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innaji001\Downloads\"/>
    </mc:Choice>
  </mc:AlternateContent>
  <xr:revisionPtr revIDLastSave="0" documentId="13_ncr:1_{E03795C9-CD38-4B53-9187-B2B8E36BD326}" xr6:coauthVersionLast="41" xr6:coauthVersionMax="41" xr10:uidLastSave="{00000000-0000-0000-0000-000000000000}"/>
  <bookViews>
    <workbookView xWindow="-120" yWindow="-120" windowWidth="29040" windowHeight="15840" xr2:uid="{00000000-000D-0000-FFFF-FFFF00000000}"/>
  </bookViews>
  <sheets>
    <sheet name="Horizon Tool Briefing" sheetId="20" r:id="rId1"/>
    <sheet name="Definitions" sheetId="1" r:id="rId2"/>
    <sheet name="Instructions + To do" sheetId="2" r:id="rId3"/>
    <sheet name="Time Horizon" sheetId="3" r:id="rId4"/>
    <sheet name="Subcategories" sheetId="19" r:id="rId5"/>
    <sheet name="Technology references" sheetId="4" r:id="rId6"/>
    <sheet name="Sector references" sheetId="6" r:id="rId7"/>
    <sheet name="Relevance scoring" sheetId="12" r:id="rId8"/>
    <sheet name="Sector aggregate" sheetId="5" r:id="rId9"/>
    <sheet name="Vulnerability - 11.10.18" sheetId="10" state="hidden" r:id="rId10"/>
    <sheet name="Image of vulnerability -23.10.1" sheetId="11" state="hidden" r:id="rId11"/>
    <sheet name="Impact scores" sheetId="7" r:id="rId12"/>
    <sheet name="Tech relevance by sector" sheetId="8" r:id="rId13"/>
    <sheet name="Justification  narrative" sheetId="13" r:id="rId14"/>
    <sheet name="Vulnerability scoring" sheetId="14" r:id="rId15"/>
    <sheet name="Tech vulnerability by sector" sheetId="9" r:id="rId16"/>
    <sheet name="Disruptive companies" sheetId="16" r:id="rId17"/>
  </sheets>
  <definedNames>
    <definedName name="_xlnm._FilterDatabase" localSheetId="13" hidden="1">'Justification  narrative'!$A$6:$BH$94</definedName>
    <definedName name="_xlnm._FilterDatabase" localSheetId="7" hidden="1">'Relevance scoring'!$A$6:$BH$128</definedName>
    <definedName name="_xlnm._FilterDatabase" localSheetId="6" hidden="1">'Sector references'!$A$2:$E$59</definedName>
    <definedName name="_xlnm._FilterDatabase" localSheetId="5" hidden="1">'Technology references'!$A$1:$R$99</definedName>
  </definedNames>
  <calcPr calcId="191029"/>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BI6" i="12" l="1" a="1"/>
  <c r="BI6" i="12" s="1"/>
  <c r="BI4" i="12"/>
  <c r="BH4" i="12"/>
  <c r="K2" i="4" l="1"/>
  <c r="J3" i="7" l="1"/>
  <c r="R87" i="14"/>
  <c r="Q87" i="14"/>
  <c r="E9" i="14"/>
  <c r="D4" i="12"/>
  <c r="O6" i="12" l="1"/>
  <c r="H5" i="4" l="1"/>
  <c r="H2" i="4"/>
  <c r="H4" i="4"/>
  <c r="O4" i="14"/>
  <c r="F16" i="14"/>
  <c r="B119" i="16" l="1"/>
  <c r="B118" i="16"/>
  <c r="B117" i="16"/>
  <c r="B116" i="16"/>
  <c r="B115" i="16"/>
  <c r="B114" i="16"/>
  <c r="BH113" i="16"/>
  <c r="BG113" i="16"/>
  <c r="BF113" i="16"/>
  <c r="BE113" i="16"/>
  <c r="BD113" i="16"/>
  <c r="BC113" i="16"/>
  <c r="BB113" i="16"/>
  <c r="BA113" i="16"/>
  <c r="AZ113" i="16"/>
  <c r="AY113" i="16"/>
  <c r="AX113" i="16"/>
  <c r="AW113" i="16"/>
  <c r="AV113" i="16"/>
  <c r="AU113" i="16"/>
  <c r="AT113" i="16"/>
  <c r="AS113" i="16"/>
  <c r="AR113" i="16"/>
  <c r="AQ113" i="16"/>
  <c r="AP113" i="16"/>
  <c r="AO113" i="16"/>
  <c r="AN113" i="16"/>
  <c r="AM113" i="16"/>
  <c r="AL113" i="16"/>
  <c r="AK113" i="16"/>
  <c r="AJ113" i="16"/>
  <c r="AI113" i="16"/>
  <c r="AH113" i="16"/>
  <c r="AG113" i="16"/>
  <c r="AF113" i="16"/>
  <c r="AE113" i="16"/>
  <c r="AD113" i="16"/>
  <c r="AC113" i="16"/>
  <c r="AB113" i="16"/>
  <c r="AA113" i="16"/>
  <c r="Z113" i="16"/>
  <c r="Y113" i="16"/>
  <c r="X113" i="16"/>
  <c r="W113" i="16"/>
  <c r="V113" i="16"/>
  <c r="U113" i="16"/>
  <c r="T113" i="16"/>
  <c r="S113" i="16"/>
  <c r="R113" i="16"/>
  <c r="Q113" i="16"/>
  <c r="P113" i="16"/>
  <c r="O113" i="16"/>
  <c r="N113" i="16"/>
  <c r="M113" i="16"/>
  <c r="L113" i="16"/>
  <c r="K113" i="16"/>
  <c r="J113" i="16"/>
  <c r="I113" i="16"/>
  <c r="H113" i="16"/>
  <c r="G113" i="16"/>
  <c r="F113" i="16"/>
  <c r="E113" i="16"/>
  <c r="D113" i="16"/>
  <c r="A113" i="16"/>
  <c r="B113" i="16" s="1" a="1"/>
  <c r="B113" i="16" s="1"/>
  <c r="BH112" i="16"/>
  <c r="BG112" i="16"/>
  <c r="BF112" i="16"/>
  <c r="BE112" i="16"/>
  <c r="BD112" i="16"/>
  <c r="BC112" i="16"/>
  <c r="BB112" i="16"/>
  <c r="BA112" i="16"/>
  <c r="AZ112" i="16"/>
  <c r="AY112" i="16"/>
  <c r="AX112" i="16"/>
  <c r="AW112" i="16"/>
  <c r="AV112" i="16"/>
  <c r="AU112" i="16"/>
  <c r="AT112" i="16"/>
  <c r="AS112" i="16"/>
  <c r="AR112" i="16"/>
  <c r="AQ112" i="16"/>
  <c r="AP112" i="16"/>
  <c r="AO112" i="16"/>
  <c r="AN112" i="16"/>
  <c r="AM112" i="16"/>
  <c r="AL112" i="16"/>
  <c r="AK112" i="16"/>
  <c r="AJ112" i="16"/>
  <c r="AI112" i="16"/>
  <c r="AH112" i="16"/>
  <c r="AG112" i="16"/>
  <c r="AF112" i="16"/>
  <c r="AE112" i="16"/>
  <c r="AD112" i="16"/>
  <c r="AC112" i="16"/>
  <c r="AB112" i="16"/>
  <c r="AA112" i="16"/>
  <c r="Z112" i="16"/>
  <c r="Y112" i="16"/>
  <c r="X112" i="16"/>
  <c r="W112" i="16"/>
  <c r="V112" i="16"/>
  <c r="U112" i="16"/>
  <c r="T112" i="16"/>
  <c r="S112" i="16"/>
  <c r="R112" i="16"/>
  <c r="Q112" i="16"/>
  <c r="P112" i="16"/>
  <c r="O112" i="16"/>
  <c r="N112" i="16"/>
  <c r="M112" i="16"/>
  <c r="L112" i="16"/>
  <c r="K112" i="16"/>
  <c r="J112" i="16"/>
  <c r="I112" i="16"/>
  <c r="H112" i="16"/>
  <c r="G112" i="16"/>
  <c r="F112" i="16"/>
  <c r="E112" i="16"/>
  <c r="D112" i="16"/>
  <c r="A112" i="16"/>
  <c r="B112" i="16" s="1" a="1"/>
  <c r="B112" i="16" s="1"/>
  <c r="BH111" i="16"/>
  <c r="BG111" i="16"/>
  <c r="BF111" i="16"/>
  <c r="BE111" i="16"/>
  <c r="BD111" i="16"/>
  <c r="BC111" i="16"/>
  <c r="BB111" i="16"/>
  <c r="BA111" i="16"/>
  <c r="AZ111" i="16"/>
  <c r="AY111" i="16"/>
  <c r="AX111" i="16"/>
  <c r="AW111" i="16"/>
  <c r="AV111" i="16"/>
  <c r="AU111" i="16"/>
  <c r="AT111" i="16"/>
  <c r="AS111" i="16"/>
  <c r="AR111" i="16"/>
  <c r="AQ111" i="16"/>
  <c r="AP111" i="16"/>
  <c r="AO111" i="16"/>
  <c r="AN111" i="16"/>
  <c r="AM111" i="16"/>
  <c r="AL111" i="16"/>
  <c r="AK111" i="16"/>
  <c r="AJ111" i="16"/>
  <c r="AI111" i="16"/>
  <c r="AH111" i="16"/>
  <c r="AG111" i="16"/>
  <c r="AF111" i="16"/>
  <c r="AE111" i="16"/>
  <c r="AD111" i="16"/>
  <c r="AC111" i="16"/>
  <c r="AB111" i="16"/>
  <c r="AA111" i="16"/>
  <c r="Z111" i="16"/>
  <c r="Y111" i="16"/>
  <c r="X111" i="16"/>
  <c r="W111" i="16"/>
  <c r="V111" i="16"/>
  <c r="U111" i="16"/>
  <c r="T111" i="16"/>
  <c r="S111" i="16"/>
  <c r="R111" i="16"/>
  <c r="Q111" i="16"/>
  <c r="P111" i="16"/>
  <c r="O111" i="16"/>
  <c r="N111" i="16"/>
  <c r="M111" i="16"/>
  <c r="L111" i="16"/>
  <c r="K111" i="16"/>
  <c r="J111" i="16"/>
  <c r="I111" i="16"/>
  <c r="H111" i="16"/>
  <c r="G111" i="16"/>
  <c r="F111" i="16"/>
  <c r="E111" i="16"/>
  <c r="D111" i="16"/>
  <c r="A111" i="16"/>
  <c r="B111" i="16" s="1" a="1"/>
  <c r="B111" i="16" s="1"/>
  <c r="BH110" i="16"/>
  <c r="BG110" i="16"/>
  <c r="BF110" i="16"/>
  <c r="BE110" i="16"/>
  <c r="BD110" i="16"/>
  <c r="BC110" i="16"/>
  <c r="BB110" i="16"/>
  <c r="BA110" i="16"/>
  <c r="AZ110" i="16"/>
  <c r="AY110" i="16"/>
  <c r="AX110" i="16"/>
  <c r="AW110" i="16"/>
  <c r="AV110" i="16"/>
  <c r="AU110" i="16"/>
  <c r="AT110" i="16"/>
  <c r="AS110" i="16"/>
  <c r="AR110" i="16"/>
  <c r="AQ110" i="16"/>
  <c r="AP110" i="16"/>
  <c r="AO110" i="16"/>
  <c r="AN110" i="16"/>
  <c r="AM110" i="16"/>
  <c r="AL110" i="16"/>
  <c r="AK110" i="16"/>
  <c r="AJ110" i="16"/>
  <c r="AI110" i="16"/>
  <c r="AH110" i="16"/>
  <c r="AG110" i="16"/>
  <c r="AF110" i="16"/>
  <c r="AE110" i="16"/>
  <c r="AD110" i="16"/>
  <c r="AC110" i="16"/>
  <c r="AB110" i="16"/>
  <c r="AA110" i="16"/>
  <c r="Z110" i="16"/>
  <c r="Y110" i="16"/>
  <c r="X110" i="16"/>
  <c r="W110" i="16"/>
  <c r="V110" i="16"/>
  <c r="U110" i="16"/>
  <c r="T110" i="16"/>
  <c r="S110" i="16"/>
  <c r="R110" i="16"/>
  <c r="Q110" i="16"/>
  <c r="P110" i="16"/>
  <c r="O110" i="16"/>
  <c r="N110" i="16"/>
  <c r="M110" i="16"/>
  <c r="L110" i="16"/>
  <c r="K110" i="16"/>
  <c r="J110" i="16"/>
  <c r="I110" i="16"/>
  <c r="H110" i="16"/>
  <c r="G110" i="16"/>
  <c r="F110" i="16"/>
  <c r="E110" i="16"/>
  <c r="D110" i="16"/>
  <c r="A110" i="16"/>
  <c r="B110" i="16" s="1" a="1"/>
  <c r="B110" i="16" s="1"/>
  <c r="BH109" i="16"/>
  <c r="BG109" i="16"/>
  <c r="BF109" i="16"/>
  <c r="BE109" i="16"/>
  <c r="BD109" i="16"/>
  <c r="BC109" i="16"/>
  <c r="BB109" i="16"/>
  <c r="BA109" i="16"/>
  <c r="AZ109" i="16"/>
  <c r="AY109" i="16"/>
  <c r="AX109" i="16"/>
  <c r="AW109" i="16"/>
  <c r="AV109" i="16"/>
  <c r="AU109" i="16"/>
  <c r="AT109" i="16"/>
  <c r="AS109" i="16"/>
  <c r="AR109" i="16"/>
  <c r="AQ109" i="16"/>
  <c r="AP109" i="16"/>
  <c r="AO109" i="16"/>
  <c r="AN109" i="16"/>
  <c r="AM109" i="16"/>
  <c r="AL109" i="16"/>
  <c r="AK109" i="16"/>
  <c r="AJ109" i="16"/>
  <c r="AI109" i="16"/>
  <c r="AH109" i="16"/>
  <c r="AG109" i="16"/>
  <c r="AF109" i="16"/>
  <c r="AE109" i="16"/>
  <c r="AD109" i="16"/>
  <c r="AC109" i="16"/>
  <c r="AB109" i="16"/>
  <c r="AA109" i="16"/>
  <c r="Z109" i="16"/>
  <c r="Y109" i="16"/>
  <c r="X109" i="16"/>
  <c r="W109" i="16"/>
  <c r="V109" i="16"/>
  <c r="U109" i="16"/>
  <c r="T109" i="16"/>
  <c r="S109" i="16"/>
  <c r="R109" i="16"/>
  <c r="Q109" i="16"/>
  <c r="P109" i="16"/>
  <c r="O109" i="16"/>
  <c r="N109" i="16"/>
  <c r="M109" i="16"/>
  <c r="L109" i="16"/>
  <c r="K109" i="16"/>
  <c r="J109" i="16"/>
  <c r="I109" i="16"/>
  <c r="H109" i="16"/>
  <c r="G109" i="16"/>
  <c r="F109" i="16"/>
  <c r="E109" i="16"/>
  <c r="D109" i="16"/>
  <c r="A109" i="16"/>
  <c r="B109" i="16" s="1" a="1"/>
  <c r="B109" i="16" s="1"/>
  <c r="BH108" i="16"/>
  <c r="BG108" i="16"/>
  <c r="BF108" i="16"/>
  <c r="BE108" i="16"/>
  <c r="BD108" i="16"/>
  <c r="BC108" i="16"/>
  <c r="BB108" i="16"/>
  <c r="BA108" i="16"/>
  <c r="AZ108" i="16"/>
  <c r="AY108" i="16"/>
  <c r="AX108" i="16"/>
  <c r="AW108" i="16"/>
  <c r="AV108" i="16"/>
  <c r="AU108" i="16"/>
  <c r="AT108" i="16"/>
  <c r="AS108" i="16"/>
  <c r="AR108" i="16"/>
  <c r="AQ108" i="16"/>
  <c r="AP108" i="16"/>
  <c r="AO108" i="16"/>
  <c r="AN108" i="16"/>
  <c r="AM108" i="16"/>
  <c r="AL108" i="16"/>
  <c r="AK108" i="16"/>
  <c r="AJ108" i="16"/>
  <c r="AI108" i="16"/>
  <c r="AH108" i="16"/>
  <c r="AG108" i="16"/>
  <c r="AF108" i="16"/>
  <c r="AE108" i="16"/>
  <c r="AD108" i="16"/>
  <c r="AC108" i="16"/>
  <c r="AB108" i="16"/>
  <c r="AA108" i="16"/>
  <c r="Z108" i="16"/>
  <c r="Y108" i="16"/>
  <c r="X108" i="16"/>
  <c r="W108" i="16"/>
  <c r="V108" i="16"/>
  <c r="U108" i="16"/>
  <c r="T108" i="16"/>
  <c r="S108" i="16"/>
  <c r="R108" i="16"/>
  <c r="Q108" i="16"/>
  <c r="P108" i="16"/>
  <c r="O108" i="16"/>
  <c r="N108" i="16"/>
  <c r="M108" i="16"/>
  <c r="L108" i="16"/>
  <c r="K108" i="16"/>
  <c r="J108" i="16"/>
  <c r="I108" i="16"/>
  <c r="H108" i="16"/>
  <c r="G108" i="16"/>
  <c r="F108" i="16"/>
  <c r="E108" i="16"/>
  <c r="D108" i="16"/>
  <c r="A108" i="16"/>
  <c r="B108" i="16" s="1" a="1"/>
  <c r="B108" i="16" s="1"/>
  <c r="BH107" i="16"/>
  <c r="BG107" i="16"/>
  <c r="BF107" i="16"/>
  <c r="BE107" i="16"/>
  <c r="BD107" i="16"/>
  <c r="BC107" i="16"/>
  <c r="BB107" i="16"/>
  <c r="BA107" i="16"/>
  <c r="AZ107" i="16"/>
  <c r="AY107" i="16"/>
  <c r="AX107" i="16"/>
  <c r="AW107" i="16"/>
  <c r="AV107" i="16"/>
  <c r="AU107" i="16"/>
  <c r="AT107" i="16"/>
  <c r="AS107" i="16"/>
  <c r="AR107" i="16"/>
  <c r="AQ107" i="16"/>
  <c r="AP107" i="16"/>
  <c r="AO107" i="16"/>
  <c r="AN107" i="16"/>
  <c r="AM107" i="16"/>
  <c r="AL107" i="16"/>
  <c r="AK107" i="16"/>
  <c r="AJ107" i="16"/>
  <c r="AI107" i="16"/>
  <c r="AH107" i="16"/>
  <c r="AG107" i="16"/>
  <c r="AF107" i="16"/>
  <c r="AE107" i="16"/>
  <c r="AD107" i="16"/>
  <c r="AC107" i="16"/>
  <c r="AB107" i="16"/>
  <c r="AA107" i="16"/>
  <c r="Z107" i="16"/>
  <c r="Y107" i="16"/>
  <c r="X107" i="16"/>
  <c r="W107" i="16"/>
  <c r="V107" i="16"/>
  <c r="U107" i="16"/>
  <c r="T107" i="16"/>
  <c r="S107" i="16"/>
  <c r="R107" i="16"/>
  <c r="Q107" i="16"/>
  <c r="P107" i="16"/>
  <c r="O107" i="16"/>
  <c r="N107" i="16"/>
  <c r="M107" i="16"/>
  <c r="L107" i="16"/>
  <c r="K107" i="16"/>
  <c r="J107" i="16"/>
  <c r="I107" i="16"/>
  <c r="H107" i="16"/>
  <c r="G107" i="16"/>
  <c r="F107" i="16"/>
  <c r="E107" i="16"/>
  <c r="D107" i="16"/>
  <c r="A107" i="16"/>
  <c r="B107" i="16" s="1" a="1"/>
  <c r="B107" i="16" s="1"/>
  <c r="BH106" i="16"/>
  <c r="BG106" i="16"/>
  <c r="BF106" i="16"/>
  <c r="BE106" i="16"/>
  <c r="BD106" i="16"/>
  <c r="BC106" i="16"/>
  <c r="BB106" i="16"/>
  <c r="BA106" i="16"/>
  <c r="AZ106" i="16"/>
  <c r="AY106" i="16"/>
  <c r="AX106" i="16"/>
  <c r="AW106" i="16"/>
  <c r="AV106" i="16"/>
  <c r="AU106" i="16"/>
  <c r="AT106" i="16"/>
  <c r="AS106" i="16"/>
  <c r="AR106" i="16"/>
  <c r="AQ106" i="16"/>
  <c r="AP106" i="16"/>
  <c r="AO106" i="16"/>
  <c r="AN106" i="16"/>
  <c r="AM106" i="16"/>
  <c r="AL106" i="16"/>
  <c r="AK106" i="16"/>
  <c r="AJ106" i="16"/>
  <c r="AI106" i="16"/>
  <c r="AH106" i="16"/>
  <c r="AG106" i="16"/>
  <c r="AF106" i="16"/>
  <c r="AE106" i="16"/>
  <c r="AD106" i="16"/>
  <c r="AC106" i="16"/>
  <c r="AB106" i="16"/>
  <c r="AA106" i="16"/>
  <c r="Z106" i="16"/>
  <c r="Y106" i="16"/>
  <c r="X106" i="16"/>
  <c r="W106" i="16"/>
  <c r="V106" i="16"/>
  <c r="U106" i="16"/>
  <c r="T106" i="16"/>
  <c r="S106" i="16"/>
  <c r="R106" i="16"/>
  <c r="Q106" i="16"/>
  <c r="P106" i="16"/>
  <c r="O106" i="16"/>
  <c r="N106" i="16"/>
  <c r="M106" i="16"/>
  <c r="L106" i="16"/>
  <c r="K106" i="16"/>
  <c r="J106" i="16"/>
  <c r="I106" i="16"/>
  <c r="H106" i="16"/>
  <c r="G106" i="16"/>
  <c r="F106" i="16"/>
  <c r="E106" i="16"/>
  <c r="D106" i="16"/>
  <c r="A106" i="16"/>
  <c r="B106" i="16" s="1" a="1"/>
  <c r="B106" i="16" s="1"/>
  <c r="BH105" i="16"/>
  <c r="BG105" i="16"/>
  <c r="BF105" i="16"/>
  <c r="BE105" i="16"/>
  <c r="BD105" i="16"/>
  <c r="BC105" i="16"/>
  <c r="BB105" i="16"/>
  <c r="BA105" i="16"/>
  <c r="AZ105" i="16"/>
  <c r="AY105" i="16"/>
  <c r="AX105" i="16"/>
  <c r="AW105" i="16"/>
  <c r="AV105" i="16"/>
  <c r="AU105" i="16"/>
  <c r="AT105" i="16"/>
  <c r="AS105" i="16"/>
  <c r="AR105" i="16"/>
  <c r="AQ105" i="16"/>
  <c r="AP105" i="16"/>
  <c r="AO105" i="16"/>
  <c r="AN105" i="16"/>
  <c r="AM105" i="16"/>
  <c r="AL105" i="16"/>
  <c r="AK105" i="16"/>
  <c r="AJ105" i="16"/>
  <c r="AI105" i="16"/>
  <c r="AH105" i="16"/>
  <c r="AG105" i="16"/>
  <c r="AF105" i="16"/>
  <c r="AE105" i="16"/>
  <c r="AD105" i="16"/>
  <c r="AC105" i="16"/>
  <c r="AB105" i="16"/>
  <c r="AA105" i="16"/>
  <c r="Z105" i="16"/>
  <c r="Y105" i="16"/>
  <c r="X105" i="16"/>
  <c r="W105" i="16"/>
  <c r="V105" i="16"/>
  <c r="U105" i="16"/>
  <c r="T105" i="16"/>
  <c r="S105" i="16"/>
  <c r="R105" i="16"/>
  <c r="Q105" i="16"/>
  <c r="P105" i="16"/>
  <c r="O105" i="16"/>
  <c r="N105" i="16"/>
  <c r="M105" i="16"/>
  <c r="L105" i="16"/>
  <c r="K105" i="16"/>
  <c r="J105" i="16"/>
  <c r="I105" i="16"/>
  <c r="H105" i="16"/>
  <c r="G105" i="16"/>
  <c r="F105" i="16"/>
  <c r="E105" i="16"/>
  <c r="A105" i="16"/>
  <c r="B105" i="16" s="1" a="1"/>
  <c r="B105" i="16" s="1"/>
  <c r="A104" i="16"/>
  <c r="B104" i="16" s="1" a="1"/>
  <c r="B104" i="16" s="1"/>
  <c r="AE103" i="16"/>
  <c r="W103" i="16"/>
  <c r="N103" i="16"/>
  <c r="L103" i="16"/>
  <c r="A103" i="16"/>
  <c r="B103" i="16" s="1" a="1"/>
  <c r="B103" i="16" s="1"/>
  <c r="AP102" i="16"/>
  <c r="AN102" i="16"/>
  <c r="J102" i="16"/>
  <c r="D102" i="16"/>
  <c r="A102" i="16"/>
  <c r="B102" i="16" s="1" a="1"/>
  <c r="B102" i="16" s="1"/>
  <c r="Z101" i="16"/>
  <c r="J101" i="16"/>
  <c r="A101" i="16"/>
  <c r="B101" i="16" s="1" a="1"/>
  <c r="B101" i="16" s="1"/>
  <c r="A100" i="16"/>
  <c r="B100" i="16" s="1" a="1"/>
  <c r="B100" i="16" s="1"/>
  <c r="Z99" i="16"/>
  <c r="A99" i="16"/>
  <c r="B99" i="16" s="1" a="1"/>
  <c r="B99" i="16" s="1"/>
  <c r="Z98" i="16"/>
  <c r="M98" i="16"/>
  <c r="A98" i="16"/>
  <c r="B98" i="16" s="1" a="1"/>
  <c r="B98" i="16" s="1"/>
  <c r="Z97" i="16"/>
  <c r="M97" i="16"/>
  <c r="J97" i="16"/>
  <c r="A97" i="16"/>
  <c r="B97" i="16" s="1" a="1"/>
  <c r="B97" i="16" s="1"/>
  <c r="D96" i="16"/>
  <c r="A96" i="16"/>
  <c r="B96" i="16" s="1" a="1"/>
  <c r="B96" i="16" s="1"/>
  <c r="A95" i="16"/>
  <c r="B95" i="16" s="1" a="1"/>
  <c r="B95" i="16" s="1"/>
  <c r="A94" i="16"/>
  <c r="B94" i="16" s="1" a="1"/>
  <c r="B94" i="16" s="1"/>
  <c r="J93" i="16"/>
  <c r="A93" i="16"/>
  <c r="B93" i="16" s="1" a="1"/>
  <c r="B93" i="16" s="1"/>
  <c r="K92" i="16"/>
  <c r="J92" i="16"/>
  <c r="D92" i="16"/>
  <c r="A92" i="16"/>
  <c r="B92" i="16" s="1" a="1"/>
  <c r="B92" i="16" s="1"/>
  <c r="L91" i="16"/>
  <c r="D91" i="16"/>
  <c r="A91" i="16"/>
  <c r="B91" i="16" s="1" a="1"/>
  <c r="B91" i="16" s="1"/>
  <c r="AS90" i="16"/>
  <c r="AN90" i="16"/>
  <c r="AE90" i="16"/>
  <c r="AB90" i="16"/>
  <c r="AA90" i="16"/>
  <c r="V90" i="16"/>
  <c r="T90" i="16"/>
  <c r="R90" i="16"/>
  <c r="Q90" i="16"/>
  <c r="P90" i="16"/>
  <c r="O90" i="16"/>
  <c r="L90" i="16"/>
  <c r="I90" i="16"/>
  <c r="H90" i="16"/>
  <c r="G90" i="16"/>
  <c r="F90" i="16"/>
  <c r="D90" i="16"/>
  <c r="A90" i="16"/>
  <c r="B90" i="16" s="1" a="1"/>
  <c r="B90" i="16" s="1"/>
  <c r="AP89" i="16"/>
  <c r="W89" i="16"/>
  <c r="V89" i="16"/>
  <c r="P89" i="16"/>
  <c r="L89" i="16"/>
  <c r="G89" i="16"/>
  <c r="F89" i="16"/>
  <c r="E89" i="16"/>
  <c r="D89" i="16"/>
  <c r="A89" i="16"/>
  <c r="B89" i="16" s="1" a="1"/>
  <c r="B89" i="16" s="1"/>
  <c r="AW88" i="16"/>
  <c r="AO88" i="16"/>
  <c r="Y88" i="16"/>
  <c r="X88" i="16"/>
  <c r="T88" i="16"/>
  <c r="M88" i="16"/>
  <c r="K88" i="16"/>
  <c r="J88" i="16"/>
  <c r="I88" i="16"/>
  <c r="H88" i="16"/>
  <c r="A88" i="16"/>
  <c r="B88" i="16" s="1" a="1"/>
  <c r="B88" i="16" s="1"/>
  <c r="AP87" i="16"/>
  <c r="AB87" i="16"/>
  <c r="AA87" i="16"/>
  <c r="G87" i="16"/>
  <c r="F87" i="16"/>
  <c r="A87" i="16"/>
  <c r="B87" i="16" s="1" a="1"/>
  <c r="B87" i="16" s="1"/>
  <c r="AU86" i="16"/>
  <c r="AE86" i="16"/>
  <c r="AA86" i="16"/>
  <c r="A86" i="16"/>
  <c r="B86" i="16" s="1" a="1"/>
  <c r="B86" i="16" s="1"/>
  <c r="AW85" i="16"/>
  <c r="AO85" i="16"/>
  <c r="AF85" i="16"/>
  <c r="Z85" i="16"/>
  <c r="Y85" i="16"/>
  <c r="X85" i="16"/>
  <c r="W85" i="16"/>
  <c r="T85" i="16"/>
  <c r="S85" i="16"/>
  <c r="N85" i="16"/>
  <c r="M85" i="16"/>
  <c r="L85" i="16"/>
  <c r="K85" i="16"/>
  <c r="G85" i="16"/>
  <c r="A85" i="16"/>
  <c r="B85" i="16" s="1" a="1"/>
  <c r="B85" i="16" s="1"/>
  <c r="BG84" i="16"/>
  <c r="AP84" i="16"/>
  <c r="AN84" i="16"/>
  <c r="AJ84" i="16"/>
  <c r="AI84" i="16"/>
  <c r="AE84" i="16"/>
  <c r="AD84" i="16"/>
  <c r="A84" i="16"/>
  <c r="B84" i="16" s="1" a="1"/>
  <c r="B84" i="16" s="1"/>
  <c r="AF83" i="16"/>
  <c r="Z83" i="16"/>
  <c r="F83" i="16"/>
  <c r="E83" i="16"/>
  <c r="A83" i="16"/>
  <c r="B83" i="16" s="1" a="1"/>
  <c r="B83" i="16" s="1"/>
  <c r="AF82" i="16"/>
  <c r="X82" i="16"/>
  <c r="A82" i="16"/>
  <c r="B82" i="16" s="1" a="1"/>
  <c r="B82" i="16" s="1"/>
  <c r="AF81" i="16"/>
  <c r="F81" i="16"/>
  <c r="E81" i="16"/>
  <c r="A81" i="16"/>
  <c r="B81" i="16" s="1" a="1"/>
  <c r="B81" i="16" s="1"/>
  <c r="BA80" i="16"/>
  <c r="AY80" i="16"/>
  <c r="AX80" i="16"/>
  <c r="AW80" i="16"/>
  <c r="AU80" i="16"/>
  <c r="AT80" i="16"/>
  <c r="AQ80" i="16"/>
  <c r="AO80" i="16"/>
  <c r="AL80" i="16"/>
  <c r="AF80" i="16"/>
  <c r="Y80" i="16"/>
  <c r="X80" i="16"/>
  <c r="W80" i="16"/>
  <c r="T80" i="16"/>
  <c r="S80" i="16"/>
  <c r="N80" i="16"/>
  <c r="M80" i="16"/>
  <c r="L80" i="16"/>
  <c r="K80" i="16"/>
  <c r="I80" i="16"/>
  <c r="H80" i="16"/>
  <c r="G80" i="16"/>
  <c r="A80" i="16"/>
  <c r="B80" i="16" s="1" a="1"/>
  <c r="B80" i="16" s="1"/>
  <c r="AW79" i="16"/>
  <c r="AO79" i="16"/>
  <c r="AL79" i="16"/>
  <c r="AF79" i="16"/>
  <c r="Y79" i="16"/>
  <c r="X79" i="16"/>
  <c r="G79" i="16"/>
  <c r="F79" i="16"/>
  <c r="A79" i="16"/>
  <c r="B79" i="16" s="1" a="1"/>
  <c r="B79" i="16" s="1"/>
  <c r="BH78" i="16"/>
  <c r="BG78" i="16"/>
  <c r="AS78" i="16"/>
  <c r="AP78" i="16"/>
  <c r="AK78" i="16"/>
  <c r="AI78" i="16"/>
  <c r="AH78" i="16"/>
  <c r="AD78" i="16"/>
  <c r="AB78" i="16"/>
  <c r="V78" i="16"/>
  <c r="R78" i="16"/>
  <c r="Q78" i="16"/>
  <c r="P78" i="16"/>
  <c r="O78" i="16"/>
  <c r="A78" i="16"/>
  <c r="B78" i="16" s="1" a="1"/>
  <c r="B78" i="16" s="1"/>
  <c r="BH77" i="16"/>
  <c r="BG77" i="16"/>
  <c r="BA77" i="16"/>
  <c r="AS77" i="16"/>
  <c r="AP77" i="16"/>
  <c r="AE77" i="16"/>
  <c r="AD77" i="16"/>
  <c r="AB77" i="16"/>
  <c r="AA77" i="16"/>
  <c r="R77" i="16"/>
  <c r="Q77" i="16"/>
  <c r="P77" i="16"/>
  <c r="O77" i="16"/>
  <c r="F77" i="16"/>
  <c r="E77" i="16"/>
  <c r="D77" i="16"/>
  <c r="A77" i="16"/>
  <c r="B77" i="16" s="1" a="1"/>
  <c r="B77" i="16" s="1"/>
  <c r="BB76" i="16"/>
  <c r="BA76" i="16"/>
  <c r="Y76" i="16"/>
  <c r="X76" i="16"/>
  <c r="T76" i="16"/>
  <c r="G76" i="16"/>
  <c r="F76" i="16"/>
  <c r="E76" i="16"/>
  <c r="D76" i="16"/>
  <c r="A76" i="16"/>
  <c r="B76" i="16" s="1" a="1"/>
  <c r="B76" i="16" s="1"/>
  <c r="BB75" i="16"/>
  <c r="AN75" i="16"/>
  <c r="AF75" i="16"/>
  <c r="AB75" i="16"/>
  <c r="AA75" i="16"/>
  <c r="Z75" i="16"/>
  <c r="G75" i="16"/>
  <c r="F75" i="16"/>
  <c r="E75" i="16"/>
  <c r="A75" i="16"/>
  <c r="B75" i="16" s="1" a="1"/>
  <c r="B75" i="16" s="1"/>
  <c r="BH74" i="16"/>
  <c r="BF74" i="16"/>
  <c r="BE74" i="16"/>
  <c r="BD74" i="16"/>
  <c r="BC74" i="16"/>
  <c r="BB74" i="16"/>
  <c r="BA74" i="16"/>
  <c r="AP74" i="16"/>
  <c r="AM74" i="16"/>
  <c r="AJ74" i="16"/>
  <c r="AC74" i="16"/>
  <c r="W74" i="16"/>
  <c r="V74" i="16"/>
  <c r="T74" i="16"/>
  <c r="S74" i="16"/>
  <c r="P74" i="16"/>
  <c r="G74" i="16"/>
  <c r="F74" i="16"/>
  <c r="E74" i="16"/>
  <c r="D74" i="16"/>
  <c r="A74" i="16"/>
  <c r="B74" i="16" s="1" a="1"/>
  <c r="B74" i="16" s="1"/>
  <c r="BH73" i="16"/>
  <c r="BG73" i="16"/>
  <c r="BB73" i="16"/>
  <c r="BA73" i="16"/>
  <c r="AY73" i="16"/>
  <c r="AX73" i="16"/>
  <c r="AS73" i="16"/>
  <c r="AK73" i="16"/>
  <c r="AI73" i="16"/>
  <c r="AH73" i="16"/>
  <c r="AF73" i="16"/>
  <c r="AE73" i="16"/>
  <c r="AD73" i="16"/>
  <c r="AC73" i="16"/>
  <c r="AB73" i="16"/>
  <c r="AA73" i="16"/>
  <c r="W73" i="16"/>
  <c r="T73" i="16"/>
  <c r="P73" i="16"/>
  <c r="O73" i="16"/>
  <c r="L73" i="16"/>
  <c r="J73" i="16"/>
  <c r="G73" i="16"/>
  <c r="F73" i="16"/>
  <c r="E73" i="16"/>
  <c r="D73" i="16"/>
  <c r="A73" i="16"/>
  <c r="B73" i="16" s="1" a="1"/>
  <c r="B73" i="16" s="1"/>
  <c r="BH72" i="16"/>
  <c r="BF72" i="16"/>
  <c r="BE72" i="16"/>
  <c r="BD72" i="16"/>
  <c r="BC72" i="16"/>
  <c r="BB72" i="16"/>
  <c r="AS72" i="16"/>
  <c r="R72" i="16"/>
  <c r="P72" i="16"/>
  <c r="O72" i="16"/>
  <c r="A72" i="16"/>
  <c r="B72" i="16" s="1" a="1"/>
  <c r="B72" i="16" s="1"/>
  <c r="BG71" i="16"/>
  <c r="BB71" i="16"/>
  <c r="AW71" i="16"/>
  <c r="AT71" i="16"/>
  <c r="AQ71" i="16"/>
  <c r="AP71" i="16"/>
  <c r="AK71" i="16"/>
  <c r="AJ71" i="16"/>
  <c r="AI71" i="16"/>
  <c r="AH71" i="16"/>
  <c r="AF71" i="16"/>
  <c r="AB71" i="16"/>
  <c r="AA71" i="16"/>
  <c r="W71" i="16"/>
  <c r="T71" i="16"/>
  <c r="S71" i="16"/>
  <c r="R71" i="16"/>
  <c r="Q71" i="16"/>
  <c r="O71" i="16"/>
  <c r="N71" i="16"/>
  <c r="L71" i="16"/>
  <c r="A71" i="16"/>
  <c r="B71" i="16" s="1" a="1"/>
  <c r="B71" i="16" s="1"/>
  <c r="BG70" i="16"/>
  <c r="BF70" i="16"/>
  <c r="BE70" i="16"/>
  <c r="BC70" i="16"/>
  <c r="BB70" i="16"/>
  <c r="BA70" i="16"/>
  <c r="AY70" i="16"/>
  <c r="AX70" i="16"/>
  <c r="AV70" i="16"/>
  <c r="AQ70" i="16"/>
  <c r="AO70" i="16"/>
  <c r="AN70" i="16"/>
  <c r="AF70" i="16"/>
  <c r="AE70" i="16"/>
  <c r="AC70" i="16"/>
  <c r="AB70" i="16"/>
  <c r="AA70" i="16"/>
  <c r="Z70" i="16"/>
  <c r="W70" i="16"/>
  <c r="M70" i="16"/>
  <c r="L70" i="16"/>
  <c r="J70" i="16"/>
  <c r="I70" i="16"/>
  <c r="H70" i="16"/>
  <c r="F70" i="16"/>
  <c r="E70" i="16"/>
  <c r="A70" i="16"/>
  <c r="B70" i="16" s="1" a="1"/>
  <c r="B70" i="16" s="1"/>
  <c r="AY69" i="16"/>
  <c r="AX69" i="16"/>
  <c r="AW69" i="16"/>
  <c r="AR69" i="16"/>
  <c r="AQ69" i="16"/>
  <c r="AO69" i="16"/>
  <c r="AF69" i="16"/>
  <c r="Z69" i="16"/>
  <c r="Y69" i="16"/>
  <c r="X69" i="16"/>
  <c r="W69" i="16"/>
  <c r="T69" i="16"/>
  <c r="S69" i="16"/>
  <c r="Q69" i="16"/>
  <c r="N69" i="16"/>
  <c r="M69" i="16"/>
  <c r="L69" i="16"/>
  <c r="K69" i="16"/>
  <c r="G69" i="16"/>
  <c r="F69" i="16"/>
  <c r="E69" i="16"/>
  <c r="A69" i="16"/>
  <c r="B69" i="16" s="1" a="1"/>
  <c r="B69" i="16" s="1"/>
  <c r="AX68" i="16"/>
  <c r="AW68" i="16"/>
  <c r="AU68" i="16"/>
  <c r="AT68" i="16"/>
  <c r="AR68" i="16"/>
  <c r="AQ68" i="16"/>
  <c r="AO68" i="16"/>
  <c r="AL68" i="16"/>
  <c r="AF68" i="16"/>
  <c r="Y68" i="16"/>
  <c r="X68" i="16"/>
  <c r="S68" i="16"/>
  <c r="M68" i="16"/>
  <c r="L68" i="16"/>
  <c r="K68" i="16"/>
  <c r="A68" i="16"/>
  <c r="B68" i="16" s="1" a="1"/>
  <c r="B68" i="16" s="1"/>
  <c r="BH67" i="16"/>
  <c r="BG67" i="16"/>
  <c r="BF67" i="16"/>
  <c r="BE67" i="16"/>
  <c r="BD67" i="16"/>
  <c r="BC67" i="16"/>
  <c r="AZ67" i="16"/>
  <c r="AS67" i="16"/>
  <c r="AD67" i="16"/>
  <c r="AB67" i="16"/>
  <c r="AA67" i="16"/>
  <c r="V67" i="16"/>
  <c r="U67" i="16"/>
  <c r="R67" i="16"/>
  <c r="Q67" i="16"/>
  <c r="O67" i="16"/>
  <c r="A67" i="16"/>
  <c r="B67" i="16" s="1" a="1"/>
  <c r="B67" i="16" s="1"/>
  <c r="BB66" i="16"/>
  <c r="AN66" i="16"/>
  <c r="AA66" i="16"/>
  <c r="E66" i="16"/>
  <c r="A66" i="16"/>
  <c r="B66" i="16" s="1" a="1"/>
  <c r="B66" i="16" s="1"/>
  <c r="AY65" i="16"/>
  <c r="AF65" i="16"/>
  <c r="T65" i="16"/>
  <c r="S65" i="16"/>
  <c r="E65" i="16"/>
  <c r="A65" i="16"/>
  <c r="B65" i="16" s="1" a="1"/>
  <c r="B65" i="16" s="1"/>
  <c r="BA64" i="16"/>
  <c r="AY64" i="16"/>
  <c r="L64" i="16"/>
  <c r="A64" i="16"/>
  <c r="B64" i="16" s="1" a="1"/>
  <c r="B64" i="16" s="1"/>
  <c r="BH63" i="16"/>
  <c r="BF63" i="16"/>
  <c r="BE63" i="16"/>
  <c r="BD63" i="16"/>
  <c r="BC63" i="16"/>
  <c r="AY63" i="16"/>
  <c r="AX63" i="16"/>
  <c r="AR63" i="16"/>
  <c r="AQ63" i="16"/>
  <c r="AP63" i="16"/>
  <c r="AE63" i="16"/>
  <c r="AD63" i="16"/>
  <c r="AC63" i="16"/>
  <c r="R63" i="16"/>
  <c r="Q63" i="16"/>
  <c r="P63" i="16"/>
  <c r="I63" i="16"/>
  <c r="D63" i="16"/>
  <c r="A63" i="16"/>
  <c r="B63" i="16" s="1" a="1"/>
  <c r="B63" i="16" s="1"/>
  <c r="AX62" i="16"/>
  <c r="Y62" i="16"/>
  <c r="X62" i="16"/>
  <c r="M62" i="16"/>
  <c r="L62" i="16"/>
  <c r="K62" i="16"/>
  <c r="J62" i="16"/>
  <c r="G62" i="16"/>
  <c r="A62" i="16"/>
  <c r="B62" i="16" s="1" a="1"/>
  <c r="B62" i="16" s="1"/>
  <c r="AM61" i="16"/>
  <c r="U61" i="16"/>
  <c r="A61" i="16"/>
  <c r="B61" i="16" s="1" a="1"/>
  <c r="B61" i="16" s="1"/>
  <c r="AU60" i="16"/>
  <c r="AN60" i="16"/>
  <c r="AL60" i="16"/>
  <c r="AF60" i="16"/>
  <c r="AA60" i="16"/>
  <c r="A60" i="16"/>
  <c r="B60" i="16" s="1" a="1"/>
  <c r="B60" i="16" s="1"/>
  <c r="BE59" i="16"/>
  <c r="BD59" i="16"/>
  <c r="BA59" i="16"/>
  <c r="AY59" i="16"/>
  <c r="AX59" i="16"/>
  <c r="AV59" i="16"/>
  <c r="AP59" i="16"/>
  <c r="AM59" i="16"/>
  <c r="AE59" i="16"/>
  <c r="L59" i="16"/>
  <c r="A59" i="16"/>
  <c r="B59" i="16" s="1" a="1"/>
  <c r="B59" i="16" s="1"/>
  <c r="BB58" i="16"/>
  <c r="AM58" i="16"/>
  <c r="AH58" i="16"/>
  <c r="AG58" i="16"/>
  <c r="A58" i="16"/>
  <c r="B58" i="16" s="1" a="1"/>
  <c r="B58" i="16" s="1"/>
  <c r="BG57" i="16"/>
  <c r="BD57" i="16"/>
  <c r="AT57" i="16"/>
  <c r="AE57" i="16"/>
  <c r="P57" i="16"/>
  <c r="A57" i="16"/>
  <c r="B57" i="16" s="1" a="1"/>
  <c r="B57" i="16" s="1"/>
  <c r="BE56" i="16"/>
  <c r="BA56" i="16"/>
  <c r="AW56" i="16"/>
  <c r="AO56" i="16"/>
  <c r="Y56" i="16"/>
  <c r="X56" i="16"/>
  <c r="N56" i="16"/>
  <c r="M56" i="16"/>
  <c r="K56" i="16"/>
  <c r="J56" i="16"/>
  <c r="A56" i="16"/>
  <c r="B56" i="16" s="1" a="1"/>
  <c r="B56" i="16" s="1"/>
  <c r="BG55" i="16"/>
  <c r="BB55" i="16"/>
  <c r="AZ55" i="16"/>
  <c r="AX55" i="16"/>
  <c r="AT55" i="16"/>
  <c r="AP55" i="16"/>
  <c r="AK55" i="16"/>
  <c r="AJ55" i="16"/>
  <c r="AI55" i="16"/>
  <c r="AH55" i="16"/>
  <c r="AG55" i="16"/>
  <c r="AC55" i="16"/>
  <c r="AB55" i="16"/>
  <c r="W55" i="16"/>
  <c r="N55" i="16"/>
  <c r="L55" i="16"/>
  <c r="I55" i="16"/>
  <c r="H55" i="16"/>
  <c r="G55" i="16"/>
  <c r="F55" i="16"/>
  <c r="E55" i="16"/>
  <c r="D55" i="16"/>
  <c r="A55" i="16"/>
  <c r="B55" i="16" s="1" a="1"/>
  <c r="B55" i="16" s="1"/>
  <c r="BG54" i="16"/>
  <c r="BE54" i="16"/>
  <c r="BC54" i="16"/>
  <c r="BB54" i="16"/>
  <c r="BA54" i="16"/>
  <c r="AZ54" i="16"/>
  <c r="AY54" i="16"/>
  <c r="AX54" i="16"/>
  <c r="AW54" i="16"/>
  <c r="AV54" i="16"/>
  <c r="AP54" i="16"/>
  <c r="AO54" i="16"/>
  <c r="AC54" i="16"/>
  <c r="Y54" i="16"/>
  <c r="U54" i="16"/>
  <c r="T54" i="16"/>
  <c r="S54" i="16"/>
  <c r="Q54" i="16"/>
  <c r="P54" i="16"/>
  <c r="O54" i="16"/>
  <c r="M54" i="16"/>
  <c r="K54" i="16"/>
  <c r="J54" i="16"/>
  <c r="I54" i="16"/>
  <c r="H54" i="16"/>
  <c r="G54" i="16"/>
  <c r="E54" i="16"/>
  <c r="D54" i="16"/>
  <c r="A54" i="16"/>
  <c r="B54" i="16" s="1" a="1"/>
  <c r="B54" i="16" s="1"/>
  <c r="BB53" i="16"/>
  <c r="AZ53" i="16"/>
  <c r="AX53" i="16"/>
  <c r="AT53" i="16"/>
  <c r="AK53" i="16"/>
  <c r="AI53" i="16"/>
  <c r="AH53" i="16"/>
  <c r="AG53" i="16"/>
  <c r="W53" i="16"/>
  <c r="F53" i="16"/>
  <c r="A53" i="16"/>
  <c r="B53" i="16" s="1" a="1"/>
  <c r="B53" i="16" s="1"/>
  <c r="AZ52" i="16"/>
  <c r="AQ52" i="16"/>
  <c r="AN52" i="16"/>
  <c r="AL52" i="16"/>
  <c r="AA52" i="16"/>
  <c r="U52" i="16"/>
  <c r="T52" i="16"/>
  <c r="K52" i="16"/>
  <c r="I52" i="16"/>
  <c r="D52" i="16"/>
  <c r="A52" i="16"/>
  <c r="B52" i="16" s="1" a="1"/>
  <c r="B52" i="16" s="1"/>
  <c r="BE51" i="16"/>
  <c r="BC51" i="16"/>
  <c r="BB51" i="16"/>
  <c r="BA51" i="16"/>
  <c r="AY51" i="16"/>
  <c r="AV51" i="16"/>
  <c r="AT51" i="16"/>
  <c r="AR51" i="16"/>
  <c r="AO51" i="16"/>
  <c r="AM51" i="16"/>
  <c r="Z51" i="16"/>
  <c r="Y51" i="16"/>
  <c r="X51" i="16"/>
  <c r="T51" i="16"/>
  <c r="N51" i="16"/>
  <c r="M51" i="16"/>
  <c r="I51" i="16"/>
  <c r="A51" i="16"/>
  <c r="B51" i="16" s="1" a="1"/>
  <c r="B51" i="16" s="1"/>
  <c r="AZ50" i="16"/>
  <c r="AT50" i="16"/>
  <c r="AQ50" i="16"/>
  <c r="AL50" i="16"/>
  <c r="U50" i="16"/>
  <c r="I50" i="16"/>
  <c r="A50" i="16"/>
  <c r="B50" i="16" s="1" a="1"/>
  <c r="B50" i="16" s="1"/>
  <c r="AW49" i="16"/>
  <c r="AO49" i="16"/>
  <c r="AM49" i="16"/>
  <c r="Z49" i="16"/>
  <c r="X49" i="16"/>
  <c r="M49" i="16"/>
  <c r="J49" i="16"/>
  <c r="I49" i="16"/>
  <c r="H49" i="16"/>
  <c r="A49" i="16"/>
  <c r="B49" i="16" s="1" a="1"/>
  <c r="B49" i="16" s="1"/>
  <c r="BH48" i="16"/>
  <c r="BF48" i="16"/>
  <c r="BE48" i="16"/>
  <c r="BD48" i="16"/>
  <c r="BC48" i="16"/>
  <c r="AZ48" i="16"/>
  <c r="AM48" i="16"/>
  <c r="V48" i="16"/>
  <c r="U48" i="16"/>
  <c r="P48" i="16"/>
  <c r="O48" i="16"/>
  <c r="A48" i="16"/>
  <c r="B48" i="16" s="1" a="1"/>
  <c r="B48" i="16" s="1"/>
  <c r="BC47" i="16"/>
  <c r="AW47" i="16"/>
  <c r="AO47" i="16"/>
  <c r="X47" i="16"/>
  <c r="M47" i="16"/>
  <c r="I47" i="16"/>
  <c r="A47" i="16"/>
  <c r="B47" i="16" s="1" a="1"/>
  <c r="B47" i="16" s="1"/>
  <c r="AF46" i="16"/>
  <c r="Z46" i="16"/>
  <c r="T46" i="16"/>
  <c r="S46" i="16"/>
  <c r="E46" i="16"/>
  <c r="A46" i="16"/>
  <c r="B46" i="16" s="1" a="1"/>
  <c r="B46" i="16" s="1"/>
  <c r="AW45" i="16"/>
  <c r="AO45" i="16"/>
  <c r="X45" i="16"/>
  <c r="M45" i="16"/>
  <c r="J45" i="16"/>
  <c r="A45" i="16"/>
  <c r="B45" i="16" s="1" a="1"/>
  <c r="B45" i="16" s="1"/>
  <c r="BB44" i="16"/>
  <c r="AN44" i="16"/>
  <c r="AA44" i="16"/>
  <c r="A44" i="16"/>
  <c r="B44" i="16" s="1" a="1"/>
  <c r="B44" i="16" s="1"/>
  <c r="AZ43" i="16"/>
  <c r="AN43" i="16"/>
  <c r="AL43" i="16"/>
  <c r="AD43" i="16"/>
  <c r="V43" i="16"/>
  <c r="U43" i="16"/>
  <c r="A43" i="16"/>
  <c r="B43" i="16" s="1" a="1"/>
  <c r="B43" i="16" s="1"/>
  <c r="BG42" i="16"/>
  <c r="AP42" i="16"/>
  <c r="AK42" i="16"/>
  <c r="AJ42" i="16"/>
  <c r="AI42" i="16"/>
  <c r="AH42" i="16"/>
  <c r="AG42" i="16"/>
  <c r="AB42" i="16"/>
  <c r="V42" i="16"/>
  <c r="A42" i="16"/>
  <c r="B42" i="16" s="1" a="1"/>
  <c r="B42" i="16" s="1"/>
  <c r="BD41" i="16"/>
  <c r="AN41" i="16"/>
  <c r="AL41" i="16"/>
  <c r="AA41" i="16"/>
  <c r="A41" i="16"/>
  <c r="B41" i="16" s="1" a="1"/>
  <c r="B41" i="16" s="1"/>
  <c r="BD40" i="16"/>
  <c r="BB40" i="16"/>
  <c r="AN40" i="16"/>
  <c r="AM40" i="16"/>
  <c r="Q40" i="16"/>
  <c r="A40" i="16"/>
  <c r="B40" i="16" s="1" a="1"/>
  <c r="B40" i="16" s="1"/>
  <c r="BH39" i="16"/>
  <c r="BG39" i="16"/>
  <c r="BB39" i="16"/>
  <c r="AX39" i="16"/>
  <c r="AM39" i="16"/>
  <c r="AE39" i="16"/>
  <c r="AB39" i="16"/>
  <c r="L39" i="16"/>
  <c r="I39" i="16"/>
  <c r="H39" i="16"/>
  <c r="G39" i="16"/>
  <c r="A39" i="16"/>
  <c r="B39" i="16" s="1" a="1"/>
  <c r="B39" i="16" s="1"/>
  <c r="BG38" i="16"/>
  <c r="BB38" i="16"/>
  <c r="AZ38" i="16"/>
  <c r="AT38" i="16"/>
  <c r="AP38" i="16"/>
  <c r="AK38" i="16"/>
  <c r="AJ38" i="16"/>
  <c r="AI38" i="16"/>
  <c r="AH38" i="16"/>
  <c r="AG38" i="16"/>
  <c r="AC38" i="16"/>
  <c r="W38" i="16"/>
  <c r="H38" i="16"/>
  <c r="G38" i="16"/>
  <c r="F38" i="16"/>
  <c r="E38" i="16"/>
  <c r="D38" i="16"/>
  <c r="A38" i="16"/>
  <c r="B38" i="16" s="1" a="1"/>
  <c r="B38" i="16" s="1"/>
  <c r="AW37" i="16"/>
  <c r="AF37" i="16"/>
  <c r="X37" i="16"/>
  <c r="A37" i="16"/>
  <c r="B37" i="16" s="1" a="1"/>
  <c r="B37" i="16" s="1"/>
  <c r="BD36" i="16"/>
  <c r="BB36" i="16"/>
  <c r="AN36" i="16"/>
  <c r="AA36" i="16"/>
  <c r="A36" i="16"/>
  <c r="B36" i="16" s="1" a="1"/>
  <c r="B36" i="16" s="1"/>
  <c r="BH35" i="16"/>
  <c r="BG35" i="16"/>
  <c r="BF35" i="16"/>
  <c r="BE35" i="16"/>
  <c r="BD35" i="16"/>
  <c r="BC35" i="16"/>
  <c r="AD35" i="16"/>
  <c r="V35" i="16"/>
  <c r="R35" i="16"/>
  <c r="P35" i="16"/>
  <c r="E35" i="16"/>
  <c r="D35" i="16"/>
  <c r="A35" i="16"/>
  <c r="B35" i="16" s="1" a="1"/>
  <c r="B35" i="16" s="1"/>
  <c r="BH34" i="16"/>
  <c r="BG34" i="16"/>
  <c r="BF34" i="16"/>
  <c r="BE34" i="16"/>
  <c r="BD34" i="16"/>
  <c r="BC34" i="16"/>
  <c r="AS34" i="16"/>
  <c r="AP34" i="16"/>
  <c r="AD34" i="16"/>
  <c r="V34" i="16"/>
  <c r="R34" i="16"/>
  <c r="Q34" i="16"/>
  <c r="P34" i="16"/>
  <c r="O34" i="16"/>
  <c r="E34" i="16"/>
  <c r="D34" i="16"/>
  <c r="A34" i="16"/>
  <c r="B34" i="16" s="1" a="1"/>
  <c r="B34" i="16" s="1"/>
  <c r="BH33" i="16"/>
  <c r="BE33" i="16"/>
  <c r="BC33" i="16"/>
  <c r="BB33" i="16"/>
  <c r="BA33" i="16"/>
  <c r="AX33" i="16"/>
  <c r="AV33" i="16"/>
  <c r="AT33" i="16"/>
  <c r="AQ33" i="16"/>
  <c r="AM33" i="16"/>
  <c r="AF33" i="16"/>
  <c r="Q33" i="16"/>
  <c r="M33" i="16"/>
  <c r="D33" i="16"/>
  <c r="A33" i="16"/>
  <c r="B33" i="16" s="1" a="1"/>
  <c r="B33" i="16" s="1"/>
  <c r="BE32" i="16"/>
  <c r="BB32" i="16"/>
  <c r="BA32" i="16"/>
  <c r="AV32" i="16"/>
  <c r="AR32" i="16"/>
  <c r="AQ32" i="16"/>
  <c r="U32" i="16"/>
  <c r="T32" i="16"/>
  <c r="K32" i="16"/>
  <c r="I32" i="16"/>
  <c r="E32" i="16"/>
  <c r="A32" i="16"/>
  <c r="B32" i="16" s="1" a="1"/>
  <c r="B32" i="16" s="1"/>
  <c r="BB31" i="16"/>
  <c r="AY31" i="16"/>
  <c r="AN31" i="16"/>
  <c r="AF31" i="16"/>
  <c r="Z31" i="16"/>
  <c r="T31" i="16"/>
  <c r="S31" i="16"/>
  <c r="F31" i="16"/>
  <c r="E31" i="16"/>
  <c r="A31" i="16"/>
  <c r="B31" i="16" s="1" a="1"/>
  <c r="B31" i="16" s="1"/>
  <c r="BH30" i="16"/>
  <c r="BG30" i="16"/>
  <c r="BE30" i="16"/>
  <c r="BD30" i="16"/>
  <c r="BC30" i="16"/>
  <c r="BB30" i="16"/>
  <c r="BA30" i="16"/>
  <c r="AX30" i="16"/>
  <c r="AV30" i="16"/>
  <c r="AE30" i="16"/>
  <c r="AC30" i="16"/>
  <c r="AA30" i="16"/>
  <c r="P30" i="16"/>
  <c r="A30" i="16"/>
  <c r="B30" i="16" s="1" a="1"/>
  <c r="B30" i="16" s="1"/>
  <c r="AW29" i="16"/>
  <c r="AR29" i="16"/>
  <c r="AO29" i="16"/>
  <c r="Z29" i="16"/>
  <c r="Y29" i="16"/>
  <c r="X29" i="16"/>
  <c r="M29" i="16"/>
  <c r="J29" i="16"/>
  <c r="I29" i="16"/>
  <c r="A29" i="16"/>
  <c r="B29" i="16" s="1" a="1"/>
  <c r="B29" i="16" s="1"/>
  <c r="BG28" i="16"/>
  <c r="AX28" i="16"/>
  <c r="AP28" i="16"/>
  <c r="AN28" i="16"/>
  <c r="AK28" i="16"/>
  <c r="AI28" i="16"/>
  <c r="AH28" i="16"/>
  <c r="AG28" i="16"/>
  <c r="AB28" i="16"/>
  <c r="D28" i="16"/>
  <c r="A28" i="16"/>
  <c r="B28" i="16" s="1" a="1"/>
  <c r="B28" i="16" s="1"/>
  <c r="BH27" i="16"/>
  <c r="BF27" i="16"/>
  <c r="BE27" i="16"/>
  <c r="BD27" i="16"/>
  <c r="BB27" i="16"/>
  <c r="BA27" i="16"/>
  <c r="AZ27" i="16"/>
  <c r="AY27" i="16"/>
  <c r="AX27" i="16"/>
  <c r="AV27" i="16"/>
  <c r="AT27" i="16"/>
  <c r="AR27" i="16"/>
  <c r="AQ27" i="16"/>
  <c r="AM27" i="16"/>
  <c r="Y27" i="16"/>
  <c r="X27" i="16"/>
  <c r="T27" i="16"/>
  <c r="S27" i="16"/>
  <c r="N27" i="16"/>
  <c r="M27" i="16"/>
  <c r="L27" i="16"/>
  <c r="K27" i="16"/>
  <c r="J27" i="16"/>
  <c r="I27" i="16"/>
  <c r="A27" i="16"/>
  <c r="B27" i="16" s="1" a="1"/>
  <c r="B27" i="16" s="1"/>
  <c r="BH26" i="16"/>
  <c r="BF26" i="16"/>
  <c r="BE26" i="16"/>
  <c r="BD26" i="16"/>
  <c r="BC26" i="16"/>
  <c r="AS26" i="16"/>
  <c r="AE26" i="16"/>
  <c r="R26" i="16"/>
  <c r="P26" i="16"/>
  <c r="O26" i="16"/>
  <c r="A26" i="16"/>
  <c r="B26" i="16" s="1" a="1"/>
  <c r="B26" i="16" s="1"/>
  <c r="BH25" i="16"/>
  <c r="Q25" i="16"/>
  <c r="P25" i="16"/>
  <c r="O25" i="16"/>
  <c r="A25" i="16"/>
  <c r="B25" i="16" s="1" a="1"/>
  <c r="B25" i="16" s="1"/>
  <c r="BE24" i="16"/>
  <c r="BB24" i="16"/>
  <c r="BA24" i="16"/>
  <c r="AX24" i="16"/>
  <c r="AM24" i="16"/>
  <c r="T24" i="16"/>
  <c r="M24" i="16"/>
  <c r="K24" i="16"/>
  <c r="A24" i="16"/>
  <c r="B24" i="16" s="1" a="1"/>
  <c r="B24" i="16" s="1"/>
  <c r="BF23" i="16"/>
  <c r="BE23" i="16"/>
  <c r="BD23" i="16"/>
  <c r="BC23" i="16"/>
  <c r="BB23" i="16"/>
  <c r="BA23" i="16"/>
  <c r="AQ23" i="16"/>
  <c r="AM23" i="16"/>
  <c r="AH23" i="16"/>
  <c r="Z23" i="16"/>
  <c r="H23" i="16"/>
  <c r="D23" i="16"/>
  <c r="A23" i="16"/>
  <c r="B23" i="16" s="1" a="1"/>
  <c r="B23" i="16" s="1"/>
  <c r="BH22" i="16"/>
  <c r="BF22" i="16"/>
  <c r="BE22" i="16"/>
  <c r="BD22" i="16"/>
  <c r="BC22" i="16"/>
  <c r="AY22" i="16"/>
  <c r="AS22" i="16"/>
  <c r="AR22" i="16"/>
  <c r="AO22" i="16"/>
  <c r="AE22" i="16"/>
  <c r="AD22" i="16"/>
  <c r="AC22" i="16"/>
  <c r="P22" i="16"/>
  <c r="A22" i="16"/>
  <c r="B22" i="16" s="1" a="1"/>
  <c r="B22" i="16" s="1"/>
  <c r="BH21" i="16"/>
  <c r="BF21" i="16"/>
  <c r="BE21" i="16"/>
  <c r="BD21" i="16"/>
  <c r="BC21" i="16"/>
  <c r="AY21" i="16"/>
  <c r="AS21" i="16"/>
  <c r="AR21" i="16"/>
  <c r="AQ21" i="16"/>
  <c r="AO21" i="16"/>
  <c r="AE21" i="16"/>
  <c r="AD21" i="16"/>
  <c r="AC21" i="16"/>
  <c r="V21" i="16"/>
  <c r="P21" i="16"/>
  <c r="A21" i="16"/>
  <c r="B21" i="16" s="1" a="1"/>
  <c r="B21" i="16" s="1"/>
  <c r="BD20" i="16"/>
  <c r="BC20" i="16"/>
  <c r="AN20" i="16"/>
  <c r="AA20" i="16"/>
  <c r="A20" i="16"/>
  <c r="B20" i="16" s="1" a="1"/>
  <c r="B20" i="16" s="1"/>
  <c r="BD19" i="16"/>
  <c r="AN19" i="16"/>
  <c r="AA19" i="16"/>
  <c r="A19" i="16"/>
  <c r="B19" i="16" s="1" a="1"/>
  <c r="B19" i="16" s="1"/>
  <c r="BG18" i="16"/>
  <c r="BD18" i="16"/>
  <c r="AN18" i="16"/>
  <c r="AL18" i="16"/>
  <c r="AA18" i="16"/>
  <c r="A18" i="16"/>
  <c r="B18" i="16" s="1" a="1"/>
  <c r="B18" i="16" s="1"/>
  <c r="BH17" i="16"/>
  <c r="BG17" i="16"/>
  <c r="BB17" i="16"/>
  <c r="BA17" i="16"/>
  <c r="AY17" i="16"/>
  <c r="AV17" i="16"/>
  <c r="AT17" i="16"/>
  <c r="AS17" i="16"/>
  <c r="AP17" i="16"/>
  <c r="AN17" i="16"/>
  <c r="AK17" i="16"/>
  <c r="AI17" i="16"/>
  <c r="AH17" i="16"/>
  <c r="AG17" i="16"/>
  <c r="AE17" i="16"/>
  <c r="AA17" i="16"/>
  <c r="T17" i="16"/>
  <c r="R17" i="16"/>
  <c r="Q17" i="16"/>
  <c r="P17" i="16"/>
  <c r="O17" i="16"/>
  <c r="J17" i="16"/>
  <c r="E17" i="16"/>
  <c r="D17" i="16"/>
  <c r="A17" i="16"/>
  <c r="B17" i="16" s="1" a="1"/>
  <c r="B17" i="16" s="1"/>
  <c r="BB16" i="16"/>
  <c r="AZ16" i="16"/>
  <c r="AW16" i="16"/>
  <c r="AO16" i="16"/>
  <c r="AL16" i="16"/>
  <c r="Y16" i="16"/>
  <c r="X16" i="16"/>
  <c r="U16" i="16"/>
  <c r="M16" i="16"/>
  <c r="L16" i="16"/>
  <c r="K16" i="16"/>
  <c r="J16" i="16"/>
  <c r="A16" i="16"/>
  <c r="B16" i="16" s="1" a="1"/>
  <c r="B16" i="16" s="1"/>
  <c r="BE15" i="16"/>
  <c r="BB15" i="16"/>
  <c r="BA15" i="16"/>
  <c r="AY15" i="16"/>
  <c r="AX15" i="16"/>
  <c r="AW15" i="16"/>
  <c r="AV15" i="16"/>
  <c r="AF15" i="16"/>
  <c r="Y15" i="16"/>
  <c r="X15" i="16"/>
  <c r="T15" i="16"/>
  <c r="N15" i="16"/>
  <c r="M15" i="16"/>
  <c r="K15" i="16"/>
  <c r="J15" i="16"/>
  <c r="I15" i="16"/>
  <c r="G15" i="16"/>
  <c r="F15" i="16"/>
  <c r="A15" i="16"/>
  <c r="B15" i="16" s="1" a="1"/>
  <c r="B15" i="16" s="1"/>
  <c r="AZ14" i="16"/>
  <c r="AT14" i="16"/>
  <c r="AQ14" i="16"/>
  <c r="AP14" i="16"/>
  <c r="AM14" i="16"/>
  <c r="AK14" i="16"/>
  <c r="AJ14" i="16"/>
  <c r="AI14" i="16"/>
  <c r="AH14" i="16"/>
  <c r="AG14" i="16"/>
  <c r="AB14" i="16"/>
  <c r="AA14" i="16"/>
  <c r="W14" i="16"/>
  <c r="K14" i="16"/>
  <c r="I14" i="16"/>
  <c r="H14" i="16"/>
  <c r="G14" i="16"/>
  <c r="F14" i="16"/>
  <c r="E14" i="16"/>
  <c r="D14" i="16"/>
  <c r="A14" i="16"/>
  <c r="B14" i="16" s="1" a="1"/>
  <c r="B14" i="16" s="1"/>
  <c r="BH13" i="16"/>
  <c r="BG13" i="16"/>
  <c r="AS13" i="16"/>
  <c r="AN13" i="16"/>
  <c r="AD13" i="16"/>
  <c r="AB13" i="16"/>
  <c r="AA13" i="16"/>
  <c r="V13" i="16"/>
  <c r="R13" i="16"/>
  <c r="Q13" i="16"/>
  <c r="O13" i="16"/>
  <c r="A13" i="16"/>
  <c r="B13" i="16" s="1" a="1"/>
  <c r="B13" i="16" s="1"/>
  <c r="BH12" i="16"/>
  <c r="BG12" i="16"/>
  <c r="BF12" i="16"/>
  <c r="BE12" i="16"/>
  <c r="BD12" i="16"/>
  <c r="BC12" i="16"/>
  <c r="BB12" i="16"/>
  <c r="BA12" i="16"/>
  <c r="AZ12" i="16"/>
  <c r="AS12" i="16"/>
  <c r="AP12" i="16"/>
  <c r="AO12" i="16"/>
  <c r="AD12" i="16"/>
  <c r="X12" i="16"/>
  <c r="V12" i="16"/>
  <c r="U12" i="16"/>
  <c r="R12" i="16"/>
  <c r="Q12" i="16"/>
  <c r="P12" i="16"/>
  <c r="O12" i="16"/>
  <c r="A12" i="16"/>
  <c r="B12" i="16" s="1" a="1"/>
  <c r="B12" i="16" s="1"/>
  <c r="BG11" i="16"/>
  <c r="BD11" i="16"/>
  <c r="AU11" i="16"/>
  <c r="AT11" i="16"/>
  <c r="AN11" i="16"/>
  <c r="AE11" i="16"/>
  <c r="W11" i="16"/>
  <c r="Q11" i="16"/>
  <c r="I11" i="16"/>
  <c r="H11" i="16"/>
  <c r="A11" i="16"/>
  <c r="B11" i="16" s="1" a="1"/>
  <c r="B11" i="16" s="1"/>
  <c r="BB10" i="16"/>
  <c r="AM10" i="16"/>
  <c r="AH10" i="16"/>
  <c r="AG10" i="16"/>
  <c r="AF10" i="16"/>
  <c r="AB10" i="16"/>
  <c r="A10" i="16"/>
  <c r="B10" i="16" s="1" a="1"/>
  <c r="B10" i="16" s="1"/>
  <c r="BC9" i="16"/>
  <c r="AZ9" i="16"/>
  <c r="AY9" i="16"/>
  <c r="AV9" i="16"/>
  <c r="AR9" i="16"/>
  <c r="AQ9" i="16"/>
  <c r="AA9" i="16"/>
  <c r="Z9" i="16"/>
  <c r="X9" i="16"/>
  <c r="T9" i="16"/>
  <c r="S9" i="16"/>
  <c r="K9" i="16"/>
  <c r="I9" i="16"/>
  <c r="H9" i="16"/>
  <c r="G9" i="16"/>
  <c r="D9" i="16"/>
  <c r="A9" i="16"/>
  <c r="B9" i="16" s="1" a="1"/>
  <c r="B9" i="16" s="1"/>
  <c r="BC8" i="16"/>
  <c r="BB8" i="16"/>
  <c r="BA8" i="16"/>
  <c r="AZ8" i="16"/>
  <c r="AY8" i="16"/>
  <c r="AW8" i="16"/>
  <c r="AV8" i="16"/>
  <c r="AR8" i="16"/>
  <c r="AQ8" i="16"/>
  <c r="AO8" i="16"/>
  <c r="AN8" i="16"/>
  <c r="AL8" i="16"/>
  <c r="AJ8" i="16"/>
  <c r="AF8" i="16"/>
  <c r="Y8" i="16"/>
  <c r="U8" i="16"/>
  <c r="T8" i="16"/>
  <c r="S8" i="16"/>
  <c r="N8" i="16"/>
  <c r="M8" i="16"/>
  <c r="L8" i="16"/>
  <c r="K8" i="16"/>
  <c r="I8" i="16"/>
  <c r="H8" i="16"/>
  <c r="E8" i="16"/>
  <c r="D8" i="16"/>
  <c r="A8" i="16"/>
  <c r="B8" i="16" s="1" a="1"/>
  <c r="B8" i="16" s="1"/>
  <c r="BC7" i="16"/>
  <c r="BB7" i="16"/>
  <c r="BA7" i="16"/>
  <c r="AZ7" i="16"/>
  <c r="AY7" i="16"/>
  <c r="AV7" i="16"/>
  <c r="AR7" i="16"/>
  <c r="AN7" i="16"/>
  <c r="AJ7" i="16"/>
  <c r="AF7" i="16"/>
  <c r="Y7" i="16"/>
  <c r="U7" i="16"/>
  <c r="T7" i="16"/>
  <c r="S7" i="16"/>
  <c r="N7" i="16"/>
  <c r="L7" i="16"/>
  <c r="K7" i="16"/>
  <c r="E7" i="16"/>
  <c r="D7" i="16"/>
  <c r="A7" i="16"/>
  <c r="B7" i="16" s="1" a="1"/>
  <c r="B7" i="16" s="1"/>
  <c r="BH5" i="16"/>
  <c r="BG5" i="16"/>
  <c r="BF5" i="16"/>
  <c r="BE5" i="16"/>
  <c r="BD5" i="16"/>
  <c r="BC5" i="16"/>
  <c r="BB5" i="16"/>
  <c r="BA5" i="16"/>
  <c r="AZ5" i="16"/>
  <c r="AY5" i="16"/>
  <c r="AX5" i="16"/>
  <c r="AW5" i="16"/>
  <c r="AV5" i="16"/>
  <c r="AU5" i="16"/>
  <c r="AT5" i="16"/>
  <c r="AS5" i="16"/>
  <c r="AR5" i="16"/>
  <c r="AQ5" i="16"/>
  <c r="AP5" i="16"/>
  <c r="AO5" i="16"/>
  <c r="AN5" i="16"/>
  <c r="AM5" i="16"/>
  <c r="AL5" i="16"/>
  <c r="AK5" i="16"/>
  <c r="AJ5" i="16"/>
  <c r="AI5" i="16"/>
  <c r="AH5" i="16"/>
  <c r="AG5" i="16"/>
  <c r="AF5" i="16"/>
  <c r="AE5" i="16"/>
  <c r="AD5" i="16"/>
  <c r="AC5" i="16"/>
  <c r="AB5" i="16"/>
  <c r="AA5" i="16"/>
  <c r="Z5" i="16"/>
  <c r="Y5" i="16"/>
  <c r="X5" i="16"/>
  <c r="W5" i="16"/>
  <c r="V5" i="16"/>
  <c r="U5" i="16"/>
  <c r="T5" i="16"/>
  <c r="S5" i="16"/>
  <c r="R5" i="16"/>
  <c r="Q5" i="16"/>
  <c r="P5" i="16"/>
  <c r="O5" i="16"/>
  <c r="N5" i="16"/>
  <c r="M5" i="16"/>
  <c r="L5" i="16"/>
  <c r="K5" i="16"/>
  <c r="J5" i="16"/>
  <c r="I5" i="16"/>
  <c r="H5" i="16"/>
  <c r="G5" i="16"/>
  <c r="F5" i="16"/>
  <c r="E5" i="16"/>
  <c r="D5" i="16"/>
  <c r="B217" i="14"/>
  <c r="B216" i="14"/>
  <c r="B215" i="14"/>
  <c r="B214" i="14"/>
  <c r="B213" i="14"/>
  <c r="B212" i="14"/>
  <c r="B211" i="14"/>
  <c r="B210" i="14"/>
  <c r="B209" i="14"/>
  <c r="D105" i="14"/>
  <c r="D105" i="16" s="1"/>
  <c r="BH104" i="14"/>
  <c r="BH104" i="16" s="1"/>
  <c r="BG104" i="14"/>
  <c r="BG104" i="16" s="1"/>
  <c r="BF104" i="14"/>
  <c r="BF104" i="16" s="1"/>
  <c r="BE104" i="14"/>
  <c r="BE104" i="16" s="1"/>
  <c r="BD104" i="14"/>
  <c r="BD104" i="16" s="1"/>
  <c r="BC104" i="14"/>
  <c r="BC104" i="16" s="1"/>
  <c r="BB104" i="14"/>
  <c r="BB104" i="16" s="1"/>
  <c r="BA104" i="14"/>
  <c r="BA104" i="16" s="1"/>
  <c r="AZ104" i="14"/>
  <c r="AZ104" i="16" s="1"/>
  <c r="AY104" i="14"/>
  <c r="AY104" i="16" s="1"/>
  <c r="AX104" i="14"/>
  <c r="AX104" i="16" s="1"/>
  <c r="AW104" i="14"/>
  <c r="AW104" i="16" s="1"/>
  <c r="AV104" i="14"/>
  <c r="AV104" i="16" s="1"/>
  <c r="AU104" i="14"/>
  <c r="AU104" i="16" s="1"/>
  <c r="AT104" i="14"/>
  <c r="AT104" i="16" s="1"/>
  <c r="AS104" i="14"/>
  <c r="AS104" i="16" s="1"/>
  <c r="AR104" i="14"/>
  <c r="AR104" i="16" s="1"/>
  <c r="AQ104" i="14"/>
  <c r="AQ104" i="16" s="1"/>
  <c r="AP104" i="14"/>
  <c r="AP104" i="16" s="1"/>
  <c r="AO104" i="14"/>
  <c r="AO104" i="16" s="1"/>
  <c r="AN104" i="14"/>
  <c r="AN104" i="16" s="1"/>
  <c r="AM104" i="14"/>
  <c r="AM104" i="16" s="1"/>
  <c r="AL104" i="14"/>
  <c r="AL104" i="16" s="1"/>
  <c r="AK104" i="14"/>
  <c r="AK104" i="16" s="1"/>
  <c r="AJ104" i="14"/>
  <c r="AJ104" i="16" s="1"/>
  <c r="AI104" i="14"/>
  <c r="AI104" i="16" s="1"/>
  <c r="AH104" i="14"/>
  <c r="AH104" i="16" s="1"/>
  <c r="AG104" i="14"/>
  <c r="AG104" i="16" s="1"/>
  <c r="AF104" i="14"/>
  <c r="AF104" i="16" s="1"/>
  <c r="AE104" i="14"/>
  <c r="AE104" i="16" s="1"/>
  <c r="AD104" i="14"/>
  <c r="AD104" i="16" s="1"/>
  <c r="AC104" i="14"/>
  <c r="AC104" i="16" s="1"/>
  <c r="AB104" i="14"/>
  <c r="AB104" i="16" s="1"/>
  <c r="AA104" i="14"/>
  <c r="AA104" i="16" s="1"/>
  <c r="Z104" i="14"/>
  <c r="Z104" i="16" s="1"/>
  <c r="Y104" i="14"/>
  <c r="Y104" i="16" s="1"/>
  <c r="X104" i="14"/>
  <c r="X104" i="16" s="1"/>
  <c r="W104" i="14"/>
  <c r="W104" i="16" s="1"/>
  <c r="V104" i="14"/>
  <c r="V104" i="16" s="1"/>
  <c r="U104" i="14"/>
  <c r="U104" i="16" s="1"/>
  <c r="T104" i="14"/>
  <c r="T104" i="16" s="1"/>
  <c r="S104" i="14"/>
  <c r="S104" i="16" s="1"/>
  <c r="R104" i="14"/>
  <c r="R104" i="16" s="1"/>
  <c r="Q104" i="14"/>
  <c r="Q104" i="16" s="1"/>
  <c r="P104" i="14"/>
  <c r="P104" i="16" s="1"/>
  <c r="O104" i="14"/>
  <c r="O104" i="16" s="1"/>
  <c r="N104" i="14"/>
  <c r="N104" i="16" s="1"/>
  <c r="M104" i="14"/>
  <c r="M104" i="16" s="1"/>
  <c r="L104" i="14"/>
  <c r="L104" i="16" s="1"/>
  <c r="K104" i="14"/>
  <c r="K104" i="16" s="1"/>
  <c r="J104" i="14"/>
  <c r="J104" i="16" s="1"/>
  <c r="I104" i="14"/>
  <c r="I104" i="16" s="1"/>
  <c r="H104" i="14"/>
  <c r="H104" i="16" s="1"/>
  <c r="G104" i="14"/>
  <c r="G104" i="16" s="1"/>
  <c r="F104" i="14"/>
  <c r="F104" i="16" s="1"/>
  <c r="E104" i="14"/>
  <c r="E104" i="16" s="1"/>
  <c r="D104" i="14"/>
  <c r="D104" i="16" s="1"/>
  <c r="A104" i="14"/>
  <c r="B104" i="14" s="1" a="1"/>
  <c r="B104" i="14" s="1"/>
  <c r="BH103" i="14"/>
  <c r="BH103" i="16" s="1"/>
  <c r="BG103" i="14"/>
  <c r="BG103" i="16" s="1"/>
  <c r="BF103" i="14"/>
  <c r="BF103" i="16" s="1"/>
  <c r="BE103" i="14"/>
  <c r="BE103" i="16" s="1"/>
  <c r="BD103" i="14"/>
  <c r="BD103" i="16" s="1"/>
  <c r="BC103" i="14"/>
  <c r="BC103" i="16" s="1"/>
  <c r="BB103" i="14"/>
  <c r="BB103" i="16" s="1"/>
  <c r="BA103" i="14"/>
  <c r="BA103" i="16" s="1"/>
  <c r="AZ103" i="14"/>
  <c r="AZ103" i="16" s="1"/>
  <c r="AY103" i="14"/>
  <c r="AY103" i="16" s="1"/>
  <c r="AX103" i="14"/>
  <c r="AX103" i="16" s="1"/>
  <c r="AW103" i="14"/>
  <c r="AW103" i="16" s="1"/>
  <c r="AV103" i="14"/>
  <c r="AV103" i="16" s="1"/>
  <c r="AU103" i="14"/>
  <c r="AU103" i="16" s="1"/>
  <c r="AT103" i="14"/>
  <c r="AT103" i="16" s="1"/>
  <c r="AS103" i="14"/>
  <c r="AS103" i="16" s="1"/>
  <c r="AR103" i="14"/>
  <c r="AR103" i="16" s="1"/>
  <c r="AQ103" i="14"/>
  <c r="AQ103" i="16" s="1"/>
  <c r="AP103" i="14"/>
  <c r="AP103" i="16" s="1"/>
  <c r="AO103" i="14"/>
  <c r="AO103" i="16" s="1"/>
  <c r="AN103" i="14"/>
  <c r="AN103" i="16" s="1"/>
  <c r="AM103" i="14"/>
  <c r="AM103" i="16" s="1"/>
  <c r="AL103" i="14"/>
  <c r="AL103" i="16" s="1"/>
  <c r="AK103" i="14"/>
  <c r="AK103" i="16" s="1"/>
  <c r="AJ103" i="14"/>
  <c r="AJ103" i="16" s="1"/>
  <c r="AI103" i="14"/>
  <c r="AI103" i="16" s="1"/>
  <c r="AH103" i="14"/>
  <c r="AH103" i="16" s="1"/>
  <c r="AG103" i="14"/>
  <c r="AG103" i="16" s="1"/>
  <c r="AF103" i="14"/>
  <c r="AF103" i="16" s="1"/>
  <c r="AD103" i="14"/>
  <c r="AD103" i="16" s="1"/>
  <c r="AC103" i="14"/>
  <c r="AC103" i="16" s="1"/>
  <c r="AB103" i="14"/>
  <c r="AB103" i="16" s="1"/>
  <c r="AA103" i="14"/>
  <c r="AA103" i="16" s="1"/>
  <c r="Z103" i="14"/>
  <c r="Z103" i="16" s="1"/>
  <c r="Y103" i="14"/>
  <c r="Y103" i="16" s="1"/>
  <c r="X103" i="14"/>
  <c r="X103" i="16" s="1"/>
  <c r="V103" i="14"/>
  <c r="V103" i="16" s="1"/>
  <c r="U103" i="14"/>
  <c r="U103" i="16" s="1"/>
  <c r="T103" i="14"/>
  <c r="T103" i="16" s="1"/>
  <c r="S103" i="14"/>
  <c r="S103" i="16" s="1"/>
  <c r="R103" i="14"/>
  <c r="R103" i="16" s="1"/>
  <c r="Q103" i="14"/>
  <c r="Q103" i="16" s="1"/>
  <c r="P103" i="14"/>
  <c r="P103" i="16" s="1"/>
  <c r="O103" i="14"/>
  <c r="O103" i="16" s="1"/>
  <c r="M103" i="14"/>
  <c r="M103" i="16" s="1"/>
  <c r="K103" i="14"/>
  <c r="K103" i="16" s="1"/>
  <c r="J103" i="14"/>
  <c r="J103" i="16" s="1"/>
  <c r="I103" i="14"/>
  <c r="I103" i="16" s="1"/>
  <c r="H103" i="14"/>
  <c r="H103" i="16" s="1"/>
  <c r="G103" i="14"/>
  <c r="G103" i="16" s="1"/>
  <c r="F103" i="14"/>
  <c r="F103" i="16" s="1"/>
  <c r="E103" i="14"/>
  <c r="E103" i="16" s="1"/>
  <c r="D103" i="14"/>
  <c r="D103" i="16" s="1"/>
  <c r="A103" i="14"/>
  <c r="B103" i="14" s="1" a="1"/>
  <c r="B103" i="14" s="1"/>
  <c r="BH102" i="14"/>
  <c r="BH102" i="16" s="1"/>
  <c r="BG102" i="14"/>
  <c r="BG102" i="16" s="1"/>
  <c r="BF102" i="14"/>
  <c r="BF102" i="16" s="1"/>
  <c r="BE102" i="14"/>
  <c r="BE102" i="16" s="1"/>
  <c r="BD102" i="14"/>
  <c r="BD102" i="16" s="1"/>
  <c r="BC102" i="14"/>
  <c r="BC102" i="16" s="1"/>
  <c r="BB102" i="14"/>
  <c r="BB102" i="16" s="1"/>
  <c r="BA102" i="14"/>
  <c r="BA102" i="16" s="1"/>
  <c r="AZ102" i="14"/>
  <c r="AZ102" i="16" s="1"/>
  <c r="AY102" i="14"/>
  <c r="AY102" i="16" s="1"/>
  <c r="AX102" i="14"/>
  <c r="AX102" i="16" s="1"/>
  <c r="AW102" i="14"/>
  <c r="AW102" i="16" s="1"/>
  <c r="AV102" i="14"/>
  <c r="AV102" i="16" s="1"/>
  <c r="AU102" i="14"/>
  <c r="AU102" i="16" s="1"/>
  <c r="AT102" i="14"/>
  <c r="AT102" i="16" s="1"/>
  <c r="AS102" i="14"/>
  <c r="AS102" i="16" s="1"/>
  <c r="AR102" i="14"/>
  <c r="AR102" i="16" s="1"/>
  <c r="AQ102" i="14"/>
  <c r="AQ102" i="16" s="1"/>
  <c r="AO102" i="14"/>
  <c r="AO102" i="16" s="1"/>
  <c r="AM102" i="14"/>
  <c r="AM102" i="16" s="1"/>
  <c r="AL102" i="14"/>
  <c r="AL102" i="16" s="1"/>
  <c r="AK102" i="14"/>
  <c r="AK102" i="16" s="1"/>
  <c r="AJ102" i="14"/>
  <c r="AJ102" i="16" s="1"/>
  <c r="AI102" i="14"/>
  <c r="AI102" i="16" s="1"/>
  <c r="AH102" i="14"/>
  <c r="AH102" i="16" s="1"/>
  <c r="AG102" i="14"/>
  <c r="AG102" i="16" s="1"/>
  <c r="AF102" i="14"/>
  <c r="AF102" i="16" s="1"/>
  <c r="AE102" i="14"/>
  <c r="AE102" i="16" s="1"/>
  <c r="AD102" i="14"/>
  <c r="AD102" i="16" s="1"/>
  <c r="AC102" i="14"/>
  <c r="AC102" i="16" s="1"/>
  <c r="AB102" i="14"/>
  <c r="AB102" i="16" s="1"/>
  <c r="AA102" i="14"/>
  <c r="AA102" i="16" s="1"/>
  <c r="Z102" i="14"/>
  <c r="Z102" i="16" s="1"/>
  <c r="Y102" i="14"/>
  <c r="Y102" i="16" s="1"/>
  <c r="X102" i="14"/>
  <c r="X102" i="16" s="1"/>
  <c r="W102" i="14"/>
  <c r="W102" i="16" s="1"/>
  <c r="V102" i="14"/>
  <c r="V102" i="16" s="1"/>
  <c r="U102" i="14"/>
  <c r="U102" i="16" s="1"/>
  <c r="T102" i="14"/>
  <c r="T102" i="16" s="1"/>
  <c r="S102" i="14"/>
  <c r="S102" i="16" s="1"/>
  <c r="R102" i="14"/>
  <c r="R102" i="16" s="1"/>
  <c r="Q102" i="14"/>
  <c r="Q102" i="16" s="1"/>
  <c r="P102" i="14"/>
  <c r="P102" i="16" s="1"/>
  <c r="O102" i="14"/>
  <c r="O102" i="16" s="1"/>
  <c r="N102" i="14"/>
  <c r="N102" i="16" s="1"/>
  <c r="M102" i="14"/>
  <c r="M102" i="16" s="1"/>
  <c r="L102" i="14"/>
  <c r="L102" i="16" s="1"/>
  <c r="K102" i="14"/>
  <c r="K102" i="16" s="1"/>
  <c r="I102" i="14"/>
  <c r="I102" i="16" s="1"/>
  <c r="H102" i="14"/>
  <c r="H102" i="16" s="1"/>
  <c r="G102" i="14"/>
  <c r="G102" i="16" s="1"/>
  <c r="F102" i="14"/>
  <c r="F102" i="16" s="1"/>
  <c r="E102" i="14"/>
  <c r="E102" i="16" s="1"/>
  <c r="A102" i="14"/>
  <c r="B102" i="14" s="1" a="1"/>
  <c r="B102" i="14" s="1"/>
  <c r="BH101" i="14"/>
  <c r="BH101" i="16" s="1"/>
  <c r="BG101" i="14"/>
  <c r="BG101" i="16" s="1"/>
  <c r="BF101" i="14"/>
  <c r="BF101" i="16" s="1"/>
  <c r="BE101" i="14"/>
  <c r="BE101" i="16" s="1"/>
  <c r="BD101" i="14"/>
  <c r="BD101" i="16" s="1"/>
  <c r="BC101" i="14"/>
  <c r="BC101" i="16" s="1"/>
  <c r="BB101" i="14"/>
  <c r="BB101" i="16" s="1"/>
  <c r="BA101" i="14"/>
  <c r="BA101" i="16" s="1"/>
  <c r="AZ101" i="14"/>
  <c r="AZ101" i="16" s="1"/>
  <c r="AY101" i="14"/>
  <c r="AY101" i="16" s="1"/>
  <c r="AX101" i="14"/>
  <c r="AX101" i="16" s="1"/>
  <c r="AW101" i="14"/>
  <c r="AW101" i="16" s="1"/>
  <c r="AV101" i="14"/>
  <c r="AV101" i="16" s="1"/>
  <c r="AU101" i="14"/>
  <c r="AU101" i="16" s="1"/>
  <c r="AT101" i="14"/>
  <c r="AT101" i="16" s="1"/>
  <c r="AS101" i="14"/>
  <c r="AS101" i="16" s="1"/>
  <c r="AR101" i="14"/>
  <c r="AR101" i="16" s="1"/>
  <c r="AQ101" i="14"/>
  <c r="AQ101" i="16" s="1"/>
  <c r="AP101" i="14"/>
  <c r="AP101" i="16" s="1"/>
  <c r="AO101" i="14"/>
  <c r="AO101" i="16" s="1"/>
  <c r="AN101" i="14"/>
  <c r="AN101" i="16" s="1"/>
  <c r="AM101" i="14"/>
  <c r="AM101" i="16" s="1"/>
  <c r="AL101" i="14"/>
  <c r="AL101" i="16" s="1"/>
  <c r="AK101" i="14"/>
  <c r="AK101" i="16" s="1"/>
  <c r="AJ101" i="14"/>
  <c r="AJ101" i="16" s="1"/>
  <c r="AI101" i="14"/>
  <c r="AI101" i="16" s="1"/>
  <c r="AH101" i="14"/>
  <c r="AH101" i="16" s="1"/>
  <c r="AG101" i="14"/>
  <c r="AG101" i="16" s="1"/>
  <c r="AF101" i="14"/>
  <c r="AF101" i="16" s="1"/>
  <c r="AE101" i="14"/>
  <c r="AE101" i="16" s="1"/>
  <c r="AD101" i="14"/>
  <c r="AD101" i="16" s="1"/>
  <c r="AC101" i="14"/>
  <c r="AC101" i="16" s="1"/>
  <c r="AB101" i="14"/>
  <c r="AB101" i="16" s="1"/>
  <c r="AA101" i="14"/>
  <c r="AA101" i="16" s="1"/>
  <c r="Y101" i="14"/>
  <c r="Y101" i="16" s="1"/>
  <c r="X101" i="14"/>
  <c r="X101" i="16" s="1"/>
  <c r="W101" i="14"/>
  <c r="W101" i="16" s="1"/>
  <c r="V101" i="14"/>
  <c r="V101" i="16" s="1"/>
  <c r="U101" i="14"/>
  <c r="U101" i="16" s="1"/>
  <c r="T101" i="14"/>
  <c r="T101" i="16" s="1"/>
  <c r="S101" i="14"/>
  <c r="S101" i="16" s="1"/>
  <c r="R101" i="14"/>
  <c r="R101" i="16" s="1"/>
  <c r="Q101" i="14"/>
  <c r="Q101" i="16" s="1"/>
  <c r="P101" i="14"/>
  <c r="P101" i="16" s="1"/>
  <c r="O101" i="14"/>
  <c r="O101" i="16" s="1"/>
  <c r="N101" i="14"/>
  <c r="N101" i="16" s="1"/>
  <c r="M101" i="14"/>
  <c r="M101" i="16" s="1"/>
  <c r="L101" i="14"/>
  <c r="L101" i="16" s="1"/>
  <c r="K101" i="14"/>
  <c r="K101" i="16" s="1"/>
  <c r="I101" i="14"/>
  <c r="I101" i="16" s="1"/>
  <c r="H101" i="14"/>
  <c r="H101" i="16" s="1"/>
  <c r="G101" i="14"/>
  <c r="G101" i="16" s="1"/>
  <c r="F101" i="14"/>
  <c r="F101" i="16" s="1"/>
  <c r="E101" i="14"/>
  <c r="E101" i="16" s="1"/>
  <c r="D101" i="14"/>
  <c r="D101" i="16" s="1"/>
  <c r="A101" i="14"/>
  <c r="B101" i="14" s="1" a="1"/>
  <c r="B101" i="14" s="1"/>
  <c r="BH100" i="14"/>
  <c r="BH100" i="16" s="1"/>
  <c r="BG100" i="14"/>
  <c r="BG100" i="16" s="1"/>
  <c r="BF100" i="14"/>
  <c r="BF100" i="16" s="1"/>
  <c r="BE100" i="14"/>
  <c r="BE100" i="16" s="1"/>
  <c r="BD100" i="14"/>
  <c r="BD100" i="16" s="1"/>
  <c r="BC100" i="14"/>
  <c r="BC100" i="16" s="1"/>
  <c r="BB100" i="14"/>
  <c r="BB100" i="16" s="1"/>
  <c r="BA100" i="14"/>
  <c r="BA100" i="16" s="1"/>
  <c r="AZ100" i="14"/>
  <c r="AZ100" i="16" s="1"/>
  <c r="AY100" i="14"/>
  <c r="AY100" i="16" s="1"/>
  <c r="AX100" i="14"/>
  <c r="AX100" i="16" s="1"/>
  <c r="AW100" i="14"/>
  <c r="AW100" i="16" s="1"/>
  <c r="AV100" i="14"/>
  <c r="AV100" i="16" s="1"/>
  <c r="AU100" i="14"/>
  <c r="AU100" i="16" s="1"/>
  <c r="AT100" i="14"/>
  <c r="AT100" i="16" s="1"/>
  <c r="AS100" i="14"/>
  <c r="AS100" i="16" s="1"/>
  <c r="AR100" i="14"/>
  <c r="AR100" i="16" s="1"/>
  <c r="AQ100" i="14"/>
  <c r="AQ100" i="16" s="1"/>
  <c r="AP100" i="14"/>
  <c r="AP100" i="16" s="1"/>
  <c r="AO100" i="14"/>
  <c r="AO100" i="16" s="1"/>
  <c r="AN100" i="14"/>
  <c r="AN100" i="16" s="1"/>
  <c r="AM100" i="14"/>
  <c r="AM100" i="16" s="1"/>
  <c r="AL100" i="14"/>
  <c r="AL100" i="16" s="1"/>
  <c r="AK100" i="14"/>
  <c r="AK100" i="16" s="1"/>
  <c r="AJ100" i="14"/>
  <c r="AJ100" i="16" s="1"/>
  <c r="AI100" i="14"/>
  <c r="AI100" i="16" s="1"/>
  <c r="AH100" i="14"/>
  <c r="AH100" i="16" s="1"/>
  <c r="AG100" i="14"/>
  <c r="AG100" i="16" s="1"/>
  <c r="AF100" i="14"/>
  <c r="AF100" i="16" s="1"/>
  <c r="AE100" i="14"/>
  <c r="AE100" i="16" s="1"/>
  <c r="AD100" i="14"/>
  <c r="AD100" i="16" s="1"/>
  <c r="AC100" i="14"/>
  <c r="AC100" i="16" s="1"/>
  <c r="AB100" i="14"/>
  <c r="AB100" i="16" s="1"/>
  <c r="AA100" i="14"/>
  <c r="AA100" i="16" s="1"/>
  <c r="Z100" i="14"/>
  <c r="Z100" i="16" s="1"/>
  <c r="Y100" i="14"/>
  <c r="Y100" i="16" s="1"/>
  <c r="X100" i="14"/>
  <c r="X100" i="16" s="1"/>
  <c r="W100" i="14"/>
  <c r="W100" i="16" s="1"/>
  <c r="V100" i="14"/>
  <c r="V100" i="16" s="1"/>
  <c r="U100" i="14"/>
  <c r="U100" i="16" s="1"/>
  <c r="T100" i="14"/>
  <c r="T100" i="16" s="1"/>
  <c r="S100" i="14"/>
  <c r="S100" i="16" s="1"/>
  <c r="R100" i="14"/>
  <c r="R100" i="16" s="1"/>
  <c r="Q100" i="14"/>
  <c r="Q100" i="16" s="1"/>
  <c r="P100" i="14"/>
  <c r="P100" i="16" s="1"/>
  <c r="O100" i="14"/>
  <c r="O100" i="16" s="1"/>
  <c r="N100" i="14"/>
  <c r="N100" i="16" s="1"/>
  <c r="M100" i="14"/>
  <c r="M100" i="16" s="1"/>
  <c r="L100" i="14"/>
  <c r="L100" i="16" s="1"/>
  <c r="K100" i="14"/>
  <c r="K100" i="16" s="1"/>
  <c r="J100" i="14"/>
  <c r="J100" i="16" s="1"/>
  <c r="I100" i="14"/>
  <c r="I100" i="16" s="1"/>
  <c r="H100" i="14"/>
  <c r="H100" i="16" s="1"/>
  <c r="G100" i="14"/>
  <c r="G100" i="16" s="1"/>
  <c r="F100" i="14"/>
  <c r="F100" i="16" s="1"/>
  <c r="E100" i="14"/>
  <c r="E100" i="16" s="1"/>
  <c r="D100" i="14"/>
  <c r="D100" i="16" s="1"/>
  <c r="A100" i="14"/>
  <c r="B100" i="14" s="1" a="1"/>
  <c r="B100" i="14" s="1"/>
  <c r="BH99" i="14"/>
  <c r="BH99" i="16" s="1"/>
  <c r="BG99" i="14"/>
  <c r="BG99" i="16" s="1"/>
  <c r="BF99" i="14"/>
  <c r="BF99" i="16" s="1"/>
  <c r="BE99" i="14"/>
  <c r="BE99" i="16" s="1"/>
  <c r="BD99" i="14"/>
  <c r="BD99" i="16" s="1"/>
  <c r="BC99" i="14"/>
  <c r="BC99" i="16" s="1"/>
  <c r="BB99" i="14"/>
  <c r="BB99" i="16" s="1"/>
  <c r="BA99" i="14"/>
  <c r="BA99" i="16" s="1"/>
  <c r="AZ99" i="14"/>
  <c r="AZ99" i="16" s="1"/>
  <c r="AY99" i="14"/>
  <c r="AY99" i="16" s="1"/>
  <c r="AX99" i="14"/>
  <c r="AX99" i="16" s="1"/>
  <c r="AW99" i="14"/>
  <c r="AW99" i="16" s="1"/>
  <c r="AV99" i="14"/>
  <c r="AV99" i="16" s="1"/>
  <c r="AU99" i="14"/>
  <c r="AU99" i="16" s="1"/>
  <c r="AT99" i="14"/>
  <c r="AT99" i="16" s="1"/>
  <c r="AS99" i="14"/>
  <c r="AS99" i="16" s="1"/>
  <c r="AR99" i="14"/>
  <c r="AR99" i="16" s="1"/>
  <c r="AQ99" i="14"/>
  <c r="AQ99" i="16" s="1"/>
  <c r="AP99" i="14"/>
  <c r="AP99" i="16" s="1"/>
  <c r="AO99" i="14"/>
  <c r="AO99" i="16" s="1"/>
  <c r="AN99" i="14"/>
  <c r="AN99" i="16" s="1"/>
  <c r="AM99" i="14"/>
  <c r="AM99" i="16" s="1"/>
  <c r="AL99" i="14"/>
  <c r="AL99" i="16" s="1"/>
  <c r="AK99" i="14"/>
  <c r="AK99" i="16" s="1"/>
  <c r="AJ99" i="14"/>
  <c r="AJ99" i="16" s="1"/>
  <c r="AI99" i="14"/>
  <c r="AI99" i="16" s="1"/>
  <c r="AH99" i="14"/>
  <c r="AH99" i="16" s="1"/>
  <c r="AG99" i="14"/>
  <c r="AG99" i="16" s="1"/>
  <c r="AF99" i="14"/>
  <c r="AF99" i="16" s="1"/>
  <c r="AE99" i="14"/>
  <c r="AE99" i="16" s="1"/>
  <c r="AD99" i="14"/>
  <c r="AD99" i="16" s="1"/>
  <c r="AC99" i="14"/>
  <c r="AC99" i="16" s="1"/>
  <c r="AB99" i="14"/>
  <c r="AB99" i="16" s="1"/>
  <c r="AA99" i="14"/>
  <c r="AA99" i="16" s="1"/>
  <c r="Y99" i="14"/>
  <c r="Y99" i="16" s="1"/>
  <c r="X99" i="14"/>
  <c r="X99" i="16" s="1"/>
  <c r="W99" i="14"/>
  <c r="W99" i="16" s="1"/>
  <c r="V99" i="14"/>
  <c r="V99" i="16" s="1"/>
  <c r="U99" i="14"/>
  <c r="U99" i="16" s="1"/>
  <c r="T99" i="14"/>
  <c r="T99" i="16" s="1"/>
  <c r="S99" i="14"/>
  <c r="S99" i="16" s="1"/>
  <c r="R99" i="14"/>
  <c r="R99" i="16" s="1"/>
  <c r="Q99" i="14"/>
  <c r="Q99" i="16" s="1"/>
  <c r="P99" i="14"/>
  <c r="P99" i="16" s="1"/>
  <c r="O99" i="14"/>
  <c r="O99" i="16" s="1"/>
  <c r="N99" i="14"/>
  <c r="N99" i="16" s="1"/>
  <c r="M99" i="14"/>
  <c r="M99" i="16" s="1"/>
  <c r="L99" i="14"/>
  <c r="L99" i="16" s="1"/>
  <c r="K99" i="14"/>
  <c r="K99" i="16" s="1"/>
  <c r="J99" i="14"/>
  <c r="J99" i="16" s="1"/>
  <c r="I99" i="14"/>
  <c r="I99" i="16" s="1"/>
  <c r="H99" i="14"/>
  <c r="H99" i="16" s="1"/>
  <c r="G99" i="14"/>
  <c r="G99" i="16" s="1"/>
  <c r="F99" i="14"/>
  <c r="F99" i="16" s="1"/>
  <c r="E99" i="14"/>
  <c r="E99" i="16" s="1"/>
  <c r="D99" i="14"/>
  <c r="D99" i="16" s="1"/>
  <c r="A99" i="14"/>
  <c r="B99" i="14" s="1" a="1"/>
  <c r="B99" i="14" s="1"/>
  <c r="BH98" i="14"/>
  <c r="BH98" i="16" s="1"/>
  <c r="BG98" i="14"/>
  <c r="BG98" i="16" s="1"/>
  <c r="BF98" i="14"/>
  <c r="BF98" i="16" s="1"/>
  <c r="BE98" i="14"/>
  <c r="BE98" i="16" s="1"/>
  <c r="BD98" i="14"/>
  <c r="BD98" i="16" s="1"/>
  <c r="BC98" i="14"/>
  <c r="BC98" i="16" s="1"/>
  <c r="BB98" i="14"/>
  <c r="BB98" i="16" s="1"/>
  <c r="BA98" i="14"/>
  <c r="BA98" i="16" s="1"/>
  <c r="AZ98" i="14"/>
  <c r="AZ98" i="16" s="1"/>
  <c r="AY98" i="14"/>
  <c r="AY98" i="16" s="1"/>
  <c r="AX98" i="14"/>
  <c r="AX98" i="16" s="1"/>
  <c r="AW98" i="14"/>
  <c r="AW98" i="16" s="1"/>
  <c r="AV98" i="14"/>
  <c r="AV98" i="16" s="1"/>
  <c r="AU98" i="14"/>
  <c r="AU98" i="16" s="1"/>
  <c r="AT98" i="14"/>
  <c r="AT98" i="16" s="1"/>
  <c r="AS98" i="14"/>
  <c r="AS98" i="16" s="1"/>
  <c r="AR98" i="14"/>
  <c r="AR98" i="16" s="1"/>
  <c r="AQ98" i="14"/>
  <c r="AQ98" i="16" s="1"/>
  <c r="AP98" i="14"/>
  <c r="AP98" i="16" s="1"/>
  <c r="AO98" i="14"/>
  <c r="AO98" i="16" s="1"/>
  <c r="AN98" i="14"/>
  <c r="AN98" i="16" s="1"/>
  <c r="AM98" i="14"/>
  <c r="AM98" i="16" s="1"/>
  <c r="AL98" i="14"/>
  <c r="AL98" i="16" s="1"/>
  <c r="AK98" i="14"/>
  <c r="AK98" i="16" s="1"/>
  <c r="AJ98" i="14"/>
  <c r="AJ98" i="16" s="1"/>
  <c r="AI98" i="14"/>
  <c r="AI98" i="16" s="1"/>
  <c r="AH98" i="14"/>
  <c r="AH98" i="16" s="1"/>
  <c r="AG98" i="14"/>
  <c r="AG98" i="16" s="1"/>
  <c r="AF98" i="14"/>
  <c r="AF98" i="16" s="1"/>
  <c r="AE98" i="14"/>
  <c r="AE98" i="16" s="1"/>
  <c r="AD98" i="14"/>
  <c r="AD98" i="16" s="1"/>
  <c r="AC98" i="14"/>
  <c r="AC98" i="16" s="1"/>
  <c r="AB98" i="14"/>
  <c r="AB98" i="16" s="1"/>
  <c r="AA98" i="14"/>
  <c r="AA98" i="16" s="1"/>
  <c r="Y98" i="14"/>
  <c r="Y98" i="16" s="1"/>
  <c r="X98" i="14"/>
  <c r="X98" i="16" s="1"/>
  <c r="W98" i="14"/>
  <c r="W98" i="16" s="1"/>
  <c r="V98" i="14"/>
  <c r="V98" i="16" s="1"/>
  <c r="U98" i="14"/>
  <c r="U98" i="16" s="1"/>
  <c r="T98" i="14"/>
  <c r="T98" i="16" s="1"/>
  <c r="S98" i="14"/>
  <c r="S98" i="16" s="1"/>
  <c r="R98" i="14"/>
  <c r="R98" i="16" s="1"/>
  <c r="Q98" i="14"/>
  <c r="Q98" i="16" s="1"/>
  <c r="P98" i="14"/>
  <c r="P98" i="16" s="1"/>
  <c r="O98" i="14"/>
  <c r="O98" i="16" s="1"/>
  <c r="N98" i="14"/>
  <c r="N98" i="16" s="1"/>
  <c r="L98" i="14"/>
  <c r="L98" i="16" s="1"/>
  <c r="K98" i="14"/>
  <c r="K98" i="16" s="1"/>
  <c r="J98" i="14"/>
  <c r="J98" i="16" s="1"/>
  <c r="I98" i="14"/>
  <c r="I98" i="16" s="1"/>
  <c r="H98" i="14"/>
  <c r="H98" i="16" s="1"/>
  <c r="G98" i="14"/>
  <c r="G98" i="16" s="1"/>
  <c r="F98" i="14"/>
  <c r="F98" i="16" s="1"/>
  <c r="E98" i="14"/>
  <c r="E98" i="16" s="1"/>
  <c r="D98" i="14"/>
  <c r="D98" i="16" s="1"/>
  <c r="A98" i="14"/>
  <c r="B98" i="14" s="1" a="1"/>
  <c r="B98" i="14" s="1"/>
  <c r="BH97" i="14"/>
  <c r="BH97" i="16" s="1"/>
  <c r="BG97" i="14"/>
  <c r="BG97" i="16" s="1"/>
  <c r="BF97" i="14"/>
  <c r="BF97" i="16" s="1"/>
  <c r="BE97" i="14"/>
  <c r="BE97" i="16" s="1"/>
  <c r="BD97" i="14"/>
  <c r="BD97" i="16" s="1"/>
  <c r="BC97" i="14"/>
  <c r="BC97" i="16" s="1"/>
  <c r="BB97" i="14"/>
  <c r="BB97" i="16" s="1"/>
  <c r="BA97" i="14"/>
  <c r="BA97" i="16" s="1"/>
  <c r="AZ97" i="14"/>
  <c r="AZ97" i="16" s="1"/>
  <c r="AY97" i="14"/>
  <c r="AY97" i="16" s="1"/>
  <c r="AX97" i="14"/>
  <c r="AX97" i="16" s="1"/>
  <c r="AW97" i="14"/>
  <c r="AW97" i="16" s="1"/>
  <c r="AV97" i="14"/>
  <c r="AV97" i="16" s="1"/>
  <c r="AU97" i="14"/>
  <c r="AU97" i="16" s="1"/>
  <c r="AT97" i="14"/>
  <c r="AT97" i="16" s="1"/>
  <c r="AS97" i="14"/>
  <c r="AS97" i="16" s="1"/>
  <c r="AR97" i="14"/>
  <c r="AR97" i="16" s="1"/>
  <c r="AQ97" i="14"/>
  <c r="AQ97" i="16" s="1"/>
  <c r="AP97" i="14"/>
  <c r="AP97" i="16" s="1"/>
  <c r="AO97" i="14"/>
  <c r="AO97" i="16" s="1"/>
  <c r="AN97" i="14"/>
  <c r="AN97" i="16" s="1"/>
  <c r="AM97" i="14"/>
  <c r="AM97" i="16" s="1"/>
  <c r="AL97" i="14"/>
  <c r="AL97" i="16" s="1"/>
  <c r="AK97" i="14"/>
  <c r="AK97" i="16" s="1"/>
  <c r="AJ97" i="14"/>
  <c r="AJ97" i="16" s="1"/>
  <c r="AI97" i="14"/>
  <c r="AI97" i="16" s="1"/>
  <c r="AH97" i="14"/>
  <c r="AH97" i="16" s="1"/>
  <c r="AG97" i="14"/>
  <c r="AG97" i="16" s="1"/>
  <c r="AF97" i="14"/>
  <c r="AF97" i="16" s="1"/>
  <c r="AE97" i="14"/>
  <c r="AE97" i="16" s="1"/>
  <c r="AD97" i="14"/>
  <c r="AD97" i="16" s="1"/>
  <c r="AC97" i="14"/>
  <c r="AC97" i="16" s="1"/>
  <c r="AB97" i="14"/>
  <c r="AB97" i="16" s="1"/>
  <c r="AA97" i="14"/>
  <c r="AA97" i="16" s="1"/>
  <c r="Y97" i="14"/>
  <c r="Y97" i="16" s="1"/>
  <c r="X97" i="14"/>
  <c r="X97" i="16" s="1"/>
  <c r="W97" i="14"/>
  <c r="W97" i="16" s="1"/>
  <c r="V97" i="14"/>
  <c r="V97" i="16" s="1"/>
  <c r="U97" i="14"/>
  <c r="U97" i="16" s="1"/>
  <c r="T97" i="14"/>
  <c r="T97" i="16" s="1"/>
  <c r="S97" i="14"/>
  <c r="S97" i="16" s="1"/>
  <c r="R97" i="14"/>
  <c r="R97" i="16" s="1"/>
  <c r="Q97" i="14"/>
  <c r="Q97" i="16" s="1"/>
  <c r="P97" i="14"/>
  <c r="P97" i="16" s="1"/>
  <c r="O97" i="14"/>
  <c r="O97" i="16" s="1"/>
  <c r="N97" i="14"/>
  <c r="N97" i="16" s="1"/>
  <c r="L97" i="14"/>
  <c r="L97" i="16" s="1"/>
  <c r="K97" i="14"/>
  <c r="K97" i="16" s="1"/>
  <c r="I97" i="14"/>
  <c r="I97" i="16" s="1"/>
  <c r="H97" i="14"/>
  <c r="H97" i="16" s="1"/>
  <c r="G97" i="14"/>
  <c r="G97" i="16" s="1"/>
  <c r="F97" i="14"/>
  <c r="F97" i="16" s="1"/>
  <c r="E97" i="14"/>
  <c r="E97" i="16" s="1"/>
  <c r="D97" i="14"/>
  <c r="D97" i="16" s="1"/>
  <c r="A97" i="14"/>
  <c r="B97" i="14" s="1" a="1"/>
  <c r="B97" i="14" s="1"/>
  <c r="BH96" i="14"/>
  <c r="BH96" i="16" s="1"/>
  <c r="BG96" i="14"/>
  <c r="BG96" i="16" s="1"/>
  <c r="BF96" i="14"/>
  <c r="BF96" i="16" s="1"/>
  <c r="BE96" i="14"/>
  <c r="BE96" i="16" s="1"/>
  <c r="BD96" i="14"/>
  <c r="BD96" i="16" s="1"/>
  <c r="BC96" i="14"/>
  <c r="BC96" i="16" s="1"/>
  <c r="BB96" i="14"/>
  <c r="BB96" i="16" s="1"/>
  <c r="BA96" i="14"/>
  <c r="BA96" i="16" s="1"/>
  <c r="AZ96" i="14"/>
  <c r="AZ96" i="16" s="1"/>
  <c r="AY96" i="14"/>
  <c r="AY96" i="16" s="1"/>
  <c r="AX96" i="14"/>
  <c r="AX96" i="16" s="1"/>
  <c r="AW96" i="14"/>
  <c r="AW96" i="16" s="1"/>
  <c r="AV96" i="14"/>
  <c r="AV96" i="16" s="1"/>
  <c r="AU96" i="14"/>
  <c r="AU96" i="16" s="1"/>
  <c r="AT96" i="14"/>
  <c r="AT96" i="16" s="1"/>
  <c r="AS96" i="14"/>
  <c r="AS96" i="16" s="1"/>
  <c r="AR96" i="14"/>
  <c r="AR96" i="16" s="1"/>
  <c r="AQ96" i="14"/>
  <c r="AQ96" i="16" s="1"/>
  <c r="AP96" i="14"/>
  <c r="AP96" i="16" s="1"/>
  <c r="AO96" i="14"/>
  <c r="AO96" i="16" s="1"/>
  <c r="AN96" i="14"/>
  <c r="AN96" i="16" s="1"/>
  <c r="AM96" i="14"/>
  <c r="AM96" i="16" s="1"/>
  <c r="AL96" i="14"/>
  <c r="AL96" i="16" s="1"/>
  <c r="AK96" i="14"/>
  <c r="AK96" i="16" s="1"/>
  <c r="AJ96" i="14"/>
  <c r="AJ96" i="16" s="1"/>
  <c r="AI96" i="14"/>
  <c r="AI96" i="16" s="1"/>
  <c r="AH96" i="14"/>
  <c r="AH96" i="16" s="1"/>
  <c r="AG96" i="14"/>
  <c r="AG96" i="16" s="1"/>
  <c r="AF96" i="14"/>
  <c r="AF96" i="16" s="1"/>
  <c r="AE96" i="14"/>
  <c r="AE96" i="16" s="1"/>
  <c r="AD96" i="14"/>
  <c r="AD96" i="16" s="1"/>
  <c r="AC96" i="14"/>
  <c r="AC96" i="16" s="1"/>
  <c r="AB96" i="14"/>
  <c r="AB96" i="16" s="1"/>
  <c r="AA96" i="14"/>
  <c r="AA96" i="16" s="1"/>
  <c r="Z96" i="14"/>
  <c r="Z96" i="16" s="1"/>
  <c r="Y96" i="14"/>
  <c r="Y96" i="16" s="1"/>
  <c r="X96" i="14"/>
  <c r="X96" i="16" s="1"/>
  <c r="W96" i="14"/>
  <c r="W96" i="16" s="1"/>
  <c r="V96" i="14"/>
  <c r="V96" i="16" s="1"/>
  <c r="U96" i="14"/>
  <c r="U96" i="16" s="1"/>
  <c r="T96" i="14"/>
  <c r="T96" i="16" s="1"/>
  <c r="S96" i="14"/>
  <c r="S96" i="16" s="1"/>
  <c r="R96" i="14"/>
  <c r="R96" i="16" s="1"/>
  <c r="Q96" i="14"/>
  <c r="Q96" i="16" s="1"/>
  <c r="P96" i="14"/>
  <c r="P96" i="16" s="1"/>
  <c r="O96" i="14"/>
  <c r="O96" i="16" s="1"/>
  <c r="N96" i="14"/>
  <c r="N96" i="16" s="1"/>
  <c r="M96" i="14"/>
  <c r="M96" i="16" s="1"/>
  <c r="L96" i="14"/>
  <c r="L96" i="16" s="1"/>
  <c r="K96" i="14"/>
  <c r="K96" i="16" s="1"/>
  <c r="J96" i="14"/>
  <c r="J96" i="16" s="1"/>
  <c r="I96" i="14"/>
  <c r="I96" i="16" s="1"/>
  <c r="H96" i="14"/>
  <c r="H96" i="16" s="1"/>
  <c r="G96" i="14"/>
  <c r="G96" i="16" s="1"/>
  <c r="F96" i="14"/>
  <c r="F96" i="16" s="1"/>
  <c r="E96" i="14"/>
  <c r="E96" i="16" s="1"/>
  <c r="A96" i="14"/>
  <c r="B96" i="14" s="1" a="1"/>
  <c r="B96" i="14" s="1"/>
  <c r="BH95" i="14"/>
  <c r="BH95" i="16" s="1"/>
  <c r="BG95" i="14"/>
  <c r="BG95" i="16" s="1"/>
  <c r="BF95" i="14"/>
  <c r="BF95" i="16" s="1"/>
  <c r="BE95" i="14"/>
  <c r="BE95" i="16" s="1"/>
  <c r="BD95" i="14"/>
  <c r="BD95" i="16" s="1"/>
  <c r="BC95" i="14"/>
  <c r="BC95" i="16" s="1"/>
  <c r="BB95" i="14"/>
  <c r="BB95" i="16" s="1"/>
  <c r="BA95" i="14"/>
  <c r="BA95" i="16" s="1"/>
  <c r="AZ95" i="14"/>
  <c r="AZ95" i="16" s="1"/>
  <c r="AY95" i="14"/>
  <c r="AY95" i="16" s="1"/>
  <c r="AX95" i="14"/>
  <c r="AX95" i="16" s="1"/>
  <c r="AW95" i="14"/>
  <c r="AW95" i="16" s="1"/>
  <c r="AV95" i="14"/>
  <c r="AV95" i="16" s="1"/>
  <c r="AU95" i="14"/>
  <c r="AU95" i="16" s="1"/>
  <c r="AT95" i="14"/>
  <c r="AT95" i="16" s="1"/>
  <c r="AS95" i="14"/>
  <c r="AS95" i="16" s="1"/>
  <c r="AR95" i="14"/>
  <c r="AR95" i="16" s="1"/>
  <c r="AQ95" i="14"/>
  <c r="AQ95" i="16" s="1"/>
  <c r="AP95" i="14"/>
  <c r="AP95" i="16" s="1"/>
  <c r="AO95" i="14"/>
  <c r="AO95" i="16" s="1"/>
  <c r="AN95" i="14"/>
  <c r="AN95" i="16" s="1"/>
  <c r="AM95" i="14"/>
  <c r="AM95" i="16" s="1"/>
  <c r="AL95" i="14"/>
  <c r="AL95" i="16" s="1"/>
  <c r="AK95" i="14"/>
  <c r="AK95" i="16" s="1"/>
  <c r="AJ95" i="14"/>
  <c r="AJ95" i="16" s="1"/>
  <c r="AI95" i="14"/>
  <c r="AI95" i="16" s="1"/>
  <c r="AH95" i="14"/>
  <c r="AH95" i="16" s="1"/>
  <c r="AG95" i="14"/>
  <c r="AG95" i="16" s="1"/>
  <c r="AF95" i="14"/>
  <c r="AF95" i="16" s="1"/>
  <c r="AE95" i="14"/>
  <c r="AE95" i="16" s="1"/>
  <c r="AD95" i="14"/>
  <c r="AD95" i="16" s="1"/>
  <c r="AC95" i="14"/>
  <c r="AC95" i="16" s="1"/>
  <c r="AB95" i="14"/>
  <c r="AB95" i="16" s="1"/>
  <c r="AA95" i="14"/>
  <c r="AA95" i="16" s="1"/>
  <c r="Z95" i="14"/>
  <c r="Z95" i="16" s="1"/>
  <c r="Y95" i="14"/>
  <c r="Y95" i="16" s="1"/>
  <c r="X95" i="14"/>
  <c r="X95" i="16" s="1"/>
  <c r="W95" i="14"/>
  <c r="W95" i="16" s="1"/>
  <c r="V95" i="14"/>
  <c r="V95" i="16" s="1"/>
  <c r="U95" i="14"/>
  <c r="U95" i="16" s="1"/>
  <c r="T95" i="14"/>
  <c r="T95" i="16" s="1"/>
  <c r="S95" i="14"/>
  <c r="S95" i="16" s="1"/>
  <c r="R95" i="14"/>
  <c r="R95" i="16" s="1"/>
  <c r="Q95" i="14"/>
  <c r="Q95" i="16" s="1"/>
  <c r="P95" i="14"/>
  <c r="P95" i="16" s="1"/>
  <c r="O95" i="14"/>
  <c r="O95" i="16" s="1"/>
  <c r="N95" i="14"/>
  <c r="N95" i="16" s="1"/>
  <c r="M95" i="14"/>
  <c r="M95" i="16" s="1"/>
  <c r="L95" i="14"/>
  <c r="L95" i="16" s="1"/>
  <c r="K95" i="14"/>
  <c r="K95" i="16" s="1"/>
  <c r="J95" i="14"/>
  <c r="J95" i="16" s="1"/>
  <c r="I95" i="14"/>
  <c r="I95" i="16" s="1"/>
  <c r="H95" i="14"/>
  <c r="H95" i="16" s="1"/>
  <c r="G95" i="14"/>
  <c r="G95" i="16" s="1"/>
  <c r="F95" i="14"/>
  <c r="F95" i="16" s="1"/>
  <c r="E95" i="14"/>
  <c r="E95" i="16" s="1"/>
  <c r="D95" i="14"/>
  <c r="D95" i="16" s="1"/>
  <c r="A95" i="14"/>
  <c r="B95" i="14" s="1" a="1"/>
  <c r="B95" i="14" s="1"/>
  <c r="BH94" i="14"/>
  <c r="BH94" i="16" s="1"/>
  <c r="BG94" i="14"/>
  <c r="BG94" i="16" s="1"/>
  <c r="BF94" i="14"/>
  <c r="BF94" i="16" s="1"/>
  <c r="BE94" i="14"/>
  <c r="BE94" i="16" s="1"/>
  <c r="BD94" i="14"/>
  <c r="BD94" i="16" s="1"/>
  <c r="BC94" i="14"/>
  <c r="BC94" i="16" s="1"/>
  <c r="BB94" i="14"/>
  <c r="BB94" i="16" s="1"/>
  <c r="BA94" i="14"/>
  <c r="BA94" i="16" s="1"/>
  <c r="AZ94" i="14"/>
  <c r="AZ94" i="16" s="1"/>
  <c r="AY94" i="14"/>
  <c r="AY94" i="16" s="1"/>
  <c r="AX94" i="14"/>
  <c r="AX94" i="16" s="1"/>
  <c r="AW94" i="14"/>
  <c r="AW94" i="16" s="1"/>
  <c r="AV94" i="14"/>
  <c r="AV94" i="16" s="1"/>
  <c r="AU94" i="14"/>
  <c r="AU94" i="16" s="1"/>
  <c r="AT94" i="14"/>
  <c r="AT94" i="16" s="1"/>
  <c r="AS94" i="14"/>
  <c r="AS94" i="16" s="1"/>
  <c r="AR94" i="14"/>
  <c r="AR94" i="16" s="1"/>
  <c r="AQ94" i="14"/>
  <c r="AQ94" i="16" s="1"/>
  <c r="AP94" i="14"/>
  <c r="AP94" i="16" s="1"/>
  <c r="AO94" i="14"/>
  <c r="AO94" i="16" s="1"/>
  <c r="AN94" i="14"/>
  <c r="AN94" i="16" s="1"/>
  <c r="AM94" i="14"/>
  <c r="AM94" i="16" s="1"/>
  <c r="AL94" i="14"/>
  <c r="AL94" i="16" s="1"/>
  <c r="AK94" i="14"/>
  <c r="AK94" i="16" s="1"/>
  <c r="AJ94" i="14"/>
  <c r="AJ94" i="16" s="1"/>
  <c r="AI94" i="14"/>
  <c r="AI94" i="16" s="1"/>
  <c r="AH94" i="14"/>
  <c r="AH94" i="16" s="1"/>
  <c r="AG94" i="14"/>
  <c r="AG94" i="16" s="1"/>
  <c r="AF94" i="14"/>
  <c r="AF94" i="16" s="1"/>
  <c r="AE94" i="14"/>
  <c r="AE94" i="16" s="1"/>
  <c r="AD94" i="14"/>
  <c r="AD94" i="16" s="1"/>
  <c r="AC94" i="14"/>
  <c r="AC94" i="16" s="1"/>
  <c r="AB94" i="14"/>
  <c r="AB94" i="16" s="1"/>
  <c r="AA94" i="14"/>
  <c r="AA94" i="16" s="1"/>
  <c r="Z94" i="14"/>
  <c r="Z94" i="16" s="1"/>
  <c r="Y94" i="14"/>
  <c r="Y94" i="16" s="1"/>
  <c r="X94" i="14"/>
  <c r="X94" i="16" s="1"/>
  <c r="W94" i="14"/>
  <c r="W94" i="16" s="1"/>
  <c r="V94" i="14"/>
  <c r="V94" i="16" s="1"/>
  <c r="U94" i="14"/>
  <c r="U94" i="16" s="1"/>
  <c r="T94" i="14"/>
  <c r="T94" i="16" s="1"/>
  <c r="S94" i="14"/>
  <c r="S94" i="16" s="1"/>
  <c r="R94" i="14"/>
  <c r="R94" i="16" s="1"/>
  <c r="Q94" i="14"/>
  <c r="Q94" i="16" s="1"/>
  <c r="P94" i="14"/>
  <c r="P94" i="16" s="1"/>
  <c r="O94" i="14"/>
  <c r="O94" i="16" s="1"/>
  <c r="N94" i="14"/>
  <c r="N94" i="16" s="1"/>
  <c r="M94" i="14"/>
  <c r="M94" i="16" s="1"/>
  <c r="L94" i="14"/>
  <c r="L94" i="16" s="1"/>
  <c r="K94" i="14"/>
  <c r="K94" i="16" s="1"/>
  <c r="J94" i="14"/>
  <c r="J94" i="16" s="1"/>
  <c r="I94" i="14"/>
  <c r="I94" i="16" s="1"/>
  <c r="H94" i="14"/>
  <c r="H94" i="16" s="1"/>
  <c r="G94" i="14"/>
  <c r="G94" i="16" s="1"/>
  <c r="F94" i="14"/>
  <c r="F94" i="16" s="1"/>
  <c r="E94" i="14"/>
  <c r="E94" i="16" s="1"/>
  <c r="D94" i="14"/>
  <c r="D94" i="16" s="1"/>
  <c r="A94" i="14"/>
  <c r="B94" i="14" s="1" a="1"/>
  <c r="B94" i="14" s="1"/>
  <c r="BH93" i="14"/>
  <c r="BH93" i="16" s="1"/>
  <c r="BG93" i="14"/>
  <c r="BG93" i="16" s="1"/>
  <c r="BF93" i="14"/>
  <c r="BF93" i="16" s="1"/>
  <c r="BE93" i="14"/>
  <c r="BE93" i="16" s="1"/>
  <c r="BD93" i="14"/>
  <c r="BD93" i="16" s="1"/>
  <c r="BC93" i="14"/>
  <c r="BC93" i="16" s="1"/>
  <c r="BB93" i="14"/>
  <c r="BB93" i="16" s="1"/>
  <c r="BA93" i="14"/>
  <c r="BA93" i="16" s="1"/>
  <c r="AZ93" i="14"/>
  <c r="AZ93" i="16" s="1"/>
  <c r="AY93" i="14"/>
  <c r="AY93" i="16" s="1"/>
  <c r="AX93" i="14"/>
  <c r="AX93" i="16" s="1"/>
  <c r="AW93" i="14"/>
  <c r="AW93" i="16" s="1"/>
  <c r="AV93" i="14"/>
  <c r="AV93" i="16" s="1"/>
  <c r="AU93" i="14"/>
  <c r="AU93" i="16" s="1"/>
  <c r="AT93" i="14"/>
  <c r="AT93" i="16" s="1"/>
  <c r="AS93" i="14"/>
  <c r="AS93" i="16" s="1"/>
  <c r="AR93" i="14"/>
  <c r="AR93" i="16" s="1"/>
  <c r="AQ93" i="14"/>
  <c r="AQ93" i="16" s="1"/>
  <c r="AP93" i="14"/>
  <c r="AP93" i="16" s="1"/>
  <c r="AO93" i="14"/>
  <c r="AO93" i="16" s="1"/>
  <c r="AN93" i="14"/>
  <c r="AN93" i="16" s="1"/>
  <c r="AM93" i="14"/>
  <c r="AM93" i="16" s="1"/>
  <c r="AL93" i="14"/>
  <c r="AL93" i="16" s="1"/>
  <c r="AK93" i="14"/>
  <c r="AK93" i="16" s="1"/>
  <c r="AJ93" i="14"/>
  <c r="AJ93" i="16" s="1"/>
  <c r="AI93" i="14"/>
  <c r="AI93" i="16" s="1"/>
  <c r="AH93" i="14"/>
  <c r="AH93" i="16" s="1"/>
  <c r="AG93" i="14"/>
  <c r="AG93" i="16" s="1"/>
  <c r="AF93" i="14"/>
  <c r="AF93" i="16" s="1"/>
  <c r="AE93" i="14"/>
  <c r="AE93" i="16" s="1"/>
  <c r="AD93" i="14"/>
  <c r="AD93" i="16" s="1"/>
  <c r="AC93" i="14"/>
  <c r="AC93" i="16" s="1"/>
  <c r="AB93" i="14"/>
  <c r="AB93" i="16" s="1"/>
  <c r="AA93" i="14"/>
  <c r="AA93" i="16" s="1"/>
  <c r="Z93" i="14"/>
  <c r="Z93" i="16" s="1"/>
  <c r="Y93" i="14"/>
  <c r="Y93" i="16" s="1"/>
  <c r="X93" i="14"/>
  <c r="X93" i="16" s="1"/>
  <c r="W93" i="14"/>
  <c r="W93" i="16" s="1"/>
  <c r="V93" i="14"/>
  <c r="V93" i="16" s="1"/>
  <c r="U93" i="14"/>
  <c r="U93" i="16" s="1"/>
  <c r="T93" i="14"/>
  <c r="T93" i="16" s="1"/>
  <c r="S93" i="14"/>
  <c r="S93" i="16" s="1"/>
  <c r="R93" i="14"/>
  <c r="R93" i="16" s="1"/>
  <c r="Q93" i="14"/>
  <c r="Q93" i="16" s="1"/>
  <c r="P93" i="14"/>
  <c r="P93" i="16" s="1"/>
  <c r="O93" i="14"/>
  <c r="O93" i="16" s="1"/>
  <c r="N93" i="14"/>
  <c r="N93" i="16" s="1"/>
  <c r="M93" i="14"/>
  <c r="M93" i="16" s="1"/>
  <c r="L93" i="14"/>
  <c r="L93" i="16" s="1"/>
  <c r="K93" i="14"/>
  <c r="K93" i="16" s="1"/>
  <c r="I93" i="14"/>
  <c r="I93" i="16" s="1"/>
  <c r="H93" i="14"/>
  <c r="H93" i="16" s="1"/>
  <c r="G93" i="14"/>
  <c r="G93" i="16" s="1"/>
  <c r="F93" i="14"/>
  <c r="F93" i="16" s="1"/>
  <c r="E93" i="14"/>
  <c r="E93" i="16" s="1"/>
  <c r="D93" i="14"/>
  <c r="D93" i="16" s="1"/>
  <c r="A93" i="14"/>
  <c r="B93" i="14" s="1" a="1"/>
  <c r="B93" i="14" s="1"/>
  <c r="BH92" i="14"/>
  <c r="BH92" i="16" s="1"/>
  <c r="BG92" i="14"/>
  <c r="BG92" i="16" s="1"/>
  <c r="BF92" i="14"/>
  <c r="BF92" i="16" s="1"/>
  <c r="BE92" i="14"/>
  <c r="BE92" i="16" s="1"/>
  <c r="BD92" i="14"/>
  <c r="BD92" i="16" s="1"/>
  <c r="BC92" i="14"/>
  <c r="BC92" i="16" s="1"/>
  <c r="BB92" i="14"/>
  <c r="BB92" i="16" s="1"/>
  <c r="BA92" i="14"/>
  <c r="BA92" i="16" s="1"/>
  <c r="AZ92" i="14"/>
  <c r="AZ92" i="16" s="1"/>
  <c r="AY92" i="14"/>
  <c r="AY92" i="16" s="1"/>
  <c r="AX92" i="14"/>
  <c r="AX92" i="16" s="1"/>
  <c r="AW92" i="14"/>
  <c r="AW92" i="16" s="1"/>
  <c r="AV92" i="14"/>
  <c r="AV92" i="16" s="1"/>
  <c r="AU92" i="14"/>
  <c r="AU92" i="16" s="1"/>
  <c r="AT92" i="14"/>
  <c r="AT92" i="16" s="1"/>
  <c r="AS92" i="14"/>
  <c r="AS92" i="16" s="1"/>
  <c r="AR92" i="14"/>
  <c r="AR92" i="16" s="1"/>
  <c r="AQ92" i="14"/>
  <c r="AQ92" i="16" s="1"/>
  <c r="AP92" i="14"/>
  <c r="AP92" i="16" s="1"/>
  <c r="AO92" i="14"/>
  <c r="AO92" i="16" s="1"/>
  <c r="AN92" i="14"/>
  <c r="AN92" i="16" s="1"/>
  <c r="AM92" i="14"/>
  <c r="AM92" i="16" s="1"/>
  <c r="AL92" i="14"/>
  <c r="AL92" i="16" s="1"/>
  <c r="AK92" i="14"/>
  <c r="AK92" i="16" s="1"/>
  <c r="AJ92" i="14"/>
  <c r="AJ92" i="16" s="1"/>
  <c r="AI92" i="14"/>
  <c r="AI92" i="16" s="1"/>
  <c r="AH92" i="14"/>
  <c r="AH92" i="16" s="1"/>
  <c r="AG92" i="14"/>
  <c r="AG92" i="16" s="1"/>
  <c r="AF92" i="14"/>
  <c r="AF92" i="16" s="1"/>
  <c r="AE92" i="14"/>
  <c r="AE92" i="16" s="1"/>
  <c r="AD92" i="14"/>
  <c r="AD92" i="16" s="1"/>
  <c r="AC92" i="14"/>
  <c r="AC92" i="16" s="1"/>
  <c r="AB92" i="14"/>
  <c r="AB92" i="16" s="1"/>
  <c r="AA92" i="14"/>
  <c r="AA92" i="16" s="1"/>
  <c r="Z92" i="14"/>
  <c r="Z92" i="16" s="1"/>
  <c r="Y92" i="14"/>
  <c r="Y92" i="16" s="1"/>
  <c r="X92" i="14"/>
  <c r="X92" i="16" s="1"/>
  <c r="W92" i="14"/>
  <c r="W92" i="16" s="1"/>
  <c r="V92" i="14"/>
  <c r="V92" i="16" s="1"/>
  <c r="U92" i="14"/>
  <c r="U92" i="16" s="1"/>
  <c r="T92" i="14"/>
  <c r="T92" i="16" s="1"/>
  <c r="S92" i="14"/>
  <c r="S92" i="16" s="1"/>
  <c r="R92" i="14"/>
  <c r="R92" i="16" s="1"/>
  <c r="Q92" i="14"/>
  <c r="Q92" i="16" s="1"/>
  <c r="P92" i="14"/>
  <c r="P92" i="16" s="1"/>
  <c r="O92" i="14"/>
  <c r="O92" i="16" s="1"/>
  <c r="N92" i="14"/>
  <c r="N92" i="16" s="1"/>
  <c r="M92" i="14"/>
  <c r="M92" i="16" s="1"/>
  <c r="L92" i="14"/>
  <c r="L92" i="16" s="1"/>
  <c r="I92" i="14"/>
  <c r="I92" i="16" s="1"/>
  <c r="H92" i="14"/>
  <c r="H92" i="16" s="1"/>
  <c r="G92" i="14"/>
  <c r="G92" i="16" s="1"/>
  <c r="F92" i="14"/>
  <c r="F92" i="16" s="1"/>
  <c r="E92" i="14"/>
  <c r="E92" i="16" s="1"/>
  <c r="A92" i="14"/>
  <c r="B92" i="14" s="1" a="1"/>
  <c r="B92" i="14" s="1"/>
  <c r="BH91" i="14"/>
  <c r="BH91" i="16" s="1"/>
  <c r="BG91" i="14"/>
  <c r="BG91" i="16" s="1"/>
  <c r="BF91" i="14"/>
  <c r="BF91" i="16" s="1"/>
  <c r="BE91" i="14"/>
  <c r="BE91" i="16" s="1"/>
  <c r="BD91" i="14"/>
  <c r="BD91" i="16" s="1"/>
  <c r="BC91" i="14"/>
  <c r="BC91" i="16" s="1"/>
  <c r="BB91" i="14"/>
  <c r="BB91" i="16" s="1"/>
  <c r="BA91" i="14"/>
  <c r="BA91" i="16" s="1"/>
  <c r="AZ91" i="14"/>
  <c r="AZ91" i="16" s="1"/>
  <c r="AY91" i="14"/>
  <c r="AY91" i="16" s="1"/>
  <c r="AX91" i="14"/>
  <c r="AX91" i="16" s="1"/>
  <c r="AW91" i="14"/>
  <c r="AW91" i="16" s="1"/>
  <c r="AV91" i="14"/>
  <c r="AV91" i="16" s="1"/>
  <c r="AU91" i="14"/>
  <c r="AU91" i="16" s="1"/>
  <c r="AT91" i="14"/>
  <c r="AT91" i="16" s="1"/>
  <c r="AS91" i="14"/>
  <c r="AS91" i="16" s="1"/>
  <c r="AR91" i="14"/>
  <c r="AR91" i="16" s="1"/>
  <c r="AQ91" i="14"/>
  <c r="AQ91" i="16" s="1"/>
  <c r="AP91" i="14"/>
  <c r="AP91" i="16" s="1"/>
  <c r="AO91" i="14"/>
  <c r="AO91" i="16" s="1"/>
  <c r="AN91" i="14"/>
  <c r="AN91" i="16" s="1"/>
  <c r="AM91" i="14"/>
  <c r="AM91" i="16" s="1"/>
  <c r="AL91" i="14"/>
  <c r="AL91" i="16" s="1"/>
  <c r="AK91" i="14"/>
  <c r="AK91" i="16" s="1"/>
  <c r="AJ91" i="14"/>
  <c r="AJ91" i="16" s="1"/>
  <c r="AI91" i="14"/>
  <c r="AI91" i="16" s="1"/>
  <c r="AH91" i="14"/>
  <c r="AH91" i="16" s="1"/>
  <c r="AG91" i="14"/>
  <c r="AG91" i="16" s="1"/>
  <c r="AF91" i="14"/>
  <c r="AF91" i="16" s="1"/>
  <c r="AE91" i="14"/>
  <c r="AE91" i="16" s="1"/>
  <c r="AD91" i="14"/>
  <c r="AD91" i="16" s="1"/>
  <c r="AC91" i="14"/>
  <c r="AC91" i="16" s="1"/>
  <c r="AB91" i="14"/>
  <c r="AB91" i="16" s="1"/>
  <c r="AA91" i="14"/>
  <c r="AA91" i="16" s="1"/>
  <c r="Z91" i="14"/>
  <c r="Z91" i="16" s="1"/>
  <c r="Y91" i="14"/>
  <c r="Y91" i="16" s="1"/>
  <c r="X91" i="14"/>
  <c r="X91" i="16" s="1"/>
  <c r="W91" i="14"/>
  <c r="W91" i="16" s="1"/>
  <c r="V91" i="14"/>
  <c r="V91" i="16" s="1"/>
  <c r="U91" i="14"/>
  <c r="U91" i="16" s="1"/>
  <c r="T91" i="14"/>
  <c r="T91" i="16" s="1"/>
  <c r="S91" i="14"/>
  <c r="S91" i="16" s="1"/>
  <c r="R91" i="14"/>
  <c r="R91" i="16" s="1"/>
  <c r="Q91" i="14"/>
  <c r="Q91" i="16" s="1"/>
  <c r="P91" i="14"/>
  <c r="P91" i="16" s="1"/>
  <c r="O91" i="14"/>
  <c r="O91" i="16" s="1"/>
  <c r="N91" i="14"/>
  <c r="N91" i="16" s="1"/>
  <c r="M91" i="14"/>
  <c r="M91" i="16" s="1"/>
  <c r="K91" i="14"/>
  <c r="K91" i="16" s="1"/>
  <c r="J91" i="14"/>
  <c r="J91" i="16" s="1"/>
  <c r="I91" i="14"/>
  <c r="I91" i="16" s="1"/>
  <c r="H91" i="14"/>
  <c r="H91" i="16" s="1"/>
  <c r="G91" i="14"/>
  <c r="G91" i="16" s="1"/>
  <c r="F91" i="14"/>
  <c r="F91" i="16" s="1"/>
  <c r="E91" i="14"/>
  <c r="E91" i="16" s="1"/>
  <c r="A91" i="14"/>
  <c r="B91" i="14" s="1" a="1"/>
  <c r="B91" i="14" s="1"/>
  <c r="BH90" i="14"/>
  <c r="BH90" i="16" s="1"/>
  <c r="BG90" i="14"/>
  <c r="BG90" i="16" s="1"/>
  <c r="BF90" i="14"/>
  <c r="BF90" i="16" s="1"/>
  <c r="BE90" i="14"/>
  <c r="BE90" i="16" s="1"/>
  <c r="BD90" i="14"/>
  <c r="BD90" i="16" s="1"/>
  <c r="BC90" i="14"/>
  <c r="BC90" i="16" s="1"/>
  <c r="BB90" i="14"/>
  <c r="BB90" i="16" s="1"/>
  <c r="BA90" i="14"/>
  <c r="BA90" i="16" s="1"/>
  <c r="AZ90" i="14"/>
  <c r="AZ90" i="16" s="1"/>
  <c r="AY90" i="14"/>
  <c r="AY90" i="16" s="1"/>
  <c r="AX90" i="14"/>
  <c r="AX90" i="16" s="1"/>
  <c r="AW90" i="14"/>
  <c r="AW90" i="16" s="1"/>
  <c r="AV90" i="14"/>
  <c r="AV90" i="16" s="1"/>
  <c r="AU90" i="14"/>
  <c r="AU90" i="16" s="1"/>
  <c r="AT90" i="14"/>
  <c r="AT90" i="16" s="1"/>
  <c r="AR90" i="14"/>
  <c r="AR90" i="16" s="1"/>
  <c r="AQ90" i="14"/>
  <c r="AQ90" i="16" s="1"/>
  <c r="AP90" i="14"/>
  <c r="AP90" i="16" s="1"/>
  <c r="AO90" i="14"/>
  <c r="AO90" i="16" s="1"/>
  <c r="AM90" i="14"/>
  <c r="AM90" i="16" s="1"/>
  <c r="AL90" i="14"/>
  <c r="AL90" i="16" s="1"/>
  <c r="AK90" i="14"/>
  <c r="AK90" i="16" s="1"/>
  <c r="AJ90" i="14"/>
  <c r="AJ90" i="16" s="1"/>
  <c r="AI90" i="14"/>
  <c r="AI90" i="16" s="1"/>
  <c r="AH90" i="14"/>
  <c r="AH90" i="16" s="1"/>
  <c r="AG90" i="14"/>
  <c r="AG90" i="16" s="1"/>
  <c r="AF90" i="14"/>
  <c r="AF90" i="16" s="1"/>
  <c r="AD90" i="14"/>
  <c r="AD90" i="16" s="1"/>
  <c r="AC90" i="14"/>
  <c r="AC90" i="16" s="1"/>
  <c r="Z90" i="14"/>
  <c r="Z90" i="16" s="1"/>
  <c r="Y90" i="14"/>
  <c r="Y90" i="16" s="1"/>
  <c r="X90" i="14"/>
  <c r="X90" i="16" s="1"/>
  <c r="W90" i="14"/>
  <c r="W90" i="16" s="1"/>
  <c r="U90" i="14"/>
  <c r="U90" i="16" s="1"/>
  <c r="S90" i="14"/>
  <c r="S90" i="16" s="1"/>
  <c r="N90" i="14"/>
  <c r="N90" i="16" s="1"/>
  <c r="M90" i="14"/>
  <c r="M90" i="16" s="1"/>
  <c r="K90" i="14"/>
  <c r="K90" i="16" s="1"/>
  <c r="J90" i="14"/>
  <c r="J90" i="16" s="1"/>
  <c r="E90" i="14"/>
  <c r="E90" i="16" s="1"/>
  <c r="A90" i="14"/>
  <c r="B90" i="14" s="1" a="1"/>
  <c r="B90" i="14" s="1"/>
  <c r="BH89" i="14"/>
  <c r="BH89" i="16" s="1"/>
  <c r="BG89" i="14"/>
  <c r="BG89" i="16" s="1"/>
  <c r="BF89" i="14"/>
  <c r="BF89" i="16" s="1"/>
  <c r="BE89" i="14"/>
  <c r="BE89" i="16" s="1"/>
  <c r="BD89" i="14"/>
  <c r="BD89" i="16" s="1"/>
  <c r="BC89" i="14"/>
  <c r="BC89" i="16" s="1"/>
  <c r="BB89" i="14"/>
  <c r="BB89" i="16" s="1"/>
  <c r="BA89" i="14"/>
  <c r="BA89" i="16" s="1"/>
  <c r="AZ89" i="14"/>
  <c r="AZ89" i="16" s="1"/>
  <c r="AY89" i="14"/>
  <c r="AY89" i="16" s="1"/>
  <c r="AX89" i="14"/>
  <c r="AX89" i="16" s="1"/>
  <c r="AW89" i="14"/>
  <c r="AW89" i="16" s="1"/>
  <c r="AV89" i="14"/>
  <c r="AV89" i="16" s="1"/>
  <c r="AU89" i="14"/>
  <c r="AU89" i="16" s="1"/>
  <c r="AT89" i="14"/>
  <c r="AT89" i="16" s="1"/>
  <c r="AS89" i="14"/>
  <c r="AS89" i="16" s="1"/>
  <c r="AR89" i="14"/>
  <c r="AR89" i="16" s="1"/>
  <c r="AQ89" i="14"/>
  <c r="AQ89" i="16" s="1"/>
  <c r="AO89" i="14"/>
  <c r="AO89" i="16" s="1"/>
  <c r="AN89" i="14"/>
  <c r="AN89" i="16" s="1"/>
  <c r="AM89" i="14"/>
  <c r="AM89" i="16" s="1"/>
  <c r="AL89" i="14"/>
  <c r="AL89" i="16" s="1"/>
  <c r="AK89" i="14"/>
  <c r="AK89" i="16" s="1"/>
  <c r="AJ89" i="14"/>
  <c r="AJ89" i="16" s="1"/>
  <c r="AI89" i="14"/>
  <c r="AI89" i="16" s="1"/>
  <c r="AH89" i="14"/>
  <c r="AH89" i="16" s="1"/>
  <c r="AG89" i="14"/>
  <c r="AG89" i="16" s="1"/>
  <c r="AF89" i="14"/>
  <c r="AF89" i="16" s="1"/>
  <c r="AE89" i="14"/>
  <c r="AE89" i="16" s="1"/>
  <c r="AD89" i="14"/>
  <c r="AD89" i="16" s="1"/>
  <c r="AC89" i="14"/>
  <c r="AC89" i="16" s="1"/>
  <c r="AB89" i="14"/>
  <c r="AB89" i="16" s="1"/>
  <c r="AA89" i="14"/>
  <c r="AA89" i="16" s="1"/>
  <c r="Z89" i="14"/>
  <c r="Z89" i="16" s="1"/>
  <c r="Y89" i="14"/>
  <c r="Y89" i="16" s="1"/>
  <c r="X89" i="14"/>
  <c r="X89" i="16" s="1"/>
  <c r="U89" i="14"/>
  <c r="U89" i="16" s="1"/>
  <c r="T89" i="14"/>
  <c r="T89" i="16" s="1"/>
  <c r="S89" i="14"/>
  <c r="S89" i="16" s="1"/>
  <c r="R89" i="14"/>
  <c r="R89" i="16" s="1"/>
  <c r="Q89" i="14"/>
  <c r="Q89" i="16" s="1"/>
  <c r="O89" i="14"/>
  <c r="O89" i="16" s="1"/>
  <c r="N89" i="14"/>
  <c r="N89" i="16" s="1"/>
  <c r="M89" i="14"/>
  <c r="M89" i="16" s="1"/>
  <c r="K89" i="14"/>
  <c r="K89" i="16" s="1"/>
  <c r="J89" i="14"/>
  <c r="J89" i="16" s="1"/>
  <c r="I89" i="14"/>
  <c r="I89" i="16" s="1"/>
  <c r="H89" i="14"/>
  <c r="H89" i="16" s="1"/>
  <c r="A89" i="14"/>
  <c r="B89" i="14" s="1" a="1"/>
  <c r="B89" i="14" s="1"/>
  <c r="BH88" i="14"/>
  <c r="BH88" i="16" s="1"/>
  <c r="BG88" i="14"/>
  <c r="BG88" i="16" s="1"/>
  <c r="BF88" i="14"/>
  <c r="BF88" i="16" s="1"/>
  <c r="BE88" i="14"/>
  <c r="BE88" i="16" s="1"/>
  <c r="BD88" i="14"/>
  <c r="BD88" i="16" s="1"/>
  <c r="BC88" i="14"/>
  <c r="BC88" i="16" s="1"/>
  <c r="BB88" i="14"/>
  <c r="BB88" i="16" s="1"/>
  <c r="BA88" i="14"/>
  <c r="BA88" i="16" s="1"/>
  <c r="AZ88" i="14"/>
  <c r="AZ88" i="16" s="1"/>
  <c r="AY88" i="14"/>
  <c r="AY88" i="16" s="1"/>
  <c r="AX88" i="14"/>
  <c r="AX88" i="16" s="1"/>
  <c r="AV88" i="14"/>
  <c r="AV88" i="16" s="1"/>
  <c r="AU88" i="14"/>
  <c r="AU88" i="16" s="1"/>
  <c r="AT88" i="14"/>
  <c r="AT88" i="16" s="1"/>
  <c r="AS88" i="14"/>
  <c r="AS88" i="16" s="1"/>
  <c r="AR88" i="14"/>
  <c r="AR88" i="16" s="1"/>
  <c r="AQ88" i="14"/>
  <c r="AQ88" i="16" s="1"/>
  <c r="AP88" i="14"/>
  <c r="AP88" i="16" s="1"/>
  <c r="AN88" i="14"/>
  <c r="AN88" i="16" s="1"/>
  <c r="AM88" i="14"/>
  <c r="AM88" i="16" s="1"/>
  <c r="AL88" i="14"/>
  <c r="AL88" i="16" s="1"/>
  <c r="AK88" i="14"/>
  <c r="AK88" i="16" s="1"/>
  <c r="AJ88" i="14"/>
  <c r="AJ88" i="16" s="1"/>
  <c r="AI88" i="14"/>
  <c r="AI88" i="16" s="1"/>
  <c r="AH88" i="14"/>
  <c r="AH88" i="16" s="1"/>
  <c r="AG88" i="14"/>
  <c r="AG88" i="16" s="1"/>
  <c r="AF88" i="14"/>
  <c r="AF88" i="16" s="1"/>
  <c r="AE88" i="14"/>
  <c r="AE88" i="16" s="1"/>
  <c r="AD88" i="14"/>
  <c r="AD88" i="16" s="1"/>
  <c r="AC88" i="14"/>
  <c r="AC88" i="16" s="1"/>
  <c r="AB88" i="14"/>
  <c r="AB88" i="16" s="1"/>
  <c r="AA88" i="14"/>
  <c r="AA88" i="16" s="1"/>
  <c r="Z88" i="14"/>
  <c r="Z88" i="16" s="1"/>
  <c r="W88" i="14"/>
  <c r="W88" i="16" s="1"/>
  <c r="V88" i="14"/>
  <c r="V88" i="16" s="1"/>
  <c r="U88" i="14"/>
  <c r="U88" i="16" s="1"/>
  <c r="S88" i="14"/>
  <c r="S88" i="16" s="1"/>
  <c r="R88" i="14"/>
  <c r="R88" i="16" s="1"/>
  <c r="Q88" i="14"/>
  <c r="Q88" i="16" s="1"/>
  <c r="P88" i="14"/>
  <c r="P88" i="16" s="1"/>
  <c r="O88" i="14"/>
  <c r="O88" i="16" s="1"/>
  <c r="N88" i="14"/>
  <c r="N88" i="16" s="1"/>
  <c r="L88" i="14"/>
  <c r="L88" i="16" s="1"/>
  <c r="G88" i="14"/>
  <c r="G88" i="16" s="1"/>
  <c r="F88" i="14"/>
  <c r="F88" i="16" s="1"/>
  <c r="E88" i="14"/>
  <c r="E88" i="16" s="1"/>
  <c r="D88" i="14"/>
  <c r="D88" i="16" s="1"/>
  <c r="A88" i="14"/>
  <c r="B88" i="14" s="1" a="1"/>
  <c r="B88" i="14" s="1"/>
  <c r="BH87" i="14"/>
  <c r="BH87" i="16" s="1"/>
  <c r="BG87" i="14"/>
  <c r="BG87" i="16" s="1"/>
  <c r="BF87" i="14"/>
  <c r="BF87" i="16" s="1"/>
  <c r="BE87" i="14"/>
  <c r="BE87" i="16" s="1"/>
  <c r="BD87" i="14"/>
  <c r="BD87" i="16" s="1"/>
  <c r="BC87" i="14"/>
  <c r="BC87" i="16" s="1"/>
  <c r="BB87" i="14"/>
  <c r="BB87" i="16" s="1"/>
  <c r="BA87" i="14"/>
  <c r="BA87" i="16" s="1"/>
  <c r="AZ87" i="14"/>
  <c r="AZ87" i="16" s="1"/>
  <c r="AY87" i="14"/>
  <c r="AY87" i="16" s="1"/>
  <c r="AX87" i="14"/>
  <c r="AX87" i="16" s="1"/>
  <c r="AW87" i="14"/>
  <c r="AW87" i="16" s="1"/>
  <c r="AV87" i="14"/>
  <c r="AV87" i="16" s="1"/>
  <c r="AU87" i="14"/>
  <c r="AU87" i="16" s="1"/>
  <c r="AT87" i="14"/>
  <c r="AT87" i="16" s="1"/>
  <c r="AS87" i="14"/>
  <c r="AS87" i="16" s="1"/>
  <c r="AR87" i="14"/>
  <c r="AR87" i="16" s="1"/>
  <c r="AQ87" i="14"/>
  <c r="AQ87" i="16" s="1"/>
  <c r="AO87" i="14"/>
  <c r="AO87" i="16" s="1"/>
  <c r="AN87" i="14"/>
  <c r="AN87" i="16" s="1"/>
  <c r="AM87" i="14"/>
  <c r="AM87" i="16" s="1"/>
  <c r="AL87" i="14"/>
  <c r="AL87" i="16" s="1"/>
  <c r="AK87" i="14"/>
  <c r="AK87" i="16" s="1"/>
  <c r="AJ87" i="14"/>
  <c r="AJ87" i="16" s="1"/>
  <c r="AI87" i="14"/>
  <c r="AI87" i="16" s="1"/>
  <c r="AH87" i="14"/>
  <c r="AH87" i="16" s="1"/>
  <c r="AG87" i="14"/>
  <c r="AG87" i="16" s="1"/>
  <c r="AF87" i="14"/>
  <c r="AF87" i="16" s="1"/>
  <c r="AE87" i="14"/>
  <c r="AE87" i="16" s="1"/>
  <c r="AD87" i="14"/>
  <c r="AD87" i="16" s="1"/>
  <c r="AC87" i="14"/>
  <c r="AC87" i="16" s="1"/>
  <c r="Z87" i="14"/>
  <c r="Z87" i="16" s="1"/>
  <c r="Y87" i="14"/>
  <c r="Y87" i="16" s="1"/>
  <c r="X87" i="14"/>
  <c r="X87" i="16" s="1"/>
  <c r="W87" i="14"/>
  <c r="W87" i="16" s="1"/>
  <c r="V87" i="14"/>
  <c r="V87" i="16" s="1"/>
  <c r="U87" i="14"/>
  <c r="U87" i="16" s="1"/>
  <c r="T87" i="14"/>
  <c r="T87" i="16" s="1"/>
  <c r="S87" i="14"/>
  <c r="S87" i="16" s="1"/>
  <c r="R87" i="16"/>
  <c r="Q87" i="16"/>
  <c r="P87" i="14"/>
  <c r="P87" i="16" s="1"/>
  <c r="O87" i="14"/>
  <c r="O87" i="16" s="1"/>
  <c r="N87" i="14"/>
  <c r="N87" i="16" s="1"/>
  <c r="M87" i="14"/>
  <c r="M87" i="16" s="1"/>
  <c r="L87" i="14"/>
  <c r="L87" i="16" s="1"/>
  <c r="K87" i="14"/>
  <c r="K87" i="16" s="1"/>
  <c r="J87" i="14"/>
  <c r="J87" i="16" s="1"/>
  <c r="I87" i="14"/>
  <c r="I87" i="16" s="1"/>
  <c r="H87" i="14"/>
  <c r="H87" i="16" s="1"/>
  <c r="E87" i="14"/>
  <c r="E87" i="16" s="1"/>
  <c r="D87" i="14"/>
  <c r="D87" i="16" s="1"/>
  <c r="A87" i="14"/>
  <c r="B87" i="14" s="1" a="1"/>
  <c r="B87" i="14" s="1"/>
  <c r="BH86" i="14"/>
  <c r="BH86" i="16" s="1"/>
  <c r="BG86" i="14"/>
  <c r="BG86" i="16" s="1"/>
  <c r="BF86" i="14"/>
  <c r="BF86" i="16" s="1"/>
  <c r="BE86" i="14"/>
  <c r="BE86" i="16" s="1"/>
  <c r="BD86" i="14"/>
  <c r="BD86" i="16" s="1"/>
  <c r="BC86" i="14"/>
  <c r="BC86" i="16" s="1"/>
  <c r="BB86" i="14"/>
  <c r="BB86" i="16" s="1"/>
  <c r="BA86" i="14"/>
  <c r="BA86" i="16" s="1"/>
  <c r="AZ86" i="14"/>
  <c r="AZ86" i="16" s="1"/>
  <c r="AY86" i="14"/>
  <c r="AY86" i="16" s="1"/>
  <c r="AX86" i="14"/>
  <c r="AX86" i="16" s="1"/>
  <c r="AW86" i="14"/>
  <c r="AW86" i="16" s="1"/>
  <c r="AV86" i="14"/>
  <c r="AV86" i="16" s="1"/>
  <c r="AT86" i="14"/>
  <c r="AT86" i="16" s="1"/>
  <c r="AS86" i="14"/>
  <c r="AS86" i="16" s="1"/>
  <c r="AR86" i="14"/>
  <c r="AR86" i="16" s="1"/>
  <c r="AQ86" i="14"/>
  <c r="AQ86" i="16" s="1"/>
  <c r="AP86" i="14"/>
  <c r="AP86" i="16" s="1"/>
  <c r="AO86" i="14"/>
  <c r="AO86" i="16" s="1"/>
  <c r="AN86" i="14"/>
  <c r="AN86" i="16" s="1"/>
  <c r="AM86" i="14"/>
  <c r="AM86" i="16" s="1"/>
  <c r="AL86" i="14"/>
  <c r="AL86" i="16" s="1"/>
  <c r="AK86" i="14"/>
  <c r="AK86" i="16" s="1"/>
  <c r="AJ86" i="14"/>
  <c r="AJ86" i="16" s="1"/>
  <c r="AI86" i="14"/>
  <c r="AI86" i="16" s="1"/>
  <c r="AH86" i="14"/>
  <c r="AH86" i="16" s="1"/>
  <c r="AG86" i="14"/>
  <c r="AG86" i="16" s="1"/>
  <c r="AF86" i="14"/>
  <c r="AF86" i="16" s="1"/>
  <c r="AD86" i="14"/>
  <c r="AD86" i="16" s="1"/>
  <c r="AC86" i="14"/>
  <c r="AC86" i="16" s="1"/>
  <c r="AB86" i="14"/>
  <c r="AB86" i="16" s="1"/>
  <c r="Z86" i="14"/>
  <c r="Z86" i="16" s="1"/>
  <c r="Y86" i="14"/>
  <c r="Y86" i="16" s="1"/>
  <c r="X86" i="14"/>
  <c r="X86" i="16" s="1"/>
  <c r="W86" i="14"/>
  <c r="W86" i="16" s="1"/>
  <c r="V86" i="14"/>
  <c r="V86" i="16" s="1"/>
  <c r="U86" i="14"/>
  <c r="U86" i="16" s="1"/>
  <c r="T86" i="14"/>
  <c r="T86" i="16" s="1"/>
  <c r="S86" i="14"/>
  <c r="S86" i="16" s="1"/>
  <c r="R86" i="14"/>
  <c r="R86" i="16" s="1"/>
  <c r="Q86" i="14"/>
  <c r="Q86" i="16" s="1"/>
  <c r="P86" i="14"/>
  <c r="P86" i="16" s="1"/>
  <c r="O86" i="14"/>
  <c r="O86" i="16" s="1"/>
  <c r="N86" i="14"/>
  <c r="N86" i="16" s="1"/>
  <c r="M86" i="14"/>
  <c r="M86" i="16" s="1"/>
  <c r="L86" i="14"/>
  <c r="L86" i="16" s="1"/>
  <c r="K86" i="14"/>
  <c r="K86" i="16" s="1"/>
  <c r="J86" i="14"/>
  <c r="J86" i="16" s="1"/>
  <c r="I86" i="14"/>
  <c r="I86" i="16" s="1"/>
  <c r="H86" i="14"/>
  <c r="H86" i="16" s="1"/>
  <c r="G86" i="14"/>
  <c r="G86" i="16" s="1"/>
  <c r="F86" i="14"/>
  <c r="F86" i="16" s="1"/>
  <c r="E86" i="14"/>
  <c r="E86" i="16" s="1"/>
  <c r="D86" i="14"/>
  <c r="D86" i="16" s="1"/>
  <c r="A86" i="14"/>
  <c r="B86" i="14" s="1" a="1"/>
  <c r="B86" i="14" s="1"/>
  <c r="BH85" i="14"/>
  <c r="BH85" i="16" s="1"/>
  <c r="BG85" i="14"/>
  <c r="BG85" i="16" s="1"/>
  <c r="BF85" i="14"/>
  <c r="BF85" i="16" s="1"/>
  <c r="BE85" i="14"/>
  <c r="BE85" i="16" s="1"/>
  <c r="BD85" i="14"/>
  <c r="BD85" i="16" s="1"/>
  <c r="BC85" i="14"/>
  <c r="BC85" i="16" s="1"/>
  <c r="BB85" i="14"/>
  <c r="BB85" i="16" s="1"/>
  <c r="BA85" i="14"/>
  <c r="BA85" i="16" s="1"/>
  <c r="AZ85" i="14"/>
  <c r="AZ85" i="16" s="1"/>
  <c r="AY85" i="14"/>
  <c r="AY85" i="16" s="1"/>
  <c r="AX85" i="14"/>
  <c r="AX85" i="16" s="1"/>
  <c r="AV85" i="14"/>
  <c r="AV85" i="16" s="1"/>
  <c r="AU85" i="14"/>
  <c r="AU85" i="16" s="1"/>
  <c r="AT85" i="14"/>
  <c r="AT85" i="16" s="1"/>
  <c r="AS85" i="14"/>
  <c r="AS85" i="16" s="1"/>
  <c r="AR85" i="14"/>
  <c r="AR85" i="16" s="1"/>
  <c r="AQ85" i="14"/>
  <c r="AQ85" i="16" s="1"/>
  <c r="AP85" i="14"/>
  <c r="AP85" i="16" s="1"/>
  <c r="AN85" i="14"/>
  <c r="AN85" i="16" s="1"/>
  <c r="AM85" i="14"/>
  <c r="AM85" i="16" s="1"/>
  <c r="AL85" i="14"/>
  <c r="AL85" i="16" s="1"/>
  <c r="AK85" i="14"/>
  <c r="AK85" i="16" s="1"/>
  <c r="AJ85" i="14"/>
  <c r="AJ85" i="16" s="1"/>
  <c r="AI85" i="14"/>
  <c r="AI85" i="16" s="1"/>
  <c r="AH85" i="14"/>
  <c r="AH85" i="16" s="1"/>
  <c r="AG85" i="14"/>
  <c r="AG85" i="16" s="1"/>
  <c r="AE85" i="14"/>
  <c r="AE85" i="16" s="1"/>
  <c r="AD85" i="14"/>
  <c r="AD85" i="16" s="1"/>
  <c r="AC85" i="14"/>
  <c r="AC85" i="16" s="1"/>
  <c r="AB85" i="14"/>
  <c r="AB85" i="16" s="1"/>
  <c r="AA85" i="14"/>
  <c r="AA85" i="16" s="1"/>
  <c r="V85" i="14"/>
  <c r="V85" i="16" s="1"/>
  <c r="U85" i="14"/>
  <c r="U85" i="16" s="1"/>
  <c r="R85" i="14"/>
  <c r="R85" i="16" s="1"/>
  <c r="Q85" i="14"/>
  <c r="Q85" i="16" s="1"/>
  <c r="P85" i="14"/>
  <c r="P85" i="16" s="1"/>
  <c r="O85" i="14"/>
  <c r="O85" i="16" s="1"/>
  <c r="J85" i="14"/>
  <c r="J85" i="16" s="1"/>
  <c r="I85" i="14"/>
  <c r="I85" i="16" s="1"/>
  <c r="H85" i="14"/>
  <c r="H85" i="16" s="1"/>
  <c r="F85" i="14"/>
  <c r="F85" i="16" s="1"/>
  <c r="E85" i="14"/>
  <c r="E85" i="16" s="1"/>
  <c r="D85" i="14"/>
  <c r="D85" i="16" s="1"/>
  <c r="A85" i="14"/>
  <c r="B85" i="14" s="1" a="1"/>
  <c r="B85" i="14" s="1"/>
  <c r="BH84" i="14"/>
  <c r="BH84" i="16" s="1"/>
  <c r="BF84" i="14"/>
  <c r="BF84" i="16" s="1"/>
  <c r="BE84" i="14"/>
  <c r="BE84" i="16" s="1"/>
  <c r="BD84" i="14"/>
  <c r="BD84" i="16" s="1"/>
  <c r="BC84" i="14"/>
  <c r="BC84" i="16" s="1"/>
  <c r="BB84" i="14"/>
  <c r="BB84" i="16" s="1"/>
  <c r="BA84" i="14"/>
  <c r="BA84" i="16" s="1"/>
  <c r="AZ84" i="14"/>
  <c r="AZ84" i="16" s="1"/>
  <c r="AY84" i="14"/>
  <c r="AY84" i="16" s="1"/>
  <c r="AX84" i="14"/>
  <c r="AX84" i="16" s="1"/>
  <c r="AW84" i="14"/>
  <c r="AW84" i="16" s="1"/>
  <c r="AV84" i="14"/>
  <c r="AV84" i="16" s="1"/>
  <c r="AU84" i="14"/>
  <c r="AU84" i="16" s="1"/>
  <c r="AT84" i="14"/>
  <c r="AT84" i="16" s="1"/>
  <c r="AS84" i="14"/>
  <c r="AS84" i="16" s="1"/>
  <c r="AR84" i="14"/>
  <c r="AR84" i="16" s="1"/>
  <c r="AQ84" i="14"/>
  <c r="AQ84" i="16" s="1"/>
  <c r="AO84" i="14"/>
  <c r="AO84" i="16" s="1"/>
  <c r="AM84" i="14"/>
  <c r="AM84" i="16" s="1"/>
  <c r="AL84" i="14"/>
  <c r="AL84" i="16" s="1"/>
  <c r="AK84" i="14"/>
  <c r="AK84" i="16" s="1"/>
  <c r="AH84" i="14"/>
  <c r="AH84" i="16" s="1"/>
  <c r="AG84" i="14"/>
  <c r="AG84" i="16" s="1"/>
  <c r="AF84" i="14"/>
  <c r="AF84" i="16" s="1"/>
  <c r="AC84" i="14"/>
  <c r="AC84" i="16" s="1"/>
  <c r="AB84" i="14"/>
  <c r="AB84" i="16" s="1"/>
  <c r="AA84" i="14"/>
  <c r="AA84" i="16" s="1"/>
  <c r="Z84" i="14"/>
  <c r="Z84" i="16" s="1"/>
  <c r="Y84" i="14"/>
  <c r="Y84" i="16" s="1"/>
  <c r="X84" i="14"/>
  <c r="X84" i="16" s="1"/>
  <c r="W84" i="14"/>
  <c r="W84" i="16" s="1"/>
  <c r="V84" i="14"/>
  <c r="V84" i="16" s="1"/>
  <c r="U84" i="14"/>
  <c r="U84" i="16" s="1"/>
  <c r="T84" i="14"/>
  <c r="T84" i="16" s="1"/>
  <c r="S84" i="14"/>
  <c r="S84" i="16" s="1"/>
  <c r="R84" i="14"/>
  <c r="R84" i="16" s="1"/>
  <c r="Q84" i="14"/>
  <c r="Q84" i="16" s="1"/>
  <c r="P84" i="14"/>
  <c r="P84" i="16" s="1"/>
  <c r="O84" i="14"/>
  <c r="O84" i="16" s="1"/>
  <c r="N84" i="14"/>
  <c r="N84" i="16" s="1"/>
  <c r="M84" i="14"/>
  <c r="M84" i="16" s="1"/>
  <c r="L84" i="14"/>
  <c r="L84" i="16" s="1"/>
  <c r="K84" i="14"/>
  <c r="K84" i="16" s="1"/>
  <c r="J84" i="14"/>
  <c r="J84" i="16" s="1"/>
  <c r="I84" i="14"/>
  <c r="I84" i="16" s="1"/>
  <c r="H84" i="14"/>
  <c r="H84" i="16" s="1"/>
  <c r="G84" i="14"/>
  <c r="G84" i="16" s="1"/>
  <c r="F84" i="14"/>
  <c r="F84" i="16" s="1"/>
  <c r="E84" i="14"/>
  <c r="E84" i="16" s="1"/>
  <c r="D84" i="14"/>
  <c r="D84" i="16" s="1"/>
  <c r="A84" i="14"/>
  <c r="B84" i="14" s="1" a="1"/>
  <c r="B84" i="14" s="1"/>
  <c r="BH83" i="14"/>
  <c r="BH83" i="16" s="1"/>
  <c r="BG83" i="14"/>
  <c r="BG83" i="16" s="1"/>
  <c r="BF83" i="14"/>
  <c r="BF83" i="16" s="1"/>
  <c r="BE83" i="14"/>
  <c r="BE83" i="16" s="1"/>
  <c r="BD83" i="14"/>
  <c r="BD83" i="16" s="1"/>
  <c r="BC83" i="14"/>
  <c r="BC83" i="16" s="1"/>
  <c r="BB83" i="14"/>
  <c r="BB83" i="16" s="1"/>
  <c r="BA83" i="14"/>
  <c r="BA83" i="16" s="1"/>
  <c r="AZ83" i="14"/>
  <c r="AZ83" i="16" s="1"/>
  <c r="AY83" i="14"/>
  <c r="AY83" i="16" s="1"/>
  <c r="AX83" i="14"/>
  <c r="AX83" i="16" s="1"/>
  <c r="AW83" i="14"/>
  <c r="AW83" i="16" s="1"/>
  <c r="AV83" i="14"/>
  <c r="AV83" i="16" s="1"/>
  <c r="AU83" i="14"/>
  <c r="AU83" i="16" s="1"/>
  <c r="AT83" i="14"/>
  <c r="AT83" i="16" s="1"/>
  <c r="AS83" i="14"/>
  <c r="AS83" i="16" s="1"/>
  <c r="AR83" i="14"/>
  <c r="AR83" i="16" s="1"/>
  <c r="AQ83" i="14"/>
  <c r="AQ83" i="16" s="1"/>
  <c r="AP83" i="14"/>
  <c r="AP83" i="16" s="1"/>
  <c r="AO83" i="14"/>
  <c r="AO83" i="16" s="1"/>
  <c r="AN83" i="14"/>
  <c r="AN83" i="16" s="1"/>
  <c r="AM83" i="14"/>
  <c r="AM83" i="16" s="1"/>
  <c r="AL83" i="14"/>
  <c r="AL83" i="16" s="1"/>
  <c r="AK83" i="14"/>
  <c r="AK83" i="16" s="1"/>
  <c r="AJ83" i="14"/>
  <c r="AJ83" i="16" s="1"/>
  <c r="AI83" i="14"/>
  <c r="AI83" i="16" s="1"/>
  <c r="AH83" i="14"/>
  <c r="AH83" i="16" s="1"/>
  <c r="AG83" i="14"/>
  <c r="AG83" i="16" s="1"/>
  <c r="AE83" i="14"/>
  <c r="AE83" i="16" s="1"/>
  <c r="AD83" i="14"/>
  <c r="AD83" i="16" s="1"/>
  <c r="AC83" i="14"/>
  <c r="AC83" i="16" s="1"/>
  <c r="AB83" i="14"/>
  <c r="AB83" i="16" s="1"/>
  <c r="AA83" i="14"/>
  <c r="AA83" i="16" s="1"/>
  <c r="Y83" i="14"/>
  <c r="Y83" i="16" s="1"/>
  <c r="X83" i="14"/>
  <c r="X83" i="16" s="1"/>
  <c r="W83" i="14"/>
  <c r="W83" i="16" s="1"/>
  <c r="V83" i="14"/>
  <c r="V83" i="16" s="1"/>
  <c r="U83" i="14"/>
  <c r="U83" i="16" s="1"/>
  <c r="T83" i="14"/>
  <c r="T83" i="16" s="1"/>
  <c r="S83" i="14"/>
  <c r="S83" i="16" s="1"/>
  <c r="R83" i="14"/>
  <c r="R83" i="16" s="1"/>
  <c r="Q83" i="14"/>
  <c r="Q83" i="16" s="1"/>
  <c r="P83" i="14"/>
  <c r="P83" i="16" s="1"/>
  <c r="O83" i="14"/>
  <c r="O83" i="16" s="1"/>
  <c r="N83" i="14"/>
  <c r="N83" i="16" s="1"/>
  <c r="M83" i="14"/>
  <c r="M83" i="16" s="1"/>
  <c r="L83" i="14"/>
  <c r="L83" i="16" s="1"/>
  <c r="K83" i="14"/>
  <c r="K83" i="16" s="1"/>
  <c r="J83" i="14"/>
  <c r="J83" i="16" s="1"/>
  <c r="I83" i="14"/>
  <c r="I83" i="16" s="1"/>
  <c r="H83" i="14"/>
  <c r="H83" i="16" s="1"/>
  <c r="G83" i="14"/>
  <c r="G83" i="16" s="1"/>
  <c r="D83" i="14"/>
  <c r="D83" i="16" s="1"/>
  <c r="A83" i="14"/>
  <c r="B83" i="14" s="1" a="1"/>
  <c r="B83" i="14" s="1"/>
  <c r="BH82" i="14"/>
  <c r="BH82" i="16" s="1"/>
  <c r="BG82" i="14"/>
  <c r="BG82" i="16" s="1"/>
  <c r="BF82" i="14"/>
  <c r="BF82" i="16" s="1"/>
  <c r="BE82" i="14"/>
  <c r="BE82" i="16" s="1"/>
  <c r="BD82" i="14"/>
  <c r="BD82" i="16" s="1"/>
  <c r="BC82" i="14"/>
  <c r="BC82" i="16" s="1"/>
  <c r="BB82" i="14"/>
  <c r="BB82" i="16" s="1"/>
  <c r="BA82" i="14"/>
  <c r="BA82" i="16" s="1"/>
  <c r="AZ82" i="14"/>
  <c r="AZ82" i="16" s="1"/>
  <c r="AY82" i="14"/>
  <c r="AY82" i="16" s="1"/>
  <c r="AX82" i="14"/>
  <c r="AX82" i="16" s="1"/>
  <c r="AW82" i="14"/>
  <c r="AW82" i="16" s="1"/>
  <c r="AV82" i="14"/>
  <c r="AV82" i="16" s="1"/>
  <c r="AU82" i="14"/>
  <c r="AU82" i="16" s="1"/>
  <c r="AT82" i="14"/>
  <c r="AT82" i="16" s="1"/>
  <c r="AS82" i="14"/>
  <c r="AS82" i="16" s="1"/>
  <c r="AR82" i="14"/>
  <c r="AR82" i="16" s="1"/>
  <c r="AQ82" i="14"/>
  <c r="AQ82" i="16" s="1"/>
  <c r="AP82" i="14"/>
  <c r="AP82" i="16" s="1"/>
  <c r="AO82" i="14"/>
  <c r="AO82" i="16" s="1"/>
  <c r="AN82" i="14"/>
  <c r="AN82" i="16" s="1"/>
  <c r="AM82" i="14"/>
  <c r="AM82" i="16" s="1"/>
  <c r="AL82" i="14"/>
  <c r="AL82" i="16" s="1"/>
  <c r="AK82" i="14"/>
  <c r="AK82" i="16" s="1"/>
  <c r="AJ82" i="14"/>
  <c r="AJ82" i="16" s="1"/>
  <c r="AI82" i="14"/>
  <c r="AI82" i="16" s="1"/>
  <c r="AH82" i="14"/>
  <c r="AH82" i="16" s="1"/>
  <c r="AG82" i="14"/>
  <c r="AG82" i="16" s="1"/>
  <c r="AE82" i="14"/>
  <c r="AE82" i="16" s="1"/>
  <c r="AD82" i="14"/>
  <c r="AD82" i="16" s="1"/>
  <c r="AC82" i="14"/>
  <c r="AC82" i="16" s="1"/>
  <c r="AB82" i="14"/>
  <c r="AB82" i="16" s="1"/>
  <c r="AA82" i="14"/>
  <c r="AA82" i="16" s="1"/>
  <c r="Z82" i="14"/>
  <c r="Z82" i="16" s="1"/>
  <c r="Y82" i="14"/>
  <c r="Y82" i="16" s="1"/>
  <c r="W82" i="14"/>
  <c r="W82" i="16" s="1"/>
  <c r="V82" i="14"/>
  <c r="V82" i="16" s="1"/>
  <c r="U82" i="14"/>
  <c r="U82" i="16" s="1"/>
  <c r="T82" i="14"/>
  <c r="T82" i="16" s="1"/>
  <c r="S82" i="14"/>
  <c r="S82" i="16" s="1"/>
  <c r="R82" i="14"/>
  <c r="R82" i="16" s="1"/>
  <c r="Q82" i="14"/>
  <c r="Q82" i="16" s="1"/>
  <c r="P82" i="14"/>
  <c r="P82" i="16" s="1"/>
  <c r="O82" i="14"/>
  <c r="O82" i="16" s="1"/>
  <c r="N82" i="14"/>
  <c r="N82" i="16" s="1"/>
  <c r="M82" i="14"/>
  <c r="M82" i="16" s="1"/>
  <c r="L82" i="14"/>
  <c r="L82" i="16" s="1"/>
  <c r="K82" i="14"/>
  <c r="K82" i="16" s="1"/>
  <c r="J82" i="14"/>
  <c r="J82" i="16" s="1"/>
  <c r="I82" i="14"/>
  <c r="I82" i="16" s="1"/>
  <c r="H82" i="14"/>
  <c r="H82" i="16" s="1"/>
  <c r="G82" i="14"/>
  <c r="G82" i="16" s="1"/>
  <c r="F82" i="14"/>
  <c r="F82" i="16" s="1"/>
  <c r="E82" i="14"/>
  <c r="E82" i="16" s="1"/>
  <c r="D82" i="14"/>
  <c r="D82" i="16" s="1"/>
  <c r="A82" i="14"/>
  <c r="B82" i="14" s="1" a="1"/>
  <c r="B82" i="14" s="1"/>
  <c r="BH81" i="14"/>
  <c r="BH81" i="16" s="1"/>
  <c r="BG81" i="14"/>
  <c r="BG81" i="16" s="1"/>
  <c r="BF81" i="14"/>
  <c r="BF81" i="16" s="1"/>
  <c r="BE81" i="14"/>
  <c r="BE81" i="16" s="1"/>
  <c r="BD81" i="14"/>
  <c r="BD81" i="16" s="1"/>
  <c r="BC81" i="14"/>
  <c r="BC81" i="16" s="1"/>
  <c r="BB81" i="14"/>
  <c r="BB81" i="16" s="1"/>
  <c r="BA81" i="14"/>
  <c r="BA81" i="16" s="1"/>
  <c r="AZ81" i="14"/>
  <c r="AZ81" i="16" s="1"/>
  <c r="AY81" i="14"/>
  <c r="AY81" i="16" s="1"/>
  <c r="AX81" i="14"/>
  <c r="AX81" i="16" s="1"/>
  <c r="AW81" i="14"/>
  <c r="AW81" i="16" s="1"/>
  <c r="AV81" i="14"/>
  <c r="AV81" i="16" s="1"/>
  <c r="AU81" i="14"/>
  <c r="AU81" i="16" s="1"/>
  <c r="AT81" i="14"/>
  <c r="AT81" i="16" s="1"/>
  <c r="AS81" i="14"/>
  <c r="AS81" i="16" s="1"/>
  <c r="AR81" i="14"/>
  <c r="AR81" i="16" s="1"/>
  <c r="AQ81" i="14"/>
  <c r="AQ81" i="16" s="1"/>
  <c r="AP81" i="14"/>
  <c r="AP81" i="16" s="1"/>
  <c r="AO81" i="14"/>
  <c r="AO81" i="16" s="1"/>
  <c r="AN81" i="14"/>
  <c r="AN81" i="16" s="1"/>
  <c r="AM81" i="14"/>
  <c r="AM81" i="16" s="1"/>
  <c r="AL81" i="14"/>
  <c r="AL81" i="16" s="1"/>
  <c r="AK81" i="14"/>
  <c r="AK81" i="16" s="1"/>
  <c r="AJ81" i="14"/>
  <c r="AJ81" i="16" s="1"/>
  <c r="AI81" i="14"/>
  <c r="AI81" i="16" s="1"/>
  <c r="AH81" i="14"/>
  <c r="AH81" i="16" s="1"/>
  <c r="AG81" i="14"/>
  <c r="AG81" i="16" s="1"/>
  <c r="AE81" i="14"/>
  <c r="AE81" i="16" s="1"/>
  <c r="AD81" i="14"/>
  <c r="AD81" i="16" s="1"/>
  <c r="AC81" i="14"/>
  <c r="AC81" i="16" s="1"/>
  <c r="AB81" i="14"/>
  <c r="AB81" i="16" s="1"/>
  <c r="AA81" i="14"/>
  <c r="AA81" i="16" s="1"/>
  <c r="Z81" i="14"/>
  <c r="Z81" i="16" s="1"/>
  <c r="Y81" i="14"/>
  <c r="Y81" i="16" s="1"/>
  <c r="X81" i="14"/>
  <c r="X81" i="16" s="1"/>
  <c r="W81" i="14"/>
  <c r="W81" i="16" s="1"/>
  <c r="V81" i="14"/>
  <c r="V81" i="16" s="1"/>
  <c r="U81" i="14"/>
  <c r="U81" i="16" s="1"/>
  <c r="T81" i="14"/>
  <c r="T81" i="16" s="1"/>
  <c r="S81" i="14"/>
  <c r="S81" i="16" s="1"/>
  <c r="R81" i="14"/>
  <c r="R81" i="16" s="1"/>
  <c r="Q81" i="14"/>
  <c r="Q81" i="16" s="1"/>
  <c r="P81" i="14"/>
  <c r="P81" i="16" s="1"/>
  <c r="O81" i="14"/>
  <c r="O81" i="16" s="1"/>
  <c r="N81" i="14"/>
  <c r="N81" i="16" s="1"/>
  <c r="M81" i="14"/>
  <c r="M81" i="16" s="1"/>
  <c r="L81" i="14"/>
  <c r="L81" i="16" s="1"/>
  <c r="K81" i="14"/>
  <c r="K81" i="16" s="1"/>
  <c r="J81" i="14"/>
  <c r="J81" i="16" s="1"/>
  <c r="I81" i="14"/>
  <c r="I81" i="16" s="1"/>
  <c r="H81" i="14"/>
  <c r="H81" i="16" s="1"/>
  <c r="G81" i="14"/>
  <c r="G81" i="16" s="1"/>
  <c r="D81" i="14"/>
  <c r="D81" i="16" s="1"/>
  <c r="A81" i="14"/>
  <c r="B81" i="14" s="1" a="1"/>
  <c r="B81" i="14" s="1"/>
  <c r="BH80" i="14"/>
  <c r="BH80" i="16" s="1"/>
  <c r="BG80" i="14"/>
  <c r="BG80" i="16" s="1"/>
  <c r="BF80" i="14"/>
  <c r="BF80" i="16" s="1"/>
  <c r="BE80" i="14"/>
  <c r="BE80" i="16" s="1"/>
  <c r="BD80" i="14"/>
  <c r="BD80" i="16" s="1"/>
  <c r="BC80" i="14"/>
  <c r="BC80" i="16" s="1"/>
  <c r="BB80" i="14"/>
  <c r="BB80" i="16" s="1"/>
  <c r="AZ80" i="14"/>
  <c r="AZ80" i="16" s="1"/>
  <c r="AV80" i="14"/>
  <c r="AV80" i="16" s="1"/>
  <c r="AS80" i="14"/>
  <c r="AS80" i="16" s="1"/>
  <c r="AR80" i="14"/>
  <c r="AR80" i="16" s="1"/>
  <c r="AP80" i="14"/>
  <c r="AP80" i="16" s="1"/>
  <c r="AN80" i="14"/>
  <c r="AN80" i="16" s="1"/>
  <c r="AM80" i="14"/>
  <c r="AM80" i="16" s="1"/>
  <c r="AK80" i="14"/>
  <c r="AK80" i="16" s="1"/>
  <c r="AJ80" i="14"/>
  <c r="AJ80" i="16" s="1"/>
  <c r="AI80" i="14"/>
  <c r="AI80" i="16" s="1"/>
  <c r="AH80" i="14"/>
  <c r="AH80" i="16" s="1"/>
  <c r="AG80" i="14"/>
  <c r="AG80" i="16" s="1"/>
  <c r="AE80" i="14"/>
  <c r="AE80" i="16" s="1"/>
  <c r="AD80" i="14"/>
  <c r="AD80" i="16" s="1"/>
  <c r="AC80" i="14"/>
  <c r="AC80" i="16" s="1"/>
  <c r="AB80" i="14"/>
  <c r="AB80" i="16" s="1"/>
  <c r="AA80" i="14"/>
  <c r="AA80" i="16" s="1"/>
  <c r="Z80" i="14"/>
  <c r="Z80" i="16" s="1"/>
  <c r="V80" i="14"/>
  <c r="V80" i="16" s="1"/>
  <c r="U80" i="14"/>
  <c r="U80" i="16" s="1"/>
  <c r="R80" i="14"/>
  <c r="R80" i="16" s="1"/>
  <c r="Q80" i="14"/>
  <c r="Q80" i="16" s="1"/>
  <c r="P80" i="14"/>
  <c r="P80" i="16" s="1"/>
  <c r="O80" i="14"/>
  <c r="O80" i="16" s="1"/>
  <c r="J80" i="14"/>
  <c r="J80" i="16" s="1"/>
  <c r="F80" i="14"/>
  <c r="F80" i="16" s="1"/>
  <c r="E80" i="14"/>
  <c r="E80" i="16" s="1"/>
  <c r="D80" i="14"/>
  <c r="D80" i="16" s="1"/>
  <c r="A80" i="14"/>
  <c r="B80" i="14" s="1" a="1"/>
  <c r="B80" i="14" s="1"/>
  <c r="BH79" i="14"/>
  <c r="BH79" i="16" s="1"/>
  <c r="BG79" i="14"/>
  <c r="BG79" i="16" s="1"/>
  <c r="BF79" i="14"/>
  <c r="BF79" i="16" s="1"/>
  <c r="BE79" i="14"/>
  <c r="BE79" i="16" s="1"/>
  <c r="BD79" i="14"/>
  <c r="BD79" i="16" s="1"/>
  <c r="BC79" i="14"/>
  <c r="BC79" i="16" s="1"/>
  <c r="BB79" i="14"/>
  <c r="BB79" i="16" s="1"/>
  <c r="BA79" i="14"/>
  <c r="BA79" i="16" s="1"/>
  <c r="AZ79" i="14"/>
  <c r="AZ79" i="16" s="1"/>
  <c r="AY79" i="14"/>
  <c r="AY79" i="16" s="1"/>
  <c r="AX79" i="14"/>
  <c r="AX79" i="16" s="1"/>
  <c r="AV79" i="14"/>
  <c r="AV79" i="16" s="1"/>
  <c r="AU79" i="14"/>
  <c r="AU79" i="16" s="1"/>
  <c r="AT79" i="14"/>
  <c r="AT79" i="16" s="1"/>
  <c r="AS79" i="14"/>
  <c r="AS79" i="16" s="1"/>
  <c r="AR79" i="14"/>
  <c r="AR79" i="16" s="1"/>
  <c r="AQ79" i="14"/>
  <c r="AQ79" i="16" s="1"/>
  <c r="AP79" i="14"/>
  <c r="AP79" i="16" s="1"/>
  <c r="AN79" i="14"/>
  <c r="AN79" i="16" s="1"/>
  <c r="AM79" i="14"/>
  <c r="AM79" i="16" s="1"/>
  <c r="AK79" i="14"/>
  <c r="AK79" i="16" s="1"/>
  <c r="AJ79" i="14"/>
  <c r="AJ79" i="16" s="1"/>
  <c r="AI79" i="14"/>
  <c r="AI79" i="16" s="1"/>
  <c r="AH79" i="14"/>
  <c r="AH79" i="16" s="1"/>
  <c r="AG79" i="14"/>
  <c r="AG79" i="16" s="1"/>
  <c r="AE79" i="14"/>
  <c r="AE79" i="16" s="1"/>
  <c r="AD79" i="14"/>
  <c r="AD79" i="16" s="1"/>
  <c r="AC79" i="14"/>
  <c r="AC79" i="16" s="1"/>
  <c r="AB79" i="14"/>
  <c r="AB79" i="16" s="1"/>
  <c r="AA79" i="14"/>
  <c r="AA79" i="16" s="1"/>
  <c r="Z79" i="14"/>
  <c r="Z79" i="16" s="1"/>
  <c r="W79" i="14"/>
  <c r="W79" i="16" s="1"/>
  <c r="V79" i="14"/>
  <c r="V79" i="16" s="1"/>
  <c r="U79" i="14"/>
  <c r="U79" i="16" s="1"/>
  <c r="T79" i="14"/>
  <c r="T79" i="16" s="1"/>
  <c r="S79" i="14"/>
  <c r="S79" i="16" s="1"/>
  <c r="R79" i="14"/>
  <c r="R79" i="16" s="1"/>
  <c r="Q79" i="14"/>
  <c r="Q79" i="16" s="1"/>
  <c r="P79" i="14"/>
  <c r="P79" i="16" s="1"/>
  <c r="O79" i="14"/>
  <c r="O79" i="16" s="1"/>
  <c r="N79" i="14"/>
  <c r="N79" i="16" s="1"/>
  <c r="M79" i="14"/>
  <c r="M79" i="16" s="1"/>
  <c r="L79" i="14"/>
  <c r="L79" i="16" s="1"/>
  <c r="K79" i="14"/>
  <c r="K79" i="16" s="1"/>
  <c r="J79" i="14"/>
  <c r="J79" i="16" s="1"/>
  <c r="I79" i="14"/>
  <c r="I79" i="16" s="1"/>
  <c r="H79" i="14"/>
  <c r="H79" i="16" s="1"/>
  <c r="D79" i="14"/>
  <c r="D79" i="16" s="1"/>
  <c r="A79" i="14"/>
  <c r="B79" i="14" s="1" a="1"/>
  <c r="B79" i="14" s="1"/>
  <c r="BF78" i="14"/>
  <c r="BF78" i="16" s="1"/>
  <c r="BE78" i="14"/>
  <c r="BE78" i="16" s="1"/>
  <c r="BD78" i="14"/>
  <c r="BD78" i="16" s="1"/>
  <c r="BC78" i="14"/>
  <c r="BC78" i="16" s="1"/>
  <c r="BB78" i="14"/>
  <c r="BB78" i="16" s="1"/>
  <c r="BA78" i="14"/>
  <c r="BA78" i="16" s="1"/>
  <c r="AZ78" i="14"/>
  <c r="AZ78" i="16" s="1"/>
  <c r="AY78" i="14"/>
  <c r="AY78" i="16" s="1"/>
  <c r="AX78" i="14"/>
  <c r="AX78" i="16" s="1"/>
  <c r="AW78" i="14"/>
  <c r="AW78" i="16" s="1"/>
  <c r="AV78" i="14"/>
  <c r="AV78" i="16" s="1"/>
  <c r="AU78" i="14"/>
  <c r="AU78" i="16" s="1"/>
  <c r="AT78" i="14"/>
  <c r="AT78" i="16" s="1"/>
  <c r="AR78" i="14"/>
  <c r="AR78" i="16" s="1"/>
  <c r="AQ78" i="14"/>
  <c r="AQ78" i="16" s="1"/>
  <c r="AO78" i="14"/>
  <c r="AO78" i="16" s="1"/>
  <c r="AN78" i="14"/>
  <c r="AN78" i="16" s="1"/>
  <c r="AM78" i="14"/>
  <c r="AM78" i="16" s="1"/>
  <c r="AL78" i="14"/>
  <c r="AL78" i="16" s="1"/>
  <c r="AJ78" i="14"/>
  <c r="AJ78" i="16" s="1"/>
  <c r="AG78" i="14"/>
  <c r="AG78" i="16" s="1"/>
  <c r="AF78" i="14"/>
  <c r="AF78" i="16" s="1"/>
  <c r="AE78" i="14"/>
  <c r="AE78" i="16" s="1"/>
  <c r="AC78" i="14"/>
  <c r="AC78" i="16" s="1"/>
  <c r="AA78" i="14"/>
  <c r="AA78" i="16" s="1"/>
  <c r="Z78" i="14"/>
  <c r="Z78" i="16" s="1"/>
  <c r="Y78" i="14"/>
  <c r="Y78" i="16" s="1"/>
  <c r="X78" i="14"/>
  <c r="X78" i="16" s="1"/>
  <c r="W78" i="14"/>
  <c r="W78" i="16" s="1"/>
  <c r="U78" i="14"/>
  <c r="U78" i="16" s="1"/>
  <c r="T78" i="14"/>
  <c r="T78" i="16" s="1"/>
  <c r="S78" i="14"/>
  <c r="S78" i="16" s="1"/>
  <c r="N78" i="14"/>
  <c r="N78" i="16" s="1"/>
  <c r="M78" i="14"/>
  <c r="M78" i="16" s="1"/>
  <c r="L78" i="14"/>
  <c r="L78" i="16" s="1"/>
  <c r="K78" i="14"/>
  <c r="K78" i="16" s="1"/>
  <c r="J78" i="14"/>
  <c r="J78" i="16" s="1"/>
  <c r="I78" i="14"/>
  <c r="I78" i="16" s="1"/>
  <c r="H78" i="14"/>
  <c r="H78" i="16" s="1"/>
  <c r="G78" i="14"/>
  <c r="G78" i="16" s="1"/>
  <c r="F78" i="14"/>
  <c r="F78" i="16" s="1"/>
  <c r="E78" i="14"/>
  <c r="E78" i="16" s="1"/>
  <c r="D78" i="14"/>
  <c r="D78" i="16" s="1"/>
  <c r="A78" i="14"/>
  <c r="B78" i="14" s="1" a="1"/>
  <c r="B78" i="14" s="1"/>
  <c r="BF77" i="14"/>
  <c r="BF77" i="16" s="1"/>
  <c r="BE77" i="14"/>
  <c r="BE77" i="16" s="1"/>
  <c r="BD77" i="14"/>
  <c r="BD77" i="16" s="1"/>
  <c r="BC77" i="14"/>
  <c r="BC77" i="16" s="1"/>
  <c r="BB77" i="14"/>
  <c r="BB77" i="16" s="1"/>
  <c r="AZ77" i="14"/>
  <c r="AZ77" i="16" s="1"/>
  <c r="AY77" i="14"/>
  <c r="AY77" i="16" s="1"/>
  <c r="AX77" i="14"/>
  <c r="AX77" i="16" s="1"/>
  <c r="AW77" i="14"/>
  <c r="AW77" i="16" s="1"/>
  <c r="AV77" i="14"/>
  <c r="AV77" i="16" s="1"/>
  <c r="AU77" i="14"/>
  <c r="AU77" i="16" s="1"/>
  <c r="AT77" i="14"/>
  <c r="AT77" i="16" s="1"/>
  <c r="AR77" i="14"/>
  <c r="AR77" i="16" s="1"/>
  <c r="AQ77" i="14"/>
  <c r="AQ77" i="16" s="1"/>
  <c r="AO77" i="14"/>
  <c r="AO77" i="16" s="1"/>
  <c r="AN77" i="14"/>
  <c r="AN77" i="16" s="1"/>
  <c r="AM77" i="14"/>
  <c r="AM77" i="16" s="1"/>
  <c r="AL77" i="14"/>
  <c r="AL77" i="16" s="1"/>
  <c r="AK77" i="14"/>
  <c r="AK77" i="16" s="1"/>
  <c r="AJ77" i="14"/>
  <c r="AJ77" i="16" s="1"/>
  <c r="AI77" i="14"/>
  <c r="AI77" i="16" s="1"/>
  <c r="AH77" i="14"/>
  <c r="AH77" i="16" s="1"/>
  <c r="AG77" i="14"/>
  <c r="AG77" i="16" s="1"/>
  <c r="AF77" i="14"/>
  <c r="AF77" i="16" s="1"/>
  <c r="AC77" i="14"/>
  <c r="AC77" i="16" s="1"/>
  <c r="Z77" i="14"/>
  <c r="Z77" i="16" s="1"/>
  <c r="Y77" i="14"/>
  <c r="Y77" i="16" s="1"/>
  <c r="X77" i="14"/>
  <c r="X77" i="16" s="1"/>
  <c r="W77" i="14"/>
  <c r="W77" i="16" s="1"/>
  <c r="V77" i="14"/>
  <c r="V77" i="16" s="1"/>
  <c r="U77" i="14"/>
  <c r="U77" i="16" s="1"/>
  <c r="T77" i="14"/>
  <c r="T77" i="16" s="1"/>
  <c r="S77" i="14"/>
  <c r="S77" i="16" s="1"/>
  <c r="N77" i="14"/>
  <c r="N77" i="16" s="1"/>
  <c r="M77" i="14"/>
  <c r="M77" i="16" s="1"/>
  <c r="L77" i="14"/>
  <c r="L77" i="16" s="1"/>
  <c r="K77" i="14"/>
  <c r="K77" i="16" s="1"/>
  <c r="J77" i="14"/>
  <c r="J77" i="16" s="1"/>
  <c r="I77" i="14"/>
  <c r="I77" i="16" s="1"/>
  <c r="H77" i="14"/>
  <c r="H77" i="16" s="1"/>
  <c r="G77" i="14"/>
  <c r="G77" i="16" s="1"/>
  <c r="A77" i="14"/>
  <c r="B77" i="14" s="1" a="1"/>
  <c r="B77" i="14" s="1"/>
  <c r="BH76" i="14"/>
  <c r="BH76" i="16" s="1"/>
  <c r="BG76" i="14"/>
  <c r="BG76" i="16" s="1"/>
  <c r="BF76" i="14"/>
  <c r="BF76" i="16" s="1"/>
  <c r="BE76" i="14"/>
  <c r="BE76" i="16" s="1"/>
  <c r="BD76" i="14"/>
  <c r="BD76" i="16" s="1"/>
  <c r="BC76" i="14"/>
  <c r="BC76" i="16" s="1"/>
  <c r="AZ76" i="14"/>
  <c r="AZ76" i="16" s="1"/>
  <c r="AY76" i="14"/>
  <c r="AY76" i="16" s="1"/>
  <c r="AX76" i="14"/>
  <c r="AX76" i="16" s="1"/>
  <c r="AW76" i="14"/>
  <c r="AW76" i="16" s="1"/>
  <c r="AV76" i="14"/>
  <c r="AV76" i="16" s="1"/>
  <c r="AU76" i="14"/>
  <c r="AU76" i="16" s="1"/>
  <c r="AT76" i="14"/>
  <c r="AT76" i="16" s="1"/>
  <c r="AS76" i="14"/>
  <c r="AS76" i="16" s="1"/>
  <c r="AR76" i="14"/>
  <c r="AR76" i="16" s="1"/>
  <c r="AQ76" i="14"/>
  <c r="AQ76" i="16" s="1"/>
  <c r="AP76" i="14"/>
  <c r="AP76" i="16" s="1"/>
  <c r="AO76" i="14"/>
  <c r="AO76" i="16" s="1"/>
  <c r="AN76" i="14"/>
  <c r="AN76" i="16" s="1"/>
  <c r="AM76" i="14"/>
  <c r="AM76" i="16" s="1"/>
  <c r="AL76" i="14"/>
  <c r="AL76" i="16" s="1"/>
  <c r="AK76" i="14"/>
  <c r="AK76" i="16" s="1"/>
  <c r="AJ76" i="14"/>
  <c r="AJ76" i="16" s="1"/>
  <c r="AI76" i="14"/>
  <c r="AI76" i="16" s="1"/>
  <c r="AH76" i="14"/>
  <c r="AH76" i="16" s="1"/>
  <c r="AG76" i="14"/>
  <c r="AG76" i="16" s="1"/>
  <c r="AF76" i="14"/>
  <c r="AF76" i="16" s="1"/>
  <c r="AE76" i="14"/>
  <c r="AE76" i="16" s="1"/>
  <c r="AD76" i="14"/>
  <c r="AD76" i="16" s="1"/>
  <c r="AC76" i="14"/>
  <c r="AC76" i="16" s="1"/>
  <c r="AB76" i="14"/>
  <c r="AB76" i="16" s="1"/>
  <c r="AA76" i="14"/>
  <c r="AA76" i="16" s="1"/>
  <c r="Z76" i="14"/>
  <c r="Z76" i="16" s="1"/>
  <c r="W76" i="14"/>
  <c r="W76" i="16" s="1"/>
  <c r="V76" i="14"/>
  <c r="V76" i="16" s="1"/>
  <c r="U76" i="14"/>
  <c r="U76" i="16" s="1"/>
  <c r="S76" i="14"/>
  <c r="S76" i="16" s="1"/>
  <c r="R76" i="14"/>
  <c r="R76" i="16" s="1"/>
  <c r="Q76" i="14"/>
  <c r="Q76" i="16" s="1"/>
  <c r="P76" i="14"/>
  <c r="P76" i="16" s="1"/>
  <c r="O76" i="14"/>
  <c r="O76" i="16" s="1"/>
  <c r="N76" i="14"/>
  <c r="N76" i="16" s="1"/>
  <c r="M76" i="14"/>
  <c r="M76" i="16" s="1"/>
  <c r="L76" i="14"/>
  <c r="L76" i="16" s="1"/>
  <c r="K76" i="14"/>
  <c r="K76" i="16" s="1"/>
  <c r="J76" i="14"/>
  <c r="J76" i="16" s="1"/>
  <c r="I76" i="14"/>
  <c r="I76" i="16" s="1"/>
  <c r="H76" i="14"/>
  <c r="H76" i="16" s="1"/>
  <c r="A76" i="14"/>
  <c r="B76" i="14" s="1" a="1"/>
  <c r="B76" i="14" s="1"/>
  <c r="BH75" i="14"/>
  <c r="BH75" i="16" s="1"/>
  <c r="BG75" i="14"/>
  <c r="BG75" i="16" s="1"/>
  <c r="BF75" i="14"/>
  <c r="BF75" i="16" s="1"/>
  <c r="BE75" i="14"/>
  <c r="BE75" i="16" s="1"/>
  <c r="BD75" i="14"/>
  <c r="BD75" i="16" s="1"/>
  <c r="BC75" i="14"/>
  <c r="BC75" i="16" s="1"/>
  <c r="BA75" i="14"/>
  <c r="BA75" i="16" s="1"/>
  <c r="AZ75" i="14"/>
  <c r="AZ75" i="16" s="1"/>
  <c r="AY75" i="14"/>
  <c r="AY75" i="16" s="1"/>
  <c r="AX75" i="14"/>
  <c r="AX75" i="16" s="1"/>
  <c r="AW75" i="14"/>
  <c r="AW75" i="16" s="1"/>
  <c r="AV75" i="14"/>
  <c r="AV75" i="16" s="1"/>
  <c r="AU75" i="14"/>
  <c r="AU75" i="16" s="1"/>
  <c r="AT75" i="14"/>
  <c r="AT75" i="16" s="1"/>
  <c r="AS75" i="14"/>
  <c r="AS75" i="16" s="1"/>
  <c r="AR75" i="14"/>
  <c r="AR75" i="16" s="1"/>
  <c r="AQ75" i="14"/>
  <c r="AQ75" i="16" s="1"/>
  <c r="AP75" i="14"/>
  <c r="AP75" i="16" s="1"/>
  <c r="AO75" i="14"/>
  <c r="AO75" i="16" s="1"/>
  <c r="AM75" i="14"/>
  <c r="AM75" i="16" s="1"/>
  <c r="AL75" i="14"/>
  <c r="AL75" i="16" s="1"/>
  <c r="AK75" i="14"/>
  <c r="AK75" i="16" s="1"/>
  <c r="AJ75" i="14"/>
  <c r="AJ75" i="16" s="1"/>
  <c r="AI75" i="14"/>
  <c r="AI75" i="16" s="1"/>
  <c r="AH75" i="14"/>
  <c r="AH75" i="16" s="1"/>
  <c r="AG75" i="14"/>
  <c r="AG75" i="16" s="1"/>
  <c r="AE75" i="14"/>
  <c r="AE75" i="16" s="1"/>
  <c r="AD75" i="14"/>
  <c r="AD75" i="16" s="1"/>
  <c r="AC75" i="14"/>
  <c r="AC75" i="16" s="1"/>
  <c r="Y75" i="14"/>
  <c r="Y75" i="16" s="1"/>
  <c r="X75" i="14"/>
  <c r="X75" i="16" s="1"/>
  <c r="W75" i="14"/>
  <c r="W75" i="16" s="1"/>
  <c r="V75" i="14"/>
  <c r="V75" i="16" s="1"/>
  <c r="U75" i="14"/>
  <c r="U75" i="16" s="1"/>
  <c r="T75" i="14"/>
  <c r="T75" i="16" s="1"/>
  <c r="S75" i="14"/>
  <c r="S75" i="16" s="1"/>
  <c r="R75" i="14"/>
  <c r="R75" i="16" s="1"/>
  <c r="Q75" i="14"/>
  <c r="Q75" i="16" s="1"/>
  <c r="P75" i="14"/>
  <c r="P75" i="16" s="1"/>
  <c r="O75" i="14"/>
  <c r="O75" i="16" s="1"/>
  <c r="N75" i="14"/>
  <c r="N75" i="16" s="1"/>
  <c r="M75" i="14"/>
  <c r="M75" i="16" s="1"/>
  <c r="L75" i="14"/>
  <c r="L75" i="16" s="1"/>
  <c r="K75" i="14"/>
  <c r="K75" i="16" s="1"/>
  <c r="J75" i="14"/>
  <c r="J75" i="16" s="1"/>
  <c r="I75" i="14"/>
  <c r="I75" i="16" s="1"/>
  <c r="H75" i="14"/>
  <c r="H75" i="16" s="1"/>
  <c r="D75" i="14"/>
  <c r="D75" i="16" s="1"/>
  <c r="A75" i="14"/>
  <c r="B75" i="14" s="1" a="1"/>
  <c r="B75" i="14" s="1"/>
  <c r="BG74" i="14"/>
  <c r="BG74" i="16" s="1"/>
  <c r="AZ74" i="14"/>
  <c r="AZ74" i="16" s="1"/>
  <c r="AY74" i="14"/>
  <c r="AY74" i="16" s="1"/>
  <c r="AX74" i="14"/>
  <c r="AX74" i="16" s="1"/>
  <c r="AW74" i="14"/>
  <c r="AW74" i="16" s="1"/>
  <c r="AV74" i="14"/>
  <c r="AV74" i="16" s="1"/>
  <c r="AU74" i="14"/>
  <c r="AU74" i="16" s="1"/>
  <c r="AT74" i="14"/>
  <c r="AT74" i="16" s="1"/>
  <c r="AS74" i="14"/>
  <c r="AS74" i="16" s="1"/>
  <c r="AR74" i="14"/>
  <c r="AR74" i="16" s="1"/>
  <c r="AQ74" i="14"/>
  <c r="AQ74" i="16" s="1"/>
  <c r="AO74" i="14"/>
  <c r="AO74" i="16" s="1"/>
  <c r="AN74" i="14"/>
  <c r="AN74" i="16" s="1"/>
  <c r="AL74" i="14"/>
  <c r="AL74" i="16" s="1"/>
  <c r="AK74" i="14"/>
  <c r="AK74" i="16" s="1"/>
  <c r="AI74" i="14"/>
  <c r="AI74" i="16" s="1"/>
  <c r="AH74" i="14"/>
  <c r="AH74" i="16" s="1"/>
  <c r="AG74" i="14"/>
  <c r="AG74" i="16" s="1"/>
  <c r="AF74" i="14"/>
  <c r="AF74" i="16" s="1"/>
  <c r="AE74" i="14"/>
  <c r="AE74" i="16" s="1"/>
  <c r="AD74" i="14"/>
  <c r="AD74" i="16" s="1"/>
  <c r="AB74" i="14"/>
  <c r="AB74" i="16" s="1"/>
  <c r="AA74" i="14"/>
  <c r="AA74" i="16" s="1"/>
  <c r="Z74" i="14"/>
  <c r="Z74" i="16" s="1"/>
  <c r="Y74" i="14"/>
  <c r="Y74" i="16" s="1"/>
  <c r="X74" i="14"/>
  <c r="X74" i="16" s="1"/>
  <c r="U74" i="14"/>
  <c r="U74" i="16" s="1"/>
  <c r="R74" i="14"/>
  <c r="R74" i="16" s="1"/>
  <c r="Q74" i="14"/>
  <c r="Q74" i="16" s="1"/>
  <c r="O74" i="14"/>
  <c r="O74" i="16" s="1"/>
  <c r="N74" i="14"/>
  <c r="N74" i="16" s="1"/>
  <c r="M74" i="14"/>
  <c r="M74" i="16" s="1"/>
  <c r="L74" i="14"/>
  <c r="L74" i="16" s="1"/>
  <c r="K74" i="14"/>
  <c r="K74" i="16" s="1"/>
  <c r="J74" i="14"/>
  <c r="J74" i="16" s="1"/>
  <c r="I74" i="14"/>
  <c r="I74" i="16" s="1"/>
  <c r="H74" i="14"/>
  <c r="H74" i="16" s="1"/>
  <c r="A74" i="14"/>
  <c r="B74" i="14" s="1" a="1"/>
  <c r="B74" i="14" s="1"/>
  <c r="BF73" i="14"/>
  <c r="BF73" i="16" s="1"/>
  <c r="BE73" i="14"/>
  <c r="BE73" i="16" s="1"/>
  <c r="BD73" i="14"/>
  <c r="BD73" i="16" s="1"/>
  <c r="BC73" i="14"/>
  <c r="BC73" i="16" s="1"/>
  <c r="AZ73" i="14"/>
  <c r="AZ73" i="16" s="1"/>
  <c r="AW73" i="14"/>
  <c r="AW73" i="16" s="1"/>
  <c r="AV73" i="14"/>
  <c r="AV73" i="16" s="1"/>
  <c r="AU73" i="14"/>
  <c r="AU73" i="16" s="1"/>
  <c r="AT73" i="14"/>
  <c r="AT73" i="16" s="1"/>
  <c r="AR73" i="14"/>
  <c r="AR73" i="16" s="1"/>
  <c r="AQ73" i="14"/>
  <c r="AQ73" i="16" s="1"/>
  <c r="AP73" i="14"/>
  <c r="AP73" i="16" s="1"/>
  <c r="AO73" i="14"/>
  <c r="AO73" i="16" s="1"/>
  <c r="AN73" i="14"/>
  <c r="AN73" i="16" s="1"/>
  <c r="AM73" i="14"/>
  <c r="AM73" i="16" s="1"/>
  <c r="AL73" i="14"/>
  <c r="AL73" i="16" s="1"/>
  <c r="AJ73" i="14"/>
  <c r="AJ73" i="16" s="1"/>
  <c r="AG73" i="14"/>
  <c r="AG73" i="16" s="1"/>
  <c r="Z73" i="14"/>
  <c r="Z73" i="16" s="1"/>
  <c r="Y73" i="14"/>
  <c r="Y73" i="16" s="1"/>
  <c r="X73" i="14"/>
  <c r="X73" i="16" s="1"/>
  <c r="V73" i="14"/>
  <c r="V73" i="16" s="1"/>
  <c r="U73" i="14"/>
  <c r="U73" i="16" s="1"/>
  <c r="S73" i="14"/>
  <c r="S73" i="16" s="1"/>
  <c r="R73" i="14"/>
  <c r="R73" i="16" s="1"/>
  <c r="Q73" i="14"/>
  <c r="Q73" i="16" s="1"/>
  <c r="N73" i="14"/>
  <c r="N73" i="16" s="1"/>
  <c r="M73" i="14"/>
  <c r="M73" i="16" s="1"/>
  <c r="K73" i="14"/>
  <c r="K73" i="16" s="1"/>
  <c r="I73" i="14"/>
  <c r="I73" i="16" s="1"/>
  <c r="H73" i="14"/>
  <c r="H73" i="16" s="1"/>
  <c r="A73" i="14"/>
  <c r="B73" i="14" s="1" a="1"/>
  <c r="B73" i="14" s="1"/>
  <c r="BG72" i="14"/>
  <c r="BG72" i="16" s="1"/>
  <c r="BA72" i="14"/>
  <c r="BA72" i="16" s="1"/>
  <c r="AZ72" i="14"/>
  <c r="AZ72" i="16" s="1"/>
  <c r="AY72" i="14"/>
  <c r="AY72" i="16" s="1"/>
  <c r="AX72" i="14"/>
  <c r="AX72" i="16" s="1"/>
  <c r="AW72" i="14"/>
  <c r="AW72" i="16" s="1"/>
  <c r="AV72" i="14"/>
  <c r="AV72" i="16" s="1"/>
  <c r="AU72" i="14"/>
  <c r="AU72" i="16" s="1"/>
  <c r="AT72" i="14"/>
  <c r="AT72" i="16" s="1"/>
  <c r="AR72" i="14"/>
  <c r="AR72" i="16" s="1"/>
  <c r="AQ72" i="14"/>
  <c r="AQ72" i="16" s="1"/>
  <c r="AP72" i="14"/>
  <c r="AP72" i="16" s="1"/>
  <c r="AO72" i="14"/>
  <c r="AO72" i="16" s="1"/>
  <c r="AN72" i="14"/>
  <c r="AN72" i="16" s="1"/>
  <c r="AM72" i="14"/>
  <c r="AM72" i="16" s="1"/>
  <c r="AL72" i="14"/>
  <c r="AL72" i="16" s="1"/>
  <c r="AK72" i="14"/>
  <c r="AK72" i="16" s="1"/>
  <c r="AJ72" i="14"/>
  <c r="AJ72" i="16" s="1"/>
  <c r="AI72" i="14"/>
  <c r="AI72" i="16" s="1"/>
  <c r="AH72" i="14"/>
  <c r="AH72" i="16" s="1"/>
  <c r="AG72" i="14"/>
  <c r="AG72" i="16" s="1"/>
  <c r="AF72" i="14"/>
  <c r="AF72" i="16" s="1"/>
  <c r="AE72" i="14"/>
  <c r="AE72" i="16" s="1"/>
  <c r="AD72" i="14"/>
  <c r="AD72" i="16" s="1"/>
  <c r="AC72" i="14"/>
  <c r="AC72" i="16" s="1"/>
  <c r="AB72" i="14"/>
  <c r="AB72" i="16" s="1"/>
  <c r="AA72" i="14"/>
  <c r="AA72" i="16" s="1"/>
  <c r="Z72" i="14"/>
  <c r="Z72" i="16" s="1"/>
  <c r="Y72" i="14"/>
  <c r="Y72" i="16" s="1"/>
  <c r="X72" i="14"/>
  <c r="X72" i="16" s="1"/>
  <c r="W72" i="14"/>
  <c r="W72" i="16" s="1"/>
  <c r="V72" i="14"/>
  <c r="V72" i="16" s="1"/>
  <c r="U72" i="14"/>
  <c r="U72" i="16" s="1"/>
  <c r="T72" i="14"/>
  <c r="T72" i="16" s="1"/>
  <c r="S72" i="14"/>
  <c r="S72" i="16" s="1"/>
  <c r="Q72" i="14"/>
  <c r="Q72" i="16" s="1"/>
  <c r="N72" i="14"/>
  <c r="N72" i="16" s="1"/>
  <c r="M72" i="14"/>
  <c r="M72" i="16" s="1"/>
  <c r="L72" i="14"/>
  <c r="L72" i="16" s="1"/>
  <c r="K72" i="14"/>
  <c r="K72" i="16" s="1"/>
  <c r="J72" i="14"/>
  <c r="J72" i="16" s="1"/>
  <c r="I72" i="14"/>
  <c r="I72" i="16" s="1"/>
  <c r="H72" i="14"/>
  <c r="H72" i="16" s="1"/>
  <c r="G72" i="14"/>
  <c r="G72" i="16" s="1"/>
  <c r="F72" i="14"/>
  <c r="F72" i="16" s="1"/>
  <c r="E72" i="14"/>
  <c r="E72" i="16" s="1"/>
  <c r="D72" i="14"/>
  <c r="D72" i="16" s="1"/>
  <c r="A72" i="14"/>
  <c r="B72" i="14" s="1" a="1"/>
  <c r="B72" i="14" s="1"/>
  <c r="BH71" i="14"/>
  <c r="BH71" i="16" s="1"/>
  <c r="BF71" i="14"/>
  <c r="BF71" i="16" s="1"/>
  <c r="BE71" i="14"/>
  <c r="BE71" i="16" s="1"/>
  <c r="BD71" i="14"/>
  <c r="BD71" i="16" s="1"/>
  <c r="BC71" i="14"/>
  <c r="BC71" i="16" s="1"/>
  <c r="BA71" i="14"/>
  <c r="BA71" i="16" s="1"/>
  <c r="AZ71" i="14"/>
  <c r="AZ71" i="16" s="1"/>
  <c r="AY71" i="14"/>
  <c r="AY71" i="16" s="1"/>
  <c r="AX71" i="14"/>
  <c r="AX71" i="16" s="1"/>
  <c r="AV71" i="14"/>
  <c r="AV71" i="16" s="1"/>
  <c r="AU71" i="14"/>
  <c r="AU71" i="16" s="1"/>
  <c r="AS71" i="14"/>
  <c r="AS71" i="16" s="1"/>
  <c r="AR71" i="14"/>
  <c r="AR71" i="16" s="1"/>
  <c r="AO71" i="14"/>
  <c r="AO71" i="16" s="1"/>
  <c r="AN71" i="14"/>
  <c r="AN71" i="16" s="1"/>
  <c r="AM71" i="14"/>
  <c r="AM71" i="16" s="1"/>
  <c r="AL71" i="14"/>
  <c r="AL71" i="16" s="1"/>
  <c r="AG71" i="14"/>
  <c r="AG71" i="16" s="1"/>
  <c r="AE71" i="14"/>
  <c r="AE71" i="16" s="1"/>
  <c r="AD71" i="14"/>
  <c r="AD71" i="16" s="1"/>
  <c r="AC71" i="14"/>
  <c r="AC71" i="16" s="1"/>
  <c r="Z71" i="14"/>
  <c r="Z71" i="16" s="1"/>
  <c r="Y71" i="14"/>
  <c r="Y71" i="16" s="1"/>
  <c r="X71" i="14"/>
  <c r="X71" i="16" s="1"/>
  <c r="V71" i="14"/>
  <c r="V71" i="16" s="1"/>
  <c r="U71" i="14"/>
  <c r="U71" i="16" s="1"/>
  <c r="P71" i="14"/>
  <c r="P71" i="16" s="1"/>
  <c r="M71" i="14"/>
  <c r="M71" i="16" s="1"/>
  <c r="K71" i="14"/>
  <c r="K71" i="16" s="1"/>
  <c r="J71" i="14"/>
  <c r="J71" i="16" s="1"/>
  <c r="I71" i="14"/>
  <c r="I71" i="16" s="1"/>
  <c r="H71" i="14"/>
  <c r="H71" i="16" s="1"/>
  <c r="G71" i="14"/>
  <c r="G71" i="16" s="1"/>
  <c r="F71" i="14"/>
  <c r="F71" i="16" s="1"/>
  <c r="E71" i="14"/>
  <c r="E71" i="16" s="1"/>
  <c r="D71" i="14"/>
  <c r="D71" i="16" s="1"/>
  <c r="A71" i="14"/>
  <c r="B71" i="14" s="1" a="1"/>
  <c r="B71" i="14" s="1"/>
  <c r="BH70" i="14"/>
  <c r="BH70" i="16" s="1"/>
  <c r="BD70" i="14"/>
  <c r="BD70" i="16" s="1"/>
  <c r="AZ70" i="14"/>
  <c r="AZ70" i="16" s="1"/>
  <c r="AW70" i="14"/>
  <c r="AW70" i="16" s="1"/>
  <c r="AU70" i="14"/>
  <c r="AU70" i="16" s="1"/>
  <c r="AT70" i="14"/>
  <c r="AT70" i="16" s="1"/>
  <c r="AS70" i="14"/>
  <c r="AS70" i="16" s="1"/>
  <c r="AR70" i="14"/>
  <c r="AR70" i="16" s="1"/>
  <c r="AP70" i="14"/>
  <c r="AP70" i="16" s="1"/>
  <c r="AM70" i="14"/>
  <c r="AM70" i="16" s="1"/>
  <c r="AL70" i="14"/>
  <c r="AL70" i="16" s="1"/>
  <c r="AK70" i="14"/>
  <c r="AK70" i="16" s="1"/>
  <c r="AJ70" i="14"/>
  <c r="AJ70" i="16" s="1"/>
  <c r="AI70" i="14"/>
  <c r="AI70" i="16" s="1"/>
  <c r="AH70" i="14"/>
  <c r="AH70" i="16" s="1"/>
  <c r="AG70" i="14"/>
  <c r="AG70" i="16" s="1"/>
  <c r="AD70" i="14"/>
  <c r="AD70" i="16" s="1"/>
  <c r="Y70" i="14"/>
  <c r="Y70" i="16" s="1"/>
  <c r="X70" i="14"/>
  <c r="X70" i="16" s="1"/>
  <c r="V70" i="14"/>
  <c r="V70" i="16" s="1"/>
  <c r="U70" i="14"/>
  <c r="U70" i="16" s="1"/>
  <c r="T70" i="14"/>
  <c r="T70" i="16" s="1"/>
  <c r="S70" i="14"/>
  <c r="S70" i="16" s="1"/>
  <c r="R70" i="14"/>
  <c r="R70" i="16" s="1"/>
  <c r="Q70" i="14"/>
  <c r="Q70" i="16" s="1"/>
  <c r="P70" i="14"/>
  <c r="P70" i="16" s="1"/>
  <c r="O70" i="14"/>
  <c r="O70" i="16" s="1"/>
  <c r="N70" i="14"/>
  <c r="N70" i="16" s="1"/>
  <c r="K70" i="14"/>
  <c r="K70" i="16" s="1"/>
  <c r="G70" i="14"/>
  <c r="G70" i="16" s="1"/>
  <c r="D70" i="14"/>
  <c r="D70" i="16" s="1"/>
  <c r="A70" i="14"/>
  <c r="B70" i="14" s="1" a="1"/>
  <c r="B70" i="14" s="1"/>
  <c r="BH69" i="14"/>
  <c r="BH69" i="16" s="1"/>
  <c r="BG69" i="14"/>
  <c r="BG69" i="16" s="1"/>
  <c r="BF69" i="14"/>
  <c r="BF69" i="16" s="1"/>
  <c r="BE69" i="14"/>
  <c r="BE69" i="16" s="1"/>
  <c r="BD69" i="14"/>
  <c r="BD69" i="16" s="1"/>
  <c r="BC69" i="14"/>
  <c r="BC69" i="16" s="1"/>
  <c r="BB69" i="14"/>
  <c r="BB69" i="16" s="1"/>
  <c r="BA69" i="14"/>
  <c r="BA69" i="16" s="1"/>
  <c r="AZ69" i="14"/>
  <c r="AZ69" i="16" s="1"/>
  <c r="AV69" i="14"/>
  <c r="AV69" i="16" s="1"/>
  <c r="AU69" i="14"/>
  <c r="AU69" i="16" s="1"/>
  <c r="AT69" i="14"/>
  <c r="AT69" i="16" s="1"/>
  <c r="AS69" i="14"/>
  <c r="AS69" i="16" s="1"/>
  <c r="AP69" i="14"/>
  <c r="AP69" i="16" s="1"/>
  <c r="AN69" i="14"/>
  <c r="AN69" i="16" s="1"/>
  <c r="AM69" i="14"/>
  <c r="AM69" i="16" s="1"/>
  <c r="AL69" i="14"/>
  <c r="AL69" i="16" s="1"/>
  <c r="AK69" i="14"/>
  <c r="AK69" i="16" s="1"/>
  <c r="AJ69" i="14"/>
  <c r="AJ69" i="16" s="1"/>
  <c r="AI69" i="14"/>
  <c r="AI69" i="16" s="1"/>
  <c r="AH69" i="14"/>
  <c r="AH69" i="16" s="1"/>
  <c r="AG69" i="14"/>
  <c r="AG69" i="16" s="1"/>
  <c r="AE69" i="14"/>
  <c r="AE69" i="16" s="1"/>
  <c r="AD69" i="14"/>
  <c r="AD69" i="16" s="1"/>
  <c r="AC69" i="14"/>
  <c r="AC69" i="16" s="1"/>
  <c r="AB69" i="14"/>
  <c r="AB69" i="16" s="1"/>
  <c r="AA69" i="14"/>
  <c r="AA69" i="16" s="1"/>
  <c r="V69" i="14"/>
  <c r="V69" i="16" s="1"/>
  <c r="U69" i="14"/>
  <c r="U69" i="16" s="1"/>
  <c r="R69" i="14"/>
  <c r="R69" i="16" s="1"/>
  <c r="P69" i="14"/>
  <c r="P69" i="16" s="1"/>
  <c r="O69" i="14"/>
  <c r="O69" i="16" s="1"/>
  <c r="J69" i="14"/>
  <c r="J69" i="16" s="1"/>
  <c r="I69" i="14"/>
  <c r="I69" i="16" s="1"/>
  <c r="H69" i="14"/>
  <c r="H69" i="16" s="1"/>
  <c r="D69" i="14"/>
  <c r="D69" i="16" s="1"/>
  <c r="A69" i="14"/>
  <c r="B69" i="14" s="1" a="1"/>
  <c r="B69" i="14" s="1"/>
  <c r="BH68" i="14"/>
  <c r="BH68" i="16" s="1"/>
  <c r="BG68" i="14"/>
  <c r="BG68" i="16" s="1"/>
  <c r="BF68" i="14"/>
  <c r="BF68" i="16" s="1"/>
  <c r="BE68" i="14"/>
  <c r="BE68" i="16" s="1"/>
  <c r="BD68" i="14"/>
  <c r="BD68" i="16" s="1"/>
  <c r="BC68" i="14"/>
  <c r="BC68" i="16" s="1"/>
  <c r="BB68" i="14"/>
  <c r="BB68" i="16" s="1"/>
  <c r="BA68" i="14"/>
  <c r="BA68" i="16" s="1"/>
  <c r="AZ68" i="14"/>
  <c r="AZ68" i="16" s="1"/>
  <c r="AY68" i="14"/>
  <c r="AY68" i="16" s="1"/>
  <c r="AV68" i="14"/>
  <c r="AV68" i="16" s="1"/>
  <c r="AS68" i="14"/>
  <c r="AS68" i="16" s="1"/>
  <c r="AP68" i="14"/>
  <c r="AP68" i="16" s="1"/>
  <c r="AN68" i="14"/>
  <c r="AN68" i="16" s="1"/>
  <c r="AM68" i="14"/>
  <c r="AM68" i="16" s="1"/>
  <c r="AK68" i="14"/>
  <c r="AK68" i="16" s="1"/>
  <c r="AJ68" i="14"/>
  <c r="AJ68" i="16" s="1"/>
  <c r="AI68" i="14"/>
  <c r="AI68" i="16" s="1"/>
  <c r="AH68" i="14"/>
  <c r="AH68" i="16" s="1"/>
  <c r="AG68" i="14"/>
  <c r="AG68" i="16" s="1"/>
  <c r="AE68" i="14"/>
  <c r="AE68" i="16" s="1"/>
  <c r="AD68" i="14"/>
  <c r="AD68" i="16" s="1"/>
  <c r="AC68" i="14"/>
  <c r="AC68" i="16" s="1"/>
  <c r="AB68" i="14"/>
  <c r="AB68" i="16" s="1"/>
  <c r="AA68" i="14"/>
  <c r="AA68" i="16" s="1"/>
  <c r="Z68" i="14"/>
  <c r="Z68" i="16" s="1"/>
  <c r="W68" i="14"/>
  <c r="W68" i="16" s="1"/>
  <c r="V68" i="14"/>
  <c r="V68" i="16" s="1"/>
  <c r="U68" i="14"/>
  <c r="U68" i="16" s="1"/>
  <c r="T68" i="14"/>
  <c r="T68" i="16" s="1"/>
  <c r="R68" i="14"/>
  <c r="R68" i="16" s="1"/>
  <c r="Q68" i="14"/>
  <c r="Q68" i="16" s="1"/>
  <c r="P68" i="14"/>
  <c r="P68" i="16" s="1"/>
  <c r="O68" i="14"/>
  <c r="O68" i="16" s="1"/>
  <c r="N68" i="14"/>
  <c r="N68" i="16" s="1"/>
  <c r="J68" i="14"/>
  <c r="J68" i="16" s="1"/>
  <c r="I68" i="14"/>
  <c r="I68" i="16" s="1"/>
  <c r="H68" i="14"/>
  <c r="H68" i="16" s="1"/>
  <c r="G68" i="14"/>
  <c r="G68" i="16" s="1"/>
  <c r="F68" i="14"/>
  <c r="F68" i="16" s="1"/>
  <c r="E68" i="14"/>
  <c r="E68" i="16" s="1"/>
  <c r="D68" i="14"/>
  <c r="D68" i="16" s="1"/>
  <c r="A68" i="14"/>
  <c r="B68" i="14" s="1" a="1"/>
  <c r="B68" i="14" s="1"/>
  <c r="BB67" i="14"/>
  <c r="BB67" i="16" s="1"/>
  <c r="BA67" i="14"/>
  <c r="BA67" i="16" s="1"/>
  <c r="AY67" i="14"/>
  <c r="AY67" i="16" s="1"/>
  <c r="AX67" i="14"/>
  <c r="AX67" i="16" s="1"/>
  <c r="AW67" i="14"/>
  <c r="AW67" i="16" s="1"/>
  <c r="AV67" i="14"/>
  <c r="AV67" i="16" s="1"/>
  <c r="AU67" i="14"/>
  <c r="AU67" i="16" s="1"/>
  <c r="AT67" i="14"/>
  <c r="AT67" i="16" s="1"/>
  <c r="AR67" i="14"/>
  <c r="AR67" i="16" s="1"/>
  <c r="AQ67" i="14"/>
  <c r="AQ67" i="16" s="1"/>
  <c r="AP67" i="14"/>
  <c r="AP67" i="16" s="1"/>
  <c r="AO67" i="14"/>
  <c r="AO67" i="16" s="1"/>
  <c r="AN67" i="14"/>
  <c r="AN67" i="16" s="1"/>
  <c r="AM67" i="14"/>
  <c r="AM67" i="16" s="1"/>
  <c r="AL67" i="14"/>
  <c r="AL67" i="16" s="1"/>
  <c r="AK67" i="14"/>
  <c r="AK67" i="16" s="1"/>
  <c r="AJ67" i="14"/>
  <c r="AJ67" i="16" s="1"/>
  <c r="AI67" i="14"/>
  <c r="AI67" i="16" s="1"/>
  <c r="AH67" i="14"/>
  <c r="AH67" i="16" s="1"/>
  <c r="AG67" i="14"/>
  <c r="AG67" i="16" s="1"/>
  <c r="AF67" i="14"/>
  <c r="AF67" i="16" s="1"/>
  <c r="AE67" i="14"/>
  <c r="AE67" i="16" s="1"/>
  <c r="AC67" i="14"/>
  <c r="AC67" i="16" s="1"/>
  <c r="Z67" i="14"/>
  <c r="Z67" i="16" s="1"/>
  <c r="Y67" i="14"/>
  <c r="Y67" i="16" s="1"/>
  <c r="X67" i="14"/>
  <c r="X67" i="16" s="1"/>
  <c r="W67" i="14"/>
  <c r="W67" i="16" s="1"/>
  <c r="T67" i="14"/>
  <c r="T67" i="16" s="1"/>
  <c r="S67" i="14"/>
  <c r="S67" i="16" s="1"/>
  <c r="P67" i="14"/>
  <c r="P67" i="16" s="1"/>
  <c r="N67" i="14"/>
  <c r="N67" i="16" s="1"/>
  <c r="M67" i="14"/>
  <c r="M67" i="16" s="1"/>
  <c r="L67" i="14"/>
  <c r="L67" i="16" s="1"/>
  <c r="K67" i="14"/>
  <c r="K67" i="16" s="1"/>
  <c r="J67" i="14"/>
  <c r="J67" i="16" s="1"/>
  <c r="I67" i="14"/>
  <c r="I67" i="16" s="1"/>
  <c r="H67" i="14"/>
  <c r="H67" i="16" s="1"/>
  <c r="G67" i="14"/>
  <c r="G67" i="16" s="1"/>
  <c r="F67" i="14"/>
  <c r="F67" i="16" s="1"/>
  <c r="E67" i="14"/>
  <c r="E67" i="16" s="1"/>
  <c r="D67" i="14"/>
  <c r="D67" i="16" s="1"/>
  <c r="A67" i="14"/>
  <c r="B67" i="14" s="1" a="1"/>
  <c r="B67" i="14" s="1"/>
  <c r="BH66" i="14"/>
  <c r="BH66" i="16" s="1"/>
  <c r="BG66" i="14"/>
  <c r="BG66" i="16" s="1"/>
  <c r="BF66" i="14"/>
  <c r="BF66" i="16" s="1"/>
  <c r="BE66" i="14"/>
  <c r="BE66" i="16" s="1"/>
  <c r="BD66" i="14"/>
  <c r="BD66" i="16" s="1"/>
  <c r="BC66" i="14"/>
  <c r="BC66" i="16" s="1"/>
  <c r="BA66" i="14"/>
  <c r="BA66" i="16" s="1"/>
  <c r="AZ66" i="14"/>
  <c r="AZ66" i="16" s="1"/>
  <c r="AY66" i="14"/>
  <c r="AY66" i="16" s="1"/>
  <c r="AX66" i="14"/>
  <c r="AX66" i="16" s="1"/>
  <c r="AW66" i="14"/>
  <c r="AW66" i="16" s="1"/>
  <c r="AV66" i="14"/>
  <c r="AV66" i="16" s="1"/>
  <c r="AU66" i="14"/>
  <c r="AU66" i="16" s="1"/>
  <c r="AT66" i="14"/>
  <c r="AT66" i="16" s="1"/>
  <c r="AS66" i="14"/>
  <c r="AS66" i="16" s="1"/>
  <c r="AR66" i="14"/>
  <c r="AR66" i="16" s="1"/>
  <c r="AQ66" i="14"/>
  <c r="AQ66" i="16" s="1"/>
  <c r="AP66" i="14"/>
  <c r="AP66" i="16" s="1"/>
  <c r="AO66" i="14"/>
  <c r="AO66" i="16" s="1"/>
  <c r="AM66" i="14"/>
  <c r="AM66" i="16" s="1"/>
  <c r="AL66" i="14"/>
  <c r="AL66" i="16" s="1"/>
  <c r="AK66" i="14"/>
  <c r="AK66" i="16" s="1"/>
  <c r="AJ66" i="14"/>
  <c r="AJ66" i="16" s="1"/>
  <c r="AI66" i="14"/>
  <c r="AI66" i="16" s="1"/>
  <c r="AH66" i="14"/>
  <c r="AH66" i="16" s="1"/>
  <c r="AG66" i="14"/>
  <c r="AG66" i="16" s="1"/>
  <c r="AF66" i="14"/>
  <c r="AF66" i="16" s="1"/>
  <c r="AE66" i="14"/>
  <c r="AE66" i="16" s="1"/>
  <c r="AD66" i="14"/>
  <c r="AD66" i="16" s="1"/>
  <c r="AC66" i="14"/>
  <c r="AC66" i="16" s="1"/>
  <c r="AB66" i="14"/>
  <c r="AB66" i="16" s="1"/>
  <c r="Z66" i="14"/>
  <c r="Z66" i="16" s="1"/>
  <c r="Y66" i="14"/>
  <c r="Y66" i="16" s="1"/>
  <c r="X66" i="14"/>
  <c r="X66" i="16" s="1"/>
  <c r="W66" i="14"/>
  <c r="W66" i="16" s="1"/>
  <c r="V66" i="14"/>
  <c r="V66" i="16" s="1"/>
  <c r="U66" i="14"/>
  <c r="U66" i="16" s="1"/>
  <c r="T66" i="14"/>
  <c r="T66" i="16" s="1"/>
  <c r="S66" i="14"/>
  <c r="S66" i="16" s="1"/>
  <c r="R66" i="14"/>
  <c r="R66" i="16" s="1"/>
  <c r="Q66" i="14"/>
  <c r="Q66" i="16" s="1"/>
  <c r="P66" i="14"/>
  <c r="P66" i="16" s="1"/>
  <c r="O66" i="14"/>
  <c r="O66" i="16" s="1"/>
  <c r="N66" i="14"/>
  <c r="N66" i="16" s="1"/>
  <c r="M66" i="14"/>
  <c r="M66" i="16" s="1"/>
  <c r="L66" i="14"/>
  <c r="L66" i="16" s="1"/>
  <c r="K66" i="14"/>
  <c r="K66" i="16" s="1"/>
  <c r="J66" i="14"/>
  <c r="J66" i="16" s="1"/>
  <c r="I66" i="14"/>
  <c r="I66" i="16" s="1"/>
  <c r="H66" i="14"/>
  <c r="H66" i="16" s="1"/>
  <c r="G66" i="14"/>
  <c r="G66" i="16" s="1"/>
  <c r="F66" i="14"/>
  <c r="F66" i="16" s="1"/>
  <c r="D66" i="14"/>
  <c r="D66" i="16" s="1"/>
  <c r="A66" i="14"/>
  <c r="B66" i="14" s="1" a="1"/>
  <c r="B66" i="14" s="1"/>
  <c r="BH65" i="14"/>
  <c r="BH65" i="16" s="1"/>
  <c r="BG65" i="14"/>
  <c r="BG65" i="16" s="1"/>
  <c r="BF65" i="14"/>
  <c r="BF65" i="16" s="1"/>
  <c r="BE65" i="14"/>
  <c r="BE65" i="16" s="1"/>
  <c r="BD65" i="14"/>
  <c r="BD65" i="16" s="1"/>
  <c r="BC65" i="14"/>
  <c r="BC65" i="16" s="1"/>
  <c r="BB65" i="14"/>
  <c r="BB65" i="16" s="1"/>
  <c r="BA65" i="14"/>
  <c r="BA65" i="16" s="1"/>
  <c r="AZ65" i="14"/>
  <c r="AZ65" i="16" s="1"/>
  <c r="AX65" i="14"/>
  <c r="AX65" i="16" s="1"/>
  <c r="AW65" i="14"/>
  <c r="AW65" i="16" s="1"/>
  <c r="AV65" i="14"/>
  <c r="AV65" i="16" s="1"/>
  <c r="AU65" i="14"/>
  <c r="AU65" i="16" s="1"/>
  <c r="AT65" i="14"/>
  <c r="AT65" i="16" s="1"/>
  <c r="AS65" i="14"/>
  <c r="AS65" i="16" s="1"/>
  <c r="AR65" i="14"/>
  <c r="AR65" i="16" s="1"/>
  <c r="AQ65" i="14"/>
  <c r="AQ65" i="16" s="1"/>
  <c r="AP65" i="14"/>
  <c r="AP65" i="16" s="1"/>
  <c r="AO65" i="14"/>
  <c r="AO65" i="16" s="1"/>
  <c r="AN65" i="14"/>
  <c r="AN65" i="16" s="1"/>
  <c r="AM65" i="14"/>
  <c r="AM65" i="16" s="1"/>
  <c r="AL65" i="14"/>
  <c r="AL65" i="16" s="1"/>
  <c r="AK65" i="14"/>
  <c r="AK65" i="16" s="1"/>
  <c r="AJ65" i="14"/>
  <c r="AJ65" i="16" s="1"/>
  <c r="AI65" i="14"/>
  <c r="AI65" i="16" s="1"/>
  <c r="AH65" i="14"/>
  <c r="AH65" i="16" s="1"/>
  <c r="AG65" i="14"/>
  <c r="AG65" i="16" s="1"/>
  <c r="AE65" i="14"/>
  <c r="AE65" i="16" s="1"/>
  <c r="AD65" i="14"/>
  <c r="AD65" i="16" s="1"/>
  <c r="AC65" i="14"/>
  <c r="AC65" i="16" s="1"/>
  <c r="AB65" i="14"/>
  <c r="AB65" i="16" s="1"/>
  <c r="AA65" i="14"/>
  <c r="AA65" i="16" s="1"/>
  <c r="Z65" i="14"/>
  <c r="Z65" i="16" s="1"/>
  <c r="Y65" i="14"/>
  <c r="Y65" i="16" s="1"/>
  <c r="X65" i="14"/>
  <c r="X65" i="16" s="1"/>
  <c r="W65" i="14"/>
  <c r="W65" i="16" s="1"/>
  <c r="V65" i="14"/>
  <c r="V65" i="16" s="1"/>
  <c r="U65" i="14"/>
  <c r="U65" i="16" s="1"/>
  <c r="R65" i="14"/>
  <c r="R65" i="16" s="1"/>
  <c r="Q65" i="14"/>
  <c r="Q65" i="16" s="1"/>
  <c r="P65" i="14"/>
  <c r="P65" i="16" s="1"/>
  <c r="O65" i="14"/>
  <c r="O65" i="16" s="1"/>
  <c r="N65" i="14"/>
  <c r="N65" i="16" s="1"/>
  <c r="M65" i="14"/>
  <c r="M65" i="16" s="1"/>
  <c r="L65" i="14"/>
  <c r="L65" i="16" s="1"/>
  <c r="K65" i="14"/>
  <c r="K65" i="16" s="1"/>
  <c r="J65" i="14"/>
  <c r="J65" i="16" s="1"/>
  <c r="I65" i="14"/>
  <c r="I65" i="16" s="1"/>
  <c r="H65" i="14"/>
  <c r="H65" i="16" s="1"/>
  <c r="G65" i="14"/>
  <c r="G65" i="16" s="1"/>
  <c r="F65" i="14"/>
  <c r="F65" i="16" s="1"/>
  <c r="D65" i="14"/>
  <c r="D65" i="16" s="1"/>
  <c r="A65" i="14"/>
  <c r="B65" i="14" s="1" a="1"/>
  <c r="B65" i="14" s="1"/>
  <c r="BH64" i="14"/>
  <c r="BH64" i="16" s="1"/>
  <c r="BG64" i="14"/>
  <c r="BG64" i="16" s="1"/>
  <c r="BF64" i="14"/>
  <c r="BF64" i="16" s="1"/>
  <c r="BE64" i="14"/>
  <c r="BE64" i="16" s="1"/>
  <c r="BD64" i="14"/>
  <c r="BD64" i="16" s="1"/>
  <c r="BC64" i="14"/>
  <c r="BC64" i="16" s="1"/>
  <c r="BB64" i="14"/>
  <c r="BB64" i="16" s="1"/>
  <c r="AZ64" i="14"/>
  <c r="AZ64" i="16" s="1"/>
  <c r="AX64" i="14"/>
  <c r="AX64" i="16" s="1"/>
  <c r="AW64" i="14"/>
  <c r="AW64" i="16" s="1"/>
  <c r="AV64" i="14"/>
  <c r="AV64" i="16" s="1"/>
  <c r="AU64" i="14"/>
  <c r="AU64" i="16" s="1"/>
  <c r="AT64" i="14"/>
  <c r="AT64" i="16" s="1"/>
  <c r="AS64" i="14"/>
  <c r="AS64" i="16" s="1"/>
  <c r="AR64" i="14"/>
  <c r="AR64" i="16" s="1"/>
  <c r="AQ64" i="14"/>
  <c r="AQ64" i="16" s="1"/>
  <c r="AP64" i="14"/>
  <c r="AP64" i="16" s="1"/>
  <c r="AO64" i="14"/>
  <c r="AO64" i="16" s="1"/>
  <c r="AN64" i="14"/>
  <c r="AN64" i="16" s="1"/>
  <c r="AM64" i="14"/>
  <c r="AM64" i="16" s="1"/>
  <c r="AL64" i="14"/>
  <c r="AL64" i="16" s="1"/>
  <c r="AK64" i="14"/>
  <c r="AK64" i="16" s="1"/>
  <c r="AJ64" i="14"/>
  <c r="AJ64" i="16" s="1"/>
  <c r="AI64" i="14"/>
  <c r="AI64" i="16" s="1"/>
  <c r="AH64" i="14"/>
  <c r="AH64" i="16" s="1"/>
  <c r="AG64" i="14"/>
  <c r="AG64" i="16" s="1"/>
  <c r="AF64" i="14"/>
  <c r="AF64" i="16" s="1"/>
  <c r="AE64" i="14"/>
  <c r="AE64" i="16" s="1"/>
  <c r="AD64" i="14"/>
  <c r="AD64" i="16" s="1"/>
  <c r="AC64" i="14"/>
  <c r="AC64" i="16" s="1"/>
  <c r="AB64" i="14"/>
  <c r="AB64" i="16" s="1"/>
  <c r="AA64" i="14"/>
  <c r="AA64" i="16" s="1"/>
  <c r="Z64" i="14"/>
  <c r="Z64" i="16" s="1"/>
  <c r="Y64" i="14"/>
  <c r="Y64" i="16" s="1"/>
  <c r="X64" i="14"/>
  <c r="X64" i="16" s="1"/>
  <c r="W64" i="14"/>
  <c r="W64" i="16" s="1"/>
  <c r="V64" i="14"/>
  <c r="V64" i="16" s="1"/>
  <c r="U64" i="14"/>
  <c r="U64" i="16" s="1"/>
  <c r="T64" i="14"/>
  <c r="T64" i="16" s="1"/>
  <c r="S64" i="14"/>
  <c r="S64" i="16" s="1"/>
  <c r="R64" i="14"/>
  <c r="R64" i="16" s="1"/>
  <c r="Q64" i="14"/>
  <c r="Q64" i="16" s="1"/>
  <c r="P64" i="14"/>
  <c r="P64" i="16" s="1"/>
  <c r="O64" i="14"/>
  <c r="O64" i="16" s="1"/>
  <c r="N64" i="14"/>
  <c r="N64" i="16" s="1"/>
  <c r="M64" i="14"/>
  <c r="M64" i="16" s="1"/>
  <c r="K64" i="14"/>
  <c r="K64" i="16" s="1"/>
  <c r="J64" i="14"/>
  <c r="J64" i="16" s="1"/>
  <c r="I64" i="14"/>
  <c r="I64" i="16" s="1"/>
  <c r="H64" i="14"/>
  <c r="H64" i="16" s="1"/>
  <c r="G64" i="14"/>
  <c r="G64" i="16" s="1"/>
  <c r="F64" i="14"/>
  <c r="F64" i="16" s="1"/>
  <c r="E64" i="14"/>
  <c r="E64" i="16" s="1"/>
  <c r="D64" i="14"/>
  <c r="D64" i="16" s="1"/>
  <c r="A64" i="14"/>
  <c r="B64" i="14" s="1" a="1"/>
  <c r="B64" i="14" s="1"/>
  <c r="BG63" i="14"/>
  <c r="BG63" i="16" s="1"/>
  <c r="BB63" i="14"/>
  <c r="BB63" i="16" s="1"/>
  <c r="BA63" i="14"/>
  <c r="BA63" i="16" s="1"/>
  <c r="AZ63" i="14"/>
  <c r="AZ63" i="16" s="1"/>
  <c r="AW63" i="14"/>
  <c r="AW63" i="16" s="1"/>
  <c r="AV63" i="14"/>
  <c r="AV63" i="16" s="1"/>
  <c r="AU63" i="14"/>
  <c r="AU63" i="16" s="1"/>
  <c r="AT63" i="14"/>
  <c r="AT63" i="16" s="1"/>
  <c r="AS63" i="14"/>
  <c r="AS63" i="16" s="1"/>
  <c r="AO63" i="14"/>
  <c r="AO63" i="16" s="1"/>
  <c r="AN63" i="14"/>
  <c r="AN63" i="16" s="1"/>
  <c r="AM63" i="14"/>
  <c r="AM63" i="16" s="1"/>
  <c r="AL63" i="14"/>
  <c r="AL63" i="16" s="1"/>
  <c r="AK63" i="14"/>
  <c r="AK63" i="16" s="1"/>
  <c r="AJ63" i="14"/>
  <c r="AJ63" i="16" s="1"/>
  <c r="AI63" i="14"/>
  <c r="AI63" i="16" s="1"/>
  <c r="AH63" i="14"/>
  <c r="AH63" i="16" s="1"/>
  <c r="AG63" i="14"/>
  <c r="AG63" i="16" s="1"/>
  <c r="AF63" i="14"/>
  <c r="AF63" i="16" s="1"/>
  <c r="AB63" i="14"/>
  <c r="AB63" i="16" s="1"/>
  <c r="AA63" i="14"/>
  <c r="AA63" i="16" s="1"/>
  <c r="Z63" i="14"/>
  <c r="Z63" i="16" s="1"/>
  <c r="Y63" i="14"/>
  <c r="Y63" i="16" s="1"/>
  <c r="X63" i="14"/>
  <c r="X63" i="16" s="1"/>
  <c r="W63" i="14"/>
  <c r="W63" i="16" s="1"/>
  <c r="V63" i="14"/>
  <c r="V63" i="16" s="1"/>
  <c r="U63" i="14"/>
  <c r="U63" i="16" s="1"/>
  <c r="T63" i="14"/>
  <c r="T63" i="16" s="1"/>
  <c r="S63" i="14"/>
  <c r="S63" i="16" s="1"/>
  <c r="O63" i="14"/>
  <c r="O63" i="16" s="1"/>
  <c r="N63" i="14"/>
  <c r="N63" i="16" s="1"/>
  <c r="M63" i="14"/>
  <c r="M63" i="16" s="1"/>
  <c r="L63" i="14"/>
  <c r="L63" i="16" s="1"/>
  <c r="K63" i="14"/>
  <c r="K63" i="16" s="1"/>
  <c r="J63" i="14"/>
  <c r="J63" i="16" s="1"/>
  <c r="H63" i="14"/>
  <c r="H63" i="16" s="1"/>
  <c r="G63" i="14"/>
  <c r="G63" i="16" s="1"/>
  <c r="F63" i="14"/>
  <c r="F63" i="16" s="1"/>
  <c r="E63" i="14"/>
  <c r="E63" i="16" s="1"/>
  <c r="A63" i="14"/>
  <c r="B63" i="14" s="1" a="1"/>
  <c r="B63" i="14" s="1"/>
  <c r="BH62" i="14"/>
  <c r="BH62" i="16" s="1"/>
  <c r="BG62" i="14"/>
  <c r="BG62" i="16" s="1"/>
  <c r="BF62" i="14"/>
  <c r="BF62" i="16" s="1"/>
  <c r="BE62" i="14"/>
  <c r="BE62" i="16" s="1"/>
  <c r="BD62" i="14"/>
  <c r="BD62" i="16" s="1"/>
  <c r="BC62" i="14"/>
  <c r="BC62" i="16" s="1"/>
  <c r="BB62" i="14"/>
  <c r="BB62" i="16" s="1"/>
  <c r="BA62" i="14"/>
  <c r="BA62" i="16" s="1"/>
  <c r="AZ62" i="14"/>
  <c r="AZ62" i="16" s="1"/>
  <c r="AY62" i="14"/>
  <c r="AY62" i="16" s="1"/>
  <c r="AW62" i="14"/>
  <c r="AW62" i="16" s="1"/>
  <c r="AV62" i="14"/>
  <c r="AV62" i="16" s="1"/>
  <c r="AU62" i="14"/>
  <c r="AU62" i="16" s="1"/>
  <c r="AT62" i="14"/>
  <c r="AT62" i="16" s="1"/>
  <c r="AS62" i="14"/>
  <c r="AS62" i="16" s="1"/>
  <c r="AR62" i="14"/>
  <c r="AR62" i="16" s="1"/>
  <c r="AQ62" i="14"/>
  <c r="AQ62" i="16" s="1"/>
  <c r="AP62" i="14"/>
  <c r="AP62" i="16" s="1"/>
  <c r="AO62" i="14"/>
  <c r="AO62" i="16" s="1"/>
  <c r="AN62" i="14"/>
  <c r="AN62" i="16" s="1"/>
  <c r="AM62" i="14"/>
  <c r="AM62" i="16" s="1"/>
  <c r="AL62" i="14"/>
  <c r="AL62" i="16" s="1"/>
  <c r="AK62" i="14"/>
  <c r="AK62" i="16" s="1"/>
  <c r="AJ62" i="14"/>
  <c r="AJ62" i="16" s="1"/>
  <c r="AI62" i="14"/>
  <c r="AI62" i="16" s="1"/>
  <c r="AH62" i="14"/>
  <c r="AH62" i="16" s="1"/>
  <c r="AG62" i="14"/>
  <c r="AG62" i="16" s="1"/>
  <c r="AF62" i="14"/>
  <c r="AF62" i="16" s="1"/>
  <c r="AE62" i="14"/>
  <c r="AE62" i="16" s="1"/>
  <c r="AD62" i="14"/>
  <c r="AD62" i="16" s="1"/>
  <c r="AC62" i="14"/>
  <c r="AC62" i="16" s="1"/>
  <c r="AB62" i="14"/>
  <c r="AB62" i="16" s="1"/>
  <c r="AA62" i="14"/>
  <c r="AA62" i="16" s="1"/>
  <c r="Z62" i="14"/>
  <c r="Z62" i="16" s="1"/>
  <c r="W62" i="14"/>
  <c r="W62" i="16" s="1"/>
  <c r="V62" i="14"/>
  <c r="V62" i="16" s="1"/>
  <c r="U62" i="14"/>
  <c r="U62" i="16" s="1"/>
  <c r="T62" i="14"/>
  <c r="T62" i="16" s="1"/>
  <c r="S62" i="14"/>
  <c r="S62" i="16" s="1"/>
  <c r="R62" i="14"/>
  <c r="R62" i="16" s="1"/>
  <c r="Q62" i="14"/>
  <c r="Q62" i="16" s="1"/>
  <c r="P62" i="14"/>
  <c r="P62" i="16" s="1"/>
  <c r="O62" i="14"/>
  <c r="O62" i="16" s="1"/>
  <c r="N62" i="14"/>
  <c r="N62" i="16" s="1"/>
  <c r="I62" i="14"/>
  <c r="I62" i="16" s="1"/>
  <c r="H62" i="14"/>
  <c r="H62" i="16" s="1"/>
  <c r="F62" i="14"/>
  <c r="F62" i="16" s="1"/>
  <c r="E62" i="14"/>
  <c r="E62" i="16" s="1"/>
  <c r="D62" i="14"/>
  <c r="D62" i="16" s="1"/>
  <c r="A62" i="14"/>
  <c r="B62" i="14" s="1" a="1"/>
  <c r="B62" i="14" s="1"/>
  <c r="BH61" i="14"/>
  <c r="BH61" i="16" s="1"/>
  <c r="BG61" i="14"/>
  <c r="BG61" i="16" s="1"/>
  <c r="BF61" i="14"/>
  <c r="BF61" i="16" s="1"/>
  <c r="BE61" i="14"/>
  <c r="BE61" i="16" s="1"/>
  <c r="BD61" i="14"/>
  <c r="BD61" i="16" s="1"/>
  <c r="BC61" i="14"/>
  <c r="BC61" i="16" s="1"/>
  <c r="BB61" i="14"/>
  <c r="BB61" i="16" s="1"/>
  <c r="BA61" i="14"/>
  <c r="BA61" i="16" s="1"/>
  <c r="AZ61" i="14"/>
  <c r="AZ61" i="16" s="1"/>
  <c r="AY61" i="14"/>
  <c r="AY61" i="16" s="1"/>
  <c r="AX61" i="14"/>
  <c r="AX61" i="16" s="1"/>
  <c r="AW61" i="14"/>
  <c r="AW61" i="16" s="1"/>
  <c r="AV61" i="14"/>
  <c r="AV61" i="16" s="1"/>
  <c r="AU61" i="14"/>
  <c r="AU61" i="16" s="1"/>
  <c r="AT61" i="14"/>
  <c r="AT61" i="16" s="1"/>
  <c r="AS61" i="14"/>
  <c r="AS61" i="16" s="1"/>
  <c r="AR61" i="14"/>
  <c r="AR61" i="16" s="1"/>
  <c r="AQ61" i="14"/>
  <c r="AQ61" i="16" s="1"/>
  <c r="AP61" i="14"/>
  <c r="AP61" i="16" s="1"/>
  <c r="AO61" i="14"/>
  <c r="AO61" i="16" s="1"/>
  <c r="AN61" i="14"/>
  <c r="AN61" i="16" s="1"/>
  <c r="AL61" i="14"/>
  <c r="AL61" i="16" s="1"/>
  <c r="AK61" i="14"/>
  <c r="AK61" i="16" s="1"/>
  <c r="AJ61" i="14"/>
  <c r="AJ61" i="16" s="1"/>
  <c r="AI61" i="14"/>
  <c r="AI61" i="16" s="1"/>
  <c r="AH61" i="14"/>
  <c r="AH61" i="16" s="1"/>
  <c r="AG61" i="14"/>
  <c r="AG61" i="16" s="1"/>
  <c r="AF61" i="14"/>
  <c r="AF61" i="16" s="1"/>
  <c r="AE61" i="14"/>
  <c r="AE61" i="16" s="1"/>
  <c r="AD61" i="14"/>
  <c r="AD61" i="16" s="1"/>
  <c r="AC61" i="14"/>
  <c r="AC61" i="16" s="1"/>
  <c r="AB61" i="14"/>
  <c r="AB61" i="16" s="1"/>
  <c r="AA61" i="14"/>
  <c r="AA61" i="16" s="1"/>
  <c r="Z61" i="14"/>
  <c r="Z61" i="16" s="1"/>
  <c r="Y61" i="14"/>
  <c r="Y61" i="16" s="1"/>
  <c r="X61" i="14"/>
  <c r="X61" i="16" s="1"/>
  <c r="W61" i="14"/>
  <c r="W61" i="16" s="1"/>
  <c r="V61" i="14"/>
  <c r="V61" i="16" s="1"/>
  <c r="T61" i="14"/>
  <c r="T61" i="16" s="1"/>
  <c r="S61" i="14"/>
  <c r="S61" i="16" s="1"/>
  <c r="R61" i="14"/>
  <c r="R61" i="16" s="1"/>
  <c r="Q61" i="14"/>
  <c r="Q61" i="16" s="1"/>
  <c r="P61" i="14"/>
  <c r="P61" i="16" s="1"/>
  <c r="O61" i="14"/>
  <c r="O61" i="16" s="1"/>
  <c r="N61" i="14"/>
  <c r="N61" i="16" s="1"/>
  <c r="M61" i="14"/>
  <c r="M61" i="16" s="1"/>
  <c r="L61" i="14"/>
  <c r="L61" i="16" s="1"/>
  <c r="K61" i="14"/>
  <c r="K61" i="16" s="1"/>
  <c r="J61" i="14"/>
  <c r="J61" i="16" s="1"/>
  <c r="I61" i="14"/>
  <c r="I61" i="16" s="1"/>
  <c r="H61" i="14"/>
  <c r="H61" i="16" s="1"/>
  <c r="G61" i="14"/>
  <c r="G61" i="16" s="1"/>
  <c r="F61" i="14"/>
  <c r="F61" i="16" s="1"/>
  <c r="E61" i="14"/>
  <c r="E61" i="16" s="1"/>
  <c r="D61" i="14"/>
  <c r="D61" i="16" s="1"/>
  <c r="A61" i="14"/>
  <c r="B61" i="14" s="1" a="1"/>
  <c r="B61" i="14" s="1"/>
  <c r="BH60" i="14"/>
  <c r="BH60" i="16" s="1"/>
  <c r="BG60" i="14"/>
  <c r="BG60" i="16" s="1"/>
  <c r="BF60" i="14"/>
  <c r="BF60" i="16" s="1"/>
  <c r="BE60" i="14"/>
  <c r="BE60" i="16" s="1"/>
  <c r="BD60" i="14"/>
  <c r="BD60" i="16" s="1"/>
  <c r="BC60" i="14"/>
  <c r="BC60" i="16" s="1"/>
  <c r="BB60" i="14"/>
  <c r="BB60" i="16" s="1"/>
  <c r="BA60" i="14"/>
  <c r="BA60" i="16" s="1"/>
  <c r="AZ60" i="14"/>
  <c r="AZ60" i="16" s="1"/>
  <c r="AY60" i="14"/>
  <c r="AY60" i="16" s="1"/>
  <c r="AX60" i="14"/>
  <c r="AX60" i="16" s="1"/>
  <c r="AW60" i="14"/>
  <c r="AW60" i="16" s="1"/>
  <c r="AV60" i="14"/>
  <c r="AV60" i="16" s="1"/>
  <c r="AT60" i="14"/>
  <c r="AT60" i="16" s="1"/>
  <c r="AS60" i="14"/>
  <c r="AS60" i="16" s="1"/>
  <c r="AR60" i="14"/>
  <c r="AR60" i="16" s="1"/>
  <c r="AQ60" i="14"/>
  <c r="AQ60" i="16" s="1"/>
  <c r="AP60" i="14"/>
  <c r="AP60" i="16" s="1"/>
  <c r="AO60" i="14"/>
  <c r="AO60" i="16" s="1"/>
  <c r="AM60" i="14"/>
  <c r="AM60" i="16" s="1"/>
  <c r="AK60" i="14"/>
  <c r="AK60" i="16" s="1"/>
  <c r="AJ60" i="14"/>
  <c r="AJ60" i="16" s="1"/>
  <c r="AI60" i="14"/>
  <c r="AI60" i="16" s="1"/>
  <c r="AH60" i="14"/>
  <c r="AH60" i="16" s="1"/>
  <c r="AG60" i="14"/>
  <c r="AG60" i="16" s="1"/>
  <c r="AE60" i="14"/>
  <c r="AE60" i="16" s="1"/>
  <c r="AD60" i="14"/>
  <c r="AD60" i="16" s="1"/>
  <c r="AC60" i="14"/>
  <c r="AC60" i="16" s="1"/>
  <c r="AB60" i="14"/>
  <c r="AB60" i="16" s="1"/>
  <c r="Z60" i="14"/>
  <c r="Z60" i="16" s="1"/>
  <c r="Y60" i="14"/>
  <c r="Y60" i="16" s="1"/>
  <c r="X60" i="14"/>
  <c r="X60" i="16" s="1"/>
  <c r="W60" i="14"/>
  <c r="W60" i="16" s="1"/>
  <c r="V60" i="14"/>
  <c r="V60" i="16" s="1"/>
  <c r="U60" i="14"/>
  <c r="U60" i="16" s="1"/>
  <c r="T60" i="14"/>
  <c r="T60" i="16" s="1"/>
  <c r="S60" i="14"/>
  <c r="S60" i="16" s="1"/>
  <c r="R60" i="14"/>
  <c r="R60" i="16" s="1"/>
  <c r="Q60" i="14"/>
  <c r="Q60" i="16" s="1"/>
  <c r="P60" i="14"/>
  <c r="P60" i="16" s="1"/>
  <c r="O60" i="14"/>
  <c r="O60" i="16" s="1"/>
  <c r="N60" i="14"/>
  <c r="N60" i="16" s="1"/>
  <c r="M60" i="14"/>
  <c r="M60" i="16" s="1"/>
  <c r="L60" i="14"/>
  <c r="L60" i="16" s="1"/>
  <c r="K60" i="14"/>
  <c r="K60" i="16" s="1"/>
  <c r="J60" i="14"/>
  <c r="J60" i="16" s="1"/>
  <c r="I60" i="14"/>
  <c r="I60" i="16" s="1"/>
  <c r="H60" i="14"/>
  <c r="H60" i="16" s="1"/>
  <c r="G60" i="14"/>
  <c r="G60" i="16" s="1"/>
  <c r="F60" i="14"/>
  <c r="F60" i="16" s="1"/>
  <c r="E60" i="14"/>
  <c r="E60" i="16" s="1"/>
  <c r="D60" i="14"/>
  <c r="D60" i="16" s="1"/>
  <c r="A60" i="14"/>
  <c r="B60" i="14" s="1" a="1"/>
  <c r="B60" i="14" s="1"/>
  <c r="BH59" i="14"/>
  <c r="BH59" i="16" s="1"/>
  <c r="BG59" i="14"/>
  <c r="BG59" i="16" s="1"/>
  <c r="BF59" i="14"/>
  <c r="BF59" i="16" s="1"/>
  <c r="BC59" i="14"/>
  <c r="BC59" i="16" s="1"/>
  <c r="BB59" i="14"/>
  <c r="BB59" i="16" s="1"/>
  <c r="AZ59" i="14"/>
  <c r="AZ59" i="16" s="1"/>
  <c r="AW59" i="14"/>
  <c r="AW59" i="16" s="1"/>
  <c r="AU59" i="14"/>
  <c r="AU59" i="16" s="1"/>
  <c r="AT59" i="14"/>
  <c r="AT59" i="16" s="1"/>
  <c r="AS59" i="14"/>
  <c r="AS59" i="16" s="1"/>
  <c r="AR59" i="14"/>
  <c r="AR59" i="16" s="1"/>
  <c r="AQ59" i="14"/>
  <c r="AQ59" i="16" s="1"/>
  <c r="AO59" i="14"/>
  <c r="AO59" i="16" s="1"/>
  <c r="AN59" i="14"/>
  <c r="AN59" i="16" s="1"/>
  <c r="AL59" i="14"/>
  <c r="AL59" i="16" s="1"/>
  <c r="AK59" i="14"/>
  <c r="AK59" i="16" s="1"/>
  <c r="AJ59" i="14"/>
  <c r="AJ59" i="16" s="1"/>
  <c r="AI59" i="14"/>
  <c r="AI59" i="16" s="1"/>
  <c r="AH59" i="14"/>
  <c r="AH59" i="16" s="1"/>
  <c r="AG59" i="14"/>
  <c r="AG59" i="16" s="1"/>
  <c r="AF59" i="14"/>
  <c r="AF59" i="16" s="1"/>
  <c r="AD59" i="14"/>
  <c r="AD59" i="16" s="1"/>
  <c r="AC59" i="14"/>
  <c r="AC59" i="16" s="1"/>
  <c r="AB59" i="14"/>
  <c r="AB59" i="16" s="1"/>
  <c r="AA59" i="14"/>
  <c r="AA59" i="16" s="1"/>
  <c r="Z59" i="14"/>
  <c r="Z59" i="16" s="1"/>
  <c r="Y59" i="14"/>
  <c r="Y59" i="16" s="1"/>
  <c r="X59" i="14"/>
  <c r="X59" i="16" s="1"/>
  <c r="W59" i="14"/>
  <c r="W59" i="16" s="1"/>
  <c r="V59" i="14"/>
  <c r="V59" i="16" s="1"/>
  <c r="U59" i="14"/>
  <c r="U59" i="16" s="1"/>
  <c r="T59" i="14"/>
  <c r="T59" i="16" s="1"/>
  <c r="S59" i="14"/>
  <c r="S59" i="16" s="1"/>
  <c r="R59" i="14"/>
  <c r="R59" i="16" s="1"/>
  <c r="Q59" i="14"/>
  <c r="Q59" i="16" s="1"/>
  <c r="P59" i="14"/>
  <c r="P59" i="16" s="1"/>
  <c r="O59" i="14"/>
  <c r="O59" i="16" s="1"/>
  <c r="N59" i="14"/>
  <c r="N59" i="16" s="1"/>
  <c r="M59" i="14"/>
  <c r="M59" i="16" s="1"/>
  <c r="K59" i="14"/>
  <c r="K59" i="16" s="1"/>
  <c r="J59" i="14"/>
  <c r="J59" i="16" s="1"/>
  <c r="I59" i="14"/>
  <c r="I59" i="16" s="1"/>
  <c r="H59" i="14"/>
  <c r="H59" i="16" s="1"/>
  <c r="G59" i="14"/>
  <c r="G59" i="16" s="1"/>
  <c r="F59" i="14"/>
  <c r="F59" i="16" s="1"/>
  <c r="E59" i="14"/>
  <c r="E59" i="16" s="1"/>
  <c r="D59" i="14"/>
  <c r="D59" i="16" s="1"/>
  <c r="A59" i="14"/>
  <c r="B59" i="14" s="1" a="1"/>
  <c r="B59" i="14" s="1"/>
  <c r="BH58" i="14"/>
  <c r="BH58" i="16" s="1"/>
  <c r="BG58" i="14"/>
  <c r="BG58" i="16" s="1"/>
  <c r="BF58" i="14"/>
  <c r="BF58" i="16" s="1"/>
  <c r="BE58" i="14"/>
  <c r="BE58" i="16" s="1"/>
  <c r="BD58" i="14"/>
  <c r="BD58" i="16" s="1"/>
  <c r="BC58" i="14"/>
  <c r="BC58" i="16" s="1"/>
  <c r="BA58" i="14"/>
  <c r="BA58" i="16" s="1"/>
  <c r="AZ58" i="14"/>
  <c r="AZ58" i="16" s="1"/>
  <c r="AY58" i="14"/>
  <c r="AY58" i="16" s="1"/>
  <c r="AX58" i="14"/>
  <c r="AX58" i="16" s="1"/>
  <c r="AW58" i="14"/>
  <c r="AW58" i="16" s="1"/>
  <c r="AV58" i="14"/>
  <c r="AV58" i="16" s="1"/>
  <c r="AU58" i="14"/>
  <c r="AU58" i="16" s="1"/>
  <c r="AT58" i="14"/>
  <c r="AT58" i="16" s="1"/>
  <c r="AS58" i="14"/>
  <c r="AS58" i="16" s="1"/>
  <c r="AR58" i="14"/>
  <c r="AR58" i="16" s="1"/>
  <c r="AQ58" i="14"/>
  <c r="AQ58" i="16" s="1"/>
  <c r="AP58" i="14"/>
  <c r="AP58" i="16" s="1"/>
  <c r="AO58" i="14"/>
  <c r="AO58" i="16" s="1"/>
  <c r="AN58" i="14"/>
  <c r="AL58" i="14"/>
  <c r="AL58" i="16" s="1"/>
  <c r="AK58" i="14"/>
  <c r="AK58" i="16" s="1"/>
  <c r="AJ58" i="14"/>
  <c r="AJ58" i="16" s="1"/>
  <c r="AI58" i="14"/>
  <c r="AI58" i="16" s="1"/>
  <c r="AF58" i="14"/>
  <c r="AF58" i="16" s="1"/>
  <c r="AE58" i="14"/>
  <c r="AE58" i="16" s="1"/>
  <c r="AD58" i="14"/>
  <c r="AD58" i="16" s="1"/>
  <c r="AC58" i="14"/>
  <c r="AC58" i="16" s="1"/>
  <c r="AB58" i="14"/>
  <c r="AB58" i="16" s="1"/>
  <c r="AA58" i="14"/>
  <c r="AA58" i="16" s="1"/>
  <c r="Z58" i="14"/>
  <c r="Z58" i="16" s="1"/>
  <c r="Y58" i="14"/>
  <c r="Y58" i="16" s="1"/>
  <c r="X58" i="14"/>
  <c r="X58" i="16" s="1"/>
  <c r="W58" i="14"/>
  <c r="W58" i="16" s="1"/>
  <c r="V58" i="14"/>
  <c r="V58" i="16" s="1"/>
  <c r="U58" i="14"/>
  <c r="U58" i="16" s="1"/>
  <c r="T58" i="14"/>
  <c r="T58" i="16" s="1"/>
  <c r="S58" i="14"/>
  <c r="S58" i="16" s="1"/>
  <c r="R58" i="14"/>
  <c r="R58" i="16" s="1"/>
  <c r="Q58" i="14"/>
  <c r="Q58" i="16" s="1"/>
  <c r="P58" i="14"/>
  <c r="P58" i="16" s="1"/>
  <c r="O58" i="14"/>
  <c r="O58" i="16" s="1"/>
  <c r="N58" i="14"/>
  <c r="N58" i="16" s="1"/>
  <c r="M58" i="14"/>
  <c r="M58" i="16" s="1"/>
  <c r="L58" i="14"/>
  <c r="L58" i="16" s="1"/>
  <c r="K58" i="14"/>
  <c r="K58" i="16" s="1"/>
  <c r="J58" i="14"/>
  <c r="J58" i="16" s="1"/>
  <c r="I58" i="14"/>
  <c r="I58" i="16" s="1"/>
  <c r="H58" i="14"/>
  <c r="H58" i="16" s="1"/>
  <c r="G58" i="14"/>
  <c r="G58" i="16" s="1"/>
  <c r="F58" i="14"/>
  <c r="F58" i="16" s="1"/>
  <c r="E58" i="14"/>
  <c r="E58" i="16" s="1"/>
  <c r="D58" i="14"/>
  <c r="D58" i="16" s="1"/>
  <c r="A58" i="14"/>
  <c r="B58" i="14" s="1" a="1"/>
  <c r="B58" i="14" s="1"/>
  <c r="BH57" i="14"/>
  <c r="BH57" i="16" s="1"/>
  <c r="BF57" i="14"/>
  <c r="BF57" i="16" s="1"/>
  <c r="BE57" i="14"/>
  <c r="BE57" i="16" s="1"/>
  <c r="BC57" i="14"/>
  <c r="BC57" i="16" s="1"/>
  <c r="BB57" i="14"/>
  <c r="BB57" i="16" s="1"/>
  <c r="BA57" i="14"/>
  <c r="BA57" i="16" s="1"/>
  <c r="AZ57" i="14"/>
  <c r="AZ57" i="16" s="1"/>
  <c r="AY57" i="14"/>
  <c r="AY57" i="16" s="1"/>
  <c r="AX57" i="14"/>
  <c r="AX57" i="16" s="1"/>
  <c r="AW57" i="14"/>
  <c r="AW57" i="16" s="1"/>
  <c r="AV57" i="14"/>
  <c r="AV57" i="16" s="1"/>
  <c r="AU57" i="14"/>
  <c r="AU57" i="16" s="1"/>
  <c r="AS57" i="14"/>
  <c r="AS57" i="16" s="1"/>
  <c r="AR57" i="14"/>
  <c r="AR57" i="16" s="1"/>
  <c r="AQ57" i="14"/>
  <c r="AQ57" i="16" s="1"/>
  <c r="AP57" i="14"/>
  <c r="AP57" i="16" s="1"/>
  <c r="AO57" i="14"/>
  <c r="AO57" i="16" s="1"/>
  <c r="AN57" i="14"/>
  <c r="AN57" i="16" s="1"/>
  <c r="AM57" i="14"/>
  <c r="AM57" i="16" s="1"/>
  <c r="AL57" i="14"/>
  <c r="AL57" i="16" s="1"/>
  <c r="AK57" i="14"/>
  <c r="AK57" i="16" s="1"/>
  <c r="AJ57" i="14"/>
  <c r="AJ57" i="16" s="1"/>
  <c r="AI57" i="14"/>
  <c r="AI57" i="16" s="1"/>
  <c r="AH57" i="14"/>
  <c r="AH57" i="16" s="1"/>
  <c r="AG57" i="14"/>
  <c r="AG57" i="16" s="1"/>
  <c r="AF57" i="14"/>
  <c r="AF57" i="16" s="1"/>
  <c r="AD57" i="14"/>
  <c r="AD57" i="16" s="1"/>
  <c r="AC57" i="14"/>
  <c r="AC57" i="16" s="1"/>
  <c r="AB57" i="14"/>
  <c r="AB57" i="16" s="1"/>
  <c r="AA57" i="14"/>
  <c r="AA57" i="16" s="1"/>
  <c r="Z57" i="14"/>
  <c r="Z57" i="16" s="1"/>
  <c r="Y57" i="14"/>
  <c r="Y57" i="16" s="1"/>
  <c r="X57" i="14"/>
  <c r="X57" i="16" s="1"/>
  <c r="W57" i="14"/>
  <c r="W57" i="16" s="1"/>
  <c r="V57" i="14"/>
  <c r="V57" i="16" s="1"/>
  <c r="U57" i="14"/>
  <c r="U57" i="16" s="1"/>
  <c r="T57" i="14"/>
  <c r="T57" i="16" s="1"/>
  <c r="S57" i="14"/>
  <c r="S57" i="16" s="1"/>
  <c r="R57" i="14"/>
  <c r="R57" i="16" s="1"/>
  <c r="Q57" i="14"/>
  <c r="Q57" i="16" s="1"/>
  <c r="O57" i="14"/>
  <c r="O57" i="16" s="1"/>
  <c r="N57" i="14"/>
  <c r="N57" i="16" s="1"/>
  <c r="M57" i="14"/>
  <c r="M57" i="16" s="1"/>
  <c r="L57" i="14"/>
  <c r="L57" i="16" s="1"/>
  <c r="K57" i="14"/>
  <c r="K57" i="16" s="1"/>
  <c r="J57" i="14"/>
  <c r="J57" i="16" s="1"/>
  <c r="I57" i="14"/>
  <c r="I57" i="16" s="1"/>
  <c r="H57" i="14"/>
  <c r="H57" i="16" s="1"/>
  <c r="G57" i="14"/>
  <c r="G57" i="16" s="1"/>
  <c r="F57" i="14"/>
  <c r="F57" i="16" s="1"/>
  <c r="E57" i="14"/>
  <c r="E57" i="16" s="1"/>
  <c r="D57" i="14"/>
  <c r="D57" i="16" s="1"/>
  <c r="A57" i="14"/>
  <c r="B57" i="14" s="1" a="1"/>
  <c r="B57" i="14" s="1"/>
  <c r="BH56" i="14"/>
  <c r="BH56" i="16" s="1"/>
  <c r="BG56" i="14"/>
  <c r="BG56" i="16" s="1"/>
  <c r="BF56" i="14"/>
  <c r="BF56" i="16" s="1"/>
  <c r="BD56" i="14"/>
  <c r="BD56" i="16" s="1"/>
  <c r="BC56" i="14"/>
  <c r="BC56" i="16" s="1"/>
  <c r="BB56" i="14"/>
  <c r="BB56" i="16" s="1"/>
  <c r="AZ56" i="14"/>
  <c r="AZ56" i="16" s="1"/>
  <c r="AY56" i="14"/>
  <c r="AY56" i="16" s="1"/>
  <c r="AX56" i="14"/>
  <c r="AX56" i="16" s="1"/>
  <c r="AV56" i="14"/>
  <c r="AV56" i="16" s="1"/>
  <c r="AU56" i="14"/>
  <c r="AU56" i="16" s="1"/>
  <c r="AT56" i="14"/>
  <c r="AT56" i="16" s="1"/>
  <c r="AS56" i="14"/>
  <c r="AS56" i="16" s="1"/>
  <c r="AR56" i="14"/>
  <c r="AR56" i="16" s="1"/>
  <c r="AQ56" i="14"/>
  <c r="AQ56" i="16" s="1"/>
  <c r="AP56" i="14"/>
  <c r="AP56" i="16" s="1"/>
  <c r="AN56" i="14"/>
  <c r="AN56" i="16" s="1"/>
  <c r="AM56" i="14"/>
  <c r="AM56" i="16" s="1"/>
  <c r="AL56" i="14"/>
  <c r="AL56" i="16" s="1"/>
  <c r="AK56" i="14"/>
  <c r="AK56" i="16" s="1"/>
  <c r="AJ56" i="14"/>
  <c r="AJ56" i="16" s="1"/>
  <c r="AI56" i="14"/>
  <c r="AI56" i="16" s="1"/>
  <c r="AH56" i="14"/>
  <c r="AH56" i="16" s="1"/>
  <c r="AG56" i="14"/>
  <c r="AG56" i="16" s="1"/>
  <c r="AF56" i="14"/>
  <c r="AF56" i="16" s="1"/>
  <c r="AE56" i="14"/>
  <c r="AE56" i="16" s="1"/>
  <c r="AD56" i="14"/>
  <c r="AD56" i="16" s="1"/>
  <c r="AC56" i="14"/>
  <c r="AC56" i="16" s="1"/>
  <c r="AB56" i="14"/>
  <c r="AB56" i="16" s="1"/>
  <c r="AA56" i="14"/>
  <c r="AA56" i="16" s="1"/>
  <c r="Z56" i="14"/>
  <c r="Z56" i="16" s="1"/>
  <c r="W56" i="14"/>
  <c r="W56" i="16" s="1"/>
  <c r="V56" i="14"/>
  <c r="V56" i="16" s="1"/>
  <c r="U56" i="14"/>
  <c r="U56" i="16" s="1"/>
  <c r="T56" i="14"/>
  <c r="T56" i="16" s="1"/>
  <c r="S56" i="14"/>
  <c r="S56" i="16" s="1"/>
  <c r="R56" i="14"/>
  <c r="R56" i="16" s="1"/>
  <c r="Q56" i="14"/>
  <c r="Q56" i="16" s="1"/>
  <c r="P56" i="14"/>
  <c r="P56" i="16" s="1"/>
  <c r="O56" i="14"/>
  <c r="O56" i="16" s="1"/>
  <c r="L56" i="14"/>
  <c r="L56" i="16" s="1"/>
  <c r="I56" i="14"/>
  <c r="I56" i="16" s="1"/>
  <c r="H56" i="14"/>
  <c r="H56" i="16" s="1"/>
  <c r="G56" i="14"/>
  <c r="G56" i="16" s="1"/>
  <c r="F56" i="14"/>
  <c r="F56" i="16" s="1"/>
  <c r="E56" i="14"/>
  <c r="E56" i="16" s="1"/>
  <c r="D56" i="14"/>
  <c r="D56" i="16" s="1"/>
  <c r="A56" i="14"/>
  <c r="B56" i="14" s="1" a="1"/>
  <c r="B56" i="14" s="1"/>
  <c r="BH55" i="14"/>
  <c r="BH55" i="16" s="1"/>
  <c r="BF55" i="14"/>
  <c r="BF55" i="16" s="1"/>
  <c r="BE55" i="14"/>
  <c r="BE55" i="16" s="1"/>
  <c r="BD55" i="14"/>
  <c r="BD55" i="16" s="1"/>
  <c r="BC55" i="14"/>
  <c r="BC55" i="16" s="1"/>
  <c r="BA55" i="14"/>
  <c r="BA55" i="16" s="1"/>
  <c r="AY55" i="14"/>
  <c r="AY55" i="16" s="1"/>
  <c r="AW55" i="14"/>
  <c r="AW55" i="16" s="1"/>
  <c r="AV55" i="14"/>
  <c r="AV55" i="16" s="1"/>
  <c r="AU55" i="14"/>
  <c r="AU55" i="16" s="1"/>
  <c r="AS55" i="14"/>
  <c r="AS55" i="16" s="1"/>
  <c r="AR55" i="14"/>
  <c r="AR55" i="16" s="1"/>
  <c r="AQ55" i="14"/>
  <c r="AQ55" i="16" s="1"/>
  <c r="AO55" i="14"/>
  <c r="AO55" i="16" s="1"/>
  <c r="AN55" i="14"/>
  <c r="AN55" i="16" s="1"/>
  <c r="AM55" i="14"/>
  <c r="AM55" i="16" s="1"/>
  <c r="AL55" i="14"/>
  <c r="AL55" i="16" s="1"/>
  <c r="AF55" i="14"/>
  <c r="AF55" i="16" s="1"/>
  <c r="AE55" i="14"/>
  <c r="AE55" i="16" s="1"/>
  <c r="AD55" i="14"/>
  <c r="AD55" i="16" s="1"/>
  <c r="AA55" i="14"/>
  <c r="AA55" i="16" s="1"/>
  <c r="Z55" i="14"/>
  <c r="Z55" i="16" s="1"/>
  <c r="Y55" i="14"/>
  <c r="Y55" i="16" s="1"/>
  <c r="X55" i="14"/>
  <c r="X55" i="16" s="1"/>
  <c r="V55" i="14"/>
  <c r="V55" i="16" s="1"/>
  <c r="U55" i="14"/>
  <c r="U55" i="16" s="1"/>
  <c r="T55" i="14"/>
  <c r="T55" i="16" s="1"/>
  <c r="S55" i="14"/>
  <c r="S55" i="16" s="1"/>
  <c r="R55" i="14"/>
  <c r="R55" i="16" s="1"/>
  <c r="Q55" i="14"/>
  <c r="Q55" i="16" s="1"/>
  <c r="P55" i="14"/>
  <c r="P55" i="16" s="1"/>
  <c r="O55" i="14"/>
  <c r="O55" i="16" s="1"/>
  <c r="M55" i="14"/>
  <c r="M55" i="16" s="1"/>
  <c r="K55" i="14"/>
  <c r="K55" i="16" s="1"/>
  <c r="J55" i="14"/>
  <c r="J55" i="16" s="1"/>
  <c r="A55" i="14"/>
  <c r="B55" i="14" s="1" a="1"/>
  <c r="B55" i="14" s="1"/>
  <c r="BH54" i="14"/>
  <c r="BH54" i="16" s="1"/>
  <c r="BF54" i="14"/>
  <c r="BF54" i="16" s="1"/>
  <c r="BD54" i="14"/>
  <c r="BD54" i="16" s="1"/>
  <c r="AU54" i="14"/>
  <c r="AU54" i="16" s="1"/>
  <c r="AT54" i="14"/>
  <c r="AT54" i="16" s="1"/>
  <c r="AS54" i="14"/>
  <c r="AS54" i="16" s="1"/>
  <c r="AR54" i="14"/>
  <c r="AR54" i="16" s="1"/>
  <c r="AQ54" i="14"/>
  <c r="AQ54" i="16" s="1"/>
  <c r="AN54" i="14"/>
  <c r="AN54" i="16" s="1"/>
  <c r="AM54" i="14"/>
  <c r="AM54" i="16" s="1"/>
  <c r="AL54" i="14"/>
  <c r="AL54" i="16" s="1"/>
  <c r="AK54" i="14"/>
  <c r="AK54" i="16" s="1"/>
  <c r="AJ54" i="14"/>
  <c r="AJ54" i="16" s="1"/>
  <c r="AI54" i="14"/>
  <c r="AI54" i="16" s="1"/>
  <c r="AH54" i="14"/>
  <c r="AH54" i="16" s="1"/>
  <c r="AG54" i="14"/>
  <c r="AG54" i="16" s="1"/>
  <c r="AF54" i="14"/>
  <c r="AF54" i="16" s="1"/>
  <c r="AE54" i="14"/>
  <c r="AE54" i="16" s="1"/>
  <c r="AD54" i="14"/>
  <c r="AD54" i="16" s="1"/>
  <c r="AB54" i="14"/>
  <c r="AB54" i="16" s="1"/>
  <c r="AA54" i="14"/>
  <c r="AA54" i="16" s="1"/>
  <c r="Z54" i="14"/>
  <c r="Z54" i="16" s="1"/>
  <c r="X54" i="14"/>
  <c r="X54" i="16" s="1"/>
  <c r="W54" i="14"/>
  <c r="W54" i="16" s="1"/>
  <c r="V54" i="14"/>
  <c r="V54" i="16" s="1"/>
  <c r="R54" i="14"/>
  <c r="R54" i="16" s="1"/>
  <c r="N54" i="14"/>
  <c r="N54" i="16" s="1"/>
  <c r="L54" i="14"/>
  <c r="L54" i="16" s="1"/>
  <c r="F54" i="14"/>
  <c r="F54" i="16" s="1"/>
  <c r="A54" i="14"/>
  <c r="B54" i="14" s="1" a="1"/>
  <c r="B54" i="14" s="1"/>
  <c r="BH53" i="14"/>
  <c r="BH53" i="16" s="1"/>
  <c r="BG53" i="14"/>
  <c r="BG53" i="16" s="1"/>
  <c r="BF53" i="14"/>
  <c r="BF53" i="16" s="1"/>
  <c r="BE53" i="14"/>
  <c r="BE53" i="16" s="1"/>
  <c r="BD53" i="14"/>
  <c r="BD53" i="16" s="1"/>
  <c r="BC53" i="14"/>
  <c r="BC53" i="16" s="1"/>
  <c r="BA53" i="14"/>
  <c r="BA53" i="16" s="1"/>
  <c r="AY53" i="14"/>
  <c r="AY53" i="16" s="1"/>
  <c r="AW53" i="14"/>
  <c r="AW53" i="16" s="1"/>
  <c r="AV53" i="14"/>
  <c r="AV53" i="16" s="1"/>
  <c r="AU53" i="14"/>
  <c r="AU53" i="16" s="1"/>
  <c r="AS53" i="14"/>
  <c r="AS53" i="16" s="1"/>
  <c r="AR53" i="14"/>
  <c r="AR53" i="16" s="1"/>
  <c r="AQ53" i="14"/>
  <c r="AQ53" i="16" s="1"/>
  <c r="AP53" i="14"/>
  <c r="AP53" i="16" s="1"/>
  <c r="AO53" i="14"/>
  <c r="AO53" i="16" s="1"/>
  <c r="AN53" i="14"/>
  <c r="AN53" i="16" s="1"/>
  <c r="AM53" i="14"/>
  <c r="AM53" i="16" s="1"/>
  <c r="AL53" i="14"/>
  <c r="AL53" i="16" s="1"/>
  <c r="AJ53" i="14"/>
  <c r="AJ53" i="16" s="1"/>
  <c r="AF53" i="14"/>
  <c r="AF53" i="16" s="1"/>
  <c r="AE53" i="14"/>
  <c r="AE53" i="16" s="1"/>
  <c r="AD53" i="14"/>
  <c r="AD53" i="16" s="1"/>
  <c r="AC53" i="14"/>
  <c r="AC53" i="16" s="1"/>
  <c r="AB53" i="14"/>
  <c r="AB53" i="16" s="1"/>
  <c r="AA53" i="14"/>
  <c r="AA53" i="16" s="1"/>
  <c r="Z53" i="14"/>
  <c r="Z53" i="16" s="1"/>
  <c r="Y53" i="14"/>
  <c r="Y53" i="16" s="1"/>
  <c r="X53" i="14"/>
  <c r="X53" i="16" s="1"/>
  <c r="V53" i="14"/>
  <c r="V53" i="16" s="1"/>
  <c r="U53" i="14"/>
  <c r="U53" i="16" s="1"/>
  <c r="T53" i="14"/>
  <c r="T53" i="16" s="1"/>
  <c r="S53" i="14"/>
  <c r="S53" i="16" s="1"/>
  <c r="R53" i="14"/>
  <c r="R53" i="16" s="1"/>
  <c r="Q53" i="14"/>
  <c r="Q53" i="16" s="1"/>
  <c r="P53" i="14"/>
  <c r="P53" i="16" s="1"/>
  <c r="O53" i="14"/>
  <c r="O53" i="16" s="1"/>
  <c r="N53" i="14"/>
  <c r="N53" i="16" s="1"/>
  <c r="M53" i="14"/>
  <c r="M53" i="16" s="1"/>
  <c r="L53" i="14"/>
  <c r="L53" i="16" s="1"/>
  <c r="K53" i="14"/>
  <c r="K53" i="16" s="1"/>
  <c r="J53" i="14"/>
  <c r="J53" i="16" s="1"/>
  <c r="I53" i="14"/>
  <c r="I53" i="16" s="1"/>
  <c r="H53" i="14"/>
  <c r="H53" i="16" s="1"/>
  <c r="G53" i="14"/>
  <c r="G53" i="16" s="1"/>
  <c r="E53" i="14"/>
  <c r="E53" i="16" s="1"/>
  <c r="D53" i="14"/>
  <c r="D53" i="16" s="1"/>
  <c r="A53" i="14"/>
  <c r="B53" i="14" s="1" a="1"/>
  <c r="B53" i="14" s="1"/>
  <c r="BH52" i="14"/>
  <c r="BH52" i="16" s="1"/>
  <c r="BG52" i="14"/>
  <c r="BG52" i="16" s="1"/>
  <c r="BF52" i="14"/>
  <c r="BF52" i="16" s="1"/>
  <c r="BE52" i="14"/>
  <c r="BE52" i="16" s="1"/>
  <c r="BD52" i="14"/>
  <c r="BD52" i="16" s="1"/>
  <c r="BC52" i="14"/>
  <c r="BC52" i="16" s="1"/>
  <c r="BB52" i="14"/>
  <c r="BB52" i="16" s="1"/>
  <c r="BA52" i="14"/>
  <c r="BA52" i="16" s="1"/>
  <c r="AY52" i="14"/>
  <c r="AY52" i="16" s="1"/>
  <c r="AX52" i="14"/>
  <c r="AX52" i="16" s="1"/>
  <c r="AW52" i="14"/>
  <c r="AW52" i="16" s="1"/>
  <c r="AV52" i="14"/>
  <c r="AV52" i="16" s="1"/>
  <c r="AU52" i="14"/>
  <c r="AU52" i="16" s="1"/>
  <c r="AT52" i="14"/>
  <c r="AT52" i="16" s="1"/>
  <c r="AS52" i="14"/>
  <c r="AS52" i="16" s="1"/>
  <c r="AR52" i="14"/>
  <c r="AR52" i="16" s="1"/>
  <c r="AP52" i="14"/>
  <c r="AP52" i="16" s="1"/>
  <c r="AO52" i="14"/>
  <c r="AO52" i="16" s="1"/>
  <c r="AM52" i="14"/>
  <c r="AM52" i="16" s="1"/>
  <c r="AK52" i="14"/>
  <c r="AK52" i="16" s="1"/>
  <c r="AJ52" i="14"/>
  <c r="AJ52" i="16" s="1"/>
  <c r="AI52" i="14"/>
  <c r="AI52" i="16" s="1"/>
  <c r="AH52" i="14"/>
  <c r="AH52" i="16" s="1"/>
  <c r="AG52" i="14"/>
  <c r="AG52" i="16" s="1"/>
  <c r="AF52" i="14"/>
  <c r="AF52" i="16" s="1"/>
  <c r="AE52" i="14"/>
  <c r="AE52" i="16" s="1"/>
  <c r="AD52" i="14"/>
  <c r="AD52" i="16" s="1"/>
  <c r="AC52" i="14"/>
  <c r="AC52" i="16" s="1"/>
  <c r="AB52" i="14"/>
  <c r="AB52" i="16" s="1"/>
  <c r="Z52" i="14"/>
  <c r="Z52" i="16" s="1"/>
  <c r="Y52" i="14"/>
  <c r="Y52" i="16" s="1"/>
  <c r="X52" i="14"/>
  <c r="X52" i="16" s="1"/>
  <c r="W52" i="14"/>
  <c r="W52" i="16" s="1"/>
  <c r="V52" i="14"/>
  <c r="V52" i="16" s="1"/>
  <c r="S52" i="14"/>
  <c r="S52" i="16" s="1"/>
  <c r="R52" i="14"/>
  <c r="R52" i="16" s="1"/>
  <c r="Q52" i="14"/>
  <c r="Q52" i="16" s="1"/>
  <c r="P52" i="14"/>
  <c r="P52" i="16" s="1"/>
  <c r="O52" i="14"/>
  <c r="O52" i="16" s="1"/>
  <c r="N52" i="14"/>
  <c r="N52" i="16" s="1"/>
  <c r="M52" i="14"/>
  <c r="M52" i="16" s="1"/>
  <c r="L52" i="14"/>
  <c r="L52" i="16" s="1"/>
  <c r="J52" i="14"/>
  <c r="J52" i="16" s="1"/>
  <c r="H52" i="14"/>
  <c r="H52" i="16" s="1"/>
  <c r="G52" i="14"/>
  <c r="G52" i="16" s="1"/>
  <c r="F52" i="14"/>
  <c r="F52" i="16" s="1"/>
  <c r="E52" i="14"/>
  <c r="E52" i="16" s="1"/>
  <c r="A52" i="14"/>
  <c r="B52" i="14" s="1" a="1"/>
  <c r="B52" i="14" s="1"/>
  <c r="BH51" i="14"/>
  <c r="BH51" i="16" s="1"/>
  <c r="BG51" i="14"/>
  <c r="BG51" i="16" s="1"/>
  <c r="BF51" i="14"/>
  <c r="BF51" i="16" s="1"/>
  <c r="BD51" i="14"/>
  <c r="BD51" i="16" s="1"/>
  <c r="AZ51" i="14"/>
  <c r="AZ51" i="16" s="1"/>
  <c r="AX51" i="14"/>
  <c r="AX51" i="16" s="1"/>
  <c r="AW51" i="14"/>
  <c r="AW51" i="16" s="1"/>
  <c r="AU51" i="14"/>
  <c r="AU51" i="16" s="1"/>
  <c r="AS51" i="14"/>
  <c r="AS51" i="16" s="1"/>
  <c r="AQ51" i="14"/>
  <c r="AQ51" i="16" s="1"/>
  <c r="AP51" i="14"/>
  <c r="AP51" i="16" s="1"/>
  <c r="AN51" i="14"/>
  <c r="AN51" i="16" s="1"/>
  <c r="AL51" i="14"/>
  <c r="AL51" i="16" s="1"/>
  <c r="AK51" i="14"/>
  <c r="AK51" i="16" s="1"/>
  <c r="AJ51" i="14"/>
  <c r="AJ51" i="16" s="1"/>
  <c r="AI51" i="14"/>
  <c r="AI51" i="16" s="1"/>
  <c r="AH51" i="14"/>
  <c r="AH51" i="16" s="1"/>
  <c r="AG51" i="14"/>
  <c r="AG51" i="16" s="1"/>
  <c r="AF51" i="14"/>
  <c r="AF51" i="16" s="1"/>
  <c r="AE51" i="14"/>
  <c r="AE51" i="16" s="1"/>
  <c r="AD51" i="14"/>
  <c r="AD51" i="16" s="1"/>
  <c r="AC51" i="14"/>
  <c r="AC51" i="16" s="1"/>
  <c r="AB51" i="14"/>
  <c r="AB51" i="16" s="1"/>
  <c r="AA51" i="14"/>
  <c r="AA51" i="16" s="1"/>
  <c r="W51" i="14"/>
  <c r="W51" i="16" s="1"/>
  <c r="V51" i="14"/>
  <c r="V51" i="16" s="1"/>
  <c r="U51" i="14"/>
  <c r="U51" i="16" s="1"/>
  <c r="S51" i="14"/>
  <c r="S51" i="16" s="1"/>
  <c r="R51" i="14"/>
  <c r="R51" i="16" s="1"/>
  <c r="Q51" i="14"/>
  <c r="Q51" i="16" s="1"/>
  <c r="P51" i="14"/>
  <c r="P51" i="16" s="1"/>
  <c r="O51" i="14"/>
  <c r="O51" i="16" s="1"/>
  <c r="L51" i="14"/>
  <c r="L51" i="16" s="1"/>
  <c r="K51" i="14"/>
  <c r="K51" i="16" s="1"/>
  <c r="J51" i="14"/>
  <c r="J51" i="16" s="1"/>
  <c r="H51" i="14"/>
  <c r="H51" i="16" s="1"/>
  <c r="G51" i="14"/>
  <c r="G51" i="16" s="1"/>
  <c r="F51" i="14"/>
  <c r="F51" i="16" s="1"/>
  <c r="E51" i="14"/>
  <c r="E51" i="16" s="1"/>
  <c r="D51" i="14"/>
  <c r="D51" i="16" s="1"/>
  <c r="A51" i="14"/>
  <c r="B51" i="14" s="1" a="1"/>
  <c r="B51" i="14" s="1"/>
  <c r="BH50" i="14"/>
  <c r="BH50" i="16" s="1"/>
  <c r="BG50" i="14"/>
  <c r="BG50" i="16" s="1"/>
  <c r="BF50" i="14"/>
  <c r="BF50" i="16" s="1"/>
  <c r="BE50" i="14"/>
  <c r="BE50" i="16" s="1"/>
  <c r="BD50" i="14"/>
  <c r="BD50" i="16" s="1"/>
  <c r="BC50" i="14"/>
  <c r="BC50" i="16" s="1"/>
  <c r="BB50" i="14"/>
  <c r="BB50" i="16" s="1"/>
  <c r="BA50" i="14"/>
  <c r="BA50" i="16" s="1"/>
  <c r="AY50" i="14"/>
  <c r="AY50" i="16" s="1"/>
  <c r="AX50" i="14"/>
  <c r="AX50" i="16" s="1"/>
  <c r="AW50" i="14"/>
  <c r="AW50" i="16" s="1"/>
  <c r="AV50" i="14"/>
  <c r="AV50" i="16" s="1"/>
  <c r="AU50" i="14"/>
  <c r="AU50" i="16" s="1"/>
  <c r="AS50" i="14"/>
  <c r="AS50" i="16" s="1"/>
  <c r="AR50" i="14"/>
  <c r="AR50" i="16" s="1"/>
  <c r="AP50" i="14"/>
  <c r="AP50" i="16" s="1"/>
  <c r="AO50" i="14"/>
  <c r="AO50" i="16" s="1"/>
  <c r="AN50" i="14"/>
  <c r="AN50" i="16" s="1"/>
  <c r="AM50" i="14"/>
  <c r="AM50" i="16" s="1"/>
  <c r="AK50" i="14"/>
  <c r="AK50" i="16" s="1"/>
  <c r="AJ50" i="14"/>
  <c r="AJ50" i="16" s="1"/>
  <c r="AI50" i="14"/>
  <c r="AI50" i="16" s="1"/>
  <c r="AH50" i="14"/>
  <c r="AH50" i="16" s="1"/>
  <c r="AG50" i="14"/>
  <c r="AG50" i="16" s="1"/>
  <c r="AF50" i="14"/>
  <c r="AE50" i="14"/>
  <c r="AE50" i="16" s="1"/>
  <c r="AD50" i="14"/>
  <c r="AD50" i="16" s="1"/>
  <c r="AC50" i="14"/>
  <c r="AC50" i="16" s="1"/>
  <c r="AB50" i="14"/>
  <c r="AB50" i="16" s="1"/>
  <c r="AA50" i="14"/>
  <c r="AA50" i="16" s="1"/>
  <c r="Z50" i="14"/>
  <c r="Z50" i="16" s="1"/>
  <c r="Y50" i="14"/>
  <c r="Y50" i="16" s="1"/>
  <c r="X50" i="14"/>
  <c r="X50" i="16" s="1"/>
  <c r="W50" i="14"/>
  <c r="W50" i="16" s="1"/>
  <c r="V50" i="14"/>
  <c r="V50" i="16" s="1"/>
  <c r="T50" i="14"/>
  <c r="T50" i="16" s="1"/>
  <c r="S50" i="14"/>
  <c r="S50" i="16" s="1"/>
  <c r="R50" i="14"/>
  <c r="R50" i="16" s="1"/>
  <c r="Q50" i="14"/>
  <c r="Q50" i="16" s="1"/>
  <c r="P50" i="14"/>
  <c r="P50" i="16" s="1"/>
  <c r="O50" i="14"/>
  <c r="O50" i="16" s="1"/>
  <c r="N50" i="14"/>
  <c r="N50" i="16" s="1"/>
  <c r="M50" i="14"/>
  <c r="M50" i="16" s="1"/>
  <c r="L50" i="14"/>
  <c r="L50" i="16" s="1"/>
  <c r="K50" i="14"/>
  <c r="K50" i="16" s="1"/>
  <c r="J50" i="14"/>
  <c r="J50" i="16" s="1"/>
  <c r="H50" i="14"/>
  <c r="H50" i="16" s="1"/>
  <c r="G50" i="14"/>
  <c r="G50" i="16" s="1"/>
  <c r="F50" i="14"/>
  <c r="F50" i="16" s="1"/>
  <c r="E50" i="14"/>
  <c r="E50" i="16" s="1"/>
  <c r="D50" i="14"/>
  <c r="D50" i="16" s="1"/>
  <c r="A50" i="14"/>
  <c r="B50" i="14" s="1" a="1"/>
  <c r="B50" i="14" s="1"/>
  <c r="BH49" i="14"/>
  <c r="BH49" i="16" s="1"/>
  <c r="BG49" i="14"/>
  <c r="BG49" i="16" s="1"/>
  <c r="BF49" i="14"/>
  <c r="BF49" i="16" s="1"/>
  <c r="BE49" i="14"/>
  <c r="BE49" i="16" s="1"/>
  <c r="BD49" i="14"/>
  <c r="BD49" i="16" s="1"/>
  <c r="BC49" i="14"/>
  <c r="BC49" i="16" s="1"/>
  <c r="BB49" i="14"/>
  <c r="BB49" i="16" s="1"/>
  <c r="BA49" i="14"/>
  <c r="BA49" i="16" s="1"/>
  <c r="AZ49" i="14"/>
  <c r="AZ49" i="16" s="1"/>
  <c r="AY49" i="14"/>
  <c r="AY49" i="16" s="1"/>
  <c r="AX49" i="14"/>
  <c r="AX49" i="16" s="1"/>
  <c r="AV49" i="14"/>
  <c r="AV49" i="16" s="1"/>
  <c r="AU49" i="14"/>
  <c r="AU49" i="16" s="1"/>
  <c r="AT49" i="14"/>
  <c r="AT49" i="16" s="1"/>
  <c r="AS49" i="14"/>
  <c r="AS49" i="16" s="1"/>
  <c r="AR49" i="14"/>
  <c r="AR49" i="16" s="1"/>
  <c r="AQ49" i="14"/>
  <c r="AQ49" i="16" s="1"/>
  <c r="AP49" i="14"/>
  <c r="AP49" i="16" s="1"/>
  <c r="AN49" i="14"/>
  <c r="AN49" i="16" s="1"/>
  <c r="AL49" i="14"/>
  <c r="AL49" i="16" s="1"/>
  <c r="AK49" i="14"/>
  <c r="AK49" i="16" s="1"/>
  <c r="AJ49" i="14"/>
  <c r="AJ49" i="16" s="1"/>
  <c r="AI49" i="14"/>
  <c r="AI49" i="16" s="1"/>
  <c r="AH49" i="14"/>
  <c r="AH49" i="16" s="1"/>
  <c r="AG49" i="14"/>
  <c r="AG49" i="16" s="1"/>
  <c r="AF49" i="14"/>
  <c r="AF49" i="16" s="1"/>
  <c r="AE49" i="14"/>
  <c r="AE49" i="16" s="1"/>
  <c r="AD49" i="14"/>
  <c r="AD49" i="16" s="1"/>
  <c r="AC49" i="14"/>
  <c r="AC49" i="16" s="1"/>
  <c r="AB49" i="14"/>
  <c r="AB49" i="16" s="1"/>
  <c r="AA49" i="14"/>
  <c r="AA49" i="16" s="1"/>
  <c r="Y49" i="14"/>
  <c r="Y49" i="16" s="1"/>
  <c r="W49" i="14"/>
  <c r="W49" i="16" s="1"/>
  <c r="V49" i="14"/>
  <c r="V49" i="16" s="1"/>
  <c r="U49" i="14"/>
  <c r="U49" i="16" s="1"/>
  <c r="T49" i="14"/>
  <c r="T49" i="16" s="1"/>
  <c r="S49" i="14"/>
  <c r="S49" i="16" s="1"/>
  <c r="R49" i="14"/>
  <c r="R49" i="16" s="1"/>
  <c r="Q49" i="14"/>
  <c r="Q49" i="16" s="1"/>
  <c r="P49" i="14"/>
  <c r="P49" i="16" s="1"/>
  <c r="O49" i="14"/>
  <c r="O49" i="16" s="1"/>
  <c r="N49" i="14"/>
  <c r="N49" i="16" s="1"/>
  <c r="L49" i="14"/>
  <c r="L49" i="16" s="1"/>
  <c r="K49" i="14"/>
  <c r="K49" i="16" s="1"/>
  <c r="G49" i="14"/>
  <c r="G49" i="16" s="1"/>
  <c r="F49" i="14"/>
  <c r="F49" i="16" s="1"/>
  <c r="E49" i="14"/>
  <c r="E49" i="16" s="1"/>
  <c r="D49" i="14"/>
  <c r="D49" i="16" s="1"/>
  <c r="A49" i="14"/>
  <c r="B49" i="14" s="1" a="1"/>
  <c r="B49" i="14" s="1"/>
  <c r="BG48" i="14"/>
  <c r="BG48" i="16" s="1"/>
  <c r="BB48" i="14"/>
  <c r="BB48" i="16" s="1"/>
  <c r="BA48" i="14"/>
  <c r="BA48" i="16" s="1"/>
  <c r="AY48" i="14"/>
  <c r="AY48" i="16" s="1"/>
  <c r="AX48" i="14"/>
  <c r="AX48" i="16" s="1"/>
  <c r="AW48" i="14"/>
  <c r="AW48" i="16" s="1"/>
  <c r="AV48" i="14"/>
  <c r="AV48" i="16" s="1"/>
  <c r="AU48" i="14"/>
  <c r="AU48" i="16" s="1"/>
  <c r="AT48" i="14"/>
  <c r="AT48" i="16" s="1"/>
  <c r="AS48" i="14"/>
  <c r="AS48" i="16" s="1"/>
  <c r="AR48" i="14"/>
  <c r="AR48" i="16" s="1"/>
  <c r="AQ48" i="14"/>
  <c r="AQ48" i="16" s="1"/>
  <c r="AP48" i="14"/>
  <c r="AP48" i="16" s="1"/>
  <c r="AO48" i="14"/>
  <c r="AO48" i="16" s="1"/>
  <c r="AN48" i="14"/>
  <c r="AN48" i="16" s="1"/>
  <c r="AL48" i="14"/>
  <c r="AL48" i="16" s="1"/>
  <c r="AK48" i="14"/>
  <c r="AK48" i="16" s="1"/>
  <c r="AJ48" i="14"/>
  <c r="AJ48" i="16" s="1"/>
  <c r="AI48" i="14"/>
  <c r="AI48" i="16" s="1"/>
  <c r="AH48" i="14"/>
  <c r="AH48" i="16" s="1"/>
  <c r="AG48" i="14"/>
  <c r="AG48" i="16" s="1"/>
  <c r="AF48" i="14"/>
  <c r="AF48" i="16" s="1"/>
  <c r="AE48" i="14"/>
  <c r="AE48" i="16" s="1"/>
  <c r="AD48" i="14"/>
  <c r="AD48" i="16" s="1"/>
  <c r="AC48" i="14"/>
  <c r="AC48" i="16" s="1"/>
  <c r="AB48" i="14"/>
  <c r="AB48" i="16" s="1"/>
  <c r="AA48" i="14"/>
  <c r="AA48" i="16" s="1"/>
  <c r="Z48" i="14"/>
  <c r="Z48" i="16" s="1"/>
  <c r="Y48" i="14"/>
  <c r="Y48" i="16" s="1"/>
  <c r="X48" i="14"/>
  <c r="X48" i="16" s="1"/>
  <c r="W48" i="14"/>
  <c r="W48" i="16" s="1"/>
  <c r="T48" i="14"/>
  <c r="T48" i="16" s="1"/>
  <c r="S48" i="14"/>
  <c r="S48" i="16" s="1"/>
  <c r="R48" i="14"/>
  <c r="R48" i="16" s="1"/>
  <c r="Q48" i="14"/>
  <c r="Q48" i="16" s="1"/>
  <c r="N48" i="14"/>
  <c r="N48" i="16" s="1"/>
  <c r="M48" i="14"/>
  <c r="M48" i="16" s="1"/>
  <c r="L48" i="14"/>
  <c r="L48" i="16" s="1"/>
  <c r="K48" i="14"/>
  <c r="K48" i="16" s="1"/>
  <c r="J48" i="14"/>
  <c r="J48" i="16" s="1"/>
  <c r="I48" i="14"/>
  <c r="I48" i="16" s="1"/>
  <c r="H48" i="14"/>
  <c r="H48" i="16" s="1"/>
  <c r="G48" i="14"/>
  <c r="G48" i="16" s="1"/>
  <c r="F48" i="14"/>
  <c r="F48" i="16" s="1"/>
  <c r="E48" i="14"/>
  <c r="E48" i="16" s="1"/>
  <c r="D48" i="14"/>
  <c r="D48" i="16" s="1"/>
  <c r="A48" i="14"/>
  <c r="B48" i="14" s="1" a="1"/>
  <c r="B48" i="14" s="1"/>
  <c r="BH47" i="14"/>
  <c r="BH47" i="16" s="1"/>
  <c r="BG47" i="14"/>
  <c r="BG47" i="16" s="1"/>
  <c r="BF47" i="14"/>
  <c r="BF47" i="16" s="1"/>
  <c r="BE47" i="14"/>
  <c r="BE47" i="16" s="1"/>
  <c r="BD47" i="14"/>
  <c r="BD47" i="16" s="1"/>
  <c r="BB47" i="14"/>
  <c r="BB47" i="16" s="1"/>
  <c r="BA47" i="14"/>
  <c r="BA47" i="16" s="1"/>
  <c r="AZ47" i="14"/>
  <c r="AZ47" i="16" s="1"/>
  <c r="AY47" i="14"/>
  <c r="AY47" i="16" s="1"/>
  <c r="AX47" i="14"/>
  <c r="AX47" i="16" s="1"/>
  <c r="AV47" i="14"/>
  <c r="AV47" i="16" s="1"/>
  <c r="AU47" i="14"/>
  <c r="AU47" i="16" s="1"/>
  <c r="AT47" i="14"/>
  <c r="AT47" i="16" s="1"/>
  <c r="AS47" i="14"/>
  <c r="AS47" i="16" s="1"/>
  <c r="AR47" i="14"/>
  <c r="AR47" i="16" s="1"/>
  <c r="AQ47" i="14"/>
  <c r="AQ47" i="16" s="1"/>
  <c r="AP47" i="14"/>
  <c r="AP47" i="16" s="1"/>
  <c r="AN47" i="14"/>
  <c r="AN47" i="16" s="1"/>
  <c r="AM47" i="14"/>
  <c r="AM47" i="16" s="1"/>
  <c r="AL47" i="14"/>
  <c r="AL47" i="16" s="1"/>
  <c r="AK47" i="14"/>
  <c r="AK47" i="16" s="1"/>
  <c r="AJ47" i="14"/>
  <c r="AJ47" i="16" s="1"/>
  <c r="AI47" i="14"/>
  <c r="AI47" i="16" s="1"/>
  <c r="AH47" i="14"/>
  <c r="AH47" i="16" s="1"/>
  <c r="AG47" i="14"/>
  <c r="AG47" i="16" s="1"/>
  <c r="AF47" i="14"/>
  <c r="AF47" i="16" s="1"/>
  <c r="AE47" i="14"/>
  <c r="AE47" i="16" s="1"/>
  <c r="AD47" i="14"/>
  <c r="AD47" i="16" s="1"/>
  <c r="AC47" i="14"/>
  <c r="AC47" i="16" s="1"/>
  <c r="AB47" i="14"/>
  <c r="AB47" i="16" s="1"/>
  <c r="AA47" i="14"/>
  <c r="AA47" i="16" s="1"/>
  <c r="Z47" i="14"/>
  <c r="Z47" i="16" s="1"/>
  <c r="Y47" i="14"/>
  <c r="Y47" i="16" s="1"/>
  <c r="W47" i="14"/>
  <c r="W47" i="16" s="1"/>
  <c r="V47" i="14"/>
  <c r="V47" i="16" s="1"/>
  <c r="U47" i="14"/>
  <c r="U47" i="16" s="1"/>
  <c r="T47" i="14"/>
  <c r="T47" i="16" s="1"/>
  <c r="S47" i="14"/>
  <c r="S47" i="16" s="1"/>
  <c r="R47" i="14"/>
  <c r="R47" i="16" s="1"/>
  <c r="Q47" i="14"/>
  <c r="Q47" i="16" s="1"/>
  <c r="P47" i="14"/>
  <c r="P47" i="16" s="1"/>
  <c r="O47" i="14"/>
  <c r="O47" i="16" s="1"/>
  <c r="N47" i="14"/>
  <c r="N47" i="16" s="1"/>
  <c r="L47" i="14"/>
  <c r="L47" i="16" s="1"/>
  <c r="K47" i="14"/>
  <c r="K47" i="16" s="1"/>
  <c r="J47" i="14"/>
  <c r="J47" i="16" s="1"/>
  <c r="H47" i="14"/>
  <c r="H47" i="16" s="1"/>
  <c r="G47" i="14"/>
  <c r="G47" i="16" s="1"/>
  <c r="F47" i="14"/>
  <c r="F47" i="16" s="1"/>
  <c r="E47" i="14"/>
  <c r="E47" i="16" s="1"/>
  <c r="D47" i="14"/>
  <c r="D47" i="16" s="1"/>
  <c r="A47" i="14"/>
  <c r="B47" i="14" s="1" a="1"/>
  <c r="B47" i="14" s="1"/>
  <c r="BH46" i="14"/>
  <c r="BH46" i="16" s="1"/>
  <c r="BG46" i="14"/>
  <c r="BG46" i="16" s="1"/>
  <c r="BF46" i="14"/>
  <c r="BF46" i="16" s="1"/>
  <c r="BE46" i="14"/>
  <c r="BE46" i="16" s="1"/>
  <c r="BD46" i="14"/>
  <c r="BD46" i="16" s="1"/>
  <c r="BC46" i="14"/>
  <c r="BC46" i="16" s="1"/>
  <c r="BB46" i="14"/>
  <c r="BB46" i="16" s="1"/>
  <c r="BA46" i="14"/>
  <c r="BA46" i="16" s="1"/>
  <c r="AZ46" i="14"/>
  <c r="AZ46" i="16" s="1"/>
  <c r="AY46" i="14"/>
  <c r="AY46" i="16" s="1"/>
  <c r="AX46" i="14"/>
  <c r="AX46" i="16" s="1"/>
  <c r="AW46" i="14"/>
  <c r="AW46" i="16" s="1"/>
  <c r="AV46" i="14"/>
  <c r="AV46" i="16" s="1"/>
  <c r="AU46" i="14"/>
  <c r="AU46" i="16" s="1"/>
  <c r="AT46" i="14"/>
  <c r="AT46" i="16" s="1"/>
  <c r="AS46" i="14"/>
  <c r="AS46" i="16" s="1"/>
  <c r="AR46" i="14"/>
  <c r="AR46" i="16" s="1"/>
  <c r="AQ46" i="14"/>
  <c r="AQ46" i="16" s="1"/>
  <c r="AP46" i="14"/>
  <c r="AP46" i="16" s="1"/>
  <c r="AO46" i="14"/>
  <c r="AO46" i="16" s="1"/>
  <c r="AN46" i="14"/>
  <c r="AN46" i="16" s="1"/>
  <c r="AM46" i="14"/>
  <c r="AM46" i="16" s="1"/>
  <c r="AL46" i="14"/>
  <c r="AL46" i="16" s="1"/>
  <c r="AK46" i="14"/>
  <c r="AK46" i="16" s="1"/>
  <c r="AJ46" i="14"/>
  <c r="AJ46" i="16" s="1"/>
  <c r="AI46" i="14"/>
  <c r="AI46" i="16" s="1"/>
  <c r="AH46" i="14"/>
  <c r="AH46" i="16" s="1"/>
  <c r="AG46" i="14"/>
  <c r="AG46" i="16" s="1"/>
  <c r="AE46" i="14"/>
  <c r="AE46" i="16" s="1"/>
  <c r="AD46" i="14"/>
  <c r="AD46" i="16" s="1"/>
  <c r="AC46" i="14"/>
  <c r="AC46" i="16" s="1"/>
  <c r="AB46" i="14"/>
  <c r="AB46" i="16" s="1"/>
  <c r="AA46" i="14"/>
  <c r="AA46" i="16" s="1"/>
  <c r="Y46" i="14"/>
  <c r="Y46" i="16" s="1"/>
  <c r="X46" i="14"/>
  <c r="X46" i="16" s="1"/>
  <c r="W46" i="14"/>
  <c r="W46" i="16" s="1"/>
  <c r="V46" i="14"/>
  <c r="V46" i="16" s="1"/>
  <c r="U46" i="14"/>
  <c r="U46" i="16" s="1"/>
  <c r="R46" i="14"/>
  <c r="R46" i="16" s="1"/>
  <c r="Q46" i="14"/>
  <c r="Q46" i="16" s="1"/>
  <c r="P46" i="14"/>
  <c r="P46" i="16" s="1"/>
  <c r="O46" i="14"/>
  <c r="O46" i="16" s="1"/>
  <c r="N46" i="14"/>
  <c r="N46" i="16" s="1"/>
  <c r="M46" i="14"/>
  <c r="M46" i="16" s="1"/>
  <c r="L46" i="14"/>
  <c r="L46" i="16" s="1"/>
  <c r="K46" i="14"/>
  <c r="K46" i="16" s="1"/>
  <c r="J46" i="14"/>
  <c r="J46" i="16" s="1"/>
  <c r="I46" i="14"/>
  <c r="I46" i="16" s="1"/>
  <c r="H46" i="14"/>
  <c r="H46" i="16" s="1"/>
  <c r="G46" i="14"/>
  <c r="G46" i="16" s="1"/>
  <c r="F46" i="14"/>
  <c r="F46" i="16" s="1"/>
  <c r="D46" i="14"/>
  <c r="D46" i="16" s="1"/>
  <c r="A46" i="14"/>
  <c r="B46" i="14" s="1" a="1"/>
  <c r="B46" i="14" s="1"/>
  <c r="BH45" i="14"/>
  <c r="BH45" i="16" s="1"/>
  <c r="BG45" i="14"/>
  <c r="BG45" i="16" s="1"/>
  <c r="BF45" i="14"/>
  <c r="BF45" i="16" s="1"/>
  <c r="BE45" i="14"/>
  <c r="BE45" i="16" s="1"/>
  <c r="BD45" i="14"/>
  <c r="BD45" i="16" s="1"/>
  <c r="BC45" i="14"/>
  <c r="BC45" i="16" s="1"/>
  <c r="BB45" i="14"/>
  <c r="BB45" i="16" s="1"/>
  <c r="BA45" i="14"/>
  <c r="BA45" i="16" s="1"/>
  <c r="AZ45" i="14"/>
  <c r="AZ45" i="16" s="1"/>
  <c r="AY45" i="14"/>
  <c r="AY45" i="16" s="1"/>
  <c r="AX45" i="14"/>
  <c r="AX45" i="16" s="1"/>
  <c r="AV45" i="14"/>
  <c r="AV45" i="16" s="1"/>
  <c r="AU45" i="14"/>
  <c r="AU45" i="16" s="1"/>
  <c r="AT45" i="14"/>
  <c r="AT45" i="16" s="1"/>
  <c r="AS45" i="14"/>
  <c r="AS45" i="16" s="1"/>
  <c r="AR45" i="14"/>
  <c r="AR45" i="16" s="1"/>
  <c r="AQ45" i="14"/>
  <c r="AQ45" i="16" s="1"/>
  <c r="AP45" i="14"/>
  <c r="AP45" i="16" s="1"/>
  <c r="AN45" i="14"/>
  <c r="AN45" i="16" s="1"/>
  <c r="AM45" i="14"/>
  <c r="AM45" i="16" s="1"/>
  <c r="AL45" i="14"/>
  <c r="AL45" i="16" s="1"/>
  <c r="AK45" i="14"/>
  <c r="AK45" i="16" s="1"/>
  <c r="AJ45" i="14"/>
  <c r="AJ45" i="16" s="1"/>
  <c r="AI45" i="14"/>
  <c r="AI45" i="16" s="1"/>
  <c r="AH45" i="14"/>
  <c r="AH45" i="16" s="1"/>
  <c r="AG45" i="14"/>
  <c r="AG45" i="16" s="1"/>
  <c r="AF45" i="14"/>
  <c r="AF45" i="16" s="1"/>
  <c r="AE45" i="14"/>
  <c r="AE45" i="16" s="1"/>
  <c r="AD45" i="14"/>
  <c r="AD45" i="16" s="1"/>
  <c r="AC45" i="14"/>
  <c r="AC45" i="16" s="1"/>
  <c r="AB45" i="14"/>
  <c r="AB45" i="16" s="1"/>
  <c r="AA45" i="14"/>
  <c r="AA45" i="16" s="1"/>
  <c r="Z45" i="14"/>
  <c r="Z45" i="16" s="1"/>
  <c r="Y45" i="14"/>
  <c r="Y45" i="16" s="1"/>
  <c r="W45" i="14"/>
  <c r="W45" i="16" s="1"/>
  <c r="V45" i="14"/>
  <c r="V45" i="16" s="1"/>
  <c r="U45" i="14"/>
  <c r="U45" i="16" s="1"/>
  <c r="T45" i="14"/>
  <c r="T45" i="16" s="1"/>
  <c r="S45" i="14"/>
  <c r="S45" i="16" s="1"/>
  <c r="R45" i="14"/>
  <c r="R45" i="16" s="1"/>
  <c r="Q45" i="14"/>
  <c r="Q45" i="16" s="1"/>
  <c r="P45" i="14"/>
  <c r="P45" i="16" s="1"/>
  <c r="O45" i="14"/>
  <c r="O45" i="16" s="1"/>
  <c r="N45" i="14"/>
  <c r="N45" i="16" s="1"/>
  <c r="L45" i="14"/>
  <c r="L45" i="16" s="1"/>
  <c r="K45" i="14"/>
  <c r="K45" i="16" s="1"/>
  <c r="I45" i="14"/>
  <c r="I45" i="16" s="1"/>
  <c r="H45" i="14"/>
  <c r="H45" i="16" s="1"/>
  <c r="G45" i="14"/>
  <c r="G45" i="16" s="1"/>
  <c r="F45" i="14"/>
  <c r="F45" i="16" s="1"/>
  <c r="E45" i="14"/>
  <c r="E45" i="16" s="1"/>
  <c r="D45" i="14"/>
  <c r="D45" i="16" s="1"/>
  <c r="A45" i="14"/>
  <c r="B45" i="14" s="1" a="1"/>
  <c r="B45" i="14" s="1"/>
  <c r="BH44" i="14"/>
  <c r="BH44" i="16" s="1"/>
  <c r="BG44" i="14"/>
  <c r="BG44" i="16" s="1"/>
  <c r="BF44" i="14"/>
  <c r="BF44" i="16" s="1"/>
  <c r="BE44" i="14"/>
  <c r="BE44" i="16" s="1"/>
  <c r="BD44" i="14"/>
  <c r="BD44" i="16" s="1"/>
  <c r="BC44" i="14"/>
  <c r="BC44" i="16" s="1"/>
  <c r="BA44" i="14"/>
  <c r="BA44" i="16" s="1"/>
  <c r="AZ44" i="14"/>
  <c r="AZ44" i="16" s="1"/>
  <c r="AY44" i="14"/>
  <c r="AY44" i="16" s="1"/>
  <c r="AX44" i="14"/>
  <c r="AX44" i="16" s="1"/>
  <c r="AW44" i="14"/>
  <c r="AW44" i="16" s="1"/>
  <c r="AV44" i="14"/>
  <c r="AV44" i="16" s="1"/>
  <c r="AU44" i="14"/>
  <c r="AU44" i="16" s="1"/>
  <c r="AT44" i="14"/>
  <c r="AT44" i="16" s="1"/>
  <c r="AS44" i="14"/>
  <c r="AS44" i="16" s="1"/>
  <c r="AR44" i="14"/>
  <c r="AR44" i="16" s="1"/>
  <c r="AQ44" i="14"/>
  <c r="AQ44" i="16" s="1"/>
  <c r="AP44" i="14"/>
  <c r="AP44" i="16" s="1"/>
  <c r="AO44" i="14"/>
  <c r="AO44" i="16" s="1"/>
  <c r="AM44" i="14"/>
  <c r="AM44" i="16" s="1"/>
  <c r="AL44" i="14"/>
  <c r="AL44" i="16" s="1"/>
  <c r="AK44" i="14"/>
  <c r="AK44" i="16" s="1"/>
  <c r="AJ44" i="14"/>
  <c r="AJ44" i="16" s="1"/>
  <c r="AI44" i="14"/>
  <c r="AI44" i="16" s="1"/>
  <c r="AH44" i="14"/>
  <c r="AH44" i="16" s="1"/>
  <c r="AG44" i="14"/>
  <c r="AG44" i="16" s="1"/>
  <c r="AF44" i="14"/>
  <c r="AF44" i="16" s="1"/>
  <c r="AE44" i="14"/>
  <c r="AE44" i="16" s="1"/>
  <c r="AD44" i="14"/>
  <c r="AD44" i="16" s="1"/>
  <c r="AC44" i="14"/>
  <c r="AC44" i="16" s="1"/>
  <c r="AB44" i="14"/>
  <c r="AB44" i="16" s="1"/>
  <c r="Z44" i="14"/>
  <c r="Z44" i="16" s="1"/>
  <c r="Y44" i="14"/>
  <c r="Y44" i="16" s="1"/>
  <c r="X44" i="14"/>
  <c r="X44" i="16" s="1"/>
  <c r="W44" i="14"/>
  <c r="W44" i="16" s="1"/>
  <c r="V44" i="14"/>
  <c r="V44" i="16" s="1"/>
  <c r="U44" i="14"/>
  <c r="U44" i="16" s="1"/>
  <c r="T44" i="14"/>
  <c r="T44" i="16" s="1"/>
  <c r="S44" i="14"/>
  <c r="S44" i="16" s="1"/>
  <c r="R44" i="14"/>
  <c r="R44" i="16" s="1"/>
  <c r="Q44" i="14"/>
  <c r="Q44" i="16" s="1"/>
  <c r="P44" i="14"/>
  <c r="P44" i="16" s="1"/>
  <c r="O44" i="14"/>
  <c r="O44" i="16" s="1"/>
  <c r="N44" i="14"/>
  <c r="N44" i="16" s="1"/>
  <c r="M44" i="14"/>
  <c r="M44" i="16" s="1"/>
  <c r="L44" i="14"/>
  <c r="L44" i="16" s="1"/>
  <c r="K44" i="14"/>
  <c r="K44" i="16" s="1"/>
  <c r="J44" i="14"/>
  <c r="J44" i="16" s="1"/>
  <c r="I44" i="14"/>
  <c r="I44" i="16" s="1"/>
  <c r="H44" i="14"/>
  <c r="H44" i="16" s="1"/>
  <c r="G44" i="14"/>
  <c r="G44" i="16" s="1"/>
  <c r="F44" i="14"/>
  <c r="F44" i="16" s="1"/>
  <c r="E44" i="14"/>
  <c r="E44" i="16" s="1"/>
  <c r="D44" i="14"/>
  <c r="D44" i="16" s="1"/>
  <c r="A44" i="14"/>
  <c r="B44" i="14" s="1" a="1"/>
  <c r="B44" i="14" s="1"/>
  <c r="BH43" i="14"/>
  <c r="BH43" i="16" s="1"/>
  <c r="BG43" i="14"/>
  <c r="BG43" i="16" s="1"/>
  <c r="BF43" i="14"/>
  <c r="BF43" i="16" s="1"/>
  <c r="BE43" i="14"/>
  <c r="BE43" i="16" s="1"/>
  <c r="BD43" i="14"/>
  <c r="BD43" i="16" s="1"/>
  <c r="BC43" i="14"/>
  <c r="BC43" i="16" s="1"/>
  <c r="BB43" i="14"/>
  <c r="BA43" i="14"/>
  <c r="BA43" i="16" s="1"/>
  <c r="AY43" i="14"/>
  <c r="AY43" i="16" s="1"/>
  <c r="AX43" i="14"/>
  <c r="AX43" i="16" s="1"/>
  <c r="AW43" i="14"/>
  <c r="AW43" i="16" s="1"/>
  <c r="AV43" i="14"/>
  <c r="AV43" i="16" s="1"/>
  <c r="AU43" i="14"/>
  <c r="AU43" i="16" s="1"/>
  <c r="AT43" i="14"/>
  <c r="AT43" i="16" s="1"/>
  <c r="AS43" i="14"/>
  <c r="AS43" i="16" s="1"/>
  <c r="AR43" i="14"/>
  <c r="AR43" i="16" s="1"/>
  <c r="AQ43" i="14"/>
  <c r="AQ43" i="16" s="1"/>
  <c r="AP43" i="14"/>
  <c r="AP43" i="16" s="1"/>
  <c r="AO43" i="14"/>
  <c r="AO43" i="16" s="1"/>
  <c r="AM43" i="14"/>
  <c r="AM43" i="16" s="1"/>
  <c r="AK43" i="14"/>
  <c r="AK43" i="16" s="1"/>
  <c r="AJ43" i="14"/>
  <c r="AJ43" i="16" s="1"/>
  <c r="AI43" i="14"/>
  <c r="AI43" i="16" s="1"/>
  <c r="AH43" i="14"/>
  <c r="AH43" i="16" s="1"/>
  <c r="AG43" i="14"/>
  <c r="AG43" i="16" s="1"/>
  <c r="AF43" i="14"/>
  <c r="AF43" i="16" s="1"/>
  <c r="AE43" i="14"/>
  <c r="AE43" i="16" s="1"/>
  <c r="AC43" i="14"/>
  <c r="AC43" i="16" s="1"/>
  <c r="AB43" i="14"/>
  <c r="AB43" i="16" s="1"/>
  <c r="AA43" i="14"/>
  <c r="AA43" i="16" s="1"/>
  <c r="Z43" i="14"/>
  <c r="Z43" i="16" s="1"/>
  <c r="Y43" i="14"/>
  <c r="Y43" i="16" s="1"/>
  <c r="X43" i="14"/>
  <c r="X43" i="16" s="1"/>
  <c r="W43" i="14"/>
  <c r="W43" i="16" s="1"/>
  <c r="T43" i="14"/>
  <c r="T43" i="16" s="1"/>
  <c r="S43" i="14"/>
  <c r="S43" i="16" s="1"/>
  <c r="R43" i="14"/>
  <c r="R43" i="16" s="1"/>
  <c r="Q43" i="14"/>
  <c r="Q43" i="16" s="1"/>
  <c r="P43" i="14"/>
  <c r="P43" i="16" s="1"/>
  <c r="O43" i="14"/>
  <c r="O43" i="16" s="1"/>
  <c r="N43" i="14"/>
  <c r="N43" i="16" s="1"/>
  <c r="M43" i="14"/>
  <c r="M43" i="16" s="1"/>
  <c r="L43" i="14"/>
  <c r="L43" i="16" s="1"/>
  <c r="K43" i="14"/>
  <c r="K43" i="16" s="1"/>
  <c r="J43" i="14"/>
  <c r="J43" i="16" s="1"/>
  <c r="I43" i="14"/>
  <c r="I43" i="16" s="1"/>
  <c r="H43" i="14"/>
  <c r="H43" i="16" s="1"/>
  <c r="G43" i="14"/>
  <c r="G43" i="16" s="1"/>
  <c r="F43" i="14"/>
  <c r="F43" i="16" s="1"/>
  <c r="E43" i="14"/>
  <c r="E43" i="16" s="1"/>
  <c r="D43" i="14"/>
  <c r="D43" i="16" s="1"/>
  <c r="A43" i="14"/>
  <c r="B43" i="14" s="1" a="1"/>
  <c r="B43" i="14" s="1"/>
  <c r="BH42" i="14"/>
  <c r="BH42" i="16" s="1"/>
  <c r="BF42" i="14"/>
  <c r="BF42" i="16" s="1"/>
  <c r="BE42" i="14"/>
  <c r="BE42" i="16" s="1"/>
  <c r="BD42" i="14"/>
  <c r="BD42" i="16" s="1"/>
  <c r="BC42" i="14"/>
  <c r="BC42" i="16" s="1"/>
  <c r="BB42" i="14"/>
  <c r="BB42" i="16" s="1"/>
  <c r="BA42" i="14"/>
  <c r="BA42" i="16" s="1"/>
  <c r="AZ42" i="14"/>
  <c r="AZ42" i="16" s="1"/>
  <c r="AY42" i="14"/>
  <c r="AY42" i="16" s="1"/>
  <c r="AX42" i="14"/>
  <c r="AX42" i="16" s="1"/>
  <c r="AW42" i="14"/>
  <c r="AW42" i="16" s="1"/>
  <c r="AV42" i="14"/>
  <c r="AV42" i="16" s="1"/>
  <c r="AU42" i="14"/>
  <c r="AU42" i="16" s="1"/>
  <c r="AT42" i="14"/>
  <c r="AT42" i="16" s="1"/>
  <c r="AS42" i="14"/>
  <c r="AS42" i="16" s="1"/>
  <c r="AR42" i="14"/>
  <c r="AR42" i="16" s="1"/>
  <c r="AQ42" i="14"/>
  <c r="AQ42" i="16" s="1"/>
  <c r="AO42" i="14"/>
  <c r="AO42" i="16" s="1"/>
  <c r="AN42" i="14"/>
  <c r="AN42" i="16" s="1"/>
  <c r="AM42" i="14"/>
  <c r="AM42" i="16" s="1"/>
  <c r="AL42" i="14"/>
  <c r="AL42" i="16" s="1"/>
  <c r="AF42" i="14"/>
  <c r="AF42" i="16" s="1"/>
  <c r="AE42" i="14"/>
  <c r="AE42" i="16" s="1"/>
  <c r="AD42" i="14"/>
  <c r="AD42" i="16" s="1"/>
  <c r="AC42" i="14"/>
  <c r="AC42" i="16" s="1"/>
  <c r="AA42" i="14"/>
  <c r="AA42" i="16" s="1"/>
  <c r="Z42" i="14"/>
  <c r="Z42" i="16" s="1"/>
  <c r="Y42" i="14"/>
  <c r="Y42" i="16" s="1"/>
  <c r="X42" i="14"/>
  <c r="X42" i="16" s="1"/>
  <c r="W42" i="14"/>
  <c r="W42" i="16" s="1"/>
  <c r="U42" i="14"/>
  <c r="U42" i="16" s="1"/>
  <c r="T42" i="14"/>
  <c r="T42" i="16" s="1"/>
  <c r="S42" i="14"/>
  <c r="S42" i="16" s="1"/>
  <c r="R42" i="14"/>
  <c r="R42" i="16" s="1"/>
  <c r="Q42" i="14"/>
  <c r="Q42" i="16" s="1"/>
  <c r="P42" i="14"/>
  <c r="P42" i="16" s="1"/>
  <c r="O42" i="14"/>
  <c r="O42" i="16" s="1"/>
  <c r="N42" i="14"/>
  <c r="N42" i="16" s="1"/>
  <c r="M42" i="14"/>
  <c r="M42" i="16" s="1"/>
  <c r="L42" i="14"/>
  <c r="L42" i="16" s="1"/>
  <c r="K42" i="14"/>
  <c r="K42" i="16" s="1"/>
  <c r="J42" i="14"/>
  <c r="J42" i="16" s="1"/>
  <c r="I42" i="14"/>
  <c r="I42" i="16" s="1"/>
  <c r="H42" i="14"/>
  <c r="H42" i="16" s="1"/>
  <c r="G42" i="14"/>
  <c r="G42" i="16" s="1"/>
  <c r="F42" i="14"/>
  <c r="F42" i="16" s="1"/>
  <c r="E42" i="14"/>
  <c r="E42" i="16" s="1"/>
  <c r="D42" i="14"/>
  <c r="D42" i="16" s="1"/>
  <c r="A42" i="14"/>
  <c r="B42" i="14" s="1" a="1"/>
  <c r="B42" i="14" s="1"/>
  <c r="BH41" i="14"/>
  <c r="BH41" i="16" s="1"/>
  <c r="BG41" i="14"/>
  <c r="BG41" i="16" s="1"/>
  <c r="BF41" i="14"/>
  <c r="BF41" i="16" s="1"/>
  <c r="BE41" i="14"/>
  <c r="BE41" i="16" s="1"/>
  <c r="BC41" i="14"/>
  <c r="BC41" i="16" s="1"/>
  <c r="BB41" i="14"/>
  <c r="BB41" i="16" s="1"/>
  <c r="BA41" i="14"/>
  <c r="BA41" i="16" s="1"/>
  <c r="AZ41" i="14"/>
  <c r="AZ41" i="16" s="1"/>
  <c r="AY41" i="14"/>
  <c r="AY41" i="16" s="1"/>
  <c r="AX41" i="14"/>
  <c r="AX41" i="16" s="1"/>
  <c r="AW41" i="14"/>
  <c r="AW41" i="16" s="1"/>
  <c r="AV41" i="14"/>
  <c r="AV41" i="16" s="1"/>
  <c r="AU41" i="14"/>
  <c r="AU41" i="16" s="1"/>
  <c r="AT41" i="14"/>
  <c r="AT41" i="16" s="1"/>
  <c r="AS41" i="14"/>
  <c r="AS41" i="16" s="1"/>
  <c r="AR41" i="14"/>
  <c r="AR41" i="16" s="1"/>
  <c r="AQ41" i="14"/>
  <c r="AQ41" i="16" s="1"/>
  <c r="AP41" i="14"/>
  <c r="AP41" i="16" s="1"/>
  <c r="AO41" i="14"/>
  <c r="AO41" i="16" s="1"/>
  <c r="AM41" i="14"/>
  <c r="AM41" i="16" s="1"/>
  <c r="AK41" i="14"/>
  <c r="AK41" i="16" s="1"/>
  <c r="AJ41" i="14"/>
  <c r="AJ41" i="16" s="1"/>
  <c r="AI41" i="14"/>
  <c r="AI41" i="16" s="1"/>
  <c r="AH41" i="14"/>
  <c r="AH41" i="16" s="1"/>
  <c r="AG41" i="14"/>
  <c r="AG41" i="16" s="1"/>
  <c r="AF41" i="14"/>
  <c r="AF41" i="16" s="1"/>
  <c r="AE41" i="14"/>
  <c r="AE41" i="16" s="1"/>
  <c r="AD41" i="14"/>
  <c r="AD41" i="16" s="1"/>
  <c r="AC41" i="14"/>
  <c r="AC41" i="16" s="1"/>
  <c r="AB41" i="14"/>
  <c r="AB41" i="16" s="1"/>
  <c r="Z41" i="14"/>
  <c r="Z41" i="16" s="1"/>
  <c r="Y41" i="14"/>
  <c r="Y41" i="16" s="1"/>
  <c r="X41" i="14"/>
  <c r="X41" i="16" s="1"/>
  <c r="W41" i="14"/>
  <c r="W41" i="16" s="1"/>
  <c r="V41" i="14"/>
  <c r="V41" i="16" s="1"/>
  <c r="U41" i="14"/>
  <c r="U41" i="16" s="1"/>
  <c r="T41" i="14"/>
  <c r="T41" i="16" s="1"/>
  <c r="S41" i="14"/>
  <c r="S41" i="16" s="1"/>
  <c r="R41" i="14"/>
  <c r="R41" i="16" s="1"/>
  <c r="Q41" i="14"/>
  <c r="Q41" i="16" s="1"/>
  <c r="P41" i="14"/>
  <c r="P41" i="16" s="1"/>
  <c r="O41" i="14"/>
  <c r="O41" i="16" s="1"/>
  <c r="N41" i="14"/>
  <c r="N41" i="16" s="1"/>
  <c r="M41" i="14"/>
  <c r="M41" i="16" s="1"/>
  <c r="L41" i="14"/>
  <c r="L41" i="16" s="1"/>
  <c r="K41" i="14"/>
  <c r="K41" i="16" s="1"/>
  <c r="J41" i="14"/>
  <c r="J41" i="16" s="1"/>
  <c r="I41" i="14"/>
  <c r="I41" i="16" s="1"/>
  <c r="H41" i="14"/>
  <c r="H41" i="16" s="1"/>
  <c r="G41" i="14"/>
  <c r="G41" i="16" s="1"/>
  <c r="F41" i="14"/>
  <c r="F41" i="16" s="1"/>
  <c r="E41" i="14"/>
  <c r="E41" i="16" s="1"/>
  <c r="D41" i="14"/>
  <c r="D41" i="16" s="1"/>
  <c r="A41" i="14"/>
  <c r="B41" i="14" s="1" a="1"/>
  <c r="B41" i="14" s="1"/>
  <c r="BH40" i="14"/>
  <c r="BH40" i="16" s="1"/>
  <c r="BG40" i="14"/>
  <c r="BG40" i="16" s="1"/>
  <c r="BF40" i="14"/>
  <c r="BF40" i="16" s="1"/>
  <c r="BE40" i="14"/>
  <c r="BE40" i="16" s="1"/>
  <c r="BC40" i="14"/>
  <c r="BC40" i="16" s="1"/>
  <c r="BA40" i="14"/>
  <c r="BA40" i="16" s="1"/>
  <c r="AZ40" i="14"/>
  <c r="AZ40" i="16" s="1"/>
  <c r="AY40" i="14"/>
  <c r="AY40" i="16" s="1"/>
  <c r="AX40" i="14"/>
  <c r="AX40" i="16" s="1"/>
  <c r="AW40" i="14"/>
  <c r="AW40" i="16" s="1"/>
  <c r="AV40" i="14"/>
  <c r="AV40" i="16" s="1"/>
  <c r="AU40" i="14"/>
  <c r="AU40" i="16" s="1"/>
  <c r="AT40" i="14"/>
  <c r="AT40" i="16" s="1"/>
  <c r="AS40" i="14"/>
  <c r="AS40" i="16" s="1"/>
  <c r="AR40" i="14"/>
  <c r="AR40" i="16" s="1"/>
  <c r="AQ40" i="14"/>
  <c r="AQ40" i="16" s="1"/>
  <c r="AP40" i="14"/>
  <c r="AP40" i="16" s="1"/>
  <c r="AO40" i="14"/>
  <c r="AO40" i="16" s="1"/>
  <c r="AL40" i="14"/>
  <c r="AL40" i="16" s="1"/>
  <c r="AK40" i="14"/>
  <c r="AK40" i="16" s="1"/>
  <c r="AJ40" i="14"/>
  <c r="AJ40" i="16" s="1"/>
  <c r="AI40" i="14"/>
  <c r="AI40" i="16" s="1"/>
  <c r="AH40" i="14"/>
  <c r="AH40" i="16" s="1"/>
  <c r="AG40" i="14"/>
  <c r="AG40" i="16" s="1"/>
  <c r="AF40" i="14"/>
  <c r="AF40" i="16" s="1"/>
  <c r="AE40" i="14"/>
  <c r="AE40" i="16" s="1"/>
  <c r="AD40" i="14"/>
  <c r="AD40" i="16" s="1"/>
  <c r="AC40" i="14"/>
  <c r="AC40" i="16" s="1"/>
  <c r="AB40" i="14"/>
  <c r="AB40" i="16" s="1"/>
  <c r="Z40" i="14"/>
  <c r="Z40" i="16" s="1"/>
  <c r="Y40" i="14"/>
  <c r="Y40" i="16" s="1"/>
  <c r="X40" i="14"/>
  <c r="X40" i="16" s="1"/>
  <c r="W40" i="14"/>
  <c r="W40" i="16" s="1"/>
  <c r="V40" i="14"/>
  <c r="V40" i="16" s="1"/>
  <c r="U40" i="14"/>
  <c r="U40" i="16" s="1"/>
  <c r="T40" i="14"/>
  <c r="T40" i="16" s="1"/>
  <c r="S40" i="14"/>
  <c r="S40" i="16" s="1"/>
  <c r="R40" i="14"/>
  <c r="R40" i="16" s="1"/>
  <c r="P40" i="14"/>
  <c r="P40" i="16" s="1"/>
  <c r="O40" i="14"/>
  <c r="O40" i="16" s="1"/>
  <c r="N40" i="14"/>
  <c r="N40" i="16" s="1"/>
  <c r="M40" i="14"/>
  <c r="M40" i="16" s="1"/>
  <c r="L40" i="14"/>
  <c r="L40" i="16" s="1"/>
  <c r="K40" i="14"/>
  <c r="K40" i="16" s="1"/>
  <c r="J40" i="14"/>
  <c r="J40" i="16" s="1"/>
  <c r="I40" i="14"/>
  <c r="I40" i="16" s="1"/>
  <c r="H40" i="14"/>
  <c r="H40" i="16" s="1"/>
  <c r="G40" i="14"/>
  <c r="G40" i="16" s="1"/>
  <c r="F40" i="14"/>
  <c r="F40" i="16" s="1"/>
  <c r="E40" i="14"/>
  <c r="E40" i="16" s="1"/>
  <c r="D40" i="14"/>
  <c r="D40" i="16" s="1"/>
  <c r="A40" i="14"/>
  <c r="B40" i="14" s="1" a="1"/>
  <c r="B40" i="14" s="1"/>
  <c r="BF39" i="14"/>
  <c r="BF39" i="16" s="1"/>
  <c r="BE39" i="14"/>
  <c r="BE39" i="16" s="1"/>
  <c r="BD39" i="14"/>
  <c r="BD39" i="16" s="1"/>
  <c r="BC39" i="14"/>
  <c r="BC39" i="16" s="1"/>
  <c r="BA39" i="14"/>
  <c r="BA39" i="16" s="1"/>
  <c r="AZ39" i="14"/>
  <c r="AZ39" i="16" s="1"/>
  <c r="AY39" i="14"/>
  <c r="AY39" i="16" s="1"/>
  <c r="AW39" i="14"/>
  <c r="AW39" i="16" s="1"/>
  <c r="AV39" i="14"/>
  <c r="AV39" i="16" s="1"/>
  <c r="AU39" i="14"/>
  <c r="AU39" i="16" s="1"/>
  <c r="AT39" i="14"/>
  <c r="AT39" i="16" s="1"/>
  <c r="AS39" i="14"/>
  <c r="AS39" i="16" s="1"/>
  <c r="AR39" i="14"/>
  <c r="AR39" i="16" s="1"/>
  <c r="AQ39" i="14"/>
  <c r="AQ39" i="16" s="1"/>
  <c r="AP39" i="14"/>
  <c r="AP39" i="16" s="1"/>
  <c r="AO39" i="14"/>
  <c r="AO39" i="16" s="1"/>
  <c r="AN39" i="14"/>
  <c r="AN39" i="16" s="1"/>
  <c r="AL39" i="14"/>
  <c r="AL39" i="16" s="1"/>
  <c r="AK39" i="14"/>
  <c r="AK39" i="16" s="1"/>
  <c r="AJ39" i="14"/>
  <c r="AJ39" i="16" s="1"/>
  <c r="AI39" i="14"/>
  <c r="AI39" i="16" s="1"/>
  <c r="AH39" i="14"/>
  <c r="AH39" i="16" s="1"/>
  <c r="AG39" i="14"/>
  <c r="AG39" i="16" s="1"/>
  <c r="AF39" i="14"/>
  <c r="AF39" i="16" s="1"/>
  <c r="AD39" i="14"/>
  <c r="AD39" i="16" s="1"/>
  <c r="AC39" i="14"/>
  <c r="AC39" i="16" s="1"/>
  <c r="AA39" i="14"/>
  <c r="AA39" i="16" s="1"/>
  <c r="Z39" i="14"/>
  <c r="Z39" i="16" s="1"/>
  <c r="Y39" i="14"/>
  <c r="Y39" i="16" s="1"/>
  <c r="X39" i="14"/>
  <c r="X39" i="16" s="1"/>
  <c r="W39" i="14"/>
  <c r="W39" i="16" s="1"/>
  <c r="V39" i="14"/>
  <c r="V39" i="16" s="1"/>
  <c r="U39" i="14"/>
  <c r="U39" i="16" s="1"/>
  <c r="T39" i="14"/>
  <c r="T39" i="16" s="1"/>
  <c r="S39" i="14"/>
  <c r="S39" i="16" s="1"/>
  <c r="R39" i="14"/>
  <c r="R39" i="16" s="1"/>
  <c r="Q39" i="14"/>
  <c r="Q39" i="16" s="1"/>
  <c r="P39" i="14"/>
  <c r="P39" i="16" s="1"/>
  <c r="O39" i="14"/>
  <c r="O39" i="16" s="1"/>
  <c r="N39" i="14"/>
  <c r="N39" i="16" s="1"/>
  <c r="M39" i="14"/>
  <c r="M39" i="16" s="1"/>
  <c r="K39" i="14"/>
  <c r="K39" i="16" s="1"/>
  <c r="J39" i="14"/>
  <c r="J39" i="16" s="1"/>
  <c r="F39" i="14"/>
  <c r="F39" i="16" s="1"/>
  <c r="E39" i="14"/>
  <c r="E39" i="16" s="1"/>
  <c r="D39" i="14"/>
  <c r="D39" i="16" s="1"/>
  <c r="A39" i="14"/>
  <c r="B39" i="14" s="1" a="1"/>
  <c r="B39" i="14" s="1"/>
  <c r="BH38" i="14"/>
  <c r="BH38" i="16" s="1"/>
  <c r="BF38" i="14"/>
  <c r="BF38" i="16" s="1"/>
  <c r="BE38" i="14"/>
  <c r="BE38" i="16" s="1"/>
  <c r="BD38" i="14"/>
  <c r="BD38" i="16" s="1"/>
  <c r="BC38" i="14"/>
  <c r="BC38" i="16" s="1"/>
  <c r="BA38" i="14"/>
  <c r="BA38" i="16" s="1"/>
  <c r="AY38" i="14"/>
  <c r="AY38" i="16" s="1"/>
  <c r="AX38" i="14"/>
  <c r="AX38" i="16" s="1"/>
  <c r="AW38" i="14"/>
  <c r="AW38" i="16" s="1"/>
  <c r="AV38" i="14"/>
  <c r="AV38" i="16" s="1"/>
  <c r="AU38" i="14"/>
  <c r="AU38" i="16" s="1"/>
  <c r="AS38" i="14"/>
  <c r="AS38" i="16" s="1"/>
  <c r="AR38" i="14"/>
  <c r="AR38" i="16" s="1"/>
  <c r="AQ38" i="14"/>
  <c r="AQ38" i="16" s="1"/>
  <c r="AO38" i="14"/>
  <c r="AO38" i="16" s="1"/>
  <c r="AN38" i="14"/>
  <c r="AN38" i="16" s="1"/>
  <c r="AM38" i="14"/>
  <c r="AM38" i="16" s="1"/>
  <c r="AL38" i="14"/>
  <c r="AL38" i="16" s="1"/>
  <c r="AF38" i="14"/>
  <c r="AF38" i="16" s="1"/>
  <c r="AE38" i="14"/>
  <c r="AE38" i="16" s="1"/>
  <c r="AD38" i="14"/>
  <c r="AD38" i="16" s="1"/>
  <c r="AB38" i="14"/>
  <c r="AB38" i="16" s="1"/>
  <c r="AA38" i="14"/>
  <c r="AA38" i="16" s="1"/>
  <c r="Z38" i="14"/>
  <c r="Z38" i="16" s="1"/>
  <c r="Y38" i="14"/>
  <c r="Y38" i="16" s="1"/>
  <c r="X38" i="14"/>
  <c r="X38" i="16" s="1"/>
  <c r="V38" i="14"/>
  <c r="V38" i="16" s="1"/>
  <c r="U38" i="14"/>
  <c r="U38" i="16" s="1"/>
  <c r="T38" i="14"/>
  <c r="T38" i="16" s="1"/>
  <c r="S38" i="14"/>
  <c r="S38" i="16" s="1"/>
  <c r="R38" i="14"/>
  <c r="R38" i="16" s="1"/>
  <c r="Q38" i="14"/>
  <c r="Q38" i="16" s="1"/>
  <c r="P38" i="14"/>
  <c r="P38" i="16" s="1"/>
  <c r="O38" i="14"/>
  <c r="O38" i="16" s="1"/>
  <c r="N38" i="14"/>
  <c r="N38" i="16" s="1"/>
  <c r="M38" i="14"/>
  <c r="M38" i="16" s="1"/>
  <c r="L38" i="14"/>
  <c r="L38" i="16" s="1"/>
  <c r="K38" i="14"/>
  <c r="K38" i="16" s="1"/>
  <c r="J38" i="14"/>
  <c r="J38" i="16" s="1"/>
  <c r="I38" i="14"/>
  <c r="I38" i="16" s="1"/>
  <c r="A38" i="14"/>
  <c r="B38" i="14" s="1" a="1"/>
  <c r="B38" i="14" s="1"/>
  <c r="BH37" i="14"/>
  <c r="BH37" i="16" s="1"/>
  <c r="BG37" i="14"/>
  <c r="BG37" i="16" s="1"/>
  <c r="BF37" i="14"/>
  <c r="BF37" i="16" s="1"/>
  <c r="BE37" i="14"/>
  <c r="BE37" i="16" s="1"/>
  <c r="BD37" i="14"/>
  <c r="BD37" i="16" s="1"/>
  <c r="BC37" i="14"/>
  <c r="BC37" i="16" s="1"/>
  <c r="BB37" i="14"/>
  <c r="BB37" i="16" s="1"/>
  <c r="BA37" i="14"/>
  <c r="BA37" i="16" s="1"/>
  <c r="AZ37" i="14"/>
  <c r="AZ37" i="16" s="1"/>
  <c r="AY37" i="14"/>
  <c r="AY37" i="16" s="1"/>
  <c r="AX37" i="14"/>
  <c r="AX37" i="16" s="1"/>
  <c r="AV37" i="14"/>
  <c r="AV37" i="16" s="1"/>
  <c r="AU37" i="14"/>
  <c r="AU37" i="16" s="1"/>
  <c r="AT37" i="14"/>
  <c r="AT37" i="16" s="1"/>
  <c r="AS37" i="14"/>
  <c r="AS37" i="16" s="1"/>
  <c r="AR37" i="14"/>
  <c r="AR37" i="16" s="1"/>
  <c r="AQ37" i="14"/>
  <c r="AQ37" i="16" s="1"/>
  <c r="AP37" i="14"/>
  <c r="AP37" i="16" s="1"/>
  <c r="AO37" i="14"/>
  <c r="AO37" i="16" s="1"/>
  <c r="AN37" i="14"/>
  <c r="AN37" i="16" s="1"/>
  <c r="AM37" i="14"/>
  <c r="AM37" i="16" s="1"/>
  <c r="AL37" i="14"/>
  <c r="AL37" i="16" s="1"/>
  <c r="AK37" i="14"/>
  <c r="AK37" i="16" s="1"/>
  <c r="AJ37" i="14"/>
  <c r="AJ37" i="16" s="1"/>
  <c r="AI37" i="14"/>
  <c r="AI37" i="16" s="1"/>
  <c r="AH37" i="14"/>
  <c r="AH37" i="16" s="1"/>
  <c r="AG37" i="14"/>
  <c r="AG37" i="16" s="1"/>
  <c r="AE37" i="14"/>
  <c r="AE37" i="16" s="1"/>
  <c r="AD37" i="14"/>
  <c r="AD37" i="16" s="1"/>
  <c r="AC37" i="14"/>
  <c r="AC37" i="16" s="1"/>
  <c r="AB37" i="14"/>
  <c r="AB37" i="16" s="1"/>
  <c r="AA37" i="14"/>
  <c r="AA37" i="16" s="1"/>
  <c r="Z37" i="14"/>
  <c r="Z37" i="16" s="1"/>
  <c r="Y37" i="14"/>
  <c r="Y37" i="16" s="1"/>
  <c r="W37" i="14"/>
  <c r="W37" i="16" s="1"/>
  <c r="V37" i="14"/>
  <c r="V37" i="16" s="1"/>
  <c r="U37" i="14"/>
  <c r="U37" i="16" s="1"/>
  <c r="T37" i="14"/>
  <c r="T37" i="16" s="1"/>
  <c r="S37" i="14"/>
  <c r="S37" i="16" s="1"/>
  <c r="R37" i="14"/>
  <c r="R37" i="16" s="1"/>
  <c r="Q37" i="14"/>
  <c r="Q37" i="16" s="1"/>
  <c r="P37" i="14"/>
  <c r="P37" i="16" s="1"/>
  <c r="O37" i="14"/>
  <c r="O37" i="16" s="1"/>
  <c r="N37" i="14"/>
  <c r="N37" i="16" s="1"/>
  <c r="M37" i="14"/>
  <c r="M37" i="16" s="1"/>
  <c r="L37" i="14"/>
  <c r="L37" i="16" s="1"/>
  <c r="K37" i="14"/>
  <c r="K37" i="16" s="1"/>
  <c r="J37" i="14"/>
  <c r="J37" i="16" s="1"/>
  <c r="I37" i="14"/>
  <c r="I37" i="16" s="1"/>
  <c r="H37" i="14"/>
  <c r="H37" i="16" s="1"/>
  <c r="G37" i="14"/>
  <c r="G37" i="16" s="1"/>
  <c r="F37" i="14"/>
  <c r="F37" i="16" s="1"/>
  <c r="E37" i="14"/>
  <c r="E37" i="16" s="1"/>
  <c r="D37" i="14"/>
  <c r="D37" i="16" s="1"/>
  <c r="A37" i="14"/>
  <c r="B37" i="14" s="1" a="1"/>
  <c r="B37" i="14" s="1"/>
  <c r="BH36" i="14"/>
  <c r="BH36" i="16" s="1"/>
  <c r="BG36" i="14"/>
  <c r="BG36" i="16" s="1"/>
  <c r="BF36" i="14"/>
  <c r="BF36" i="16" s="1"/>
  <c r="BE36" i="14"/>
  <c r="BE36" i="16" s="1"/>
  <c r="BC36" i="14"/>
  <c r="BC36" i="16" s="1"/>
  <c r="BA36" i="14"/>
  <c r="BA36" i="16" s="1"/>
  <c r="AZ36" i="14"/>
  <c r="AZ36" i="16" s="1"/>
  <c r="AY36" i="14"/>
  <c r="AY36" i="16" s="1"/>
  <c r="AX36" i="14"/>
  <c r="AX36" i="16" s="1"/>
  <c r="AW36" i="14"/>
  <c r="AW36" i="16" s="1"/>
  <c r="AV36" i="14"/>
  <c r="AV36" i="16" s="1"/>
  <c r="AU36" i="14"/>
  <c r="AU36" i="16" s="1"/>
  <c r="AT36" i="14"/>
  <c r="AT36" i="16" s="1"/>
  <c r="AS36" i="14"/>
  <c r="AS36" i="16" s="1"/>
  <c r="AR36" i="14"/>
  <c r="AR36" i="16" s="1"/>
  <c r="AQ36" i="14"/>
  <c r="AQ36" i="16" s="1"/>
  <c r="AP36" i="14"/>
  <c r="AP36" i="16" s="1"/>
  <c r="AO36" i="14"/>
  <c r="AO36" i="16" s="1"/>
  <c r="AM36" i="14"/>
  <c r="AM36" i="16" s="1"/>
  <c r="AL36" i="14"/>
  <c r="AL36" i="16" s="1"/>
  <c r="AK36" i="14"/>
  <c r="AK36" i="16" s="1"/>
  <c r="AJ36" i="14"/>
  <c r="AJ36" i="16" s="1"/>
  <c r="AI36" i="14"/>
  <c r="AI36" i="16" s="1"/>
  <c r="AH36" i="14"/>
  <c r="AH36" i="16" s="1"/>
  <c r="AG36" i="14"/>
  <c r="AG36" i="16" s="1"/>
  <c r="AF36" i="14"/>
  <c r="AF36" i="16" s="1"/>
  <c r="AE36" i="14"/>
  <c r="AE36" i="16" s="1"/>
  <c r="AD36" i="14"/>
  <c r="AD36" i="16" s="1"/>
  <c r="AC36" i="14"/>
  <c r="AC36" i="16" s="1"/>
  <c r="AB36" i="14"/>
  <c r="AB36" i="16" s="1"/>
  <c r="Z36" i="14"/>
  <c r="Z36" i="16" s="1"/>
  <c r="Y36" i="14"/>
  <c r="Y36" i="16" s="1"/>
  <c r="X36" i="14"/>
  <c r="X36" i="16" s="1"/>
  <c r="W36" i="14"/>
  <c r="W36" i="16" s="1"/>
  <c r="V36" i="14"/>
  <c r="V36" i="16" s="1"/>
  <c r="U36" i="14"/>
  <c r="U36" i="16" s="1"/>
  <c r="T36" i="14"/>
  <c r="T36" i="16" s="1"/>
  <c r="S36" i="14"/>
  <c r="S36" i="16" s="1"/>
  <c r="R36" i="14"/>
  <c r="R36" i="16" s="1"/>
  <c r="Q36" i="14"/>
  <c r="Q36" i="16" s="1"/>
  <c r="P36" i="14"/>
  <c r="P36" i="16" s="1"/>
  <c r="O36" i="14"/>
  <c r="O36" i="16" s="1"/>
  <c r="N36" i="14"/>
  <c r="N36" i="16" s="1"/>
  <c r="M36" i="14"/>
  <c r="M36" i="16" s="1"/>
  <c r="L36" i="14"/>
  <c r="L36" i="16" s="1"/>
  <c r="K36" i="14"/>
  <c r="K36" i="16" s="1"/>
  <c r="J36" i="14"/>
  <c r="J36" i="16" s="1"/>
  <c r="I36" i="14"/>
  <c r="I36" i="16" s="1"/>
  <c r="H36" i="14"/>
  <c r="H36" i="16" s="1"/>
  <c r="G36" i="14"/>
  <c r="G36" i="16" s="1"/>
  <c r="F36" i="14"/>
  <c r="F36" i="16" s="1"/>
  <c r="E36" i="14"/>
  <c r="E36" i="16" s="1"/>
  <c r="D36" i="14"/>
  <c r="D36" i="16" s="1"/>
  <c r="A36" i="14"/>
  <c r="B36" i="14" s="1" a="1"/>
  <c r="B36" i="14" s="1"/>
  <c r="BB35" i="14"/>
  <c r="BB35" i="16" s="1"/>
  <c r="BA35" i="14"/>
  <c r="BA35" i="16" s="1"/>
  <c r="AZ35" i="14"/>
  <c r="AZ35" i="16" s="1"/>
  <c r="AY35" i="14"/>
  <c r="AY35" i="16" s="1"/>
  <c r="AX35" i="14"/>
  <c r="AX35" i="16" s="1"/>
  <c r="AW35" i="14"/>
  <c r="AW35" i="16" s="1"/>
  <c r="AV35" i="14"/>
  <c r="AV35" i="16" s="1"/>
  <c r="AU35" i="14"/>
  <c r="AU35" i="16" s="1"/>
  <c r="AT35" i="14"/>
  <c r="AT35" i="16" s="1"/>
  <c r="AS35" i="14"/>
  <c r="AS35" i="16" s="1"/>
  <c r="AR35" i="14"/>
  <c r="AR35" i="16" s="1"/>
  <c r="AQ35" i="14"/>
  <c r="AQ35" i="16" s="1"/>
  <c r="AP35" i="14"/>
  <c r="AP35" i="16" s="1"/>
  <c r="AO35" i="14"/>
  <c r="AO35" i="16" s="1"/>
  <c r="AN35" i="14"/>
  <c r="AN35" i="16" s="1"/>
  <c r="AM35" i="14"/>
  <c r="AM35" i="16" s="1"/>
  <c r="AL35" i="14"/>
  <c r="AL35" i="16" s="1"/>
  <c r="AK35" i="14"/>
  <c r="AK35" i="16" s="1"/>
  <c r="AJ35" i="14"/>
  <c r="AJ35" i="16" s="1"/>
  <c r="AI35" i="14"/>
  <c r="AI35" i="16" s="1"/>
  <c r="AH35" i="14"/>
  <c r="AH35" i="16" s="1"/>
  <c r="AG35" i="14"/>
  <c r="AG35" i="16" s="1"/>
  <c r="AF35" i="14"/>
  <c r="AF35" i="16" s="1"/>
  <c r="AE35" i="14"/>
  <c r="AE35" i="16" s="1"/>
  <c r="AC35" i="14"/>
  <c r="AC35" i="16" s="1"/>
  <c r="AB35" i="14"/>
  <c r="AB35" i="16" s="1"/>
  <c r="AA35" i="14"/>
  <c r="AA35" i="16" s="1"/>
  <c r="Z35" i="14"/>
  <c r="Z35" i="16" s="1"/>
  <c r="Y35" i="14"/>
  <c r="Y35" i="16" s="1"/>
  <c r="X35" i="14"/>
  <c r="X35" i="16" s="1"/>
  <c r="W35" i="14"/>
  <c r="W35" i="16" s="1"/>
  <c r="U35" i="14"/>
  <c r="U35" i="16" s="1"/>
  <c r="T35" i="14"/>
  <c r="T35" i="16" s="1"/>
  <c r="S35" i="14"/>
  <c r="S35" i="16" s="1"/>
  <c r="Q35" i="14"/>
  <c r="Q35" i="16" s="1"/>
  <c r="O35" i="14"/>
  <c r="O35" i="16" s="1"/>
  <c r="N35" i="14"/>
  <c r="N35" i="16" s="1"/>
  <c r="M35" i="14"/>
  <c r="M35" i="16" s="1"/>
  <c r="L35" i="14"/>
  <c r="L35" i="16" s="1"/>
  <c r="K35" i="14"/>
  <c r="K35" i="16" s="1"/>
  <c r="J35" i="14"/>
  <c r="J35" i="16" s="1"/>
  <c r="I35" i="14"/>
  <c r="I35" i="16" s="1"/>
  <c r="H35" i="14"/>
  <c r="H35" i="16" s="1"/>
  <c r="G35" i="14"/>
  <c r="G35" i="16" s="1"/>
  <c r="F35" i="14"/>
  <c r="F35" i="16" s="1"/>
  <c r="A35" i="14"/>
  <c r="B35" i="14" s="1" a="1"/>
  <c r="B35" i="14" s="1"/>
  <c r="BB34" i="14"/>
  <c r="BB34" i="16" s="1"/>
  <c r="BA34" i="14"/>
  <c r="BA34" i="16" s="1"/>
  <c r="AZ34" i="14"/>
  <c r="AZ34" i="16" s="1"/>
  <c r="AY34" i="14"/>
  <c r="AY34" i="16" s="1"/>
  <c r="AX34" i="14"/>
  <c r="AX34" i="16" s="1"/>
  <c r="AW34" i="14"/>
  <c r="AW34" i="16" s="1"/>
  <c r="AV34" i="14"/>
  <c r="AV34" i="16" s="1"/>
  <c r="AU34" i="14"/>
  <c r="AU34" i="16" s="1"/>
  <c r="AT34" i="14"/>
  <c r="AT34" i="16" s="1"/>
  <c r="AR34" i="14"/>
  <c r="AR34" i="16" s="1"/>
  <c r="AQ34" i="14"/>
  <c r="AQ34" i="16" s="1"/>
  <c r="AO34" i="14"/>
  <c r="AO34" i="16" s="1"/>
  <c r="AN34" i="14"/>
  <c r="AN34" i="16" s="1"/>
  <c r="AM34" i="14"/>
  <c r="AM34" i="16" s="1"/>
  <c r="AL34" i="14"/>
  <c r="AL34" i="16" s="1"/>
  <c r="AK34" i="14"/>
  <c r="AK34" i="16" s="1"/>
  <c r="AJ34" i="14"/>
  <c r="AJ34" i="16" s="1"/>
  <c r="AI34" i="14"/>
  <c r="AI34" i="16" s="1"/>
  <c r="AH34" i="14"/>
  <c r="AH34" i="16" s="1"/>
  <c r="AG34" i="14"/>
  <c r="AG34" i="16" s="1"/>
  <c r="AF34" i="14"/>
  <c r="AF34" i="16" s="1"/>
  <c r="AE34" i="14"/>
  <c r="AE34" i="16" s="1"/>
  <c r="AC34" i="14"/>
  <c r="AC34" i="16" s="1"/>
  <c r="AB34" i="14"/>
  <c r="AB34" i="16" s="1"/>
  <c r="AA34" i="14"/>
  <c r="AA34" i="16" s="1"/>
  <c r="Z34" i="14"/>
  <c r="Z34" i="16" s="1"/>
  <c r="Y34" i="14"/>
  <c r="Y34" i="16" s="1"/>
  <c r="X34" i="14"/>
  <c r="X34" i="16" s="1"/>
  <c r="W34" i="14"/>
  <c r="W34" i="16" s="1"/>
  <c r="U34" i="14"/>
  <c r="U34" i="16" s="1"/>
  <c r="T34" i="14"/>
  <c r="T34" i="16" s="1"/>
  <c r="S34" i="14"/>
  <c r="S34" i="16" s="1"/>
  <c r="N34" i="14"/>
  <c r="N34" i="16" s="1"/>
  <c r="M34" i="14"/>
  <c r="M34" i="16" s="1"/>
  <c r="L34" i="14"/>
  <c r="L34" i="16" s="1"/>
  <c r="K34" i="14"/>
  <c r="K34" i="16" s="1"/>
  <c r="J34" i="14"/>
  <c r="J34" i="16" s="1"/>
  <c r="I34" i="14"/>
  <c r="I34" i="16" s="1"/>
  <c r="H34" i="14"/>
  <c r="H34" i="16" s="1"/>
  <c r="G34" i="14"/>
  <c r="G34" i="16" s="1"/>
  <c r="F34" i="14"/>
  <c r="F34" i="16" s="1"/>
  <c r="A34" i="14"/>
  <c r="B34" i="14" s="1" a="1"/>
  <c r="B34" i="14" s="1"/>
  <c r="BG33" i="14"/>
  <c r="BG33" i="16" s="1"/>
  <c r="BF33" i="14"/>
  <c r="BF33" i="16" s="1"/>
  <c r="BD33" i="14"/>
  <c r="BD33" i="16" s="1"/>
  <c r="AZ33" i="14"/>
  <c r="AZ33" i="16" s="1"/>
  <c r="AY33" i="14"/>
  <c r="AY33" i="16" s="1"/>
  <c r="AW33" i="14"/>
  <c r="AW33" i="16" s="1"/>
  <c r="AU33" i="14"/>
  <c r="AU33" i="16" s="1"/>
  <c r="AS33" i="14"/>
  <c r="AS33" i="16" s="1"/>
  <c r="AR33" i="14"/>
  <c r="AR33" i="16" s="1"/>
  <c r="AP33" i="14"/>
  <c r="AP33" i="16" s="1"/>
  <c r="AO33" i="14"/>
  <c r="AO33" i="16" s="1"/>
  <c r="AN33" i="14"/>
  <c r="AN33" i="16" s="1"/>
  <c r="AL33" i="14"/>
  <c r="AL33" i="16" s="1"/>
  <c r="AK33" i="14"/>
  <c r="AK33" i="16" s="1"/>
  <c r="AJ33" i="14"/>
  <c r="AJ33" i="16" s="1"/>
  <c r="AI33" i="14"/>
  <c r="AI33" i="16" s="1"/>
  <c r="AH33" i="14"/>
  <c r="AH33" i="16" s="1"/>
  <c r="AG33" i="14"/>
  <c r="AG33" i="16" s="1"/>
  <c r="AE33" i="14"/>
  <c r="AE33" i="16" s="1"/>
  <c r="AD33" i="14"/>
  <c r="AD33" i="16" s="1"/>
  <c r="AC33" i="14"/>
  <c r="AC33" i="16" s="1"/>
  <c r="AB33" i="14"/>
  <c r="AB33" i="16" s="1"/>
  <c r="AA33" i="14"/>
  <c r="AA33" i="16" s="1"/>
  <c r="Z33" i="14"/>
  <c r="Z33" i="16" s="1"/>
  <c r="Y33" i="14"/>
  <c r="Y33" i="16" s="1"/>
  <c r="X33" i="14"/>
  <c r="X33" i="16" s="1"/>
  <c r="W33" i="14"/>
  <c r="W33" i="16" s="1"/>
  <c r="V33" i="14"/>
  <c r="V33" i="16" s="1"/>
  <c r="U33" i="14"/>
  <c r="U33" i="16" s="1"/>
  <c r="T33" i="14"/>
  <c r="T33" i="16" s="1"/>
  <c r="S33" i="14"/>
  <c r="S33" i="16" s="1"/>
  <c r="R33" i="14"/>
  <c r="R33" i="16" s="1"/>
  <c r="P33" i="14"/>
  <c r="P33" i="16" s="1"/>
  <c r="O33" i="14"/>
  <c r="O33" i="16" s="1"/>
  <c r="N33" i="14"/>
  <c r="N33" i="16" s="1"/>
  <c r="L33" i="14"/>
  <c r="L33" i="16" s="1"/>
  <c r="K33" i="14"/>
  <c r="K33" i="16" s="1"/>
  <c r="J33" i="14"/>
  <c r="J33" i="16" s="1"/>
  <c r="I33" i="14"/>
  <c r="I33" i="16" s="1"/>
  <c r="H33" i="14"/>
  <c r="H33" i="16" s="1"/>
  <c r="G33" i="14"/>
  <c r="G33" i="16" s="1"/>
  <c r="F33" i="14"/>
  <c r="F33" i="16" s="1"/>
  <c r="E33" i="14"/>
  <c r="E33" i="16" s="1"/>
  <c r="A33" i="14"/>
  <c r="B33" i="14" s="1" a="1"/>
  <c r="B33" i="14" s="1"/>
  <c r="BH32" i="14"/>
  <c r="BH32" i="16" s="1"/>
  <c r="BG32" i="14"/>
  <c r="BG32" i="16" s="1"/>
  <c r="BF32" i="14"/>
  <c r="BF32" i="16" s="1"/>
  <c r="BD32" i="14"/>
  <c r="BD32" i="16" s="1"/>
  <c r="BC32" i="14"/>
  <c r="BC32" i="16" s="1"/>
  <c r="AZ32" i="14"/>
  <c r="AZ32" i="16" s="1"/>
  <c r="AY32" i="14"/>
  <c r="AY32" i="16" s="1"/>
  <c r="AX32" i="14"/>
  <c r="AX32" i="16" s="1"/>
  <c r="AW32" i="14"/>
  <c r="AW32" i="16" s="1"/>
  <c r="AU32" i="14"/>
  <c r="AU32" i="16" s="1"/>
  <c r="AT32" i="14"/>
  <c r="AT32" i="16" s="1"/>
  <c r="AS32" i="14"/>
  <c r="AS32" i="16" s="1"/>
  <c r="AP32" i="14"/>
  <c r="AP32" i="16" s="1"/>
  <c r="AO32" i="14"/>
  <c r="AO32" i="16" s="1"/>
  <c r="AN32" i="14"/>
  <c r="AN32" i="16" s="1"/>
  <c r="AM32" i="14"/>
  <c r="AM32" i="16" s="1"/>
  <c r="AL32" i="14"/>
  <c r="AL32" i="16" s="1"/>
  <c r="AK32" i="14"/>
  <c r="AK32" i="16" s="1"/>
  <c r="AJ32" i="14"/>
  <c r="AJ32" i="16" s="1"/>
  <c r="AI32" i="14"/>
  <c r="AI32" i="16" s="1"/>
  <c r="AH32" i="14"/>
  <c r="AH32" i="16" s="1"/>
  <c r="AG32" i="14"/>
  <c r="AG32" i="16" s="1"/>
  <c r="AF32" i="14"/>
  <c r="AF32" i="16" s="1"/>
  <c r="AE32" i="14"/>
  <c r="AE32" i="16" s="1"/>
  <c r="AD32" i="14"/>
  <c r="AD32" i="16" s="1"/>
  <c r="AC32" i="14"/>
  <c r="AC32" i="16" s="1"/>
  <c r="AB32" i="14"/>
  <c r="AB32" i="16" s="1"/>
  <c r="AA32" i="14"/>
  <c r="AA32" i="16" s="1"/>
  <c r="Z32" i="14"/>
  <c r="Z32" i="16" s="1"/>
  <c r="Y32" i="14"/>
  <c r="Y32" i="16" s="1"/>
  <c r="X32" i="14"/>
  <c r="X32" i="16" s="1"/>
  <c r="W32" i="14"/>
  <c r="W32" i="16" s="1"/>
  <c r="V32" i="14"/>
  <c r="V32" i="16" s="1"/>
  <c r="S32" i="14"/>
  <c r="S32" i="16" s="1"/>
  <c r="R32" i="14"/>
  <c r="R32" i="16" s="1"/>
  <c r="Q32" i="14"/>
  <c r="Q32" i="16" s="1"/>
  <c r="P32" i="14"/>
  <c r="P32" i="16" s="1"/>
  <c r="O32" i="14"/>
  <c r="O32" i="16" s="1"/>
  <c r="N32" i="14"/>
  <c r="N32" i="16" s="1"/>
  <c r="M32" i="14"/>
  <c r="M32" i="16" s="1"/>
  <c r="L32" i="14"/>
  <c r="L32" i="16" s="1"/>
  <c r="J32" i="14"/>
  <c r="J32" i="16" s="1"/>
  <c r="H32" i="14"/>
  <c r="H32" i="16" s="1"/>
  <c r="G32" i="14"/>
  <c r="G32" i="16" s="1"/>
  <c r="F32" i="14"/>
  <c r="F32" i="16" s="1"/>
  <c r="D32" i="14"/>
  <c r="D32" i="16" s="1"/>
  <c r="A32" i="14"/>
  <c r="B32" i="14" s="1" a="1"/>
  <c r="B32" i="14" s="1"/>
  <c r="BH31" i="14"/>
  <c r="BH31" i="16" s="1"/>
  <c r="BG31" i="14"/>
  <c r="BG31" i="16" s="1"/>
  <c r="BF31" i="14"/>
  <c r="BF31" i="16" s="1"/>
  <c r="BE31" i="14"/>
  <c r="BE31" i="16" s="1"/>
  <c r="BD31" i="14"/>
  <c r="BD31" i="16" s="1"/>
  <c r="BC31" i="14"/>
  <c r="BC31" i="16" s="1"/>
  <c r="BA31" i="14"/>
  <c r="BA31" i="16" s="1"/>
  <c r="AZ31" i="14"/>
  <c r="AZ31" i="16" s="1"/>
  <c r="AX31" i="14"/>
  <c r="AX31" i="16" s="1"/>
  <c r="AW31" i="14"/>
  <c r="AW31" i="16" s="1"/>
  <c r="AV31" i="14"/>
  <c r="AV31" i="16" s="1"/>
  <c r="AU31" i="14"/>
  <c r="AU31" i="16" s="1"/>
  <c r="AT31" i="14"/>
  <c r="AT31" i="16" s="1"/>
  <c r="AS31" i="14"/>
  <c r="AS31" i="16" s="1"/>
  <c r="AR31" i="14"/>
  <c r="AR31" i="16" s="1"/>
  <c r="AQ31" i="14"/>
  <c r="AQ31" i="16" s="1"/>
  <c r="AP31" i="14"/>
  <c r="AP31" i="16" s="1"/>
  <c r="AO31" i="14"/>
  <c r="AO31" i="16" s="1"/>
  <c r="AM31" i="14"/>
  <c r="AM31" i="16" s="1"/>
  <c r="AL31" i="14"/>
  <c r="AL31" i="16" s="1"/>
  <c r="AK31" i="14"/>
  <c r="AK31" i="16" s="1"/>
  <c r="AJ31" i="14"/>
  <c r="AJ31" i="16" s="1"/>
  <c r="AI31" i="14"/>
  <c r="AI31" i="16" s="1"/>
  <c r="AH31" i="14"/>
  <c r="AH31" i="16" s="1"/>
  <c r="AG31" i="14"/>
  <c r="AG31" i="16" s="1"/>
  <c r="AE31" i="14"/>
  <c r="AE31" i="16" s="1"/>
  <c r="AD31" i="14"/>
  <c r="AD31" i="16" s="1"/>
  <c r="AC31" i="14"/>
  <c r="AC31" i="16" s="1"/>
  <c r="AB31" i="14"/>
  <c r="AB31" i="16" s="1"/>
  <c r="AA31" i="14"/>
  <c r="AA31" i="16" s="1"/>
  <c r="Y31" i="14"/>
  <c r="Y31" i="16" s="1"/>
  <c r="X31" i="14"/>
  <c r="X31" i="16" s="1"/>
  <c r="W31" i="14"/>
  <c r="W31" i="16" s="1"/>
  <c r="V31" i="14"/>
  <c r="V31" i="16" s="1"/>
  <c r="U31" i="14"/>
  <c r="U31" i="16" s="1"/>
  <c r="R31" i="14"/>
  <c r="R31" i="16" s="1"/>
  <c r="Q31" i="14"/>
  <c r="Q31" i="16" s="1"/>
  <c r="P31" i="14"/>
  <c r="P31" i="16" s="1"/>
  <c r="O31" i="14"/>
  <c r="O31" i="16" s="1"/>
  <c r="N31" i="14"/>
  <c r="N31" i="16" s="1"/>
  <c r="M31" i="14"/>
  <c r="M31" i="16" s="1"/>
  <c r="L31" i="14"/>
  <c r="L31" i="16" s="1"/>
  <c r="K31" i="14"/>
  <c r="K31" i="16" s="1"/>
  <c r="J31" i="14"/>
  <c r="J31" i="16" s="1"/>
  <c r="I31" i="14"/>
  <c r="I31" i="16" s="1"/>
  <c r="H31" i="14"/>
  <c r="H31" i="16" s="1"/>
  <c r="G31" i="14"/>
  <c r="G31" i="16" s="1"/>
  <c r="D31" i="14"/>
  <c r="D31" i="16" s="1"/>
  <c r="A31" i="14"/>
  <c r="B31" i="14" s="1" a="1"/>
  <c r="B31" i="14" s="1"/>
  <c r="BF30" i="14"/>
  <c r="BF30" i="16" s="1"/>
  <c r="AZ30" i="14"/>
  <c r="AZ30" i="16" s="1"/>
  <c r="AY30" i="14"/>
  <c r="AY30" i="16" s="1"/>
  <c r="AW30" i="14"/>
  <c r="AW30" i="16" s="1"/>
  <c r="AU30" i="14"/>
  <c r="AU30" i="16" s="1"/>
  <c r="AT30" i="14"/>
  <c r="AT30" i="16" s="1"/>
  <c r="AS30" i="14"/>
  <c r="AS30" i="16" s="1"/>
  <c r="AR30" i="14"/>
  <c r="AR30" i="16" s="1"/>
  <c r="AQ30" i="14"/>
  <c r="AQ30" i="16" s="1"/>
  <c r="AP30" i="14"/>
  <c r="AP30" i="16" s="1"/>
  <c r="AO30" i="14"/>
  <c r="AO30" i="16" s="1"/>
  <c r="AN30" i="14"/>
  <c r="AN30" i="16" s="1"/>
  <c r="AM30" i="14"/>
  <c r="AM30" i="16" s="1"/>
  <c r="AL30" i="14"/>
  <c r="AL30" i="16" s="1"/>
  <c r="AK30" i="14"/>
  <c r="AK30" i="16" s="1"/>
  <c r="AJ30" i="14"/>
  <c r="AJ30" i="16" s="1"/>
  <c r="AI30" i="14"/>
  <c r="AI30" i="16" s="1"/>
  <c r="AH30" i="14"/>
  <c r="AH30" i="16" s="1"/>
  <c r="AG30" i="14"/>
  <c r="AG30" i="16" s="1"/>
  <c r="AF30" i="14"/>
  <c r="AF30" i="16" s="1"/>
  <c r="AD30" i="14"/>
  <c r="AD30" i="16" s="1"/>
  <c r="AB30" i="14"/>
  <c r="AB30" i="16" s="1"/>
  <c r="Z30" i="14"/>
  <c r="Z30" i="16" s="1"/>
  <c r="Y30" i="14"/>
  <c r="Y30" i="16" s="1"/>
  <c r="X30" i="14"/>
  <c r="X30" i="16" s="1"/>
  <c r="W30" i="14"/>
  <c r="W30" i="16" s="1"/>
  <c r="V30" i="14"/>
  <c r="V30" i="16" s="1"/>
  <c r="U30" i="14"/>
  <c r="U30" i="16" s="1"/>
  <c r="T30" i="14"/>
  <c r="T30" i="16" s="1"/>
  <c r="S30" i="14"/>
  <c r="S30" i="16" s="1"/>
  <c r="R30" i="14"/>
  <c r="R30" i="16" s="1"/>
  <c r="Q30" i="14"/>
  <c r="Q30" i="16" s="1"/>
  <c r="O30" i="14"/>
  <c r="O30" i="16" s="1"/>
  <c r="N30" i="14"/>
  <c r="N30" i="16" s="1"/>
  <c r="M30" i="14"/>
  <c r="M30" i="16" s="1"/>
  <c r="L30" i="14"/>
  <c r="L30" i="16" s="1"/>
  <c r="K30" i="14"/>
  <c r="K30" i="16" s="1"/>
  <c r="J30" i="14"/>
  <c r="J30" i="16" s="1"/>
  <c r="I30" i="14"/>
  <c r="I30" i="16" s="1"/>
  <c r="H30" i="14"/>
  <c r="H30" i="16" s="1"/>
  <c r="G30" i="14"/>
  <c r="G30" i="16" s="1"/>
  <c r="F30" i="14"/>
  <c r="F30" i="16" s="1"/>
  <c r="E30" i="14"/>
  <c r="E30" i="16" s="1"/>
  <c r="D30" i="14"/>
  <c r="D30" i="16" s="1"/>
  <c r="A30" i="14"/>
  <c r="B30" i="14" s="1" a="1"/>
  <c r="B30" i="14" s="1"/>
  <c r="BH29" i="14"/>
  <c r="BH29" i="16" s="1"/>
  <c r="BG29" i="14"/>
  <c r="BG29" i="16" s="1"/>
  <c r="BF29" i="14"/>
  <c r="BF29" i="16" s="1"/>
  <c r="BE29" i="14"/>
  <c r="BE29" i="16" s="1"/>
  <c r="BD29" i="14"/>
  <c r="BD29" i="16" s="1"/>
  <c r="BC29" i="14"/>
  <c r="BC29" i="16" s="1"/>
  <c r="BB29" i="14"/>
  <c r="BB29" i="16" s="1"/>
  <c r="BA29" i="14"/>
  <c r="BA29" i="16" s="1"/>
  <c r="AZ29" i="14"/>
  <c r="AZ29" i="16" s="1"/>
  <c r="AY29" i="14"/>
  <c r="AY29" i="16" s="1"/>
  <c r="AX29" i="14"/>
  <c r="AX29" i="16" s="1"/>
  <c r="AV29" i="14"/>
  <c r="AV29" i="16" s="1"/>
  <c r="AU29" i="14"/>
  <c r="AU29" i="16" s="1"/>
  <c r="AT29" i="14"/>
  <c r="AT29" i="16" s="1"/>
  <c r="AS29" i="14"/>
  <c r="AS29" i="16" s="1"/>
  <c r="AQ29" i="14"/>
  <c r="AQ29" i="16" s="1"/>
  <c r="AP29" i="14"/>
  <c r="AP29" i="16" s="1"/>
  <c r="AN29" i="14"/>
  <c r="AN29" i="16" s="1"/>
  <c r="AM29" i="14"/>
  <c r="AM29" i="16" s="1"/>
  <c r="AL29" i="14"/>
  <c r="AL29" i="16" s="1"/>
  <c r="AK29" i="14"/>
  <c r="AK29" i="16" s="1"/>
  <c r="AJ29" i="14"/>
  <c r="AJ29" i="16" s="1"/>
  <c r="AI29" i="14"/>
  <c r="AI29" i="16" s="1"/>
  <c r="AH29" i="14"/>
  <c r="AH29" i="16" s="1"/>
  <c r="AG29" i="14"/>
  <c r="AG29" i="16" s="1"/>
  <c r="AF29" i="14"/>
  <c r="AF29" i="16" s="1"/>
  <c r="AE29" i="14"/>
  <c r="AE29" i="16" s="1"/>
  <c r="AD29" i="14"/>
  <c r="AD29" i="16" s="1"/>
  <c r="AC29" i="14"/>
  <c r="AC29" i="16" s="1"/>
  <c r="AB29" i="14"/>
  <c r="AB29" i="16" s="1"/>
  <c r="AA29" i="14"/>
  <c r="AA29" i="16" s="1"/>
  <c r="W29" i="14"/>
  <c r="W29" i="16" s="1"/>
  <c r="V29" i="14"/>
  <c r="V29" i="16" s="1"/>
  <c r="U29" i="14"/>
  <c r="U29" i="16" s="1"/>
  <c r="T29" i="14"/>
  <c r="T29" i="16" s="1"/>
  <c r="S29" i="14"/>
  <c r="S29" i="16" s="1"/>
  <c r="R29" i="14"/>
  <c r="R29" i="16" s="1"/>
  <c r="Q29" i="14"/>
  <c r="Q29" i="16" s="1"/>
  <c r="P29" i="14"/>
  <c r="P29" i="16" s="1"/>
  <c r="O29" i="14"/>
  <c r="O29" i="16" s="1"/>
  <c r="N29" i="14"/>
  <c r="N29" i="16" s="1"/>
  <c r="L29" i="14"/>
  <c r="L29" i="16" s="1"/>
  <c r="K29" i="14"/>
  <c r="K29" i="16" s="1"/>
  <c r="H29" i="14"/>
  <c r="H29" i="16" s="1"/>
  <c r="G29" i="14"/>
  <c r="G29" i="16" s="1"/>
  <c r="F29" i="14"/>
  <c r="F29" i="16" s="1"/>
  <c r="E29" i="14"/>
  <c r="E29" i="16" s="1"/>
  <c r="D29" i="14"/>
  <c r="D29" i="16" s="1"/>
  <c r="A29" i="14"/>
  <c r="B29" i="14" s="1" a="1"/>
  <c r="B29" i="14" s="1"/>
  <c r="BH28" i="14"/>
  <c r="BH28" i="16" s="1"/>
  <c r="BF28" i="14"/>
  <c r="BE28" i="14"/>
  <c r="BE28" i="16" s="1"/>
  <c r="BD28" i="14"/>
  <c r="BD28" i="16" s="1"/>
  <c r="BC28" i="14"/>
  <c r="BC28" i="16" s="1"/>
  <c r="BB28" i="14"/>
  <c r="BB28" i="16" s="1"/>
  <c r="BA28" i="14"/>
  <c r="BA28" i="16" s="1"/>
  <c r="AZ28" i="14"/>
  <c r="AZ28" i="16" s="1"/>
  <c r="AY28" i="14"/>
  <c r="AY28" i="16" s="1"/>
  <c r="AW28" i="14"/>
  <c r="AW28" i="16" s="1"/>
  <c r="AV28" i="14"/>
  <c r="AV28" i="16" s="1"/>
  <c r="AU28" i="14"/>
  <c r="AU28" i="16" s="1"/>
  <c r="AT28" i="14"/>
  <c r="AT28" i="16" s="1"/>
  <c r="AS28" i="14"/>
  <c r="AS28" i="16" s="1"/>
  <c r="AR28" i="14"/>
  <c r="AR28" i="16" s="1"/>
  <c r="AQ28" i="14"/>
  <c r="AQ28" i="16" s="1"/>
  <c r="AO28" i="14"/>
  <c r="AO28" i="16" s="1"/>
  <c r="AM28" i="14"/>
  <c r="AM28" i="16" s="1"/>
  <c r="AL28" i="14"/>
  <c r="AL28" i="16" s="1"/>
  <c r="AJ28" i="14"/>
  <c r="AJ28" i="16" s="1"/>
  <c r="AF28" i="14"/>
  <c r="AF28" i="16" s="1"/>
  <c r="AE28" i="14"/>
  <c r="AE28" i="16" s="1"/>
  <c r="AD28" i="14"/>
  <c r="AD28" i="16" s="1"/>
  <c r="AC28" i="14"/>
  <c r="AC28" i="16" s="1"/>
  <c r="AA28" i="14"/>
  <c r="AA28" i="16" s="1"/>
  <c r="Z28" i="14"/>
  <c r="Z28" i="16" s="1"/>
  <c r="Y28" i="14"/>
  <c r="Y28" i="16" s="1"/>
  <c r="X28" i="14"/>
  <c r="X28" i="16" s="1"/>
  <c r="W28" i="14"/>
  <c r="W28" i="16" s="1"/>
  <c r="V28" i="14"/>
  <c r="V28" i="16" s="1"/>
  <c r="U28" i="14"/>
  <c r="U28" i="16" s="1"/>
  <c r="T28" i="14"/>
  <c r="T28" i="16" s="1"/>
  <c r="S28" i="14"/>
  <c r="S28" i="16" s="1"/>
  <c r="R28" i="14"/>
  <c r="R28" i="16" s="1"/>
  <c r="Q28" i="14"/>
  <c r="Q28" i="16" s="1"/>
  <c r="P28" i="14"/>
  <c r="P28" i="16" s="1"/>
  <c r="O28" i="14"/>
  <c r="O28" i="16" s="1"/>
  <c r="N28" i="14"/>
  <c r="N28" i="16" s="1"/>
  <c r="M28" i="14"/>
  <c r="M28" i="16" s="1"/>
  <c r="L28" i="14"/>
  <c r="L28" i="16" s="1"/>
  <c r="K28" i="14"/>
  <c r="K28" i="16" s="1"/>
  <c r="J28" i="14"/>
  <c r="J28" i="16" s="1"/>
  <c r="I28" i="14"/>
  <c r="I28" i="16" s="1"/>
  <c r="H28" i="14"/>
  <c r="H28" i="16" s="1"/>
  <c r="G28" i="14"/>
  <c r="G28" i="16" s="1"/>
  <c r="F28" i="14"/>
  <c r="F28" i="16" s="1"/>
  <c r="E28" i="14"/>
  <c r="E28" i="16" s="1"/>
  <c r="A28" i="14"/>
  <c r="B28" i="14" s="1" a="1"/>
  <c r="B28" i="14" s="1"/>
  <c r="BG27" i="14"/>
  <c r="BG27" i="16" s="1"/>
  <c r="BC27" i="14"/>
  <c r="BC27" i="16" s="1"/>
  <c r="AW27" i="14"/>
  <c r="AW27" i="16" s="1"/>
  <c r="AU27" i="14"/>
  <c r="AU27" i="16" s="1"/>
  <c r="AS27" i="14"/>
  <c r="AS27" i="16" s="1"/>
  <c r="AP27" i="14"/>
  <c r="AP27" i="16" s="1"/>
  <c r="AO27" i="14"/>
  <c r="AO27" i="16" s="1"/>
  <c r="AN27" i="14"/>
  <c r="AN27" i="16" s="1"/>
  <c r="AL27" i="14"/>
  <c r="AL27" i="16" s="1"/>
  <c r="AK27" i="14"/>
  <c r="AK27" i="16" s="1"/>
  <c r="AJ27" i="14"/>
  <c r="AJ27" i="16" s="1"/>
  <c r="AI27" i="14"/>
  <c r="AI27" i="16" s="1"/>
  <c r="AH27" i="14"/>
  <c r="AH27" i="16" s="1"/>
  <c r="AG27" i="14"/>
  <c r="AG27" i="16" s="1"/>
  <c r="AF27" i="14"/>
  <c r="AF27" i="16" s="1"/>
  <c r="AE27" i="14"/>
  <c r="AE27" i="16" s="1"/>
  <c r="AD27" i="14"/>
  <c r="AD27" i="16" s="1"/>
  <c r="AC27" i="14"/>
  <c r="AC27" i="16" s="1"/>
  <c r="AB27" i="14"/>
  <c r="AB27" i="16" s="1"/>
  <c r="AA27" i="14"/>
  <c r="AA27" i="16" s="1"/>
  <c r="Z27" i="14"/>
  <c r="Z27" i="16" s="1"/>
  <c r="W27" i="14"/>
  <c r="W27" i="16" s="1"/>
  <c r="V27" i="14"/>
  <c r="V27" i="16" s="1"/>
  <c r="U27" i="14"/>
  <c r="U27" i="16" s="1"/>
  <c r="R27" i="14"/>
  <c r="R27" i="16" s="1"/>
  <c r="Q27" i="14"/>
  <c r="Q27" i="16" s="1"/>
  <c r="P27" i="14"/>
  <c r="P27" i="16" s="1"/>
  <c r="O27" i="14"/>
  <c r="O27" i="16" s="1"/>
  <c r="H27" i="14"/>
  <c r="H27" i="16" s="1"/>
  <c r="G27" i="14"/>
  <c r="G27" i="16" s="1"/>
  <c r="F27" i="14"/>
  <c r="F27" i="16" s="1"/>
  <c r="E27" i="14"/>
  <c r="E27" i="16" s="1"/>
  <c r="D27" i="14"/>
  <c r="D27" i="16" s="1"/>
  <c r="A27" i="14"/>
  <c r="B27" i="14" s="1" a="1"/>
  <c r="B27" i="14" s="1"/>
  <c r="BG26" i="14"/>
  <c r="BG26" i="16" s="1"/>
  <c r="BB26" i="14"/>
  <c r="BB26" i="16" s="1"/>
  <c r="BA26" i="14"/>
  <c r="BA26" i="16" s="1"/>
  <c r="AZ26" i="14"/>
  <c r="AZ26" i="16" s="1"/>
  <c r="AY26" i="14"/>
  <c r="AY26" i="16" s="1"/>
  <c r="AX26" i="14"/>
  <c r="AX26" i="16" s="1"/>
  <c r="AW26" i="14"/>
  <c r="AW26" i="16" s="1"/>
  <c r="AV26" i="14"/>
  <c r="AV26" i="16" s="1"/>
  <c r="AU26" i="14"/>
  <c r="AU26" i="16" s="1"/>
  <c r="AT26" i="14"/>
  <c r="AT26" i="16" s="1"/>
  <c r="AR26" i="14"/>
  <c r="AQ26" i="14"/>
  <c r="AQ26" i="16" s="1"/>
  <c r="AP26" i="14"/>
  <c r="AP26" i="16" s="1"/>
  <c r="AO26" i="14"/>
  <c r="AO26" i="16" s="1"/>
  <c r="AN26" i="14"/>
  <c r="AN26" i="16" s="1"/>
  <c r="AM26" i="14"/>
  <c r="AM26" i="16" s="1"/>
  <c r="AL26" i="14"/>
  <c r="AL26" i="16" s="1"/>
  <c r="AK26" i="14"/>
  <c r="AK26" i="16" s="1"/>
  <c r="AJ26" i="14"/>
  <c r="AJ26" i="16" s="1"/>
  <c r="AI26" i="14"/>
  <c r="AI26" i="16" s="1"/>
  <c r="AH26" i="14"/>
  <c r="AH26" i="16" s="1"/>
  <c r="AG26" i="14"/>
  <c r="AG26" i="16" s="1"/>
  <c r="AF26" i="14"/>
  <c r="AF26" i="16" s="1"/>
  <c r="AD26" i="14"/>
  <c r="AD26" i="16" s="1"/>
  <c r="AC26" i="14"/>
  <c r="AC26" i="16" s="1"/>
  <c r="AB26" i="14"/>
  <c r="AB26" i="16" s="1"/>
  <c r="AA26" i="14"/>
  <c r="AA26" i="16" s="1"/>
  <c r="Z26" i="14"/>
  <c r="Z26" i="16" s="1"/>
  <c r="Y26" i="14"/>
  <c r="Y26" i="16" s="1"/>
  <c r="X26" i="14"/>
  <c r="X26" i="16" s="1"/>
  <c r="W26" i="14"/>
  <c r="W26" i="16" s="1"/>
  <c r="V26" i="14"/>
  <c r="V26" i="16" s="1"/>
  <c r="U26" i="14"/>
  <c r="U26" i="16" s="1"/>
  <c r="T26" i="14"/>
  <c r="T26" i="16" s="1"/>
  <c r="S26" i="14"/>
  <c r="S26" i="16" s="1"/>
  <c r="Q26" i="14"/>
  <c r="Q26" i="16" s="1"/>
  <c r="N26" i="14"/>
  <c r="N26" i="16" s="1"/>
  <c r="M26" i="14"/>
  <c r="M26" i="16" s="1"/>
  <c r="L26" i="14"/>
  <c r="L26" i="16" s="1"/>
  <c r="K26" i="14"/>
  <c r="K26" i="16" s="1"/>
  <c r="J26" i="14"/>
  <c r="J26" i="16" s="1"/>
  <c r="I26" i="14"/>
  <c r="I26" i="16" s="1"/>
  <c r="H26" i="14"/>
  <c r="H26" i="16" s="1"/>
  <c r="G26" i="14"/>
  <c r="G26" i="16" s="1"/>
  <c r="F26" i="14"/>
  <c r="F26" i="16" s="1"/>
  <c r="E26" i="14"/>
  <c r="E26" i="16" s="1"/>
  <c r="D26" i="14"/>
  <c r="D26" i="16" s="1"/>
  <c r="A26" i="14"/>
  <c r="B26" i="14" s="1" a="1"/>
  <c r="B26" i="14" s="1"/>
  <c r="BG25" i="14"/>
  <c r="BG25" i="16" s="1"/>
  <c r="BF25" i="14"/>
  <c r="BF25" i="16" s="1"/>
  <c r="BE25" i="14"/>
  <c r="BE25" i="16" s="1"/>
  <c r="BD25" i="14"/>
  <c r="BD25" i="16" s="1"/>
  <c r="BC25" i="14"/>
  <c r="BC25" i="16" s="1"/>
  <c r="BB25" i="14"/>
  <c r="BB25" i="16" s="1"/>
  <c r="BA25" i="14"/>
  <c r="BA25" i="16" s="1"/>
  <c r="AZ25" i="14"/>
  <c r="AZ25" i="16" s="1"/>
  <c r="AY25" i="14"/>
  <c r="AY25" i="16" s="1"/>
  <c r="AX25" i="14"/>
  <c r="AX25" i="16" s="1"/>
  <c r="AW25" i="14"/>
  <c r="AW25" i="16" s="1"/>
  <c r="AV25" i="14"/>
  <c r="AV25" i="16" s="1"/>
  <c r="AU25" i="14"/>
  <c r="AU25" i="16" s="1"/>
  <c r="AT25" i="14"/>
  <c r="AT25" i="16" s="1"/>
  <c r="AS25" i="14"/>
  <c r="AS25" i="16" s="1"/>
  <c r="AR25" i="14"/>
  <c r="AR25" i="16" s="1"/>
  <c r="AQ25" i="14"/>
  <c r="AQ25" i="16" s="1"/>
  <c r="AP25" i="14"/>
  <c r="AP25" i="16" s="1"/>
  <c r="AO25" i="14"/>
  <c r="AO25" i="16" s="1"/>
  <c r="AN25" i="14"/>
  <c r="AN25" i="16" s="1"/>
  <c r="AM25" i="14"/>
  <c r="AM25" i="16" s="1"/>
  <c r="AL25" i="14"/>
  <c r="AL25" i="16" s="1"/>
  <c r="AK25" i="14"/>
  <c r="AK25" i="16" s="1"/>
  <c r="AJ25" i="14"/>
  <c r="AJ25" i="16" s="1"/>
  <c r="AI25" i="14"/>
  <c r="AI25" i="16" s="1"/>
  <c r="AH25" i="14"/>
  <c r="AH25" i="16" s="1"/>
  <c r="AG25" i="14"/>
  <c r="AG25" i="16" s="1"/>
  <c r="AF25" i="14"/>
  <c r="AF25" i="16" s="1"/>
  <c r="AE25" i="14"/>
  <c r="AE25" i="16" s="1"/>
  <c r="AD25" i="14"/>
  <c r="AD25" i="16" s="1"/>
  <c r="AC25" i="14"/>
  <c r="AC25" i="16" s="1"/>
  <c r="AB25" i="14"/>
  <c r="AB25" i="16" s="1"/>
  <c r="AA25" i="14"/>
  <c r="AA25" i="16" s="1"/>
  <c r="Z25" i="14"/>
  <c r="Z25" i="16" s="1"/>
  <c r="Y25" i="14"/>
  <c r="Y25" i="16" s="1"/>
  <c r="X25" i="14"/>
  <c r="X25" i="16" s="1"/>
  <c r="W25" i="14"/>
  <c r="W25" i="16" s="1"/>
  <c r="V25" i="14"/>
  <c r="V25" i="16" s="1"/>
  <c r="U25" i="14"/>
  <c r="U25" i="16" s="1"/>
  <c r="T25" i="14"/>
  <c r="T25" i="16" s="1"/>
  <c r="S25" i="14"/>
  <c r="S25" i="16" s="1"/>
  <c r="R25" i="14"/>
  <c r="R25" i="16" s="1"/>
  <c r="N25" i="14"/>
  <c r="N25" i="16" s="1"/>
  <c r="M25" i="14"/>
  <c r="M25" i="16" s="1"/>
  <c r="L25" i="14"/>
  <c r="L25" i="16" s="1"/>
  <c r="K25" i="14"/>
  <c r="K25" i="16" s="1"/>
  <c r="J25" i="14"/>
  <c r="J25" i="16" s="1"/>
  <c r="I25" i="14"/>
  <c r="I25" i="16" s="1"/>
  <c r="H25" i="14"/>
  <c r="H25" i="16" s="1"/>
  <c r="G25" i="14"/>
  <c r="G25" i="16" s="1"/>
  <c r="F25" i="14"/>
  <c r="F25" i="16" s="1"/>
  <c r="E25" i="14"/>
  <c r="E25" i="16" s="1"/>
  <c r="D25" i="14"/>
  <c r="D25" i="16" s="1"/>
  <c r="A25" i="14"/>
  <c r="B25" i="14" s="1" a="1"/>
  <c r="B25" i="14" s="1"/>
  <c r="BH24" i="14"/>
  <c r="BH24" i="16" s="1"/>
  <c r="BG24" i="14"/>
  <c r="BG24" i="16" s="1"/>
  <c r="BF24" i="14"/>
  <c r="BF24" i="16" s="1"/>
  <c r="BD24" i="14"/>
  <c r="BD24" i="16" s="1"/>
  <c r="BC24" i="14"/>
  <c r="BC24" i="16" s="1"/>
  <c r="AZ24" i="14"/>
  <c r="AZ24" i="16" s="1"/>
  <c r="AY24" i="14"/>
  <c r="AY24" i="16" s="1"/>
  <c r="AW24" i="14"/>
  <c r="AW24" i="16" s="1"/>
  <c r="AV24" i="14"/>
  <c r="AV24" i="16" s="1"/>
  <c r="AU24" i="14"/>
  <c r="AU24" i="16" s="1"/>
  <c r="AT24" i="14"/>
  <c r="AT24" i="16" s="1"/>
  <c r="AS24" i="14"/>
  <c r="AS24" i="16" s="1"/>
  <c r="AR24" i="14"/>
  <c r="AR24" i="16" s="1"/>
  <c r="AQ24" i="14"/>
  <c r="AQ24" i="16" s="1"/>
  <c r="AP24" i="14"/>
  <c r="AP24" i="16" s="1"/>
  <c r="AO24" i="14"/>
  <c r="AO24" i="16" s="1"/>
  <c r="AN24" i="14"/>
  <c r="AN24" i="16" s="1"/>
  <c r="AL24" i="14"/>
  <c r="AL24" i="16" s="1"/>
  <c r="AK24" i="14"/>
  <c r="AK24" i="16" s="1"/>
  <c r="AJ24" i="14"/>
  <c r="AJ24" i="16" s="1"/>
  <c r="AI24" i="14"/>
  <c r="AI24" i="16" s="1"/>
  <c r="AH24" i="14"/>
  <c r="AH24" i="16" s="1"/>
  <c r="AG24" i="14"/>
  <c r="AG24" i="16" s="1"/>
  <c r="AF24" i="14"/>
  <c r="AF24" i="16" s="1"/>
  <c r="AE24" i="14"/>
  <c r="AE24" i="16" s="1"/>
  <c r="AD24" i="14"/>
  <c r="AD24" i="16" s="1"/>
  <c r="AC24" i="14"/>
  <c r="AC24" i="16" s="1"/>
  <c r="AB24" i="14"/>
  <c r="AB24" i="16" s="1"/>
  <c r="AA24" i="14"/>
  <c r="AA24" i="16" s="1"/>
  <c r="Z24" i="14"/>
  <c r="Z24" i="16" s="1"/>
  <c r="Y24" i="14"/>
  <c r="Y24" i="16" s="1"/>
  <c r="X24" i="14"/>
  <c r="X24" i="16" s="1"/>
  <c r="W24" i="14"/>
  <c r="W24" i="16" s="1"/>
  <c r="V24" i="14"/>
  <c r="V24" i="16" s="1"/>
  <c r="U24" i="14"/>
  <c r="U24" i="16" s="1"/>
  <c r="S24" i="14"/>
  <c r="S24" i="16" s="1"/>
  <c r="R24" i="14"/>
  <c r="R24" i="16" s="1"/>
  <c r="Q24" i="14"/>
  <c r="Q24" i="16" s="1"/>
  <c r="P24" i="14"/>
  <c r="P24" i="16" s="1"/>
  <c r="O24" i="14"/>
  <c r="O24" i="16" s="1"/>
  <c r="N24" i="14"/>
  <c r="N24" i="16" s="1"/>
  <c r="L24" i="14"/>
  <c r="L24" i="16" s="1"/>
  <c r="J24" i="14"/>
  <c r="J24" i="16" s="1"/>
  <c r="I24" i="14"/>
  <c r="I24" i="16" s="1"/>
  <c r="H24" i="14"/>
  <c r="H24" i="16" s="1"/>
  <c r="G24" i="14"/>
  <c r="G24" i="16" s="1"/>
  <c r="F24" i="14"/>
  <c r="F24" i="16" s="1"/>
  <c r="E24" i="14"/>
  <c r="E24" i="16" s="1"/>
  <c r="D24" i="14"/>
  <c r="D24" i="16" s="1"/>
  <c r="A24" i="14"/>
  <c r="B24" i="14" s="1" a="1"/>
  <c r="B24" i="14" s="1"/>
  <c r="BH23" i="14"/>
  <c r="BH23" i="16" s="1"/>
  <c r="BG23" i="14"/>
  <c r="BG23" i="16" s="1"/>
  <c r="AZ23" i="14"/>
  <c r="AZ23" i="16" s="1"/>
  <c r="AY23" i="14"/>
  <c r="AY23" i="16" s="1"/>
  <c r="AX23" i="14"/>
  <c r="AX23" i="16" s="1"/>
  <c r="AW23" i="14"/>
  <c r="AW23" i="16" s="1"/>
  <c r="AV23" i="14"/>
  <c r="AU23" i="14"/>
  <c r="AU23" i="16" s="1"/>
  <c r="AT23" i="14"/>
  <c r="AT23" i="16" s="1"/>
  <c r="AS23" i="14"/>
  <c r="AS23" i="16" s="1"/>
  <c r="AR23" i="14"/>
  <c r="AR23" i="16" s="1"/>
  <c r="AP23" i="14"/>
  <c r="AP23" i="16" s="1"/>
  <c r="AO23" i="14"/>
  <c r="AO23" i="16" s="1"/>
  <c r="AN23" i="14"/>
  <c r="AN23" i="16" s="1"/>
  <c r="AL23" i="14"/>
  <c r="AL23" i="16" s="1"/>
  <c r="AK23" i="14"/>
  <c r="AK23" i="16" s="1"/>
  <c r="AJ23" i="14"/>
  <c r="AJ23" i="16" s="1"/>
  <c r="AI23" i="14"/>
  <c r="AI23" i="16" s="1"/>
  <c r="AG23" i="14"/>
  <c r="AG23" i="16" s="1"/>
  <c r="AF23" i="14"/>
  <c r="AF23" i="16" s="1"/>
  <c r="AE23" i="14"/>
  <c r="AE23" i="16" s="1"/>
  <c r="AD23" i="14"/>
  <c r="AD23" i="16" s="1"/>
  <c r="AC23" i="14"/>
  <c r="AC23" i="16" s="1"/>
  <c r="AB23" i="14"/>
  <c r="AB23" i="16" s="1"/>
  <c r="AA23" i="14"/>
  <c r="AA23" i="16" s="1"/>
  <c r="Y23" i="14"/>
  <c r="Y23" i="16" s="1"/>
  <c r="X23" i="14"/>
  <c r="X23" i="16" s="1"/>
  <c r="W23" i="14"/>
  <c r="W23" i="16" s="1"/>
  <c r="V23" i="14"/>
  <c r="V23" i="16" s="1"/>
  <c r="U23" i="14"/>
  <c r="U23" i="16" s="1"/>
  <c r="T23" i="14"/>
  <c r="T23" i="16" s="1"/>
  <c r="S23" i="14"/>
  <c r="S23" i="16" s="1"/>
  <c r="R23" i="14"/>
  <c r="R23" i="16" s="1"/>
  <c r="Q23" i="14"/>
  <c r="Q23" i="16" s="1"/>
  <c r="P23" i="14"/>
  <c r="P23" i="16" s="1"/>
  <c r="O23" i="14"/>
  <c r="O23" i="16" s="1"/>
  <c r="N23" i="14"/>
  <c r="N23" i="16" s="1"/>
  <c r="M23" i="14"/>
  <c r="M23" i="16" s="1"/>
  <c r="L23" i="14"/>
  <c r="L23" i="16" s="1"/>
  <c r="K23" i="14"/>
  <c r="K23" i="16" s="1"/>
  <c r="J23" i="14"/>
  <c r="J23" i="16" s="1"/>
  <c r="I23" i="14"/>
  <c r="I23" i="16" s="1"/>
  <c r="G23" i="14"/>
  <c r="G23" i="16" s="1"/>
  <c r="F23" i="14"/>
  <c r="F23" i="16" s="1"/>
  <c r="E23" i="14"/>
  <c r="E23" i="16" s="1"/>
  <c r="A23" i="14"/>
  <c r="B23" i="14" s="1" a="1"/>
  <c r="B23" i="14" s="1"/>
  <c r="BG22" i="14"/>
  <c r="BG22" i="16" s="1"/>
  <c r="BB22" i="14"/>
  <c r="BB22" i="16" s="1"/>
  <c r="BA22" i="14"/>
  <c r="BA22" i="16" s="1"/>
  <c r="AZ22" i="14"/>
  <c r="AZ22" i="16" s="1"/>
  <c r="AX22" i="14"/>
  <c r="AX22" i="16" s="1"/>
  <c r="AW22" i="14"/>
  <c r="AW22" i="16" s="1"/>
  <c r="AV22" i="14"/>
  <c r="AV22" i="16" s="1"/>
  <c r="AU22" i="14"/>
  <c r="AU22" i="16" s="1"/>
  <c r="AT22" i="14"/>
  <c r="AT22" i="16" s="1"/>
  <c r="AQ22" i="14"/>
  <c r="AQ22" i="16" s="1"/>
  <c r="AP22" i="14"/>
  <c r="AP22" i="16" s="1"/>
  <c r="AN22" i="14"/>
  <c r="AN22" i="16" s="1"/>
  <c r="AM22" i="14"/>
  <c r="AM22" i="16" s="1"/>
  <c r="AL22" i="14"/>
  <c r="AL22" i="16" s="1"/>
  <c r="AK22" i="14"/>
  <c r="AK22" i="16" s="1"/>
  <c r="AJ22" i="14"/>
  <c r="AJ22" i="16" s="1"/>
  <c r="AI22" i="14"/>
  <c r="AI22" i="16" s="1"/>
  <c r="AH22" i="14"/>
  <c r="AH22" i="16" s="1"/>
  <c r="AG22" i="14"/>
  <c r="AG22" i="16" s="1"/>
  <c r="AF22" i="14"/>
  <c r="AF22" i="16" s="1"/>
  <c r="AB22" i="14"/>
  <c r="AB22" i="16" s="1"/>
  <c r="AA22" i="14"/>
  <c r="AA22" i="16" s="1"/>
  <c r="Z22" i="14"/>
  <c r="Z22" i="16" s="1"/>
  <c r="Y22" i="14"/>
  <c r="Y22" i="16" s="1"/>
  <c r="X22" i="14"/>
  <c r="X22" i="16" s="1"/>
  <c r="W22" i="14"/>
  <c r="W22" i="16" s="1"/>
  <c r="V22" i="14"/>
  <c r="V22" i="16" s="1"/>
  <c r="U22" i="14"/>
  <c r="U22" i="16" s="1"/>
  <c r="T22" i="14"/>
  <c r="T22" i="16" s="1"/>
  <c r="S22" i="14"/>
  <c r="S22" i="16" s="1"/>
  <c r="R22" i="14"/>
  <c r="R22" i="16" s="1"/>
  <c r="Q22" i="14"/>
  <c r="Q22" i="16" s="1"/>
  <c r="O22" i="14"/>
  <c r="O22" i="16" s="1"/>
  <c r="N22" i="14"/>
  <c r="N22" i="16" s="1"/>
  <c r="M22" i="14"/>
  <c r="M22" i="16" s="1"/>
  <c r="L22" i="14"/>
  <c r="L22" i="16" s="1"/>
  <c r="K22" i="14"/>
  <c r="K22" i="16" s="1"/>
  <c r="J22" i="14"/>
  <c r="J22" i="16" s="1"/>
  <c r="I22" i="14"/>
  <c r="I22" i="16" s="1"/>
  <c r="H22" i="14"/>
  <c r="H22" i="16" s="1"/>
  <c r="G22" i="14"/>
  <c r="G22" i="16" s="1"/>
  <c r="F22" i="14"/>
  <c r="F22" i="16" s="1"/>
  <c r="E22" i="14"/>
  <c r="E22" i="16" s="1"/>
  <c r="D22" i="14"/>
  <c r="D22" i="16" s="1"/>
  <c r="A22" i="14"/>
  <c r="B22" i="14" s="1" a="1"/>
  <c r="B22" i="14" s="1"/>
  <c r="BG21" i="14"/>
  <c r="BG21" i="16" s="1"/>
  <c r="BB21" i="14"/>
  <c r="BB21" i="16" s="1"/>
  <c r="BA21" i="14"/>
  <c r="BA21" i="16" s="1"/>
  <c r="AZ21" i="14"/>
  <c r="AZ21" i="16" s="1"/>
  <c r="AX21" i="14"/>
  <c r="AX21" i="16" s="1"/>
  <c r="AW21" i="14"/>
  <c r="AW21" i="16" s="1"/>
  <c r="AV21" i="14"/>
  <c r="AV21" i="16" s="1"/>
  <c r="AU21" i="14"/>
  <c r="AU21" i="16" s="1"/>
  <c r="AT21" i="14"/>
  <c r="AT21" i="16" s="1"/>
  <c r="AP21" i="14"/>
  <c r="AP21" i="16" s="1"/>
  <c r="AN21" i="14"/>
  <c r="AN21" i="16" s="1"/>
  <c r="AM21" i="14"/>
  <c r="AM21" i="16" s="1"/>
  <c r="AL21" i="14"/>
  <c r="AL21" i="16" s="1"/>
  <c r="AK21" i="14"/>
  <c r="AK21" i="16" s="1"/>
  <c r="AJ21" i="14"/>
  <c r="AJ21" i="16" s="1"/>
  <c r="AI21" i="14"/>
  <c r="AI21" i="16" s="1"/>
  <c r="AH21" i="14"/>
  <c r="AH21" i="16" s="1"/>
  <c r="AG21" i="14"/>
  <c r="AG21" i="16" s="1"/>
  <c r="AF21" i="14"/>
  <c r="AF21" i="16" s="1"/>
  <c r="AB21" i="14"/>
  <c r="AA21" i="14"/>
  <c r="AA21" i="16" s="1"/>
  <c r="Z21" i="14"/>
  <c r="Z21" i="16" s="1"/>
  <c r="Y21" i="14"/>
  <c r="Y21" i="16" s="1"/>
  <c r="X21" i="14"/>
  <c r="X21" i="16" s="1"/>
  <c r="W21" i="14"/>
  <c r="W21" i="16" s="1"/>
  <c r="U21" i="14"/>
  <c r="U21" i="16" s="1"/>
  <c r="T21" i="14"/>
  <c r="T21" i="16" s="1"/>
  <c r="S21" i="14"/>
  <c r="S21" i="16" s="1"/>
  <c r="R21" i="14"/>
  <c r="R21" i="16" s="1"/>
  <c r="Q21" i="14"/>
  <c r="Q21" i="16" s="1"/>
  <c r="O21" i="14"/>
  <c r="O21" i="16" s="1"/>
  <c r="N21" i="14"/>
  <c r="N21" i="16" s="1"/>
  <c r="M21" i="14"/>
  <c r="M21" i="16" s="1"/>
  <c r="L21" i="14"/>
  <c r="L21" i="16" s="1"/>
  <c r="K21" i="14"/>
  <c r="K21" i="16" s="1"/>
  <c r="J21" i="14"/>
  <c r="J21" i="16" s="1"/>
  <c r="I21" i="14"/>
  <c r="I21" i="16" s="1"/>
  <c r="H21" i="14"/>
  <c r="H21" i="16" s="1"/>
  <c r="G21" i="14"/>
  <c r="G21" i="16" s="1"/>
  <c r="F21" i="14"/>
  <c r="F21" i="16" s="1"/>
  <c r="E21" i="14"/>
  <c r="E21" i="16" s="1"/>
  <c r="D21" i="14"/>
  <c r="D21" i="16" s="1"/>
  <c r="A21" i="14"/>
  <c r="B21" i="14" s="1" a="1"/>
  <c r="B21" i="14" s="1"/>
  <c r="BH20" i="14"/>
  <c r="BH20" i="16" s="1"/>
  <c r="BG20" i="14"/>
  <c r="BG20" i="16" s="1"/>
  <c r="BF20" i="14"/>
  <c r="BF20" i="16" s="1"/>
  <c r="BE20" i="14"/>
  <c r="BE20" i="16" s="1"/>
  <c r="BB20" i="14"/>
  <c r="BB20" i="16" s="1"/>
  <c r="BA20" i="14"/>
  <c r="BA20" i="16" s="1"/>
  <c r="AZ20" i="14"/>
  <c r="AZ20" i="16" s="1"/>
  <c r="AY20" i="14"/>
  <c r="AY20" i="16" s="1"/>
  <c r="AX20" i="14"/>
  <c r="AX20" i="16" s="1"/>
  <c r="AW20" i="14"/>
  <c r="AW20" i="16" s="1"/>
  <c r="AV20" i="14"/>
  <c r="AV20" i="16" s="1"/>
  <c r="AU20" i="14"/>
  <c r="AU20" i="16" s="1"/>
  <c r="AT20" i="14"/>
  <c r="AT20" i="16" s="1"/>
  <c r="AS20" i="14"/>
  <c r="AS20" i="16" s="1"/>
  <c r="AR20" i="14"/>
  <c r="AR20" i="16" s="1"/>
  <c r="AQ20" i="14"/>
  <c r="AQ20" i="16" s="1"/>
  <c r="AP20" i="14"/>
  <c r="AP20" i="16" s="1"/>
  <c r="AO20" i="14"/>
  <c r="AO20" i="16" s="1"/>
  <c r="AM20" i="14"/>
  <c r="AM20" i="16" s="1"/>
  <c r="AL20" i="14"/>
  <c r="AL20" i="16" s="1"/>
  <c r="AK20" i="14"/>
  <c r="AK20" i="16" s="1"/>
  <c r="AJ20" i="14"/>
  <c r="AJ20" i="16" s="1"/>
  <c r="AI20" i="14"/>
  <c r="AI20" i="16" s="1"/>
  <c r="AH20" i="14"/>
  <c r="AH20" i="16" s="1"/>
  <c r="AG20" i="14"/>
  <c r="AG20" i="16" s="1"/>
  <c r="AF20" i="14"/>
  <c r="AF20" i="16" s="1"/>
  <c r="AE20" i="14"/>
  <c r="AE20" i="16" s="1"/>
  <c r="AD20" i="14"/>
  <c r="AD20" i="16" s="1"/>
  <c r="AC20" i="14"/>
  <c r="AC20" i="16" s="1"/>
  <c r="AB20" i="14"/>
  <c r="AB20" i="16" s="1"/>
  <c r="Z20" i="14"/>
  <c r="Z20" i="16" s="1"/>
  <c r="Y20" i="14"/>
  <c r="Y20" i="16" s="1"/>
  <c r="X20" i="14"/>
  <c r="X20" i="16" s="1"/>
  <c r="W20" i="14"/>
  <c r="W20" i="16" s="1"/>
  <c r="V20" i="14"/>
  <c r="V20" i="16" s="1"/>
  <c r="U20" i="14"/>
  <c r="U20" i="16" s="1"/>
  <c r="T20" i="14"/>
  <c r="T20" i="16" s="1"/>
  <c r="S20" i="14"/>
  <c r="S20" i="16" s="1"/>
  <c r="R20" i="14"/>
  <c r="R20" i="16" s="1"/>
  <c r="Q20" i="14"/>
  <c r="Q20" i="16" s="1"/>
  <c r="P20" i="14"/>
  <c r="P20" i="16" s="1"/>
  <c r="O20" i="14"/>
  <c r="O20" i="16" s="1"/>
  <c r="N20" i="14"/>
  <c r="N20" i="16" s="1"/>
  <c r="M20" i="14"/>
  <c r="M20" i="16" s="1"/>
  <c r="L20" i="14"/>
  <c r="L20" i="16" s="1"/>
  <c r="K20" i="14"/>
  <c r="K20" i="16" s="1"/>
  <c r="J20" i="14"/>
  <c r="J20" i="16" s="1"/>
  <c r="I20" i="14"/>
  <c r="I20" i="16" s="1"/>
  <c r="H20" i="14"/>
  <c r="H20" i="16" s="1"/>
  <c r="G20" i="14"/>
  <c r="G20" i="16" s="1"/>
  <c r="F20" i="14"/>
  <c r="F20" i="16" s="1"/>
  <c r="E20" i="14"/>
  <c r="E20" i="16" s="1"/>
  <c r="D20" i="14"/>
  <c r="D20" i="16" s="1"/>
  <c r="A20" i="14"/>
  <c r="B20" i="14" s="1" a="1"/>
  <c r="B20" i="14" s="1"/>
  <c r="BH19" i="14"/>
  <c r="BH19" i="16" s="1"/>
  <c r="BG19" i="14"/>
  <c r="BG19" i="16" s="1"/>
  <c r="BF19" i="14"/>
  <c r="BF19" i="16" s="1"/>
  <c r="BE19" i="14"/>
  <c r="BE19" i="16" s="1"/>
  <c r="BC19" i="14"/>
  <c r="BC19" i="16" s="1"/>
  <c r="BB19" i="14"/>
  <c r="BB19" i="16" s="1"/>
  <c r="BA19" i="14"/>
  <c r="BA19" i="16" s="1"/>
  <c r="AZ19" i="14"/>
  <c r="AZ19" i="16" s="1"/>
  <c r="AY19" i="14"/>
  <c r="AY19" i="16" s="1"/>
  <c r="AX19" i="14"/>
  <c r="AX19" i="16" s="1"/>
  <c r="AW19" i="14"/>
  <c r="AW19" i="16" s="1"/>
  <c r="AV19" i="14"/>
  <c r="AV19" i="16" s="1"/>
  <c r="AU19" i="14"/>
  <c r="AU19" i="16" s="1"/>
  <c r="AT19" i="14"/>
  <c r="AT19" i="16" s="1"/>
  <c r="AS19" i="14"/>
  <c r="AS19" i="16" s="1"/>
  <c r="AR19" i="14"/>
  <c r="AR19" i="16" s="1"/>
  <c r="AQ19" i="14"/>
  <c r="AQ19" i="16" s="1"/>
  <c r="AP19" i="14"/>
  <c r="AP19" i="16" s="1"/>
  <c r="AO19" i="14"/>
  <c r="AO19" i="16" s="1"/>
  <c r="AM19" i="14"/>
  <c r="AM19" i="16" s="1"/>
  <c r="AL19" i="14"/>
  <c r="AL19" i="16" s="1"/>
  <c r="AK19" i="14"/>
  <c r="AK19" i="16" s="1"/>
  <c r="AJ19" i="14"/>
  <c r="AJ19" i="16" s="1"/>
  <c r="AI19" i="14"/>
  <c r="AI19" i="16" s="1"/>
  <c r="AH19" i="14"/>
  <c r="AH19" i="16" s="1"/>
  <c r="AG19" i="14"/>
  <c r="AG19" i="16" s="1"/>
  <c r="AF19" i="14"/>
  <c r="AF19" i="16" s="1"/>
  <c r="AE19" i="14"/>
  <c r="AE19" i="16" s="1"/>
  <c r="AD19" i="14"/>
  <c r="AD19" i="16" s="1"/>
  <c r="AC19" i="14"/>
  <c r="AC19" i="16" s="1"/>
  <c r="AB19" i="14"/>
  <c r="AB19" i="16" s="1"/>
  <c r="Z19" i="14"/>
  <c r="Z19" i="16" s="1"/>
  <c r="Y19" i="14"/>
  <c r="Y19" i="16" s="1"/>
  <c r="X19" i="14"/>
  <c r="X19" i="16" s="1"/>
  <c r="W19" i="14"/>
  <c r="W19" i="16" s="1"/>
  <c r="V19" i="14"/>
  <c r="V19" i="16" s="1"/>
  <c r="U19" i="14"/>
  <c r="U19" i="16" s="1"/>
  <c r="T19" i="14"/>
  <c r="T19" i="16" s="1"/>
  <c r="S19" i="14"/>
  <c r="S19" i="16" s="1"/>
  <c r="R19" i="14"/>
  <c r="R19" i="16" s="1"/>
  <c r="Q19" i="14"/>
  <c r="Q19" i="16" s="1"/>
  <c r="P19" i="14"/>
  <c r="O19" i="14"/>
  <c r="O19" i="16" s="1"/>
  <c r="N19" i="14"/>
  <c r="N19" i="16" s="1"/>
  <c r="M19" i="14"/>
  <c r="M19" i="16" s="1"/>
  <c r="L19" i="14"/>
  <c r="L19" i="16" s="1"/>
  <c r="K19" i="14"/>
  <c r="K19" i="16" s="1"/>
  <c r="J19" i="14"/>
  <c r="J19" i="16" s="1"/>
  <c r="I19" i="14"/>
  <c r="I19" i="16" s="1"/>
  <c r="H19" i="14"/>
  <c r="G19" i="14"/>
  <c r="G19" i="16" s="1"/>
  <c r="F19" i="14"/>
  <c r="F19" i="16" s="1"/>
  <c r="E19" i="14"/>
  <c r="E19" i="16" s="1"/>
  <c r="D19" i="14"/>
  <c r="D19" i="16" s="1"/>
  <c r="A19" i="14"/>
  <c r="B19" i="14" s="1" a="1"/>
  <c r="B19" i="14" s="1"/>
  <c r="BH18" i="14"/>
  <c r="BH18" i="16" s="1"/>
  <c r="BF18" i="14"/>
  <c r="BF18" i="16" s="1"/>
  <c r="BE18" i="14"/>
  <c r="BE18" i="16" s="1"/>
  <c r="BC18" i="14"/>
  <c r="BC18" i="16" s="1"/>
  <c r="BB18" i="14"/>
  <c r="BB18" i="16" s="1"/>
  <c r="BA18" i="14"/>
  <c r="BA18" i="16" s="1"/>
  <c r="AZ18" i="14"/>
  <c r="AZ18" i="16" s="1"/>
  <c r="AY18" i="14"/>
  <c r="AY18" i="16" s="1"/>
  <c r="AX18" i="14"/>
  <c r="AX18" i="16" s="1"/>
  <c r="AW18" i="14"/>
  <c r="AW18" i="16" s="1"/>
  <c r="AV18" i="14"/>
  <c r="AV18" i="16" s="1"/>
  <c r="AU18" i="14"/>
  <c r="AU18" i="16" s="1"/>
  <c r="AT18" i="14"/>
  <c r="AT18" i="16" s="1"/>
  <c r="AS18" i="14"/>
  <c r="AS18" i="16" s="1"/>
  <c r="AR18" i="14"/>
  <c r="AR18" i="16" s="1"/>
  <c r="AQ18" i="14"/>
  <c r="AQ18" i="16" s="1"/>
  <c r="AP18" i="14"/>
  <c r="AP18" i="16" s="1"/>
  <c r="AO18" i="14"/>
  <c r="AO18" i="16" s="1"/>
  <c r="AM18" i="14"/>
  <c r="AM18" i="16" s="1"/>
  <c r="AK18" i="14"/>
  <c r="AK18" i="16" s="1"/>
  <c r="AJ18" i="14"/>
  <c r="AJ18" i="16" s="1"/>
  <c r="AI18" i="14"/>
  <c r="AI18" i="16" s="1"/>
  <c r="AH18" i="14"/>
  <c r="AH18" i="16" s="1"/>
  <c r="AG18" i="14"/>
  <c r="AG18" i="16" s="1"/>
  <c r="AF18" i="14"/>
  <c r="AF18" i="16" s="1"/>
  <c r="AE18" i="14"/>
  <c r="AE18" i="16" s="1"/>
  <c r="AD18" i="14"/>
  <c r="AD18" i="16" s="1"/>
  <c r="AC18" i="14"/>
  <c r="AC18" i="16" s="1"/>
  <c r="AB18" i="14"/>
  <c r="AB18" i="16" s="1"/>
  <c r="Z18" i="14"/>
  <c r="Z18" i="16" s="1"/>
  <c r="Y18" i="14"/>
  <c r="Y18" i="16" s="1"/>
  <c r="X18" i="14"/>
  <c r="X18" i="16" s="1"/>
  <c r="W18" i="14"/>
  <c r="W18" i="16" s="1"/>
  <c r="V18" i="14"/>
  <c r="V18" i="16" s="1"/>
  <c r="U18" i="14"/>
  <c r="U18" i="16" s="1"/>
  <c r="T18" i="14"/>
  <c r="S18" i="14"/>
  <c r="S18" i="16" s="1"/>
  <c r="R18" i="14"/>
  <c r="R18" i="16" s="1"/>
  <c r="Q18" i="14"/>
  <c r="Q18" i="16" s="1"/>
  <c r="P18" i="14"/>
  <c r="P18" i="16" s="1"/>
  <c r="O18" i="14"/>
  <c r="O18" i="16" s="1"/>
  <c r="N18" i="14"/>
  <c r="N18" i="16" s="1"/>
  <c r="M18" i="14"/>
  <c r="M18" i="16" s="1"/>
  <c r="L18" i="14"/>
  <c r="L18" i="16" s="1"/>
  <c r="K18" i="14"/>
  <c r="K18" i="16" s="1"/>
  <c r="J18" i="14"/>
  <c r="J18" i="16" s="1"/>
  <c r="I18" i="14"/>
  <c r="I18" i="16" s="1"/>
  <c r="H18" i="14"/>
  <c r="H18" i="16" s="1"/>
  <c r="G18" i="14"/>
  <c r="G18" i="16" s="1"/>
  <c r="F18" i="14"/>
  <c r="F18" i="16" s="1"/>
  <c r="E18" i="14"/>
  <c r="E18" i="16" s="1"/>
  <c r="D18" i="14"/>
  <c r="A18" i="14"/>
  <c r="B18" i="14" s="1" a="1"/>
  <c r="B18" i="14" s="1"/>
  <c r="BF17" i="14"/>
  <c r="BF17" i="16" s="1"/>
  <c r="BE17" i="14"/>
  <c r="BE17" i="16" s="1"/>
  <c r="BD17" i="14"/>
  <c r="BD17" i="16" s="1"/>
  <c r="BC17" i="14"/>
  <c r="BC17" i="16" s="1"/>
  <c r="AZ17" i="14"/>
  <c r="AZ17" i="16" s="1"/>
  <c r="AX17" i="14"/>
  <c r="AX17" i="16" s="1"/>
  <c r="AW17" i="14"/>
  <c r="AW17" i="16" s="1"/>
  <c r="AU17" i="14"/>
  <c r="AU17" i="16" s="1"/>
  <c r="AR17" i="14"/>
  <c r="AR17" i="16" s="1"/>
  <c r="AQ17" i="14"/>
  <c r="AQ17" i="16" s="1"/>
  <c r="AO17" i="14"/>
  <c r="AO17" i="16" s="1"/>
  <c r="AM17" i="14"/>
  <c r="AM17" i="16" s="1"/>
  <c r="AL17" i="14"/>
  <c r="AL17" i="16" s="1"/>
  <c r="AJ17" i="14"/>
  <c r="AF17" i="14"/>
  <c r="AF17" i="16" s="1"/>
  <c r="AD17" i="14"/>
  <c r="AD17" i="16" s="1"/>
  <c r="AC17" i="14"/>
  <c r="AC17" i="16" s="1"/>
  <c r="AB17" i="14"/>
  <c r="AB17" i="16" s="1"/>
  <c r="Z17" i="14"/>
  <c r="Z17" i="16" s="1"/>
  <c r="Y17" i="14"/>
  <c r="Y17" i="16" s="1"/>
  <c r="X17" i="14"/>
  <c r="X17" i="16" s="1"/>
  <c r="W17" i="14"/>
  <c r="W17" i="16" s="1"/>
  <c r="V17" i="14"/>
  <c r="V17" i="16" s="1"/>
  <c r="U17" i="14"/>
  <c r="U17" i="16" s="1"/>
  <c r="S17" i="14"/>
  <c r="S17" i="16" s="1"/>
  <c r="N17" i="14"/>
  <c r="N17" i="16" s="1"/>
  <c r="M17" i="14"/>
  <c r="M17" i="16" s="1"/>
  <c r="L17" i="14"/>
  <c r="L17" i="16" s="1"/>
  <c r="K17" i="14"/>
  <c r="K17" i="16" s="1"/>
  <c r="I17" i="14"/>
  <c r="I17" i="16" s="1"/>
  <c r="H17" i="14"/>
  <c r="H17" i="16" s="1"/>
  <c r="G17" i="14"/>
  <c r="G17" i="16" s="1"/>
  <c r="F17" i="14"/>
  <c r="F17" i="16" s="1"/>
  <c r="A17" i="14"/>
  <c r="B17" i="14" s="1" a="1"/>
  <c r="B17" i="14" s="1"/>
  <c r="BH16" i="14"/>
  <c r="BH16" i="16" s="1"/>
  <c r="BG16" i="14"/>
  <c r="BG16" i="16" s="1"/>
  <c r="BF16" i="14"/>
  <c r="BF16" i="16" s="1"/>
  <c r="BE16" i="14"/>
  <c r="BE16" i="16" s="1"/>
  <c r="BD16" i="14"/>
  <c r="BD16" i="16" s="1"/>
  <c r="BC16" i="14"/>
  <c r="BC16" i="16" s="1"/>
  <c r="BA16" i="14"/>
  <c r="BA16" i="16" s="1"/>
  <c r="AY16" i="14"/>
  <c r="AY16" i="16" s="1"/>
  <c r="AX16" i="14"/>
  <c r="AX16" i="16" s="1"/>
  <c r="AV16" i="14"/>
  <c r="AV16" i="16" s="1"/>
  <c r="AU16" i="14"/>
  <c r="AU16" i="16" s="1"/>
  <c r="AT16" i="14"/>
  <c r="AT16" i="16" s="1"/>
  <c r="AS16" i="14"/>
  <c r="AS16" i="16" s="1"/>
  <c r="AR16" i="14"/>
  <c r="AR16" i="16" s="1"/>
  <c r="AQ16" i="14"/>
  <c r="AQ16" i="16" s="1"/>
  <c r="AP16" i="14"/>
  <c r="AP16" i="16" s="1"/>
  <c r="AN16" i="14"/>
  <c r="AN16" i="16" s="1"/>
  <c r="AM16" i="14"/>
  <c r="AM16" i="16" s="1"/>
  <c r="AK16" i="14"/>
  <c r="AK16" i="16" s="1"/>
  <c r="AJ16" i="14"/>
  <c r="AJ16" i="16" s="1"/>
  <c r="AI16" i="14"/>
  <c r="AI16" i="16" s="1"/>
  <c r="AH16" i="14"/>
  <c r="AH16" i="16" s="1"/>
  <c r="AG16" i="14"/>
  <c r="AG16" i="16" s="1"/>
  <c r="AF16" i="14"/>
  <c r="AF16" i="16" s="1"/>
  <c r="AE16" i="14"/>
  <c r="AE16" i="16" s="1"/>
  <c r="AD16" i="14"/>
  <c r="AD16" i="16" s="1"/>
  <c r="AC16" i="14"/>
  <c r="AC16" i="16" s="1"/>
  <c r="AB16" i="14"/>
  <c r="AB16" i="16" s="1"/>
  <c r="AA16" i="14"/>
  <c r="AA16" i="16" s="1"/>
  <c r="Z16" i="14"/>
  <c r="Z16" i="16" s="1"/>
  <c r="W16" i="14"/>
  <c r="W16" i="16" s="1"/>
  <c r="V16" i="14"/>
  <c r="V16" i="16" s="1"/>
  <c r="T16" i="14"/>
  <c r="T16" i="16" s="1"/>
  <c r="S16" i="14"/>
  <c r="S16" i="16" s="1"/>
  <c r="R16" i="14"/>
  <c r="R16" i="16" s="1"/>
  <c r="Q16" i="14"/>
  <c r="Q16" i="16" s="1"/>
  <c r="P16" i="14"/>
  <c r="P16" i="16" s="1"/>
  <c r="O16" i="14"/>
  <c r="O16" i="16" s="1"/>
  <c r="N16" i="14"/>
  <c r="N16" i="16" s="1"/>
  <c r="I16" i="14"/>
  <c r="I16" i="16" s="1"/>
  <c r="H16" i="14"/>
  <c r="H16" i="16" s="1"/>
  <c r="G16" i="14"/>
  <c r="G16" i="16" s="1"/>
  <c r="F16" i="16"/>
  <c r="E16" i="14"/>
  <c r="E16" i="16" s="1"/>
  <c r="D16" i="14"/>
  <c r="D16" i="16" s="1"/>
  <c r="A16" i="14"/>
  <c r="B16" i="14" s="1" a="1"/>
  <c r="B16" i="14" s="1"/>
  <c r="BH15" i="14"/>
  <c r="BH15" i="16" s="1"/>
  <c r="BG15" i="14"/>
  <c r="BG15" i="16" s="1"/>
  <c r="BF15" i="14"/>
  <c r="BF15" i="16" s="1"/>
  <c r="BD15" i="14"/>
  <c r="BD15" i="16" s="1"/>
  <c r="BC15" i="14"/>
  <c r="BC15" i="16" s="1"/>
  <c r="AZ15" i="14"/>
  <c r="AZ15" i="16" s="1"/>
  <c r="AU15" i="14"/>
  <c r="AU15" i="16" s="1"/>
  <c r="AT15" i="14"/>
  <c r="AT15" i="16" s="1"/>
  <c r="AS15" i="14"/>
  <c r="AS15" i="16" s="1"/>
  <c r="AR15" i="14"/>
  <c r="AR15" i="16" s="1"/>
  <c r="AQ15" i="14"/>
  <c r="AQ15" i="16" s="1"/>
  <c r="AP15" i="14"/>
  <c r="AP15" i="16" s="1"/>
  <c r="AO15" i="14"/>
  <c r="AO15" i="16" s="1"/>
  <c r="AN15" i="14"/>
  <c r="AN15" i="16" s="1"/>
  <c r="AM15" i="14"/>
  <c r="AM15" i="16" s="1"/>
  <c r="AL15" i="14"/>
  <c r="AL15" i="16" s="1"/>
  <c r="AK15" i="14"/>
  <c r="AK15" i="16" s="1"/>
  <c r="AJ15" i="14"/>
  <c r="AJ15" i="16" s="1"/>
  <c r="AI15" i="14"/>
  <c r="AI15" i="16" s="1"/>
  <c r="AH15" i="14"/>
  <c r="AH15" i="16" s="1"/>
  <c r="AG15" i="14"/>
  <c r="AG15" i="16" s="1"/>
  <c r="AE15" i="14"/>
  <c r="AE15" i="16" s="1"/>
  <c r="AD15" i="14"/>
  <c r="AD15" i="16" s="1"/>
  <c r="AC15" i="14"/>
  <c r="AC15" i="16" s="1"/>
  <c r="AB15" i="14"/>
  <c r="AB15" i="16" s="1"/>
  <c r="AA15" i="14"/>
  <c r="AA15" i="16" s="1"/>
  <c r="Z15" i="14"/>
  <c r="Z15" i="16" s="1"/>
  <c r="W15" i="14"/>
  <c r="W15" i="16" s="1"/>
  <c r="V15" i="14"/>
  <c r="V15" i="16" s="1"/>
  <c r="U15" i="14"/>
  <c r="U15" i="16" s="1"/>
  <c r="S15" i="14"/>
  <c r="S15" i="16" s="1"/>
  <c r="R15" i="14"/>
  <c r="R15" i="16" s="1"/>
  <c r="Q15" i="14"/>
  <c r="Q15" i="16" s="1"/>
  <c r="P15" i="14"/>
  <c r="P15" i="16" s="1"/>
  <c r="O15" i="14"/>
  <c r="O15" i="16" s="1"/>
  <c r="L15" i="14"/>
  <c r="H15" i="14"/>
  <c r="H15" i="16" s="1"/>
  <c r="E15" i="14"/>
  <c r="E15" i="16" s="1"/>
  <c r="D15" i="14"/>
  <c r="D15" i="16" s="1"/>
  <c r="A15" i="14"/>
  <c r="B15" i="14" s="1" a="1"/>
  <c r="B15" i="14" s="1"/>
  <c r="BH14" i="14"/>
  <c r="BH14" i="16" s="1"/>
  <c r="BG14" i="14"/>
  <c r="BG14" i="16" s="1"/>
  <c r="BF14" i="14"/>
  <c r="BF14" i="16" s="1"/>
  <c r="BE14" i="14"/>
  <c r="BE14" i="16" s="1"/>
  <c r="BD14" i="14"/>
  <c r="BD14" i="16" s="1"/>
  <c r="BC14" i="14"/>
  <c r="BC14" i="16" s="1"/>
  <c r="BB14" i="14"/>
  <c r="BB14" i="16" s="1"/>
  <c r="BA14" i="14"/>
  <c r="BA14" i="16" s="1"/>
  <c r="AY14" i="14"/>
  <c r="AY14" i="16" s="1"/>
  <c r="AX14" i="14"/>
  <c r="AX14" i="16" s="1"/>
  <c r="AW14" i="14"/>
  <c r="AW14" i="16" s="1"/>
  <c r="AV14" i="14"/>
  <c r="AV14" i="16" s="1"/>
  <c r="AU14" i="14"/>
  <c r="AU14" i="16" s="1"/>
  <c r="AS14" i="14"/>
  <c r="AS14" i="16" s="1"/>
  <c r="AR14" i="14"/>
  <c r="AR14" i="16" s="1"/>
  <c r="AO14" i="14"/>
  <c r="AO14" i="16" s="1"/>
  <c r="AN14" i="14"/>
  <c r="AN14" i="16" s="1"/>
  <c r="AL14" i="14"/>
  <c r="AL14" i="16" s="1"/>
  <c r="AF14" i="14"/>
  <c r="AF14" i="16" s="1"/>
  <c r="AE14" i="14"/>
  <c r="AE14" i="16" s="1"/>
  <c r="AD14" i="14"/>
  <c r="AD14" i="16" s="1"/>
  <c r="AC14" i="14"/>
  <c r="AC14" i="16" s="1"/>
  <c r="Z14" i="14"/>
  <c r="Z14" i="16" s="1"/>
  <c r="Y14" i="14"/>
  <c r="Y14" i="16" s="1"/>
  <c r="X14" i="14"/>
  <c r="X14" i="16" s="1"/>
  <c r="V14" i="14"/>
  <c r="V14" i="16" s="1"/>
  <c r="U14" i="14"/>
  <c r="U14" i="16" s="1"/>
  <c r="T14" i="14"/>
  <c r="T14" i="16" s="1"/>
  <c r="S14" i="14"/>
  <c r="S14" i="16" s="1"/>
  <c r="R14" i="14"/>
  <c r="R14" i="16" s="1"/>
  <c r="Q14" i="14"/>
  <c r="Q14" i="16" s="1"/>
  <c r="P14" i="14"/>
  <c r="P14" i="16" s="1"/>
  <c r="O14" i="14"/>
  <c r="O14" i="16" s="1"/>
  <c r="N14" i="14"/>
  <c r="N14" i="16" s="1"/>
  <c r="M14" i="14"/>
  <c r="M14" i="16" s="1"/>
  <c r="L14" i="14"/>
  <c r="L14" i="16" s="1"/>
  <c r="J14" i="14"/>
  <c r="J14" i="16" s="1"/>
  <c r="A14" i="14"/>
  <c r="B14" i="14" s="1" a="1"/>
  <c r="B14" i="14" s="1"/>
  <c r="BF13" i="14"/>
  <c r="BF13" i="16" s="1"/>
  <c r="BE13" i="14"/>
  <c r="BE13" i="16" s="1"/>
  <c r="BD13" i="14"/>
  <c r="BD13" i="16" s="1"/>
  <c r="BC13" i="14"/>
  <c r="BC13" i="16" s="1"/>
  <c r="BB13" i="14"/>
  <c r="BB13" i="16" s="1"/>
  <c r="BA13" i="14"/>
  <c r="BA13" i="16" s="1"/>
  <c r="AZ13" i="14"/>
  <c r="AZ13" i="16" s="1"/>
  <c r="AY13" i="14"/>
  <c r="AY13" i="16" s="1"/>
  <c r="AX13" i="14"/>
  <c r="AX13" i="16" s="1"/>
  <c r="AW13" i="14"/>
  <c r="AW13" i="16" s="1"/>
  <c r="AV13" i="14"/>
  <c r="AV13" i="16" s="1"/>
  <c r="AU13" i="14"/>
  <c r="AU13" i="16" s="1"/>
  <c r="AT13" i="14"/>
  <c r="AT13" i="16" s="1"/>
  <c r="AR13" i="14"/>
  <c r="AR13" i="16" s="1"/>
  <c r="AQ13" i="14"/>
  <c r="AQ13" i="16" s="1"/>
  <c r="AP13" i="14"/>
  <c r="AP13" i="16" s="1"/>
  <c r="AO13" i="14"/>
  <c r="AO13" i="16" s="1"/>
  <c r="AM13" i="14"/>
  <c r="AM13" i="16" s="1"/>
  <c r="AL13" i="14"/>
  <c r="AL13" i="16" s="1"/>
  <c r="AK13" i="14"/>
  <c r="AK13" i="16" s="1"/>
  <c r="AJ13" i="14"/>
  <c r="AJ13" i="16" s="1"/>
  <c r="AI13" i="14"/>
  <c r="AI13" i="16" s="1"/>
  <c r="AH13" i="14"/>
  <c r="AH13" i="16" s="1"/>
  <c r="AG13" i="14"/>
  <c r="AG13" i="16" s="1"/>
  <c r="AF13" i="14"/>
  <c r="AF13" i="16" s="1"/>
  <c r="AE13" i="14"/>
  <c r="AE13" i="16" s="1"/>
  <c r="AC13" i="14"/>
  <c r="AC13" i="16" s="1"/>
  <c r="Z13" i="14"/>
  <c r="Z13" i="16" s="1"/>
  <c r="Y13" i="14"/>
  <c r="Y13" i="16" s="1"/>
  <c r="X13" i="14"/>
  <c r="X13" i="16" s="1"/>
  <c r="W13" i="14"/>
  <c r="W13" i="16" s="1"/>
  <c r="U13" i="14"/>
  <c r="U13" i="16" s="1"/>
  <c r="T13" i="14"/>
  <c r="T13" i="16" s="1"/>
  <c r="S13" i="14"/>
  <c r="S13" i="16" s="1"/>
  <c r="P13" i="14"/>
  <c r="P13" i="16" s="1"/>
  <c r="N13" i="14"/>
  <c r="M13" i="14"/>
  <c r="M13" i="16" s="1"/>
  <c r="L13" i="14"/>
  <c r="L13" i="16" s="1"/>
  <c r="K13" i="14"/>
  <c r="K13" i="16" s="1"/>
  <c r="J13" i="14"/>
  <c r="J13" i="16" s="1"/>
  <c r="I13" i="14"/>
  <c r="I13" i="16" s="1"/>
  <c r="H13" i="14"/>
  <c r="H13" i="16" s="1"/>
  <c r="G13" i="14"/>
  <c r="G13" i="16" s="1"/>
  <c r="F13" i="14"/>
  <c r="F13" i="16" s="1"/>
  <c r="E13" i="14"/>
  <c r="E13" i="16" s="1"/>
  <c r="D13" i="14"/>
  <c r="D13" i="16" s="1"/>
  <c r="A13" i="14"/>
  <c r="B13" i="14" s="1" a="1"/>
  <c r="B13" i="14" s="1"/>
  <c r="AY12" i="14"/>
  <c r="AY12" i="16" s="1"/>
  <c r="AX12" i="14"/>
  <c r="AX12" i="16" s="1"/>
  <c r="AW12" i="14"/>
  <c r="AW12" i="16" s="1"/>
  <c r="AV12" i="14"/>
  <c r="AV12" i="16" s="1"/>
  <c r="AU12" i="14"/>
  <c r="AU12" i="16" s="1"/>
  <c r="AT12" i="14"/>
  <c r="AT12" i="16" s="1"/>
  <c r="AR12" i="14"/>
  <c r="AR12" i="16" s="1"/>
  <c r="AQ12" i="14"/>
  <c r="AQ12" i="16" s="1"/>
  <c r="AN12" i="14"/>
  <c r="AN12" i="16" s="1"/>
  <c r="AM12" i="14"/>
  <c r="AM12" i="16" s="1"/>
  <c r="AL12" i="14"/>
  <c r="AL12" i="16" s="1"/>
  <c r="AK12" i="14"/>
  <c r="AK12" i="16" s="1"/>
  <c r="AJ12" i="14"/>
  <c r="AJ12" i="16" s="1"/>
  <c r="AI12" i="14"/>
  <c r="AI12" i="16" s="1"/>
  <c r="AH12" i="14"/>
  <c r="AH12" i="16" s="1"/>
  <c r="AG12" i="14"/>
  <c r="AG12" i="16" s="1"/>
  <c r="AF12" i="14"/>
  <c r="AF12" i="16" s="1"/>
  <c r="AE12" i="14"/>
  <c r="AE12" i="16" s="1"/>
  <c r="AC12" i="14"/>
  <c r="AC12" i="16" s="1"/>
  <c r="AB12" i="14"/>
  <c r="AB12" i="16" s="1"/>
  <c r="AA12" i="14"/>
  <c r="AA12" i="16" s="1"/>
  <c r="Z12" i="14"/>
  <c r="Z12" i="16" s="1"/>
  <c r="Y12" i="14"/>
  <c r="Y12" i="16" s="1"/>
  <c r="W12" i="14"/>
  <c r="W12" i="16" s="1"/>
  <c r="T12" i="14"/>
  <c r="T12" i="16" s="1"/>
  <c r="S12" i="14"/>
  <c r="S12" i="16" s="1"/>
  <c r="N12" i="14"/>
  <c r="N12" i="16" s="1"/>
  <c r="M12" i="14"/>
  <c r="M12" i="16" s="1"/>
  <c r="L12" i="14"/>
  <c r="L12" i="16" s="1"/>
  <c r="K12" i="14"/>
  <c r="K12" i="16" s="1"/>
  <c r="J12" i="14"/>
  <c r="J12" i="16" s="1"/>
  <c r="H12" i="14"/>
  <c r="H12" i="16" s="1"/>
  <c r="G12" i="14"/>
  <c r="G12" i="16" s="1"/>
  <c r="F12" i="14"/>
  <c r="E12" i="14"/>
  <c r="E12" i="16" s="1"/>
  <c r="D12" i="14"/>
  <c r="D12" i="16" s="1"/>
  <c r="A12" i="14"/>
  <c r="B12" i="14" s="1" a="1"/>
  <c r="B12" i="14" s="1"/>
  <c r="BH11" i="14"/>
  <c r="BH11" i="16" s="1"/>
  <c r="BF11" i="14"/>
  <c r="BF11" i="16" s="1"/>
  <c r="BE11" i="14"/>
  <c r="BE11" i="16" s="1"/>
  <c r="BC11" i="14"/>
  <c r="BC11" i="16" s="1"/>
  <c r="BB11" i="14"/>
  <c r="BB11" i="16" s="1"/>
  <c r="BA11" i="14"/>
  <c r="BA11" i="16" s="1"/>
  <c r="AZ11" i="14"/>
  <c r="AY11" i="14"/>
  <c r="AY11" i="16" s="1"/>
  <c r="AX11" i="14"/>
  <c r="AX11" i="16" s="1"/>
  <c r="AW11" i="14"/>
  <c r="AW11" i="16" s="1"/>
  <c r="AV11" i="14"/>
  <c r="AV11" i="16" s="1"/>
  <c r="AS11" i="14"/>
  <c r="AS11" i="16" s="1"/>
  <c r="AR11" i="14"/>
  <c r="AR11" i="16" s="1"/>
  <c r="AQ11" i="14"/>
  <c r="AQ11" i="16" s="1"/>
  <c r="AP11" i="14"/>
  <c r="AO11" i="14"/>
  <c r="AO11" i="16" s="1"/>
  <c r="AM11" i="14"/>
  <c r="AM11" i="16" s="1"/>
  <c r="AL11" i="14"/>
  <c r="AL11" i="16" s="1"/>
  <c r="AK11" i="14"/>
  <c r="AK11" i="16" s="1"/>
  <c r="AJ11" i="14"/>
  <c r="AJ11" i="16" s="1"/>
  <c r="AI11" i="14"/>
  <c r="AI11" i="16" s="1"/>
  <c r="AH11" i="14"/>
  <c r="AH11" i="16" s="1"/>
  <c r="AG11" i="14"/>
  <c r="AG11" i="16" s="1"/>
  <c r="AF11" i="14"/>
  <c r="AF11" i="16" s="1"/>
  <c r="AD11" i="14"/>
  <c r="AD11" i="16" s="1"/>
  <c r="AC11" i="14"/>
  <c r="AC11" i="16" s="1"/>
  <c r="AB11" i="14"/>
  <c r="AB11" i="16" s="1"/>
  <c r="Z11" i="14"/>
  <c r="Z11" i="16" s="1"/>
  <c r="Y11" i="14"/>
  <c r="Y11" i="16" s="1"/>
  <c r="X11" i="14"/>
  <c r="X11" i="16" s="1"/>
  <c r="V11" i="14"/>
  <c r="U11" i="14"/>
  <c r="U11" i="16" s="1"/>
  <c r="T11" i="14"/>
  <c r="T11" i="16" s="1"/>
  <c r="S11" i="14"/>
  <c r="S11" i="16" s="1"/>
  <c r="R11" i="14"/>
  <c r="R11" i="16" s="1"/>
  <c r="P11" i="14"/>
  <c r="P11" i="16" s="1"/>
  <c r="O11" i="14"/>
  <c r="O11" i="16" s="1"/>
  <c r="N11" i="14"/>
  <c r="N11" i="16" s="1"/>
  <c r="M11" i="14"/>
  <c r="M11" i="16" s="1"/>
  <c r="L11" i="14"/>
  <c r="L11" i="16" s="1"/>
  <c r="K11" i="14"/>
  <c r="K11" i="16" s="1"/>
  <c r="J11" i="14"/>
  <c r="J11" i="16" s="1"/>
  <c r="G11" i="14"/>
  <c r="G11" i="16" s="1"/>
  <c r="F11" i="14"/>
  <c r="F11" i="16" s="1"/>
  <c r="E11" i="14"/>
  <c r="E11" i="16" s="1"/>
  <c r="D11" i="14"/>
  <c r="D11" i="16" s="1"/>
  <c r="A11" i="14"/>
  <c r="B11" i="14" s="1" a="1"/>
  <c r="B11" i="14" s="1"/>
  <c r="BH10" i="14"/>
  <c r="BH10" i="16" s="1"/>
  <c r="BG10" i="14"/>
  <c r="BG10" i="16" s="1"/>
  <c r="BF10" i="14"/>
  <c r="BF10" i="16" s="1"/>
  <c r="BE10" i="14"/>
  <c r="BE10" i="16" s="1"/>
  <c r="BD10" i="14"/>
  <c r="BC10" i="14"/>
  <c r="BC10" i="16" s="1"/>
  <c r="BA10" i="14"/>
  <c r="BA10" i="16" s="1"/>
  <c r="AZ10" i="14"/>
  <c r="AZ10" i="16" s="1"/>
  <c r="AY10" i="14"/>
  <c r="AY10" i="16" s="1"/>
  <c r="AX10" i="14"/>
  <c r="AX10" i="16" s="1"/>
  <c r="AW10" i="14"/>
  <c r="AW10" i="16" s="1"/>
  <c r="AV10" i="14"/>
  <c r="AV10" i="16" s="1"/>
  <c r="AU10" i="14"/>
  <c r="AU10" i="16" s="1"/>
  <c r="AT10" i="14"/>
  <c r="AT10" i="16" s="1"/>
  <c r="AS10" i="14"/>
  <c r="AS10" i="16" s="1"/>
  <c r="AR10" i="14"/>
  <c r="AR10" i="16" s="1"/>
  <c r="AQ10" i="14"/>
  <c r="AQ10" i="16" s="1"/>
  <c r="AP10" i="14"/>
  <c r="AP10" i="16" s="1"/>
  <c r="AO10" i="14"/>
  <c r="AO10" i="16" s="1"/>
  <c r="AN10" i="14"/>
  <c r="AN10" i="16" s="1"/>
  <c r="AL10" i="14"/>
  <c r="AL10" i="16" s="1"/>
  <c r="AK10" i="14"/>
  <c r="AK10" i="16" s="1"/>
  <c r="AJ10" i="14"/>
  <c r="AJ10" i="16" s="1"/>
  <c r="AI10" i="14"/>
  <c r="AI10" i="16" s="1"/>
  <c r="AE10" i="14"/>
  <c r="AE10" i="16" s="1"/>
  <c r="AD10" i="14"/>
  <c r="AD10" i="16" s="1"/>
  <c r="AC10" i="14"/>
  <c r="AC10" i="16" s="1"/>
  <c r="AA10" i="14"/>
  <c r="AA10" i="16" s="1"/>
  <c r="Z10" i="14"/>
  <c r="Z10" i="16" s="1"/>
  <c r="Y10" i="14"/>
  <c r="Y10" i="16" s="1"/>
  <c r="X10" i="14"/>
  <c r="X10" i="16" s="1"/>
  <c r="W10" i="14"/>
  <c r="W10" i="16" s="1"/>
  <c r="V10" i="14"/>
  <c r="V10" i="16" s="1"/>
  <c r="U10" i="14"/>
  <c r="U10" i="16" s="1"/>
  <c r="T10" i="14"/>
  <c r="T10" i="16" s="1"/>
  <c r="S10" i="14"/>
  <c r="S10" i="16" s="1"/>
  <c r="R10" i="14"/>
  <c r="Q10" i="14"/>
  <c r="Q10" i="16" s="1"/>
  <c r="P10" i="14"/>
  <c r="P10" i="16" s="1"/>
  <c r="O10" i="14"/>
  <c r="O10" i="16" s="1"/>
  <c r="N10" i="14"/>
  <c r="N10" i="16" s="1"/>
  <c r="M10" i="14"/>
  <c r="M10" i="16" s="1"/>
  <c r="L10" i="14"/>
  <c r="L10" i="16" s="1"/>
  <c r="K10" i="14"/>
  <c r="K10" i="16" s="1"/>
  <c r="J10" i="14"/>
  <c r="I10" i="14"/>
  <c r="I10" i="16" s="1"/>
  <c r="H10" i="14"/>
  <c r="H10" i="16" s="1"/>
  <c r="G10" i="14"/>
  <c r="G10" i="16" s="1"/>
  <c r="F10" i="14"/>
  <c r="F10" i="16" s="1"/>
  <c r="E10" i="14"/>
  <c r="E10" i="16" s="1"/>
  <c r="D10" i="14"/>
  <c r="D10" i="16" s="1"/>
  <c r="A10" i="14"/>
  <c r="B10" i="14" s="1" a="1"/>
  <c r="B10" i="14" s="1"/>
  <c r="BH9" i="14"/>
  <c r="BH9" i="16" s="1"/>
  <c r="BG9" i="14"/>
  <c r="BG9" i="16" s="1"/>
  <c r="BF9" i="14"/>
  <c r="BF9" i="16" s="1"/>
  <c r="BE9" i="14"/>
  <c r="BE9" i="16" s="1"/>
  <c r="BD9" i="14"/>
  <c r="BD9" i="16" s="1"/>
  <c r="BB9" i="14"/>
  <c r="BB9" i="16" s="1"/>
  <c r="BA9" i="14"/>
  <c r="BA9" i="16" s="1"/>
  <c r="AX9" i="14"/>
  <c r="AX9" i="16" s="1"/>
  <c r="AW9" i="14"/>
  <c r="AW9" i="16" s="1"/>
  <c r="AU9" i="14"/>
  <c r="AU9" i="16" s="1"/>
  <c r="AT9" i="14"/>
  <c r="AT9" i="16" s="1"/>
  <c r="AS9" i="14"/>
  <c r="AS9" i="16" s="1"/>
  <c r="AP9" i="14"/>
  <c r="AP9" i="16" s="1"/>
  <c r="AO9" i="14"/>
  <c r="AO9" i="16" s="1"/>
  <c r="AN9" i="14"/>
  <c r="AN9" i="16" s="1"/>
  <c r="AM9" i="14"/>
  <c r="AM9" i="16" s="1"/>
  <c r="AL9" i="14"/>
  <c r="AK9" i="14"/>
  <c r="AK9" i="16" s="1"/>
  <c r="AJ9" i="14"/>
  <c r="AJ9" i="16" s="1"/>
  <c r="AI9" i="14"/>
  <c r="AI9" i="16" s="1"/>
  <c r="AH9" i="14"/>
  <c r="AH9" i="16" s="1"/>
  <c r="AG9" i="14"/>
  <c r="AG9" i="16" s="1"/>
  <c r="AF9" i="14"/>
  <c r="AF9" i="16" s="1"/>
  <c r="AE9" i="14"/>
  <c r="AE9" i="16" s="1"/>
  <c r="AD9" i="14"/>
  <c r="AC9" i="14"/>
  <c r="AC9" i="16" s="1"/>
  <c r="AB9" i="14"/>
  <c r="AB9" i="16" s="1"/>
  <c r="Y9" i="14"/>
  <c r="Y9" i="16" s="1"/>
  <c r="W9" i="14"/>
  <c r="W9" i="16" s="1"/>
  <c r="V9" i="14"/>
  <c r="V9" i="16" s="1"/>
  <c r="U9" i="14"/>
  <c r="U9" i="16" s="1"/>
  <c r="R9" i="14"/>
  <c r="R9" i="16" s="1"/>
  <c r="Q9" i="14"/>
  <c r="Q9" i="16" s="1"/>
  <c r="P9" i="14"/>
  <c r="P9" i="16" s="1"/>
  <c r="O9" i="14"/>
  <c r="O9" i="16" s="1"/>
  <c r="N9" i="14"/>
  <c r="N9" i="16" s="1"/>
  <c r="M9" i="14"/>
  <c r="M9" i="16" s="1"/>
  <c r="L9" i="14"/>
  <c r="L9" i="16" s="1"/>
  <c r="J9" i="14"/>
  <c r="J9" i="16" s="1"/>
  <c r="F9" i="14"/>
  <c r="F9" i="16" s="1"/>
  <c r="A9" i="14"/>
  <c r="B9" i="14" s="1" a="1"/>
  <c r="B9" i="14" s="1"/>
  <c r="BH8" i="14"/>
  <c r="BH8" i="16" s="1"/>
  <c r="BG8" i="14"/>
  <c r="BG8" i="16" s="1"/>
  <c r="BF8" i="14"/>
  <c r="BF8" i="16" s="1"/>
  <c r="BE8" i="14"/>
  <c r="BE8" i="16" s="1"/>
  <c r="BD8" i="14"/>
  <c r="BD8" i="16" s="1"/>
  <c r="AX8" i="14"/>
  <c r="AU8" i="14"/>
  <c r="AU8" i="16" s="1"/>
  <c r="AT8" i="14"/>
  <c r="AT8" i="16" s="1"/>
  <c r="AS8" i="14"/>
  <c r="AS8" i="16" s="1"/>
  <c r="AP8" i="14"/>
  <c r="AP8" i="16" s="1"/>
  <c r="AM8" i="14"/>
  <c r="AM8" i="16" s="1"/>
  <c r="AK8" i="14"/>
  <c r="AK8" i="16" s="1"/>
  <c r="AI8" i="14"/>
  <c r="AI8" i="16" s="1"/>
  <c r="AH8" i="14"/>
  <c r="AG8" i="14"/>
  <c r="AG8" i="16" s="1"/>
  <c r="AE8" i="14"/>
  <c r="AE8" i="16" s="1"/>
  <c r="AD8" i="14"/>
  <c r="AD8" i="16" s="1"/>
  <c r="AC8" i="14"/>
  <c r="AC8" i="16" s="1"/>
  <c r="AB8" i="14"/>
  <c r="AB8" i="16" s="1"/>
  <c r="AA8" i="14"/>
  <c r="AA8" i="16" s="1"/>
  <c r="Z8" i="14"/>
  <c r="Z8" i="16" s="1"/>
  <c r="X8" i="14"/>
  <c r="W8" i="14"/>
  <c r="W8" i="16" s="1"/>
  <c r="V8" i="14"/>
  <c r="V8" i="16" s="1"/>
  <c r="R8" i="14"/>
  <c r="R8" i="16" s="1"/>
  <c r="Q8" i="14"/>
  <c r="Q8" i="16" s="1"/>
  <c r="P8" i="14"/>
  <c r="P8" i="16" s="1"/>
  <c r="O8" i="14"/>
  <c r="O8" i="16" s="1"/>
  <c r="J8" i="14"/>
  <c r="J8" i="16" s="1"/>
  <c r="G8" i="14"/>
  <c r="G8" i="16" s="1"/>
  <c r="F8" i="14"/>
  <c r="F8" i="16" s="1"/>
  <c r="A8" i="14"/>
  <c r="B8" i="14" s="1" a="1"/>
  <c r="B8" i="14" s="1"/>
  <c r="BH7" i="14"/>
  <c r="BG7" i="14"/>
  <c r="BG7" i="16" s="1"/>
  <c r="BF7" i="14"/>
  <c r="BF7" i="16" s="1"/>
  <c r="BE7" i="14"/>
  <c r="BE7" i="16" s="1"/>
  <c r="BD7" i="14"/>
  <c r="BD7" i="16" s="1"/>
  <c r="AX7" i="14"/>
  <c r="AX7" i="16" s="1"/>
  <c r="AW7" i="14"/>
  <c r="AW7" i="16" s="1"/>
  <c r="AU7" i="14"/>
  <c r="AU7" i="16" s="1"/>
  <c r="AT7" i="14"/>
  <c r="AS7" i="14"/>
  <c r="AS7" i="16" s="1"/>
  <c r="AQ7" i="14"/>
  <c r="AQ7" i="16" s="1"/>
  <c r="AP7" i="14"/>
  <c r="AP7" i="16" s="1"/>
  <c r="AO7" i="14"/>
  <c r="AO7" i="16" s="1"/>
  <c r="AM7" i="14"/>
  <c r="AM7" i="16" s="1"/>
  <c r="AL7" i="14"/>
  <c r="AL7" i="16" s="1"/>
  <c r="AK7" i="14"/>
  <c r="AK7" i="16" s="1"/>
  <c r="AI7" i="14"/>
  <c r="AH7" i="14"/>
  <c r="AH7" i="16" s="1"/>
  <c r="AG7" i="14"/>
  <c r="AG7" i="16" s="1"/>
  <c r="AE7" i="14"/>
  <c r="AE7" i="16" s="1"/>
  <c r="AD7" i="14"/>
  <c r="AD7" i="16" s="1"/>
  <c r="AC7" i="14"/>
  <c r="AC7" i="16" s="1"/>
  <c r="AB7" i="14"/>
  <c r="AB7" i="16" s="1"/>
  <c r="AA7" i="14"/>
  <c r="AA7" i="16" s="1"/>
  <c r="Z7" i="14"/>
  <c r="X7" i="14"/>
  <c r="X7" i="16" s="1"/>
  <c r="W7" i="14"/>
  <c r="W7" i="16" s="1"/>
  <c r="V7" i="14"/>
  <c r="V7" i="16" s="1"/>
  <c r="R7" i="14"/>
  <c r="R7" i="16" s="1"/>
  <c r="Q7" i="14"/>
  <c r="Q7" i="16" s="1"/>
  <c r="P7" i="14"/>
  <c r="P7" i="16" s="1"/>
  <c r="O7" i="14"/>
  <c r="O7" i="16" s="1"/>
  <c r="M7" i="14"/>
  <c r="J7" i="14"/>
  <c r="J7" i="16" s="1"/>
  <c r="I7" i="14"/>
  <c r="I7" i="16" s="1"/>
  <c r="H7" i="14"/>
  <c r="H7" i="16" s="1"/>
  <c r="G7" i="14"/>
  <c r="G7" i="16" s="1"/>
  <c r="F7" i="14"/>
  <c r="A7" i="14"/>
  <c r="B7" i="14" s="1" a="1"/>
  <c r="B7" i="14" s="1"/>
  <c r="BH4" i="14" a="1"/>
  <c r="BH4" i="14" s="1"/>
  <c r="BH4" i="16" s="1"/>
  <c r="BG4" i="14" a="1"/>
  <c r="BG4" i="14" s="1"/>
  <c r="BG4" i="16" s="1"/>
  <c r="BF4" i="14" a="1"/>
  <c r="BF4" i="14" s="1"/>
  <c r="BF4" i="16" s="1"/>
  <c r="BE4" i="14" a="1"/>
  <c r="BE4" i="14" s="1"/>
  <c r="BE4" i="16" s="1"/>
  <c r="BD4" i="14" a="1"/>
  <c r="BD4" i="14" s="1"/>
  <c r="BD4" i="16" s="1"/>
  <c r="BC4" i="14" a="1"/>
  <c r="BC4" i="14" s="1"/>
  <c r="BC4" i="16" s="1"/>
  <c r="BB4" i="14" a="1"/>
  <c r="BB4" i="14" s="1"/>
  <c r="BB4" i="16" s="1"/>
  <c r="BA4" i="14" a="1"/>
  <c r="BA4" i="14" s="1"/>
  <c r="BA4" i="16" s="1"/>
  <c r="AZ4" i="14" a="1"/>
  <c r="AZ4" i="14" s="1"/>
  <c r="AZ4" i="16" s="1"/>
  <c r="AY4" i="14" a="1"/>
  <c r="AY4" i="14" s="1"/>
  <c r="AY4" i="16" s="1"/>
  <c r="AX4" i="14" a="1"/>
  <c r="AX4" i="14" s="1"/>
  <c r="AX4" i="16" s="1"/>
  <c r="AW4" i="14" a="1"/>
  <c r="AW4" i="14" s="1"/>
  <c r="AW4" i="16" s="1"/>
  <c r="AV4" i="14" a="1"/>
  <c r="AV4" i="14" s="1"/>
  <c r="AV4" i="16" s="1"/>
  <c r="AU4" i="14" a="1"/>
  <c r="AU4" i="14" s="1"/>
  <c r="AU4" i="16" s="1"/>
  <c r="AT4" i="14" a="1"/>
  <c r="AT4" i="14" s="1"/>
  <c r="AT4" i="16" s="1"/>
  <c r="AS4" i="14" a="1"/>
  <c r="AS4" i="14" s="1"/>
  <c r="AS4" i="16" s="1"/>
  <c r="AR4" i="14" a="1"/>
  <c r="AR4" i="14" s="1"/>
  <c r="AR4" i="16" s="1"/>
  <c r="AQ4" i="14" a="1"/>
  <c r="AQ4" i="14" s="1"/>
  <c r="AP4" i="14" a="1"/>
  <c r="AP4" i="14" s="1"/>
  <c r="AP4" i="16" s="1"/>
  <c r="AO4" i="14" a="1"/>
  <c r="AO4" i="14" s="1"/>
  <c r="AO4" i="16" s="1"/>
  <c r="AN4" i="14" a="1"/>
  <c r="AN4" i="14" s="1"/>
  <c r="AN4" i="16" s="1"/>
  <c r="AM4" i="14" a="1"/>
  <c r="AM4" i="14" s="1"/>
  <c r="AM4" i="16" s="1"/>
  <c r="AL4" i="14" a="1"/>
  <c r="AL4" i="14" s="1"/>
  <c r="AL4" i="16" s="1"/>
  <c r="AK4" i="14" a="1"/>
  <c r="AK4" i="14" s="1"/>
  <c r="AK4" i="16" s="1"/>
  <c r="AJ4" i="14" a="1"/>
  <c r="AJ4" i="14" s="1"/>
  <c r="AJ4" i="16" s="1"/>
  <c r="AI4" i="14" a="1"/>
  <c r="AI4" i="14" s="1"/>
  <c r="AI4" i="16" s="1"/>
  <c r="AH4" i="14" a="1"/>
  <c r="AH4" i="14" s="1"/>
  <c r="AH4" i="16" s="1"/>
  <c r="AG4" i="14" a="1"/>
  <c r="AG4" i="14" s="1"/>
  <c r="AG4" i="16" s="1"/>
  <c r="AF4" i="14" a="1"/>
  <c r="AF4" i="14" s="1"/>
  <c r="AF4" i="16" s="1"/>
  <c r="AE4" i="14" a="1"/>
  <c r="AE4" i="14" s="1"/>
  <c r="AE4" i="16" s="1"/>
  <c r="AD4" i="14" a="1"/>
  <c r="AD4" i="14" s="1"/>
  <c r="AD4" i="16" s="1"/>
  <c r="AC4" i="14" a="1"/>
  <c r="AC4" i="14" s="1"/>
  <c r="AC4" i="16" s="1"/>
  <c r="AB4" i="14" a="1"/>
  <c r="AB4" i="14" s="1"/>
  <c r="AB4" i="16" s="1"/>
  <c r="AA4" i="14" a="1"/>
  <c r="AA4" i="14" s="1"/>
  <c r="AA4" i="16" s="1"/>
  <c r="Z4" i="14" a="1"/>
  <c r="Z4" i="14" s="1"/>
  <c r="Z4" i="16" s="1"/>
  <c r="Y4" i="14" a="1"/>
  <c r="Y4" i="14" s="1"/>
  <c r="X4" i="14" a="1"/>
  <c r="X4" i="14" s="1"/>
  <c r="X4" i="16" s="1"/>
  <c r="W4" i="14" a="1"/>
  <c r="W4" i="14" s="1"/>
  <c r="W4" i="16" s="1"/>
  <c r="V4" i="14" a="1"/>
  <c r="V4" i="14" s="1"/>
  <c r="V4" i="16" s="1"/>
  <c r="U4" i="14" a="1"/>
  <c r="U4" i="14" s="1"/>
  <c r="U4" i="16" s="1"/>
  <c r="T4" i="14" a="1"/>
  <c r="T4" i="14" s="1"/>
  <c r="T4" i="16" s="1"/>
  <c r="S4" i="14" a="1"/>
  <c r="S4" i="14" s="1"/>
  <c r="S4" i="16" s="1"/>
  <c r="R4" i="14" a="1"/>
  <c r="R4" i="14" s="1"/>
  <c r="R4" i="16" s="1"/>
  <c r="Q4" i="14" a="1"/>
  <c r="Q4" i="14" s="1"/>
  <c r="Q4" i="16" s="1"/>
  <c r="P4" i="14" a="1"/>
  <c r="P4" i="14" s="1"/>
  <c r="P4" i="16" s="1"/>
  <c r="O4" i="16"/>
  <c r="N4" i="14" a="1"/>
  <c r="N4" i="14" s="1"/>
  <c r="N4" i="16" s="1"/>
  <c r="M4" i="14" a="1"/>
  <c r="M4" i="14" s="1"/>
  <c r="M4" i="16" s="1"/>
  <c r="L4" i="14" a="1"/>
  <c r="L4" i="14" s="1"/>
  <c r="L4" i="16" s="1"/>
  <c r="K4" i="14" a="1"/>
  <c r="K4" i="14" s="1"/>
  <c r="K4" i="16" s="1"/>
  <c r="J4" i="14" a="1"/>
  <c r="J4" i="14" s="1"/>
  <c r="J4" i="16" s="1"/>
  <c r="I4" i="14" a="1"/>
  <c r="I4" i="14" s="1"/>
  <c r="I4" i="16" s="1"/>
  <c r="H4" i="14" a="1"/>
  <c r="H4" i="14" s="1"/>
  <c r="G4" i="14" a="1"/>
  <c r="G4" i="14" s="1"/>
  <c r="G4" i="16" s="1"/>
  <c r="F4" i="14" a="1"/>
  <c r="F4" i="14" s="1"/>
  <c r="F4" i="16" s="1"/>
  <c r="E4" i="14" a="1"/>
  <c r="E4" i="14" s="1"/>
  <c r="D4" i="14" a="1"/>
  <c r="D4" i="14" s="1"/>
  <c r="A111" i="13"/>
  <c r="A110" i="13"/>
  <c r="A109" i="13"/>
  <c r="A108" i="13"/>
  <c r="A107" i="13"/>
  <c r="A106" i="13"/>
  <c r="A105" i="13"/>
  <c r="A104" i="13"/>
  <c r="A103" i="13"/>
  <c r="B103" i="13" s="1" a="1"/>
  <c r="B103" i="13" s="1"/>
  <c r="A102" i="13"/>
  <c r="A101" i="13"/>
  <c r="A100" i="13"/>
  <c r="B100" i="13" s="1" a="1"/>
  <c r="B100" i="13" s="1"/>
  <c r="A99" i="13"/>
  <c r="B99" i="13" s="1" a="1"/>
  <c r="B99" i="13" s="1"/>
  <c r="A98" i="13"/>
  <c r="A97" i="13"/>
  <c r="B97" i="13" s="1" a="1"/>
  <c r="B97" i="13" s="1"/>
  <c r="A96" i="13"/>
  <c r="A95" i="13"/>
  <c r="A94" i="13"/>
  <c r="A93" i="13"/>
  <c r="B93" i="13" s="1" a="1"/>
  <c r="B93" i="13" s="1"/>
  <c r="A92" i="13"/>
  <c r="B92" i="13" s="1" a="1"/>
  <c r="B92" i="13" s="1"/>
  <c r="A91" i="13"/>
  <c r="A90" i="13"/>
  <c r="A89" i="13"/>
  <c r="A88" i="13"/>
  <c r="B88" i="13" s="1" a="1"/>
  <c r="B88" i="13" s="1"/>
  <c r="A87" i="13"/>
  <c r="B87" i="13" s="1" a="1"/>
  <c r="B87" i="13" s="1"/>
  <c r="A86" i="13"/>
  <c r="A85" i="13"/>
  <c r="A84" i="13"/>
  <c r="A83" i="13"/>
  <c r="B83" i="13" s="1" a="1"/>
  <c r="B83" i="13" s="1"/>
  <c r="A82" i="13"/>
  <c r="A81" i="13"/>
  <c r="B81" i="13" s="1" a="1"/>
  <c r="B81" i="13" s="1"/>
  <c r="A80" i="13"/>
  <c r="A79" i="13"/>
  <c r="B79" i="13" s="1" a="1"/>
  <c r="B79" i="13" s="1"/>
  <c r="A78" i="13"/>
  <c r="A77" i="13"/>
  <c r="A76" i="13"/>
  <c r="A75" i="13"/>
  <c r="A74" i="13"/>
  <c r="B74" i="13" s="1" a="1"/>
  <c r="B74" i="13" s="1"/>
  <c r="A73" i="13"/>
  <c r="A72" i="13"/>
  <c r="A71" i="13"/>
  <c r="B71" i="13" s="1" a="1"/>
  <c r="B71" i="13" s="1"/>
  <c r="A70" i="13"/>
  <c r="A69" i="13"/>
  <c r="A68" i="13"/>
  <c r="B68" i="13" s="1" a="1"/>
  <c r="B68" i="13" s="1"/>
  <c r="A67" i="13"/>
  <c r="A66" i="13"/>
  <c r="A65" i="13"/>
  <c r="A64" i="13"/>
  <c r="B64" i="13" s="1" a="1"/>
  <c r="B64" i="13" s="1"/>
  <c r="A63" i="13"/>
  <c r="A62" i="13"/>
  <c r="A61" i="13"/>
  <c r="A60" i="13"/>
  <c r="A59" i="13"/>
  <c r="B59" i="13" s="1" a="1"/>
  <c r="B59" i="13" s="1"/>
  <c r="A58" i="13"/>
  <c r="B58" i="13" s="1" a="1"/>
  <c r="B58" i="13" s="1"/>
  <c r="A57" i="13"/>
  <c r="B57" i="13" s="1" a="1"/>
  <c r="B57" i="13" s="1"/>
  <c r="A56" i="13"/>
  <c r="B56" i="13" s="1" a="1"/>
  <c r="B56" i="13" s="1"/>
  <c r="A55" i="13"/>
  <c r="B55" i="13" s="1" a="1"/>
  <c r="B55" i="13" s="1"/>
  <c r="A54" i="13"/>
  <c r="A53" i="13"/>
  <c r="A52" i="13"/>
  <c r="B52" i="13" s="1" a="1"/>
  <c r="B52" i="13" s="1"/>
  <c r="A51" i="13"/>
  <c r="A50" i="13"/>
  <c r="B50" i="13" s="1" a="1"/>
  <c r="B50" i="13" s="1"/>
  <c r="A49" i="13"/>
  <c r="A48" i="13"/>
  <c r="A47" i="13"/>
  <c r="A46" i="13"/>
  <c r="A45" i="13"/>
  <c r="A44" i="13"/>
  <c r="A43" i="13"/>
  <c r="B43" i="13" s="1" a="1"/>
  <c r="B43" i="13" s="1"/>
  <c r="A42" i="13"/>
  <c r="A41" i="13"/>
  <c r="A40" i="13"/>
  <c r="A39" i="13"/>
  <c r="A38" i="13"/>
  <c r="A37" i="13"/>
  <c r="A36" i="13"/>
  <c r="A35" i="13"/>
  <c r="B35" i="13" s="1" a="1"/>
  <c r="B35" i="13" s="1"/>
  <c r="A34" i="13"/>
  <c r="A33" i="13"/>
  <c r="B33" i="13" s="1" a="1"/>
  <c r="B33" i="13" s="1"/>
  <c r="A32" i="13"/>
  <c r="A31" i="13"/>
  <c r="B31" i="13" s="1" a="1"/>
  <c r="B31" i="13" s="1"/>
  <c r="A30" i="13"/>
  <c r="A29" i="13"/>
  <c r="A28" i="13"/>
  <c r="A27" i="13"/>
  <c r="B27" i="13" s="1" a="1"/>
  <c r="B27" i="13" s="1"/>
  <c r="A26" i="13"/>
  <c r="B26" i="13" s="1" a="1"/>
  <c r="B26" i="13" s="1"/>
  <c r="A25" i="13"/>
  <c r="B25" i="13" s="1" a="1"/>
  <c r="B25" i="13" s="1"/>
  <c r="A24" i="13"/>
  <c r="B24" i="13" s="1" a="1"/>
  <c r="B24" i="13" s="1"/>
  <c r="A23" i="13"/>
  <c r="A22" i="13"/>
  <c r="B22" i="13" s="1" a="1"/>
  <c r="B22" i="13" s="1"/>
  <c r="A21" i="13"/>
  <c r="A20" i="13"/>
  <c r="A19" i="13"/>
  <c r="B19" i="13" s="1" a="1"/>
  <c r="B19" i="13" s="1"/>
  <c r="A18" i="13"/>
  <c r="B18" i="13" s="1" a="1"/>
  <c r="B18" i="13" s="1"/>
  <c r="A17" i="13"/>
  <c r="B17" i="13" s="1" a="1"/>
  <c r="B17" i="13" s="1"/>
  <c r="A16" i="13"/>
  <c r="A15" i="13"/>
  <c r="B15" i="13" s="1" a="1"/>
  <c r="B15" i="13" s="1"/>
  <c r="A14" i="13"/>
  <c r="A13" i="13"/>
  <c r="A12" i="13"/>
  <c r="B12" i="13" s="1" a="1"/>
  <c r="B12" i="13" s="1"/>
  <c r="A11" i="13"/>
  <c r="A10" i="13"/>
  <c r="B10" i="13" s="1" a="1"/>
  <c r="B10" i="13" s="1"/>
  <c r="A9" i="13"/>
  <c r="B9" i="13" s="1" a="1"/>
  <c r="B9" i="13" s="1"/>
  <c r="A8" i="13"/>
  <c r="A7" i="13"/>
  <c r="B7" i="13" s="1" a="1"/>
  <c r="B7" i="13" s="1"/>
  <c r="A104" i="12"/>
  <c r="B104" i="12" s="1" a="1"/>
  <c r="B104" i="12" s="1"/>
  <c r="A103" i="12"/>
  <c r="B103" i="12" s="1" a="1"/>
  <c r="B103" i="12" s="1"/>
  <c r="A102" i="12"/>
  <c r="B102" i="12" s="1" a="1"/>
  <c r="B102" i="12" s="1"/>
  <c r="A101" i="12"/>
  <c r="B101" i="12" s="1" a="1"/>
  <c r="B101" i="12" s="1"/>
  <c r="A100" i="12"/>
  <c r="B100" i="12" s="1" a="1"/>
  <c r="B100" i="12" s="1"/>
  <c r="A99" i="12"/>
  <c r="B99" i="12" s="1" a="1"/>
  <c r="B99" i="12" s="1"/>
  <c r="A98" i="12"/>
  <c r="B98" i="12" s="1" a="1"/>
  <c r="B98" i="12" s="1"/>
  <c r="A97" i="12"/>
  <c r="B97" i="12" s="1" a="1"/>
  <c r="B97" i="12" s="1"/>
  <c r="A96" i="12"/>
  <c r="B96" i="12" s="1" a="1"/>
  <c r="B96" i="12" s="1"/>
  <c r="A95" i="12"/>
  <c r="B95" i="12" s="1" a="1"/>
  <c r="B95" i="12" s="1"/>
  <c r="A94" i="12"/>
  <c r="B94" i="12" s="1" a="1"/>
  <c r="B94" i="12" s="1"/>
  <c r="A93" i="12"/>
  <c r="B93" i="12" s="1" a="1"/>
  <c r="B93" i="12" s="1"/>
  <c r="A92" i="12"/>
  <c r="B92" i="12" s="1" a="1"/>
  <c r="B92" i="12" s="1"/>
  <c r="A91" i="12"/>
  <c r="B91" i="12" s="1" a="1"/>
  <c r="B91" i="12" s="1"/>
  <c r="A90" i="12"/>
  <c r="B90" i="12" s="1" a="1"/>
  <c r="B90" i="12" s="1"/>
  <c r="A89" i="12"/>
  <c r="B89" i="12" s="1" a="1"/>
  <c r="B89" i="12" s="1"/>
  <c r="A88" i="12"/>
  <c r="B88" i="12" s="1" a="1"/>
  <c r="B88" i="12" s="1"/>
  <c r="A87" i="12"/>
  <c r="B87" i="12" s="1" a="1"/>
  <c r="B87" i="12" s="1"/>
  <c r="A86" i="12"/>
  <c r="B86" i="12" s="1" a="1"/>
  <c r="B86" i="12" s="1"/>
  <c r="A85" i="12"/>
  <c r="B85" i="12" s="1" a="1"/>
  <c r="B85" i="12" s="1"/>
  <c r="A84" i="12"/>
  <c r="B84" i="12" s="1" a="1"/>
  <c r="B84" i="12" s="1"/>
  <c r="A83" i="12"/>
  <c r="B83" i="12" s="1" a="1"/>
  <c r="B83" i="12" s="1"/>
  <c r="A82" i="12"/>
  <c r="B82" i="12" s="1" a="1"/>
  <c r="B82" i="12" s="1"/>
  <c r="A81" i="12"/>
  <c r="B81" i="12" s="1" a="1"/>
  <c r="B81" i="12" s="1"/>
  <c r="A80" i="12"/>
  <c r="B80" i="12" s="1" a="1"/>
  <c r="B80" i="12" s="1"/>
  <c r="A79" i="12"/>
  <c r="B79" i="12" s="1" a="1"/>
  <c r="B79" i="12" s="1"/>
  <c r="A78" i="12"/>
  <c r="B78" i="12" s="1" a="1"/>
  <c r="B78" i="12" s="1"/>
  <c r="A77" i="12"/>
  <c r="B77" i="12" s="1" a="1"/>
  <c r="B77" i="12" s="1"/>
  <c r="A76" i="12"/>
  <c r="B76" i="12" s="1" a="1"/>
  <c r="B76" i="12" s="1"/>
  <c r="B68" i="10" s="1"/>
  <c r="A75" i="12"/>
  <c r="B75" i="12" s="1" a="1"/>
  <c r="B75" i="12" s="1"/>
  <c r="A74" i="12"/>
  <c r="B74" i="12" s="1" a="1"/>
  <c r="B74" i="12" s="1"/>
  <c r="A73" i="12"/>
  <c r="B73" i="12" s="1" a="1"/>
  <c r="B73" i="12" s="1"/>
  <c r="A72" i="12"/>
  <c r="B72" i="12" s="1" a="1"/>
  <c r="B72" i="12" s="1"/>
  <c r="A71" i="12"/>
  <c r="B71" i="12" s="1" a="1"/>
  <c r="B71" i="12" s="1"/>
  <c r="A70" i="12"/>
  <c r="B70" i="12" s="1" a="1"/>
  <c r="B70" i="12" s="1"/>
  <c r="A69" i="12"/>
  <c r="B69" i="12" s="1" a="1"/>
  <c r="B69" i="12" s="1"/>
  <c r="A68" i="12"/>
  <c r="B68" i="12" s="1" a="1"/>
  <c r="B68" i="12" s="1"/>
  <c r="B67" i="10" s="1"/>
  <c r="A67" i="12"/>
  <c r="B67" i="12" s="1" a="1"/>
  <c r="B67" i="12" s="1"/>
  <c r="B66" i="10" s="1"/>
  <c r="A66" i="12"/>
  <c r="B66" i="12" s="1" a="1"/>
  <c r="B66" i="12" s="1"/>
  <c r="B65" i="10" s="1"/>
  <c r="A65" i="12"/>
  <c r="B65" i="12" s="1" a="1"/>
  <c r="B65" i="12" s="1"/>
  <c r="B64" i="10" s="1"/>
  <c r="A64" i="12"/>
  <c r="B64" i="12" s="1" a="1"/>
  <c r="B64" i="12" s="1"/>
  <c r="B63" i="10" s="1"/>
  <c r="A63" i="12"/>
  <c r="B63" i="12" s="1" a="1"/>
  <c r="B63" i="12" s="1"/>
  <c r="B62" i="10" s="1"/>
  <c r="A62" i="12"/>
  <c r="B62" i="12" s="1" a="1"/>
  <c r="B62" i="12" s="1"/>
  <c r="B61" i="10" s="1"/>
  <c r="A61" i="12"/>
  <c r="B61" i="12" s="1" a="1"/>
  <c r="B61" i="12" s="1"/>
  <c r="B60" i="10" s="1"/>
  <c r="A60" i="12"/>
  <c r="B60" i="12" s="1" a="1"/>
  <c r="B60" i="12" s="1"/>
  <c r="B59" i="10" s="1"/>
  <c r="A59" i="12"/>
  <c r="B59" i="12" s="1" a="1"/>
  <c r="B59" i="12" s="1"/>
  <c r="B58" i="10" s="1"/>
  <c r="A58" i="12"/>
  <c r="B58" i="12" s="1" a="1"/>
  <c r="B58" i="12" s="1"/>
  <c r="B57" i="10" s="1"/>
  <c r="A57" i="12"/>
  <c r="B57" i="12" s="1" a="1"/>
  <c r="B57" i="12" s="1"/>
  <c r="B56" i="10" s="1"/>
  <c r="A56" i="12"/>
  <c r="B56" i="12" s="1" a="1"/>
  <c r="B56" i="12" s="1"/>
  <c r="B55" i="10" s="1"/>
  <c r="A55" i="12"/>
  <c r="B55" i="12" s="1" a="1"/>
  <c r="B55" i="12" s="1"/>
  <c r="B54" i="10" s="1"/>
  <c r="A54" i="12"/>
  <c r="B54" i="12" s="1" a="1"/>
  <c r="B54" i="12" s="1"/>
  <c r="B53" i="10" s="1"/>
  <c r="A53" i="12"/>
  <c r="B53" i="12" s="1" a="1"/>
  <c r="B53" i="12" s="1"/>
  <c r="B52" i="10" s="1"/>
  <c r="A52" i="12"/>
  <c r="B52" i="12" s="1" a="1"/>
  <c r="B52" i="12" s="1"/>
  <c r="B51" i="10" s="1"/>
  <c r="A51" i="12"/>
  <c r="B51" i="12" s="1" a="1"/>
  <c r="B51" i="12" s="1"/>
  <c r="B50" i="10" s="1"/>
  <c r="A50" i="12"/>
  <c r="B50" i="12" s="1" a="1"/>
  <c r="B50" i="12" s="1"/>
  <c r="B49" i="10" s="1"/>
  <c r="A49" i="12"/>
  <c r="B49" i="12" s="1" a="1"/>
  <c r="B49" i="12" s="1"/>
  <c r="B48" i="10" s="1"/>
  <c r="A48" i="12"/>
  <c r="B48" i="12" s="1" a="1"/>
  <c r="B48" i="12" s="1"/>
  <c r="B47" i="10" s="1"/>
  <c r="A47" i="12"/>
  <c r="B47" i="12" s="1" a="1"/>
  <c r="B47" i="12" s="1"/>
  <c r="B46" i="10" s="1"/>
  <c r="A46" i="12"/>
  <c r="B46" i="12" s="1" a="1"/>
  <c r="B46" i="12" s="1"/>
  <c r="B45" i="10" s="1"/>
  <c r="A45" i="12"/>
  <c r="B45" i="12" s="1" a="1"/>
  <c r="B45" i="12" s="1"/>
  <c r="B44" i="10" s="1"/>
  <c r="A44" i="12"/>
  <c r="B44" i="12" s="1" a="1"/>
  <c r="B44" i="12" s="1"/>
  <c r="B43" i="10" s="1"/>
  <c r="A43" i="12"/>
  <c r="B43" i="12" s="1" a="1"/>
  <c r="B43" i="12" s="1"/>
  <c r="B42" i="10" s="1"/>
  <c r="A42" i="12"/>
  <c r="B42" i="12" s="1" a="1"/>
  <c r="B42" i="12" s="1"/>
  <c r="B41" i="10" s="1"/>
  <c r="A41" i="12"/>
  <c r="B41" i="12" s="1" a="1"/>
  <c r="B41" i="12" s="1"/>
  <c r="B40" i="10" s="1"/>
  <c r="A40" i="12"/>
  <c r="B40" i="12" s="1" a="1"/>
  <c r="B40" i="12" s="1"/>
  <c r="B39" i="10" s="1"/>
  <c r="A39" i="12"/>
  <c r="B39" i="12" s="1" a="1"/>
  <c r="B39" i="12" s="1"/>
  <c r="B38" i="10" s="1"/>
  <c r="A38" i="12"/>
  <c r="B38" i="12" s="1" a="1"/>
  <c r="B38" i="12" s="1"/>
  <c r="B37" i="10" s="1"/>
  <c r="A37" i="12"/>
  <c r="B37" i="12" s="1" a="1"/>
  <c r="B37" i="12" s="1"/>
  <c r="B36" i="10" s="1"/>
  <c r="A36" i="12"/>
  <c r="B36" i="12" s="1" a="1"/>
  <c r="B36" i="12" s="1"/>
  <c r="B35" i="10" s="1"/>
  <c r="A35" i="12"/>
  <c r="B35" i="12" s="1" a="1"/>
  <c r="B35" i="12" s="1"/>
  <c r="B34" i="10" s="1"/>
  <c r="A34" i="12"/>
  <c r="B34" i="12" s="1" a="1"/>
  <c r="B34" i="12" s="1"/>
  <c r="B33" i="10" s="1"/>
  <c r="A33" i="12"/>
  <c r="B33" i="12" s="1" a="1"/>
  <c r="B33" i="12" s="1"/>
  <c r="B32" i="10" s="1"/>
  <c r="A32" i="12"/>
  <c r="B32" i="12" s="1" a="1"/>
  <c r="B32" i="12" s="1"/>
  <c r="B31" i="10" s="1"/>
  <c r="A31" i="12"/>
  <c r="B31" i="12" s="1" a="1"/>
  <c r="B31" i="12" s="1"/>
  <c r="B30" i="10" s="1"/>
  <c r="A30" i="12"/>
  <c r="B30" i="12" s="1" a="1"/>
  <c r="B30" i="12" s="1"/>
  <c r="B29" i="10" s="1"/>
  <c r="A29" i="12"/>
  <c r="B29" i="12" s="1" a="1"/>
  <c r="B29" i="12" s="1"/>
  <c r="B28" i="10" s="1"/>
  <c r="A28" i="12"/>
  <c r="B28" i="12" s="1" a="1"/>
  <c r="B28" i="12" s="1"/>
  <c r="B27" i="10" s="1"/>
  <c r="A27" i="12"/>
  <c r="B27" i="12" s="1" a="1"/>
  <c r="B27" i="12" s="1"/>
  <c r="B26" i="10" s="1"/>
  <c r="A26" i="12"/>
  <c r="B26" i="12" s="1" a="1"/>
  <c r="B26" i="12" s="1"/>
  <c r="B25" i="10" s="1"/>
  <c r="A25" i="12"/>
  <c r="B25" i="12" s="1" a="1"/>
  <c r="B25" i="12" s="1"/>
  <c r="B24" i="10" s="1"/>
  <c r="A24" i="12"/>
  <c r="B24" i="12" s="1" a="1"/>
  <c r="B24" i="12" s="1"/>
  <c r="B23" i="10" s="1"/>
  <c r="A23" i="12"/>
  <c r="B23" i="12" s="1" a="1"/>
  <c r="B23" i="12" s="1"/>
  <c r="B22" i="10" s="1"/>
  <c r="A22" i="12"/>
  <c r="B22" i="12" s="1" a="1"/>
  <c r="B22" i="12" s="1"/>
  <c r="B21" i="10" s="1"/>
  <c r="A21" i="12"/>
  <c r="B21" i="12" s="1" a="1"/>
  <c r="B21" i="12" s="1"/>
  <c r="B20" i="10" s="1"/>
  <c r="A20" i="12"/>
  <c r="B20" i="12" s="1" a="1"/>
  <c r="B20" i="12" s="1"/>
  <c r="B19" i="10" s="1"/>
  <c r="A19" i="12"/>
  <c r="B19" i="12" s="1" a="1"/>
  <c r="B19" i="12" s="1"/>
  <c r="B18" i="10" s="1"/>
  <c r="A18" i="12"/>
  <c r="B18" i="12" s="1" a="1"/>
  <c r="B18" i="12" s="1"/>
  <c r="B17" i="10" s="1"/>
  <c r="A17" i="12"/>
  <c r="B17" i="12" s="1" a="1"/>
  <c r="B17" i="12" s="1"/>
  <c r="B16" i="10" s="1"/>
  <c r="A16" i="12"/>
  <c r="B16" i="12" s="1" a="1"/>
  <c r="B16" i="12" s="1"/>
  <c r="B15" i="10" s="1"/>
  <c r="A15" i="12"/>
  <c r="B15" i="12" s="1" a="1"/>
  <c r="B15" i="12" s="1"/>
  <c r="B14" i="10" s="1"/>
  <c r="A14" i="12"/>
  <c r="B14" i="12" s="1" a="1"/>
  <c r="B14" i="12" s="1"/>
  <c r="B13" i="10" s="1"/>
  <c r="A13" i="12"/>
  <c r="B13" i="12" s="1" a="1"/>
  <c r="B13" i="12" s="1"/>
  <c r="B12" i="10" s="1"/>
  <c r="A12" i="12"/>
  <c r="B12" i="12" s="1" a="1"/>
  <c r="B12" i="12" s="1"/>
  <c r="B11" i="10" s="1"/>
  <c r="A11" i="12"/>
  <c r="B11" i="12" s="1" a="1"/>
  <c r="B11" i="12" s="1"/>
  <c r="B10" i="10" s="1"/>
  <c r="A10" i="12"/>
  <c r="B10" i="12" s="1" a="1"/>
  <c r="B10" i="12" s="1"/>
  <c r="B9" i="10" s="1"/>
  <c r="A9" i="12"/>
  <c r="B9" i="12" s="1" a="1"/>
  <c r="B9" i="12" s="1"/>
  <c r="B8" i="10" s="1"/>
  <c r="A8" i="12"/>
  <c r="B8" i="12" s="1" a="1"/>
  <c r="B8" i="12" s="1"/>
  <c r="B7" i="10" s="1"/>
  <c r="A7" i="12"/>
  <c r="F12" i="13" s="1" a="1"/>
  <c r="F12" i="13" s="1"/>
  <c r="BH6" i="12" a="1"/>
  <c r="BH6" i="12" s="1"/>
  <c r="BH2" i="7" s="1"/>
  <c r="BG6" i="12" a="1"/>
  <c r="BG6" i="12" s="1"/>
  <c r="BG2" i="7" s="1"/>
  <c r="BF6" i="12" a="1"/>
  <c r="BF6" i="12" s="1"/>
  <c r="BF2" i="7" s="1"/>
  <c r="BE6" i="12" a="1"/>
  <c r="BE6" i="12" s="1"/>
  <c r="BD6" i="12" a="1"/>
  <c r="BD6" i="12" s="1"/>
  <c r="BD2" i="7" s="1"/>
  <c r="BC6" i="12" a="1"/>
  <c r="BC6" i="12" s="1"/>
  <c r="BB6" i="12" a="1"/>
  <c r="BB6" i="12" s="1"/>
  <c r="BB2" i="7" s="1"/>
  <c r="BA6" i="12" a="1"/>
  <c r="BA6" i="12" s="1"/>
  <c r="BA2" i="7" s="1"/>
  <c r="AZ6" i="12" a="1"/>
  <c r="AZ6" i="12" s="1"/>
  <c r="AZ2" i="7" s="1"/>
  <c r="AY6" i="12" a="1"/>
  <c r="AY6" i="12" s="1"/>
  <c r="AY2" i="7" s="1"/>
  <c r="AX6" i="12" a="1"/>
  <c r="AX6" i="12" s="1"/>
  <c r="AX2" i="7" s="1"/>
  <c r="AW6" i="12" a="1"/>
  <c r="AW6" i="12" s="1"/>
  <c r="AV6" i="12" a="1"/>
  <c r="AV6" i="12" s="1"/>
  <c r="AV6" i="13" s="1" a="1"/>
  <c r="AV6" i="13" s="1"/>
  <c r="AU6" i="12" a="1"/>
  <c r="AU6" i="12" s="1"/>
  <c r="AU2" i="7" s="1"/>
  <c r="AT6" i="12" a="1"/>
  <c r="AT6" i="12" s="1"/>
  <c r="AS6" i="12" a="1"/>
  <c r="AS6" i="12" s="1"/>
  <c r="AR6" i="12" a="1"/>
  <c r="AR6" i="12" s="1"/>
  <c r="AR2" i="7" s="1"/>
  <c r="AQ6" i="12" a="1"/>
  <c r="AQ6" i="12" s="1"/>
  <c r="AQ2" i="7" s="1"/>
  <c r="AP6" i="12" a="1"/>
  <c r="AP6" i="12" s="1"/>
  <c r="AP5" i="10" s="1"/>
  <c r="AO6" i="12" a="1"/>
  <c r="AO6" i="12" s="1"/>
  <c r="AN6" i="12" a="1"/>
  <c r="AN6" i="12" s="1"/>
  <c r="AN5" i="10" s="1"/>
  <c r="AM6" i="12" a="1"/>
  <c r="AM6" i="12" s="1"/>
  <c r="AL6" i="12" a="1"/>
  <c r="AL6" i="12" s="1"/>
  <c r="AK6" i="12" a="1"/>
  <c r="AK6" i="12" s="1"/>
  <c r="AK2" i="7" s="1"/>
  <c r="AJ6" i="12" a="1"/>
  <c r="AJ6" i="12" s="1"/>
  <c r="AJ5" i="10" s="1"/>
  <c r="AI6" i="12" a="1"/>
  <c r="AI6" i="12" s="1"/>
  <c r="AH6" i="12" a="1"/>
  <c r="AH6" i="12" s="1"/>
  <c r="AG6" i="12" a="1"/>
  <c r="AG6" i="12" s="1"/>
  <c r="AG2" i="7" s="1"/>
  <c r="AF6" i="12" a="1"/>
  <c r="AF6" i="12" s="1"/>
  <c r="AF6" i="13" s="1" a="1"/>
  <c r="AF6" i="13" s="1"/>
  <c r="AE6" i="12" a="1"/>
  <c r="AE6" i="12" s="1"/>
  <c r="AD6" i="12" a="1"/>
  <c r="AD6" i="12" s="1"/>
  <c r="AC6" i="12" a="1"/>
  <c r="AC6" i="12" s="1"/>
  <c r="AB6" i="12" a="1"/>
  <c r="AB6" i="12" s="1"/>
  <c r="AB2" i="7" s="1"/>
  <c r="AA6" i="12" a="1"/>
  <c r="AA6" i="12" s="1"/>
  <c r="Z6" i="12" a="1"/>
  <c r="Z6" i="12" s="1"/>
  <c r="Y6" i="12" a="1"/>
  <c r="Y6" i="12" s="1"/>
  <c r="X6" i="12" a="1"/>
  <c r="X6" i="12" s="1"/>
  <c r="X5" i="10" s="1"/>
  <c r="W6" i="12" a="1"/>
  <c r="W6" i="12" s="1"/>
  <c r="V6" i="12" a="1"/>
  <c r="V6" i="12" s="1"/>
  <c r="U6" i="12" a="1"/>
  <c r="U6" i="12" s="1"/>
  <c r="U2" i="7" s="1"/>
  <c r="T6" i="12" a="1"/>
  <c r="T6" i="12" s="1"/>
  <c r="T2" i="7" s="1"/>
  <c r="S6" i="12" a="1"/>
  <c r="S6" i="12" s="1"/>
  <c r="S2" i="7" s="1"/>
  <c r="R6" i="12" a="1"/>
  <c r="R6" i="12" s="1"/>
  <c r="Q6" i="12" a="1"/>
  <c r="Q6" i="12" s="1"/>
  <c r="P6" i="12" a="1"/>
  <c r="P6" i="12" s="1"/>
  <c r="N6" i="12" a="1"/>
  <c r="N6" i="12" s="1"/>
  <c r="M6" i="12" a="1"/>
  <c r="M6" i="12" s="1"/>
  <c r="M2" i="7" s="1"/>
  <c r="L6" i="12" a="1"/>
  <c r="L6" i="12" s="1"/>
  <c r="K6" i="12" a="1"/>
  <c r="K6" i="12" s="1"/>
  <c r="K2" i="7" s="1"/>
  <c r="J6" i="12" a="1"/>
  <c r="J6" i="12" s="1"/>
  <c r="J5" i="10" s="1"/>
  <c r="I6" i="12" a="1"/>
  <c r="I6" i="12" s="1"/>
  <c r="H6" i="12" a="1"/>
  <c r="H6" i="12" s="1"/>
  <c r="G6" i="12" a="1"/>
  <c r="G6" i="12" s="1"/>
  <c r="G2" i="7" s="1"/>
  <c r="F6" i="12" a="1"/>
  <c r="F6" i="12" s="1"/>
  <c r="E6" i="12" a="1"/>
  <c r="E6" i="12" s="1"/>
  <c r="E2" i="7" s="1"/>
  <c r="D6" i="12" a="1"/>
  <c r="D6" i="12" s="1"/>
  <c r="BH4" i="13"/>
  <c r="BG4" i="12" a="1"/>
  <c r="BG4" i="12" s="1"/>
  <c r="BG4" i="13" s="1"/>
  <c r="BF4" i="12" a="1"/>
  <c r="BF4" i="12" s="1"/>
  <c r="BF4" i="13" s="1"/>
  <c r="BE4" i="12" a="1"/>
  <c r="BE4" i="12" s="1"/>
  <c r="BE4" i="13" s="1"/>
  <c r="BD4" i="12" a="1"/>
  <c r="BD4" i="12" s="1"/>
  <c r="BD4" i="13" s="1"/>
  <c r="BC4" i="12" a="1"/>
  <c r="BC4" i="12" s="1"/>
  <c r="BC4" i="13" s="1"/>
  <c r="BB4" i="12" a="1"/>
  <c r="BB4" i="12" s="1"/>
  <c r="BB4" i="13" s="1"/>
  <c r="BA4" i="12" a="1"/>
  <c r="BA4" i="12" s="1"/>
  <c r="BA4" i="13" s="1"/>
  <c r="AZ4" i="12" a="1"/>
  <c r="AZ4" i="12" s="1"/>
  <c r="AZ4" i="13" s="1"/>
  <c r="AY4" i="12" a="1"/>
  <c r="AY4" i="12" s="1"/>
  <c r="AY4" i="13" s="1"/>
  <c r="AX4" i="12" a="1"/>
  <c r="AX4" i="12" s="1"/>
  <c r="AX4" i="13" s="1"/>
  <c r="AW4" i="12" a="1"/>
  <c r="AW4" i="12" s="1"/>
  <c r="AW4" i="13" s="1"/>
  <c r="AV4" i="12" a="1"/>
  <c r="AV4" i="12" s="1"/>
  <c r="AV4" i="13" s="1"/>
  <c r="AU4" i="12" a="1"/>
  <c r="AU4" i="12" s="1"/>
  <c r="AU4" i="13" s="1"/>
  <c r="AT4" i="12" a="1"/>
  <c r="AT4" i="12" s="1"/>
  <c r="AT4" i="13" s="1"/>
  <c r="AS4" i="12" a="1"/>
  <c r="AS4" i="12" s="1"/>
  <c r="AS4" i="13" s="1"/>
  <c r="AR4" i="12" a="1"/>
  <c r="AR4" i="12" s="1"/>
  <c r="AR4" i="13" s="1"/>
  <c r="AQ4" i="12" a="1"/>
  <c r="AQ4" i="12" s="1"/>
  <c r="AQ4" i="13" s="1"/>
  <c r="AP4" i="12" a="1"/>
  <c r="AP4" i="12" s="1"/>
  <c r="AP4" i="13" s="1"/>
  <c r="AO4" i="12" a="1"/>
  <c r="AO4" i="12" s="1"/>
  <c r="AO4" i="13" s="1"/>
  <c r="AN4" i="12" a="1"/>
  <c r="AN4" i="12" s="1"/>
  <c r="AN4" i="13" s="1"/>
  <c r="AM4" i="12" a="1"/>
  <c r="AM4" i="12" s="1"/>
  <c r="AM4" i="13" s="1"/>
  <c r="AL4" i="12" a="1"/>
  <c r="AL4" i="12" s="1"/>
  <c r="AL4" i="13" s="1"/>
  <c r="AK4" i="12" a="1"/>
  <c r="AK4" i="12" s="1"/>
  <c r="AK4" i="13" s="1"/>
  <c r="AJ4" i="12" a="1"/>
  <c r="AJ4" i="12" s="1"/>
  <c r="AJ4" i="13" s="1"/>
  <c r="AI4" i="12" a="1"/>
  <c r="AI4" i="12" s="1"/>
  <c r="AI4" i="13" s="1"/>
  <c r="AH4" i="12" a="1"/>
  <c r="AH4" i="12" s="1"/>
  <c r="AH4" i="13" s="1"/>
  <c r="AG4" i="12" a="1"/>
  <c r="AG4" i="12" s="1"/>
  <c r="AG4" i="13" s="1"/>
  <c r="AF4" i="12" a="1"/>
  <c r="AF4" i="12" s="1"/>
  <c r="AF4" i="13" s="1"/>
  <c r="AE4" i="12" a="1"/>
  <c r="AE4" i="12" s="1"/>
  <c r="AE4" i="13" s="1"/>
  <c r="AD4" i="12" a="1"/>
  <c r="AD4" i="12" s="1"/>
  <c r="AD4" i="13" s="1"/>
  <c r="AC4" i="12" a="1"/>
  <c r="AC4" i="12" s="1"/>
  <c r="AC4" i="13" s="1"/>
  <c r="AB4" i="12" a="1"/>
  <c r="AB4" i="12" s="1"/>
  <c r="AB4" i="13" s="1"/>
  <c r="AA4" i="12" a="1"/>
  <c r="AA4" i="12" s="1"/>
  <c r="AA4" i="13" s="1"/>
  <c r="Z4" i="12" a="1"/>
  <c r="Z4" i="12" s="1"/>
  <c r="Z4" i="13" s="1"/>
  <c r="Y4" i="12" a="1"/>
  <c r="Y4" i="12" s="1"/>
  <c r="Y4" i="13" s="1"/>
  <c r="X4" i="12" a="1"/>
  <c r="X4" i="12" s="1"/>
  <c r="X4" i="13" s="1"/>
  <c r="W4" i="12" a="1"/>
  <c r="W4" i="12" s="1"/>
  <c r="W4" i="13" s="1"/>
  <c r="V4" i="12" a="1"/>
  <c r="V4" i="12" s="1"/>
  <c r="V4" i="13" s="1"/>
  <c r="U4" i="12" a="1"/>
  <c r="U4" i="12" s="1"/>
  <c r="U4" i="13" s="1"/>
  <c r="T4" i="12" a="1"/>
  <c r="T4" i="12" s="1"/>
  <c r="T4" i="13" s="1"/>
  <c r="S4" i="12" a="1"/>
  <c r="S4" i="12" s="1"/>
  <c r="S4" i="13" s="1"/>
  <c r="R4" i="12" a="1"/>
  <c r="R4" i="12" s="1"/>
  <c r="R4" i="13" s="1"/>
  <c r="Q4" i="12" a="1"/>
  <c r="Q4" i="12" s="1"/>
  <c r="Q4" i="13" s="1"/>
  <c r="P4" i="12" a="1"/>
  <c r="P4" i="12" s="1"/>
  <c r="P4" i="13" s="1"/>
  <c r="O4" i="12" a="1"/>
  <c r="O4" i="12" s="1"/>
  <c r="O4" i="13" s="1"/>
  <c r="N4" i="12" a="1"/>
  <c r="N4" i="12" s="1"/>
  <c r="N4" i="13" s="1"/>
  <c r="M4" i="12" a="1"/>
  <c r="M4" i="12" s="1"/>
  <c r="M4" i="13" s="1"/>
  <c r="L4" i="12" a="1"/>
  <c r="L4" i="12" s="1"/>
  <c r="L4" i="13" s="1"/>
  <c r="K4" i="12" a="1"/>
  <c r="K4" i="12" s="1"/>
  <c r="K4" i="13" s="1"/>
  <c r="J4" i="12" a="1"/>
  <c r="J4" i="12" s="1"/>
  <c r="J4" i="13" s="1"/>
  <c r="I4" i="12" a="1"/>
  <c r="I4" i="12" s="1"/>
  <c r="I4" i="13" s="1"/>
  <c r="H4" i="12" a="1"/>
  <c r="H4" i="12" s="1"/>
  <c r="H4" i="13" s="1"/>
  <c r="G4" i="12" a="1"/>
  <c r="G4" i="12" s="1"/>
  <c r="G4" i="13" s="1"/>
  <c r="F4" i="12" a="1"/>
  <c r="F4" i="12" s="1"/>
  <c r="F4" i="13" s="1"/>
  <c r="E4" i="12" a="1"/>
  <c r="E4" i="12" s="1"/>
  <c r="E4" i="13" s="1"/>
  <c r="B83" i="10"/>
  <c r="B82" i="10"/>
  <c r="B81" i="10"/>
  <c r="B80" i="10"/>
  <c r="B79" i="10"/>
  <c r="B78" i="10"/>
  <c r="B77" i="10"/>
  <c r="B76" i="10"/>
  <c r="B75" i="10"/>
  <c r="B74" i="10"/>
  <c r="B73" i="10"/>
  <c r="B71" i="10"/>
  <c r="B70" i="10"/>
  <c r="AS68" i="10"/>
  <c r="AR68" i="10"/>
  <c r="AQ68" i="10"/>
  <c r="AP68" i="10"/>
  <c r="AO68" i="10"/>
  <c r="AN68" i="10"/>
  <c r="AM68" i="10"/>
  <c r="AL68" i="10"/>
  <c r="AK68" i="10"/>
  <c r="AJ68" i="10"/>
  <c r="AI68" i="10"/>
  <c r="AH68" i="10"/>
  <c r="AG68" i="10"/>
  <c r="AF68" i="10"/>
  <c r="AE68" i="10"/>
  <c r="AD68" i="10"/>
  <c r="AC68" i="10"/>
  <c r="AB68" i="10"/>
  <c r="AA68" i="10"/>
  <c r="Z68" i="10"/>
  <c r="Y68" i="10"/>
  <c r="X68" i="10"/>
  <c r="W68" i="10"/>
  <c r="V68" i="10"/>
  <c r="U68" i="10"/>
  <c r="T68" i="10"/>
  <c r="S68" i="10"/>
  <c r="R68" i="10"/>
  <c r="Q68" i="10"/>
  <c r="P68" i="10"/>
  <c r="O68" i="10"/>
  <c r="N68" i="10"/>
  <c r="M68" i="10"/>
  <c r="L68" i="10"/>
  <c r="K68" i="10"/>
  <c r="J68" i="10"/>
  <c r="I68" i="10"/>
  <c r="H68" i="10"/>
  <c r="G68" i="10"/>
  <c r="F68" i="10"/>
  <c r="E68" i="10"/>
  <c r="D68" i="10"/>
  <c r="AS67" i="10"/>
  <c r="AP67" i="10"/>
  <c r="AN67" i="10"/>
  <c r="AM67" i="10"/>
  <c r="AK67" i="10"/>
  <c r="AJ67" i="10"/>
  <c r="AI67" i="10"/>
  <c r="AH67" i="10"/>
  <c r="AG67" i="10"/>
  <c r="AE67" i="10"/>
  <c r="AD67" i="10"/>
  <c r="AC67" i="10"/>
  <c r="AB67" i="10"/>
  <c r="AA67" i="10"/>
  <c r="Z67" i="10"/>
  <c r="W67" i="10"/>
  <c r="V67" i="10"/>
  <c r="U67" i="10"/>
  <c r="T67" i="10"/>
  <c r="R67" i="10"/>
  <c r="Q67" i="10"/>
  <c r="P67" i="10"/>
  <c r="O67" i="10"/>
  <c r="N67" i="10"/>
  <c r="J67" i="10"/>
  <c r="I67" i="10"/>
  <c r="H67" i="10"/>
  <c r="G67" i="10"/>
  <c r="F67" i="10"/>
  <c r="E67" i="10"/>
  <c r="D67" i="10"/>
  <c r="AR66" i="10"/>
  <c r="AQ66" i="10"/>
  <c r="AP66" i="10"/>
  <c r="AO66" i="10"/>
  <c r="AN66" i="10"/>
  <c r="AM66" i="10"/>
  <c r="AL66" i="10"/>
  <c r="AK66" i="10"/>
  <c r="AJ66" i="10"/>
  <c r="AI66" i="10"/>
  <c r="AH66" i="10"/>
  <c r="AG66" i="10"/>
  <c r="AF66" i="10"/>
  <c r="AE66" i="10"/>
  <c r="AC66" i="10"/>
  <c r="AA66" i="10"/>
  <c r="Z66" i="10"/>
  <c r="Y66" i="10"/>
  <c r="X66" i="10"/>
  <c r="W66" i="10"/>
  <c r="U66" i="10"/>
  <c r="T66" i="10"/>
  <c r="S66" i="10"/>
  <c r="P66" i="10"/>
  <c r="N66" i="10"/>
  <c r="M66" i="10"/>
  <c r="L66" i="10"/>
  <c r="K66" i="10"/>
  <c r="J66" i="10"/>
  <c r="I66" i="10"/>
  <c r="H66" i="10"/>
  <c r="G66" i="10"/>
  <c r="F66" i="10"/>
  <c r="E66" i="10"/>
  <c r="D66" i="10"/>
  <c r="AS65" i="10"/>
  <c r="AR65" i="10"/>
  <c r="AQ65" i="10"/>
  <c r="AP65" i="10"/>
  <c r="AO65" i="10"/>
  <c r="AM65" i="10"/>
  <c r="AL65" i="10"/>
  <c r="AK65" i="10"/>
  <c r="AJ65" i="10"/>
  <c r="AI65" i="10"/>
  <c r="AH65" i="10"/>
  <c r="AG65" i="10"/>
  <c r="AF65" i="10"/>
  <c r="AE65" i="10"/>
  <c r="AD65" i="10"/>
  <c r="AC65" i="10"/>
  <c r="AB65" i="10"/>
  <c r="Z65" i="10"/>
  <c r="Y65" i="10"/>
  <c r="X65" i="10"/>
  <c r="W65" i="10"/>
  <c r="V65" i="10"/>
  <c r="U65" i="10"/>
  <c r="T65" i="10"/>
  <c r="S65" i="10"/>
  <c r="R65" i="10"/>
  <c r="Q65" i="10"/>
  <c r="P65" i="10"/>
  <c r="O65" i="10"/>
  <c r="N65" i="10"/>
  <c r="M65" i="10"/>
  <c r="L65" i="10"/>
  <c r="K65" i="10"/>
  <c r="J65" i="10"/>
  <c r="I65" i="10"/>
  <c r="H65" i="10"/>
  <c r="G65" i="10"/>
  <c r="F65" i="10"/>
  <c r="D65" i="10"/>
  <c r="AU64" i="10"/>
  <c r="AT64" i="10"/>
  <c r="AS64" i="10"/>
  <c r="AR64" i="10"/>
  <c r="AQ64" i="10"/>
  <c r="AP64" i="10"/>
  <c r="AO64" i="10"/>
  <c r="AN64" i="10"/>
  <c r="AM64" i="10"/>
  <c r="AL64" i="10"/>
  <c r="AK64" i="10"/>
  <c r="AJ64" i="10"/>
  <c r="AI64" i="10"/>
  <c r="AH64" i="10"/>
  <c r="AG64" i="10"/>
  <c r="AE64" i="10"/>
  <c r="AD64" i="10"/>
  <c r="AC64" i="10"/>
  <c r="AB64" i="10"/>
  <c r="AA64" i="10"/>
  <c r="Z64" i="10"/>
  <c r="Y64" i="10"/>
  <c r="X64" i="10"/>
  <c r="W64" i="10"/>
  <c r="V64" i="10"/>
  <c r="U64" i="10"/>
  <c r="R64" i="10"/>
  <c r="Q64" i="10"/>
  <c r="P64" i="10"/>
  <c r="O64" i="10"/>
  <c r="N64" i="10"/>
  <c r="M64" i="10"/>
  <c r="L64" i="10"/>
  <c r="K64" i="10"/>
  <c r="J64" i="10"/>
  <c r="I64" i="10"/>
  <c r="H64" i="10"/>
  <c r="G64" i="10"/>
  <c r="F64" i="10"/>
  <c r="D64" i="10"/>
  <c r="AU63" i="10"/>
  <c r="AT63" i="10"/>
  <c r="AS63" i="10"/>
  <c r="AR63" i="10"/>
  <c r="AQ63" i="10"/>
  <c r="AP63" i="10"/>
  <c r="AO63" i="10"/>
  <c r="AN63" i="10"/>
  <c r="AM63" i="10"/>
  <c r="AL63" i="10"/>
  <c r="AK63" i="10"/>
  <c r="AJ63" i="10"/>
  <c r="AI63" i="10"/>
  <c r="AH63" i="10"/>
  <c r="AG63" i="10"/>
  <c r="AF63" i="10"/>
  <c r="AE63" i="10"/>
  <c r="AD63" i="10"/>
  <c r="AC63" i="10"/>
  <c r="AB63" i="10"/>
  <c r="AA63" i="10"/>
  <c r="Z63" i="10"/>
  <c r="Y63" i="10"/>
  <c r="X63" i="10"/>
  <c r="W63" i="10"/>
  <c r="V63" i="10"/>
  <c r="U63" i="10"/>
  <c r="T63" i="10"/>
  <c r="S63" i="10"/>
  <c r="R63" i="10"/>
  <c r="Q63" i="10"/>
  <c r="P63" i="10"/>
  <c r="O63" i="10"/>
  <c r="N63" i="10"/>
  <c r="M63" i="10"/>
  <c r="K63" i="10"/>
  <c r="J63" i="10"/>
  <c r="I63" i="10"/>
  <c r="H63" i="10"/>
  <c r="G63" i="10"/>
  <c r="F63" i="10"/>
  <c r="E63" i="10"/>
  <c r="D63" i="10"/>
  <c r="AU62" i="10"/>
  <c r="AT62" i="10"/>
  <c r="AS62" i="10"/>
  <c r="AO62" i="10"/>
  <c r="AN62" i="10"/>
  <c r="AM62" i="10"/>
  <c r="AL62" i="10"/>
  <c r="AK62" i="10"/>
  <c r="AJ62" i="10"/>
  <c r="AI62" i="10"/>
  <c r="AH62" i="10"/>
  <c r="AG62" i="10"/>
  <c r="AF62" i="10"/>
  <c r="AE62" i="10"/>
  <c r="AB62" i="10"/>
  <c r="AA62" i="10"/>
  <c r="Z62" i="10"/>
  <c r="Y62" i="10"/>
  <c r="X62" i="10"/>
  <c r="W62" i="10"/>
  <c r="V62" i="10"/>
  <c r="U62" i="10"/>
  <c r="T62" i="10"/>
  <c r="S62" i="10"/>
  <c r="O62" i="10"/>
  <c r="N62" i="10"/>
  <c r="M62" i="10"/>
  <c r="L62" i="10"/>
  <c r="K62" i="10"/>
  <c r="J62" i="10"/>
  <c r="H62" i="10"/>
  <c r="G62" i="10"/>
  <c r="F62" i="10"/>
  <c r="E62" i="10"/>
  <c r="AU61" i="10"/>
  <c r="AT61" i="10"/>
  <c r="AS61" i="10"/>
  <c r="AR61" i="10"/>
  <c r="AQ61" i="10"/>
  <c r="AP61" i="10"/>
  <c r="AO61" i="10"/>
  <c r="AN61" i="10"/>
  <c r="AM61" i="10"/>
  <c r="AL61" i="10"/>
  <c r="AK61" i="10"/>
  <c r="AJ61" i="10"/>
  <c r="AI61" i="10"/>
  <c r="AH61" i="10"/>
  <c r="AG61" i="10"/>
  <c r="AF61" i="10"/>
  <c r="AD61" i="10"/>
  <c r="AC61" i="10"/>
  <c r="AB61" i="10"/>
  <c r="AA61" i="10"/>
  <c r="Z61" i="10"/>
  <c r="W61" i="10"/>
  <c r="V61" i="10"/>
  <c r="U61" i="10"/>
  <c r="T61" i="10"/>
  <c r="S61" i="10"/>
  <c r="R61" i="10"/>
  <c r="Q61" i="10"/>
  <c r="P61" i="10"/>
  <c r="O61" i="10"/>
  <c r="N61" i="10"/>
  <c r="K61" i="10"/>
  <c r="I61" i="10"/>
  <c r="H61" i="10"/>
  <c r="F61" i="10"/>
  <c r="E61" i="10"/>
  <c r="D61" i="10"/>
  <c r="AU60" i="10"/>
  <c r="AT60" i="10"/>
  <c r="AS60" i="10"/>
  <c r="AR60" i="10"/>
  <c r="AQ60" i="10"/>
  <c r="AP60" i="10"/>
  <c r="AO60" i="10"/>
  <c r="AN60" i="10"/>
  <c r="AL60" i="10"/>
  <c r="AK60" i="10"/>
  <c r="AJ60" i="10"/>
  <c r="AI60" i="10"/>
  <c r="AH60" i="10"/>
  <c r="AG60" i="10"/>
  <c r="AF60" i="10"/>
  <c r="AE60" i="10"/>
  <c r="AD60" i="10"/>
  <c r="AC60" i="10"/>
  <c r="AB60" i="10"/>
  <c r="AA60" i="10"/>
  <c r="Z60" i="10"/>
  <c r="Y60" i="10"/>
  <c r="X60" i="10"/>
  <c r="W60" i="10"/>
  <c r="V60" i="10"/>
  <c r="T60" i="10"/>
  <c r="S60" i="10"/>
  <c r="R60" i="10"/>
  <c r="Q60" i="10"/>
  <c r="P60" i="10"/>
  <c r="O60" i="10"/>
  <c r="N60" i="10"/>
  <c r="M60" i="10"/>
  <c r="L60" i="10"/>
  <c r="K60" i="10"/>
  <c r="J60" i="10"/>
  <c r="I60" i="10"/>
  <c r="H60" i="10"/>
  <c r="G60" i="10"/>
  <c r="F60" i="10"/>
  <c r="E60" i="10"/>
  <c r="D60" i="10"/>
  <c r="AU59" i="10"/>
  <c r="AT59" i="10"/>
  <c r="AS59" i="10"/>
  <c r="AR59" i="10"/>
  <c r="AQ59" i="10"/>
  <c r="AP59" i="10"/>
  <c r="AO59" i="10"/>
  <c r="AM59" i="10"/>
  <c r="AK59" i="10"/>
  <c r="AJ59" i="10"/>
  <c r="AI59" i="10"/>
  <c r="AH59" i="10"/>
  <c r="AG59" i="10"/>
  <c r="AE59" i="10"/>
  <c r="AD59" i="10"/>
  <c r="AC59" i="10"/>
  <c r="AB59" i="10"/>
  <c r="Z59" i="10"/>
  <c r="Y59" i="10"/>
  <c r="X59" i="10"/>
  <c r="W59" i="10"/>
  <c r="V59" i="10"/>
  <c r="U59" i="10"/>
  <c r="T59" i="10"/>
  <c r="S59" i="10"/>
  <c r="R59" i="10"/>
  <c r="Q59" i="10"/>
  <c r="P59" i="10"/>
  <c r="O59" i="10"/>
  <c r="N59" i="10"/>
  <c r="M59" i="10"/>
  <c r="L59" i="10"/>
  <c r="K59" i="10"/>
  <c r="J59" i="10"/>
  <c r="I59" i="10"/>
  <c r="H59" i="10"/>
  <c r="G59" i="10"/>
  <c r="F59" i="10"/>
  <c r="E59" i="10"/>
  <c r="D59" i="10"/>
  <c r="AU58" i="10"/>
  <c r="AT58" i="10"/>
  <c r="AS58" i="10"/>
  <c r="AR58" i="10"/>
  <c r="AQ58" i="10"/>
  <c r="AO58" i="10"/>
  <c r="AN58" i="10"/>
  <c r="AL58" i="10"/>
  <c r="AK58" i="10"/>
  <c r="AJ58" i="10"/>
  <c r="AI58" i="10"/>
  <c r="AH58" i="10"/>
  <c r="AG58" i="10"/>
  <c r="AF58" i="10"/>
  <c r="AE58" i="10"/>
  <c r="AD58" i="10"/>
  <c r="AC58" i="10"/>
  <c r="AB58" i="10"/>
  <c r="AA58" i="10"/>
  <c r="Z58" i="10"/>
  <c r="Y58" i="10"/>
  <c r="X58" i="10"/>
  <c r="W58" i="10"/>
  <c r="V58" i="10"/>
  <c r="U58" i="10"/>
  <c r="T58" i="10"/>
  <c r="S58" i="10"/>
  <c r="R58" i="10"/>
  <c r="Q58" i="10"/>
  <c r="P58" i="10"/>
  <c r="O58" i="10"/>
  <c r="N58" i="10"/>
  <c r="M58" i="10"/>
  <c r="K58" i="10"/>
  <c r="J58" i="10"/>
  <c r="I58" i="10"/>
  <c r="H58" i="10"/>
  <c r="G58" i="10"/>
  <c r="F58" i="10"/>
  <c r="E58" i="10"/>
  <c r="D58" i="10"/>
  <c r="AU57" i="10"/>
  <c r="AT57" i="10"/>
  <c r="AS57" i="10"/>
  <c r="AR57" i="10"/>
  <c r="AQ57" i="10"/>
  <c r="AP57" i="10"/>
  <c r="AO57" i="10"/>
  <c r="AN57" i="10"/>
  <c r="AL57" i="10"/>
  <c r="AK57" i="10"/>
  <c r="AJ57" i="10"/>
  <c r="AI57" i="10"/>
  <c r="AF57" i="10"/>
  <c r="AE57" i="10"/>
  <c r="AD57" i="10"/>
  <c r="AC57" i="10"/>
  <c r="AB57" i="10"/>
  <c r="AA57" i="10"/>
  <c r="Z57" i="10"/>
  <c r="Y57" i="10"/>
  <c r="X57" i="10"/>
  <c r="W57" i="10"/>
  <c r="V57" i="10"/>
  <c r="U57" i="10"/>
  <c r="T57" i="10"/>
  <c r="S57" i="10"/>
  <c r="R57" i="10"/>
  <c r="Q57" i="10"/>
  <c r="P57" i="10"/>
  <c r="O57" i="10"/>
  <c r="N57" i="10"/>
  <c r="M57" i="10"/>
  <c r="L57" i="10"/>
  <c r="K57" i="10"/>
  <c r="J57" i="10"/>
  <c r="I57" i="10"/>
  <c r="H57" i="10"/>
  <c r="G57" i="10"/>
  <c r="F57" i="10"/>
  <c r="E57" i="10"/>
  <c r="D57" i="10"/>
  <c r="AU56" i="10"/>
  <c r="AT56" i="10"/>
  <c r="AS56" i="10"/>
  <c r="AR56" i="10"/>
  <c r="AQ56" i="10"/>
  <c r="AP56" i="10"/>
  <c r="AO56" i="10"/>
  <c r="AN56" i="10"/>
  <c r="AM56" i="10"/>
  <c r="AL56" i="10"/>
  <c r="AK56" i="10"/>
  <c r="AJ56" i="10"/>
  <c r="AI56" i="10"/>
  <c r="AH56" i="10"/>
  <c r="AG56" i="10"/>
  <c r="AF56" i="10"/>
  <c r="AE56" i="10"/>
  <c r="AD56" i="10"/>
  <c r="AC56" i="10"/>
  <c r="AB56" i="10"/>
  <c r="AA56" i="10"/>
  <c r="Z56" i="10"/>
  <c r="Y56" i="10"/>
  <c r="X56" i="10"/>
  <c r="W56" i="10"/>
  <c r="V56" i="10"/>
  <c r="U56" i="10"/>
  <c r="T56" i="10"/>
  <c r="S56" i="10"/>
  <c r="R56" i="10"/>
  <c r="Q56" i="10"/>
  <c r="O56" i="10"/>
  <c r="N56" i="10"/>
  <c r="M56" i="10"/>
  <c r="L56" i="10"/>
  <c r="K56" i="10"/>
  <c r="J56" i="10"/>
  <c r="I56" i="10"/>
  <c r="H56" i="10"/>
  <c r="G56" i="10"/>
  <c r="F56" i="10"/>
  <c r="E56" i="10"/>
  <c r="D56" i="10"/>
  <c r="AU55" i="10"/>
  <c r="AT55" i="10"/>
  <c r="AS55" i="10"/>
  <c r="AR55" i="10"/>
  <c r="AQ55" i="10"/>
  <c r="AP55" i="10"/>
  <c r="AN55" i="10"/>
  <c r="AM55" i="10"/>
  <c r="AL55" i="10"/>
  <c r="AK55" i="10"/>
  <c r="AJ55" i="10"/>
  <c r="AI55" i="10"/>
  <c r="AH55" i="10"/>
  <c r="AG55" i="10"/>
  <c r="AF55" i="10"/>
  <c r="AD55" i="10"/>
  <c r="AC55" i="10"/>
  <c r="AB55" i="10"/>
  <c r="AA55" i="10"/>
  <c r="Z55" i="10"/>
  <c r="W55" i="10"/>
  <c r="V55" i="10"/>
  <c r="U55" i="10"/>
  <c r="T55" i="10"/>
  <c r="S55" i="10"/>
  <c r="R55" i="10"/>
  <c r="Q55" i="10"/>
  <c r="P55" i="10"/>
  <c r="O55" i="10"/>
  <c r="I55" i="10"/>
  <c r="H55" i="10"/>
  <c r="G55" i="10"/>
  <c r="F55" i="10"/>
  <c r="E55" i="10"/>
  <c r="D55" i="10"/>
  <c r="AU54" i="10"/>
  <c r="AT54" i="10"/>
  <c r="AS54" i="10"/>
  <c r="AR54" i="10"/>
  <c r="AQ54" i="10"/>
  <c r="AO54" i="10"/>
  <c r="AN54" i="10"/>
  <c r="AM54" i="10"/>
  <c r="AL54" i="10"/>
  <c r="AF54" i="10"/>
  <c r="AE54" i="10"/>
  <c r="AD54" i="10"/>
  <c r="AA54" i="10"/>
  <c r="Z54" i="10"/>
  <c r="Y54" i="10"/>
  <c r="X54" i="10"/>
  <c r="V54" i="10"/>
  <c r="U54" i="10"/>
  <c r="T54" i="10"/>
  <c r="S54" i="10"/>
  <c r="R54" i="10"/>
  <c r="Q54" i="10"/>
  <c r="P54" i="10"/>
  <c r="O54" i="10"/>
  <c r="N54" i="10"/>
  <c r="M54" i="10"/>
  <c r="K54" i="10"/>
  <c r="J54" i="10"/>
  <c r="AU53" i="10"/>
  <c r="AT53" i="10"/>
  <c r="AS53" i="10"/>
  <c r="AR53" i="10"/>
  <c r="AQ53" i="10"/>
  <c r="AN53" i="10"/>
  <c r="AM53" i="10"/>
  <c r="AL53" i="10"/>
  <c r="AK53" i="10"/>
  <c r="AJ53" i="10"/>
  <c r="AI53" i="10"/>
  <c r="AH53" i="10"/>
  <c r="AG53" i="10"/>
  <c r="AF53" i="10"/>
  <c r="AD53" i="10"/>
  <c r="AB53" i="10"/>
  <c r="AA53" i="10"/>
  <c r="Z53" i="10"/>
  <c r="X53" i="10"/>
  <c r="W53" i="10"/>
  <c r="V53" i="10"/>
  <c r="R53" i="10"/>
  <c r="N53" i="10"/>
  <c r="M53" i="10"/>
  <c r="L53" i="10"/>
  <c r="D53" i="10"/>
  <c r="AU52" i="10"/>
  <c r="AT52" i="10"/>
  <c r="AS52" i="10"/>
  <c r="AR52" i="10"/>
  <c r="AQ52" i="10"/>
  <c r="AP52" i="10"/>
  <c r="AO52" i="10"/>
  <c r="AN52" i="10"/>
  <c r="AM52" i="10"/>
  <c r="AL52" i="10"/>
  <c r="AJ52" i="10"/>
  <c r="AI52" i="10"/>
  <c r="AF52" i="10"/>
  <c r="AE52" i="10"/>
  <c r="AD52" i="10"/>
  <c r="AC52" i="10"/>
  <c r="AB52" i="10"/>
  <c r="AA52" i="10"/>
  <c r="Z52" i="10"/>
  <c r="Y52" i="10"/>
  <c r="X52" i="10"/>
  <c r="V52" i="10"/>
  <c r="U52" i="10"/>
  <c r="T52" i="10"/>
  <c r="S52" i="10"/>
  <c r="R52" i="10"/>
  <c r="Q52" i="10"/>
  <c r="P52" i="10"/>
  <c r="O52" i="10"/>
  <c r="N52" i="10"/>
  <c r="M52" i="10"/>
  <c r="L52" i="10"/>
  <c r="K52" i="10"/>
  <c r="J52" i="10"/>
  <c r="I52" i="10"/>
  <c r="H52" i="10"/>
  <c r="G52" i="10"/>
  <c r="E52" i="10"/>
  <c r="D52" i="10"/>
  <c r="AU51" i="10"/>
  <c r="AT51" i="10"/>
  <c r="AS51" i="10"/>
  <c r="AQ51" i="10"/>
  <c r="AP51" i="10"/>
  <c r="AN51" i="10"/>
  <c r="AM51" i="10"/>
  <c r="AL51" i="10"/>
  <c r="AK51" i="10"/>
  <c r="AJ51" i="10"/>
  <c r="AI51" i="10"/>
  <c r="AH51" i="10"/>
  <c r="AG51" i="10"/>
  <c r="AF51" i="10"/>
  <c r="AE51" i="10"/>
  <c r="AD51" i="10"/>
  <c r="AC51" i="10"/>
  <c r="AB51" i="10"/>
  <c r="AA51" i="10"/>
  <c r="Z51" i="10"/>
  <c r="W51" i="10"/>
  <c r="V51" i="10"/>
  <c r="U51" i="10"/>
  <c r="T51" i="10"/>
  <c r="S51" i="10"/>
  <c r="R51" i="10"/>
  <c r="Q51" i="10"/>
  <c r="P51" i="10"/>
  <c r="O51" i="10"/>
  <c r="N51" i="10"/>
  <c r="L51" i="10"/>
  <c r="K51" i="10"/>
  <c r="J51" i="10"/>
  <c r="H51" i="10"/>
  <c r="G51" i="10"/>
  <c r="F51" i="10"/>
  <c r="E51" i="10"/>
  <c r="D51" i="10"/>
  <c r="AU50" i="10"/>
  <c r="AT50" i="10"/>
  <c r="AS50" i="10"/>
  <c r="AQ50" i="10"/>
  <c r="AP50" i="10"/>
  <c r="AN50" i="10"/>
  <c r="AL50" i="10"/>
  <c r="AK50" i="10"/>
  <c r="AJ50" i="10"/>
  <c r="AI50" i="10"/>
  <c r="AH50" i="10"/>
  <c r="AG50" i="10"/>
  <c r="AF50" i="10"/>
  <c r="AE50" i="10"/>
  <c r="AD50" i="10"/>
  <c r="AC50" i="10"/>
  <c r="AB50" i="10"/>
  <c r="AA50" i="10"/>
  <c r="Y50" i="10"/>
  <c r="X50" i="10"/>
  <c r="W50" i="10"/>
  <c r="V50" i="10"/>
  <c r="U50" i="10"/>
  <c r="T50" i="10"/>
  <c r="S50" i="10"/>
  <c r="R50" i="10"/>
  <c r="Q50" i="10"/>
  <c r="P50" i="10"/>
  <c r="O50" i="10"/>
  <c r="M50" i="10"/>
  <c r="L50" i="10"/>
  <c r="K50" i="10"/>
  <c r="J50" i="10"/>
  <c r="H50" i="10"/>
  <c r="G50" i="10"/>
  <c r="F50" i="10"/>
  <c r="E50" i="10"/>
  <c r="D50" i="10"/>
  <c r="AU49" i="10"/>
  <c r="AT49" i="10"/>
  <c r="AS49" i="10"/>
  <c r="AR49" i="10"/>
  <c r="AP49" i="10"/>
  <c r="AO49" i="10"/>
  <c r="AN49" i="10"/>
  <c r="AM49" i="10"/>
  <c r="AK49" i="10"/>
  <c r="AJ49" i="10"/>
  <c r="AI49" i="10"/>
  <c r="AH49" i="10"/>
  <c r="AG49" i="10"/>
  <c r="AF49" i="10"/>
  <c r="AE49" i="10"/>
  <c r="AD49" i="10"/>
  <c r="AC49" i="10"/>
  <c r="AB49" i="10"/>
  <c r="AA49" i="10"/>
  <c r="Z49" i="10"/>
  <c r="Y49" i="10"/>
  <c r="X49" i="10"/>
  <c r="W49" i="10"/>
  <c r="V49" i="10"/>
  <c r="T49" i="10"/>
  <c r="S49" i="10"/>
  <c r="R49" i="10"/>
  <c r="Q49" i="10"/>
  <c r="P49" i="10"/>
  <c r="O49" i="10"/>
  <c r="N49" i="10"/>
  <c r="M49" i="10"/>
  <c r="L49" i="10"/>
  <c r="K49" i="10"/>
  <c r="J49" i="10"/>
  <c r="H49" i="10"/>
  <c r="G49" i="10"/>
  <c r="F49" i="10"/>
  <c r="E49" i="10"/>
  <c r="D49" i="10"/>
  <c r="AU48" i="10"/>
  <c r="AT48" i="10"/>
  <c r="AS48" i="10"/>
  <c r="AR48" i="10"/>
  <c r="AQ48" i="10"/>
  <c r="AP48" i="10"/>
  <c r="AN48" i="10"/>
  <c r="AL48" i="10"/>
  <c r="AK48" i="10"/>
  <c r="AJ48" i="10"/>
  <c r="AI48" i="10"/>
  <c r="AH48" i="10"/>
  <c r="AG48" i="10"/>
  <c r="AF48" i="10"/>
  <c r="AD48" i="10"/>
  <c r="AC48" i="10"/>
  <c r="AB48" i="10"/>
  <c r="AA48" i="10"/>
  <c r="Y48" i="10"/>
  <c r="W48" i="10"/>
  <c r="V48" i="10"/>
  <c r="U48" i="10"/>
  <c r="T48" i="10"/>
  <c r="S48" i="10"/>
  <c r="R48" i="10"/>
  <c r="Q48" i="10"/>
  <c r="P48" i="10"/>
  <c r="O48" i="10"/>
  <c r="N48" i="10"/>
  <c r="M48" i="10"/>
  <c r="L48" i="10"/>
  <c r="K48" i="10"/>
  <c r="G48" i="10"/>
  <c r="F48" i="10"/>
  <c r="E48" i="10"/>
  <c r="D48" i="10"/>
  <c r="AU47" i="10"/>
  <c r="AT47" i="10"/>
  <c r="AS47" i="10"/>
  <c r="AR47" i="10"/>
  <c r="AQ47" i="10"/>
  <c r="AP47" i="10"/>
  <c r="AO47" i="10"/>
  <c r="AN47" i="10"/>
  <c r="AL47" i="10"/>
  <c r="AK47" i="10"/>
  <c r="AJ47" i="10"/>
  <c r="AI47" i="10"/>
  <c r="AH47" i="10"/>
  <c r="AG47" i="10"/>
  <c r="AF47" i="10"/>
  <c r="AE47" i="10"/>
  <c r="AD47" i="10"/>
  <c r="AC47" i="10"/>
  <c r="AB47" i="10"/>
  <c r="AA47" i="10"/>
  <c r="Z47" i="10"/>
  <c r="Y47" i="10"/>
  <c r="X47" i="10"/>
  <c r="W47" i="10"/>
  <c r="T47" i="10"/>
  <c r="S47" i="10"/>
  <c r="R47" i="10"/>
  <c r="Q47" i="10"/>
  <c r="P47" i="10"/>
  <c r="N47" i="10"/>
  <c r="M47" i="10"/>
  <c r="L47" i="10"/>
  <c r="K47" i="10"/>
  <c r="J47" i="10"/>
  <c r="I47" i="10"/>
  <c r="H47" i="10"/>
  <c r="G47" i="10"/>
  <c r="F47" i="10"/>
  <c r="E47" i="10"/>
  <c r="D47" i="10"/>
  <c r="AU46" i="10"/>
  <c r="AT46" i="10"/>
  <c r="AS46" i="10"/>
  <c r="AR46" i="10"/>
  <c r="AQ46" i="10"/>
  <c r="AP46" i="10"/>
  <c r="AN46" i="10"/>
  <c r="AM46" i="10"/>
  <c r="AL46" i="10"/>
  <c r="AK46" i="10"/>
  <c r="AJ46" i="10"/>
  <c r="AI46" i="10"/>
  <c r="AH46" i="10"/>
  <c r="AG46" i="10"/>
  <c r="AF46" i="10"/>
  <c r="AE46" i="10"/>
  <c r="AD46" i="10"/>
  <c r="AC46" i="10"/>
  <c r="AB46" i="10"/>
  <c r="AA46" i="10"/>
  <c r="Z46" i="10"/>
  <c r="Y46" i="10"/>
  <c r="W46" i="10"/>
  <c r="V46" i="10"/>
  <c r="U46" i="10"/>
  <c r="T46" i="10"/>
  <c r="S46" i="10"/>
  <c r="R46" i="10"/>
  <c r="Q46" i="10"/>
  <c r="P46" i="10"/>
  <c r="O46" i="10"/>
  <c r="N46" i="10"/>
  <c r="M46" i="10"/>
  <c r="L46" i="10"/>
  <c r="K46" i="10"/>
  <c r="J46" i="10"/>
  <c r="H46" i="10"/>
  <c r="G46" i="10"/>
  <c r="F46" i="10"/>
  <c r="E46" i="10"/>
  <c r="D46" i="10"/>
  <c r="AU45" i="10"/>
  <c r="AT45" i="10"/>
  <c r="AS45" i="10"/>
  <c r="AR45" i="10"/>
  <c r="AQ45" i="10"/>
  <c r="AP45" i="10"/>
  <c r="AO45" i="10"/>
  <c r="AN45" i="10"/>
  <c r="AM45" i="10"/>
  <c r="AL45" i="10"/>
  <c r="AK45" i="10"/>
  <c r="AJ45" i="10"/>
  <c r="AI45" i="10"/>
  <c r="AH45" i="10"/>
  <c r="AG45" i="10"/>
  <c r="AE45" i="10"/>
  <c r="AD45" i="10"/>
  <c r="AC45" i="10"/>
  <c r="AB45" i="10"/>
  <c r="AA45" i="10"/>
  <c r="Y45" i="10"/>
  <c r="X45" i="10"/>
  <c r="W45" i="10"/>
  <c r="V45" i="10"/>
  <c r="U45" i="10"/>
  <c r="R45" i="10"/>
  <c r="Q45" i="10"/>
  <c r="P45" i="10"/>
  <c r="O45" i="10"/>
  <c r="N45" i="10"/>
  <c r="M45" i="10"/>
  <c r="L45" i="10"/>
  <c r="K45" i="10"/>
  <c r="J45" i="10"/>
  <c r="I45" i="10"/>
  <c r="H45" i="10"/>
  <c r="G45" i="10"/>
  <c r="F45" i="10"/>
  <c r="D45" i="10"/>
  <c r="AU44" i="10"/>
  <c r="AT44" i="10"/>
  <c r="AS44" i="10"/>
  <c r="AR44" i="10"/>
  <c r="AQ44" i="10"/>
  <c r="AP44" i="10"/>
  <c r="AN44" i="10"/>
  <c r="AM44" i="10"/>
  <c r="AL44" i="10"/>
  <c r="AK44" i="10"/>
  <c r="AJ44" i="10"/>
  <c r="AI44" i="10"/>
  <c r="AH44" i="10"/>
  <c r="AG44" i="10"/>
  <c r="AF44" i="10"/>
  <c r="AE44" i="10"/>
  <c r="AD44" i="10"/>
  <c r="AC44" i="10"/>
  <c r="AB44" i="10"/>
  <c r="AA44" i="10"/>
  <c r="Z44" i="10"/>
  <c r="Y44" i="10"/>
  <c r="W44" i="10"/>
  <c r="V44" i="10"/>
  <c r="U44" i="10"/>
  <c r="T44" i="10"/>
  <c r="S44" i="10"/>
  <c r="R44" i="10"/>
  <c r="Q44" i="10"/>
  <c r="P44" i="10"/>
  <c r="O44" i="10"/>
  <c r="N44" i="10"/>
  <c r="M44" i="10"/>
  <c r="L44" i="10"/>
  <c r="K44" i="10"/>
  <c r="I44" i="10"/>
  <c r="H44" i="10"/>
  <c r="G44" i="10"/>
  <c r="F44" i="10"/>
  <c r="E44" i="10"/>
  <c r="D44" i="10"/>
  <c r="AU43" i="10"/>
  <c r="AT43" i="10"/>
  <c r="AS43" i="10"/>
  <c r="AR43" i="10"/>
  <c r="AQ43" i="10"/>
  <c r="AP43" i="10"/>
  <c r="AO43" i="10"/>
  <c r="AM43" i="10"/>
  <c r="AL43" i="10"/>
  <c r="AK43" i="10"/>
  <c r="AJ43" i="10"/>
  <c r="AI43" i="10"/>
  <c r="AH43" i="10"/>
  <c r="AG43" i="10"/>
  <c r="AF43" i="10"/>
  <c r="AE43" i="10"/>
  <c r="AD43" i="10"/>
  <c r="AC43" i="10"/>
  <c r="AB43" i="10"/>
  <c r="Z43" i="10"/>
  <c r="Y43" i="10"/>
  <c r="X43" i="10"/>
  <c r="W43" i="10"/>
  <c r="V43" i="10"/>
  <c r="U43" i="10"/>
  <c r="T43" i="10"/>
  <c r="S43" i="10"/>
  <c r="R43" i="10"/>
  <c r="Q43" i="10"/>
  <c r="P43" i="10"/>
  <c r="O43" i="10"/>
  <c r="N43" i="10"/>
  <c r="M43" i="10"/>
  <c r="L43" i="10"/>
  <c r="K43" i="10"/>
  <c r="J43" i="10"/>
  <c r="I43" i="10"/>
  <c r="H43" i="10"/>
  <c r="G43" i="10"/>
  <c r="F43" i="10"/>
  <c r="E43" i="10"/>
  <c r="D43" i="10"/>
  <c r="AU42" i="10"/>
  <c r="AT42" i="10"/>
  <c r="AS42" i="10"/>
  <c r="AR42" i="10"/>
  <c r="AQ42" i="10"/>
  <c r="AP42" i="10"/>
  <c r="AO42" i="10"/>
  <c r="AN42" i="10"/>
  <c r="AM42" i="10"/>
  <c r="AK42" i="10"/>
  <c r="AJ42" i="10"/>
  <c r="AI42" i="10"/>
  <c r="AH42" i="10"/>
  <c r="AG42" i="10"/>
  <c r="AF42" i="10"/>
  <c r="AE42" i="10"/>
  <c r="AC42" i="10"/>
  <c r="AB42" i="10"/>
  <c r="AA42" i="10"/>
  <c r="Z42" i="10"/>
  <c r="Y42" i="10"/>
  <c r="X42" i="10"/>
  <c r="W42" i="10"/>
  <c r="T42" i="10"/>
  <c r="S42" i="10"/>
  <c r="R42" i="10"/>
  <c r="Q42" i="10"/>
  <c r="P42" i="10"/>
  <c r="O42" i="10"/>
  <c r="N42" i="10"/>
  <c r="M42" i="10"/>
  <c r="L42" i="10"/>
  <c r="K42" i="10"/>
  <c r="J42" i="10"/>
  <c r="I42" i="10"/>
  <c r="H42" i="10"/>
  <c r="G42" i="10"/>
  <c r="F42" i="10"/>
  <c r="E42" i="10"/>
  <c r="D42" i="10"/>
  <c r="AU41" i="10"/>
  <c r="AT41" i="10"/>
  <c r="AS41" i="10"/>
  <c r="AR41" i="10"/>
  <c r="AQ41" i="10"/>
  <c r="AO41" i="10"/>
  <c r="AN41" i="10"/>
  <c r="AM41" i="10"/>
  <c r="AL41" i="10"/>
  <c r="AF41" i="10"/>
  <c r="AE41" i="10"/>
  <c r="AD41" i="10"/>
  <c r="AC41" i="10"/>
  <c r="AA41" i="10"/>
  <c r="Z41" i="10"/>
  <c r="Y41" i="10"/>
  <c r="X41" i="10"/>
  <c r="W41" i="10"/>
  <c r="U41" i="10"/>
  <c r="T41" i="10"/>
  <c r="S41" i="10"/>
  <c r="R41" i="10"/>
  <c r="Q41" i="10"/>
  <c r="P41" i="10"/>
  <c r="O41" i="10"/>
  <c r="N41" i="10"/>
  <c r="M41" i="10"/>
  <c r="L41" i="10"/>
  <c r="K41" i="10"/>
  <c r="J41" i="10"/>
  <c r="I41" i="10"/>
  <c r="H41" i="10"/>
  <c r="G41" i="10"/>
  <c r="F41" i="10"/>
  <c r="E41" i="10"/>
  <c r="D41" i="10"/>
  <c r="AU40" i="10"/>
  <c r="AT40" i="10"/>
  <c r="AS40" i="10"/>
  <c r="AR40" i="10"/>
  <c r="AQ40" i="10"/>
  <c r="AP40" i="10"/>
  <c r="AO40" i="10"/>
  <c r="AM40" i="10"/>
  <c r="AK40" i="10"/>
  <c r="AJ40" i="10"/>
  <c r="AI40" i="10"/>
  <c r="AH40" i="10"/>
  <c r="AG40" i="10"/>
  <c r="AF40" i="10"/>
  <c r="AE40" i="10"/>
  <c r="AD40" i="10"/>
  <c r="AC40" i="10"/>
  <c r="AB40" i="10"/>
  <c r="Z40" i="10"/>
  <c r="Y40" i="10"/>
  <c r="X40" i="10"/>
  <c r="W40" i="10"/>
  <c r="V40" i="10"/>
  <c r="T40" i="10"/>
  <c r="S40" i="10"/>
  <c r="R40" i="10"/>
  <c r="Q40" i="10"/>
  <c r="P40" i="10"/>
  <c r="O40" i="10"/>
  <c r="N40" i="10"/>
  <c r="M40" i="10"/>
  <c r="L40" i="10"/>
  <c r="K40" i="10"/>
  <c r="J40" i="10"/>
  <c r="I40" i="10"/>
  <c r="H40" i="10"/>
  <c r="G40" i="10"/>
  <c r="F40" i="10"/>
  <c r="E40" i="10"/>
  <c r="D40" i="10"/>
  <c r="AU39" i="10"/>
  <c r="AT39" i="10"/>
  <c r="AS39" i="10"/>
  <c r="AR39" i="10"/>
  <c r="AQ39" i="10"/>
  <c r="AP39" i="10"/>
  <c r="AO39" i="10"/>
  <c r="AL39" i="10"/>
  <c r="AK39" i="10"/>
  <c r="AJ39" i="10"/>
  <c r="AI39" i="10"/>
  <c r="AH39" i="10"/>
  <c r="AG39" i="10"/>
  <c r="AF39" i="10"/>
  <c r="AE39" i="10"/>
  <c r="AD39" i="10"/>
  <c r="AC39" i="10"/>
  <c r="AB39" i="10"/>
  <c r="Z39" i="10"/>
  <c r="Y39" i="10"/>
  <c r="X39" i="10"/>
  <c r="W39" i="10"/>
  <c r="V39" i="10"/>
  <c r="U39" i="10"/>
  <c r="T39" i="10"/>
  <c r="S39" i="10"/>
  <c r="R39" i="10"/>
  <c r="P39" i="10"/>
  <c r="O39" i="10"/>
  <c r="N39" i="10"/>
  <c r="M39" i="10"/>
  <c r="L39" i="10"/>
  <c r="K39" i="10"/>
  <c r="J39" i="10"/>
  <c r="I39" i="10"/>
  <c r="H39" i="10"/>
  <c r="G39" i="10"/>
  <c r="F39" i="10"/>
  <c r="E39" i="10"/>
  <c r="D39" i="10"/>
  <c r="AU38" i="10"/>
  <c r="AT38" i="10"/>
  <c r="AS38" i="10"/>
  <c r="AR38" i="10"/>
  <c r="AQ38" i="10"/>
  <c r="AP38" i="10"/>
  <c r="AO38" i="10"/>
  <c r="AN38" i="10"/>
  <c r="AL38" i="10"/>
  <c r="AK38" i="10"/>
  <c r="AJ38" i="10"/>
  <c r="AI38" i="10"/>
  <c r="AH38" i="10"/>
  <c r="AG38" i="10"/>
  <c r="AF38" i="10"/>
  <c r="AE38" i="10"/>
  <c r="AD38" i="10"/>
  <c r="AC38" i="10"/>
  <c r="AA38" i="10"/>
  <c r="Z38" i="10"/>
  <c r="Y38" i="10"/>
  <c r="X38" i="10"/>
  <c r="W38" i="10"/>
  <c r="V38" i="10"/>
  <c r="U38" i="10"/>
  <c r="T38" i="10"/>
  <c r="S38" i="10"/>
  <c r="R38" i="10"/>
  <c r="Q38" i="10"/>
  <c r="P38" i="10"/>
  <c r="O38" i="10"/>
  <c r="N38" i="10"/>
  <c r="M38" i="10"/>
  <c r="K38" i="10"/>
  <c r="J38" i="10"/>
  <c r="F38" i="10"/>
  <c r="E38" i="10"/>
  <c r="D38" i="10"/>
  <c r="AU37" i="10"/>
  <c r="AT37" i="10"/>
  <c r="AS37" i="10"/>
  <c r="AR37" i="10"/>
  <c r="AQ37" i="10"/>
  <c r="AO37" i="10"/>
  <c r="AN37" i="10"/>
  <c r="AM37" i="10"/>
  <c r="AL37" i="10"/>
  <c r="AF37" i="10"/>
  <c r="AE37" i="10"/>
  <c r="AD37" i="10"/>
  <c r="AB37" i="10"/>
  <c r="AA37" i="10"/>
  <c r="Z37" i="10"/>
  <c r="Y37" i="10"/>
  <c r="X37" i="10"/>
  <c r="V37" i="10"/>
  <c r="U37" i="10"/>
  <c r="T37" i="10"/>
  <c r="S37" i="10"/>
  <c r="R37" i="10"/>
  <c r="Q37" i="10"/>
  <c r="P37" i="10"/>
  <c r="O37" i="10"/>
  <c r="N37" i="10"/>
  <c r="M37" i="10"/>
  <c r="L37" i="10"/>
  <c r="K37" i="10"/>
  <c r="J37" i="10"/>
  <c r="I37" i="10"/>
  <c r="AU36" i="10"/>
  <c r="AT36" i="10"/>
  <c r="AS36" i="10"/>
  <c r="AR36" i="10"/>
  <c r="AQ36" i="10"/>
  <c r="AP36" i="10"/>
  <c r="AO36" i="10"/>
  <c r="AN36" i="10"/>
  <c r="AM36" i="10"/>
  <c r="AL36" i="10"/>
  <c r="AK36" i="10"/>
  <c r="AJ36" i="10"/>
  <c r="AI36" i="10"/>
  <c r="AH36" i="10"/>
  <c r="AG36" i="10"/>
  <c r="AD36" i="10"/>
  <c r="AC36" i="10"/>
  <c r="AB36" i="10"/>
  <c r="AA36" i="10"/>
  <c r="Z36" i="10"/>
  <c r="Y36" i="10"/>
  <c r="W36" i="10"/>
  <c r="V36" i="10"/>
  <c r="U36" i="10"/>
  <c r="T36" i="10"/>
  <c r="S36" i="10"/>
  <c r="R36" i="10"/>
  <c r="Q36" i="10"/>
  <c r="P36" i="10"/>
  <c r="O36" i="10"/>
  <c r="N36" i="10"/>
  <c r="M36" i="10"/>
  <c r="L36" i="10"/>
  <c r="K36" i="10"/>
  <c r="J36" i="10"/>
  <c r="I36" i="10"/>
  <c r="H36" i="10"/>
  <c r="G36" i="10"/>
  <c r="F36" i="10"/>
  <c r="E36" i="10"/>
  <c r="D36" i="10"/>
  <c r="AU35" i="10"/>
  <c r="AT35" i="10"/>
  <c r="AS35" i="10"/>
  <c r="AR35" i="10"/>
  <c r="AQ35" i="10"/>
  <c r="AP35" i="10"/>
  <c r="AO35" i="10"/>
  <c r="AM35" i="10"/>
  <c r="AL35" i="10"/>
  <c r="AK35" i="10"/>
  <c r="AJ35" i="10"/>
  <c r="AI35" i="10"/>
  <c r="AH35" i="10"/>
  <c r="AG35" i="10"/>
  <c r="AF35" i="10"/>
  <c r="AE35" i="10"/>
  <c r="AD35" i="10"/>
  <c r="AC35" i="10"/>
  <c r="AB35" i="10"/>
  <c r="Z35" i="10"/>
  <c r="Y35" i="10"/>
  <c r="X35" i="10"/>
  <c r="W35" i="10"/>
  <c r="V35" i="10"/>
  <c r="U35" i="10"/>
  <c r="T35" i="10"/>
  <c r="S35" i="10"/>
  <c r="R35" i="10"/>
  <c r="Q35" i="10"/>
  <c r="P35" i="10"/>
  <c r="O35" i="10"/>
  <c r="N35" i="10"/>
  <c r="M35" i="10"/>
  <c r="L35" i="10"/>
  <c r="K35" i="10"/>
  <c r="J35" i="10"/>
  <c r="I35" i="10"/>
  <c r="H35" i="10"/>
  <c r="G35" i="10"/>
  <c r="F35" i="10"/>
  <c r="E35" i="10"/>
  <c r="D35" i="10"/>
  <c r="AU34" i="10"/>
  <c r="AT34" i="10"/>
  <c r="AS34" i="10"/>
  <c r="AR34" i="10"/>
  <c r="AQ34" i="10"/>
  <c r="AP34" i="10"/>
  <c r="AO34" i="10"/>
  <c r="AN34" i="10"/>
  <c r="AM34" i="10"/>
  <c r="AL34" i="10"/>
  <c r="AK34" i="10"/>
  <c r="AJ34" i="10"/>
  <c r="AI34" i="10"/>
  <c r="AH34" i="10"/>
  <c r="AG34" i="10"/>
  <c r="AF34" i="10"/>
  <c r="AE34" i="10"/>
  <c r="AC34" i="10"/>
  <c r="AB34" i="10"/>
  <c r="AA34" i="10"/>
  <c r="Z34" i="10"/>
  <c r="Y34" i="10"/>
  <c r="X34" i="10"/>
  <c r="W34" i="10"/>
  <c r="U34" i="10"/>
  <c r="T34" i="10"/>
  <c r="S34" i="10"/>
  <c r="Q34" i="10"/>
  <c r="O34" i="10"/>
  <c r="N34" i="10"/>
  <c r="M34" i="10"/>
  <c r="L34" i="10"/>
  <c r="K34" i="10"/>
  <c r="J34" i="10"/>
  <c r="I34" i="10"/>
  <c r="H34" i="10"/>
  <c r="G34" i="10"/>
  <c r="F34" i="10"/>
  <c r="AU33" i="10"/>
  <c r="AT33" i="10"/>
  <c r="AR33" i="10"/>
  <c r="AQ33" i="10"/>
  <c r="AO33" i="10"/>
  <c r="AN33" i="10"/>
  <c r="AM33" i="10"/>
  <c r="AL33" i="10"/>
  <c r="AK33" i="10"/>
  <c r="AJ33" i="10"/>
  <c r="AI33" i="10"/>
  <c r="AH33" i="10"/>
  <c r="AG33" i="10"/>
  <c r="AF33" i="10"/>
  <c r="AE33" i="10"/>
  <c r="AC33" i="10"/>
  <c r="AB33" i="10"/>
  <c r="AA33" i="10"/>
  <c r="Z33" i="10"/>
  <c r="Y33" i="10"/>
  <c r="X33" i="10"/>
  <c r="W33" i="10"/>
  <c r="U33" i="10"/>
  <c r="T33" i="10"/>
  <c r="S33" i="10"/>
  <c r="O33" i="10"/>
  <c r="N33" i="10"/>
  <c r="M33" i="10"/>
  <c r="L33" i="10"/>
  <c r="K33" i="10"/>
  <c r="J33" i="10"/>
  <c r="I33" i="10"/>
  <c r="H33" i="10"/>
  <c r="G33" i="10"/>
  <c r="F33" i="10"/>
  <c r="AU32" i="10"/>
  <c r="AT32" i="10"/>
  <c r="AS32" i="10"/>
  <c r="AR32" i="10"/>
  <c r="AP32" i="10"/>
  <c r="AO32" i="10"/>
  <c r="AN32" i="10"/>
  <c r="AL32" i="10"/>
  <c r="AK32" i="10"/>
  <c r="AJ32" i="10"/>
  <c r="AI32" i="10"/>
  <c r="AH32" i="10"/>
  <c r="AG32" i="10"/>
  <c r="AF32" i="10"/>
  <c r="AE32" i="10"/>
  <c r="AD32" i="10"/>
  <c r="AC32" i="10"/>
  <c r="AB32" i="10"/>
  <c r="AA32" i="10"/>
  <c r="Z32" i="10"/>
  <c r="Y32" i="10"/>
  <c r="X32" i="10"/>
  <c r="W32" i="10"/>
  <c r="V32" i="10"/>
  <c r="U32" i="10"/>
  <c r="T32" i="10"/>
  <c r="S32" i="10"/>
  <c r="R32" i="10"/>
  <c r="P32" i="10"/>
  <c r="O32" i="10"/>
  <c r="N32" i="10"/>
  <c r="M32" i="10"/>
  <c r="L32" i="10"/>
  <c r="K32" i="10"/>
  <c r="J32" i="10"/>
  <c r="I32" i="10"/>
  <c r="H32" i="10"/>
  <c r="G32" i="10"/>
  <c r="F32" i="10"/>
  <c r="E32" i="10"/>
  <c r="AU31" i="10"/>
  <c r="AT31" i="10"/>
  <c r="AS31" i="10"/>
  <c r="AP31" i="10"/>
  <c r="AO31" i="10"/>
  <c r="AN31" i="10"/>
  <c r="AM31" i="10"/>
  <c r="AL31" i="10"/>
  <c r="AK31" i="10"/>
  <c r="AJ31" i="10"/>
  <c r="AI31" i="10"/>
  <c r="AH31" i="10"/>
  <c r="AG31" i="10"/>
  <c r="AF31" i="10"/>
  <c r="AD31" i="10"/>
  <c r="AC31" i="10"/>
  <c r="AB31" i="10"/>
  <c r="AA31" i="10"/>
  <c r="Z31" i="10"/>
  <c r="Y31" i="10"/>
  <c r="X31" i="10"/>
  <c r="W31" i="10"/>
  <c r="V31" i="10"/>
  <c r="T31" i="10"/>
  <c r="S31" i="10"/>
  <c r="R31" i="10"/>
  <c r="Q31" i="10"/>
  <c r="P31" i="10"/>
  <c r="O31" i="10"/>
  <c r="N31" i="10"/>
  <c r="M31" i="10"/>
  <c r="L31" i="10"/>
  <c r="J31" i="10"/>
  <c r="H31" i="10"/>
  <c r="G31" i="10"/>
  <c r="F31" i="10"/>
  <c r="D31" i="10"/>
  <c r="AU30" i="10"/>
  <c r="AT30" i="10"/>
  <c r="AS30" i="10"/>
  <c r="AR30" i="10"/>
  <c r="AQ30" i="10"/>
  <c r="AP30" i="10"/>
  <c r="AO30" i="10"/>
  <c r="AM30" i="10"/>
  <c r="AL30" i="10"/>
  <c r="AK30" i="10"/>
  <c r="AJ30" i="10"/>
  <c r="AI30" i="10"/>
  <c r="AH30" i="10"/>
  <c r="AG30" i="10"/>
  <c r="AE30" i="10"/>
  <c r="AD30" i="10"/>
  <c r="AC30" i="10"/>
  <c r="AB30" i="10"/>
  <c r="AA30" i="10"/>
  <c r="Z30" i="10"/>
  <c r="Y30" i="10"/>
  <c r="X30" i="10"/>
  <c r="W30" i="10"/>
  <c r="V30" i="10"/>
  <c r="U30" i="10"/>
  <c r="R30" i="10"/>
  <c r="Q30" i="10"/>
  <c r="P30" i="10"/>
  <c r="O30" i="10"/>
  <c r="N30" i="10"/>
  <c r="M30" i="10"/>
  <c r="L30" i="10"/>
  <c r="K30" i="10"/>
  <c r="J30" i="10"/>
  <c r="I30" i="10"/>
  <c r="H30" i="10"/>
  <c r="G30" i="10"/>
  <c r="D30" i="10"/>
  <c r="AU29" i="10"/>
  <c r="AT29" i="10"/>
  <c r="AS29" i="10"/>
  <c r="AR29" i="10"/>
  <c r="AQ29" i="10"/>
  <c r="AP29" i="10"/>
  <c r="AO29" i="10"/>
  <c r="AN29" i="10"/>
  <c r="AM29" i="10"/>
  <c r="AL29" i="10"/>
  <c r="AK29" i="10"/>
  <c r="AJ29" i="10"/>
  <c r="AI29" i="10"/>
  <c r="AH29" i="10"/>
  <c r="AG29" i="10"/>
  <c r="AF29" i="10"/>
  <c r="AE29" i="10"/>
  <c r="AD29" i="10"/>
  <c r="AB29" i="10"/>
  <c r="Z29" i="10"/>
  <c r="Y29" i="10"/>
  <c r="X29" i="10"/>
  <c r="W29" i="10"/>
  <c r="V29" i="10"/>
  <c r="U29" i="10"/>
  <c r="T29" i="10"/>
  <c r="S29" i="10"/>
  <c r="R29" i="10"/>
  <c r="Q29" i="10"/>
  <c r="O29" i="10"/>
  <c r="N29" i="10"/>
  <c r="M29" i="10"/>
  <c r="L29" i="10"/>
  <c r="K29" i="10"/>
  <c r="J29" i="10"/>
  <c r="I29" i="10"/>
  <c r="H29" i="10"/>
  <c r="G29" i="10"/>
  <c r="F29" i="10"/>
  <c r="E29" i="10"/>
  <c r="D29" i="10"/>
  <c r="AU28" i="10"/>
  <c r="AT28" i="10"/>
  <c r="AS28" i="10"/>
  <c r="AQ28" i="10"/>
  <c r="AP28" i="10"/>
  <c r="AN28" i="10"/>
  <c r="AM28" i="10"/>
  <c r="AL28" i="10"/>
  <c r="AK28" i="10"/>
  <c r="AJ28" i="10"/>
  <c r="AI28" i="10"/>
  <c r="AH28" i="10"/>
  <c r="AG28" i="10"/>
  <c r="AF28" i="10"/>
  <c r="AE28" i="10"/>
  <c r="AD28" i="10"/>
  <c r="AC28" i="10"/>
  <c r="AB28" i="10"/>
  <c r="AA28" i="10"/>
  <c r="W28" i="10"/>
  <c r="V28" i="10"/>
  <c r="U28" i="10"/>
  <c r="T28" i="10"/>
  <c r="S28" i="10"/>
  <c r="R28" i="10"/>
  <c r="Q28" i="10"/>
  <c r="P28" i="10"/>
  <c r="O28" i="10"/>
  <c r="N28" i="10"/>
  <c r="L28" i="10"/>
  <c r="K28" i="10"/>
  <c r="H28" i="10"/>
  <c r="G28" i="10"/>
  <c r="F28" i="10"/>
  <c r="E28" i="10"/>
  <c r="D28" i="10"/>
  <c r="AU27" i="10"/>
  <c r="AT27" i="10"/>
  <c r="AS27" i="10"/>
  <c r="AR27" i="10"/>
  <c r="AQ27" i="10"/>
  <c r="AO27" i="10"/>
  <c r="AM27" i="10"/>
  <c r="AL27" i="10"/>
  <c r="AJ27" i="10"/>
  <c r="AF27" i="10"/>
  <c r="AE27" i="10"/>
  <c r="AD27" i="10"/>
  <c r="AC27" i="10"/>
  <c r="AA27" i="10"/>
  <c r="Z27" i="10"/>
  <c r="Y27" i="10"/>
  <c r="X27" i="10"/>
  <c r="W27" i="10"/>
  <c r="V27" i="10"/>
  <c r="U27" i="10"/>
  <c r="T27" i="10"/>
  <c r="S27" i="10"/>
  <c r="R27" i="10"/>
  <c r="Q27" i="10"/>
  <c r="P27" i="10"/>
  <c r="O27" i="10"/>
  <c r="N27" i="10"/>
  <c r="M27" i="10"/>
  <c r="L27" i="10"/>
  <c r="K27" i="10"/>
  <c r="J27" i="10"/>
  <c r="I27" i="10"/>
  <c r="H27" i="10"/>
  <c r="G27" i="10"/>
  <c r="F27" i="10"/>
  <c r="E27" i="10"/>
  <c r="AU26" i="10"/>
  <c r="AT26" i="10"/>
  <c r="AS26" i="10"/>
  <c r="AP26" i="10"/>
  <c r="AO26" i="10"/>
  <c r="AN26" i="10"/>
  <c r="AL26" i="10"/>
  <c r="AK26" i="10"/>
  <c r="AJ26" i="10"/>
  <c r="AI26" i="10"/>
  <c r="AH26" i="10"/>
  <c r="AG26" i="10"/>
  <c r="AF26" i="10"/>
  <c r="AD26" i="10"/>
  <c r="AC26" i="10"/>
  <c r="AB26" i="10"/>
  <c r="AA26" i="10"/>
  <c r="Z26" i="10"/>
  <c r="Y26" i="10"/>
  <c r="X26" i="10"/>
  <c r="W26" i="10"/>
  <c r="V26" i="10"/>
  <c r="U26" i="10"/>
  <c r="R26" i="10"/>
  <c r="Q26" i="10"/>
  <c r="P26" i="10"/>
  <c r="O26" i="10"/>
  <c r="H26" i="10"/>
  <c r="G26" i="10"/>
  <c r="F26" i="10"/>
  <c r="E26" i="10"/>
  <c r="D26" i="10"/>
  <c r="AU25" i="10"/>
  <c r="AT25" i="10"/>
  <c r="AR25" i="10"/>
  <c r="AQ25" i="10"/>
  <c r="AP25" i="10"/>
  <c r="AO25" i="10"/>
  <c r="AN25" i="10"/>
  <c r="AM25" i="10"/>
  <c r="AL25" i="10"/>
  <c r="AK25" i="10"/>
  <c r="AJ25" i="10"/>
  <c r="AI25" i="10"/>
  <c r="AH25" i="10"/>
  <c r="AG25" i="10"/>
  <c r="AF25" i="10"/>
  <c r="AE25" i="10"/>
  <c r="AD25" i="10"/>
  <c r="AC25" i="10"/>
  <c r="AB25" i="10"/>
  <c r="AA25" i="10"/>
  <c r="Z25" i="10"/>
  <c r="Y25" i="10"/>
  <c r="X25" i="10"/>
  <c r="W25" i="10"/>
  <c r="V25" i="10"/>
  <c r="U25" i="10"/>
  <c r="T25" i="10"/>
  <c r="S25" i="10"/>
  <c r="Q25" i="10"/>
  <c r="N25" i="10"/>
  <c r="M25" i="10"/>
  <c r="L25" i="10"/>
  <c r="K25" i="10"/>
  <c r="J25" i="10"/>
  <c r="I25" i="10"/>
  <c r="H25" i="10"/>
  <c r="G25" i="10"/>
  <c r="F25" i="10"/>
  <c r="E25" i="10"/>
  <c r="D25" i="10"/>
  <c r="AU24" i="10"/>
  <c r="AT24" i="10"/>
  <c r="AS24" i="10"/>
  <c r="AR24" i="10"/>
  <c r="AQ24" i="10"/>
  <c r="AP24" i="10"/>
  <c r="AO24" i="10"/>
  <c r="AN24" i="10"/>
  <c r="AM24" i="10"/>
  <c r="AL24" i="10"/>
  <c r="AK24" i="10"/>
  <c r="AJ24" i="10"/>
  <c r="AI24" i="10"/>
  <c r="AH24" i="10"/>
  <c r="AG24" i="10"/>
  <c r="AF24" i="10"/>
  <c r="AE24" i="10"/>
  <c r="AD24" i="10"/>
  <c r="AC24" i="10"/>
  <c r="AB24" i="10"/>
  <c r="AA24" i="10"/>
  <c r="Z24" i="10"/>
  <c r="Y24" i="10"/>
  <c r="X24" i="10"/>
  <c r="W24" i="10"/>
  <c r="V24" i="10"/>
  <c r="U24" i="10"/>
  <c r="T24" i="10"/>
  <c r="S24" i="10"/>
  <c r="R24" i="10"/>
  <c r="N24" i="10"/>
  <c r="M24" i="10"/>
  <c r="L24" i="10"/>
  <c r="K24" i="10"/>
  <c r="J24" i="10"/>
  <c r="I24" i="10"/>
  <c r="H24" i="10"/>
  <c r="G24" i="10"/>
  <c r="F24" i="10"/>
  <c r="E24" i="10"/>
  <c r="D24" i="10"/>
  <c r="AU23" i="10"/>
  <c r="AT23" i="10"/>
  <c r="AS23" i="10"/>
  <c r="AR23" i="10"/>
  <c r="AQ23" i="10"/>
  <c r="AP23" i="10"/>
  <c r="AO23" i="10"/>
  <c r="AN23" i="10"/>
  <c r="AL23" i="10"/>
  <c r="AK23" i="10"/>
  <c r="AJ23" i="10"/>
  <c r="AI23" i="10"/>
  <c r="AH23" i="10"/>
  <c r="AG23" i="10"/>
  <c r="AF23" i="10"/>
  <c r="AD23" i="10"/>
  <c r="AC23" i="10"/>
  <c r="AB23" i="10"/>
  <c r="AA23" i="10"/>
  <c r="Z23" i="10"/>
  <c r="Y23" i="10"/>
  <c r="X23" i="10"/>
  <c r="W23" i="10"/>
  <c r="V23" i="10"/>
  <c r="U23" i="10"/>
  <c r="S23" i="10"/>
  <c r="R23" i="10"/>
  <c r="Q23" i="10"/>
  <c r="P23" i="10"/>
  <c r="O23" i="10"/>
  <c r="N23" i="10"/>
  <c r="M23" i="10"/>
  <c r="L23" i="10"/>
  <c r="J23" i="10"/>
  <c r="I23" i="10"/>
  <c r="H23" i="10"/>
  <c r="G23" i="10"/>
  <c r="F23" i="10"/>
  <c r="E23" i="10"/>
  <c r="D23" i="10"/>
  <c r="AU22" i="10"/>
  <c r="AT22" i="10"/>
  <c r="AS22" i="10"/>
  <c r="AR22" i="10"/>
  <c r="AP22" i="10"/>
  <c r="AO22" i="10"/>
  <c r="AN22" i="10"/>
  <c r="AL22" i="10"/>
  <c r="AK22" i="10"/>
  <c r="AJ22" i="10"/>
  <c r="AI22" i="10"/>
  <c r="AG22" i="10"/>
  <c r="AF22" i="10"/>
  <c r="AE22" i="10"/>
  <c r="AD22" i="10"/>
  <c r="AC22" i="10"/>
  <c r="AB22" i="10"/>
  <c r="AA22" i="10"/>
  <c r="Y22" i="10"/>
  <c r="X22" i="10"/>
  <c r="W22" i="10"/>
  <c r="V22" i="10"/>
  <c r="U22" i="10"/>
  <c r="T22" i="10"/>
  <c r="S22" i="10"/>
  <c r="R22" i="10"/>
  <c r="Q22" i="10"/>
  <c r="P22" i="10"/>
  <c r="O22" i="10"/>
  <c r="N22" i="10"/>
  <c r="M22" i="10"/>
  <c r="L22" i="10"/>
  <c r="K22" i="10"/>
  <c r="J22" i="10"/>
  <c r="I22" i="10"/>
  <c r="G22" i="10"/>
  <c r="F22" i="10"/>
  <c r="E22" i="10"/>
  <c r="AU21" i="10"/>
  <c r="AT21" i="10"/>
  <c r="AQ21" i="10"/>
  <c r="AP21" i="10"/>
  <c r="AN21" i="10"/>
  <c r="AM21" i="10"/>
  <c r="AL21" i="10"/>
  <c r="AK21" i="10"/>
  <c r="AJ21" i="10"/>
  <c r="AI21" i="10"/>
  <c r="AH21" i="10"/>
  <c r="AG21" i="10"/>
  <c r="AF21" i="10"/>
  <c r="AE21" i="10"/>
  <c r="AB21" i="10"/>
  <c r="AA21" i="10"/>
  <c r="Z21" i="10"/>
  <c r="Y21" i="10"/>
  <c r="X21" i="10"/>
  <c r="W21" i="10"/>
  <c r="V21" i="10"/>
  <c r="U21" i="10"/>
  <c r="T21" i="10"/>
  <c r="S21" i="10"/>
  <c r="R21" i="10"/>
  <c r="Q21" i="10"/>
  <c r="O21" i="10"/>
  <c r="N21" i="10"/>
  <c r="M21" i="10"/>
  <c r="L21" i="10"/>
  <c r="K21" i="10"/>
  <c r="J21" i="10"/>
  <c r="I21" i="10"/>
  <c r="H21" i="10"/>
  <c r="G21" i="10"/>
  <c r="F21" i="10"/>
  <c r="E21" i="10"/>
  <c r="D21" i="10"/>
  <c r="AU20" i="10"/>
  <c r="AT20" i="10"/>
  <c r="AP20" i="10"/>
  <c r="AN20" i="10"/>
  <c r="AM20" i="10"/>
  <c r="AL20" i="10"/>
  <c r="AK20" i="10"/>
  <c r="AJ20" i="10"/>
  <c r="AI20" i="10"/>
  <c r="AH20" i="10"/>
  <c r="AG20" i="10"/>
  <c r="AF20" i="10"/>
  <c r="AE20" i="10"/>
  <c r="AB20" i="10"/>
  <c r="AA20" i="10"/>
  <c r="Z20" i="10"/>
  <c r="Y20" i="10"/>
  <c r="X20" i="10"/>
  <c r="W20" i="10"/>
  <c r="U20" i="10"/>
  <c r="T20" i="10"/>
  <c r="S20" i="10"/>
  <c r="R20" i="10"/>
  <c r="Q20" i="10"/>
  <c r="O20" i="10"/>
  <c r="N20" i="10"/>
  <c r="M20" i="10"/>
  <c r="L20" i="10"/>
  <c r="K20" i="10"/>
  <c r="J20" i="10"/>
  <c r="I20" i="10"/>
  <c r="H20" i="10"/>
  <c r="G20" i="10"/>
  <c r="F20" i="10"/>
  <c r="E20" i="10"/>
  <c r="D20" i="10"/>
  <c r="AU19" i="10"/>
  <c r="AT19" i="10"/>
  <c r="AS19" i="10"/>
  <c r="AR19" i="10"/>
  <c r="AQ19" i="10"/>
  <c r="AP19" i="10"/>
  <c r="AO19" i="10"/>
  <c r="AM19" i="10"/>
  <c r="AL19" i="10"/>
  <c r="AK19" i="10"/>
  <c r="AJ19" i="10"/>
  <c r="AI19" i="10"/>
  <c r="AH19" i="10"/>
  <c r="AG19" i="10"/>
  <c r="AF19" i="10"/>
  <c r="AE19" i="10"/>
  <c r="AD19" i="10"/>
  <c r="AC19" i="10"/>
  <c r="AB19" i="10"/>
  <c r="Z19" i="10"/>
  <c r="Y19" i="10"/>
  <c r="X19" i="10"/>
  <c r="W19" i="10"/>
  <c r="V19" i="10"/>
  <c r="U19" i="10"/>
  <c r="T19" i="10"/>
  <c r="S19" i="10"/>
  <c r="R19" i="10"/>
  <c r="Q19" i="10"/>
  <c r="P19" i="10"/>
  <c r="O19" i="10"/>
  <c r="N19" i="10"/>
  <c r="M19" i="10"/>
  <c r="L19" i="10"/>
  <c r="K19" i="10"/>
  <c r="J19" i="10"/>
  <c r="I19" i="10"/>
  <c r="H19" i="10"/>
  <c r="G19" i="10"/>
  <c r="F19" i="10"/>
  <c r="E19" i="10"/>
  <c r="D19" i="10"/>
  <c r="AU18" i="10"/>
  <c r="AT18" i="10"/>
  <c r="AS18" i="10"/>
  <c r="AR18" i="10"/>
  <c r="AQ18" i="10"/>
  <c r="AP18" i="10"/>
  <c r="AO18" i="10"/>
  <c r="AM18" i="10"/>
  <c r="AL18" i="10"/>
  <c r="AK18" i="10"/>
  <c r="AJ18" i="10"/>
  <c r="AI18" i="10"/>
  <c r="AH18" i="10"/>
  <c r="AG18" i="10"/>
  <c r="AF18" i="10"/>
  <c r="AE18" i="10"/>
  <c r="AD18" i="10"/>
  <c r="AC18" i="10"/>
  <c r="AB18" i="10"/>
  <c r="Z18" i="10"/>
  <c r="Y18" i="10"/>
  <c r="X18" i="10"/>
  <c r="W18" i="10"/>
  <c r="V18" i="10"/>
  <c r="U18" i="10"/>
  <c r="T18" i="10"/>
  <c r="S18" i="10"/>
  <c r="R18" i="10"/>
  <c r="Q18" i="10"/>
  <c r="P18" i="10"/>
  <c r="O18" i="10"/>
  <c r="N18" i="10"/>
  <c r="M18" i="10"/>
  <c r="L18" i="10"/>
  <c r="K18" i="10"/>
  <c r="J18" i="10"/>
  <c r="I18" i="10"/>
  <c r="H18" i="10"/>
  <c r="H70" i="10" s="1"/>
  <c r="G18" i="10"/>
  <c r="F18" i="10"/>
  <c r="E18" i="10"/>
  <c r="D18" i="10"/>
  <c r="AU17" i="10"/>
  <c r="AT17" i="10"/>
  <c r="AS17" i="10"/>
  <c r="AR17" i="10"/>
  <c r="AQ17" i="10"/>
  <c r="AP17" i="10"/>
  <c r="AO17" i="10"/>
  <c r="AM17" i="10"/>
  <c r="AK17" i="10"/>
  <c r="AJ17" i="10"/>
  <c r="AI17" i="10"/>
  <c r="AH17" i="10"/>
  <c r="AG17" i="10"/>
  <c r="AF17" i="10"/>
  <c r="AE17" i="10"/>
  <c r="AD17" i="10"/>
  <c r="AC17" i="10"/>
  <c r="AB17" i="10"/>
  <c r="Z17" i="10"/>
  <c r="Y17" i="10"/>
  <c r="X17" i="10"/>
  <c r="W17" i="10"/>
  <c r="V17" i="10"/>
  <c r="U17" i="10"/>
  <c r="T17" i="10"/>
  <c r="S17" i="10"/>
  <c r="R17" i="10"/>
  <c r="Q17" i="10"/>
  <c r="P17" i="10"/>
  <c r="O17" i="10"/>
  <c r="N17" i="10"/>
  <c r="M17" i="10"/>
  <c r="L17" i="10"/>
  <c r="K17" i="10"/>
  <c r="J17" i="10"/>
  <c r="I17" i="10"/>
  <c r="H17" i="10"/>
  <c r="G17" i="10"/>
  <c r="F17" i="10"/>
  <c r="E17" i="10"/>
  <c r="D17" i="10"/>
  <c r="AU16" i="10"/>
  <c r="AT16" i="10"/>
  <c r="AR16" i="10"/>
  <c r="AQ16" i="10"/>
  <c r="AO16" i="10"/>
  <c r="AM16" i="10"/>
  <c r="AL16" i="10"/>
  <c r="AK16" i="10"/>
  <c r="AJ16" i="10"/>
  <c r="AI16" i="10"/>
  <c r="AH16" i="10"/>
  <c r="AG16" i="10"/>
  <c r="AF16" i="10"/>
  <c r="AE16" i="10"/>
  <c r="AD16" i="10"/>
  <c r="AC16" i="10"/>
  <c r="AB16" i="10"/>
  <c r="AA16" i="10"/>
  <c r="Z16" i="10"/>
  <c r="Y16" i="10"/>
  <c r="X16" i="10"/>
  <c r="W16" i="10"/>
  <c r="V16" i="10"/>
  <c r="U16" i="10"/>
  <c r="T16" i="10"/>
  <c r="S16" i="10"/>
  <c r="N16" i="10"/>
  <c r="M16" i="10"/>
  <c r="L16" i="10"/>
  <c r="K16" i="10"/>
  <c r="I16" i="10"/>
  <c r="H16" i="10"/>
  <c r="G16" i="10"/>
  <c r="F16" i="10"/>
  <c r="AU15" i="10"/>
  <c r="AT15" i="10"/>
  <c r="AS15" i="10"/>
  <c r="AR15" i="10"/>
  <c r="AQ15" i="10"/>
  <c r="AP15" i="10"/>
  <c r="AN15" i="10"/>
  <c r="AL15" i="10"/>
  <c r="AK15" i="10"/>
  <c r="AJ15" i="10"/>
  <c r="AI15" i="10"/>
  <c r="AH15" i="10"/>
  <c r="AG15" i="10"/>
  <c r="AF15" i="10"/>
  <c r="AD15" i="10"/>
  <c r="AC15" i="10"/>
  <c r="AB15" i="10"/>
  <c r="AA15" i="10"/>
  <c r="Z15" i="10"/>
  <c r="W15" i="10"/>
  <c r="V15" i="10"/>
  <c r="T15" i="10"/>
  <c r="S15" i="10"/>
  <c r="R15" i="10"/>
  <c r="Q15" i="10"/>
  <c r="P15" i="10"/>
  <c r="O15" i="10"/>
  <c r="N15" i="10"/>
  <c r="M15" i="10"/>
  <c r="I15" i="10"/>
  <c r="H15" i="10"/>
  <c r="G15" i="10"/>
  <c r="F15" i="10"/>
  <c r="E15" i="10"/>
  <c r="D15" i="10"/>
  <c r="AU14" i="10"/>
  <c r="AT14" i="10"/>
  <c r="AS14" i="10"/>
  <c r="AR14" i="10"/>
  <c r="AQ14" i="10"/>
  <c r="AP14" i="10"/>
  <c r="AO14" i="10"/>
  <c r="AN14" i="10"/>
  <c r="AM14" i="10"/>
  <c r="AL14" i="10"/>
  <c r="AK14" i="10"/>
  <c r="AJ14" i="10"/>
  <c r="AI14" i="10"/>
  <c r="AH14" i="10"/>
  <c r="AG14" i="10"/>
  <c r="AF14" i="10"/>
  <c r="AD14" i="10"/>
  <c r="AC14" i="10"/>
  <c r="AB14" i="10"/>
  <c r="AA14" i="10"/>
  <c r="Z14" i="10"/>
  <c r="W14" i="10"/>
  <c r="V14" i="10"/>
  <c r="U14" i="10"/>
  <c r="S14" i="10"/>
  <c r="R14" i="10"/>
  <c r="Q14" i="10"/>
  <c r="P14" i="10"/>
  <c r="O14" i="10"/>
  <c r="L14" i="10"/>
  <c r="I14" i="10"/>
  <c r="H14" i="10"/>
  <c r="D14" i="10"/>
  <c r="AU13" i="10"/>
  <c r="AT13" i="10"/>
  <c r="AS13" i="10"/>
  <c r="AR13" i="10"/>
  <c r="AO13" i="10"/>
  <c r="AN13" i="10"/>
  <c r="AL13" i="10"/>
  <c r="AF13" i="10"/>
  <c r="AE13" i="10"/>
  <c r="AD13" i="10"/>
  <c r="AC13" i="10"/>
  <c r="AB13" i="10"/>
  <c r="AA13" i="10"/>
  <c r="Z13" i="10"/>
  <c r="Y13" i="10"/>
  <c r="X13" i="10"/>
  <c r="V13" i="10"/>
  <c r="U13" i="10"/>
  <c r="T13" i="10"/>
  <c r="S13" i="10"/>
  <c r="R13" i="10"/>
  <c r="Q13" i="10"/>
  <c r="P13" i="10"/>
  <c r="O13" i="10"/>
  <c r="N13" i="10"/>
  <c r="L13" i="10"/>
  <c r="K13" i="10"/>
  <c r="J13" i="10"/>
  <c r="AU12" i="10"/>
  <c r="AT12" i="10"/>
  <c r="AS12" i="10"/>
  <c r="AR12" i="10"/>
  <c r="AQ12" i="10"/>
  <c r="AP12" i="10"/>
  <c r="AO12" i="10"/>
  <c r="AN12" i="10"/>
  <c r="AM12" i="10"/>
  <c r="AL12" i="10"/>
  <c r="AK12" i="10"/>
  <c r="AJ12" i="10"/>
  <c r="AI12" i="10"/>
  <c r="AH12" i="10"/>
  <c r="AG12" i="10"/>
  <c r="AF12" i="10"/>
  <c r="AE12" i="10"/>
  <c r="AD12" i="10"/>
  <c r="AC12" i="10"/>
  <c r="Z12" i="10"/>
  <c r="Y12" i="10"/>
  <c r="X12" i="10"/>
  <c r="W12" i="10"/>
  <c r="U12" i="10"/>
  <c r="T12" i="10"/>
  <c r="S12" i="10"/>
  <c r="R12" i="10"/>
  <c r="Q12" i="10"/>
  <c r="P12" i="10"/>
  <c r="N12" i="10"/>
  <c r="M12" i="10"/>
  <c r="L12" i="10"/>
  <c r="K12" i="10"/>
  <c r="J12" i="10"/>
  <c r="I12" i="10"/>
  <c r="H12" i="10"/>
  <c r="G12" i="10"/>
  <c r="F12" i="10"/>
  <c r="E12" i="10"/>
  <c r="D12" i="10"/>
  <c r="AU11" i="10"/>
  <c r="AT11" i="10"/>
  <c r="AR11" i="10"/>
  <c r="AQ11" i="10"/>
  <c r="AN11" i="10"/>
  <c r="AM11" i="10"/>
  <c r="AL11" i="10"/>
  <c r="AK11" i="10"/>
  <c r="AJ11" i="10"/>
  <c r="AH11" i="10"/>
  <c r="AG11" i="10"/>
  <c r="AF11" i="10"/>
  <c r="AE11" i="10"/>
  <c r="AC11" i="10"/>
  <c r="AB11" i="10"/>
  <c r="AA11" i="10"/>
  <c r="Z11" i="10"/>
  <c r="Y11" i="10"/>
  <c r="W11" i="10"/>
  <c r="U11" i="10"/>
  <c r="T11" i="10"/>
  <c r="S11" i="10"/>
  <c r="N11" i="10"/>
  <c r="M11" i="10"/>
  <c r="L11" i="10"/>
  <c r="K11" i="10"/>
  <c r="H11" i="10"/>
  <c r="D11" i="10"/>
  <c r="BN10" i="10"/>
  <c r="BM10" i="10"/>
  <c r="BL10" i="10"/>
  <c r="BK10" i="10"/>
  <c r="BJ10" i="10"/>
  <c r="BI10" i="10"/>
  <c r="BH10" i="10"/>
  <c r="BG10" i="10"/>
  <c r="BF10" i="10"/>
  <c r="BE10" i="10"/>
  <c r="BD10" i="10"/>
  <c r="BC10" i="10"/>
  <c r="BB10" i="10"/>
  <c r="BA10" i="10"/>
  <c r="AZ10" i="10"/>
  <c r="AY10" i="10"/>
  <c r="AX10" i="10"/>
  <c r="AW10" i="10"/>
  <c r="AV10" i="10"/>
  <c r="AU10" i="10"/>
  <c r="AT10" i="10"/>
  <c r="AS10" i="10"/>
  <c r="AR10" i="10"/>
  <c r="AQ10" i="10"/>
  <c r="AP10" i="10"/>
  <c r="AO10" i="10"/>
  <c r="AM10" i="10"/>
  <c r="AL10" i="10"/>
  <c r="AK10" i="10"/>
  <c r="AJ10" i="10"/>
  <c r="AI10" i="10"/>
  <c r="AH10" i="10"/>
  <c r="AG10" i="10"/>
  <c r="AF10" i="10"/>
  <c r="AE10" i="10"/>
  <c r="AD10" i="10"/>
  <c r="AC10" i="10"/>
  <c r="AB10" i="10"/>
  <c r="Z10" i="10"/>
  <c r="Y10" i="10"/>
  <c r="X10" i="10"/>
  <c r="W10" i="10"/>
  <c r="V10" i="10"/>
  <c r="U10" i="10"/>
  <c r="T10" i="10"/>
  <c r="S10" i="10"/>
  <c r="R10" i="10"/>
  <c r="P10" i="10"/>
  <c r="O10" i="10"/>
  <c r="N10" i="10"/>
  <c r="M10" i="10"/>
  <c r="L10" i="10"/>
  <c r="K10" i="10"/>
  <c r="K72" i="10" s="1"/>
  <c r="J10" i="10"/>
  <c r="I10" i="10"/>
  <c r="H10" i="10"/>
  <c r="G10" i="10"/>
  <c r="F10" i="10"/>
  <c r="E10" i="10"/>
  <c r="D10" i="10"/>
  <c r="BN9" i="10"/>
  <c r="BM9" i="10"/>
  <c r="BL9" i="10"/>
  <c r="BK9" i="10"/>
  <c r="BJ9" i="10"/>
  <c r="BI9" i="10"/>
  <c r="BH9" i="10"/>
  <c r="BG9" i="10"/>
  <c r="BF9" i="10"/>
  <c r="BE9" i="10"/>
  <c r="BD9" i="10"/>
  <c r="BC9" i="10"/>
  <c r="BB9" i="10"/>
  <c r="BA9" i="10"/>
  <c r="AZ9" i="10"/>
  <c r="AY9" i="10"/>
  <c r="AX9" i="10"/>
  <c r="AW9" i="10"/>
  <c r="AV9" i="10"/>
  <c r="AU9" i="10"/>
  <c r="AT9" i="10"/>
  <c r="AS9" i="10"/>
  <c r="AR9" i="10"/>
  <c r="AQ9" i="10"/>
  <c r="AP9" i="10"/>
  <c r="AO9" i="10"/>
  <c r="AN9" i="10"/>
  <c r="AL9" i="10"/>
  <c r="AK9" i="10"/>
  <c r="AJ9" i="10"/>
  <c r="AI9" i="10"/>
  <c r="AF9" i="10"/>
  <c r="AE9" i="10"/>
  <c r="AD9" i="10"/>
  <c r="AC9" i="10"/>
  <c r="AA9" i="10"/>
  <c r="Z9" i="10"/>
  <c r="Y9" i="10"/>
  <c r="X9" i="10"/>
  <c r="W9" i="10"/>
  <c r="V9" i="10"/>
  <c r="U9" i="10"/>
  <c r="T9" i="10"/>
  <c r="S9" i="10"/>
  <c r="R9" i="10"/>
  <c r="Q9" i="10"/>
  <c r="P9" i="10"/>
  <c r="O9" i="10"/>
  <c r="N9" i="10"/>
  <c r="M9" i="10"/>
  <c r="L9" i="10"/>
  <c r="K9" i="10"/>
  <c r="J9" i="10"/>
  <c r="I9" i="10"/>
  <c r="H9" i="10"/>
  <c r="G9" i="10"/>
  <c r="F9" i="10"/>
  <c r="E9" i="10"/>
  <c r="D9" i="10"/>
  <c r="BN8" i="10"/>
  <c r="BM8" i="10"/>
  <c r="BL8" i="10"/>
  <c r="BK8" i="10"/>
  <c r="BJ8" i="10"/>
  <c r="BI8" i="10"/>
  <c r="BH8" i="10"/>
  <c r="BG8" i="10"/>
  <c r="BF8" i="10"/>
  <c r="BE8" i="10"/>
  <c r="BD8" i="10"/>
  <c r="BC8" i="10"/>
  <c r="BB8" i="10"/>
  <c r="BA8" i="10"/>
  <c r="AZ8" i="10"/>
  <c r="AY8" i="10"/>
  <c r="AX8" i="10"/>
  <c r="AW8" i="10"/>
  <c r="AV8" i="10"/>
  <c r="AU8" i="10"/>
  <c r="AT8" i="10"/>
  <c r="AS8" i="10"/>
  <c r="AQ8" i="10"/>
  <c r="AP8" i="10"/>
  <c r="AO8" i="10"/>
  <c r="AN8" i="10"/>
  <c r="AN72" i="10" s="1"/>
  <c r="AM8" i="10"/>
  <c r="AL8" i="10"/>
  <c r="AK8" i="10"/>
  <c r="AJ8" i="10"/>
  <c r="AJ71" i="10" s="1"/>
  <c r="AI8" i="10"/>
  <c r="AH8" i="10"/>
  <c r="AG8" i="10"/>
  <c r="AF8" i="10"/>
  <c r="AF72" i="10" s="1"/>
  <c r="AD8" i="10"/>
  <c r="AC8" i="10"/>
  <c r="AB8" i="10"/>
  <c r="Z8" i="10"/>
  <c r="Y8" i="10"/>
  <c r="W8" i="10"/>
  <c r="V8" i="10"/>
  <c r="U8" i="10"/>
  <c r="U70" i="10" s="1"/>
  <c r="R8" i="10"/>
  <c r="Q8" i="10"/>
  <c r="P8" i="10"/>
  <c r="O8" i="10"/>
  <c r="N8" i="10"/>
  <c r="M8" i="10"/>
  <c r="L8" i="10"/>
  <c r="J8" i="10"/>
  <c r="F8" i="10"/>
  <c r="E8" i="10"/>
  <c r="D8" i="10"/>
  <c r="BN7" i="10"/>
  <c r="BM7" i="10"/>
  <c r="BL7" i="10"/>
  <c r="BK7" i="10"/>
  <c r="BJ7" i="10"/>
  <c r="BI7" i="10"/>
  <c r="BH7" i="10"/>
  <c r="BG7" i="10"/>
  <c r="BF7" i="10"/>
  <c r="BE7" i="10"/>
  <c r="BD7" i="10"/>
  <c r="BC7" i="10"/>
  <c r="BB7" i="10"/>
  <c r="BA7" i="10"/>
  <c r="AZ7" i="10"/>
  <c r="AY7" i="10"/>
  <c r="AX7" i="10"/>
  <c r="AW7" i="10"/>
  <c r="AV7" i="10"/>
  <c r="AU7" i="10"/>
  <c r="AT7" i="10"/>
  <c r="AS7" i="10"/>
  <c r="AP7" i="10"/>
  <c r="AK7" i="10"/>
  <c r="AI7" i="10"/>
  <c r="AH7" i="10"/>
  <c r="AG7" i="10"/>
  <c r="AD7" i="10"/>
  <c r="AC7" i="10"/>
  <c r="AB7" i="10"/>
  <c r="AA7" i="10"/>
  <c r="Z7" i="10"/>
  <c r="X7" i="10"/>
  <c r="W7" i="10"/>
  <c r="V7" i="10"/>
  <c r="R7" i="10"/>
  <c r="Q7" i="10"/>
  <c r="P7" i="10"/>
  <c r="O7" i="10"/>
  <c r="M7" i="10"/>
  <c r="J7" i="10"/>
  <c r="G7" i="10"/>
  <c r="F7" i="10"/>
  <c r="BN6" i="10"/>
  <c r="BM6" i="10"/>
  <c r="BL6" i="10"/>
  <c r="BK6" i="10"/>
  <c r="BJ6" i="10"/>
  <c r="BI6" i="10"/>
  <c r="BH6" i="10"/>
  <c r="BG6" i="10"/>
  <c r="BF6" i="10"/>
  <c r="BE6" i="10"/>
  <c r="BD6" i="10"/>
  <c r="BC6" i="10"/>
  <c r="BB6" i="10"/>
  <c r="BA6" i="10"/>
  <c r="AZ6" i="10"/>
  <c r="AY6" i="10"/>
  <c r="AX6" i="10"/>
  <c r="AW6" i="10"/>
  <c r="AV6" i="10"/>
  <c r="AU6" i="10"/>
  <c r="AT6" i="10"/>
  <c r="AS6" i="10"/>
  <c r="AS70" i="10" s="1"/>
  <c r="AQ6" i="10"/>
  <c r="AP6" i="10"/>
  <c r="AO6" i="10"/>
  <c r="AM6" i="10"/>
  <c r="AM70" i="10" s="1"/>
  <c r="AL6" i="10"/>
  <c r="AK6" i="10"/>
  <c r="AI6" i="10"/>
  <c r="AH6" i="10"/>
  <c r="AH72" i="10" s="1"/>
  <c r="AG6" i="10"/>
  <c r="AE6" i="10"/>
  <c r="AD6" i="10"/>
  <c r="AC6" i="10"/>
  <c r="AC70" i="10" s="1"/>
  <c r="AB6" i="10"/>
  <c r="AA6" i="10"/>
  <c r="Z6" i="10"/>
  <c r="X6" i="10"/>
  <c r="X72" i="10" s="1"/>
  <c r="W6" i="10"/>
  <c r="V6" i="10"/>
  <c r="R6" i="10"/>
  <c r="Q6" i="10"/>
  <c r="Q72" i="10" s="1"/>
  <c r="P6" i="10"/>
  <c r="O6" i="10"/>
  <c r="M6" i="10"/>
  <c r="J6" i="10"/>
  <c r="J72" i="10" s="1"/>
  <c r="I6" i="10"/>
  <c r="F6" i="10"/>
  <c r="AS4" i="10"/>
  <c r="AR4" i="10"/>
  <c r="AQ4" i="10"/>
  <c r="AP4" i="10"/>
  <c r="AO4" i="10"/>
  <c r="AN4" i="10"/>
  <c r="AM4" i="10"/>
  <c r="AL4" i="10"/>
  <c r="AK4" i="10"/>
  <c r="AJ4" i="10"/>
  <c r="AI4" i="10"/>
  <c r="AH4" i="10"/>
  <c r="AG4" i="10"/>
  <c r="AF4" i="10"/>
  <c r="AE4" i="10"/>
  <c r="AD4" i="10"/>
  <c r="AC4" i="10"/>
  <c r="AB4" i="10"/>
  <c r="AA4" i="10"/>
  <c r="Z4" i="10"/>
  <c r="Y4" i="10"/>
  <c r="X4" i="10"/>
  <c r="W4" i="10"/>
  <c r="V4" i="10"/>
  <c r="U4" i="10"/>
  <c r="T4" i="10"/>
  <c r="S4" i="10"/>
  <c r="R4" i="10"/>
  <c r="Q4" i="10"/>
  <c r="P4" i="10"/>
  <c r="O4" i="10"/>
  <c r="N4" i="10"/>
  <c r="M4" i="10"/>
  <c r="L4" i="10"/>
  <c r="K4" i="10"/>
  <c r="J4" i="10"/>
  <c r="I4" i="10"/>
  <c r="H4" i="10"/>
  <c r="G4" i="10"/>
  <c r="F4" i="10"/>
  <c r="E4" i="10"/>
  <c r="D4" i="10"/>
  <c r="A103" i="9"/>
  <c r="B103" i="9" s="1" a="1"/>
  <c r="B103" i="9" s="1"/>
  <c r="A102" i="9"/>
  <c r="B102" i="9" s="1" a="1"/>
  <c r="B102" i="9" s="1"/>
  <c r="A101" i="9"/>
  <c r="B101" i="9" s="1" a="1"/>
  <c r="B101" i="9" s="1"/>
  <c r="A100" i="9"/>
  <c r="B100" i="9" s="1" a="1"/>
  <c r="B100" i="9" s="1"/>
  <c r="A99" i="9"/>
  <c r="B99" i="9" s="1" a="1"/>
  <c r="B99" i="9" s="1"/>
  <c r="A98" i="9"/>
  <c r="B98" i="9" s="1" a="1"/>
  <c r="B98" i="9" s="1"/>
  <c r="A97" i="9"/>
  <c r="B97" i="9" s="1" a="1"/>
  <c r="B97" i="9" s="1"/>
  <c r="A96" i="9"/>
  <c r="B96" i="9" s="1" a="1"/>
  <c r="B96" i="9" s="1"/>
  <c r="A95" i="9"/>
  <c r="B95" i="9" s="1" a="1"/>
  <c r="B95" i="9" s="1"/>
  <c r="A94" i="9"/>
  <c r="B94" i="9" s="1" a="1"/>
  <c r="B94" i="9" s="1"/>
  <c r="A93" i="9"/>
  <c r="B93" i="9" s="1" a="1"/>
  <c r="B93" i="9" s="1"/>
  <c r="A92" i="9"/>
  <c r="B92" i="9" s="1" a="1"/>
  <c r="B92" i="9" s="1"/>
  <c r="A91" i="9"/>
  <c r="B91" i="9" s="1" a="1"/>
  <c r="B91" i="9" s="1"/>
  <c r="A90" i="9"/>
  <c r="B90" i="9" s="1" a="1"/>
  <c r="B90" i="9" s="1"/>
  <c r="A89" i="9"/>
  <c r="B89" i="9" s="1" a="1"/>
  <c r="B89" i="9" s="1"/>
  <c r="A88" i="9"/>
  <c r="B88" i="9" s="1" a="1"/>
  <c r="B88" i="9" s="1"/>
  <c r="A87" i="9"/>
  <c r="B87" i="9" s="1" a="1"/>
  <c r="B87" i="9" s="1"/>
  <c r="A86" i="9"/>
  <c r="B86" i="9" s="1" a="1"/>
  <c r="B86" i="9" s="1"/>
  <c r="A85" i="9"/>
  <c r="B85" i="9" s="1" a="1"/>
  <c r="B85" i="9" s="1"/>
  <c r="A84" i="9"/>
  <c r="B84" i="9" s="1" a="1"/>
  <c r="B84" i="9" s="1"/>
  <c r="A83" i="9"/>
  <c r="B83" i="9" s="1" a="1"/>
  <c r="B83" i="9" s="1"/>
  <c r="A82" i="9"/>
  <c r="B82" i="9" s="1" a="1"/>
  <c r="B82" i="9" s="1"/>
  <c r="A81" i="9"/>
  <c r="B81" i="9" s="1" a="1"/>
  <c r="B81" i="9" s="1"/>
  <c r="A80" i="9"/>
  <c r="B80" i="9" s="1" a="1"/>
  <c r="B80" i="9" s="1"/>
  <c r="A79" i="9"/>
  <c r="B79" i="9" s="1" a="1"/>
  <c r="B79" i="9" s="1"/>
  <c r="A78" i="9"/>
  <c r="B78" i="9" s="1" a="1"/>
  <c r="B78" i="9" s="1"/>
  <c r="A77" i="9"/>
  <c r="B77" i="9" s="1" a="1"/>
  <c r="B77" i="9" s="1"/>
  <c r="A76" i="9"/>
  <c r="B76" i="9" s="1" a="1"/>
  <c r="B76" i="9" s="1"/>
  <c r="A75" i="9"/>
  <c r="B75" i="9" s="1" a="1"/>
  <c r="B75" i="9" s="1"/>
  <c r="A74" i="9"/>
  <c r="B74" i="9" s="1" a="1"/>
  <c r="B74" i="9" s="1"/>
  <c r="A73" i="9"/>
  <c r="B73" i="9" s="1" a="1"/>
  <c r="B73" i="9" s="1"/>
  <c r="A72" i="9"/>
  <c r="B72" i="9" s="1" a="1"/>
  <c r="B72" i="9" s="1"/>
  <c r="A71" i="9"/>
  <c r="B71" i="9" s="1" a="1"/>
  <c r="B71" i="9" s="1"/>
  <c r="A70" i="9"/>
  <c r="B70" i="9" s="1" a="1"/>
  <c r="B70" i="9" s="1"/>
  <c r="A69" i="9"/>
  <c r="B69" i="9" s="1" a="1"/>
  <c r="B69" i="9" s="1"/>
  <c r="A68" i="9"/>
  <c r="B68" i="9" s="1" a="1"/>
  <c r="B68" i="9" s="1"/>
  <c r="A67" i="9"/>
  <c r="B67" i="9" s="1" a="1"/>
  <c r="B67" i="9" s="1"/>
  <c r="A66" i="9"/>
  <c r="B66" i="9" s="1" a="1"/>
  <c r="B66" i="9" s="1"/>
  <c r="A65" i="9"/>
  <c r="B65" i="9" s="1" a="1"/>
  <c r="B65" i="9" s="1"/>
  <c r="A64" i="9"/>
  <c r="B64" i="9" s="1" a="1"/>
  <c r="B64" i="9" s="1"/>
  <c r="A63" i="9"/>
  <c r="B63" i="9" s="1" a="1"/>
  <c r="B63" i="9" s="1"/>
  <c r="A62" i="9"/>
  <c r="B62" i="9" s="1" a="1"/>
  <c r="B62" i="9" s="1"/>
  <c r="A61" i="9"/>
  <c r="B61" i="9" s="1" a="1"/>
  <c r="B61" i="9" s="1"/>
  <c r="A60" i="9"/>
  <c r="B60" i="9" s="1" a="1"/>
  <c r="B60" i="9" s="1"/>
  <c r="A59" i="9"/>
  <c r="B59" i="9" s="1" a="1"/>
  <c r="B59" i="9" s="1"/>
  <c r="A58" i="9"/>
  <c r="B58" i="9" s="1" a="1"/>
  <c r="B58" i="9" s="1"/>
  <c r="A57" i="9"/>
  <c r="B57" i="9" s="1" a="1"/>
  <c r="B57" i="9" s="1"/>
  <c r="A56" i="9"/>
  <c r="B56" i="9" s="1" a="1"/>
  <c r="B56" i="9" s="1"/>
  <c r="A55" i="9"/>
  <c r="B55" i="9" s="1" a="1"/>
  <c r="B55" i="9" s="1"/>
  <c r="A54" i="9"/>
  <c r="B54" i="9" s="1" a="1"/>
  <c r="B54" i="9" s="1"/>
  <c r="A53" i="9"/>
  <c r="B53" i="9" s="1" a="1"/>
  <c r="B53" i="9" s="1"/>
  <c r="A52" i="9"/>
  <c r="B52" i="9" s="1" a="1"/>
  <c r="B52" i="9" s="1"/>
  <c r="A51" i="9"/>
  <c r="B51" i="9" s="1" a="1"/>
  <c r="B51" i="9" s="1"/>
  <c r="A50" i="9"/>
  <c r="B50" i="9" s="1" a="1"/>
  <c r="B50" i="9" s="1"/>
  <c r="A49" i="9"/>
  <c r="B49" i="9" s="1" a="1"/>
  <c r="B49" i="9" s="1"/>
  <c r="A48" i="9"/>
  <c r="B48" i="9" s="1" a="1"/>
  <c r="B48" i="9" s="1"/>
  <c r="A47" i="9"/>
  <c r="B47" i="9" s="1" a="1"/>
  <c r="B47" i="9" s="1"/>
  <c r="A46" i="9"/>
  <c r="B46" i="9" s="1" a="1"/>
  <c r="B46" i="9" s="1"/>
  <c r="A45" i="9"/>
  <c r="B45" i="9" s="1" a="1"/>
  <c r="B45" i="9" s="1"/>
  <c r="A44" i="9"/>
  <c r="B44" i="9" s="1" a="1"/>
  <c r="B44" i="9" s="1"/>
  <c r="A43" i="9"/>
  <c r="B43" i="9" s="1" a="1"/>
  <c r="B43" i="9" s="1"/>
  <c r="A42" i="9"/>
  <c r="B42" i="9" s="1" a="1"/>
  <c r="B42" i="9" s="1"/>
  <c r="A41" i="9"/>
  <c r="B41" i="9" s="1" a="1"/>
  <c r="B41" i="9" s="1"/>
  <c r="A40" i="9"/>
  <c r="B40" i="9" s="1" a="1"/>
  <c r="B40" i="9" s="1"/>
  <c r="A39" i="9"/>
  <c r="B39" i="9" s="1" a="1"/>
  <c r="B39" i="9" s="1"/>
  <c r="A38" i="9"/>
  <c r="B38" i="9" s="1" a="1"/>
  <c r="B38" i="9" s="1"/>
  <c r="A37" i="9"/>
  <c r="B37" i="9" s="1" a="1"/>
  <c r="B37" i="9" s="1"/>
  <c r="A36" i="9"/>
  <c r="B36" i="9" s="1" a="1"/>
  <c r="B36" i="9" s="1"/>
  <c r="A35" i="9"/>
  <c r="B35" i="9" s="1" a="1"/>
  <c r="B35" i="9" s="1"/>
  <c r="A34" i="9"/>
  <c r="B34" i="9" s="1" a="1"/>
  <c r="B34" i="9" s="1"/>
  <c r="A33" i="9"/>
  <c r="B33" i="9" s="1" a="1"/>
  <c r="B33" i="9" s="1"/>
  <c r="A32" i="9"/>
  <c r="B32" i="9" s="1" a="1"/>
  <c r="B32" i="9" s="1"/>
  <c r="A31" i="9"/>
  <c r="B31" i="9" s="1" a="1"/>
  <c r="B31" i="9" s="1"/>
  <c r="A30" i="9"/>
  <c r="B30" i="9" s="1" a="1"/>
  <c r="B30" i="9" s="1"/>
  <c r="A29" i="9"/>
  <c r="B29" i="9" s="1" a="1"/>
  <c r="B29" i="9" s="1"/>
  <c r="A28" i="9"/>
  <c r="B28" i="9" s="1" a="1"/>
  <c r="B28" i="9" s="1"/>
  <c r="A27" i="9"/>
  <c r="B27" i="9" s="1" a="1"/>
  <c r="B27" i="9" s="1"/>
  <c r="A26" i="9"/>
  <c r="B26" i="9" s="1" a="1"/>
  <c r="B26" i="9" s="1"/>
  <c r="A25" i="9"/>
  <c r="B25" i="9" s="1" a="1"/>
  <c r="B25" i="9" s="1"/>
  <c r="A24" i="9"/>
  <c r="B24" i="9" s="1" a="1"/>
  <c r="B24" i="9" s="1"/>
  <c r="A23" i="9"/>
  <c r="B23" i="9" s="1" a="1"/>
  <c r="B23" i="9" s="1"/>
  <c r="A22" i="9"/>
  <c r="B22" i="9" s="1" a="1"/>
  <c r="B22" i="9" s="1"/>
  <c r="A21" i="9"/>
  <c r="B21" i="9" s="1" a="1"/>
  <c r="B21" i="9" s="1"/>
  <c r="A20" i="9"/>
  <c r="B20" i="9" s="1" a="1"/>
  <c r="B20" i="9" s="1"/>
  <c r="A19" i="9"/>
  <c r="B19" i="9" s="1" a="1"/>
  <c r="B19" i="9" s="1"/>
  <c r="A18" i="9"/>
  <c r="B18" i="9" s="1" a="1"/>
  <c r="B18" i="9" s="1"/>
  <c r="A17" i="9"/>
  <c r="B17" i="9" s="1" a="1"/>
  <c r="B17" i="9" s="1"/>
  <c r="A16" i="9"/>
  <c r="B16" i="9" s="1" a="1"/>
  <c r="B16" i="9" s="1"/>
  <c r="A15" i="9"/>
  <c r="B15" i="9" s="1" a="1"/>
  <c r="B15" i="9" s="1"/>
  <c r="A14" i="9"/>
  <c r="B14" i="9" s="1" a="1"/>
  <c r="B14" i="9" s="1"/>
  <c r="A13" i="9"/>
  <c r="B13" i="9" s="1" a="1"/>
  <c r="B13" i="9" s="1"/>
  <c r="A12" i="9"/>
  <c r="B12" i="9" s="1" a="1"/>
  <c r="B12" i="9" s="1"/>
  <c r="A11" i="9"/>
  <c r="B11" i="9" s="1" a="1"/>
  <c r="B11" i="9" s="1"/>
  <c r="A10" i="9"/>
  <c r="B10" i="9" s="1" a="1"/>
  <c r="B10" i="9" s="1"/>
  <c r="A9" i="9"/>
  <c r="B9" i="9" s="1" a="1"/>
  <c r="B9" i="9" s="1"/>
  <c r="A8" i="9"/>
  <c r="B8" i="9" s="1" a="1"/>
  <c r="B8" i="9" s="1"/>
  <c r="A7" i="9"/>
  <c r="B7" i="9" s="1" a="1"/>
  <c r="B7" i="9" s="1"/>
  <c r="M6" i="9" a="1"/>
  <c r="M6" i="9" s="1"/>
  <c r="L6" i="9" a="1"/>
  <c r="L6" i="9" s="1"/>
  <c r="K6" i="9" a="1"/>
  <c r="K6" i="9" s="1"/>
  <c r="J6" i="9" a="1"/>
  <c r="J6" i="9" s="1"/>
  <c r="I6" i="9" a="1"/>
  <c r="I6" i="9" s="1"/>
  <c r="H6" i="9" a="1"/>
  <c r="H6" i="9" s="1"/>
  <c r="G6" i="9" a="1"/>
  <c r="G6" i="9" s="1"/>
  <c r="F6" i="9" a="1"/>
  <c r="F6" i="9" s="1"/>
  <c r="E6" i="9" a="1"/>
  <c r="E6" i="9" s="1"/>
  <c r="D6" i="9" a="1"/>
  <c r="D6" i="9" s="1"/>
  <c r="A103" i="8"/>
  <c r="B103" i="8" s="1" a="1"/>
  <c r="B103" i="8" s="1"/>
  <c r="A102" i="8"/>
  <c r="B102" i="8" s="1" a="1"/>
  <c r="B102" i="8" s="1"/>
  <c r="A101" i="8"/>
  <c r="B101" i="8" s="1" a="1"/>
  <c r="B101" i="8" s="1"/>
  <c r="A100" i="8"/>
  <c r="B100" i="8" s="1" a="1"/>
  <c r="B100" i="8" s="1"/>
  <c r="A99" i="8"/>
  <c r="B99" i="8" s="1" a="1"/>
  <c r="B99" i="8" s="1"/>
  <c r="A98" i="8"/>
  <c r="B98" i="8" s="1" a="1"/>
  <c r="B98" i="8" s="1"/>
  <c r="A97" i="8"/>
  <c r="B97" i="8" s="1" a="1"/>
  <c r="B97" i="8" s="1"/>
  <c r="A96" i="8"/>
  <c r="B96" i="8" s="1" a="1"/>
  <c r="B96" i="8" s="1"/>
  <c r="A95" i="8"/>
  <c r="B95" i="8" s="1" a="1"/>
  <c r="B95" i="8" s="1"/>
  <c r="A94" i="8"/>
  <c r="B94" i="8" s="1" a="1"/>
  <c r="B94" i="8" s="1"/>
  <c r="A93" i="8"/>
  <c r="B93" i="8" s="1" a="1"/>
  <c r="B93" i="8" s="1"/>
  <c r="A92" i="8"/>
  <c r="B92" i="8" s="1" a="1"/>
  <c r="B92" i="8" s="1"/>
  <c r="A91" i="8"/>
  <c r="B91" i="8" s="1" a="1"/>
  <c r="B91" i="8" s="1"/>
  <c r="A90" i="8"/>
  <c r="B90" i="8" s="1" a="1"/>
  <c r="B90" i="8" s="1"/>
  <c r="A89" i="8"/>
  <c r="B89" i="8" s="1" a="1"/>
  <c r="B89" i="8" s="1"/>
  <c r="A88" i="8"/>
  <c r="B88" i="8" s="1" a="1"/>
  <c r="B88" i="8" s="1"/>
  <c r="A87" i="8"/>
  <c r="B87" i="8" s="1" a="1"/>
  <c r="B87" i="8" s="1"/>
  <c r="A86" i="8"/>
  <c r="B86" i="8" s="1" a="1"/>
  <c r="B86" i="8" s="1"/>
  <c r="A85" i="8"/>
  <c r="B85" i="8" s="1" a="1"/>
  <c r="B85" i="8" s="1"/>
  <c r="A84" i="8"/>
  <c r="B84" i="8" s="1" a="1"/>
  <c r="B84" i="8" s="1"/>
  <c r="A83" i="8"/>
  <c r="B83" i="8" s="1" a="1"/>
  <c r="B83" i="8" s="1"/>
  <c r="A82" i="8"/>
  <c r="B82" i="8" s="1" a="1"/>
  <c r="B82" i="8" s="1"/>
  <c r="A81" i="8"/>
  <c r="B81" i="8" s="1" a="1"/>
  <c r="B81" i="8" s="1"/>
  <c r="A80" i="8"/>
  <c r="B80" i="8" s="1" a="1"/>
  <c r="B80" i="8" s="1"/>
  <c r="A79" i="8"/>
  <c r="B79" i="8" s="1" a="1"/>
  <c r="B79" i="8" s="1"/>
  <c r="A78" i="8"/>
  <c r="B78" i="8" s="1" a="1"/>
  <c r="B78" i="8" s="1"/>
  <c r="A77" i="8"/>
  <c r="B77" i="8" s="1" a="1"/>
  <c r="B77" i="8" s="1"/>
  <c r="A76" i="8"/>
  <c r="B76" i="8" s="1" a="1"/>
  <c r="B76" i="8" s="1"/>
  <c r="A75" i="8"/>
  <c r="B75" i="8" s="1" a="1"/>
  <c r="B75" i="8" s="1"/>
  <c r="A74" i="8"/>
  <c r="B74" i="8" s="1" a="1"/>
  <c r="B74" i="8" s="1"/>
  <c r="A73" i="8"/>
  <c r="B73" i="8" s="1" a="1"/>
  <c r="B73" i="8" s="1"/>
  <c r="A72" i="8"/>
  <c r="B72" i="8" s="1" a="1"/>
  <c r="B72" i="8" s="1"/>
  <c r="A71" i="8"/>
  <c r="B71" i="8" s="1" a="1"/>
  <c r="B71" i="8" s="1"/>
  <c r="A70" i="8"/>
  <c r="B70" i="8" s="1" a="1"/>
  <c r="B70" i="8" s="1"/>
  <c r="A69" i="8"/>
  <c r="B69" i="8" s="1" a="1"/>
  <c r="B69" i="8" s="1"/>
  <c r="A68" i="8"/>
  <c r="B68" i="8" s="1" a="1"/>
  <c r="B68" i="8" s="1"/>
  <c r="A67" i="8"/>
  <c r="B67" i="8" s="1" a="1"/>
  <c r="B67" i="8" s="1"/>
  <c r="A66" i="8"/>
  <c r="B66" i="8" s="1" a="1"/>
  <c r="B66" i="8" s="1"/>
  <c r="A65" i="8"/>
  <c r="B65" i="8" s="1" a="1"/>
  <c r="B65" i="8" s="1"/>
  <c r="A64" i="8"/>
  <c r="B64" i="8" s="1" a="1"/>
  <c r="B64" i="8" s="1"/>
  <c r="A63" i="8"/>
  <c r="B63" i="8" s="1" a="1"/>
  <c r="B63" i="8" s="1"/>
  <c r="A62" i="8"/>
  <c r="B62" i="8" s="1" a="1"/>
  <c r="B62" i="8" s="1"/>
  <c r="A61" i="8"/>
  <c r="B61" i="8" s="1" a="1"/>
  <c r="B61" i="8" s="1"/>
  <c r="A60" i="8"/>
  <c r="B60" i="8" s="1" a="1"/>
  <c r="B60" i="8" s="1"/>
  <c r="A59" i="8"/>
  <c r="B59" i="8" s="1" a="1"/>
  <c r="B59" i="8" s="1"/>
  <c r="A58" i="8"/>
  <c r="B58" i="8" s="1" a="1"/>
  <c r="B58" i="8" s="1"/>
  <c r="A57" i="8"/>
  <c r="B57" i="8" s="1" a="1"/>
  <c r="B57" i="8" s="1"/>
  <c r="A56" i="8"/>
  <c r="B56" i="8" s="1" a="1"/>
  <c r="B56" i="8" s="1"/>
  <c r="A55" i="8"/>
  <c r="B55" i="8" s="1" a="1"/>
  <c r="B55" i="8" s="1"/>
  <c r="A54" i="8"/>
  <c r="B54" i="8" s="1" a="1"/>
  <c r="B54" i="8" s="1"/>
  <c r="A53" i="8"/>
  <c r="B53" i="8" s="1" a="1"/>
  <c r="B53" i="8" s="1"/>
  <c r="A52" i="8"/>
  <c r="B52" i="8" s="1" a="1"/>
  <c r="B52" i="8" s="1"/>
  <c r="A51" i="8"/>
  <c r="B51" i="8" s="1" a="1"/>
  <c r="B51" i="8" s="1"/>
  <c r="A50" i="8"/>
  <c r="B50" i="8" s="1" a="1"/>
  <c r="B50" i="8" s="1"/>
  <c r="A49" i="8"/>
  <c r="B49" i="8" s="1" a="1"/>
  <c r="B49" i="8" s="1"/>
  <c r="A48" i="8"/>
  <c r="B48" i="8" s="1" a="1"/>
  <c r="B48" i="8" s="1"/>
  <c r="A47" i="8"/>
  <c r="B47" i="8" s="1" a="1"/>
  <c r="B47" i="8" s="1"/>
  <c r="A46" i="8"/>
  <c r="B46" i="8" s="1" a="1"/>
  <c r="B46" i="8" s="1"/>
  <c r="A45" i="8"/>
  <c r="B45" i="8" s="1" a="1"/>
  <c r="B45" i="8" s="1"/>
  <c r="A44" i="8"/>
  <c r="B44" i="8" s="1" a="1"/>
  <c r="B44" i="8" s="1"/>
  <c r="A43" i="8"/>
  <c r="B43" i="8" s="1" a="1"/>
  <c r="B43" i="8" s="1"/>
  <c r="A42" i="8"/>
  <c r="B42" i="8" s="1" a="1"/>
  <c r="B42" i="8" s="1"/>
  <c r="A41" i="8"/>
  <c r="B41" i="8" s="1" a="1"/>
  <c r="B41" i="8" s="1"/>
  <c r="A40" i="8"/>
  <c r="B40" i="8" s="1" a="1"/>
  <c r="B40" i="8" s="1"/>
  <c r="A39" i="8"/>
  <c r="B39" i="8" s="1" a="1"/>
  <c r="B39" i="8" s="1"/>
  <c r="A38" i="8"/>
  <c r="B38" i="8" s="1" a="1"/>
  <c r="B38" i="8" s="1"/>
  <c r="A37" i="8"/>
  <c r="B37" i="8" s="1" a="1"/>
  <c r="B37" i="8" s="1"/>
  <c r="A36" i="8"/>
  <c r="B36" i="8" s="1" a="1"/>
  <c r="B36" i="8" s="1"/>
  <c r="A35" i="8"/>
  <c r="B35" i="8" s="1" a="1"/>
  <c r="B35" i="8" s="1"/>
  <c r="A34" i="8"/>
  <c r="B34" i="8" s="1" a="1"/>
  <c r="B34" i="8" s="1"/>
  <c r="A33" i="8"/>
  <c r="B33" i="8" s="1" a="1"/>
  <c r="B33" i="8" s="1"/>
  <c r="A32" i="8"/>
  <c r="B32" i="8" s="1" a="1"/>
  <c r="B32" i="8" s="1"/>
  <c r="A31" i="8"/>
  <c r="B31" i="8" s="1" a="1"/>
  <c r="B31" i="8" s="1"/>
  <c r="A30" i="8"/>
  <c r="B30" i="8" s="1" a="1"/>
  <c r="B30" i="8" s="1"/>
  <c r="A29" i="8"/>
  <c r="B29" i="8" s="1" a="1"/>
  <c r="B29" i="8" s="1"/>
  <c r="A28" i="8"/>
  <c r="B28" i="8" s="1" a="1"/>
  <c r="B28" i="8" s="1"/>
  <c r="A27" i="8"/>
  <c r="B27" i="8" s="1" a="1"/>
  <c r="B27" i="8" s="1"/>
  <c r="A26" i="8"/>
  <c r="B26" i="8" s="1" a="1"/>
  <c r="B26" i="8" s="1"/>
  <c r="A25" i="8"/>
  <c r="B25" i="8" s="1" a="1"/>
  <c r="B25" i="8" s="1"/>
  <c r="A24" i="8"/>
  <c r="B24" i="8" s="1" a="1"/>
  <c r="B24" i="8" s="1"/>
  <c r="A23" i="8"/>
  <c r="B23" i="8" s="1" a="1"/>
  <c r="B23" i="8" s="1"/>
  <c r="A22" i="8"/>
  <c r="B22" i="8" s="1" a="1"/>
  <c r="B22" i="8" s="1"/>
  <c r="A21" i="8"/>
  <c r="B21" i="8" s="1" a="1"/>
  <c r="B21" i="8" s="1"/>
  <c r="A20" i="8"/>
  <c r="B20" i="8" s="1" a="1"/>
  <c r="B20" i="8" s="1"/>
  <c r="A19" i="8"/>
  <c r="B19" i="8" s="1" a="1"/>
  <c r="B19" i="8" s="1"/>
  <c r="A18" i="8"/>
  <c r="B18" i="8" s="1" a="1"/>
  <c r="B18" i="8" s="1"/>
  <c r="A17" i="8"/>
  <c r="B17" i="8" s="1" a="1"/>
  <c r="B17" i="8" s="1"/>
  <c r="A16" i="8"/>
  <c r="B16" i="8" s="1" a="1"/>
  <c r="B16" i="8" s="1"/>
  <c r="A15" i="8"/>
  <c r="B15" i="8" s="1" a="1"/>
  <c r="B15" i="8" s="1"/>
  <c r="A14" i="8"/>
  <c r="B14" i="8" s="1" a="1"/>
  <c r="B14" i="8" s="1"/>
  <c r="A13" i="8"/>
  <c r="B13" i="8" s="1" a="1"/>
  <c r="B13" i="8" s="1"/>
  <c r="A12" i="8"/>
  <c r="B12" i="8" s="1" a="1"/>
  <c r="B12" i="8" s="1"/>
  <c r="A11" i="8"/>
  <c r="B11" i="8" s="1" a="1"/>
  <c r="B11" i="8" s="1"/>
  <c r="A10" i="8"/>
  <c r="B10" i="8" s="1" a="1"/>
  <c r="B10" i="8" s="1"/>
  <c r="A9" i="8"/>
  <c r="B9" i="8" s="1" a="1"/>
  <c r="B9" i="8" s="1"/>
  <c r="A8" i="8"/>
  <c r="B8" i="8" s="1" a="1"/>
  <c r="B8" i="8" s="1"/>
  <c r="A7" i="8"/>
  <c r="B7" i="8" s="1" a="1"/>
  <c r="B7" i="8" s="1"/>
  <c r="M6" i="8" a="1"/>
  <c r="M6" i="8" s="1"/>
  <c r="L6" i="8" a="1"/>
  <c r="L6" i="8" s="1"/>
  <c r="K6" i="8" a="1"/>
  <c r="K6" i="8" s="1"/>
  <c r="J6" i="8" a="1"/>
  <c r="J6" i="8" s="1"/>
  <c r="I6" i="8" a="1"/>
  <c r="I6" i="8" s="1"/>
  <c r="H6" i="8" a="1"/>
  <c r="H6" i="8" s="1"/>
  <c r="G6" i="8" a="1"/>
  <c r="G6" i="8" s="1"/>
  <c r="F6" i="8" a="1"/>
  <c r="F6" i="8" s="1"/>
  <c r="E6" i="8" a="1"/>
  <c r="E6" i="8" s="1"/>
  <c r="D6" i="8" a="1"/>
  <c r="D6" i="8" s="1"/>
  <c r="BH3" i="7"/>
  <c r="BG3" i="7"/>
  <c r="BF3" i="7"/>
  <c r="BE3" i="7"/>
  <c r="BD3" i="7"/>
  <c r="BC3" i="7"/>
  <c r="BB3" i="7"/>
  <c r="BA3" i="7"/>
  <c r="AZ3" i="7"/>
  <c r="AY3" i="7"/>
  <c r="AX3" i="7"/>
  <c r="AW3" i="7"/>
  <c r="AV3" i="7"/>
  <c r="AU3" i="7"/>
  <c r="AT3" i="7"/>
  <c r="AS3" i="7"/>
  <c r="AR3" i="7"/>
  <c r="AQ3" i="7"/>
  <c r="AP3" i="7"/>
  <c r="AO3" i="7"/>
  <c r="AN3" i="7"/>
  <c r="AM3" i="7"/>
  <c r="AL3" i="7"/>
  <c r="AK3" i="7"/>
  <c r="AJ3" i="7"/>
  <c r="AI3" i="7"/>
  <c r="AH3" i="7"/>
  <c r="AG3" i="7"/>
  <c r="AF3" i="7"/>
  <c r="AE3" i="7"/>
  <c r="AD3" i="7"/>
  <c r="AC3" i="7"/>
  <c r="AB3" i="7"/>
  <c r="AA3" i="7"/>
  <c r="Z3" i="7"/>
  <c r="Y3" i="7"/>
  <c r="X3" i="7"/>
  <c r="W3" i="7"/>
  <c r="V3" i="7"/>
  <c r="U3" i="7"/>
  <c r="T3" i="7"/>
  <c r="S3" i="7"/>
  <c r="R3" i="7"/>
  <c r="Q3" i="7"/>
  <c r="P3" i="7"/>
  <c r="O3" i="7"/>
  <c r="N3" i="7"/>
  <c r="M3" i="7"/>
  <c r="L3" i="7"/>
  <c r="K3" i="7"/>
  <c r="I3" i="7"/>
  <c r="H3" i="7"/>
  <c r="G3" i="7"/>
  <c r="F3" i="7"/>
  <c r="E3" i="7"/>
  <c r="D3" i="7"/>
  <c r="C3" i="7"/>
  <c r="O2" i="7"/>
  <c r="C2" i="7"/>
  <c r="K99" i="4"/>
  <c r="H99" i="4" a="1"/>
  <c r="H99" i="4" s="1"/>
  <c r="I99" i="4" s="1" a="1"/>
  <c r="I99" i="4" s="1"/>
  <c r="K98" i="4"/>
  <c r="H98" i="4" a="1"/>
  <c r="H98" i="4" s="1"/>
  <c r="I98" i="4" s="1" a="1"/>
  <c r="I98" i="4" s="1"/>
  <c r="L97" i="4"/>
  <c r="K97" i="4"/>
  <c r="H97" i="4" a="1"/>
  <c r="H97" i="4" s="1"/>
  <c r="I97" i="4" s="1" a="1"/>
  <c r="I97" i="4" s="1"/>
  <c r="K96" i="4"/>
  <c r="H96" i="4" a="1"/>
  <c r="H96" i="4" s="1"/>
  <c r="I96" i="4" s="1" a="1"/>
  <c r="I96" i="4" s="1"/>
  <c r="K95" i="4"/>
  <c r="H95" i="4" a="1"/>
  <c r="H95" i="4" s="1"/>
  <c r="I95" i="4" s="1" a="1"/>
  <c r="I95" i="4" s="1"/>
  <c r="K94" i="4"/>
  <c r="H94" i="4" a="1"/>
  <c r="H94" i="4" s="1"/>
  <c r="I94" i="4" s="1" a="1"/>
  <c r="I94" i="4" s="1"/>
  <c r="L93" i="4"/>
  <c r="K93" i="4"/>
  <c r="H93" i="4" a="1"/>
  <c r="H93" i="4" s="1"/>
  <c r="I93" i="4" s="1" a="1"/>
  <c r="I93" i="4" s="1"/>
  <c r="K92" i="4"/>
  <c r="H92" i="4" a="1"/>
  <c r="H92" i="4" s="1"/>
  <c r="I92" i="4" s="1" a="1"/>
  <c r="I92" i="4" s="1"/>
  <c r="K91" i="4"/>
  <c r="H91" i="4" a="1"/>
  <c r="H91" i="4" s="1"/>
  <c r="I91" i="4" s="1" a="1"/>
  <c r="I91" i="4" s="1"/>
  <c r="K90" i="4"/>
  <c r="H90" i="4" a="1"/>
  <c r="H90" i="4" s="1"/>
  <c r="I90" i="4" s="1" a="1"/>
  <c r="I90" i="4" s="1"/>
  <c r="L89" i="4"/>
  <c r="K89" i="4"/>
  <c r="H89" i="4" a="1"/>
  <c r="H89" i="4" s="1"/>
  <c r="I89" i="4" s="1" a="1"/>
  <c r="I89" i="4" s="1"/>
  <c r="K88" i="4"/>
  <c r="H88" i="4" a="1"/>
  <c r="H88" i="4" s="1"/>
  <c r="I88" i="4" s="1" a="1"/>
  <c r="I88" i="4" s="1"/>
  <c r="K87" i="4"/>
  <c r="H87" i="4" a="1"/>
  <c r="H87" i="4" s="1"/>
  <c r="I87" i="4" s="1" a="1"/>
  <c r="I87" i="4" s="1"/>
  <c r="K86" i="4"/>
  <c r="H86" i="4" a="1"/>
  <c r="H86" i="4" s="1"/>
  <c r="I86" i="4" s="1" a="1"/>
  <c r="I86" i="4" s="1"/>
  <c r="L85" i="4"/>
  <c r="K85" i="4"/>
  <c r="H85" i="4" a="1"/>
  <c r="H85" i="4" s="1"/>
  <c r="I85" i="4" s="1" a="1"/>
  <c r="I85" i="4" s="1"/>
  <c r="K84" i="4"/>
  <c r="H84" i="4" a="1"/>
  <c r="H84" i="4" s="1"/>
  <c r="I84" i="4" s="1" a="1"/>
  <c r="I84" i="4" s="1"/>
  <c r="K83" i="4"/>
  <c r="H83" i="4" a="1"/>
  <c r="H83" i="4" s="1"/>
  <c r="I83" i="4" s="1" a="1"/>
  <c r="I83" i="4" s="1"/>
  <c r="K82" i="4"/>
  <c r="H82" i="4" a="1"/>
  <c r="H82" i="4" s="1"/>
  <c r="I82" i="4" s="1" a="1"/>
  <c r="I82" i="4" s="1"/>
  <c r="L81" i="4"/>
  <c r="K81" i="4"/>
  <c r="H81" i="4" a="1"/>
  <c r="H81" i="4" s="1"/>
  <c r="I81" i="4" s="1" a="1"/>
  <c r="I81" i="4" s="1"/>
  <c r="K80" i="4"/>
  <c r="H80" i="4" a="1"/>
  <c r="H80" i="4" s="1"/>
  <c r="I80" i="4" s="1" a="1"/>
  <c r="I80" i="4" s="1"/>
  <c r="K79" i="4"/>
  <c r="H79" i="4" a="1"/>
  <c r="H79" i="4" s="1"/>
  <c r="I79" i="4" s="1" a="1"/>
  <c r="I79" i="4" s="1"/>
  <c r="K78" i="4"/>
  <c r="H78" i="4" a="1"/>
  <c r="H78" i="4" s="1"/>
  <c r="I78" i="4" s="1" a="1"/>
  <c r="I78" i="4" s="1"/>
  <c r="L77" i="4"/>
  <c r="K77" i="4"/>
  <c r="H77" i="4" a="1"/>
  <c r="H77" i="4" s="1"/>
  <c r="I77" i="4" s="1" a="1"/>
  <c r="I77" i="4" s="1"/>
  <c r="K76" i="4"/>
  <c r="H76" i="4" a="1"/>
  <c r="H76" i="4" s="1"/>
  <c r="I76" i="4" s="1" a="1"/>
  <c r="I76" i="4" s="1"/>
  <c r="K75" i="4"/>
  <c r="H75" i="4" a="1"/>
  <c r="H75" i="4" s="1"/>
  <c r="I75" i="4" s="1" a="1"/>
  <c r="I75" i="4" s="1"/>
  <c r="K74" i="4"/>
  <c r="H74" i="4" a="1"/>
  <c r="H74" i="4" s="1"/>
  <c r="I74" i="4" s="1" a="1"/>
  <c r="I74" i="4" s="1"/>
  <c r="L73" i="4"/>
  <c r="K73" i="4"/>
  <c r="H73" i="4" a="1"/>
  <c r="H73" i="4" s="1"/>
  <c r="I73" i="4" s="1" a="1"/>
  <c r="I73" i="4" s="1"/>
  <c r="K72" i="4"/>
  <c r="H72" i="4" a="1"/>
  <c r="H72" i="4" s="1"/>
  <c r="I72" i="4" s="1" a="1"/>
  <c r="I72" i="4" s="1"/>
  <c r="K71" i="4"/>
  <c r="H71" i="4" a="1"/>
  <c r="H71" i="4" s="1"/>
  <c r="I71" i="4" s="1" a="1"/>
  <c r="I71" i="4" s="1"/>
  <c r="K70" i="4"/>
  <c r="H70" i="4" a="1"/>
  <c r="H70" i="4" s="1"/>
  <c r="I70" i="4" s="1" a="1"/>
  <c r="I70" i="4" s="1"/>
  <c r="L69" i="4"/>
  <c r="K69" i="4"/>
  <c r="H69" i="4" a="1"/>
  <c r="H69" i="4" s="1"/>
  <c r="I69" i="4" s="1" a="1"/>
  <c r="I69" i="4" s="1"/>
  <c r="K68" i="4"/>
  <c r="H68" i="4" a="1"/>
  <c r="H68" i="4" s="1"/>
  <c r="I68" i="4" s="1" a="1"/>
  <c r="I68" i="4" s="1"/>
  <c r="K67" i="4"/>
  <c r="H67" i="4" a="1"/>
  <c r="H67" i="4" s="1"/>
  <c r="I67" i="4" s="1" a="1"/>
  <c r="I67" i="4" s="1"/>
  <c r="K66" i="4"/>
  <c r="H66" i="4" a="1"/>
  <c r="H66" i="4" s="1"/>
  <c r="I66" i="4" s="1" a="1"/>
  <c r="I66" i="4" s="1"/>
  <c r="L65" i="4"/>
  <c r="K65" i="4"/>
  <c r="H65" i="4" a="1"/>
  <c r="H65" i="4" s="1"/>
  <c r="I65" i="4" s="1" a="1"/>
  <c r="I65" i="4" s="1"/>
  <c r="K64" i="4"/>
  <c r="H64" i="4" a="1"/>
  <c r="H64" i="4" s="1"/>
  <c r="I64" i="4" s="1" a="1"/>
  <c r="I64" i="4" s="1"/>
  <c r="K63" i="4"/>
  <c r="H63" i="4" a="1"/>
  <c r="H63" i="4" s="1"/>
  <c r="I63" i="4" s="1" a="1"/>
  <c r="I63" i="4" s="1"/>
  <c r="K62" i="4"/>
  <c r="H62" i="4" a="1"/>
  <c r="H62" i="4" s="1"/>
  <c r="I62" i="4" s="1" a="1"/>
  <c r="I62" i="4" s="1"/>
  <c r="L61" i="4"/>
  <c r="K61" i="4"/>
  <c r="H61" i="4" a="1"/>
  <c r="H61" i="4" s="1"/>
  <c r="I61" i="4" s="1" a="1"/>
  <c r="I61" i="4" s="1"/>
  <c r="K60" i="4"/>
  <c r="H60" i="4" a="1"/>
  <c r="H60" i="4" s="1"/>
  <c r="I60" i="4" s="1" a="1"/>
  <c r="I60" i="4" s="1"/>
  <c r="K59" i="4"/>
  <c r="H59" i="4" a="1"/>
  <c r="H59" i="4" s="1"/>
  <c r="I59" i="4" s="1" a="1"/>
  <c r="I59" i="4" s="1"/>
  <c r="K58" i="4"/>
  <c r="H58" i="4" a="1"/>
  <c r="H58" i="4" s="1"/>
  <c r="I58" i="4" s="1" a="1"/>
  <c r="I58" i="4" s="1"/>
  <c r="L57" i="4"/>
  <c r="K57" i="4"/>
  <c r="H57" i="4" a="1"/>
  <c r="H57" i="4" s="1"/>
  <c r="I57" i="4" s="1" a="1"/>
  <c r="I57" i="4" s="1"/>
  <c r="K56" i="4"/>
  <c r="H56" i="4" a="1"/>
  <c r="H56" i="4" s="1"/>
  <c r="I56" i="4" s="1" a="1"/>
  <c r="I56" i="4" s="1"/>
  <c r="K55" i="4"/>
  <c r="H55" i="4" a="1"/>
  <c r="H55" i="4" s="1"/>
  <c r="I55" i="4" s="1" a="1"/>
  <c r="I55" i="4" s="1"/>
  <c r="K54" i="4"/>
  <c r="H54" i="4" a="1"/>
  <c r="H54" i="4" s="1"/>
  <c r="I54" i="4" s="1" a="1"/>
  <c r="I54" i="4" s="1"/>
  <c r="L53" i="4"/>
  <c r="K53" i="4"/>
  <c r="H53" i="4" a="1"/>
  <c r="H53" i="4" s="1"/>
  <c r="I53" i="4" s="1" a="1"/>
  <c r="I53" i="4" s="1"/>
  <c r="K52" i="4"/>
  <c r="H52" i="4" a="1"/>
  <c r="H52" i="4" s="1"/>
  <c r="I52" i="4" s="1" a="1"/>
  <c r="I52" i="4" s="1"/>
  <c r="K51" i="4"/>
  <c r="H51" i="4" a="1"/>
  <c r="H51" i="4" s="1"/>
  <c r="I51" i="4" s="1" a="1"/>
  <c r="I51" i="4" s="1"/>
  <c r="K50" i="4"/>
  <c r="H50" i="4" a="1"/>
  <c r="H50" i="4" s="1"/>
  <c r="I50" i="4" s="1" a="1"/>
  <c r="I50" i="4" s="1"/>
  <c r="L49" i="4"/>
  <c r="K49" i="4"/>
  <c r="H49" i="4" a="1"/>
  <c r="H49" i="4" s="1"/>
  <c r="I49" i="4" s="1" a="1"/>
  <c r="I49" i="4" s="1"/>
  <c r="K48" i="4"/>
  <c r="H48" i="4" a="1"/>
  <c r="H48" i="4" s="1"/>
  <c r="I48" i="4" s="1" a="1"/>
  <c r="I48" i="4" s="1"/>
  <c r="K47" i="4"/>
  <c r="H47" i="4" a="1"/>
  <c r="H47" i="4" s="1"/>
  <c r="I47" i="4" s="1" a="1"/>
  <c r="I47" i="4" s="1"/>
  <c r="K46" i="4"/>
  <c r="H46" i="4" a="1"/>
  <c r="H46" i="4" s="1"/>
  <c r="I46" i="4" s="1" a="1"/>
  <c r="I46" i="4" s="1"/>
  <c r="L45" i="4"/>
  <c r="K45" i="4"/>
  <c r="H45" i="4" a="1"/>
  <c r="H45" i="4" s="1"/>
  <c r="I45" i="4" s="1" a="1"/>
  <c r="I45" i="4" s="1"/>
  <c r="K44" i="4"/>
  <c r="H44" i="4" a="1"/>
  <c r="H44" i="4" s="1"/>
  <c r="I44" i="4" s="1" a="1"/>
  <c r="I44" i="4" s="1"/>
  <c r="K43" i="4"/>
  <c r="H43" i="4" a="1"/>
  <c r="H43" i="4" s="1"/>
  <c r="I43" i="4" s="1" a="1"/>
  <c r="I43" i="4" s="1"/>
  <c r="K42" i="4"/>
  <c r="H42" i="4" a="1"/>
  <c r="H42" i="4" s="1"/>
  <c r="I42" i="4" s="1" a="1"/>
  <c r="I42" i="4" s="1"/>
  <c r="K41" i="4"/>
  <c r="H41" i="4" a="1"/>
  <c r="H41" i="4" s="1"/>
  <c r="I41" i="4" s="1" a="1"/>
  <c r="I41" i="4" s="1"/>
  <c r="K40" i="4"/>
  <c r="H40" i="4" a="1"/>
  <c r="H40" i="4" s="1"/>
  <c r="I40" i="4" s="1" a="1"/>
  <c r="I40" i="4" s="1"/>
  <c r="K39" i="4"/>
  <c r="H39" i="4" a="1"/>
  <c r="H39" i="4" s="1"/>
  <c r="I39" i="4" s="1" a="1"/>
  <c r="I39" i="4" s="1"/>
  <c r="L38" i="4"/>
  <c r="K38" i="4"/>
  <c r="H38" i="4" a="1"/>
  <c r="H38" i="4" s="1"/>
  <c r="I38" i="4" s="1" a="1"/>
  <c r="I38" i="4" s="1"/>
  <c r="K37" i="4"/>
  <c r="H37" i="4" a="1"/>
  <c r="H37" i="4" s="1"/>
  <c r="I37" i="4" s="1" a="1"/>
  <c r="I37" i="4" s="1"/>
  <c r="K36" i="4"/>
  <c r="H36" i="4" a="1"/>
  <c r="H36" i="4" s="1"/>
  <c r="I36" i="4" s="1" a="1"/>
  <c r="I36" i="4" s="1"/>
  <c r="L35" i="4"/>
  <c r="K35" i="4"/>
  <c r="H35" i="4" a="1"/>
  <c r="H35" i="4" s="1"/>
  <c r="I35" i="4" s="1" a="1"/>
  <c r="I35" i="4" s="1"/>
  <c r="K34" i="4"/>
  <c r="H34" i="4" a="1"/>
  <c r="H34" i="4" s="1"/>
  <c r="I34" i="4" s="1" a="1"/>
  <c r="I34" i="4" s="1"/>
  <c r="K33" i="4"/>
  <c r="H33" i="4" a="1"/>
  <c r="H33" i="4" s="1"/>
  <c r="I33" i="4" s="1" a="1"/>
  <c r="I33" i="4" s="1"/>
  <c r="K32" i="4"/>
  <c r="H32" i="4" a="1"/>
  <c r="H32" i="4" s="1"/>
  <c r="I32" i="4" s="1" a="1"/>
  <c r="I32" i="4" s="1"/>
  <c r="K31" i="4"/>
  <c r="H31" i="4" a="1"/>
  <c r="H31" i="4" s="1"/>
  <c r="I31" i="4" s="1" a="1"/>
  <c r="I31" i="4" s="1"/>
  <c r="K30" i="4"/>
  <c r="H30" i="4" a="1"/>
  <c r="H30" i="4" s="1"/>
  <c r="I30" i="4" s="1" a="1"/>
  <c r="I30" i="4" s="1"/>
  <c r="K29" i="4"/>
  <c r="H29" i="4" a="1"/>
  <c r="H29" i="4" s="1"/>
  <c r="I29" i="4" s="1" a="1"/>
  <c r="I29" i="4" s="1"/>
  <c r="K28" i="4"/>
  <c r="H28" i="4" a="1"/>
  <c r="H28" i="4" s="1"/>
  <c r="I28" i="4" s="1" a="1"/>
  <c r="I28" i="4" s="1"/>
  <c r="L27" i="4"/>
  <c r="K27" i="4"/>
  <c r="H27" i="4" a="1"/>
  <c r="H27" i="4" s="1"/>
  <c r="I27" i="4" s="1" a="1"/>
  <c r="I27" i="4" s="1"/>
  <c r="K26" i="4"/>
  <c r="H26" i="4" a="1"/>
  <c r="H26" i="4" s="1"/>
  <c r="I26" i="4" s="1" a="1"/>
  <c r="I26" i="4" s="1"/>
  <c r="K25" i="4"/>
  <c r="H25" i="4" a="1"/>
  <c r="H25" i="4" s="1"/>
  <c r="I25" i="4" s="1" a="1"/>
  <c r="I25" i="4" s="1"/>
  <c r="K24" i="4"/>
  <c r="H24" i="4" a="1"/>
  <c r="H24" i="4" s="1"/>
  <c r="I24" i="4" s="1" a="1"/>
  <c r="I24" i="4" s="1"/>
  <c r="K23" i="4"/>
  <c r="H23" i="4" a="1"/>
  <c r="H23" i="4" s="1"/>
  <c r="I23" i="4" s="1" a="1"/>
  <c r="I23" i="4" s="1"/>
  <c r="K22" i="4"/>
  <c r="H22" i="4" a="1"/>
  <c r="H22" i="4" s="1"/>
  <c r="I22" i="4" s="1" a="1"/>
  <c r="I22" i="4" s="1"/>
  <c r="K21" i="4"/>
  <c r="H21" i="4" a="1"/>
  <c r="H21" i="4" s="1"/>
  <c r="I21" i="4" s="1" a="1"/>
  <c r="I21" i="4" s="1"/>
  <c r="K20" i="4"/>
  <c r="H20" i="4" a="1"/>
  <c r="H20" i="4" s="1"/>
  <c r="I20" i="4" s="1" a="1"/>
  <c r="I20" i="4" s="1"/>
  <c r="K19" i="4"/>
  <c r="H19" i="4" a="1"/>
  <c r="H19" i="4" s="1"/>
  <c r="I19" i="4" s="1" a="1"/>
  <c r="I19" i="4" s="1"/>
  <c r="K18" i="4"/>
  <c r="H18" i="4" a="1"/>
  <c r="H18" i="4" s="1"/>
  <c r="I18" i="4" s="1" a="1"/>
  <c r="I18" i="4" s="1"/>
  <c r="K17" i="4"/>
  <c r="H17" i="4" a="1"/>
  <c r="H17" i="4" s="1"/>
  <c r="I17" i="4" s="1" a="1"/>
  <c r="I17" i="4" s="1"/>
  <c r="K16" i="4"/>
  <c r="H16" i="4" a="1"/>
  <c r="H16" i="4" s="1"/>
  <c r="I16" i="4" s="1" a="1"/>
  <c r="I16" i="4" s="1"/>
  <c r="L15" i="4"/>
  <c r="K15" i="4"/>
  <c r="H15" i="4" a="1"/>
  <c r="H15" i="4" s="1"/>
  <c r="I15" i="4" s="1" a="1"/>
  <c r="I15" i="4" s="1"/>
  <c r="K14" i="4"/>
  <c r="H14" i="4" a="1"/>
  <c r="H14" i="4" s="1"/>
  <c r="I14" i="4" s="1" a="1"/>
  <c r="I14" i="4" s="1"/>
  <c r="K13" i="4"/>
  <c r="H13" i="4" a="1"/>
  <c r="H13" i="4" s="1"/>
  <c r="I13" i="4" s="1" a="1"/>
  <c r="I13" i="4" s="1"/>
  <c r="K12" i="4"/>
  <c r="H12" i="4" a="1"/>
  <c r="H12" i="4" s="1"/>
  <c r="I12" i="4" s="1" a="1"/>
  <c r="I12" i="4" s="1"/>
  <c r="K11" i="4"/>
  <c r="H11" i="4" a="1"/>
  <c r="H11" i="4" s="1"/>
  <c r="I11" i="4" s="1" a="1"/>
  <c r="I11" i="4" s="1"/>
  <c r="K10" i="4"/>
  <c r="H10" i="4" a="1"/>
  <c r="H10" i="4" s="1"/>
  <c r="I10" i="4" s="1" a="1"/>
  <c r="I10" i="4" s="1"/>
  <c r="K9" i="4"/>
  <c r="H9" i="4" a="1"/>
  <c r="H9" i="4" s="1"/>
  <c r="I9" i="4" s="1" a="1"/>
  <c r="I9" i="4" s="1"/>
  <c r="K8" i="4"/>
  <c r="H8" i="4" a="1"/>
  <c r="H8" i="4" s="1"/>
  <c r="I8" i="4" s="1" a="1"/>
  <c r="I8" i="4" s="1"/>
  <c r="K7" i="4"/>
  <c r="H7" i="4" a="1"/>
  <c r="H7" i="4" s="1"/>
  <c r="I7" i="4" s="1" a="1"/>
  <c r="I7" i="4" s="1"/>
  <c r="K6" i="4"/>
  <c r="H6" i="4" a="1"/>
  <c r="H6" i="4" s="1"/>
  <c r="I6" i="4" s="1" a="1"/>
  <c r="I6" i="4" s="1"/>
  <c r="K5" i="4"/>
  <c r="I5" i="4" a="1"/>
  <c r="I5" i="4" s="1"/>
  <c r="K4" i="4"/>
  <c r="I4" i="4" a="1"/>
  <c r="I4" i="4" s="1"/>
  <c r="K3" i="4"/>
  <c r="H3" i="4" a="1"/>
  <c r="H3" i="4" s="1"/>
  <c r="I3" i="4" s="1" a="1"/>
  <c r="I3" i="4" s="1"/>
  <c r="I2" i="4" a="1"/>
  <c r="I2" i="4" s="1"/>
  <c r="L3" i="4" l="1"/>
  <c r="L19" i="4"/>
  <c r="L26" i="4"/>
  <c r="L34" i="4"/>
  <c r="L44" i="4"/>
  <c r="L48" i="4"/>
  <c r="L52" i="4"/>
  <c r="L56" i="4"/>
  <c r="L60" i="4"/>
  <c r="L64" i="4"/>
  <c r="L68" i="4"/>
  <c r="L72" i="4"/>
  <c r="L76" i="4"/>
  <c r="L80" i="4"/>
  <c r="L84" i="4"/>
  <c r="L88" i="4"/>
  <c r="L92" i="4"/>
  <c r="L96" i="4"/>
  <c r="L7" i="4"/>
  <c r="L23" i="4"/>
  <c r="L31" i="4"/>
  <c r="L40" i="4"/>
  <c r="L43" i="4"/>
  <c r="L47" i="4"/>
  <c r="L51" i="4"/>
  <c r="L55" i="4"/>
  <c r="L59" i="4"/>
  <c r="L63" i="4"/>
  <c r="L67" i="4"/>
  <c r="L71" i="4"/>
  <c r="L75" i="4"/>
  <c r="L79" i="4"/>
  <c r="L83" i="4"/>
  <c r="L87" i="4"/>
  <c r="L91" i="4"/>
  <c r="L95" i="4"/>
  <c r="L99" i="4"/>
  <c r="L11" i="4"/>
  <c r="L30" i="4"/>
  <c r="L36" i="4"/>
  <c r="L39" i="4"/>
  <c r="L42" i="4"/>
  <c r="L46" i="4"/>
  <c r="L50" i="4"/>
  <c r="L54" i="4"/>
  <c r="L58" i="4"/>
  <c r="L62" i="4"/>
  <c r="L66" i="4"/>
  <c r="L70" i="4"/>
  <c r="L74" i="4"/>
  <c r="L78" i="4"/>
  <c r="L82" i="4"/>
  <c r="L86" i="4"/>
  <c r="L90" i="4"/>
  <c r="L94" i="4"/>
  <c r="L98" i="4"/>
  <c r="F70" i="10"/>
  <c r="V70" i="10"/>
  <c r="AE70" i="10"/>
  <c r="AK70" i="10"/>
  <c r="E70" i="10"/>
  <c r="H72" i="10"/>
  <c r="I72" i="10"/>
  <c r="P72" i="10"/>
  <c r="W70" i="10"/>
  <c r="AB71" i="10"/>
  <c r="AG72" i="10"/>
  <c r="AL70" i="10"/>
  <c r="AQ71" i="10"/>
  <c r="G70" i="10"/>
  <c r="P70" i="10"/>
  <c r="AS71" i="10"/>
  <c r="N70" i="10"/>
  <c r="Y72" i="10"/>
  <c r="M71" i="10"/>
  <c r="U71" i="10"/>
  <c r="AK71" i="10"/>
  <c r="M70" i="10"/>
  <c r="R72" i="10"/>
  <c r="Z72" i="10"/>
  <c r="AD70" i="10"/>
  <c r="AI71" i="10"/>
  <c r="AO72" i="10"/>
  <c r="D71" i="10"/>
  <c r="L71" i="10"/>
  <c r="K71" i="10"/>
  <c r="S71" i="10"/>
  <c r="AF70" i="10"/>
  <c r="AQ72" i="10"/>
  <c r="X70" i="10"/>
  <c r="AI72" i="10"/>
  <c r="AN70" i="10"/>
  <c r="AA72" i="10"/>
  <c r="O70" i="10"/>
  <c r="AA71" i="10"/>
  <c r="AP72" i="10"/>
  <c r="T71" i="10"/>
  <c r="AR71" i="10"/>
  <c r="S72" i="10"/>
  <c r="L13" i="4"/>
  <c r="L6" i="4"/>
  <c r="L10" i="4"/>
  <c r="L14" i="4"/>
  <c r="L18" i="4"/>
  <c r="L22" i="4"/>
  <c r="F7" i="16"/>
  <c r="L2" i="4"/>
  <c r="L5" i="4"/>
  <c r="L9" i="4"/>
  <c r="L17" i="4"/>
  <c r="L21" i="4"/>
  <c r="L25" i="4"/>
  <c r="L29" i="4"/>
  <c r="L33" i="4"/>
  <c r="L37" i="4"/>
  <c r="L41" i="4"/>
  <c r="L4" i="4"/>
  <c r="L8" i="4"/>
  <c r="L12" i="4"/>
  <c r="L16" i="4"/>
  <c r="L20" i="4"/>
  <c r="L24" i="4"/>
  <c r="L28" i="4"/>
  <c r="L32" i="4"/>
  <c r="AN2" i="7"/>
  <c r="J2" i="7"/>
  <c r="T5" i="10"/>
  <c r="AS5" i="10"/>
  <c r="AS2" i="7"/>
  <c r="V5" i="10"/>
  <c r="V2" i="7"/>
  <c r="AJ2" i="7"/>
  <c r="Y4" i="16"/>
  <c r="M100" i="9"/>
  <c r="L19" i="9"/>
  <c r="D16" i="9"/>
  <c r="L11" i="9"/>
  <c r="K51" i="9"/>
  <c r="L8" i="9"/>
  <c r="K10" i="9"/>
  <c r="J13" i="9"/>
  <c r="D15" i="9"/>
  <c r="L16" i="9"/>
  <c r="K18" i="9"/>
  <c r="L21" i="9"/>
  <c r="M23" i="9"/>
  <c r="K25" i="9"/>
  <c r="E27" i="9"/>
  <c r="D37" i="9"/>
  <c r="E39" i="9"/>
  <c r="D12" i="9"/>
  <c r="L15" i="9"/>
  <c r="D20" i="9"/>
  <c r="J7" i="9"/>
  <c r="J9" i="9"/>
  <c r="D11" i="9"/>
  <c r="L12" i="9"/>
  <c r="K14" i="9"/>
  <c r="J17" i="9"/>
  <c r="D19" i="9"/>
  <c r="M20" i="9"/>
  <c r="J22" i="9"/>
  <c r="J24" i="9"/>
  <c r="H26" i="9"/>
  <c r="D38" i="9"/>
  <c r="J92" i="9"/>
  <c r="D7" i="9"/>
  <c r="D8" i="9"/>
  <c r="M9" i="9"/>
  <c r="G11" i="9"/>
  <c r="E12" i="9"/>
  <c r="M13" i="9"/>
  <c r="E16" i="9"/>
  <c r="F18" i="9"/>
  <c r="F20" i="9"/>
  <c r="AQ4" i="16"/>
  <c r="G100" i="9"/>
  <c r="F99" i="9"/>
  <c r="G98" i="9"/>
  <c r="F97" i="9"/>
  <c r="F96" i="9"/>
  <c r="D95" i="9"/>
  <c r="E94" i="9"/>
  <c r="G93" i="9"/>
  <c r="F92" i="9"/>
  <c r="I91" i="9"/>
  <c r="M90" i="9"/>
  <c r="E86" i="9"/>
  <c r="G85" i="9"/>
  <c r="F84" i="9"/>
  <c r="K83" i="9"/>
  <c r="K82" i="9"/>
  <c r="J81" i="9"/>
  <c r="K80" i="9"/>
  <c r="J79" i="9"/>
  <c r="K78" i="9"/>
  <c r="J77" i="9"/>
  <c r="K76" i="9"/>
  <c r="J75" i="9"/>
  <c r="K74" i="9"/>
  <c r="J73" i="9"/>
  <c r="K72" i="9"/>
  <c r="J71" i="9"/>
  <c r="E71" i="9"/>
  <c r="K70" i="9"/>
  <c r="E70" i="9"/>
  <c r="J69" i="9"/>
  <c r="D69" i="9"/>
  <c r="I68" i="9"/>
  <c r="M67" i="9"/>
  <c r="H67" i="9"/>
  <c r="D67" i="9"/>
  <c r="K66" i="9"/>
  <c r="G66" i="9"/>
  <c r="J65" i="9"/>
  <c r="F65" i="9"/>
  <c r="M64" i="9"/>
  <c r="I64" i="9"/>
  <c r="E64" i="9"/>
  <c r="L63" i="9"/>
  <c r="H63" i="9"/>
  <c r="D63" i="9"/>
  <c r="K62" i="9"/>
  <c r="G62" i="9"/>
  <c r="J61" i="9"/>
  <c r="F61" i="9"/>
  <c r="M60" i="9"/>
  <c r="I60" i="9"/>
  <c r="E60" i="9"/>
  <c r="L59" i="9"/>
  <c r="H59" i="9"/>
  <c r="D59" i="9"/>
  <c r="K58" i="9"/>
  <c r="G58" i="9"/>
  <c r="J57" i="9"/>
  <c r="F57" i="9"/>
  <c r="M56" i="9"/>
  <c r="I56" i="9"/>
  <c r="E56" i="9"/>
  <c r="L55" i="9"/>
  <c r="H55" i="9"/>
  <c r="D55" i="9"/>
  <c r="K54" i="9"/>
  <c r="G54" i="9"/>
  <c r="J53" i="9"/>
  <c r="F53" i="9"/>
  <c r="M52" i="9"/>
  <c r="I52" i="9"/>
  <c r="E52" i="9"/>
  <c r="L51" i="9"/>
  <c r="H51" i="9"/>
  <c r="D51" i="9"/>
  <c r="K50" i="9"/>
  <c r="G50" i="9"/>
  <c r="J49" i="9"/>
  <c r="F49" i="9"/>
  <c r="M48" i="9"/>
  <c r="I48" i="9"/>
  <c r="E48" i="9"/>
  <c r="L47" i="9"/>
  <c r="H47" i="9"/>
  <c r="D47" i="9"/>
  <c r="K46" i="9"/>
  <c r="G46" i="9"/>
  <c r="J45" i="9"/>
  <c r="F45" i="9"/>
  <c r="M44" i="9"/>
  <c r="I44" i="9"/>
  <c r="E44" i="9"/>
  <c r="L43" i="9"/>
  <c r="H43" i="9"/>
  <c r="D43" i="9"/>
  <c r="K42" i="9"/>
  <c r="G42" i="9"/>
  <c r="J41" i="9"/>
  <c r="F41" i="9"/>
  <c r="M40" i="9"/>
  <c r="I40" i="9"/>
  <c r="E40" i="9"/>
  <c r="L39" i="9"/>
  <c r="H39" i="9"/>
  <c r="D39" i="9"/>
  <c r="K38" i="9"/>
  <c r="G38" i="9"/>
  <c r="J37" i="9"/>
  <c r="F37" i="9"/>
  <c r="M36" i="9"/>
  <c r="I36" i="9"/>
  <c r="E36" i="9"/>
  <c r="L35" i="9"/>
  <c r="H35" i="9"/>
  <c r="D35" i="9"/>
  <c r="K34" i="9"/>
  <c r="G34" i="9"/>
  <c r="J33" i="9"/>
  <c r="F33" i="9"/>
  <c r="M32" i="9"/>
  <c r="I32" i="9"/>
  <c r="E32" i="9"/>
  <c r="L31" i="9"/>
  <c r="H31" i="9"/>
  <c r="I103" i="9"/>
  <c r="K102" i="9"/>
  <c r="H101" i="9"/>
  <c r="E91" i="9"/>
  <c r="I90" i="9"/>
  <c r="K89" i="9"/>
  <c r="J88" i="9"/>
  <c r="M87" i="9"/>
  <c r="I83" i="9"/>
  <c r="I82" i="9"/>
  <c r="H81" i="9"/>
  <c r="I80" i="9"/>
  <c r="H79" i="9"/>
  <c r="I78" i="9"/>
  <c r="H77" i="9"/>
  <c r="I76" i="9"/>
  <c r="H75" i="9"/>
  <c r="I74" i="9"/>
  <c r="H73" i="9"/>
  <c r="I72" i="9"/>
  <c r="I71" i="9"/>
  <c r="D71" i="9"/>
  <c r="I70" i="9"/>
  <c r="D70" i="9"/>
  <c r="H69" i="9"/>
  <c r="M68" i="9"/>
  <c r="G68" i="9"/>
  <c r="L67" i="9"/>
  <c r="G67" i="9"/>
  <c r="J66" i="9"/>
  <c r="F66" i="9"/>
  <c r="M65" i="9"/>
  <c r="I65" i="9"/>
  <c r="E65" i="9"/>
  <c r="L64" i="9"/>
  <c r="H64" i="9"/>
  <c r="D64" i="9"/>
  <c r="K63" i="9"/>
  <c r="G63" i="9"/>
  <c r="J62" i="9"/>
  <c r="F62" i="9"/>
  <c r="M61" i="9"/>
  <c r="I61" i="9"/>
  <c r="E61" i="9"/>
  <c r="L60" i="9"/>
  <c r="H60" i="9"/>
  <c r="D60" i="9"/>
  <c r="K59" i="9"/>
  <c r="G59" i="9"/>
  <c r="J58" i="9"/>
  <c r="F58" i="9"/>
  <c r="M57" i="9"/>
  <c r="I57" i="9"/>
  <c r="E57" i="9"/>
  <c r="L56" i="9"/>
  <c r="H56" i="9"/>
  <c r="D56" i="9"/>
  <c r="K55" i="9"/>
  <c r="G55" i="9"/>
  <c r="J54" i="9"/>
  <c r="F54" i="9"/>
  <c r="M53" i="9"/>
  <c r="I53" i="9"/>
  <c r="E53" i="9"/>
  <c r="D103" i="9"/>
  <c r="E102" i="9"/>
  <c r="E90" i="9"/>
  <c r="G89" i="9"/>
  <c r="F88" i="9"/>
  <c r="I87" i="9"/>
  <c r="M86" i="9"/>
  <c r="F83" i="9"/>
  <c r="G82" i="9"/>
  <c r="F81" i="9"/>
  <c r="G80" i="9"/>
  <c r="F79" i="9"/>
  <c r="G78" i="9"/>
  <c r="F77" i="9"/>
  <c r="G76" i="9"/>
  <c r="F75" i="9"/>
  <c r="G74" i="9"/>
  <c r="F73" i="9"/>
  <c r="G72" i="9"/>
  <c r="H71" i="9"/>
  <c r="M70" i="9"/>
  <c r="H70" i="9"/>
  <c r="L69" i="9"/>
  <c r="G69" i="9"/>
  <c r="K68" i="9"/>
  <c r="F68" i="9"/>
  <c r="J67" i="9"/>
  <c r="F67" i="9"/>
  <c r="M66" i="9"/>
  <c r="I66" i="9"/>
  <c r="E66" i="9"/>
  <c r="L65" i="9"/>
  <c r="H65" i="9"/>
  <c r="D65" i="9"/>
  <c r="K64" i="9"/>
  <c r="G64" i="9"/>
  <c r="J63" i="9"/>
  <c r="F63" i="9"/>
  <c r="M62" i="9"/>
  <c r="I62" i="9"/>
  <c r="E62" i="9"/>
  <c r="L61" i="9"/>
  <c r="H61" i="9"/>
  <c r="D61" i="9"/>
  <c r="K60" i="9"/>
  <c r="G60" i="9"/>
  <c r="J59" i="9"/>
  <c r="F59" i="9"/>
  <c r="M58" i="9"/>
  <c r="I58" i="9"/>
  <c r="E58" i="9"/>
  <c r="L57" i="9"/>
  <c r="H57" i="9"/>
  <c r="D57" i="9"/>
  <c r="K56" i="9"/>
  <c r="G56" i="9"/>
  <c r="J55" i="9"/>
  <c r="F55" i="9"/>
  <c r="M54" i="9"/>
  <c r="I54" i="9"/>
  <c r="E54" i="9"/>
  <c r="L53" i="9"/>
  <c r="H53" i="9"/>
  <c r="D53" i="9"/>
  <c r="K52" i="9"/>
  <c r="G52" i="9"/>
  <c r="J51" i="9"/>
  <c r="F51" i="9"/>
  <c r="M50" i="9"/>
  <c r="I50" i="9"/>
  <c r="E50" i="9"/>
  <c r="L49" i="9"/>
  <c r="H49" i="9"/>
  <c r="D49" i="9"/>
  <c r="K48" i="9"/>
  <c r="G48" i="9"/>
  <c r="J47" i="9"/>
  <c r="F47" i="9"/>
  <c r="M46" i="9"/>
  <c r="I46" i="9"/>
  <c r="E46" i="9"/>
  <c r="L45" i="9"/>
  <c r="H45" i="9"/>
  <c r="D45" i="9"/>
  <c r="K44" i="9"/>
  <c r="G44" i="9"/>
  <c r="J43" i="9"/>
  <c r="F43" i="9"/>
  <c r="M42" i="9"/>
  <c r="I42" i="9"/>
  <c r="E42" i="9"/>
  <c r="L41" i="9"/>
  <c r="H41" i="9"/>
  <c r="D41" i="9"/>
  <c r="K40" i="9"/>
  <c r="G40" i="9"/>
  <c r="J39" i="9"/>
  <c r="D83" i="9"/>
  <c r="M80" i="9"/>
  <c r="D79" i="9"/>
  <c r="M76" i="9"/>
  <c r="D75" i="9"/>
  <c r="M72" i="9"/>
  <c r="F71" i="9"/>
  <c r="G70" i="9"/>
  <c r="F69" i="9"/>
  <c r="E68" i="9"/>
  <c r="E67" i="9"/>
  <c r="H66" i="9"/>
  <c r="K65" i="9"/>
  <c r="J64" i="9"/>
  <c r="M63" i="9"/>
  <c r="E59" i="9"/>
  <c r="H58" i="9"/>
  <c r="K57" i="9"/>
  <c r="J56" i="9"/>
  <c r="M55" i="9"/>
  <c r="H52" i="9"/>
  <c r="I51" i="9"/>
  <c r="H50" i="9"/>
  <c r="I49" i="9"/>
  <c r="H48" i="9"/>
  <c r="I47" i="9"/>
  <c r="H46" i="9"/>
  <c r="I45" i="9"/>
  <c r="H44" i="9"/>
  <c r="I43" i="9"/>
  <c r="H42" i="9"/>
  <c r="I41" i="9"/>
  <c r="H40" i="9"/>
  <c r="I39" i="9"/>
  <c r="M38" i="9"/>
  <c r="H38" i="9"/>
  <c r="M37" i="9"/>
  <c r="H37" i="9"/>
  <c r="L36" i="9"/>
  <c r="G36" i="9"/>
  <c r="K35" i="9"/>
  <c r="F35" i="9"/>
  <c r="J34" i="9"/>
  <c r="E34" i="9"/>
  <c r="K33" i="9"/>
  <c r="E33" i="9"/>
  <c r="J32" i="9"/>
  <c r="D32" i="9"/>
  <c r="I31" i="9"/>
  <c r="D31" i="9"/>
  <c r="K30" i="9"/>
  <c r="G30" i="9"/>
  <c r="J29" i="9"/>
  <c r="F29" i="9"/>
  <c r="M28" i="9"/>
  <c r="I28" i="9"/>
  <c r="E28" i="9"/>
  <c r="L27" i="9"/>
  <c r="H27" i="9"/>
  <c r="D27" i="9"/>
  <c r="K26" i="9"/>
  <c r="G26" i="9"/>
  <c r="J25" i="9"/>
  <c r="F25" i="9"/>
  <c r="M24" i="9"/>
  <c r="I24" i="9"/>
  <c r="E24" i="9"/>
  <c r="L23" i="9"/>
  <c r="H23" i="9"/>
  <c r="M22" i="9"/>
  <c r="I22" i="9"/>
  <c r="D22" i="9"/>
  <c r="K21" i="9"/>
  <c r="G21" i="9"/>
  <c r="L99" i="9"/>
  <c r="K97" i="9"/>
  <c r="I95" i="9"/>
  <c r="K93" i="9"/>
  <c r="M91" i="9"/>
  <c r="I86" i="9"/>
  <c r="J84" i="9"/>
  <c r="L81" i="9"/>
  <c r="E80" i="9"/>
  <c r="L77" i="9"/>
  <c r="E76" i="9"/>
  <c r="L73" i="9"/>
  <c r="E72" i="9"/>
  <c r="D66" i="9"/>
  <c r="G65" i="9"/>
  <c r="F64" i="9"/>
  <c r="I63" i="9"/>
  <c r="L62" i="9"/>
  <c r="D58" i="9"/>
  <c r="G57" i="9"/>
  <c r="F56" i="9"/>
  <c r="I55" i="9"/>
  <c r="L54" i="9"/>
  <c r="F52" i="9"/>
  <c r="G51" i="9"/>
  <c r="F50" i="9"/>
  <c r="G49" i="9"/>
  <c r="F48" i="9"/>
  <c r="G47" i="9"/>
  <c r="F46" i="9"/>
  <c r="G45" i="9"/>
  <c r="F44" i="9"/>
  <c r="G43" i="9"/>
  <c r="F42" i="9"/>
  <c r="G41" i="9"/>
  <c r="F40" i="9"/>
  <c r="G39" i="9"/>
  <c r="L38" i="9"/>
  <c r="F38" i="9"/>
  <c r="L37" i="9"/>
  <c r="G37" i="9"/>
  <c r="K36" i="9"/>
  <c r="F36" i="9"/>
  <c r="J35" i="9"/>
  <c r="E35" i="9"/>
  <c r="I34" i="9"/>
  <c r="D34" i="9"/>
  <c r="I33" i="9"/>
  <c r="D33" i="9"/>
  <c r="H32" i="9"/>
  <c r="M31" i="9"/>
  <c r="G31" i="9"/>
  <c r="J30" i="9"/>
  <c r="F30" i="9"/>
  <c r="M29" i="9"/>
  <c r="I29" i="9"/>
  <c r="E29" i="9"/>
  <c r="L28" i="9"/>
  <c r="H28" i="9"/>
  <c r="D28" i="9"/>
  <c r="K27" i="9"/>
  <c r="G27" i="9"/>
  <c r="J26" i="9"/>
  <c r="F26" i="9"/>
  <c r="M25" i="9"/>
  <c r="I25" i="9"/>
  <c r="E25" i="9"/>
  <c r="L24" i="9"/>
  <c r="H24" i="9"/>
  <c r="D24" i="9"/>
  <c r="K23" i="9"/>
  <c r="F23" i="9"/>
  <c r="L22" i="9"/>
  <c r="H22" i="9"/>
  <c r="J21" i="9"/>
  <c r="F21" i="9"/>
  <c r="L20" i="9"/>
  <c r="H20" i="9"/>
  <c r="J19" i="9"/>
  <c r="F19" i="9"/>
  <c r="M18" i="9"/>
  <c r="I18" i="9"/>
  <c r="E18" i="9"/>
  <c r="L17" i="9"/>
  <c r="H17" i="9"/>
  <c r="D17" i="9"/>
  <c r="K16" i="9"/>
  <c r="G16" i="9"/>
  <c r="J15" i="9"/>
  <c r="F15" i="9"/>
  <c r="M14" i="9"/>
  <c r="I14" i="9"/>
  <c r="E14" i="9"/>
  <c r="L13" i="9"/>
  <c r="H13" i="9"/>
  <c r="D13" i="9"/>
  <c r="K12" i="9"/>
  <c r="G12" i="9"/>
  <c r="J11" i="9"/>
  <c r="F11" i="9"/>
  <c r="M10" i="9"/>
  <c r="I10" i="9"/>
  <c r="E10" i="9"/>
  <c r="L9" i="9"/>
  <c r="H9" i="9"/>
  <c r="D9" i="9"/>
  <c r="K8" i="9"/>
  <c r="G8" i="9"/>
  <c r="M7" i="9"/>
  <c r="I7" i="9"/>
  <c r="E7" i="9"/>
  <c r="D14" i="9"/>
  <c r="M11" i="9"/>
  <c r="L10" i="9"/>
  <c r="D10" i="9"/>
  <c r="K9" i="9"/>
  <c r="G9" i="9"/>
  <c r="J8" i="9"/>
  <c r="L7" i="9"/>
  <c r="M82" i="9"/>
  <c r="D81" i="9"/>
  <c r="M78" i="9"/>
  <c r="D77" i="9"/>
  <c r="M74" i="9"/>
  <c r="D73" i="9"/>
  <c r="E63" i="9"/>
  <c r="H62" i="9"/>
  <c r="K61" i="9"/>
  <c r="J60" i="9"/>
  <c r="M59" i="9"/>
  <c r="E55" i="9"/>
  <c r="H54" i="9"/>
  <c r="K53" i="9"/>
  <c r="L52" i="9"/>
  <c r="D52" i="9"/>
  <c r="M51" i="9"/>
  <c r="E51" i="9"/>
  <c r="L50" i="9"/>
  <c r="D50" i="9"/>
  <c r="M49" i="9"/>
  <c r="E49" i="9"/>
  <c r="L48" i="9"/>
  <c r="D48" i="9"/>
  <c r="M47" i="9"/>
  <c r="E47" i="9"/>
  <c r="L46" i="9"/>
  <c r="D46" i="9"/>
  <c r="M45" i="9"/>
  <c r="E45" i="9"/>
  <c r="L44" i="9"/>
  <c r="D44" i="9"/>
  <c r="M43" i="9"/>
  <c r="E43" i="9"/>
  <c r="L42" i="9"/>
  <c r="D42" i="9"/>
  <c r="M41" i="9"/>
  <c r="E41" i="9"/>
  <c r="L40" i="9"/>
  <c r="D40" i="9"/>
  <c r="M39" i="9"/>
  <c r="F39" i="9"/>
  <c r="J38" i="9"/>
  <c r="E38" i="9"/>
  <c r="K37" i="9"/>
  <c r="E37" i="9"/>
  <c r="J36" i="9"/>
  <c r="D36" i="9"/>
  <c r="I35" i="9"/>
  <c r="M34" i="9"/>
  <c r="H34" i="9"/>
  <c r="M33" i="9"/>
  <c r="H33" i="9"/>
  <c r="L32" i="9"/>
  <c r="G32" i="9"/>
  <c r="K31" i="9"/>
  <c r="F31" i="9"/>
  <c r="M30" i="9"/>
  <c r="I30" i="9"/>
  <c r="E30" i="9"/>
  <c r="L29" i="9"/>
  <c r="H29" i="9"/>
  <c r="D29" i="9"/>
  <c r="K28" i="9"/>
  <c r="G28" i="9"/>
  <c r="J27" i="9"/>
  <c r="F27" i="9"/>
  <c r="M26" i="9"/>
  <c r="I26" i="9"/>
  <c r="E26" i="9"/>
  <c r="L25" i="9"/>
  <c r="H25" i="9"/>
  <c r="D25" i="9"/>
  <c r="K24" i="9"/>
  <c r="G24" i="9"/>
  <c r="J23" i="9"/>
  <c r="D23" i="9"/>
  <c r="K22" i="9"/>
  <c r="G22" i="9"/>
  <c r="M21" i="9"/>
  <c r="I21" i="9"/>
  <c r="D21" i="9"/>
  <c r="K20" i="9"/>
  <c r="G20" i="9"/>
  <c r="M19" i="9"/>
  <c r="I19" i="9"/>
  <c r="E19" i="9"/>
  <c r="L18" i="9"/>
  <c r="H18" i="9"/>
  <c r="D18" i="9"/>
  <c r="K17" i="9"/>
  <c r="G17" i="9"/>
  <c r="J16" i="9"/>
  <c r="F16" i="9"/>
  <c r="M15" i="9"/>
  <c r="I15" i="9"/>
  <c r="E15" i="9"/>
  <c r="L14" i="9"/>
  <c r="H14" i="9"/>
  <c r="K13" i="9"/>
  <c r="G13" i="9"/>
  <c r="J12" i="9"/>
  <c r="F12" i="9"/>
  <c r="I11" i="9"/>
  <c r="E11" i="9"/>
  <c r="H10" i="9"/>
  <c r="F8" i="9"/>
  <c r="H7" i="9"/>
  <c r="M8" i="9"/>
  <c r="E13" i="9"/>
  <c r="G15" i="9"/>
  <c r="E17" i="9"/>
  <c r="G19" i="9"/>
  <c r="L26" i="9"/>
  <c r="F28" i="9"/>
  <c r="D30" i="9"/>
  <c r="I38" i="9"/>
  <c r="K41" i="9"/>
  <c r="K45" i="9"/>
  <c r="K49" i="9"/>
  <c r="I59" i="9"/>
  <c r="G61" i="9"/>
  <c r="I67" i="9"/>
  <c r="L71" i="9"/>
  <c r="E82" i="9"/>
  <c r="L98" i="9"/>
  <c r="F7" i="9"/>
  <c r="H8" i="9"/>
  <c r="F9" i="9"/>
  <c r="G10" i="9"/>
  <c r="H11" i="9"/>
  <c r="H12" i="9"/>
  <c r="F13" i="9"/>
  <c r="G14" i="9"/>
  <c r="H15" i="9"/>
  <c r="H16" i="9"/>
  <c r="F17" i="9"/>
  <c r="G18" i="9"/>
  <c r="H19" i="9"/>
  <c r="I20" i="9"/>
  <c r="M27" i="9"/>
  <c r="J28" i="9"/>
  <c r="K29" i="9"/>
  <c r="H30" i="9"/>
  <c r="E31" i="9"/>
  <c r="F32" i="9"/>
  <c r="G33" i="9"/>
  <c r="F34" i="9"/>
  <c r="G35" i="9"/>
  <c r="K85" i="9"/>
  <c r="K96" i="9"/>
  <c r="K7" i="9"/>
  <c r="E9" i="9"/>
  <c r="F10" i="9"/>
  <c r="M12" i="9"/>
  <c r="F14" i="9"/>
  <c r="M16" i="9"/>
  <c r="M17" i="9"/>
  <c r="I27" i="9"/>
  <c r="G29" i="9"/>
  <c r="H36" i="9"/>
  <c r="I37" i="9"/>
  <c r="K39" i="9"/>
  <c r="K43" i="9"/>
  <c r="K47" i="9"/>
  <c r="G53" i="9"/>
  <c r="K69" i="9"/>
  <c r="E74" i="9"/>
  <c r="L79" i="9"/>
  <c r="E87" i="9"/>
  <c r="G7" i="9"/>
  <c r="I8" i="9"/>
  <c r="I9" i="9"/>
  <c r="J10" i="9"/>
  <c r="K11" i="9"/>
  <c r="I12" i="9"/>
  <c r="I13" i="9"/>
  <c r="J14" i="9"/>
  <c r="K15" i="9"/>
  <c r="I16" i="9"/>
  <c r="I17" i="9"/>
  <c r="J18" i="9"/>
  <c r="K19" i="9"/>
  <c r="J20" i="9"/>
  <c r="H21" i="9"/>
  <c r="F22" i="9"/>
  <c r="I23" i="9"/>
  <c r="F24" i="9"/>
  <c r="G25" i="9"/>
  <c r="D26" i="9"/>
  <c r="L30" i="9"/>
  <c r="J31" i="9"/>
  <c r="K32" i="9"/>
  <c r="L33" i="9"/>
  <c r="L34" i="9"/>
  <c r="M35" i="9"/>
  <c r="J40" i="9"/>
  <c r="J42" i="9"/>
  <c r="J44" i="9"/>
  <c r="J46" i="9"/>
  <c r="J48" i="9"/>
  <c r="J50" i="9"/>
  <c r="J52" i="9"/>
  <c r="D54" i="9"/>
  <c r="L58" i="9"/>
  <c r="F60" i="9"/>
  <c r="D62" i="9"/>
  <c r="L66" i="9"/>
  <c r="J68" i="9"/>
  <c r="L70" i="9"/>
  <c r="L75" i="9"/>
  <c r="E78" i="9"/>
  <c r="K94" i="9"/>
  <c r="H4" i="16"/>
  <c r="E103" i="9"/>
  <c r="D102" i="9"/>
  <c r="J101" i="9"/>
  <c r="H99" i="9"/>
  <c r="M98" i="9"/>
  <c r="G97" i="9"/>
  <c r="E96" i="9"/>
  <c r="J95" i="9"/>
  <c r="I94" i="9"/>
  <c r="H93" i="9"/>
  <c r="G92" i="9"/>
  <c r="F91" i="9"/>
  <c r="H90" i="9"/>
  <c r="H89" i="9"/>
  <c r="G88" i="9"/>
  <c r="F87" i="9"/>
  <c r="H86" i="9"/>
  <c r="H85" i="9"/>
  <c r="G84" i="9"/>
  <c r="J83" i="9"/>
  <c r="E83" i="9"/>
  <c r="L82" i="9"/>
  <c r="H82" i="9"/>
  <c r="D82" i="9"/>
  <c r="K81" i="9"/>
  <c r="G81" i="9"/>
  <c r="J80" i="9"/>
  <c r="F80" i="9"/>
  <c r="M79" i="9"/>
  <c r="I79" i="9"/>
  <c r="E79" i="9"/>
  <c r="L78" i="9"/>
  <c r="H78" i="9"/>
  <c r="D78" i="9"/>
  <c r="K77" i="9"/>
  <c r="G77" i="9"/>
  <c r="J76" i="9"/>
  <c r="F76" i="9"/>
  <c r="M75" i="9"/>
  <c r="I75" i="9"/>
  <c r="E75" i="9"/>
  <c r="L74" i="9"/>
  <c r="H74" i="9"/>
  <c r="D74" i="9"/>
  <c r="K73" i="9"/>
  <c r="G73" i="9"/>
  <c r="J72" i="9"/>
  <c r="F72" i="9"/>
  <c r="M71" i="9"/>
  <c r="J103" i="9"/>
  <c r="I102" i="9"/>
  <c r="D101" i="9"/>
  <c r="I100" i="9"/>
  <c r="M99" i="9"/>
  <c r="H98" i="9"/>
  <c r="L97" i="9"/>
  <c r="J96" i="9"/>
  <c r="E95" i="9"/>
  <c r="D94" i="9"/>
  <c r="L93" i="9"/>
  <c r="D93" i="9"/>
  <c r="K92" i="9"/>
  <c r="J91" i="9"/>
  <c r="L90" i="9"/>
  <c r="D90" i="9"/>
  <c r="L89" i="9"/>
  <c r="D89" i="9"/>
  <c r="K88" i="9"/>
  <c r="J87" i="9"/>
  <c r="L86" i="9"/>
  <c r="D86" i="9"/>
  <c r="L85" i="9"/>
  <c r="D85" i="9"/>
  <c r="K84" i="9"/>
  <c r="M83" i="9"/>
  <c r="G83" i="9"/>
  <c r="J82" i="9"/>
  <c r="F82" i="9"/>
  <c r="M81" i="9"/>
  <c r="I81" i="9"/>
  <c r="E81" i="9"/>
  <c r="L80" i="9"/>
  <c r="H80" i="9"/>
  <c r="D80" i="9"/>
  <c r="K79" i="9"/>
  <c r="G79" i="9"/>
  <c r="J78" i="9"/>
  <c r="F78" i="9"/>
  <c r="M77" i="9"/>
  <c r="I77" i="9"/>
  <c r="E77" i="9"/>
  <c r="L76" i="9"/>
  <c r="H76" i="9"/>
  <c r="D76" i="9"/>
  <c r="K75" i="9"/>
  <c r="G75" i="9"/>
  <c r="J74" i="9"/>
  <c r="F74" i="9"/>
  <c r="M73" i="9"/>
  <c r="I73" i="9"/>
  <c r="E73" i="9"/>
  <c r="L72" i="9"/>
  <c r="H72" i="9"/>
  <c r="D72" i="9"/>
  <c r="K71" i="9"/>
  <c r="G71" i="9"/>
  <c r="J70" i="9"/>
  <c r="F70" i="9"/>
  <c r="M69" i="9"/>
  <c r="I69" i="9"/>
  <c r="E69" i="9"/>
  <c r="L68" i="9"/>
  <c r="H68" i="9"/>
  <c r="D68" i="9"/>
  <c r="K67" i="9"/>
  <c r="AR6" i="13" a="1"/>
  <c r="AR6" i="13" s="1"/>
  <c r="AR5" i="10"/>
  <c r="E4" i="16"/>
  <c r="M103" i="9"/>
  <c r="H103" i="9"/>
  <c r="M102" i="9"/>
  <c r="H102" i="9"/>
  <c r="L101" i="9"/>
  <c r="G101" i="9"/>
  <c r="K100" i="9"/>
  <c r="F100" i="9"/>
  <c r="J99" i="9"/>
  <c r="E99" i="9"/>
  <c r="K98" i="9"/>
  <c r="E98" i="9"/>
  <c r="J97" i="9"/>
  <c r="D97" i="9"/>
  <c r="I96" i="9"/>
  <c r="M95" i="9"/>
  <c r="H95" i="9"/>
  <c r="M94" i="9"/>
  <c r="H94" i="9"/>
  <c r="J93" i="9"/>
  <c r="F93" i="9"/>
  <c r="M92" i="9"/>
  <c r="I92" i="9"/>
  <c r="E92" i="9"/>
  <c r="L91" i="9"/>
  <c r="H91" i="9"/>
  <c r="D91" i="9"/>
  <c r="K90" i="9"/>
  <c r="G90" i="9"/>
  <c r="J89" i="9"/>
  <c r="F89" i="9"/>
  <c r="M88" i="9"/>
  <c r="I88" i="9"/>
  <c r="E88" i="9"/>
  <c r="L87" i="9"/>
  <c r="H87" i="9"/>
  <c r="D87" i="9"/>
  <c r="K86" i="9"/>
  <c r="G86" i="9"/>
  <c r="J85" i="9"/>
  <c r="F85" i="9"/>
  <c r="M84" i="9"/>
  <c r="I84" i="9"/>
  <c r="E84" i="9"/>
  <c r="L83" i="9"/>
  <c r="H83" i="9"/>
  <c r="L103" i="9"/>
  <c r="F103" i="9"/>
  <c r="L102" i="9"/>
  <c r="G102" i="9"/>
  <c r="K101" i="9"/>
  <c r="F101" i="9"/>
  <c r="J100" i="9"/>
  <c r="E100" i="9"/>
  <c r="I99" i="9"/>
  <c r="D99" i="9"/>
  <c r="I98" i="9"/>
  <c r="D98" i="9"/>
  <c r="H97" i="9"/>
  <c r="M96" i="9"/>
  <c r="G96" i="9"/>
  <c r="L95" i="9"/>
  <c r="F95" i="9"/>
  <c r="L94" i="9"/>
  <c r="G94" i="9"/>
  <c r="M93" i="9"/>
  <c r="I93" i="9"/>
  <c r="E93" i="9"/>
  <c r="L92" i="9"/>
  <c r="H92" i="9"/>
  <c r="D92" i="9"/>
  <c r="K91" i="9"/>
  <c r="G91" i="9"/>
  <c r="J90" i="9"/>
  <c r="F90" i="9"/>
  <c r="M89" i="9"/>
  <c r="I89" i="9"/>
  <c r="E89" i="9"/>
  <c r="L88" i="9"/>
  <c r="H88" i="9"/>
  <c r="D88" i="9"/>
  <c r="K87" i="9"/>
  <c r="G87" i="9"/>
  <c r="J86" i="9"/>
  <c r="F86" i="9"/>
  <c r="M85" i="9"/>
  <c r="I85" i="9"/>
  <c r="E85" i="9"/>
  <c r="L84" i="9"/>
  <c r="H84" i="9"/>
  <c r="D84" i="9"/>
  <c r="D4" i="16"/>
  <c r="E8" i="9"/>
  <c r="E22" i="9"/>
  <c r="E20" i="9"/>
  <c r="E23" i="9"/>
  <c r="E21" i="9"/>
  <c r="K103" i="9"/>
  <c r="G103" i="9"/>
  <c r="J102" i="9"/>
  <c r="F102" i="9"/>
  <c r="M101" i="9"/>
  <c r="I101" i="9"/>
  <c r="E101" i="9"/>
  <c r="L100" i="9"/>
  <c r="H100" i="9"/>
  <c r="D100" i="9"/>
  <c r="K99" i="9"/>
  <c r="G99" i="9"/>
  <c r="J98" i="9"/>
  <c r="F98" i="9"/>
  <c r="M97" i="9"/>
  <c r="I97" i="9"/>
  <c r="E97" i="9"/>
  <c r="L96" i="9"/>
  <c r="H96" i="9"/>
  <c r="D96" i="9"/>
  <c r="K95" i="9"/>
  <c r="G95" i="9"/>
  <c r="J94" i="9"/>
  <c r="F94" i="9"/>
  <c r="AE2" i="7"/>
  <c r="AE5" i="10"/>
  <c r="N2" i="7"/>
  <c r="N5" i="10"/>
  <c r="AC5" i="10"/>
  <c r="AC2" i="7"/>
  <c r="R5" i="10"/>
  <c r="R2" i="7"/>
  <c r="AL5" i="10"/>
  <c r="AL2" i="7"/>
  <c r="F5" i="10"/>
  <c r="F2" i="7"/>
  <c r="AA5" i="10"/>
  <c r="AA2" i="7"/>
  <c r="AO2" i="7"/>
  <c r="AO5" i="10"/>
  <c r="AP2" i="7"/>
  <c r="X2" i="7"/>
  <c r="AF5" i="10"/>
  <c r="AF2" i="7"/>
  <c r="AV2" i="7"/>
  <c r="AK8" i="13" a="1"/>
  <c r="AK8" i="13" s="1"/>
  <c r="AP21" i="13" a="1"/>
  <c r="AP21" i="13" s="1"/>
  <c r="D21" i="13" a="1"/>
  <c r="D21" i="13" s="1"/>
  <c r="O10" i="13" a="1"/>
  <c r="O10" i="13" s="1"/>
  <c r="AX16" i="13" a="1"/>
  <c r="AX16" i="13" s="1"/>
  <c r="M17" i="13" a="1"/>
  <c r="M17" i="13" s="1"/>
  <c r="K19" i="13" a="1"/>
  <c r="K19" i="13" s="1"/>
  <c r="AF12" i="13" a="1"/>
  <c r="AF12" i="13" s="1"/>
  <c r="AR23" i="13" a="1"/>
  <c r="AR23" i="13" s="1"/>
  <c r="B8" i="13" a="1"/>
  <c r="B8" i="13" s="1"/>
  <c r="AZ10" i="13" a="1"/>
  <c r="AZ10" i="13" s="1"/>
  <c r="BA17" i="13" a="1"/>
  <c r="BA17" i="13" s="1"/>
  <c r="AR19" i="13" a="1"/>
  <c r="AR19" i="13" s="1"/>
  <c r="B7" i="12" a="1"/>
  <c r="B7" i="12" s="1"/>
  <c r="B6" i="10" s="1"/>
  <c r="R16" i="13" a="1"/>
  <c r="R16" i="13" s="1"/>
  <c r="L23" i="13" a="1"/>
  <c r="L23" i="13" s="1"/>
  <c r="D4" i="13"/>
  <c r="J103" i="8"/>
  <c r="L102" i="8"/>
  <c r="D102" i="8"/>
  <c r="F101" i="8"/>
  <c r="H100" i="8"/>
  <c r="J99" i="8"/>
  <c r="L98" i="8"/>
  <c r="D98" i="8"/>
  <c r="F97" i="8"/>
  <c r="H96" i="8"/>
  <c r="J95" i="8"/>
  <c r="L94" i="8"/>
  <c r="D94" i="8"/>
  <c r="F93" i="8"/>
  <c r="H92" i="8"/>
  <c r="J91" i="8"/>
  <c r="L90" i="8"/>
  <c r="D90" i="8"/>
  <c r="F89" i="8"/>
  <c r="H88" i="8"/>
  <c r="J87" i="8"/>
  <c r="L86" i="8"/>
  <c r="D86" i="8"/>
  <c r="F85" i="8"/>
  <c r="H84" i="8"/>
  <c r="J83" i="8"/>
  <c r="L82" i="8"/>
  <c r="D82" i="8"/>
  <c r="F81" i="8"/>
  <c r="H80" i="8"/>
  <c r="J79" i="8"/>
  <c r="L78" i="8"/>
  <c r="D78" i="8"/>
  <c r="F77" i="8"/>
  <c r="H76" i="8"/>
  <c r="J75" i="8"/>
  <c r="L74" i="8"/>
  <c r="D74" i="8"/>
  <c r="F73" i="8"/>
  <c r="H72" i="8"/>
  <c r="J71" i="8"/>
  <c r="L70" i="8"/>
  <c r="D70" i="8"/>
  <c r="F69" i="8"/>
  <c r="H68" i="8"/>
  <c r="J67" i="8"/>
  <c r="L66" i="8"/>
  <c r="D66" i="8"/>
  <c r="F65" i="8"/>
  <c r="H64" i="8"/>
  <c r="J63" i="8"/>
  <c r="L62" i="8"/>
  <c r="D62" i="8"/>
  <c r="F61" i="8"/>
  <c r="H60" i="8"/>
  <c r="J59" i="8"/>
  <c r="L58" i="8"/>
  <c r="D58" i="8"/>
  <c r="F57" i="8"/>
  <c r="H56" i="8"/>
  <c r="J55" i="8"/>
  <c r="L54" i="8"/>
  <c r="D54" i="8"/>
  <c r="F53" i="8"/>
  <c r="H52" i="8"/>
  <c r="J51" i="8"/>
  <c r="L50" i="8"/>
  <c r="D50" i="8"/>
  <c r="F49" i="8"/>
  <c r="H48" i="8"/>
  <c r="J47" i="8"/>
  <c r="L46" i="8"/>
  <c r="D46" i="8"/>
  <c r="F45" i="8"/>
  <c r="H44" i="8"/>
  <c r="J43" i="8"/>
  <c r="L42" i="8"/>
  <c r="D42" i="8"/>
  <c r="F41" i="8"/>
  <c r="H40" i="8"/>
  <c r="J39" i="8"/>
  <c r="L38" i="8"/>
  <c r="D38" i="8"/>
  <c r="F37" i="8"/>
  <c r="H36" i="8"/>
  <c r="J35" i="8"/>
  <c r="L34" i="8"/>
  <c r="D34" i="8"/>
  <c r="F33" i="8"/>
  <c r="H32" i="8"/>
  <c r="J31" i="8"/>
  <c r="L30" i="8"/>
  <c r="D30" i="8"/>
  <c r="F29" i="8"/>
  <c r="H28" i="8"/>
  <c r="J27" i="8"/>
  <c r="L26" i="8"/>
  <c r="D26" i="8"/>
  <c r="F25" i="8"/>
  <c r="H24" i="8"/>
  <c r="J23" i="8"/>
  <c r="L22" i="8"/>
  <c r="D22" i="8"/>
  <c r="F21" i="8"/>
  <c r="H20" i="8"/>
  <c r="J19" i="8"/>
  <c r="L18" i="8"/>
  <c r="D18" i="8"/>
  <c r="F17" i="8"/>
  <c r="H16" i="8"/>
  <c r="J15" i="8"/>
  <c r="L14" i="8"/>
  <c r="D14" i="8"/>
  <c r="F13" i="8"/>
  <c r="H12" i="8"/>
  <c r="J11" i="8"/>
  <c r="L10" i="8"/>
  <c r="D10" i="8"/>
  <c r="F9" i="8"/>
  <c r="H8" i="8"/>
  <c r="J7" i="8"/>
  <c r="I103" i="8"/>
  <c r="K102" i="8"/>
  <c r="M101" i="8"/>
  <c r="E101" i="8"/>
  <c r="G100" i="8"/>
  <c r="I99" i="8"/>
  <c r="K98" i="8"/>
  <c r="M97" i="8"/>
  <c r="E97" i="8"/>
  <c r="G96" i="8"/>
  <c r="I95" i="8"/>
  <c r="K94" i="8"/>
  <c r="M93" i="8"/>
  <c r="E93" i="8"/>
  <c r="G92" i="8"/>
  <c r="I91" i="8"/>
  <c r="K90" i="8"/>
  <c r="M89" i="8"/>
  <c r="E89" i="8"/>
  <c r="G88" i="8"/>
  <c r="I87" i="8"/>
  <c r="K86" i="8"/>
  <c r="M85" i="8"/>
  <c r="E85" i="8"/>
  <c r="G84" i="8"/>
  <c r="I83" i="8"/>
  <c r="K82" i="8"/>
  <c r="M81" i="8"/>
  <c r="E81" i="8"/>
  <c r="G80" i="8"/>
  <c r="I79" i="8"/>
  <c r="K78" i="8"/>
  <c r="M77" i="8"/>
  <c r="E77" i="8"/>
  <c r="G76" i="8"/>
  <c r="I75" i="8"/>
  <c r="K74" i="8"/>
  <c r="M73" i="8"/>
  <c r="E73" i="8"/>
  <c r="G72" i="8"/>
  <c r="I71" i="8"/>
  <c r="K70" i="8"/>
  <c r="M69" i="8"/>
  <c r="E69" i="8"/>
  <c r="G68" i="8"/>
  <c r="I67" i="8"/>
  <c r="K66" i="8"/>
  <c r="M65" i="8"/>
  <c r="E65" i="8"/>
  <c r="G64" i="8"/>
  <c r="I63" i="8"/>
  <c r="K62" i="8"/>
  <c r="M61" i="8"/>
  <c r="E61" i="8"/>
  <c r="G60" i="8"/>
  <c r="I59" i="8"/>
  <c r="K58" i="8"/>
  <c r="M57" i="8"/>
  <c r="E57" i="8"/>
  <c r="G56" i="8"/>
  <c r="I55" i="8"/>
  <c r="K54" i="8"/>
  <c r="M53" i="8"/>
  <c r="E53" i="8"/>
  <c r="G52" i="8"/>
  <c r="I51" i="8"/>
  <c r="K50" i="8"/>
  <c r="M49" i="8"/>
  <c r="E49" i="8"/>
  <c r="G48" i="8"/>
  <c r="I47" i="8"/>
  <c r="K46" i="8"/>
  <c r="M45" i="8"/>
  <c r="E45" i="8"/>
  <c r="G44" i="8"/>
  <c r="I43" i="8"/>
  <c r="K42" i="8"/>
  <c r="M41" i="8"/>
  <c r="E41" i="8"/>
  <c r="G40" i="8"/>
  <c r="I39" i="8"/>
  <c r="K38" i="8"/>
  <c r="M37" i="8"/>
  <c r="E37" i="8"/>
  <c r="G36" i="8"/>
  <c r="I35" i="8"/>
  <c r="K34" i="8"/>
  <c r="M33" i="8"/>
  <c r="E33" i="8"/>
  <c r="G32" i="8"/>
  <c r="I31" i="8"/>
  <c r="K30" i="8"/>
  <c r="M29" i="8"/>
  <c r="E29" i="8"/>
  <c r="G28" i="8"/>
  <c r="I27" i="8"/>
  <c r="K26" i="8"/>
  <c r="M25" i="8"/>
  <c r="E25" i="8"/>
  <c r="G24" i="8"/>
  <c r="I23" i="8"/>
  <c r="K22" i="8"/>
  <c r="M21" i="8"/>
  <c r="E21" i="8"/>
  <c r="G20" i="8"/>
  <c r="I19" i="8"/>
  <c r="K18" i="8"/>
  <c r="M17" i="8"/>
  <c r="E17" i="8"/>
  <c r="G16" i="8"/>
  <c r="I15" i="8"/>
  <c r="K14" i="8"/>
  <c r="M13" i="8"/>
  <c r="E13" i="8"/>
  <c r="G12" i="8"/>
  <c r="I11" i="8"/>
  <c r="K10" i="8"/>
  <c r="M9" i="8"/>
  <c r="E9" i="8"/>
  <c r="G8" i="8"/>
  <c r="I7" i="8"/>
  <c r="H103" i="8"/>
  <c r="J102" i="8"/>
  <c r="L101" i="8"/>
  <c r="D101" i="8"/>
  <c r="F100" i="8"/>
  <c r="H99" i="8"/>
  <c r="J98" i="8"/>
  <c r="L97" i="8"/>
  <c r="D97" i="8"/>
  <c r="F96" i="8"/>
  <c r="H95" i="8"/>
  <c r="J94" i="8"/>
  <c r="L93" i="8"/>
  <c r="D93" i="8"/>
  <c r="F92" i="8"/>
  <c r="H91" i="8"/>
  <c r="J90" i="8"/>
  <c r="L89" i="8"/>
  <c r="D89" i="8"/>
  <c r="F88" i="8"/>
  <c r="H87" i="8"/>
  <c r="J86" i="8"/>
  <c r="L85" i="8"/>
  <c r="D85" i="8"/>
  <c r="F84" i="8"/>
  <c r="H83" i="8"/>
  <c r="J82" i="8"/>
  <c r="L81" i="8"/>
  <c r="D81" i="8"/>
  <c r="F80" i="8"/>
  <c r="H79" i="8"/>
  <c r="J78" i="8"/>
  <c r="L77" i="8"/>
  <c r="D77" i="8"/>
  <c r="F76" i="8"/>
  <c r="H75" i="8"/>
  <c r="J74" i="8"/>
  <c r="L73" i="8"/>
  <c r="D73" i="8"/>
  <c r="F72" i="8"/>
  <c r="H71" i="8"/>
  <c r="J70" i="8"/>
  <c r="L69" i="8"/>
  <c r="D69" i="8"/>
  <c r="F68" i="8"/>
  <c r="H67" i="8"/>
  <c r="J66" i="8"/>
  <c r="L65" i="8"/>
  <c r="D65" i="8"/>
  <c r="F64" i="8"/>
  <c r="H63" i="8"/>
  <c r="J62" i="8"/>
  <c r="L61" i="8"/>
  <c r="D61" i="8"/>
  <c r="F60" i="8"/>
  <c r="H59" i="8"/>
  <c r="J58" i="8"/>
  <c r="L57" i="8"/>
  <c r="D57" i="8"/>
  <c r="F56" i="8"/>
  <c r="H55" i="8"/>
  <c r="J54" i="8"/>
  <c r="L53" i="8"/>
  <c r="D53" i="8"/>
  <c r="F52" i="8"/>
  <c r="H51" i="8"/>
  <c r="J50" i="8"/>
  <c r="L49" i="8"/>
  <c r="D49" i="8"/>
  <c r="F48" i="8"/>
  <c r="H47" i="8"/>
  <c r="J46" i="8"/>
  <c r="L45" i="8"/>
  <c r="D45" i="8"/>
  <c r="F44" i="8"/>
  <c r="H43" i="8"/>
  <c r="J42" i="8"/>
  <c r="L41" i="8"/>
  <c r="D41" i="8"/>
  <c r="F40" i="8"/>
  <c r="H39" i="8"/>
  <c r="J38" i="8"/>
  <c r="L37" i="8"/>
  <c r="D37" i="8"/>
  <c r="F36" i="8"/>
  <c r="H35" i="8"/>
  <c r="J34" i="8"/>
  <c r="L33" i="8"/>
  <c r="D33" i="8"/>
  <c r="F32" i="8"/>
  <c r="H31" i="8"/>
  <c r="J30" i="8"/>
  <c r="L29" i="8"/>
  <c r="D29" i="8"/>
  <c r="F28" i="8"/>
  <c r="H27" i="8"/>
  <c r="J26" i="8"/>
  <c r="L25" i="8"/>
  <c r="D25" i="8"/>
  <c r="F24" i="8"/>
  <c r="H23" i="8"/>
  <c r="J22" i="8"/>
  <c r="L21" i="8"/>
  <c r="D21" i="8"/>
  <c r="F20" i="8"/>
  <c r="H19" i="8"/>
  <c r="J18" i="8"/>
  <c r="L17" i="8"/>
  <c r="D17" i="8"/>
  <c r="F16" i="8"/>
  <c r="H15" i="8"/>
  <c r="J14" i="8"/>
  <c r="L13" i="8"/>
  <c r="D13" i="8"/>
  <c r="F12" i="8"/>
  <c r="H11" i="8"/>
  <c r="J10" i="8"/>
  <c r="L9" i="8"/>
  <c r="D9" i="8"/>
  <c r="F8" i="8"/>
  <c r="H7" i="8"/>
  <c r="G103" i="8"/>
  <c r="I102" i="8"/>
  <c r="K101" i="8"/>
  <c r="M100" i="8"/>
  <c r="E100" i="8"/>
  <c r="G99" i="8"/>
  <c r="I98" i="8"/>
  <c r="K97" i="8"/>
  <c r="M96" i="8"/>
  <c r="E96" i="8"/>
  <c r="G95" i="8"/>
  <c r="I94" i="8"/>
  <c r="K93" i="8"/>
  <c r="M92" i="8"/>
  <c r="E92" i="8"/>
  <c r="G91" i="8"/>
  <c r="I90" i="8"/>
  <c r="K89" i="8"/>
  <c r="M88" i="8"/>
  <c r="E88" i="8"/>
  <c r="G87" i="8"/>
  <c r="I86" i="8"/>
  <c r="K85" i="8"/>
  <c r="M84" i="8"/>
  <c r="E84" i="8"/>
  <c r="G83" i="8"/>
  <c r="I82" i="8"/>
  <c r="K81" i="8"/>
  <c r="M80" i="8"/>
  <c r="E80" i="8"/>
  <c r="G79" i="8"/>
  <c r="I78" i="8"/>
  <c r="K77" i="8"/>
  <c r="M76" i="8"/>
  <c r="E76" i="8"/>
  <c r="G75" i="8"/>
  <c r="I74" i="8"/>
  <c r="K73" i="8"/>
  <c r="M72" i="8"/>
  <c r="E72" i="8"/>
  <c r="G71" i="8"/>
  <c r="I70" i="8"/>
  <c r="K69" i="8"/>
  <c r="M68" i="8"/>
  <c r="E68" i="8"/>
  <c r="G67" i="8"/>
  <c r="I66" i="8"/>
  <c r="K65" i="8"/>
  <c r="M64" i="8"/>
  <c r="E64" i="8"/>
  <c r="G63" i="8"/>
  <c r="I62" i="8"/>
  <c r="K61" i="8"/>
  <c r="M60" i="8"/>
  <c r="E60" i="8"/>
  <c r="G59" i="8"/>
  <c r="I58" i="8"/>
  <c r="K57" i="8"/>
  <c r="M56" i="8"/>
  <c r="E56" i="8"/>
  <c r="G55" i="8"/>
  <c r="I54" i="8"/>
  <c r="K53" i="8"/>
  <c r="M52" i="8"/>
  <c r="E52" i="8"/>
  <c r="G51" i="8"/>
  <c r="I50" i="8"/>
  <c r="K49" i="8"/>
  <c r="M48" i="8"/>
  <c r="E48" i="8"/>
  <c r="G47" i="8"/>
  <c r="I46" i="8"/>
  <c r="K45" i="8"/>
  <c r="M44" i="8"/>
  <c r="E44" i="8"/>
  <c r="G43" i="8"/>
  <c r="I42" i="8"/>
  <c r="K41" i="8"/>
  <c r="M40" i="8"/>
  <c r="E40" i="8"/>
  <c r="G39" i="8"/>
  <c r="I38" i="8"/>
  <c r="K37" i="8"/>
  <c r="M36" i="8"/>
  <c r="E36" i="8"/>
  <c r="G35" i="8"/>
  <c r="I34" i="8"/>
  <c r="K33" i="8"/>
  <c r="M32" i="8"/>
  <c r="E32" i="8"/>
  <c r="G31" i="8"/>
  <c r="I30" i="8"/>
  <c r="K29" i="8"/>
  <c r="M28" i="8"/>
  <c r="E28" i="8"/>
  <c r="G27" i="8"/>
  <c r="I26" i="8"/>
  <c r="K25" i="8"/>
  <c r="M24" i="8"/>
  <c r="E24" i="8"/>
  <c r="G23" i="8"/>
  <c r="I22" i="8"/>
  <c r="K21" i="8"/>
  <c r="M20" i="8"/>
  <c r="E20" i="8"/>
  <c r="G19" i="8"/>
  <c r="I18" i="8"/>
  <c r="K17" i="8"/>
  <c r="M16" i="8"/>
  <c r="E16" i="8"/>
  <c r="G15" i="8"/>
  <c r="I14" i="8"/>
  <c r="K13" i="8"/>
  <c r="M12" i="8"/>
  <c r="E12" i="8"/>
  <c r="G11" i="8"/>
  <c r="I10" i="8"/>
  <c r="K9" i="8"/>
  <c r="M8" i="8"/>
  <c r="E8" i="8"/>
  <c r="G7" i="8"/>
  <c r="F103" i="8"/>
  <c r="H102" i="8"/>
  <c r="J101" i="8"/>
  <c r="L100" i="8"/>
  <c r="D100" i="8"/>
  <c r="F99" i="8"/>
  <c r="H98" i="8"/>
  <c r="J97" i="8"/>
  <c r="L96" i="8"/>
  <c r="D96" i="8"/>
  <c r="F95" i="8"/>
  <c r="H94" i="8"/>
  <c r="J93" i="8"/>
  <c r="L92" i="8"/>
  <c r="D92" i="8"/>
  <c r="F91" i="8"/>
  <c r="H90" i="8"/>
  <c r="J89" i="8"/>
  <c r="L88" i="8"/>
  <c r="D88" i="8"/>
  <c r="F87" i="8"/>
  <c r="H86" i="8"/>
  <c r="J85" i="8"/>
  <c r="L84" i="8"/>
  <c r="D84" i="8"/>
  <c r="F83" i="8"/>
  <c r="H82" i="8"/>
  <c r="J81" i="8"/>
  <c r="L80" i="8"/>
  <c r="D80" i="8"/>
  <c r="F79" i="8"/>
  <c r="H78" i="8"/>
  <c r="J77" i="8"/>
  <c r="L76" i="8"/>
  <c r="D76" i="8"/>
  <c r="F75" i="8"/>
  <c r="H74" i="8"/>
  <c r="J73" i="8"/>
  <c r="L72" i="8"/>
  <c r="D72" i="8"/>
  <c r="F71" i="8"/>
  <c r="H70" i="8"/>
  <c r="J69" i="8"/>
  <c r="L68" i="8"/>
  <c r="D68" i="8"/>
  <c r="F67" i="8"/>
  <c r="H66" i="8"/>
  <c r="J65" i="8"/>
  <c r="L64" i="8"/>
  <c r="D64" i="8"/>
  <c r="F63" i="8"/>
  <c r="H62" i="8"/>
  <c r="J61" i="8"/>
  <c r="L60" i="8"/>
  <c r="D60" i="8"/>
  <c r="F59" i="8"/>
  <c r="H58" i="8"/>
  <c r="J57" i="8"/>
  <c r="L56" i="8"/>
  <c r="D56" i="8"/>
  <c r="F55" i="8"/>
  <c r="H54" i="8"/>
  <c r="J53" i="8"/>
  <c r="L52" i="8"/>
  <c r="D52" i="8"/>
  <c r="F51" i="8"/>
  <c r="H50" i="8"/>
  <c r="J49" i="8"/>
  <c r="L48" i="8"/>
  <c r="D48" i="8"/>
  <c r="F47" i="8"/>
  <c r="H46" i="8"/>
  <c r="J45" i="8"/>
  <c r="L44" i="8"/>
  <c r="D44" i="8"/>
  <c r="F43" i="8"/>
  <c r="H42" i="8"/>
  <c r="J41" i="8"/>
  <c r="L40" i="8"/>
  <c r="D40" i="8"/>
  <c r="F39" i="8"/>
  <c r="H38" i="8"/>
  <c r="J37" i="8"/>
  <c r="L36" i="8"/>
  <c r="D36" i="8"/>
  <c r="F35" i="8"/>
  <c r="H34" i="8"/>
  <c r="J33" i="8"/>
  <c r="L32" i="8"/>
  <c r="D32" i="8"/>
  <c r="F31" i="8"/>
  <c r="H30" i="8"/>
  <c r="J29" i="8"/>
  <c r="L28" i="8"/>
  <c r="D28" i="8"/>
  <c r="F27" i="8"/>
  <c r="H26" i="8"/>
  <c r="J25" i="8"/>
  <c r="L24" i="8"/>
  <c r="D24" i="8"/>
  <c r="F23" i="8"/>
  <c r="H22" i="8"/>
  <c r="J21" i="8"/>
  <c r="L20" i="8"/>
  <c r="D20" i="8"/>
  <c r="F19" i="8"/>
  <c r="H18" i="8"/>
  <c r="J17" i="8"/>
  <c r="L16" i="8"/>
  <c r="D16" i="8"/>
  <c r="F15" i="8"/>
  <c r="H14" i="8"/>
  <c r="J13" i="8"/>
  <c r="L12" i="8"/>
  <c r="D12" i="8"/>
  <c r="F11" i="8"/>
  <c r="H10" i="8"/>
  <c r="J9" i="8"/>
  <c r="L8" i="8"/>
  <c r="D8" i="8"/>
  <c r="F7" i="8"/>
  <c r="M103" i="8"/>
  <c r="E103" i="8"/>
  <c r="G102" i="8"/>
  <c r="I101" i="8"/>
  <c r="K100" i="8"/>
  <c r="M99" i="8"/>
  <c r="E99" i="8"/>
  <c r="G98" i="8"/>
  <c r="I97" i="8"/>
  <c r="K96" i="8"/>
  <c r="M95" i="8"/>
  <c r="E95" i="8"/>
  <c r="G94" i="8"/>
  <c r="I93" i="8"/>
  <c r="K92" i="8"/>
  <c r="M91" i="8"/>
  <c r="E91" i="8"/>
  <c r="G90" i="8"/>
  <c r="I89" i="8"/>
  <c r="K88" i="8"/>
  <c r="M87" i="8"/>
  <c r="E87" i="8"/>
  <c r="G86" i="8"/>
  <c r="I85" i="8"/>
  <c r="K84" i="8"/>
  <c r="M83" i="8"/>
  <c r="E83" i="8"/>
  <c r="G82" i="8"/>
  <c r="I81" i="8"/>
  <c r="K80" i="8"/>
  <c r="M79" i="8"/>
  <c r="E79" i="8"/>
  <c r="G78" i="8"/>
  <c r="I77" i="8"/>
  <c r="K76" i="8"/>
  <c r="M75" i="8"/>
  <c r="E75" i="8"/>
  <c r="G74" i="8"/>
  <c r="I73" i="8"/>
  <c r="K72" i="8"/>
  <c r="M71" i="8"/>
  <c r="E71" i="8"/>
  <c r="G70" i="8"/>
  <c r="I69" i="8"/>
  <c r="K68" i="8"/>
  <c r="M67" i="8"/>
  <c r="E67" i="8"/>
  <c r="G66" i="8"/>
  <c r="I65" i="8"/>
  <c r="K64" i="8"/>
  <c r="M63" i="8"/>
  <c r="E63" i="8"/>
  <c r="G62" i="8"/>
  <c r="I61" i="8"/>
  <c r="K60" i="8"/>
  <c r="M59" i="8"/>
  <c r="E59" i="8"/>
  <c r="G58" i="8"/>
  <c r="I57" i="8"/>
  <c r="K56" i="8"/>
  <c r="M55" i="8"/>
  <c r="E55" i="8"/>
  <c r="G54" i="8"/>
  <c r="I53" i="8"/>
  <c r="K52" i="8"/>
  <c r="M51" i="8"/>
  <c r="E51" i="8"/>
  <c r="G50" i="8"/>
  <c r="I49" i="8"/>
  <c r="K48" i="8"/>
  <c r="M47" i="8"/>
  <c r="E47" i="8"/>
  <c r="G46" i="8"/>
  <c r="I45" i="8"/>
  <c r="K44" i="8"/>
  <c r="M43" i="8"/>
  <c r="E43" i="8"/>
  <c r="G42" i="8"/>
  <c r="I41" i="8"/>
  <c r="K40" i="8"/>
  <c r="M39" i="8"/>
  <c r="E39" i="8"/>
  <c r="G38" i="8"/>
  <c r="I37" i="8"/>
  <c r="K36" i="8"/>
  <c r="M35" i="8"/>
  <c r="E35" i="8"/>
  <c r="G34" i="8"/>
  <c r="I33" i="8"/>
  <c r="K32" i="8"/>
  <c r="M31" i="8"/>
  <c r="E31" i="8"/>
  <c r="G30" i="8"/>
  <c r="I29" i="8"/>
  <c r="K28" i="8"/>
  <c r="M27" i="8"/>
  <c r="E27" i="8"/>
  <c r="G26" i="8"/>
  <c r="I25" i="8"/>
  <c r="K24" i="8"/>
  <c r="M23" i="8"/>
  <c r="E23" i="8"/>
  <c r="G22" i="8"/>
  <c r="I21" i="8"/>
  <c r="K20" i="8"/>
  <c r="M19" i="8"/>
  <c r="E19" i="8"/>
  <c r="G18" i="8"/>
  <c r="I17" i="8"/>
  <c r="K16" i="8"/>
  <c r="M15" i="8"/>
  <c r="E15" i="8"/>
  <c r="G14" i="8"/>
  <c r="I13" i="8"/>
  <c r="K12" i="8"/>
  <c r="M11" i="8"/>
  <c r="E11" i="8"/>
  <c r="G10" i="8"/>
  <c r="I9" i="8"/>
  <c r="K8" i="8"/>
  <c r="M7" i="8"/>
  <c r="E7" i="8"/>
  <c r="L103" i="8"/>
  <c r="D103" i="8"/>
  <c r="F102" i="8"/>
  <c r="H101" i="8"/>
  <c r="J100" i="8"/>
  <c r="L99" i="8"/>
  <c r="D99" i="8"/>
  <c r="F98" i="8"/>
  <c r="H97" i="8"/>
  <c r="J96" i="8"/>
  <c r="L95" i="8"/>
  <c r="D95" i="8"/>
  <c r="F94" i="8"/>
  <c r="H93" i="8"/>
  <c r="J92" i="8"/>
  <c r="L91" i="8"/>
  <c r="D91" i="8"/>
  <c r="F90" i="8"/>
  <c r="H89" i="8"/>
  <c r="J88" i="8"/>
  <c r="L87" i="8"/>
  <c r="D87" i="8"/>
  <c r="F86" i="8"/>
  <c r="H85" i="8"/>
  <c r="J84" i="8"/>
  <c r="L83" i="8"/>
  <c r="D83" i="8"/>
  <c r="F82" i="8"/>
  <c r="H81" i="8"/>
  <c r="J80" i="8"/>
  <c r="L79" i="8"/>
  <c r="D79" i="8"/>
  <c r="F78" i="8"/>
  <c r="H77" i="8"/>
  <c r="J76" i="8"/>
  <c r="L75" i="8"/>
  <c r="D75" i="8"/>
  <c r="F74" i="8"/>
  <c r="H73" i="8"/>
  <c r="J72" i="8"/>
  <c r="L71" i="8"/>
  <c r="D71" i="8"/>
  <c r="F70" i="8"/>
  <c r="H69" i="8"/>
  <c r="J68" i="8"/>
  <c r="L67" i="8"/>
  <c r="D67" i="8"/>
  <c r="F66" i="8"/>
  <c r="H65" i="8"/>
  <c r="J64" i="8"/>
  <c r="L63" i="8"/>
  <c r="D63" i="8"/>
  <c r="F62" i="8"/>
  <c r="H61" i="8"/>
  <c r="J60" i="8"/>
  <c r="L59" i="8"/>
  <c r="D59" i="8"/>
  <c r="F58" i="8"/>
  <c r="H57" i="8"/>
  <c r="J56" i="8"/>
  <c r="L55" i="8"/>
  <c r="D55" i="8"/>
  <c r="F54" i="8"/>
  <c r="H53" i="8"/>
  <c r="J52" i="8"/>
  <c r="L51" i="8"/>
  <c r="D51" i="8"/>
  <c r="F50" i="8"/>
  <c r="H49" i="8"/>
  <c r="J48" i="8"/>
  <c r="L47" i="8"/>
  <c r="D47" i="8"/>
  <c r="F46" i="8"/>
  <c r="H45" i="8"/>
  <c r="J44" i="8"/>
  <c r="L43" i="8"/>
  <c r="D43" i="8"/>
  <c r="F42" i="8"/>
  <c r="H41" i="8"/>
  <c r="J40" i="8"/>
  <c r="L39" i="8"/>
  <c r="D39" i="8"/>
  <c r="F38" i="8"/>
  <c r="H37" i="8"/>
  <c r="J36" i="8"/>
  <c r="L35" i="8"/>
  <c r="D35" i="8"/>
  <c r="F34" i="8"/>
  <c r="H33" i="8"/>
  <c r="J32" i="8"/>
  <c r="L31" i="8"/>
  <c r="D31" i="8"/>
  <c r="F30" i="8"/>
  <c r="H29" i="8"/>
  <c r="J28" i="8"/>
  <c r="L27" i="8"/>
  <c r="D27" i="8"/>
  <c r="F26" i="8"/>
  <c r="H25" i="8"/>
  <c r="J24" i="8"/>
  <c r="L23" i="8"/>
  <c r="D23" i="8"/>
  <c r="F22" i="8"/>
  <c r="H21" i="8"/>
  <c r="J20" i="8"/>
  <c r="L19" i="8"/>
  <c r="D19" i="8"/>
  <c r="F18" i="8"/>
  <c r="H17" i="8"/>
  <c r="J16" i="8"/>
  <c r="L15" i="8"/>
  <c r="D15" i="8"/>
  <c r="F14" i="8"/>
  <c r="H13" i="8"/>
  <c r="J12" i="8"/>
  <c r="L11" i="8"/>
  <c r="D11" i="8"/>
  <c r="F10" i="8"/>
  <c r="H9" i="8"/>
  <c r="J8" i="8"/>
  <c r="L7" i="8"/>
  <c r="D7" i="8"/>
  <c r="K103" i="8"/>
  <c r="M102" i="8"/>
  <c r="E102" i="8"/>
  <c r="G101" i="8"/>
  <c r="I100" i="8"/>
  <c r="K99" i="8"/>
  <c r="M98" i="8"/>
  <c r="E98" i="8"/>
  <c r="G97" i="8"/>
  <c r="I96" i="8"/>
  <c r="K95" i="8"/>
  <c r="M94" i="8"/>
  <c r="E94" i="8"/>
  <c r="G93" i="8"/>
  <c r="I92" i="8"/>
  <c r="K91" i="8"/>
  <c r="M90" i="8"/>
  <c r="E90" i="8"/>
  <c r="G89" i="8"/>
  <c r="I88" i="8"/>
  <c r="K87" i="8"/>
  <c r="M86" i="8"/>
  <c r="E86" i="8"/>
  <c r="G85" i="8"/>
  <c r="I84" i="8"/>
  <c r="K83" i="8"/>
  <c r="M82" i="8"/>
  <c r="E82" i="8"/>
  <c r="G81" i="8"/>
  <c r="I80" i="8"/>
  <c r="K79" i="8"/>
  <c r="M78" i="8"/>
  <c r="E78" i="8"/>
  <c r="G77" i="8"/>
  <c r="I76" i="8"/>
  <c r="K75" i="8"/>
  <c r="M74" i="8"/>
  <c r="E74" i="8"/>
  <c r="G73" i="8"/>
  <c r="I72" i="8"/>
  <c r="K71" i="8"/>
  <c r="M70" i="8"/>
  <c r="E70" i="8"/>
  <c r="G69" i="8"/>
  <c r="I68" i="8"/>
  <c r="K67" i="8"/>
  <c r="M66" i="8"/>
  <c r="E66" i="8"/>
  <c r="G65" i="8"/>
  <c r="I64" i="8"/>
  <c r="K63" i="8"/>
  <c r="M62" i="8"/>
  <c r="E62" i="8"/>
  <c r="G61" i="8"/>
  <c r="I60" i="8"/>
  <c r="K59" i="8"/>
  <c r="M58" i="8"/>
  <c r="E58" i="8"/>
  <c r="G57" i="8"/>
  <c r="I56" i="8"/>
  <c r="K55" i="8"/>
  <c r="M54" i="8"/>
  <c r="E54" i="8"/>
  <c r="G53" i="8"/>
  <c r="I52" i="8"/>
  <c r="K51" i="8"/>
  <c r="M50" i="8"/>
  <c r="E50" i="8"/>
  <c r="G49" i="8"/>
  <c r="I48" i="8"/>
  <c r="K47" i="8"/>
  <c r="M46" i="8"/>
  <c r="E46" i="8"/>
  <c r="G45" i="8"/>
  <c r="I44" i="8"/>
  <c r="K43" i="8"/>
  <c r="M42" i="8"/>
  <c r="E42" i="8"/>
  <c r="G41" i="8"/>
  <c r="I40" i="8"/>
  <c r="K39" i="8"/>
  <c r="M38" i="8"/>
  <c r="E38" i="8"/>
  <c r="G37" i="8"/>
  <c r="I36" i="8"/>
  <c r="K35" i="8"/>
  <c r="M34" i="8"/>
  <c r="E34" i="8"/>
  <c r="G33" i="8"/>
  <c r="I32" i="8"/>
  <c r="K31" i="8"/>
  <c r="M30" i="8"/>
  <c r="E30" i="8"/>
  <c r="G29" i="8"/>
  <c r="I28" i="8"/>
  <c r="K27" i="8"/>
  <c r="M26" i="8"/>
  <c r="E26" i="8"/>
  <c r="G25" i="8"/>
  <c r="I24" i="8"/>
  <c r="K23" i="8"/>
  <c r="M22" i="8"/>
  <c r="E22" i="8"/>
  <c r="G21" i="8"/>
  <c r="I20" i="8"/>
  <c r="K19" i="8"/>
  <c r="M18" i="8"/>
  <c r="E18" i="8"/>
  <c r="G17" i="8"/>
  <c r="I16" i="8"/>
  <c r="K15" i="8"/>
  <c r="M14" i="8"/>
  <c r="E14" i="8"/>
  <c r="G13" i="8"/>
  <c r="I12" i="8"/>
  <c r="K11" i="8"/>
  <c r="M10" i="8"/>
  <c r="E10" i="8"/>
  <c r="G9" i="8"/>
  <c r="I8" i="8"/>
  <c r="K7" i="8"/>
  <c r="L6" i="14" a="1"/>
  <c r="L6" i="14" s="1"/>
  <c r="L6" i="16" s="1"/>
  <c r="L5" i="10"/>
  <c r="L2" i="7"/>
  <c r="L6" i="13" a="1"/>
  <c r="L6" i="13" s="1"/>
  <c r="W6" i="14" a="1"/>
  <c r="W6" i="14" s="1"/>
  <c r="W6" i="16" s="1"/>
  <c r="W6" i="13" a="1"/>
  <c r="W6" i="13" s="1"/>
  <c r="W5" i="10"/>
  <c r="W2" i="7"/>
  <c r="AI6" i="14" a="1"/>
  <c r="AI6" i="14" s="1"/>
  <c r="AI6" i="16" s="1"/>
  <c r="AI6" i="13" a="1"/>
  <c r="AI6" i="13" s="1"/>
  <c r="AI5" i="10"/>
  <c r="AI2" i="7"/>
  <c r="M6" i="14" a="1"/>
  <c r="M6" i="14" s="1"/>
  <c r="M6" i="16" s="1"/>
  <c r="M6" i="13" a="1"/>
  <c r="M6" i="13" s="1"/>
  <c r="M5" i="10"/>
  <c r="AD6" i="14" a="1"/>
  <c r="AD6" i="14" s="1"/>
  <c r="AD6" i="16" s="1"/>
  <c r="AD6" i="13" a="1"/>
  <c r="AD6" i="13" s="1"/>
  <c r="AD2" i="7"/>
  <c r="AD5" i="10"/>
  <c r="BA6" i="14" a="1"/>
  <c r="BA6" i="14" s="1"/>
  <c r="BA6" i="16" s="1"/>
  <c r="BA6" i="13" a="1"/>
  <c r="BA6" i="13" s="1"/>
  <c r="H6" i="14" a="1"/>
  <c r="H6" i="14" s="1"/>
  <c r="H6" i="16" s="1"/>
  <c r="H6" i="13" a="1"/>
  <c r="H6" i="13" s="1"/>
  <c r="H5" i="10"/>
  <c r="H2" i="7"/>
  <c r="Y6" i="14" a="1"/>
  <c r="Y6" i="14" s="1"/>
  <c r="Y6" i="16" s="1"/>
  <c r="Y6" i="13" a="1"/>
  <c r="Y6" i="13" s="1"/>
  <c r="Y5" i="10"/>
  <c r="Y2" i="7"/>
  <c r="AK6" i="14" a="1"/>
  <c r="AK6" i="14" s="1"/>
  <c r="AK6" i="16" s="1"/>
  <c r="AK6" i="13" a="1"/>
  <c r="AK6" i="13" s="1"/>
  <c r="AK5" i="10"/>
  <c r="I6" i="14" a="1"/>
  <c r="I6" i="14" s="1"/>
  <c r="I6" i="16" s="1"/>
  <c r="I6" i="13" a="1"/>
  <c r="I6" i="13" s="1"/>
  <c r="I5" i="10"/>
  <c r="I2" i="7"/>
  <c r="Z6" i="14" a="1"/>
  <c r="Z6" i="14" s="1"/>
  <c r="Z6" i="16" s="1"/>
  <c r="Z6" i="13" a="1"/>
  <c r="Z6" i="13" s="1"/>
  <c r="Z5" i="10"/>
  <c r="Z2" i="7"/>
  <c r="AQ6" i="14" a="1"/>
  <c r="AQ6" i="14" s="1"/>
  <c r="AQ6" i="16" s="1"/>
  <c r="AQ6" i="13" a="1"/>
  <c r="AQ6" i="13" s="1"/>
  <c r="AQ5" i="10"/>
  <c r="AW6" i="14" a="1"/>
  <c r="AW6" i="14" s="1"/>
  <c r="AW6" i="16" s="1"/>
  <c r="AW6" i="13" a="1"/>
  <c r="AW6" i="13" s="1"/>
  <c r="AW2" i="7"/>
  <c r="D6" i="14" a="1"/>
  <c r="D6" i="14" s="1"/>
  <c r="D6" i="16" s="1"/>
  <c r="D5" i="10"/>
  <c r="D6" i="13" a="1"/>
  <c r="D6" i="13" s="1"/>
  <c r="D2" i="7"/>
  <c r="BC6" i="14" a="1"/>
  <c r="BC6" i="14" s="1"/>
  <c r="BC6" i="16" s="1"/>
  <c r="BC6" i="13" a="1"/>
  <c r="BC6" i="13" s="1"/>
  <c r="BC2" i="7"/>
  <c r="E6" i="14" a="1"/>
  <c r="E6" i="14" s="1"/>
  <c r="E6" i="16" s="1"/>
  <c r="E6" i="13" a="1"/>
  <c r="E6" i="13" s="1"/>
  <c r="E5" i="10"/>
  <c r="U6" i="14" a="1"/>
  <c r="U6" i="14" s="1"/>
  <c r="U6" i="16" s="1"/>
  <c r="U6" i="13" a="1"/>
  <c r="U6" i="13" s="1"/>
  <c r="U5" i="10"/>
  <c r="AM6" i="14" a="1"/>
  <c r="AM6" i="14" s="1"/>
  <c r="AM6" i="16" s="1"/>
  <c r="AM6" i="13" a="1"/>
  <c r="AM6" i="13" s="1"/>
  <c r="AM5" i="10"/>
  <c r="AM2" i="7"/>
  <c r="P6" i="14" a="1"/>
  <c r="P6" i="14" s="1"/>
  <c r="P6" i="16" s="1"/>
  <c r="P5" i="10"/>
  <c r="P6" i="13" a="1"/>
  <c r="P6" i="13" s="1"/>
  <c r="P2" i="7"/>
  <c r="BE6" i="14" a="1"/>
  <c r="BE6" i="14" s="1"/>
  <c r="BE6" i="16" s="1"/>
  <c r="BE6" i="13" a="1"/>
  <c r="BE6" i="13" s="1"/>
  <c r="BE2" i="7"/>
  <c r="Q6" i="14" a="1"/>
  <c r="Q6" i="14" s="1"/>
  <c r="Q6" i="16" s="1"/>
  <c r="Q6" i="13" a="1"/>
  <c r="Q6" i="13" s="1"/>
  <c r="Q5" i="10"/>
  <c r="Q2" i="7"/>
  <c r="AH6" i="14" a="1"/>
  <c r="AH6" i="14" s="1"/>
  <c r="AH6" i="16" s="1"/>
  <c r="AH6" i="13" a="1"/>
  <c r="AH6" i="13" s="1"/>
  <c r="AH5" i="10"/>
  <c r="AH2" i="7"/>
  <c r="AT6" i="14" a="1"/>
  <c r="AT6" i="14" s="1"/>
  <c r="AT6" i="16" s="1"/>
  <c r="AT6" i="13" a="1"/>
  <c r="AT6" i="13" s="1"/>
  <c r="AT2" i="7"/>
  <c r="E71" i="10"/>
  <c r="AC71" i="10"/>
  <c r="G6" i="14" a="1"/>
  <c r="G6" i="14" s="1"/>
  <c r="G6" i="16" s="1"/>
  <c r="G6" i="13" a="1"/>
  <c r="G6" i="13" s="1"/>
  <c r="K6" i="14" a="1"/>
  <c r="K6" i="14" s="1"/>
  <c r="K6" i="16" s="1"/>
  <c r="K6" i="13" a="1"/>
  <c r="K6" i="13" s="1"/>
  <c r="O6" i="14" a="1"/>
  <c r="O6" i="14" s="1"/>
  <c r="O6" i="16" s="1"/>
  <c r="O6" i="13" a="1"/>
  <c r="O6" i="13" s="1"/>
  <c r="S6" i="14" a="1"/>
  <c r="S6" i="14" s="1"/>
  <c r="S6" i="16" s="1"/>
  <c r="S6" i="13" a="1"/>
  <c r="S6" i="13" s="1"/>
  <c r="AB6" i="14" a="1"/>
  <c r="AB6" i="14" s="1"/>
  <c r="AB6" i="16" s="1"/>
  <c r="AG6" i="14" a="1"/>
  <c r="AG6" i="14" s="1"/>
  <c r="AG6" i="16" s="1"/>
  <c r="AG6" i="13" a="1"/>
  <c r="AG6" i="13" s="1"/>
  <c r="AP6" i="14" a="1"/>
  <c r="AP6" i="14" s="1"/>
  <c r="AP6" i="16" s="1"/>
  <c r="AP6" i="13" a="1"/>
  <c r="AP6" i="13" s="1"/>
  <c r="AY6" i="14" a="1"/>
  <c r="AY6" i="14" s="1"/>
  <c r="AY6" i="16" s="1"/>
  <c r="AY6" i="13" a="1"/>
  <c r="AY6" i="13" s="1"/>
  <c r="BH6" i="14" a="1"/>
  <c r="BH6" i="14" s="1"/>
  <c r="BH6" i="16" s="1"/>
  <c r="BF14" i="13" a="1"/>
  <c r="BF14" i="13" s="1"/>
  <c r="BB14" i="13" a="1"/>
  <c r="BB14" i="13" s="1"/>
  <c r="AX14" i="13" a="1"/>
  <c r="AX14" i="13" s="1"/>
  <c r="AT14" i="13" a="1"/>
  <c r="AT14" i="13" s="1"/>
  <c r="AO14" i="13" a="1"/>
  <c r="AO14" i="13" s="1"/>
  <c r="AJ14" i="13" a="1"/>
  <c r="AJ14" i="13" s="1"/>
  <c r="AF14" i="13" a="1"/>
  <c r="AF14" i="13" s="1"/>
  <c r="AB14" i="13" a="1"/>
  <c r="AB14" i="13" s="1"/>
  <c r="X14" i="13" a="1"/>
  <c r="X14" i="13" s="1"/>
  <c r="T14" i="13" a="1"/>
  <c r="T14" i="13" s="1"/>
  <c r="P14" i="13" a="1"/>
  <c r="P14" i="13" s="1"/>
  <c r="L14" i="13" a="1"/>
  <c r="L14" i="13" s="1"/>
  <c r="BE14" i="13" a="1"/>
  <c r="BE14" i="13" s="1"/>
  <c r="BA14" i="13" a="1"/>
  <c r="BA14" i="13" s="1"/>
  <c r="AW14" i="13" a="1"/>
  <c r="AW14" i="13" s="1"/>
  <c r="AS14" i="13" a="1"/>
  <c r="AS14" i="13" s="1"/>
  <c r="AN14" i="13" a="1"/>
  <c r="AN14" i="13" s="1"/>
  <c r="AI14" i="13" a="1"/>
  <c r="AI14" i="13" s="1"/>
  <c r="AE14" i="13" a="1"/>
  <c r="AE14" i="13" s="1"/>
  <c r="AA14" i="13" a="1"/>
  <c r="AA14" i="13" s="1"/>
  <c r="W14" i="13" a="1"/>
  <c r="W14" i="13" s="1"/>
  <c r="S14" i="13" a="1"/>
  <c r="S14" i="13" s="1"/>
  <c r="O14" i="13" a="1"/>
  <c r="O14" i="13" s="1"/>
  <c r="J14" i="13" a="1"/>
  <c r="J14" i="13" s="1"/>
  <c r="BH14" i="13" a="1"/>
  <c r="BH14" i="13" s="1"/>
  <c r="BD14" i="13" a="1"/>
  <c r="BD14" i="13" s="1"/>
  <c r="AZ14" i="13" a="1"/>
  <c r="AZ14" i="13" s="1"/>
  <c r="AV14" i="13" a="1"/>
  <c r="AV14" i="13" s="1"/>
  <c r="AR14" i="13" a="1"/>
  <c r="AR14" i="13" s="1"/>
  <c r="AL14" i="13" a="1"/>
  <c r="AL14" i="13" s="1"/>
  <c r="AH14" i="13" a="1"/>
  <c r="AH14" i="13" s="1"/>
  <c r="AD14" i="13" a="1"/>
  <c r="AD14" i="13" s="1"/>
  <c r="Z14" i="13" a="1"/>
  <c r="Z14" i="13" s="1"/>
  <c r="V14" i="13" a="1"/>
  <c r="V14" i="13" s="1"/>
  <c r="R14" i="13" a="1"/>
  <c r="R14" i="13" s="1"/>
  <c r="N14" i="13" a="1"/>
  <c r="N14" i="13" s="1"/>
  <c r="B14" i="13" a="1"/>
  <c r="B14" i="13" s="1"/>
  <c r="AQ14" i="13" a="1"/>
  <c r="AQ14" i="13" s="1"/>
  <c r="AH25" i="13" a="1"/>
  <c r="AH25" i="13" s="1"/>
  <c r="AB27" i="13" a="1"/>
  <c r="AB27" i="13" s="1"/>
  <c r="BH27" i="13" a="1"/>
  <c r="BH27" i="13" s="1"/>
  <c r="AE29" i="13" a="1"/>
  <c r="AE29" i="13" s="1"/>
  <c r="AJ33" i="13" a="1"/>
  <c r="AJ33" i="13" s="1"/>
  <c r="AA35" i="13" a="1"/>
  <c r="AA35" i="13" s="1"/>
  <c r="N37" i="13" a="1"/>
  <c r="N37" i="13" s="1"/>
  <c r="H39" i="13" a="1"/>
  <c r="H39" i="13" s="1"/>
  <c r="F41" i="13" a="1"/>
  <c r="F41" i="13" s="1"/>
  <c r="AT54" i="13" a="1"/>
  <c r="AT54" i="13" s="1"/>
  <c r="I70" i="10"/>
  <c r="Q70" i="10"/>
  <c r="Y70" i="10"/>
  <c r="AG70" i="10"/>
  <c r="AO70" i="10"/>
  <c r="F71" i="10"/>
  <c r="N71" i="10"/>
  <c r="V71" i="10"/>
  <c r="AD71" i="10"/>
  <c r="AL71" i="10"/>
  <c r="D72" i="10"/>
  <c r="L72" i="10"/>
  <c r="T72" i="10"/>
  <c r="AB72" i="10"/>
  <c r="AJ72" i="10"/>
  <c r="AR72" i="10"/>
  <c r="X6" i="14" a="1"/>
  <c r="X6" i="14" s="1"/>
  <c r="X6" i="16" s="1"/>
  <c r="AC6" i="14" a="1"/>
  <c r="AC6" i="14" s="1"/>
  <c r="AC6" i="16" s="1"/>
  <c r="AC6" i="13" a="1"/>
  <c r="AC6" i="13" s="1"/>
  <c r="AL6" i="14" a="1"/>
  <c r="AL6" i="14" s="1"/>
  <c r="AL6" i="16" s="1"/>
  <c r="AL6" i="13" a="1"/>
  <c r="AL6" i="13" s="1"/>
  <c r="AU6" i="14" a="1"/>
  <c r="AU6" i="14" s="1"/>
  <c r="AU6" i="16" s="1"/>
  <c r="AU6" i="13" a="1"/>
  <c r="AU6" i="13" s="1"/>
  <c r="BD6" i="14" a="1"/>
  <c r="BD6" i="14" s="1"/>
  <c r="BD6" i="16" s="1"/>
  <c r="AT8" i="13" a="1"/>
  <c r="AT8" i="13" s="1"/>
  <c r="S10" i="13" a="1"/>
  <c r="S10" i="13" s="1"/>
  <c r="BE10" i="13" a="1"/>
  <c r="BE10" i="13" s="1"/>
  <c r="AJ12" i="13" a="1"/>
  <c r="AJ12" i="13" s="1"/>
  <c r="M14" i="13" a="1"/>
  <c r="M14" i="13" s="1"/>
  <c r="AU14" i="13" a="1"/>
  <c r="AU14" i="13" s="1"/>
  <c r="V16" i="13" a="1"/>
  <c r="V16" i="13" s="1"/>
  <c r="BB16" i="13" a="1"/>
  <c r="BB16" i="13" s="1"/>
  <c r="U17" i="13" a="1"/>
  <c r="U17" i="13" s="1"/>
  <c r="BE17" i="13" a="1"/>
  <c r="BE17" i="13" s="1"/>
  <c r="O19" i="13" a="1"/>
  <c r="O19" i="13" s="1"/>
  <c r="AV19" i="13" a="1"/>
  <c r="AV19" i="13" s="1"/>
  <c r="H21" i="13" a="1"/>
  <c r="H21" i="13" s="1"/>
  <c r="AT21" i="13" a="1"/>
  <c r="AT21" i="13" s="1"/>
  <c r="P23" i="13" a="1"/>
  <c r="P23" i="13" s="1"/>
  <c r="AV23" i="13" a="1"/>
  <c r="AV23" i="13" s="1"/>
  <c r="AL25" i="13" a="1"/>
  <c r="AL25" i="13" s="1"/>
  <c r="AF27" i="13" a="1"/>
  <c r="AF27" i="13" s="1"/>
  <c r="AI29" i="13" a="1"/>
  <c r="AI29" i="13" s="1"/>
  <c r="H31" i="13" a="1"/>
  <c r="H31" i="13" s="1"/>
  <c r="AU33" i="13" a="1"/>
  <c r="AU33" i="13" s="1"/>
  <c r="AW35" i="13" a="1"/>
  <c r="AW35" i="13" s="1"/>
  <c r="AT37" i="13" a="1"/>
  <c r="AT37" i="13" s="1"/>
  <c r="AO39" i="13" a="1"/>
  <c r="AO39" i="13" s="1"/>
  <c r="AL41" i="13" a="1"/>
  <c r="AL41" i="13" s="1"/>
  <c r="Y43" i="13" a="1"/>
  <c r="Y43" i="13" s="1"/>
  <c r="Q45" i="13" a="1"/>
  <c r="Q45" i="13" s="1"/>
  <c r="L47" i="13" a="1"/>
  <c r="L47" i="13" s="1"/>
  <c r="BE49" i="13" a="1"/>
  <c r="BE49" i="13" s="1"/>
  <c r="G5" i="10"/>
  <c r="O5" i="10"/>
  <c r="J70" i="10"/>
  <c r="R70" i="10"/>
  <c r="Z70" i="10"/>
  <c r="AH70" i="10"/>
  <c r="AP70" i="10"/>
  <c r="G71" i="10"/>
  <c r="O71" i="10"/>
  <c r="W71" i="10"/>
  <c r="AE71" i="10"/>
  <c r="AM71" i="10"/>
  <c r="E72" i="10"/>
  <c r="M72" i="10"/>
  <c r="U72" i="10"/>
  <c r="AC72" i="10"/>
  <c r="AK72" i="10"/>
  <c r="AS72" i="10"/>
  <c r="T6" i="14" a="1"/>
  <c r="T6" i="14" s="1"/>
  <c r="T6" i="16" s="1"/>
  <c r="AZ6" i="14" a="1"/>
  <c r="AZ6" i="14" s="1"/>
  <c r="AZ6" i="16" s="1"/>
  <c r="BD104" i="13" a="1"/>
  <c r="BD104" i="13" s="1"/>
  <c r="AS104" i="13" a="1"/>
  <c r="AS104" i="13" s="1"/>
  <c r="AN104" i="13" a="1"/>
  <c r="AN104" i="13" s="1"/>
  <c r="AC104" i="13" a="1"/>
  <c r="AC104" i="13" s="1"/>
  <c r="X104" i="13" a="1"/>
  <c r="X104" i="13" s="1"/>
  <c r="M104" i="13" a="1"/>
  <c r="M104" i="13" s="1"/>
  <c r="H104" i="13" a="1"/>
  <c r="H104" i="13" s="1"/>
  <c r="BH104" i="13" a="1"/>
  <c r="BH104" i="13" s="1"/>
  <c r="AW104" i="13" a="1"/>
  <c r="AW104" i="13" s="1"/>
  <c r="AR104" i="13" a="1"/>
  <c r="AR104" i="13" s="1"/>
  <c r="AG104" i="13" a="1"/>
  <c r="AG104" i="13" s="1"/>
  <c r="AB104" i="13" a="1"/>
  <c r="AB104" i="13" s="1"/>
  <c r="Q104" i="13" a="1"/>
  <c r="Q104" i="13" s="1"/>
  <c r="L104" i="13" a="1"/>
  <c r="L104" i="13" s="1"/>
  <c r="BA104" i="13" a="1"/>
  <c r="BA104" i="13" s="1"/>
  <c r="T104" i="13" a="1"/>
  <c r="T104" i="13" s="1"/>
  <c r="AP103" i="13" a="1"/>
  <c r="AP103" i="13" s="1"/>
  <c r="AI103" i="13" a="1"/>
  <c r="AI103" i="13" s="1"/>
  <c r="Y103" i="13" a="1"/>
  <c r="Y103" i="13" s="1"/>
  <c r="BG99" i="13" a="1"/>
  <c r="BG99" i="13" s="1"/>
  <c r="AZ99" i="13" a="1"/>
  <c r="AZ99" i="13" s="1"/>
  <c r="AS99" i="13" a="1"/>
  <c r="AS99" i="13" s="1"/>
  <c r="AK99" i="13" a="1"/>
  <c r="AK99" i="13" s="1"/>
  <c r="AE99" i="13" a="1"/>
  <c r="AE99" i="13" s="1"/>
  <c r="X99" i="13" a="1"/>
  <c r="X99" i="13" s="1"/>
  <c r="P99" i="13" a="1"/>
  <c r="P99" i="13" s="1"/>
  <c r="I99" i="13" a="1"/>
  <c r="I99" i="13" s="1"/>
  <c r="AT97" i="13" a="1"/>
  <c r="AT97" i="13" s="1"/>
  <c r="AL97" i="13" a="1"/>
  <c r="AL97" i="13" s="1"/>
  <c r="J97" i="13" a="1"/>
  <c r="J97" i="13" s="1"/>
  <c r="BE104" i="13" a="1"/>
  <c r="BE104" i="13" s="1"/>
  <c r="AV104" i="13" a="1"/>
  <c r="AV104" i="13" s="1"/>
  <c r="E104" i="13" a="1"/>
  <c r="E104" i="13" s="1"/>
  <c r="BB103" i="13" a="1"/>
  <c r="BB103" i="13" s="1"/>
  <c r="AT103" i="13" a="1"/>
  <c r="AT103" i="13" s="1"/>
  <c r="AC103" i="13" a="1"/>
  <c r="AC103" i="13" s="1"/>
  <c r="T103" i="13" a="1"/>
  <c r="T103" i="13" s="1"/>
  <c r="BB99" i="13" a="1"/>
  <c r="BB99" i="13" s="1"/>
  <c r="Z99" i="13" a="1"/>
  <c r="Z99" i="13" s="1"/>
  <c r="BD97" i="13" a="1"/>
  <c r="BD97" i="13" s="1"/>
  <c r="AV97" i="13" a="1"/>
  <c r="AV97" i="13" s="1"/>
  <c r="AO97" i="13" a="1"/>
  <c r="AO97" i="13" s="1"/>
  <c r="AI97" i="13" a="1"/>
  <c r="AI97" i="13" s="1"/>
  <c r="AA97" i="13" a="1"/>
  <c r="AA97" i="13" s="1"/>
  <c r="T97" i="13" a="1"/>
  <c r="T97" i="13" s="1"/>
  <c r="M97" i="13" a="1"/>
  <c r="M97" i="13" s="1"/>
  <c r="E97" i="13" a="1"/>
  <c r="E97" i="13" s="1"/>
  <c r="BD93" i="13" a="1"/>
  <c r="BD93" i="13" s="1"/>
  <c r="AY93" i="13" a="1"/>
  <c r="AY93" i="13" s="1"/>
  <c r="AS93" i="13" a="1"/>
  <c r="AS93" i="13" s="1"/>
  <c r="AN93" i="13" a="1"/>
  <c r="AN93" i="13" s="1"/>
  <c r="AI93" i="13" a="1"/>
  <c r="AI93" i="13" s="1"/>
  <c r="AC93" i="13" a="1"/>
  <c r="AC93" i="13" s="1"/>
  <c r="X93" i="13" a="1"/>
  <c r="X93" i="13" s="1"/>
  <c r="S93" i="13" a="1"/>
  <c r="S93" i="13" s="1"/>
  <c r="M93" i="13" a="1"/>
  <c r="M93" i="13" s="1"/>
  <c r="H93" i="13" a="1"/>
  <c r="H93" i="13" s="1"/>
  <c r="BB86" i="13" a="1"/>
  <c r="BB86" i="13" s="1"/>
  <c r="AS86" i="13" a="1"/>
  <c r="AS86" i="13" s="1"/>
  <c r="AJ86" i="13" a="1"/>
  <c r="AJ86" i="13" s="1"/>
  <c r="V86" i="13" a="1"/>
  <c r="V86" i="13" s="1"/>
  <c r="M86" i="13" a="1"/>
  <c r="M86" i="13" s="1"/>
  <c r="AJ104" i="13" a="1"/>
  <c r="AJ104" i="13" s="1"/>
  <c r="Y104" i="13" a="1"/>
  <c r="Y104" i="13" s="1"/>
  <c r="BE103" i="13" a="1"/>
  <c r="BE103" i="13" s="1"/>
  <c r="AU103" i="13" a="1"/>
  <c r="AU103" i="13" s="1"/>
  <c r="X103" i="13" a="1"/>
  <c r="X103" i="13" s="1"/>
  <c r="M103" i="13" a="1"/>
  <c r="M103" i="13" s="1"/>
  <c r="U104" i="13" a="1"/>
  <c r="U104" i="13" s="1"/>
  <c r="BD103" i="13" a="1"/>
  <c r="BD103" i="13" s="1"/>
  <c r="I103" i="13" a="1"/>
  <c r="I103" i="13" s="1"/>
  <c r="AQ99" i="13" a="1"/>
  <c r="AQ99" i="13" s="1"/>
  <c r="AI99" i="13" a="1"/>
  <c r="AI99" i="13" s="1"/>
  <c r="O99" i="13" a="1"/>
  <c r="O99" i="13" s="1"/>
  <c r="E99" i="13" a="1"/>
  <c r="E99" i="13" s="1"/>
  <c r="BE97" i="13" a="1"/>
  <c r="BE97" i="13" s="1"/>
  <c r="AK97" i="13" a="1"/>
  <c r="AK97" i="13" s="1"/>
  <c r="AC97" i="13" a="1"/>
  <c r="AC97" i="13" s="1"/>
  <c r="I97" i="13" a="1"/>
  <c r="I97" i="13" s="1"/>
  <c r="BG95" i="13" a="1"/>
  <c r="BG95" i="13" s="1"/>
  <c r="AZ95" i="13" a="1"/>
  <c r="AZ95" i="13" s="1"/>
  <c r="AL95" i="13" a="1"/>
  <c r="AL95" i="13" s="1"/>
  <c r="AE95" i="13" a="1"/>
  <c r="AE95" i="13" s="1"/>
  <c r="P95" i="13" a="1"/>
  <c r="P95" i="13" s="1"/>
  <c r="J95" i="13" a="1"/>
  <c r="J95" i="13" s="1"/>
  <c r="BE93" i="13" a="1"/>
  <c r="BE93" i="13" s="1"/>
  <c r="AQ93" i="13" a="1"/>
  <c r="AQ93" i="13" s="1"/>
  <c r="AJ93" i="13" a="1"/>
  <c r="AJ93" i="13" s="1"/>
  <c r="U93" i="13" a="1"/>
  <c r="U93" i="13" s="1"/>
  <c r="O93" i="13" a="1"/>
  <c r="O93" i="13" s="1"/>
  <c r="AF92" i="13" a="1"/>
  <c r="AF92" i="13" s="1"/>
  <c r="T92" i="13" a="1"/>
  <c r="T92" i="13" s="1"/>
  <c r="H92" i="13" a="1"/>
  <c r="H92" i="13" s="1"/>
  <c r="BD88" i="13" a="1"/>
  <c r="BD88" i="13" s="1"/>
  <c r="AX88" i="13" a="1"/>
  <c r="AX88" i="13" s="1"/>
  <c r="AR88" i="13" a="1"/>
  <c r="AR88" i="13" s="1"/>
  <c r="AL88" i="13" a="1"/>
  <c r="AL88" i="13" s="1"/>
  <c r="Z88" i="13" a="1"/>
  <c r="Z88" i="13" s="1"/>
  <c r="BD86" i="13" a="1"/>
  <c r="BD86" i="13" s="1"/>
  <c r="AX86" i="13" a="1"/>
  <c r="AX86" i="13" s="1"/>
  <c r="AR86" i="13" a="1"/>
  <c r="AR86" i="13" s="1"/>
  <c r="AF86" i="13" a="1"/>
  <c r="AF86" i="13" s="1"/>
  <c r="H86" i="13" a="1"/>
  <c r="H86" i="13" s="1"/>
  <c r="AF104" i="13" a="1"/>
  <c r="AF104" i="13" s="1"/>
  <c r="I104" i="13" a="1"/>
  <c r="I104" i="13" s="1"/>
  <c r="AO103" i="13" a="1"/>
  <c r="AO103" i="13" s="1"/>
  <c r="AE103" i="13" a="1"/>
  <c r="AE103" i="13" s="1"/>
  <c r="H103" i="13" a="1"/>
  <c r="H103" i="13" s="1"/>
  <c r="AP99" i="13" a="1"/>
  <c r="AP99" i="13" s="1"/>
  <c r="AF99" i="13" a="1"/>
  <c r="AF99" i="13" s="1"/>
  <c r="V99" i="13" a="1"/>
  <c r="V99" i="13" s="1"/>
  <c r="N99" i="13" a="1"/>
  <c r="N99" i="13" s="1"/>
  <c r="D99" i="13" a="1"/>
  <c r="D99" i="13" s="1"/>
  <c r="AU97" i="13" a="1"/>
  <c r="AU97" i="13" s="1"/>
  <c r="S97" i="13" a="1"/>
  <c r="S97" i="13" s="1"/>
  <c r="AW93" i="13" a="1"/>
  <c r="AW93" i="13" s="1"/>
  <c r="AB93" i="13" a="1"/>
  <c r="AB93" i="13" s="1"/>
  <c r="G93" i="13" a="1"/>
  <c r="G93" i="13" s="1"/>
  <c r="AK92" i="13" a="1"/>
  <c r="AK92" i="13" s="1"/>
  <c r="Y92" i="13" a="1"/>
  <c r="Y92" i="13" s="1"/>
  <c r="S92" i="13" a="1"/>
  <c r="S92" i="13" s="1"/>
  <c r="M92" i="13" a="1"/>
  <c r="M92" i="13" s="1"/>
  <c r="G92" i="13" a="1"/>
  <c r="G92" i="13" s="1"/>
  <c r="AE88" i="13" a="1"/>
  <c r="AE88" i="13" s="1"/>
  <c r="S88" i="13" a="1"/>
  <c r="S88" i="13" s="1"/>
  <c r="G88" i="13" a="1"/>
  <c r="G88" i="13" s="1"/>
  <c r="AW86" i="13" a="1"/>
  <c r="AW86" i="13" s="1"/>
  <c r="AK86" i="13" a="1"/>
  <c r="AK86" i="13" s="1"/>
  <c r="AZ103" i="13" a="1"/>
  <c r="AZ103" i="13" s="1"/>
  <c r="AD103" i="13" a="1"/>
  <c r="AD103" i="13" s="1"/>
  <c r="S103" i="13" a="1"/>
  <c r="S103" i="13" s="1"/>
  <c r="F103" i="13" a="1"/>
  <c r="F103" i="13" s="1"/>
  <c r="AY99" i="13" a="1"/>
  <c r="AY99" i="13" s="1"/>
  <c r="AO99" i="13" a="1"/>
  <c r="AO99" i="13" s="1"/>
  <c r="U99" i="13" a="1"/>
  <c r="U99" i="13" s="1"/>
  <c r="M99" i="13" a="1"/>
  <c r="M99" i="13" s="1"/>
  <c r="BB97" i="13" a="1"/>
  <c r="BB97" i="13" s="1"/>
  <c r="AS97" i="13" a="1"/>
  <c r="AS97" i="13" s="1"/>
  <c r="AJ97" i="13" a="1"/>
  <c r="AJ97" i="13" s="1"/>
  <c r="Z97" i="13" a="1"/>
  <c r="Z97" i="13" s="1"/>
  <c r="P97" i="13" a="1"/>
  <c r="P97" i="13" s="1"/>
  <c r="H97" i="13" a="1"/>
  <c r="H97" i="13" s="1"/>
  <c r="AV93" i="13" a="1"/>
  <c r="AV93" i="13" s="1"/>
  <c r="AO93" i="13" a="1"/>
  <c r="AO93" i="13" s="1"/>
  <c r="AA93" i="13" a="1"/>
  <c r="AA93" i="13" s="1"/>
  <c r="T93" i="13" a="1"/>
  <c r="T93" i="13" s="1"/>
  <c r="E93" i="13" a="1"/>
  <c r="E93" i="13" s="1"/>
  <c r="BC92" i="13" a="1"/>
  <c r="BC92" i="13" s="1"/>
  <c r="AW92" i="13" a="1"/>
  <c r="AW92" i="13" s="1"/>
  <c r="AQ92" i="13" a="1"/>
  <c r="AQ92" i="13" s="1"/>
  <c r="AE92" i="13" a="1"/>
  <c r="AE92" i="13" s="1"/>
  <c r="AJ88" i="13" a="1"/>
  <c r="AJ88" i="13" s="1"/>
  <c r="X88" i="13" a="1"/>
  <c r="X88" i="13" s="1"/>
  <c r="R88" i="13" a="1"/>
  <c r="R88" i="13" s="1"/>
  <c r="L88" i="13" a="1"/>
  <c r="L88" i="13" s="1"/>
  <c r="F88" i="13" a="1"/>
  <c r="F88" i="13" s="1"/>
  <c r="AP86" i="13" a="1"/>
  <c r="AP86" i="13" s="1"/>
  <c r="AD86" i="13" a="1"/>
  <c r="AD86" i="13" s="1"/>
  <c r="X86" i="13" a="1"/>
  <c r="X86" i="13" s="1"/>
  <c r="R86" i="13" a="1"/>
  <c r="R86" i="13" s="1"/>
  <c r="L86" i="13" a="1"/>
  <c r="L86" i="13" s="1"/>
  <c r="F86" i="13" a="1"/>
  <c r="F86" i="13" s="1"/>
  <c r="AZ104" i="13" a="1"/>
  <c r="AZ104" i="13" s="1"/>
  <c r="AO104" i="13" a="1"/>
  <c r="AO104" i="13" s="1"/>
  <c r="AY103" i="13" a="1"/>
  <c r="AY103" i="13" s="1"/>
  <c r="AN103" i="13" a="1"/>
  <c r="AN103" i="13" s="1"/>
  <c r="AT100" i="13" a="1"/>
  <c r="AT100" i="13" s="1"/>
  <c r="R100" i="13" a="1"/>
  <c r="R100" i="13" s="1"/>
  <c r="BF99" i="13" a="1"/>
  <c r="BF99" i="13" s="1"/>
  <c r="AN99" i="13" a="1"/>
  <c r="AN99" i="13" s="1"/>
  <c r="AD99" i="13" a="1"/>
  <c r="AD99" i="13" s="1"/>
  <c r="K99" i="13" a="1"/>
  <c r="K99" i="13" s="1"/>
  <c r="BA97" i="13" a="1"/>
  <c r="BA97" i="13" s="1"/>
  <c r="Y97" i="13" a="1"/>
  <c r="Y97" i="13" s="1"/>
  <c r="F97" i="13" a="1"/>
  <c r="F97" i="13" s="1"/>
  <c r="AX95" i="13" a="1"/>
  <c r="AX95" i="13" s="1"/>
  <c r="AB95" i="13" a="1"/>
  <c r="AB95" i="13" s="1"/>
  <c r="G95" i="13" a="1"/>
  <c r="G95" i="13" s="1"/>
  <c r="BC93" i="13" a="1"/>
  <c r="BC93" i="13" s="1"/>
  <c r="AG93" i="13" a="1"/>
  <c r="AG93" i="13" s="1"/>
  <c r="L93" i="13" a="1"/>
  <c r="L93" i="13" s="1"/>
  <c r="BH92" i="13" a="1"/>
  <c r="BH92" i="13" s="1"/>
  <c r="AV92" i="13" a="1"/>
  <c r="AV92" i="13" s="1"/>
  <c r="AJ92" i="13" a="1"/>
  <c r="AJ92" i="13" s="1"/>
  <c r="E92" i="13" a="1"/>
  <c r="E92" i="13" s="1"/>
  <c r="AX90" i="13" a="1"/>
  <c r="AX90" i="13" s="1"/>
  <c r="AL90" i="13" a="1"/>
  <c r="AL90" i="13" s="1"/>
  <c r="G90" i="13" a="1"/>
  <c r="G90" i="13" s="1"/>
  <c r="BH88" i="13" a="1"/>
  <c r="BH88" i="13" s="1"/>
  <c r="BB88" i="13" a="1"/>
  <c r="BB88" i="13" s="1"/>
  <c r="AV88" i="13" a="1"/>
  <c r="AV88" i="13" s="1"/>
  <c r="AP88" i="13" a="1"/>
  <c r="AP88" i="13" s="1"/>
  <c r="AD88" i="13" a="1"/>
  <c r="AD88" i="13" s="1"/>
  <c r="BC87" i="13" a="1"/>
  <c r="BC87" i="13" s="1"/>
  <c r="AP87" i="13" a="1"/>
  <c r="AP87" i="13" s="1"/>
  <c r="AD87" i="13" a="1"/>
  <c r="AD87" i="13" s="1"/>
  <c r="X87" i="13" a="1"/>
  <c r="X87" i="13" s="1"/>
  <c r="R87" i="13" a="1"/>
  <c r="R87" i="13" s="1"/>
  <c r="L87" i="13" a="1"/>
  <c r="L87" i="13" s="1"/>
  <c r="BH86" i="13" a="1"/>
  <c r="BH86" i="13" s="1"/>
  <c r="AC86" i="13" a="1"/>
  <c r="AC86" i="13" s="1"/>
  <c r="Q86" i="13" a="1"/>
  <c r="Q86" i="13" s="1"/>
  <c r="AJ103" i="13" a="1"/>
  <c r="AJ103" i="13" s="1"/>
  <c r="D103" i="13" a="1"/>
  <c r="D103" i="13" s="1"/>
  <c r="Q102" i="13" a="1"/>
  <c r="Q102" i="13" s="1"/>
  <c r="AH100" i="13" a="1"/>
  <c r="AH100" i="13" s="1"/>
  <c r="S99" i="13" a="1"/>
  <c r="S99" i="13" s="1"/>
  <c r="AQ97" i="13" a="1"/>
  <c r="AQ97" i="13" s="1"/>
  <c r="X97" i="13" a="1"/>
  <c r="X97" i="13" s="1"/>
  <c r="BH95" i="13" a="1"/>
  <c r="BH95" i="13" s="1"/>
  <c r="R95" i="13" a="1"/>
  <c r="R95" i="13" s="1"/>
  <c r="BG93" i="13" a="1"/>
  <c r="BG93" i="13" s="1"/>
  <c r="AE93" i="13" a="1"/>
  <c r="AE93" i="13" s="1"/>
  <c r="P93" i="13" a="1"/>
  <c r="P93" i="13" s="1"/>
  <c r="BG92" i="13" a="1"/>
  <c r="BG92" i="13" s="1"/>
  <c r="BE91" i="13" a="1"/>
  <c r="BE91" i="13" s="1"/>
  <c r="AR91" i="13" a="1"/>
  <c r="AR91" i="13" s="1"/>
  <c r="AF91" i="13" a="1"/>
  <c r="AF91" i="13" s="1"/>
  <c r="T91" i="13" a="1"/>
  <c r="T91" i="13" s="1"/>
  <c r="BC90" i="13" a="1"/>
  <c r="BC90" i="13" s="1"/>
  <c r="AQ90" i="13" a="1"/>
  <c r="AQ90" i="13" s="1"/>
  <c r="H88" i="13" a="1"/>
  <c r="H88" i="13" s="1"/>
  <c r="BG87" i="13" a="1"/>
  <c r="BG87" i="13" s="1"/>
  <c r="AT87" i="13" a="1"/>
  <c r="AT87" i="13" s="1"/>
  <c r="AH87" i="13" a="1"/>
  <c r="AH87" i="13" s="1"/>
  <c r="V87" i="13" a="1"/>
  <c r="V87" i="13" s="1"/>
  <c r="BF86" i="13" a="1"/>
  <c r="BF86" i="13" s="1"/>
  <c r="AT86" i="13" a="1"/>
  <c r="AT86" i="13" s="1"/>
  <c r="BF103" i="13" a="1"/>
  <c r="BF103" i="13" s="1"/>
  <c r="Z103" i="13" a="1"/>
  <c r="Z103" i="13" s="1"/>
  <c r="G102" i="13" a="1"/>
  <c r="G102" i="13" s="1"/>
  <c r="Y101" i="13" a="1"/>
  <c r="Y101" i="13" s="1"/>
  <c r="F101" i="13" a="1"/>
  <c r="F101" i="13" s="1"/>
  <c r="Z100" i="13" a="1"/>
  <c r="Z100" i="13" s="1"/>
  <c r="BA99" i="13" a="1"/>
  <c r="BA99" i="13" s="1"/>
  <c r="BG97" i="13" a="1"/>
  <c r="BG97" i="13" s="1"/>
  <c r="U97" i="13" a="1"/>
  <c r="U97" i="13" s="1"/>
  <c r="AC96" i="13" a="1"/>
  <c r="AC96" i="13" s="1"/>
  <c r="BC95" i="13" a="1"/>
  <c r="BC95" i="13" s="1"/>
  <c r="L95" i="13" a="1"/>
  <c r="L95" i="13" s="1"/>
  <c r="BA93" i="13" a="1"/>
  <c r="BA93" i="13" s="1"/>
  <c r="Y93" i="13" a="1"/>
  <c r="Y93" i="13" s="1"/>
  <c r="K93" i="13" a="1"/>
  <c r="K93" i="13" s="1"/>
  <c r="BE92" i="13" a="1"/>
  <c r="BE92" i="13" s="1"/>
  <c r="AS92" i="13" a="1"/>
  <c r="AS92" i="13" s="1"/>
  <c r="BC91" i="13" a="1"/>
  <c r="BC91" i="13" s="1"/>
  <c r="AQ91" i="13" a="1"/>
  <c r="AQ91" i="13" s="1"/>
  <c r="Q90" i="13" a="1"/>
  <c r="Q90" i="13" s="1"/>
  <c r="E90" i="13" a="1"/>
  <c r="E90" i="13" s="1"/>
  <c r="AN88" i="13" a="1"/>
  <c r="AN88" i="13" s="1"/>
  <c r="AB88" i="13" a="1"/>
  <c r="AB88" i="13" s="1"/>
  <c r="P88" i="13" a="1"/>
  <c r="P88" i="13" s="1"/>
  <c r="BB87" i="13" a="1"/>
  <c r="BB87" i="13" s="1"/>
  <c r="E87" i="13" a="1"/>
  <c r="E87" i="13" s="1"/>
  <c r="T86" i="13" a="1"/>
  <c r="T86" i="13" s="1"/>
  <c r="BH84" i="13" a="1"/>
  <c r="BH84" i="13" s="1"/>
  <c r="W84" i="13" a="1"/>
  <c r="W84" i="13" s="1"/>
  <c r="O84" i="13" a="1"/>
  <c r="O84" i="13" s="1"/>
  <c r="G84" i="13" a="1"/>
  <c r="G84" i="13" s="1"/>
  <c r="Y83" i="13" a="1"/>
  <c r="Y83" i="13" s="1"/>
  <c r="Q83" i="13" a="1"/>
  <c r="Q83" i="13" s="1"/>
  <c r="K83" i="13" a="1"/>
  <c r="K83" i="13" s="1"/>
  <c r="AH82" i="13" a="1"/>
  <c r="AH82" i="13" s="1"/>
  <c r="Z82" i="13" a="1"/>
  <c r="Z82" i="13" s="1"/>
  <c r="R82" i="13" a="1"/>
  <c r="R82" i="13" s="1"/>
  <c r="L82" i="13" a="1"/>
  <c r="L82" i="13" s="1"/>
  <c r="D82" i="13" a="1"/>
  <c r="D82" i="13" s="1"/>
  <c r="AS81" i="13" a="1"/>
  <c r="AS81" i="13" s="1"/>
  <c r="AM81" i="13" a="1"/>
  <c r="AM81" i="13" s="1"/>
  <c r="U81" i="13" a="1"/>
  <c r="U81" i="13" s="1"/>
  <c r="N81" i="13" a="1"/>
  <c r="N81" i="13" s="1"/>
  <c r="AV99" i="13" a="1"/>
  <c r="AV99" i="13" s="1"/>
  <c r="AC99" i="13" a="1"/>
  <c r="AC99" i="13" s="1"/>
  <c r="J99" i="13" a="1"/>
  <c r="J99" i="13" s="1"/>
  <c r="BF97" i="13" a="1"/>
  <c r="BF97" i="13" s="1"/>
  <c r="AN97" i="13" a="1"/>
  <c r="AN97" i="13" s="1"/>
  <c r="N96" i="13" a="1"/>
  <c r="N96" i="13" s="1"/>
  <c r="BB95" i="13" a="1"/>
  <c r="BB95" i="13" s="1"/>
  <c r="Z95" i="13" a="1"/>
  <c r="Z95" i="13" s="1"/>
  <c r="K95" i="13" a="1"/>
  <c r="K95" i="13" s="1"/>
  <c r="AM93" i="13" a="1"/>
  <c r="AM93" i="13" s="1"/>
  <c r="AO92" i="13" a="1"/>
  <c r="AO92" i="13" s="1"/>
  <c r="AC92" i="13" a="1"/>
  <c r="AC92" i="13" s="1"/>
  <c r="Q92" i="13" a="1"/>
  <c r="Q92" i="13" s="1"/>
  <c r="AY91" i="13" a="1"/>
  <c r="AY91" i="13" s="1"/>
  <c r="AM91" i="13" a="1"/>
  <c r="AM91" i="13" s="1"/>
  <c r="BA90" i="13" a="1"/>
  <c r="BA90" i="13" s="1"/>
  <c r="AO90" i="13" a="1"/>
  <c r="AO90" i="13" s="1"/>
  <c r="AC90" i="13" a="1"/>
  <c r="AC90" i="13" s="1"/>
  <c r="AA88" i="13" a="1"/>
  <c r="AA88" i="13" s="1"/>
  <c r="O88" i="13" a="1"/>
  <c r="O88" i="13" s="1"/>
  <c r="BA87" i="13" a="1"/>
  <c r="BA87" i="13" s="1"/>
  <c r="AO87" i="13" a="1"/>
  <c r="AO87" i="13" s="1"/>
  <c r="BA86" i="13" a="1"/>
  <c r="BA86" i="13" s="1"/>
  <c r="AO86" i="13" a="1"/>
  <c r="AO86" i="13" s="1"/>
  <c r="E86" i="13" a="1"/>
  <c r="E86" i="13" s="1"/>
  <c r="AY84" i="13" a="1"/>
  <c r="AY84" i="13" s="1"/>
  <c r="AQ84" i="13" a="1"/>
  <c r="AQ84" i="13" s="1"/>
  <c r="AX81" i="13" a="1"/>
  <c r="AX81" i="13" s="1"/>
  <c r="AF81" i="13" a="1"/>
  <c r="AF81" i="13" s="1"/>
  <c r="Z81" i="13" a="1"/>
  <c r="Z81" i="13" s="1"/>
  <c r="H81" i="13" a="1"/>
  <c r="H81" i="13" s="1"/>
  <c r="AK104" i="13" a="1"/>
  <c r="AK104" i="13" s="1"/>
  <c r="V103" i="13" a="1"/>
  <c r="V103" i="13" s="1"/>
  <c r="AU99" i="13" a="1"/>
  <c r="AU99" i="13" s="1"/>
  <c r="AZ97" i="13" a="1"/>
  <c r="AZ97" i="13" s="1"/>
  <c r="O97" i="13" a="1"/>
  <c r="O97" i="13" s="1"/>
  <c r="W96" i="13" a="1"/>
  <c r="W96" i="13" s="1"/>
  <c r="AM95" i="13" a="1"/>
  <c r="AM95" i="13" s="1"/>
  <c r="AZ93" i="13" a="1"/>
  <c r="AZ93" i="13" s="1"/>
  <c r="AK93" i="13" a="1"/>
  <c r="AK93" i="13" s="1"/>
  <c r="I93" i="13" a="1"/>
  <c r="I93" i="13" s="1"/>
  <c r="AB92" i="13" a="1"/>
  <c r="AB92" i="13" s="1"/>
  <c r="P92" i="13" a="1"/>
  <c r="P92" i="13" s="1"/>
  <c r="Z91" i="13" a="1"/>
  <c r="Z91" i="13" s="1"/>
  <c r="N91" i="13" a="1"/>
  <c r="N91" i="13" s="1"/>
  <c r="AW90" i="13" a="1"/>
  <c r="AW90" i="13" s="1"/>
  <c r="AK90" i="13" a="1"/>
  <c r="AK90" i="13" s="1"/>
  <c r="Y90" i="13" a="1"/>
  <c r="Y90" i="13" s="1"/>
  <c r="AY88" i="13" a="1"/>
  <c r="AY88" i="13" s="1"/>
  <c r="AM88" i="13" a="1"/>
  <c r="AM88" i="13" s="1"/>
  <c r="AB87" i="13" a="1"/>
  <c r="AB87" i="13" s="1"/>
  <c r="P87" i="13" a="1"/>
  <c r="P87" i="13" s="1"/>
  <c r="D87" i="13" a="1"/>
  <c r="D87" i="13" s="1"/>
  <c r="AZ86" i="13" a="1"/>
  <c r="AZ86" i="13" s="1"/>
  <c r="AN86" i="13" a="1"/>
  <c r="AN86" i="13" s="1"/>
  <c r="AB86" i="13" a="1"/>
  <c r="AB86" i="13" s="1"/>
  <c r="N84" i="13" a="1"/>
  <c r="N84" i="13" s="1"/>
  <c r="F84" i="13" a="1"/>
  <c r="F84" i="13" s="1"/>
  <c r="J74" i="13" a="1"/>
  <c r="J74" i="13" s="1"/>
  <c r="F74" i="13" a="1"/>
  <c r="F74" i="13" s="1"/>
  <c r="D104" i="13" a="1"/>
  <c r="D104" i="13" s="1"/>
  <c r="O103" i="13" a="1"/>
  <c r="O103" i="13" s="1"/>
  <c r="W100" i="13" a="1"/>
  <c r="W100" i="13" s="1"/>
  <c r="AT99" i="13" a="1"/>
  <c r="AT99" i="13" s="1"/>
  <c r="AA99" i="13" a="1"/>
  <c r="AA99" i="13" s="1"/>
  <c r="H99" i="13" a="1"/>
  <c r="H99" i="13" s="1"/>
  <c r="AF97" i="13" a="1"/>
  <c r="AF97" i="13" s="1"/>
  <c r="N97" i="13" a="1"/>
  <c r="N97" i="13" s="1"/>
  <c r="AK96" i="13" a="1"/>
  <c r="AK96" i="13" s="1"/>
  <c r="I96" i="13" a="1"/>
  <c r="I96" i="13" s="1"/>
  <c r="AV95" i="13" a="1"/>
  <c r="AV95" i="13" s="1"/>
  <c r="T95" i="13" a="1"/>
  <c r="T95" i="13" s="1"/>
  <c r="F95" i="13" a="1"/>
  <c r="F95" i="13" s="1"/>
  <c r="W93" i="13" a="1"/>
  <c r="W93" i="13" s="1"/>
  <c r="AZ92" i="13" a="1"/>
  <c r="AZ92" i="13" s="1"/>
  <c r="AN92" i="13" a="1"/>
  <c r="AN92" i="13" s="1"/>
  <c r="M91" i="13" a="1"/>
  <c r="M91" i="13" s="1"/>
  <c r="BG88" i="13" a="1"/>
  <c r="BG88" i="13" s="1"/>
  <c r="AU88" i="13" a="1"/>
  <c r="AU88" i="13" s="1"/>
  <c r="AI88" i="13" a="1"/>
  <c r="AI88" i="13" s="1"/>
  <c r="O87" i="13" a="1"/>
  <c r="O87" i="13" s="1"/>
  <c r="D86" i="13" a="1"/>
  <c r="D86" i="13" s="1"/>
  <c r="BD84" i="13" a="1"/>
  <c r="BD84" i="13" s="1"/>
  <c r="AV84" i="13" a="1"/>
  <c r="AV84" i="13" s="1"/>
  <c r="AP84" i="13" a="1"/>
  <c r="AP84" i="13" s="1"/>
  <c r="AH84" i="13" a="1"/>
  <c r="AH84" i="13" s="1"/>
  <c r="BF83" i="13" a="1"/>
  <c r="BF83" i="13" s="1"/>
  <c r="AZ83" i="13" a="1"/>
  <c r="AZ83" i="13" s="1"/>
  <c r="AR83" i="13" a="1"/>
  <c r="AR83" i="13" s="1"/>
  <c r="AJ83" i="13" a="1"/>
  <c r="AJ83" i="13" s="1"/>
  <c r="AW81" i="13" a="1"/>
  <c r="AW81" i="13" s="1"/>
  <c r="AQ81" i="13" a="1"/>
  <c r="AQ81" i="13" s="1"/>
  <c r="Y81" i="13" a="1"/>
  <c r="Y81" i="13" s="1"/>
  <c r="R81" i="13" a="1"/>
  <c r="R81" i="13" s="1"/>
  <c r="BG79" i="13" a="1"/>
  <c r="BG79" i="13" s="1"/>
  <c r="BB79" i="13" a="1"/>
  <c r="BB79" i="13" s="1"/>
  <c r="AS79" i="13" a="1"/>
  <c r="AS79" i="13" s="1"/>
  <c r="AJ79" i="13" a="1"/>
  <c r="AJ79" i="13" s="1"/>
  <c r="AA79" i="13" a="1"/>
  <c r="AA79" i="13" s="1"/>
  <c r="V79" i="13" a="1"/>
  <c r="V79" i="13" s="1"/>
  <c r="M79" i="13" a="1"/>
  <c r="M79" i="13" s="1"/>
  <c r="D79" i="13" a="1"/>
  <c r="D79" i="13" s="1"/>
  <c r="AV78" i="13" a="1"/>
  <c r="AV78" i="13" s="1"/>
  <c r="AM78" i="13" a="1"/>
  <c r="AM78" i="13" s="1"/>
  <c r="AD78" i="13" a="1"/>
  <c r="AD78" i="13" s="1"/>
  <c r="P78" i="13" a="1"/>
  <c r="P78" i="13" s="1"/>
  <c r="G78" i="13" a="1"/>
  <c r="G78" i="13" s="1"/>
  <c r="BB75" i="13" a="1"/>
  <c r="BB75" i="13" s="1"/>
  <c r="AW75" i="13" a="1"/>
  <c r="AW75" i="13" s="1"/>
  <c r="AN75" i="13" a="1"/>
  <c r="AN75" i="13" s="1"/>
  <c r="AS103" i="13" a="1"/>
  <c r="AS103" i="13" s="1"/>
  <c r="N103" i="13" a="1"/>
  <c r="N103" i="13" s="1"/>
  <c r="BC100" i="13" a="1"/>
  <c r="BC100" i="13" s="1"/>
  <c r="Y99" i="13" a="1"/>
  <c r="Y99" i="13" s="1"/>
  <c r="F99" i="13" a="1"/>
  <c r="F99" i="13" s="1"/>
  <c r="AY97" i="13" a="1"/>
  <c r="AY97" i="13" s="1"/>
  <c r="AE97" i="13" a="1"/>
  <c r="AE97" i="13" s="1"/>
  <c r="G96" i="13" a="1"/>
  <c r="G96" i="13" s="1"/>
  <c r="AH95" i="13" a="1"/>
  <c r="AH95" i="13" s="1"/>
  <c r="AU93" i="13" a="1"/>
  <c r="AU93" i="13" s="1"/>
  <c r="AF93" i="13" a="1"/>
  <c r="AF93" i="13" s="1"/>
  <c r="D93" i="13" a="1"/>
  <c r="D93" i="13" s="1"/>
  <c r="AY92" i="13" a="1"/>
  <c r="AY92" i="13" s="1"/>
  <c r="AM92" i="13" a="1"/>
  <c r="AM92" i="13" s="1"/>
  <c r="AA92" i="13" a="1"/>
  <c r="AA92" i="13" s="1"/>
  <c r="AW91" i="13" a="1"/>
  <c r="AW91" i="13" s="1"/>
  <c r="AK91" i="13" a="1"/>
  <c r="AK91" i="13" s="1"/>
  <c r="Y91" i="13" a="1"/>
  <c r="Y91" i="13" s="1"/>
  <c r="L91" i="13" a="1"/>
  <c r="L91" i="13" s="1"/>
  <c r="AI90" i="13" a="1"/>
  <c r="AI90" i="13" s="1"/>
  <c r="W90" i="13" a="1"/>
  <c r="W90" i="13" s="1"/>
  <c r="K90" i="13" a="1"/>
  <c r="K90" i="13" s="1"/>
  <c r="V88" i="13" a="1"/>
  <c r="V88" i="13" s="1"/>
  <c r="J88" i="13" a="1"/>
  <c r="J88" i="13" s="1"/>
  <c r="BH87" i="13" a="1"/>
  <c r="BH87" i="13" s="1"/>
  <c r="AV87" i="13" a="1"/>
  <c r="AV87" i="13" s="1"/>
  <c r="AJ87" i="13" a="1"/>
  <c r="AJ87" i="13" s="1"/>
  <c r="AL86" i="13" a="1"/>
  <c r="AL86" i="13" s="1"/>
  <c r="Z86" i="13" a="1"/>
  <c r="Z86" i="13" s="1"/>
  <c r="N86" i="13" a="1"/>
  <c r="N86" i="13" s="1"/>
  <c r="I74" i="13" a="1"/>
  <c r="I74" i="13" s="1"/>
  <c r="T102" i="13" a="1"/>
  <c r="T102" i="13" s="1"/>
  <c r="T99" i="13" a="1"/>
  <c r="T99" i="13" s="1"/>
  <c r="D97" i="13" a="1"/>
  <c r="D97" i="13" s="1"/>
  <c r="AS96" i="13" a="1"/>
  <c r="AS96" i="13" s="1"/>
  <c r="AF95" i="13" a="1"/>
  <c r="AF95" i="13" s="1"/>
  <c r="BH93" i="13" a="1"/>
  <c r="BH93" i="13" s="1"/>
  <c r="K92" i="13" a="1"/>
  <c r="K92" i="13" s="1"/>
  <c r="AE91" i="13" a="1"/>
  <c r="AE91" i="13" s="1"/>
  <c r="AN89" i="13" a="1"/>
  <c r="AN89" i="13" s="1"/>
  <c r="J87" i="13" a="1"/>
  <c r="J87" i="13" s="1"/>
  <c r="BC84" i="13" a="1"/>
  <c r="BC84" i="13" s="1"/>
  <c r="AN83" i="13" a="1"/>
  <c r="AN83" i="13" s="1"/>
  <c r="BE82" i="13" a="1"/>
  <c r="BE82" i="13" s="1"/>
  <c r="AV81" i="13" a="1"/>
  <c r="AV81" i="13" s="1"/>
  <c r="AU79" i="13" a="1"/>
  <c r="AU79" i="13" s="1"/>
  <c r="U79" i="13" a="1"/>
  <c r="U79" i="13" s="1"/>
  <c r="J79" i="13" a="1"/>
  <c r="J79" i="13" s="1"/>
  <c r="BD78" i="13" a="1"/>
  <c r="BD78" i="13" s="1"/>
  <c r="AF78" i="13" a="1"/>
  <c r="AF78" i="13" s="1"/>
  <c r="AY75" i="13" a="1"/>
  <c r="AY75" i="13" s="1"/>
  <c r="AL75" i="13" a="1"/>
  <c r="AL75" i="13" s="1"/>
  <c r="I63" i="13" a="1"/>
  <c r="I63" i="13" s="1"/>
  <c r="E63" i="13" a="1"/>
  <c r="E63" i="13" s="1"/>
  <c r="AA59" i="13" a="1"/>
  <c r="AA59" i="13" s="1"/>
  <c r="W59" i="13" a="1"/>
  <c r="W59" i="13" s="1"/>
  <c r="S59" i="13" a="1"/>
  <c r="S59" i="13" s="1"/>
  <c r="O59" i="13" a="1"/>
  <c r="O59" i="13" s="1"/>
  <c r="K59" i="13" a="1"/>
  <c r="K59" i="13" s="1"/>
  <c r="G59" i="13" a="1"/>
  <c r="G59" i="13" s="1"/>
  <c r="BE57" i="13" a="1"/>
  <c r="BE57" i="13" s="1"/>
  <c r="AZ57" i="13" a="1"/>
  <c r="AZ57" i="13" s="1"/>
  <c r="AV57" i="13" a="1"/>
  <c r="AV57" i="13" s="1"/>
  <c r="AR57" i="13" a="1"/>
  <c r="AR57" i="13" s="1"/>
  <c r="AN57" i="13" a="1"/>
  <c r="AN57" i="13" s="1"/>
  <c r="AJ57" i="13" a="1"/>
  <c r="AJ57" i="13" s="1"/>
  <c r="AF57" i="13" a="1"/>
  <c r="AF57" i="13" s="1"/>
  <c r="AA57" i="13" a="1"/>
  <c r="AA57" i="13" s="1"/>
  <c r="W57" i="13" a="1"/>
  <c r="W57" i="13" s="1"/>
  <c r="S57" i="13" a="1"/>
  <c r="S57" i="13" s="1"/>
  <c r="O57" i="13" a="1"/>
  <c r="O57" i="13" s="1"/>
  <c r="K57" i="13" a="1"/>
  <c r="K57" i="13" s="1"/>
  <c r="G57" i="13" a="1"/>
  <c r="G57" i="13" s="1"/>
  <c r="BH55" i="13" a="1"/>
  <c r="BH55" i="13" s="1"/>
  <c r="BD55" i="13" a="1"/>
  <c r="BD55" i="13" s="1"/>
  <c r="AZ55" i="13" a="1"/>
  <c r="AZ55" i="13" s="1"/>
  <c r="AV55" i="13" a="1"/>
  <c r="AV55" i="13" s="1"/>
  <c r="AR55" i="13" a="1"/>
  <c r="AR55" i="13" s="1"/>
  <c r="AN55" i="13" a="1"/>
  <c r="AN55" i="13" s="1"/>
  <c r="AI55" i="13" a="1"/>
  <c r="AI55" i="13" s="1"/>
  <c r="AC55" i="13" a="1"/>
  <c r="AC55" i="13" s="1"/>
  <c r="Y55" i="13" a="1"/>
  <c r="Y55" i="13" s="1"/>
  <c r="U55" i="13" a="1"/>
  <c r="U55" i="13" s="1"/>
  <c r="Q55" i="13" a="1"/>
  <c r="Q55" i="13" s="1"/>
  <c r="M55" i="13" a="1"/>
  <c r="M55" i="13" s="1"/>
  <c r="H55" i="13" a="1"/>
  <c r="H55" i="13" s="1"/>
  <c r="L101" i="13" a="1"/>
  <c r="L101" i="13" s="1"/>
  <c r="AN98" i="13" a="1"/>
  <c r="AN98" i="13" s="1"/>
  <c r="AD96" i="13" a="1"/>
  <c r="AD96" i="13" s="1"/>
  <c r="S91" i="13" a="1"/>
  <c r="S91" i="13" s="1"/>
  <c r="AB89" i="13" a="1"/>
  <c r="AB89" i="13" s="1"/>
  <c r="AU87" i="13" a="1"/>
  <c r="AU87" i="13" s="1"/>
  <c r="J86" i="13" a="1"/>
  <c r="J86" i="13" s="1"/>
  <c r="AU84" i="13" a="1"/>
  <c r="AU84" i="13" s="1"/>
  <c r="AW82" i="13" a="1"/>
  <c r="AW82" i="13" s="1"/>
  <c r="AO81" i="13" a="1"/>
  <c r="AO81" i="13" s="1"/>
  <c r="Q81" i="13" a="1"/>
  <c r="Q81" i="13" s="1"/>
  <c r="BF80" i="13" a="1"/>
  <c r="BF80" i="13" s="1"/>
  <c r="AN80" i="13" a="1"/>
  <c r="AN80" i="13" s="1"/>
  <c r="BD79" i="13" a="1"/>
  <c r="BD79" i="13" s="1"/>
  <c r="AQ79" i="13" a="1"/>
  <c r="AQ79" i="13" s="1"/>
  <c r="AD79" i="13" a="1"/>
  <c r="AD79" i="13" s="1"/>
  <c r="F79" i="13" a="1"/>
  <c r="F79" i="13" s="1"/>
  <c r="R78" i="13" a="1"/>
  <c r="R78" i="13" s="1"/>
  <c r="L76" i="13" a="1"/>
  <c r="L76" i="13" s="1"/>
  <c r="BH75" i="13" a="1"/>
  <c r="BH75" i="13" s="1"/>
  <c r="AU75" i="13" a="1"/>
  <c r="AU75" i="13" s="1"/>
  <c r="Q75" i="13" a="1"/>
  <c r="Q75" i="13" s="1"/>
  <c r="H75" i="13" a="1"/>
  <c r="H75" i="13" s="1"/>
  <c r="BC74" i="13" a="1"/>
  <c r="BC74" i="13" s="1"/>
  <c r="AU74" i="13" a="1"/>
  <c r="AU74" i="13" s="1"/>
  <c r="AM74" i="13" a="1"/>
  <c r="AM74" i="13" s="1"/>
  <c r="AE74" i="13" a="1"/>
  <c r="AE74" i="13" s="1"/>
  <c r="W74" i="13" a="1"/>
  <c r="W74" i="13" s="1"/>
  <c r="O74" i="13" a="1"/>
  <c r="O74" i="13" s="1"/>
  <c r="G74" i="13" a="1"/>
  <c r="G74" i="13" s="1"/>
  <c r="AW72" i="13" a="1"/>
  <c r="AW72" i="13" s="1"/>
  <c r="AQ72" i="13" a="1"/>
  <c r="AQ72" i="13" s="1"/>
  <c r="AA72" i="13" a="1"/>
  <c r="AA72" i="13" s="1"/>
  <c r="Q72" i="13" a="1"/>
  <c r="Q72" i="13" s="1"/>
  <c r="H72" i="13" a="1"/>
  <c r="H72" i="13" s="1"/>
  <c r="BE71" i="13" a="1"/>
  <c r="BE71" i="13" s="1"/>
  <c r="BA71" i="13" a="1"/>
  <c r="BA71" i="13" s="1"/>
  <c r="AW71" i="13" a="1"/>
  <c r="AW71" i="13" s="1"/>
  <c r="AS71" i="13" a="1"/>
  <c r="AS71" i="13" s="1"/>
  <c r="AO71" i="13" a="1"/>
  <c r="AO71" i="13" s="1"/>
  <c r="AK71" i="13" a="1"/>
  <c r="AK71" i="13" s="1"/>
  <c r="AG71" i="13" a="1"/>
  <c r="AG71" i="13" s="1"/>
  <c r="AC71" i="13" a="1"/>
  <c r="AC71" i="13" s="1"/>
  <c r="Y71" i="13" a="1"/>
  <c r="Y71" i="13" s="1"/>
  <c r="U71" i="13" a="1"/>
  <c r="U71" i="13" s="1"/>
  <c r="Q71" i="13" a="1"/>
  <c r="Q71" i="13" s="1"/>
  <c r="M71" i="13" a="1"/>
  <c r="M71" i="13" s="1"/>
  <c r="I71" i="13" a="1"/>
  <c r="I71" i="13" s="1"/>
  <c r="E71" i="13" a="1"/>
  <c r="E71" i="13" s="1"/>
  <c r="AE100" i="13" a="1"/>
  <c r="AE100" i="13" s="1"/>
  <c r="U96" i="13" a="1"/>
  <c r="U96" i="13" s="1"/>
  <c r="AR93" i="13" a="1"/>
  <c r="AR93" i="13" s="1"/>
  <c r="H91" i="13" a="1"/>
  <c r="H91" i="13" s="1"/>
  <c r="R90" i="13" a="1"/>
  <c r="R90" i="13" s="1"/>
  <c r="T89" i="13" a="1"/>
  <c r="T89" i="13" s="1"/>
  <c r="I86" i="13" a="1"/>
  <c r="I86" i="13" s="1"/>
  <c r="AT84" i="13" a="1"/>
  <c r="AT84" i="13" s="1"/>
  <c r="BE83" i="13" a="1"/>
  <c r="BE83" i="13" s="1"/>
  <c r="AA83" i="13" a="1"/>
  <c r="AA83" i="13" s="1"/>
  <c r="AR82" i="13" a="1"/>
  <c r="AR82" i="13" s="1"/>
  <c r="AN81" i="13" a="1"/>
  <c r="AN81" i="13" s="1"/>
  <c r="P81" i="13" a="1"/>
  <c r="P81" i="13" s="1"/>
  <c r="BA79" i="13" a="1"/>
  <c r="BA79" i="13" s="1"/>
  <c r="AP79" i="13" a="1"/>
  <c r="AP79" i="13" s="1"/>
  <c r="AC79" i="13" a="1"/>
  <c r="AC79" i="13" s="1"/>
  <c r="O78" i="13" a="1"/>
  <c r="O78" i="13" s="1"/>
  <c r="D78" i="13" a="1"/>
  <c r="D78" i="13" s="1"/>
  <c r="AI76" i="13" a="1"/>
  <c r="AI76" i="13" s="1"/>
  <c r="X76" i="13" a="1"/>
  <c r="X76" i="13" s="1"/>
  <c r="K76" i="13" a="1"/>
  <c r="K76" i="13" s="1"/>
  <c r="BE75" i="13" a="1"/>
  <c r="BE75" i="13" s="1"/>
  <c r="Y75" i="13" a="1"/>
  <c r="Y75" i="13" s="1"/>
  <c r="P75" i="13" a="1"/>
  <c r="P75" i="13" s="1"/>
  <c r="G75" i="13" a="1"/>
  <c r="G75" i="13" s="1"/>
  <c r="AF56" i="13" a="1"/>
  <c r="AF56" i="13" s="1"/>
  <c r="AB56" i="13" a="1"/>
  <c r="AB56" i="13" s="1"/>
  <c r="X56" i="13" a="1"/>
  <c r="X56" i="13" s="1"/>
  <c r="T56" i="13" a="1"/>
  <c r="T56" i="13" s="1"/>
  <c r="P56" i="13" a="1"/>
  <c r="P56" i="13" s="1"/>
  <c r="K56" i="13" a="1"/>
  <c r="K56" i="13" s="1"/>
  <c r="G56" i="13" a="1"/>
  <c r="G56" i="13" s="1"/>
  <c r="O100" i="13" a="1"/>
  <c r="O100" i="13" s="1"/>
  <c r="BE99" i="13" a="1"/>
  <c r="BE99" i="13" s="1"/>
  <c r="AP97" i="13" a="1"/>
  <c r="AP97" i="13" s="1"/>
  <c r="O96" i="13" a="1"/>
  <c r="O96" i="13" s="1"/>
  <c r="D95" i="13" a="1"/>
  <c r="D95" i="13" s="1"/>
  <c r="G91" i="13" a="1"/>
  <c r="G91" i="13" s="1"/>
  <c r="BG90" i="13" a="1"/>
  <c r="BG90" i="13" s="1"/>
  <c r="AI87" i="13" a="1"/>
  <c r="AI87" i="13" s="1"/>
  <c r="AM84" i="13" a="1"/>
  <c r="AM84" i="13" s="1"/>
  <c r="BB83" i="13" a="1"/>
  <c r="BB83" i="13" s="1"/>
  <c r="AO82" i="13" a="1"/>
  <c r="AO82" i="13" s="1"/>
  <c r="BG81" i="13" a="1"/>
  <c r="BG81" i="13" s="1"/>
  <c r="AI81" i="13" a="1"/>
  <c r="AI81" i="13" s="1"/>
  <c r="K81" i="13" a="1"/>
  <c r="K81" i="13" s="1"/>
  <c r="AZ79" i="13" a="1"/>
  <c r="AZ79" i="13" s="1"/>
  <c r="AL78" i="13" a="1"/>
  <c r="AL78" i="13" s="1"/>
  <c r="AA78" i="13" a="1"/>
  <c r="AA78" i="13" s="1"/>
  <c r="N78" i="13" a="1"/>
  <c r="N78" i="13" s="1"/>
  <c r="AW77" i="13" a="1"/>
  <c r="AW77" i="13" s="1"/>
  <c r="AU76" i="13" a="1"/>
  <c r="AU76" i="13" s="1"/>
  <c r="U76" i="13" a="1"/>
  <c r="U76" i="13" s="1"/>
  <c r="BD75" i="13" a="1"/>
  <c r="BD75" i="13" s="1"/>
  <c r="AG75" i="13" a="1"/>
  <c r="AG75" i="13" s="1"/>
  <c r="X75" i="13" a="1"/>
  <c r="X75" i="13" s="1"/>
  <c r="O75" i="13" a="1"/>
  <c r="O75" i="13" s="1"/>
  <c r="F75" i="13" a="1"/>
  <c r="F75" i="13" s="1"/>
  <c r="T71" i="13" a="1"/>
  <c r="T71" i="13" s="1"/>
  <c r="P71" i="13" a="1"/>
  <c r="P71" i="13" s="1"/>
  <c r="L71" i="13" a="1"/>
  <c r="L71" i="13" s="1"/>
  <c r="H71" i="13" a="1"/>
  <c r="H71" i="13" s="1"/>
  <c r="D71" i="13" a="1"/>
  <c r="D71" i="13" s="1"/>
  <c r="E57" i="13" a="1"/>
  <c r="E57" i="13" s="1"/>
  <c r="AA55" i="13" a="1"/>
  <c r="AA55" i="13" s="1"/>
  <c r="W55" i="13" a="1"/>
  <c r="W55" i="13" s="1"/>
  <c r="S55" i="13" a="1"/>
  <c r="S55" i="13" s="1"/>
  <c r="O55" i="13" a="1"/>
  <c r="O55" i="13" s="1"/>
  <c r="J55" i="13" a="1"/>
  <c r="J55" i="13" s="1"/>
  <c r="F55" i="13" a="1"/>
  <c r="F55" i="13" s="1"/>
  <c r="BD101" i="13" a="1"/>
  <c r="BD101" i="13" s="1"/>
  <c r="BD99" i="13" a="1"/>
  <c r="BD99" i="13" s="1"/>
  <c r="AD97" i="13" a="1"/>
  <c r="AD97" i="13" s="1"/>
  <c r="AS91" i="13" a="1"/>
  <c r="AS91" i="13" s="1"/>
  <c r="F90" i="13" a="1"/>
  <c r="F90" i="13" s="1"/>
  <c r="H89" i="13" a="1"/>
  <c r="H89" i="13" s="1"/>
  <c r="AG87" i="13" a="1"/>
  <c r="AG87" i="13" s="1"/>
  <c r="AL84" i="13" a="1"/>
  <c r="AL84" i="13" s="1"/>
  <c r="AW83" i="13" a="1"/>
  <c r="AW83" i="13" s="1"/>
  <c r="AJ82" i="13" a="1"/>
  <c r="AJ82" i="13" s="1"/>
  <c r="BF81" i="13" a="1"/>
  <c r="BF81" i="13" s="1"/>
  <c r="AH81" i="13" a="1"/>
  <c r="AH81" i="13" s="1"/>
  <c r="I81" i="13" a="1"/>
  <c r="I81" i="13" s="1"/>
  <c r="AL79" i="13" a="1"/>
  <c r="AL79" i="13" s="1"/>
  <c r="O79" i="13" a="1"/>
  <c r="O79" i="13" s="1"/>
  <c r="AX78" i="13" a="1"/>
  <c r="AX78" i="13" s="1"/>
  <c r="X78" i="13" a="1"/>
  <c r="X78" i="13" s="1"/>
  <c r="AR76" i="13" a="1"/>
  <c r="AR76" i="13" s="1"/>
  <c r="AG76" i="13" a="1"/>
  <c r="AG76" i="13" s="1"/>
  <c r="T76" i="13" a="1"/>
  <c r="T76" i="13" s="1"/>
  <c r="E75" i="13" a="1"/>
  <c r="E75" i="13" s="1"/>
  <c r="BA102" i="13" a="1"/>
  <c r="BA102" i="13" s="1"/>
  <c r="BB101" i="13" a="1"/>
  <c r="BB101" i="13" s="1"/>
  <c r="AL99" i="13" a="1"/>
  <c r="AL99" i="13" s="1"/>
  <c r="V97" i="13" a="1"/>
  <c r="V97" i="13" s="1"/>
  <c r="AU95" i="13" a="1"/>
  <c r="AU95" i="13" s="1"/>
  <c r="Q93" i="13" a="1"/>
  <c r="Q93" i="13" s="1"/>
  <c r="W92" i="13" a="1"/>
  <c r="W92" i="13" s="1"/>
  <c r="AU90" i="13" a="1"/>
  <c r="AU90" i="13" s="1"/>
  <c r="AZ89" i="13" a="1"/>
  <c r="AZ89" i="13" s="1"/>
  <c r="BF88" i="13" a="1"/>
  <c r="BF88" i="13" s="1"/>
  <c r="W87" i="13" a="1"/>
  <c r="W87" i="13" s="1"/>
  <c r="AV83" i="13" a="1"/>
  <c r="AV83" i="13" s="1"/>
  <c r="E81" i="13" a="1"/>
  <c r="E81" i="13" s="1"/>
  <c r="L79" i="13" a="1"/>
  <c r="L79" i="13" s="1"/>
  <c r="AU78" i="13" a="1"/>
  <c r="AU78" i="13" s="1"/>
  <c r="AJ78" i="13" a="1"/>
  <c r="AJ78" i="13" s="1"/>
  <c r="W78" i="13" a="1"/>
  <c r="W78" i="13" s="1"/>
  <c r="AP75" i="13" a="1"/>
  <c r="AP75" i="13" s="1"/>
  <c r="AE75" i="13" a="1"/>
  <c r="AE75" i="13" s="1"/>
  <c r="V75" i="13" a="1"/>
  <c r="V75" i="13" s="1"/>
  <c r="J103" i="13" a="1"/>
  <c r="J103" i="13" s="1"/>
  <c r="AA95" i="13" a="1"/>
  <c r="AA95" i="13" s="1"/>
  <c r="I92" i="13" a="1"/>
  <c r="I92" i="13" s="1"/>
  <c r="Y80" i="13" a="1"/>
  <c r="Y80" i="13" s="1"/>
  <c r="K79" i="13" a="1"/>
  <c r="K79" i="13" s="1"/>
  <c r="AD77" i="13" a="1"/>
  <c r="AD77" i="13" s="1"/>
  <c r="AC76" i="13" a="1"/>
  <c r="AC76" i="13" s="1"/>
  <c r="AK75" i="13" a="1"/>
  <c r="AK75" i="13" s="1"/>
  <c r="AQ74" i="13" a="1"/>
  <c r="AQ74" i="13" s="1"/>
  <c r="AG73" i="13" a="1"/>
  <c r="AG73" i="13" s="1"/>
  <c r="AI72" i="13" a="1"/>
  <c r="AI72" i="13" s="1"/>
  <c r="V72" i="13" a="1"/>
  <c r="V72" i="13" s="1"/>
  <c r="AM71" i="13" a="1"/>
  <c r="AM71" i="13" s="1"/>
  <c r="G71" i="13" a="1"/>
  <c r="G71" i="13" s="1"/>
  <c r="AM68" i="13" a="1"/>
  <c r="AM68" i="13" s="1"/>
  <c r="Z68" i="13" a="1"/>
  <c r="Z68" i="13" s="1"/>
  <c r="BH66" i="13" a="1"/>
  <c r="BH66" i="13" s="1"/>
  <c r="AW66" i="13" a="1"/>
  <c r="AW66" i="13" s="1"/>
  <c r="AB66" i="13" a="1"/>
  <c r="AB66" i="13" s="1"/>
  <c r="Q66" i="13" a="1"/>
  <c r="Q66" i="13" s="1"/>
  <c r="AV65" i="13" a="1"/>
  <c r="AV65" i="13" s="1"/>
  <c r="P65" i="13" a="1"/>
  <c r="P65" i="13" s="1"/>
  <c r="BF63" i="13" a="1"/>
  <c r="BF63" i="13" s="1"/>
  <c r="Z63" i="13" a="1"/>
  <c r="Z63" i="13" s="1"/>
  <c r="AN59" i="13" a="1"/>
  <c r="AN59" i="13" s="1"/>
  <c r="H59" i="13" a="1"/>
  <c r="H59" i="13" s="1"/>
  <c r="BC58" i="13" a="1"/>
  <c r="BC58" i="13" s="1"/>
  <c r="AR58" i="13" a="1"/>
  <c r="AR58" i="13" s="1"/>
  <c r="W58" i="13" a="1"/>
  <c r="W58" i="13" s="1"/>
  <c r="L58" i="13" a="1"/>
  <c r="L58" i="13" s="1"/>
  <c r="AO57" i="13" a="1"/>
  <c r="AO57" i="13" s="1"/>
  <c r="H57" i="13" a="1"/>
  <c r="H57" i="13" s="1"/>
  <c r="BB56" i="13" a="1"/>
  <c r="BB56" i="13" s="1"/>
  <c r="AQ56" i="13" a="1"/>
  <c r="AQ56" i="13" s="1"/>
  <c r="U56" i="13" a="1"/>
  <c r="U56" i="13" s="1"/>
  <c r="I56" i="13" a="1"/>
  <c r="I56" i="13" s="1"/>
  <c r="BA55" i="13" a="1"/>
  <c r="BA55" i="13" s="1"/>
  <c r="R55" i="13" a="1"/>
  <c r="R55" i="13" s="1"/>
  <c r="AG86" i="13" a="1"/>
  <c r="AG86" i="13" s="1"/>
  <c r="U77" i="13" a="1"/>
  <c r="U77" i="13" s="1"/>
  <c r="AD75" i="13" a="1"/>
  <c r="AD75" i="13" s="1"/>
  <c r="S74" i="13" a="1"/>
  <c r="S74" i="13" s="1"/>
  <c r="AH72" i="13" a="1"/>
  <c r="AH72" i="13" s="1"/>
  <c r="BG71" i="13" a="1"/>
  <c r="BG71" i="13" s="1"/>
  <c r="AA71" i="13" a="1"/>
  <c r="AA71" i="13" s="1"/>
  <c r="BH68" i="13" a="1"/>
  <c r="BH68" i="13" s="1"/>
  <c r="AW68" i="13" a="1"/>
  <c r="AW68" i="13" s="1"/>
  <c r="W68" i="13" a="1"/>
  <c r="W68" i="13" s="1"/>
  <c r="H68" i="13" a="1"/>
  <c r="H68" i="13" s="1"/>
  <c r="AV66" i="13" a="1"/>
  <c r="AV66" i="13" s="1"/>
  <c r="AK66" i="13" a="1"/>
  <c r="AK66" i="13" s="1"/>
  <c r="P66" i="13" a="1"/>
  <c r="P66" i="13" s="1"/>
  <c r="E66" i="13" a="1"/>
  <c r="E66" i="13" s="1"/>
  <c r="AJ65" i="13" a="1"/>
  <c r="AJ65" i="13" s="1"/>
  <c r="D65" i="13" a="1"/>
  <c r="D65" i="13" s="1"/>
  <c r="AT63" i="13" a="1"/>
  <c r="AT63" i="13" s="1"/>
  <c r="N63" i="13" a="1"/>
  <c r="N63" i="13" s="1"/>
  <c r="BH59" i="13" a="1"/>
  <c r="BH59" i="13" s="1"/>
  <c r="AB59" i="13" a="1"/>
  <c r="AB59" i="13" s="1"/>
  <c r="AQ58" i="13" a="1"/>
  <c r="AQ58" i="13" s="1"/>
  <c r="AF58" i="13" a="1"/>
  <c r="AF58" i="13" s="1"/>
  <c r="K58" i="13" a="1"/>
  <c r="K58" i="13" s="1"/>
  <c r="AB57" i="13" a="1"/>
  <c r="AB57" i="13" s="1"/>
  <c r="AP56" i="13" a="1"/>
  <c r="AP56" i="13" s="1"/>
  <c r="AD56" i="13" a="1"/>
  <c r="AD56" i="13" s="1"/>
  <c r="H56" i="13" a="1"/>
  <c r="H56" i="13" s="1"/>
  <c r="AO55" i="13" a="1"/>
  <c r="AO55" i="13" s="1"/>
  <c r="E55" i="13" a="1"/>
  <c r="E55" i="13" s="1"/>
  <c r="BC50" i="13" a="1"/>
  <c r="BC50" i="13" s="1"/>
  <c r="AU50" i="13" a="1"/>
  <c r="AU50" i="13" s="1"/>
  <c r="AM50" i="13" a="1"/>
  <c r="AM50" i="13" s="1"/>
  <c r="AE50" i="13" a="1"/>
  <c r="AE50" i="13" s="1"/>
  <c r="W50" i="13" a="1"/>
  <c r="W50" i="13" s="1"/>
  <c r="O50" i="13" a="1"/>
  <c r="O50" i="13" s="1"/>
  <c r="G50" i="13" a="1"/>
  <c r="G50" i="13" s="1"/>
  <c r="BD49" i="13" a="1"/>
  <c r="BD49" i="13" s="1"/>
  <c r="AV49" i="13" a="1"/>
  <c r="AV49" i="13" s="1"/>
  <c r="AN49" i="13" a="1"/>
  <c r="AN49" i="13" s="1"/>
  <c r="AF49" i="13" a="1"/>
  <c r="AF49" i="13" s="1"/>
  <c r="X49" i="13" a="1"/>
  <c r="X49" i="13" s="1"/>
  <c r="P49" i="13" a="1"/>
  <c r="P49" i="13" s="1"/>
  <c r="H49" i="13" a="1"/>
  <c r="H49" i="13" s="1"/>
  <c r="BH48" i="13" a="1"/>
  <c r="BH48" i="13" s="1"/>
  <c r="AW48" i="13" a="1"/>
  <c r="AW48" i="13" s="1"/>
  <c r="AR48" i="13" a="1"/>
  <c r="AR48" i="13" s="1"/>
  <c r="AC48" i="13" a="1"/>
  <c r="AC48" i="13" s="1"/>
  <c r="AY100" i="13" a="1"/>
  <c r="AY100" i="13" s="1"/>
  <c r="BA96" i="13" a="1"/>
  <c r="BA96" i="13" s="1"/>
  <c r="U86" i="13" a="1"/>
  <c r="U86" i="13" s="1"/>
  <c r="AQ83" i="13" a="1"/>
  <c r="AQ83" i="13" s="1"/>
  <c r="BF82" i="13" a="1"/>
  <c r="BF82" i="13" s="1"/>
  <c r="BG78" i="13" a="1"/>
  <c r="BG78" i="13" s="1"/>
  <c r="Q77" i="13" a="1"/>
  <c r="Q77" i="13" s="1"/>
  <c r="AB75" i="13" a="1"/>
  <c r="AB75" i="13" s="1"/>
  <c r="BG74" i="13" a="1"/>
  <c r="BG74" i="13" s="1"/>
  <c r="AG72" i="13" a="1"/>
  <c r="AG72" i="13" s="1"/>
  <c r="S72" i="13" a="1"/>
  <c r="S72" i="13" s="1"/>
  <c r="AU71" i="13" a="1"/>
  <c r="AU71" i="13" s="1"/>
  <c r="O71" i="13" a="1"/>
  <c r="O71" i="13" s="1"/>
  <c r="AV68" i="13" a="1"/>
  <c r="AV68" i="13" s="1"/>
  <c r="AI68" i="13" a="1"/>
  <c r="AI68" i="13" s="1"/>
  <c r="G68" i="13" a="1"/>
  <c r="G68" i="13" s="1"/>
  <c r="BE66" i="13" a="1"/>
  <c r="BE66" i="13" s="1"/>
  <c r="AJ66" i="13" a="1"/>
  <c r="AJ66" i="13" s="1"/>
  <c r="Y66" i="13" a="1"/>
  <c r="Y66" i="13" s="1"/>
  <c r="D66" i="13" a="1"/>
  <c r="D66" i="13" s="1"/>
  <c r="BD65" i="13" a="1"/>
  <c r="BD65" i="13" s="1"/>
  <c r="X65" i="13" a="1"/>
  <c r="X65" i="13" s="1"/>
  <c r="AH63" i="13" a="1"/>
  <c r="AH63" i="13" s="1"/>
  <c r="AV59" i="13" a="1"/>
  <c r="AV59" i="13" s="1"/>
  <c r="P59" i="13" a="1"/>
  <c r="P59" i="13" s="1"/>
  <c r="AZ58" i="13" a="1"/>
  <c r="AZ58" i="13" s="1"/>
  <c r="AE58" i="13" a="1"/>
  <c r="AE58" i="13" s="1"/>
  <c r="T58" i="13" a="1"/>
  <c r="T58" i="13" s="1"/>
  <c r="AW57" i="13" a="1"/>
  <c r="AW57" i="13" s="1"/>
  <c r="P57" i="13" a="1"/>
  <c r="P57" i="13" s="1"/>
  <c r="AY56" i="13" a="1"/>
  <c r="AY56" i="13" s="1"/>
  <c r="AC56" i="13" a="1"/>
  <c r="AC56" i="13" s="1"/>
  <c r="R56" i="13" a="1"/>
  <c r="R56" i="13" s="1"/>
  <c r="Z55" i="13" a="1"/>
  <c r="Z55" i="13" s="1"/>
  <c r="AU98" i="13" a="1"/>
  <c r="AU98" i="13" s="1"/>
  <c r="AI96" i="13" a="1"/>
  <c r="AI96" i="13" s="1"/>
  <c r="U87" i="13" a="1"/>
  <c r="U87" i="13" s="1"/>
  <c r="AZ84" i="13" a="1"/>
  <c r="AZ84" i="13" s="1"/>
  <c r="AI83" i="13" a="1"/>
  <c r="AI83" i="13" s="1"/>
  <c r="AX82" i="13" a="1"/>
  <c r="AX82" i="13" s="1"/>
  <c r="AR79" i="13" a="1"/>
  <c r="AR79" i="13" s="1"/>
  <c r="BC78" i="13" a="1"/>
  <c r="BC78" i="13" s="1"/>
  <c r="F78" i="13" a="1"/>
  <c r="F78" i="13" s="1"/>
  <c r="H77" i="13" a="1"/>
  <c r="H77" i="13" s="1"/>
  <c r="O76" i="13" a="1"/>
  <c r="O76" i="13" s="1"/>
  <c r="AI74" i="13" a="1"/>
  <c r="AI74" i="13" s="1"/>
  <c r="AS72" i="13" a="1"/>
  <c r="AS72" i="13" s="1"/>
  <c r="E72" i="13" a="1"/>
  <c r="E72" i="13" s="1"/>
  <c r="AI71" i="13" a="1"/>
  <c r="AI71" i="13" s="1"/>
  <c r="BF70" i="13" a="1"/>
  <c r="BF70" i="13" s="1"/>
  <c r="AK70" i="13" a="1"/>
  <c r="AK70" i="13" s="1"/>
  <c r="Z70" i="13" a="1"/>
  <c r="Z70" i="13" s="1"/>
  <c r="E70" i="13" a="1"/>
  <c r="E70" i="13" s="1"/>
  <c r="AT69" i="13" a="1"/>
  <c r="AT69" i="13" s="1"/>
  <c r="N69" i="13" a="1"/>
  <c r="N69" i="13" s="1"/>
  <c r="BE68" i="13" a="1"/>
  <c r="BE68" i="13" s="1"/>
  <c r="AH68" i="13" a="1"/>
  <c r="AH68" i="13" s="1"/>
  <c r="T68" i="13" a="1"/>
  <c r="T68" i="13" s="1"/>
  <c r="BD66" i="13" a="1"/>
  <c r="BD66" i="13" s="1"/>
  <c r="AS66" i="13" a="1"/>
  <c r="AS66" i="13" s="1"/>
  <c r="X66" i="13" a="1"/>
  <c r="X66" i="13" s="1"/>
  <c r="M66" i="13" a="1"/>
  <c r="M66" i="13" s="1"/>
  <c r="AR65" i="13" a="1"/>
  <c r="AR65" i="13" s="1"/>
  <c r="L65" i="13" a="1"/>
  <c r="L65" i="13" s="1"/>
  <c r="AT64" i="13" a="1"/>
  <c r="AT64" i="13" s="1"/>
  <c r="AI64" i="13" a="1"/>
  <c r="AI64" i="13" s="1"/>
  <c r="N64" i="13" a="1"/>
  <c r="N64" i="13" s="1"/>
  <c r="BB63" i="13" a="1"/>
  <c r="BB63" i="13" s="1"/>
  <c r="V63" i="13" a="1"/>
  <c r="V63" i="13" s="1"/>
  <c r="BF62" i="13" a="1"/>
  <c r="BF62" i="13" s="1"/>
  <c r="AU62" i="13" a="1"/>
  <c r="AU62" i="13" s="1"/>
  <c r="Z62" i="13" a="1"/>
  <c r="Z62" i="13" s="1"/>
  <c r="O62" i="13" a="1"/>
  <c r="O62" i="13" s="1"/>
  <c r="BF60" i="13" a="1"/>
  <c r="BF60" i="13" s="1"/>
  <c r="AU60" i="13" a="1"/>
  <c r="AU60" i="13" s="1"/>
  <c r="Z60" i="13" a="1"/>
  <c r="Z60" i="13" s="1"/>
  <c r="O60" i="13" a="1"/>
  <c r="O60" i="13" s="1"/>
  <c r="AJ59" i="13" a="1"/>
  <c r="AJ59" i="13" s="1"/>
  <c r="D59" i="13" a="1"/>
  <c r="D59" i="13" s="1"/>
  <c r="AY58" i="13" a="1"/>
  <c r="AY58" i="13" s="1"/>
  <c r="AN58" i="13" a="1"/>
  <c r="AN58" i="13" s="1"/>
  <c r="S58" i="13" a="1"/>
  <c r="S58" i="13" s="1"/>
  <c r="H58" i="13" a="1"/>
  <c r="H58" i="13" s="1"/>
  <c r="AK57" i="13" a="1"/>
  <c r="AK57" i="13" s="1"/>
  <c r="D57" i="13" a="1"/>
  <c r="D57" i="13" s="1"/>
  <c r="AX56" i="13" a="1"/>
  <c r="AX56" i="13" s="1"/>
  <c r="AL56" i="13" a="1"/>
  <c r="AL56" i="13" s="1"/>
  <c r="Q56" i="13" a="1"/>
  <c r="Q56" i="13" s="1"/>
  <c r="E56" i="13" a="1"/>
  <c r="E56" i="13" s="1"/>
  <c r="AW55" i="13" a="1"/>
  <c r="AW55" i="13" s="1"/>
  <c r="N55" i="13" a="1"/>
  <c r="N55" i="13" s="1"/>
  <c r="BH52" i="13" a="1"/>
  <c r="BH52" i="13" s="1"/>
  <c r="AZ52" i="13" a="1"/>
  <c r="AZ52" i="13" s="1"/>
  <c r="AR52" i="13" a="1"/>
  <c r="AR52" i="13" s="1"/>
  <c r="AJ52" i="13" a="1"/>
  <c r="AJ52" i="13" s="1"/>
  <c r="AB52" i="13" a="1"/>
  <c r="AB52" i="13" s="1"/>
  <c r="T52" i="13" a="1"/>
  <c r="T52" i="13" s="1"/>
  <c r="L52" i="13" a="1"/>
  <c r="L52" i="13" s="1"/>
  <c r="BH50" i="13" a="1"/>
  <c r="BH50" i="13" s="1"/>
  <c r="AZ50" i="13" a="1"/>
  <c r="AZ50" i="13" s="1"/>
  <c r="AR50" i="13" a="1"/>
  <c r="AR50" i="13" s="1"/>
  <c r="AJ50" i="13" a="1"/>
  <c r="AJ50" i="13" s="1"/>
  <c r="AB50" i="13" a="1"/>
  <c r="AB50" i="13" s="1"/>
  <c r="T50" i="13" a="1"/>
  <c r="T50" i="13" s="1"/>
  <c r="L50" i="13" a="1"/>
  <c r="L50" i="13" s="1"/>
  <c r="D50" i="13" a="1"/>
  <c r="D50" i="13" s="1"/>
  <c r="BA49" i="13" a="1"/>
  <c r="BA49" i="13" s="1"/>
  <c r="AS49" i="13" a="1"/>
  <c r="AS49" i="13" s="1"/>
  <c r="AK49" i="13" a="1"/>
  <c r="AK49" i="13" s="1"/>
  <c r="AC49" i="13" a="1"/>
  <c r="AC49" i="13" s="1"/>
  <c r="U49" i="13" a="1"/>
  <c r="U49" i="13" s="1"/>
  <c r="M49" i="13" a="1"/>
  <c r="M49" i="13" s="1"/>
  <c r="E49" i="13" a="1"/>
  <c r="E49" i="13" s="1"/>
  <c r="BA48" i="13" a="1"/>
  <c r="BA48" i="13" s="1"/>
  <c r="AV48" i="13" a="1"/>
  <c r="AV48" i="13" s="1"/>
  <c r="AK48" i="13" a="1"/>
  <c r="AK48" i="13" s="1"/>
  <c r="AB48" i="13" a="1"/>
  <c r="AB48" i="13" s="1"/>
  <c r="BG43" i="13" a="1"/>
  <c r="BG43" i="13" s="1"/>
  <c r="BC43" i="13" a="1"/>
  <c r="BC43" i="13" s="1"/>
  <c r="AY43" i="13" a="1"/>
  <c r="AY43" i="13" s="1"/>
  <c r="AU43" i="13" a="1"/>
  <c r="AU43" i="13" s="1"/>
  <c r="AQ43" i="13" a="1"/>
  <c r="AQ43" i="13" s="1"/>
  <c r="AM43" i="13" a="1"/>
  <c r="AM43" i="13" s="1"/>
  <c r="AI43" i="13" a="1"/>
  <c r="AI43" i="13" s="1"/>
  <c r="AE43" i="13" a="1"/>
  <c r="AE43" i="13" s="1"/>
  <c r="AA43" i="13" a="1"/>
  <c r="AA43" i="13" s="1"/>
  <c r="W43" i="13" a="1"/>
  <c r="W43" i="13" s="1"/>
  <c r="S43" i="13" a="1"/>
  <c r="S43" i="13" s="1"/>
  <c r="O43" i="13" a="1"/>
  <c r="O43" i="13" s="1"/>
  <c r="K43" i="13" a="1"/>
  <c r="K43" i="13" s="1"/>
  <c r="G43" i="13" a="1"/>
  <c r="G43" i="13" s="1"/>
  <c r="BG35" i="13" a="1"/>
  <c r="BG35" i="13" s="1"/>
  <c r="BC35" i="13" a="1"/>
  <c r="BC35" i="13" s="1"/>
  <c r="AY35" i="13" a="1"/>
  <c r="AY35" i="13" s="1"/>
  <c r="AU35" i="13" a="1"/>
  <c r="AU35" i="13" s="1"/>
  <c r="AQ35" i="13" a="1"/>
  <c r="AQ35" i="13" s="1"/>
  <c r="AM35" i="13" a="1"/>
  <c r="AM35" i="13" s="1"/>
  <c r="AD90" i="13" a="1"/>
  <c r="AD90" i="13" s="1"/>
  <c r="I87" i="13" a="1"/>
  <c r="I87" i="13" s="1"/>
  <c r="AD84" i="13" a="1"/>
  <c r="AD84" i="13" s="1"/>
  <c r="AA81" i="13" a="1"/>
  <c r="AA81" i="13" s="1"/>
  <c r="AI79" i="13" a="1"/>
  <c r="AI79" i="13" s="1"/>
  <c r="AT78" i="13" a="1"/>
  <c r="AT78" i="13" s="1"/>
  <c r="BA76" i="13" a="1"/>
  <c r="BA76" i="13" s="1"/>
  <c r="S75" i="13" a="1"/>
  <c r="S75" i="13" s="1"/>
  <c r="K74" i="13" a="1"/>
  <c r="K74" i="13" s="1"/>
  <c r="BG72" i="13" a="1"/>
  <c r="BG72" i="13" s="1"/>
  <c r="AC72" i="13" a="1"/>
  <c r="AC72" i="13" s="1"/>
  <c r="O72" i="13" a="1"/>
  <c r="O72" i="13" s="1"/>
  <c r="D72" i="13" a="1"/>
  <c r="D72" i="13" s="1"/>
  <c r="BC71" i="13" a="1"/>
  <c r="BC71" i="13" s="1"/>
  <c r="W71" i="13" a="1"/>
  <c r="W71" i="13" s="1"/>
  <c r="BD68" i="13" a="1"/>
  <c r="BD68" i="13" s="1"/>
  <c r="AS68" i="13" a="1"/>
  <c r="AS68" i="13" s="1"/>
  <c r="R68" i="13" a="1"/>
  <c r="R68" i="13" s="1"/>
  <c r="D68" i="13" a="1"/>
  <c r="D68" i="13" s="1"/>
  <c r="AR66" i="13" a="1"/>
  <c r="AR66" i="13" s="1"/>
  <c r="AG66" i="13" a="1"/>
  <c r="AG66" i="13" s="1"/>
  <c r="L66" i="13" a="1"/>
  <c r="L66" i="13" s="1"/>
  <c r="AF65" i="13" a="1"/>
  <c r="AF65" i="13" s="1"/>
  <c r="AP63" i="13" a="1"/>
  <c r="AP63" i="13" s="1"/>
  <c r="J63" i="13" a="1"/>
  <c r="J63" i="13" s="1"/>
  <c r="BD59" i="13" a="1"/>
  <c r="BD59" i="13" s="1"/>
  <c r="X59" i="13" a="1"/>
  <c r="X59" i="13" s="1"/>
  <c r="BH58" i="13" a="1"/>
  <c r="BH58" i="13" s="1"/>
  <c r="AM58" i="13" a="1"/>
  <c r="AM58" i="13" s="1"/>
  <c r="AB58" i="13" a="1"/>
  <c r="AB58" i="13" s="1"/>
  <c r="G58" i="13" a="1"/>
  <c r="G58" i="13" s="1"/>
  <c r="BF57" i="13" a="1"/>
  <c r="BF57" i="13" s="1"/>
  <c r="X57" i="13" a="1"/>
  <c r="X57" i="13" s="1"/>
  <c r="BG56" i="13" a="1"/>
  <c r="BG56" i="13" s="1"/>
  <c r="AK56" i="13" a="1"/>
  <c r="AK56" i="13" s="1"/>
  <c r="Z56" i="13" a="1"/>
  <c r="Z56" i="13" s="1"/>
  <c r="D56" i="13" a="1"/>
  <c r="D56" i="13" s="1"/>
  <c r="AJ55" i="13" a="1"/>
  <c r="AJ55" i="13" s="1"/>
  <c r="P104" i="13" a="1"/>
  <c r="P104" i="13" s="1"/>
  <c r="Q94" i="13" a="1"/>
  <c r="Q94" i="13" s="1"/>
  <c r="F83" i="13" a="1"/>
  <c r="F83" i="13" s="1"/>
  <c r="AV80" i="13" a="1"/>
  <c r="AV80" i="13" s="1"/>
  <c r="AG79" i="13" a="1"/>
  <c r="AG79" i="13" s="1"/>
  <c r="AY74" i="13" a="1"/>
  <c r="AY74" i="13" s="1"/>
  <c r="N72" i="13" a="1"/>
  <c r="N72" i="13" s="1"/>
  <c r="AQ71" i="13" a="1"/>
  <c r="AQ71" i="13" s="1"/>
  <c r="K71" i="13" a="1"/>
  <c r="K71" i="13" s="1"/>
  <c r="AR68" i="13" a="1"/>
  <c r="AR68" i="13" s="1"/>
  <c r="AD68" i="13" a="1"/>
  <c r="AD68" i="13" s="1"/>
  <c r="BA66" i="13" a="1"/>
  <c r="BA66" i="13" s="1"/>
  <c r="AF66" i="13" a="1"/>
  <c r="AF66" i="13" s="1"/>
  <c r="U66" i="13" a="1"/>
  <c r="U66" i="13" s="1"/>
  <c r="AZ65" i="13" a="1"/>
  <c r="AZ65" i="13" s="1"/>
  <c r="T65" i="13" a="1"/>
  <c r="T65" i="13" s="1"/>
  <c r="BB64" i="13" a="1"/>
  <c r="BB64" i="13" s="1"/>
  <c r="AQ64" i="13" a="1"/>
  <c r="AQ64" i="13" s="1"/>
  <c r="V64" i="13" a="1"/>
  <c r="V64" i="13" s="1"/>
  <c r="K64" i="13" a="1"/>
  <c r="K64" i="13" s="1"/>
  <c r="AD63" i="13" a="1"/>
  <c r="AD63" i="13" s="1"/>
  <c r="BC62" i="13" a="1"/>
  <c r="BC62" i="13" s="1"/>
  <c r="AH62" i="13" a="1"/>
  <c r="AH62" i="13" s="1"/>
  <c r="W62" i="13" a="1"/>
  <c r="W62" i="13" s="1"/>
  <c r="AR59" i="13" a="1"/>
  <c r="AR59" i="13" s="1"/>
  <c r="L59" i="13" a="1"/>
  <c r="L59" i="13" s="1"/>
  <c r="BG58" i="13" a="1"/>
  <c r="BG58" i="13" s="1"/>
  <c r="AV58" i="13" a="1"/>
  <c r="AV58" i="13" s="1"/>
  <c r="AA58" i="13" a="1"/>
  <c r="AA58" i="13" s="1"/>
  <c r="P58" i="13" a="1"/>
  <c r="P58" i="13" s="1"/>
  <c r="AS57" i="13" a="1"/>
  <c r="AS57" i="13" s="1"/>
  <c r="L57" i="13" a="1"/>
  <c r="L57" i="13" s="1"/>
  <c r="BF56" i="13" a="1"/>
  <c r="BF56" i="13" s="1"/>
  <c r="AU56" i="13" a="1"/>
  <c r="AU56" i="13" s="1"/>
  <c r="Y56" i="13" a="1"/>
  <c r="Y56" i="13" s="1"/>
  <c r="N56" i="13" a="1"/>
  <c r="N56" i="13" s="1"/>
  <c r="BE55" i="13" a="1"/>
  <c r="BE55" i="13" s="1"/>
  <c r="V55" i="13" a="1"/>
  <c r="V55" i="13" s="1"/>
  <c r="BG50" i="13" a="1"/>
  <c r="BG50" i="13" s="1"/>
  <c r="AY50" i="13" a="1"/>
  <c r="AY50" i="13" s="1"/>
  <c r="AQ50" i="13" a="1"/>
  <c r="AQ50" i="13" s="1"/>
  <c r="AI50" i="13" a="1"/>
  <c r="AI50" i="13" s="1"/>
  <c r="AA50" i="13" a="1"/>
  <c r="AA50" i="13" s="1"/>
  <c r="S50" i="13" a="1"/>
  <c r="S50" i="13" s="1"/>
  <c r="K50" i="13" a="1"/>
  <c r="K50" i="13" s="1"/>
  <c r="BH49" i="13" a="1"/>
  <c r="BH49" i="13" s="1"/>
  <c r="AZ49" i="13" a="1"/>
  <c r="AZ49" i="13" s="1"/>
  <c r="AR49" i="13" a="1"/>
  <c r="AR49" i="13" s="1"/>
  <c r="AJ49" i="13" a="1"/>
  <c r="AJ49" i="13" s="1"/>
  <c r="AB49" i="13" a="1"/>
  <c r="AB49" i="13" s="1"/>
  <c r="T49" i="13" a="1"/>
  <c r="T49" i="13" s="1"/>
  <c r="L49" i="13" a="1"/>
  <c r="L49" i="13" s="1"/>
  <c r="D49" i="13" a="1"/>
  <c r="D49" i="13" s="1"/>
  <c r="BE48" i="13" a="1"/>
  <c r="BE48" i="13" s="1"/>
  <c r="AZ48" i="13" a="1"/>
  <c r="AZ48" i="13" s="1"/>
  <c r="AO48" i="13" a="1"/>
  <c r="AO48" i="13" s="1"/>
  <c r="AJ48" i="13" a="1"/>
  <c r="AJ48" i="13" s="1"/>
  <c r="AE48" i="13" a="1"/>
  <c r="AE48" i="13" s="1"/>
  <c r="BF35" i="13" a="1"/>
  <c r="BF35" i="13" s="1"/>
  <c r="BB35" i="13" a="1"/>
  <c r="BB35" i="13" s="1"/>
  <c r="AX35" i="13" a="1"/>
  <c r="AX35" i="13" s="1"/>
  <c r="AT35" i="13" a="1"/>
  <c r="AT35" i="13" s="1"/>
  <c r="AP35" i="13" a="1"/>
  <c r="AP35" i="13" s="1"/>
  <c r="AL35" i="13" a="1"/>
  <c r="AL35" i="13" s="1"/>
  <c r="AH35" i="13" a="1"/>
  <c r="AH35" i="13" s="1"/>
  <c r="AD35" i="13" a="1"/>
  <c r="AD35" i="13" s="1"/>
  <c r="Z35" i="13" a="1"/>
  <c r="Z35" i="13" s="1"/>
  <c r="V35" i="13" a="1"/>
  <c r="V35" i="13" s="1"/>
  <c r="R35" i="13" a="1"/>
  <c r="R35" i="13" s="1"/>
  <c r="N35" i="13" a="1"/>
  <c r="N35" i="13" s="1"/>
  <c r="J35" i="13" a="1"/>
  <c r="J35" i="13" s="1"/>
  <c r="F35" i="13" a="1"/>
  <c r="F35" i="13" s="1"/>
  <c r="AH101" i="13" a="1"/>
  <c r="AH101" i="13" s="1"/>
  <c r="AJ99" i="13" a="1"/>
  <c r="AJ99" i="13" s="1"/>
  <c r="AG91" i="13" a="1"/>
  <c r="AG91" i="13" s="1"/>
  <c r="D88" i="13" a="1"/>
  <c r="D88" i="13" s="1"/>
  <c r="D81" i="13" a="1"/>
  <c r="D81" i="13" s="1"/>
  <c r="X79" i="13" a="1"/>
  <c r="X79" i="13" s="1"/>
  <c r="AO77" i="13" a="1"/>
  <c r="AO77" i="13" s="1"/>
  <c r="AV75" i="13" a="1"/>
  <c r="AV75" i="13" s="1"/>
  <c r="J75" i="13" a="1"/>
  <c r="J75" i="13" s="1"/>
  <c r="AA74" i="13" a="1"/>
  <c r="AA74" i="13" s="1"/>
  <c r="AM73" i="13" a="1"/>
  <c r="AM73" i="13" s="1"/>
  <c r="Q73" i="13" a="1"/>
  <c r="Q73" i="13" s="1"/>
  <c r="M72" i="13" a="1"/>
  <c r="M72" i="13" s="1"/>
  <c r="AE71" i="13" a="1"/>
  <c r="AE71" i="13" s="1"/>
  <c r="BA68" i="13" a="1"/>
  <c r="BA68" i="13" s="1"/>
  <c r="AC68" i="13" a="1"/>
  <c r="AC68" i="13" s="1"/>
  <c r="O68" i="13" a="1"/>
  <c r="O68" i="13" s="1"/>
  <c r="AZ66" i="13" a="1"/>
  <c r="AZ66" i="13" s="1"/>
  <c r="AO66" i="13" a="1"/>
  <c r="AO66" i="13" s="1"/>
  <c r="T66" i="13" a="1"/>
  <c r="T66" i="13" s="1"/>
  <c r="I66" i="13" a="1"/>
  <c r="I66" i="13" s="1"/>
  <c r="AN65" i="13" a="1"/>
  <c r="AN65" i="13" s="1"/>
  <c r="H65" i="13" a="1"/>
  <c r="H65" i="13" s="1"/>
  <c r="AX63" i="13" a="1"/>
  <c r="AX63" i="13" s="1"/>
  <c r="R63" i="13" a="1"/>
  <c r="R63" i="13" s="1"/>
  <c r="AF59" i="13" a="1"/>
  <c r="AF59" i="13" s="1"/>
  <c r="AU58" i="13" a="1"/>
  <c r="AU58" i="13" s="1"/>
  <c r="AJ58" i="13" a="1"/>
  <c r="AJ58" i="13" s="1"/>
  <c r="O58" i="13" a="1"/>
  <c r="O58" i="13" s="1"/>
  <c r="D58" i="13" a="1"/>
  <c r="D58" i="13" s="1"/>
  <c r="AG57" i="13" a="1"/>
  <c r="AG57" i="13" s="1"/>
  <c r="AT56" i="13" a="1"/>
  <c r="AT56" i="13" s="1"/>
  <c r="AH56" i="13" a="1"/>
  <c r="AH56" i="13" s="1"/>
  <c r="L56" i="13" a="1"/>
  <c r="L56" i="13" s="1"/>
  <c r="AS55" i="13" a="1"/>
  <c r="AS55" i="13" s="1"/>
  <c r="I55" i="13" a="1"/>
  <c r="I55" i="13" s="1"/>
  <c r="G38" i="13" a="1"/>
  <c r="G38" i="13" s="1"/>
  <c r="U91" i="13" a="1"/>
  <c r="U91" i="13" s="1"/>
  <c r="T79" i="13" a="1"/>
  <c r="T79" i="13" s="1"/>
  <c r="AL73" i="13" a="1"/>
  <c r="AL73" i="13" s="1"/>
  <c r="J72" i="13" a="1"/>
  <c r="J72" i="13" s="1"/>
  <c r="N68" i="13" a="1"/>
  <c r="N68" i="13" s="1"/>
  <c r="AL63" i="13" a="1"/>
  <c r="AL63" i="13" s="1"/>
  <c r="AJ54" i="13" a="1"/>
  <c r="AJ54" i="13" s="1"/>
  <c r="AN52" i="13" a="1"/>
  <c r="AN52" i="13" s="1"/>
  <c r="AW49" i="13" a="1"/>
  <c r="AW49" i="13" s="1"/>
  <c r="AN48" i="13" a="1"/>
  <c r="AN48" i="13" s="1"/>
  <c r="AO47" i="13" a="1"/>
  <c r="AO47" i="13" s="1"/>
  <c r="H47" i="13" a="1"/>
  <c r="H47" i="13" s="1"/>
  <c r="AS45" i="13" a="1"/>
  <c r="AS45" i="13" s="1"/>
  <c r="L45" i="13" a="1"/>
  <c r="L45" i="13" s="1"/>
  <c r="BA43" i="13" a="1"/>
  <c r="BA43" i="13" s="1"/>
  <c r="U43" i="13" a="1"/>
  <c r="U43" i="13" s="1"/>
  <c r="AK39" i="13" a="1"/>
  <c r="AK39" i="13" s="1"/>
  <c r="D39" i="13" a="1"/>
  <c r="D39" i="13" s="1"/>
  <c r="J37" i="13" a="1"/>
  <c r="J37" i="13" s="1"/>
  <c r="AS35" i="13" a="1"/>
  <c r="AS35" i="13" s="1"/>
  <c r="Y35" i="13" a="1"/>
  <c r="Y35" i="13" s="1"/>
  <c r="I35" i="13" a="1"/>
  <c r="I35" i="13" s="1"/>
  <c r="BD33" i="13" a="1"/>
  <c r="BD33" i="13" s="1"/>
  <c r="AT33" i="13" a="1"/>
  <c r="AT33" i="13" s="1"/>
  <c r="AI33" i="13" a="1"/>
  <c r="AI33" i="13" s="1"/>
  <c r="W33" i="13" a="1"/>
  <c r="W33" i="13" s="1"/>
  <c r="L33" i="13" a="1"/>
  <c r="L33" i="13" s="1"/>
  <c r="K97" i="13" a="1"/>
  <c r="K97" i="13" s="1"/>
  <c r="M73" i="13" a="1"/>
  <c r="M73" i="13" s="1"/>
  <c r="S71" i="13" a="1"/>
  <c r="S71" i="13" s="1"/>
  <c r="BA70" i="13" a="1"/>
  <c r="BA70" i="13" s="1"/>
  <c r="R67" i="13" a="1"/>
  <c r="R67" i="13" s="1"/>
  <c r="AN66" i="13" a="1"/>
  <c r="AN66" i="13" s="1"/>
  <c r="BH65" i="13" a="1"/>
  <c r="BH65" i="13" s="1"/>
  <c r="J60" i="13" a="1"/>
  <c r="J60" i="13" s="1"/>
  <c r="AG56" i="13" a="1"/>
  <c r="AG56" i="13" s="1"/>
  <c r="AA54" i="13" a="1"/>
  <c r="AA54" i="13" s="1"/>
  <c r="AF52" i="13" a="1"/>
  <c r="AF52" i="13" s="1"/>
  <c r="BD50" i="13" a="1"/>
  <c r="BD50" i="13" s="1"/>
  <c r="AO49" i="13" a="1"/>
  <c r="AO49" i="13" s="1"/>
  <c r="AK47" i="13" a="1"/>
  <c r="AK47" i="13" s="1"/>
  <c r="D47" i="13" a="1"/>
  <c r="D47" i="13" s="1"/>
  <c r="AO45" i="13" a="1"/>
  <c r="AO45" i="13" s="1"/>
  <c r="H45" i="13" a="1"/>
  <c r="H45" i="13" s="1"/>
  <c r="AW43" i="13" a="1"/>
  <c r="AW43" i="13" s="1"/>
  <c r="Q43" i="13" a="1"/>
  <c r="Q43" i="13" s="1"/>
  <c r="AG39" i="13" a="1"/>
  <c r="AG39" i="13" s="1"/>
  <c r="AO35" i="13" a="1"/>
  <c r="AO35" i="13" s="1"/>
  <c r="W35" i="13" a="1"/>
  <c r="W35" i="13" s="1"/>
  <c r="G35" i="13" a="1"/>
  <c r="G35" i="13" s="1"/>
  <c r="BC33" i="13" a="1"/>
  <c r="BC33" i="13" s="1"/>
  <c r="AR33" i="13" a="1"/>
  <c r="AR33" i="13" s="1"/>
  <c r="AH33" i="13" a="1"/>
  <c r="AH33" i="13" s="1"/>
  <c r="V33" i="13" a="1"/>
  <c r="V33" i="13" s="1"/>
  <c r="J33" i="13" a="1"/>
  <c r="J33" i="13" s="1"/>
  <c r="AP70" i="13" a="1"/>
  <c r="AP70" i="13" s="1"/>
  <c r="AC66" i="13" a="1"/>
  <c r="AC66" i="13" s="1"/>
  <c r="AP62" i="13" a="1"/>
  <c r="AP62" i="13" s="1"/>
  <c r="T59" i="13" a="1"/>
  <c r="T59" i="13" s="1"/>
  <c r="BD58" i="13" a="1"/>
  <c r="BD58" i="13" s="1"/>
  <c r="V56" i="13" a="1"/>
  <c r="V56" i="13" s="1"/>
  <c r="L54" i="13" a="1"/>
  <c r="L54" i="13" s="1"/>
  <c r="X52" i="13" a="1"/>
  <c r="X52" i="13" s="1"/>
  <c r="AV50" i="13" a="1"/>
  <c r="AV50" i="13" s="1"/>
  <c r="AG49" i="13" a="1"/>
  <c r="AG49" i="13" s="1"/>
  <c r="AD48" i="13" a="1"/>
  <c r="AD48" i="13" s="1"/>
  <c r="AG47" i="13" a="1"/>
  <c r="AG47" i="13" s="1"/>
  <c r="AK45" i="13" a="1"/>
  <c r="AK45" i="13" s="1"/>
  <c r="D45" i="13" a="1"/>
  <c r="D45" i="13" s="1"/>
  <c r="AS43" i="13" a="1"/>
  <c r="AS43" i="13" s="1"/>
  <c r="M43" i="13" a="1"/>
  <c r="M43" i="13" s="1"/>
  <c r="AC39" i="13" a="1"/>
  <c r="AC39" i="13" s="1"/>
  <c r="AK35" i="13" a="1"/>
  <c r="AK35" i="13" s="1"/>
  <c r="U35" i="13" a="1"/>
  <c r="U35" i="13" s="1"/>
  <c r="BB33" i="13" a="1"/>
  <c r="BB33" i="13" s="1"/>
  <c r="AQ33" i="13" a="1"/>
  <c r="AQ33" i="13" s="1"/>
  <c r="AE33" i="13" a="1"/>
  <c r="AE33" i="13" s="1"/>
  <c r="U33" i="13" a="1"/>
  <c r="U33" i="13" s="1"/>
  <c r="I33" i="13" a="1"/>
  <c r="I33" i="13" s="1"/>
  <c r="AY31" i="13" a="1"/>
  <c r="AY31" i="13" s="1"/>
  <c r="AO31" i="13" a="1"/>
  <c r="AO31" i="13" s="1"/>
  <c r="AD31" i="13" a="1"/>
  <c r="AD31" i="13" s="1"/>
  <c r="U31" i="13" a="1"/>
  <c r="U31" i="13" s="1"/>
  <c r="M31" i="13" a="1"/>
  <c r="M31" i="13" s="1"/>
  <c r="AT28" i="13" a="1"/>
  <c r="AT28" i="13" s="1"/>
  <c r="AO28" i="13" a="1"/>
  <c r="AO28" i="13" s="1"/>
  <c r="AI28" i="13" a="1"/>
  <c r="AI28" i="13" s="1"/>
  <c r="AC28" i="13" a="1"/>
  <c r="AC28" i="13" s="1"/>
  <c r="Y28" i="13" a="1"/>
  <c r="Y28" i="13" s="1"/>
  <c r="U28" i="13" a="1"/>
  <c r="U28" i="13" s="1"/>
  <c r="Q28" i="13" a="1"/>
  <c r="Q28" i="13" s="1"/>
  <c r="M28" i="13" a="1"/>
  <c r="M28" i="13" s="1"/>
  <c r="I28" i="13" a="1"/>
  <c r="I28" i="13" s="1"/>
  <c r="E28" i="13" a="1"/>
  <c r="E28" i="13" s="1"/>
  <c r="BE26" i="13" a="1"/>
  <c r="BE26" i="13" s="1"/>
  <c r="BA26" i="13" a="1"/>
  <c r="BA26" i="13" s="1"/>
  <c r="AW26" i="13" a="1"/>
  <c r="AW26" i="13" s="1"/>
  <c r="AS26" i="13" a="1"/>
  <c r="AS26" i="13" s="1"/>
  <c r="AO26" i="13" a="1"/>
  <c r="AO26" i="13" s="1"/>
  <c r="AK26" i="13" a="1"/>
  <c r="AK26" i="13" s="1"/>
  <c r="AG26" i="13" a="1"/>
  <c r="AG26" i="13" s="1"/>
  <c r="AC26" i="13" a="1"/>
  <c r="AC26" i="13" s="1"/>
  <c r="Y26" i="13" a="1"/>
  <c r="Y26" i="13" s="1"/>
  <c r="U26" i="13" a="1"/>
  <c r="U26" i="13" s="1"/>
  <c r="Q26" i="13" a="1"/>
  <c r="Q26" i="13" s="1"/>
  <c r="M26" i="13" a="1"/>
  <c r="M26" i="13" s="1"/>
  <c r="I26" i="13" a="1"/>
  <c r="I26" i="13" s="1"/>
  <c r="E26" i="13" a="1"/>
  <c r="E26" i="13" s="1"/>
  <c r="BG24" i="13" a="1"/>
  <c r="BG24" i="13" s="1"/>
  <c r="BC24" i="13" a="1"/>
  <c r="BC24" i="13" s="1"/>
  <c r="AY24" i="13" a="1"/>
  <c r="AY24" i="13" s="1"/>
  <c r="AU24" i="13" a="1"/>
  <c r="AU24" i="13" s="1"/>
  <c r="AQ24" i="13" a="1"/>
  <c r="AQ24" i="13" s="1"/>
  <c r="AM24" i="13" a="1"/>
  <c r="AM24" i="13" s="1"/>
  <c r="AI24" i="13" a="1"/>
  <c r="AI24" i="13" s="1"/>
  <c r="AE24" i="13" a="1"/>
  <c r="AE24" i="13" s="1"/>
  <c r="AA24" i="13" a="1"/>
  <c r="AA24" i="13" s="1"/>
  <c r="W24" i="13" a="1"/>
  <c r="W24" i="13" s="1"/>
  <c r="S24" i="13" a="1"/>
  <c r="S24" i="13" s="1"/>
  <c r="O24" i="13" a="1"/>
  <c r="O24" i="13" s="1"/>
  <c r="I24" i="13" a="1"/>
  <c r="I24" i="13" s="1"/>
  <c r="E24" i="13" a="1"/>
  <c r="E24" i="13" s="1"/>
  <c r="BG22" i="13" a="1"/>
  <c r="BG22" i="13" s="1"/>
  <c r="BC22" i="13" a="1"/>
  <c r="BC22" i="13" s="1"/>
  <c r="AY22" i="13" a="1"/>
  <c r="AY22" i="13" s="1"/>
  <c r="AU22" i="13" a="1"/>
  <c r="AU22" i="13" s="1"/>
  <c r="AQ22" i="13" a="1"/>
  <c r="AQ22" i="13" s="1"/>
  <c r="AM22" i="13" a="1"/>
  <c r="AM22" i="13" s="1"/>
  <c r="AI22" i="13" a="1"/>
  <c r="AI22" i="13" s="1"/>
  <c r="AB22" i="13" a="1"/>
  <c r="AB22" i="13" s="1"/>
  <c r="X22" i="13" a="1"/>
  <c r="X22" i="13" s="1"/>
  <c r="T22" i="13" a="1"/>
  <c r="T22" i="13" s="1"/>
  <c r="O22" i="13" a="1"/>
  <c r="O22" i="13" s="1"/>
  <c r="K22" i="13" a="1"/>
  <c r="K22" i="13" s="1"/>
  <c r="G22" i="13" a="1"/>
  <c r="G22" i="13" s="1"/>
  <c r="BF18" i="13" a="1"/>
  <c r="BF18" i="13" s="1"/>
  <c r="BB18" i="13" a="1"/>
  <c r="BB18" i="13" s="1"/>
  <c r="AX18" i="13" a="1"/>
  <c r="AX18" i="13" s="1"/>
  <c r="AT18" i="13" a="1"/>
  <c r="AT18" i="13" s="1"/>
  <c r="AP18" i="13" a="1"/>
  <c r="AP18" i="13" s="1"/>
  <c r="AK18" i="13" a="1"/>
  <c r="AK18" i="13" s="1"/>
  <c r="AG18" i="13" a="1"/>
  <c r="AG18" i="13" s="1"/>
  <c r="AC18" i="13" a="1"/>
  <c r="AC18" i="13" s="1"/>
  <c r="Y18" i="13" a="1"/>
  <c r="Y18" i="13" s="1"/>
  <c r="U18" i="13" a="1"/>
  <c r="U18" i="13" s="1"/>
  <c r="Q18" i="13" a="1"/>
  <c r="Q18" i="13" s="1"/>
  <c r="M18" i="13" a="1"/>
  <c r="M18" i="13" s="1"/>
  <c r="I18" i="13" a="1"/>
  <c r="I18" i="13" s="1"/>
  <c r="E18" i="13" a="1"/>
  <c r="E18" i="13" s="1"/>
  <c r="BF15" i="13" a="1"/>
  <c r="BF15" i="13" s="1"/>
  <c r="BB15" i="13" a="1"/>
  <c r="BB15" i="13" s="1"/>
  <c r="AX15" i="13" a="1"/>
  <c r="AX15" i="13" s="1"/>
  <c r="AT15" i="13" a="1"/>
  <c r="AT15" i="13" s="1"/>
  <c r="AP15" i="13" a="1"/>
  <c r="AP15" i="13" s="1"/>
  <c r="AL15" i="13" a="1"/>
  <c r="AL15" i="13" s="1"/>
  <c r="AH15" i="13" a="1"/>
  <c r="AH15" i="13" s="1"/>
  <c r="AD15" i="13" a="1"/>
  <c r="AD15" i="13" s="1"/>
  <c r="Z15" i="13" a="1"/>
  <c r="Z15" i="13" s="1"/>
  <c r="V15" i="13" a="1"/>
  <c r="V15" i="13" s="1"/>
  <c r="Q15" i="13" a="1"/>
  <c r="Q15" i="13" s="1"/>
  <c r="H15" i="13" a="1"/>
  <c r="H15" i="13" s="1"/>
  <c r="BF11" i="13" a="1"/>
  <c r="BF11" i="13" s="1"/>
  <c r="BA11" i="13" a="1"/>
  <c r="BA11" i="13" s="1"/>
  <c r="AW11" i="13" a="1"/>
  <c r="AW11" i="13" s="1"/>
  <c r="AQ11" i="13" a="1"/>
  <c r="AQ11" i="13" s="1"/>
  <c r="AL11" i="13" a="1"/>
  <c r="AL11" i="13" s="1"/>
  <c r="AH11" i="13" a="1"/>
  <c r="AH11" i="13" s="1"/>
  <c r="AC11" i="13" a="1"/>
  <c r="AC11" i="13" s="1"/>
  <c r="X11" i="13" a="1"/>
  <c r="X11" i="13" s="1"/>
  <c r="S11" i="13" a="1"/>
  <c r="S11" i="13" s="1"/>
  <c r="N11" i="13" a="1"/>
  <c r="N11" i="13" s="1"/>
  <c r="J11" i="13" a="1"/>
  <c r="J11" i="13" s="1"/>
  <c r="D11" i="13" a="1"/>
  <c r="D11" i="13" s="1"/>
  <c r="BF9" i="13" a="1"/>
  <c r="BF9" i="13" s="1"/>
  <c r="AX9" i="13" a="1"/>
  <c r="AX9" i="13" s="1"/>
  <c r="AS9" i="13" a="1"/>
  <c r="AS9" i="13" s="1"/>
  <c r="AM9" i="13" a="1"/>
  <c r="AM9" i="13" s="1"/>
  <c r="AI9" i="13" a="1"/>
  <c r="AI9" i="13" s="1"/>
  <c r="AE9" i="13" a="1"/>
  <c r="AE9" i="13" s="1"/>
  <c r="Y9" i="13" a="1"/>
  <c r="Y9" i="13" s="1"/>
  <c r="R9" i="13" a="1"/>
  <c r="R9" i="13" s="1"/>
  <c r="N9" i="13" a="1"/>
  <c r="N9" i="13" s="1"/>
  <c r="F9" i="13" a="1"/>
  <c r="F9" i="13" s="1"/>
  <c r="BE7" i="13" a="1"/>
  <c r="BE7" i="13" s="1"/>
  <c r="AU7" i="13" a="1"/>
  <c r="AU7" i="13" s="1"/>
  <c r="AP7" i="13" a="1"/>
  <c r="AP7" i="13" s="1"/>
  <c r="AK7" i="13" a="1"/>
  <c r="AK7" i="13" s="1"/>
  <c r="AG7" i="13" a="1"/>
  <c r="AG7" i="13" s="1"/>
  <c r="AB7" i="13" a="1"/>
  <c r="AB7" i="13" s="1"/>
  <c r="W7" i="13" a="1"/>
  <c r="W7" i="13" s="1"/>
  <c r="P7" i="13" a="1"/>
  <c r="P7" i="13" s="1"/>
  <c r="I7" i="13" a="1"/>
  <c r="I7" i="13" s="1"/>
  <c r="F63" i="13" a="1"/>
  <c r="F63" i="13" s="1"/>
  <c r="AE62" i="13" a="1"/>
  <c r="AE62" i="13" s="1"/>
  <c r="AX61" i="13" a="1"/>
  <c r="AX61" i="13" s="1"/>
  <c r="P52" i="13" a="1"/>
  <c r="P52" i="13" s="1"/>
  <c r="AN50" i="13" a="1"/>
  <c r="AN50" i="13" s="1"/>
  <c r="Y49" i="13" a="1"/>
  <c r="Y49" i="13" s="1"/>
  <c r="AC47" i="13" a="1"/>
  <c r="AC47" i="13" s="1"/>
  <c r="AG45" i="13" a="1"/>
  <c r="AG45" i="13" s="1"/>
  <c r="AO43" i="13" a="1"/>
  <c r="AO43" i="13" s="1"/>
  <c r="I43" i="13" a="1"/>
  <c r="I43" i="13" s="1"/>
  <c r="BE39" i="13" a="1"/>
  <c r="BE39" i="13" s="1"/>
  <c r="Y39" i="13" a="1"/>
  <c r="Y39" i="13" s="1"/>
  <c r="AI35" i="13" a="1"/>
  <c r="AI35" i="13" s="1"/>
  <c r="S35" i="13" a="1"/>
  <c r="S35" i="13" s="1"/>
  <c r="AZ33" i="13" a="1"/>
  <c r="AZ33" i="13" s="1"/>
  <c r="AP33" i="13" a="1"/>
  <c r="AP33" i="13" s="1"/>
  <c r="AD33" i="13" a="1"/>
  <c r="AD33" i="13" s="1"/>
  <c r="S33" i="13" a="1"/>
  <c r="S33" i="13" s="1"/>
  <c r="H33" i="13" a="1"/>
  <c r="H33" i="13" s="1"/>
  <c r="U70" i="13" a="1"/>
  <c r="U70" i="13" s="1"/>
  <c r="H66" i="13" a="1"/>
  <c r="H66" i="13" s="1"/>
  <c r="AB65" i="13" a="1"/>
  <c r="AB65" i="13" s="1"/>
  <c r="AY64" i="13" a="1"/>
  <c r="AY64" i="13" s="1"/>
  <c r="AI58" i="13" a="1"/>
  <c r="AI58" i="13" s="1"/>
  <c r="BA57" i="13" a="1"/>
  <c r="BA57" i="13" s="1"/>
  <c r="AD55" i="13" a="1"/>
  <c r="AD55" i="13" s="1"/>
  <c r="H52" i="13" a="1"/>
  <c r="H52" i="13" s="1"/>
  <c r="AF50" i="13" a="1"/>
  <c r="AF50" i="13" s="1"/>
  <c r="Q49" i="13" a="1"/>
  <c r="Q49" i="13" s="1"/>
  <c r="BE47" i="13" a="1"/>
  <c r="BE47" i="13" s="1"/>
  <c r="Y47" i="13" a="1"/>
  <c r="Y47" i="13" s="1"/>
  <c r="AC45" i="13" a="1"/>
  <c r="AC45" i="13" s="1"/>
  <c r="AK43" i="13" a="1"/>
  <c r="AK43" i="13" s="1"/>
  <c r="E43" i="13" a="1"/>
  <c r="E43" i="13" s="1"/>
  <c r="BA39" i="13" a="1"/>
  <c r="BA39" i="13" s="1"/>
  <c r="U39" i="13" a="1"/>
  <c r="U39" i="13" s="1"/>
  <c r="AG35" i="13" a="1"/>
  <c r="AG35" i="13" s="1"/>
  <c r="Q35" i="13" a="1"/>
  <c r="Q35" i="13" s="1"/>
  <c r="AY33" i="13" a="1"/>
  <c r="AY33" i="13" s="1"/>
  <c r="AN33" i="13" a="1"/>
  <c r="AN33" i="13" s="1"/>
  <c r="AC33" i="13" a="1"/>
  <c r="AC33" i="13" s="1"/>
  <c r="R33" i="13" a="1"/>
  <c r="R33" i="13" s="1"/>
  <c r="F33" i="13" a="1"/>
  <c r="F33" i="13" s="1"/>
  <c r="AL103" i="13" a="1"/>
  <c r="AL103" i="13" s="1"/>
  <c r="AP95" i="13" a="1"/>
  <c r="AP95" i="13" s="1"/>
  <c r="AM75" i="13" a="1"/>
  <c r="AM75" i="13" s="1"/>
  <c r="J70" i="13" a="1"/>
  <c r="J70" i="13" s="1"/>
  <c r="AD69" i="13" a="1"/>
  <c r="AD69" i="13" s="1"/>
  <c r="AZ68" i="13" a="1"/>
  <c r="AZ68" i="13" s="1"/>
  <c r="F62" i="13" a="1"/>
  <c r="F62" i="13" s="1"/>
  <c r="X58" i="13" a="1"/>
  <c r="X58" i="13" s="1"/>
  <c r="X50" i="13" a="1"/>
  <c r="X50" i="13" s="1"/>
  <c r="I49" i="13" a="1"/>
  <c r="I49" i="13" s="1"/>
  <c r="BD48" i="13" a="1"/>
  <c r="BD48" i="13" s="1"/>
  <c r="BA47" i="13" a="1"/>
  <c r="BA47" i="13" s="1"/>
  <c r="U47" i="13" a="1"/>
  <c r="U47" i="13" s="1"/>
  <c r="BE45" i="13" a="1"/>
  <c r="BE45" i="13" s="1"/>
  <c r="Y45" i="13" a="1"/>
  <c r="Y45" i="13" s="1"/>
  <c r="AG43" i="13" a="1"/>
  <c r="AG43" i="13" s="1"/>
  <c r="AW39" i="13" a="1"/>
  <c r="AW39" i="13" s="1"/>
  <c r="Q39" i="13" a="1"/>
  <c r="Q39" i="13" s="1"/>
  <c r="BE35" i="13" a="1"/>
  <c r="BE35" i="13" s="1"/>
  <c r="AE35" i="13" a="1"/>
  <c r="AE35" i="13" s="1"/>
  <c r="O35" i="13" a="1"/>
  <c r="O35" i="13" s="1"/>
  <c r="BH33" i="13" a="1"/>
  <c r="BH33" i="13" s="1"/>
  <c r="AX33" i="13" a="1"/>
  <c r="AX33" i="13" s="1"/>
  <c r="AM33" i="13" a="1"/>
  <c r="AM33" i="13" s="1"/>
  <c r="AA33" i="13" a="1"/>
  <c r="AA33" i="13" s="1"/>
  <c r="Q33" i="13" a="1"/>
  <c r="Q33" i="13" s="1"/>
  <c r="E33" i="13" a="1"/>
  <c r="E33" i="13" s="1"/>
  <c r="H25" i="13" a="1"/>
  <c r="H25" i="13" s="1"/>
  <c r="D25" i="13" a="1"/>
  <c r="D25" i="13" s="1"/>
  <c r="I21" i="13" a="1"/>
  <c r="I21" i="13" s="1"/>
  <c r="E21" i="13" a="1"/>
  <c r="E21" i="13" s="1"/>
  <c r="T19" i="13" a="1"/>
  <c r="T19" i="13" s="1"/>
  <c r="P19" i="13" a="1"/>
  <c r="P19" i="13" s="1"/>
  <c r="L19" i="13" a="1"/>
  <c r="L19" i="13" s="1"/>
  <c r="H19" i="13" a="1"/>
  <c r="H19" i="13" s="1"/>
  <c r="D19" i="13" a="1"/>
  <c r="D19" i="13" s="1"/>
  <c r="AK17" i="13" a="1"/>
  <c r="AK17" i="13" s="1"/>
  <c r="AF17" i="13" a="1"/>
  <c r="AF17" i="13" s="1"/>
  <c r="Z17" i="13" a="1"/>
  <c r="Z17" i="13" s="1"/>
  <c r="V17" i="13" a="1"/>
  <c r="V17" i="13" s="1"/>
  <c r="N17" i="13" a="1"/>
  <c r="N17" i="13" s="1"/>
  <c r="J17" i="13" a="1"/>
  <c r="J17" i="13" s="1"/>
  <c r="F17" i="13" a="1"/>
  <c r="F17" i="13" s="1"/>
  <c r="AY12" i="13" a="1"/>
  <c r="AY12" i="13" s="1"/>
  <c r="AU12" i="13" a="1"/>
  <c r="AU12" i="13" s="1"/>
  <c r="AQ12" i="13" a="1"/>
  <c r="AQ12" i="13" s="1"/>
  <c r="AK12" i="13" a="1"/>
  <c r="AK12" i="13" s="1"/>
  <c r="AG12" i="13" a="1"/>
  <c r="AG12" i="13" s="1"/>
  <c r="AB12" i="13" a="1"/>
  <c r="AB12" i="13" s="1"/>
  <c r="W12" i="13" a="1"/>
  <c r="W12" i="13" s="1"/>
  <c r="M12" i="13" a="1"/>
  <c r="M12" i="13" s="1"/>
  <c r="H12" i="13" a="1"/>
  <c r="H12" i="13" s="1"/>
  <c r="D12" i="13" a="1"/>
  <c r="D12" i="13" s="1"/>
  <c r="BF10" i="13" a="1"/>
  <c r="BF10" i="13" s="1"/>
  <c r="BA10" i="13" a="1"/>
  <c r="BA10" i="13" s="1"/>
  <c r="AW10" i="13" a="1"/>
  <c r="AW10" i="13" s="1"/>
  <c r="AS10" i="13" a="1"/>
  <c r="AS10" i="13" s="1"/>
  <c r="AO10" i="13" a="1"/>
  <c r="AO10" i="13" s="1"/>
  <c r="AJ10" i="13" a="1"/>
  <c r="AJ10" i="13" s="1"/>
  <c r="AC10" i="13" a="1"/>
  <c r="AC10" i="13" s="1"/>
  <c r="X10" i="13" a="1"/>
  <c r="X10" i="13" s="1"/>
  <c r="T10" i="13" a="1"/>
  <c r="T10" i="13" s="1"/>
  <c r="P10" i="13" a="1"/>
  <c r="P10" i="13" s="1"/>
  <c r="L10" i="13" a="1"/>
  <c r="L10" i="13" s="1"/>
  <c r="H10" i="13" a="1"/>
  <c r="H10" i="13" s="1"/>
  <c r="D10" i="13" a="1"/>
  <c r="D10" i="13" s="1"/>
  <c r="BG8" i="13" a="1"/>
  <c r="BG8" i="13" s="1"/>
  <c r="AU8" i="13" a="1"/>
  <c r="AU8" i="13" s="1"/>
  <c r="AM8" i="13" a="1"/>
  <c r="AM8" i="13" s="1"/>
  <c r="AH8" i="13" a="1"/>
  <c r="AH8" i="13" s="1"/>
  <c r="AC8" i="13" a="1"/>
  <c r="AC8" i="13" s="1"/>
  <c r="X8" i="13" a="1"/>
  <c r="X8" i="13" s="1"/>
  <c r="Q8" i="13" a="1"/>
  <c r="Q8" i="13" s="1"/>
  <c r="G8" i="13" a="1"/>
  <c r="G8" i="13" s="1"/>
  <c r="AL72" i="13" a="1"/>
  <c r="AL72" i="13" s="1"/>
  <c r="AY71" i="13" a="1"/>
  <c r="AY71" i="13" s="1"/>
  <c r="AN68" i="13" a="1"/>
  <c r="AN68" i="13" s="1"/>
  <c r="AX67" i="13" a="1"/>
  <c r="AX67" i="13" s="1"/>
  <c r="AD64" i="13" a="1"/>
  <c r="AD64" i="13" s="1"/>
  <c r="R61" i="13" a="1"/>
  <c r="R61" i="13" s="1"/>
  <c r="AP60" i="13" a="1"/>
  <c r="AP60" i="13" s="1"/>
  <c r="BB54" i="13" a="1"/>
  <c r="BB54" i="13" s="1"/>
  <c r="BD52" i="13" a="1"/>
  <c r="BD52" i="13" s="1"/>
  <c r="P50" i="13" a="1"/>
  <c r="P50" i="13" s="1"/>
  <c r="AW47" i="13" a="1"/>
  <c r="AW47" i="13" s="1"/>
  <c r="Q47" i="13" a="1"/>
  <c r="Q47" i="13" s="1"/>
  <c r="BA45" i="13" a="1"/>
  <c r="BA45" i="13" s="1"/>
  <c r="U45" i="13" a="1"/>
  <c r="U45" i="13" s="1"/>
  <c r="AC43" i="13" a="1"/>
  <c r="AC43" i="13" s="1"/>
  <c r="AS39" i="13" a="1"/>
  <c r="AS39" i="13" s="1"/>
  <c r="M39" i="13" a="1"/>
  <c r="M39" i="13" s="1"/>
  <c r="BA35" i="13" a="1"/>
  <c r="BA35" i="13" s="1"/>
  <c r="AC35" i="13" a="1"/>
  <c r="AC35" i="13" s="1"/>
  <c r="M35" i="13" a="1"/>
  <c r="M35" i="13" s="1"/>
  <c r="BG33" i="13" a="1"/>
  <c r="BG33" i="13" s="1"/>
  <c r="AV33" i="13" a="1"/>
  <c r="AV33" i="13" s="1"/>
  <c r="AL33" i="13" a="1"/>
  <c r="AL33" i="13" s="1"/>
  <c r="Z33" i="13" a="1"/>
  <c r="Z33" i="13" s="1"/>
  <c r="O33" i="13" a="1"/>
  <c r="O33" i="13" s="1"/>
  <c r="BE31" i="13" a="1"/>
  <c r="BE31" i="13" s="1"/>
  <c r="AT31" i="13" a="1"/>
  <c r="AT31" i="13" s="1"/>
  <c r="AI31" i="13" a="1"/>
  <c r="AI31" i="13" s="1"/>
  <c r="Y31" i="13" a="1"/>
  <c r="Y31" i="13" s="1"/>
  <c r="Q31" i="13" a="1"/>
  <c r="Q31" i="13" s="1"/>
  <c r="I31" i="13" a="1"/>
  <c r="I31" i="13" s="1"/>
  <c r="BG26" i="13" a="1"/>
  <c r="BG26" i="13" s="1"/>
  <c r="BC26" i="13" a="1"/>
  <c r="BC26" i="13" s="1"/>
  <c r="AY26" i="13" a="1"/>
  <c r="AY26" i="13" s="1"/>
  <c r="AU26" i="13" a="1"/>
  <c r="AU26" i="13" s="1"/>
  <c r="AQ26" i="13" a="1"/>
  <c r="AQ26" i="13" s="1"/>
  <c r="AM26" i="13" a="1"/>
  <c r="AM26" i="13" s="1"/>
  <c r="AI26" i="13" a="1"/>
  <c r="AI26" i="13" s="1"/>
  <c r="AE26" i="13" a="1"/>
  <c r="AE26" i="13" s="1"/>
  <c r="AA26" i="13" a="1"/>
  <c r="AA26" i="13" s="1"/>
  <c r="W26" i="13" a="1"/>
  <c r="W26" i="13" s="1"/>
  <c r="S26" i="13" a="1"/>
  <c r="S26" i="13" s="1"/>
  <c r="O26" i="13" a="1"/>
  <c r="O26" i="13" s="1"/>
  <c r="K26" i="13" a="1"/>
  <c r="K26" i="13" s="1"/>
  <c r="G26" i="13" a="1"/>
  <c r="G26" i="13" s="1"/>
  <c r="BE24" i="13" a="1"/>
  <c r="BE24" i="13" s="1"/>
  <c r="BA24" i="13" a="1"/>
  <c r="BA24" i="13" s="1"/>
  <c r="AW24" i="13" a="1"/>
  <c r="AW24" i="13" s="1"/>
  <c r="AS24" i="13" a="1"/>
  <c r="AS24" i="13" s="1"/>
  <c r="AO24" i="13" a="1"/>
  <c r="AO24" i="13" s="1"/>
  <c r="AK24" i="13" a="1"/>
  <c r="AK24" i="13" s="1"/>
  <c r="AG24" i="13" a="1"/>
  <c r="AG24" i="13" s="1"/>
  <c r="AC24" i="13" a="1"/>
  <c r="AC24" i="13" s="1"/>
  <c r="Y24" i="13" a="1"/>
  <c r="Y24" i="13" s="1"/>
  <c r="U24" i="13" a="1"/>
  <c r="U24" i="13" s="1"/>
  <c r="Q24" i="13" a="1"/>
  <c r="Q24" i="13" s="1"/>
  <c r="L24" i="13" a="1"/>
  <c r="L24" i="13" s="1"/>
  <c r="G24" i="13" a="1"/>
  <c r="G24" i="13" s="1"/>
  <c r="BE22" i="13" a="1"/>
  <c r="BE22" i="13" s="1"/>
  <c r="BA22" i="13" a="1"/>
  <c r="BA22" i="13" s="1"/>
  <c r="AW22" i="13" a="1"/>
  <c r="AW22" i="13" s="1"/>
  <c r="AS22" i="13" a="1"/>
  <c r="AS22" i="13" s="1"/>
  <c r="AO22" i="13" a="1"/>
  <c r="AO22" i="13" s="1"/>
  <c r="AK22" i="13" a="1"/>
  <c r="AK22" i="13" s="1"/>
  <c r="AG22" i="13" a="1"/>
  <c r="AG22" i="13" s="1"/>
  <c r="Z22" i="13" a="1"/>
  <c r="Z22" i="13" s="1"/>
  <c r="V22" i="13" a="1"/>
  <c r="V22" i="13" s="1"/>
  <c r="R22" i="13" a="1"/>
  <c r="R22" i="13" s="1"/>
  <c r="M22" i="13" a="1"/>
  <c r="M22" i="13" s="1"/>
  <c r="I22" i="13" a="1"/>
  <c r="I22" i="13" s="1"/>
  <c r="E22" i="13" a="1"/>
  <c r="E22" i="13" s="1"/>
  <c r="BH18" i="13" a="1"/>
  <c r="BH18" i="13" s="1"/>
  <c r="BD18" i="13" a="1"/>
  <c r="BD18" i="13" s="1"/>
  <c r="AZ18" i="13" a="1"/>
  <c r="AZ18" i="13" s="1"/>
  <c r="AV18" i="13" a="1"/>
  <c r="AV18" i="13" s="1"/>
  <c r="AR18" i="13" a="1"/>
  <c r="AR18" i="13" s="1"/>
  <c r="AM18" i="13" a="1"/>
  <c r="AM18" i="13" s="1"/>
  <c r="AI18" i="13" a="1"/>
  <c r="AI18" i="13" s="1"/>
  <c r="AE18" i="13" a="1"/>
  <c r="AE18" i="13" s="1"/>
  <c r="AA18" i="13" a="1"/>
  <c r="AA18" i="13" s="1"/>
  <c r="W18" i="13" a="1"/>
  <c r="W18" i="13" s="1"/>
  <c r="S18" i="13" a="1"/>
  <c r="S18" i="13" s="1"/>
  <c r="O18" i="13" a="1"/>
  <c r="O18" i="13" s="1"/>
  <c r="K18" i="13" a="1"/>
  <c r="K18" i="13" s="1"/>
  <c r="G18" i="13" a="1"/>
  <c r="G18" i="13" s="1"/>
  <c r="BH15" i="13" a="1"/>
  <c r="BH15" i="13" s="1"/>
  <c r="BD15" i="13" a="1"/>
  <c r="BD15" i="13" s="1"/>
  <c r="AZ15" i="13" a="1"/>
  <c r="AZ15" i="13" s="1"/>
  <c r="AV15" i="13" a="1"/>
  <c r="AV15" i="13" s="1"/>
  <c r="AR15" i="13" a="1"/>
  <c r="AR15" i="13" s="1"/>
  <c r="AN15" i="13" a="1"/>
  <c r="AN15" i="13" s="1"/>
  <c r="AJ15" i="13" a="1"/>
  <c r="AJ15" i="13" s="1"/>
  <c r="AF15" i="13" a="1"/>
  <c r="AF15" i="13" s="1"/>
  <c r="AB15" i="13" a="1"/>
  <c r="AB15" i="13" s="1"/>
  <c r="X15" i="13" a="1"/>
  <c r="X15" i="13" s="1"/>
  <c r="S15" i="13" a="1"/>
  <c r="S15" i="13" s="1"/>
  <c r="O15" i="13" a="1"/>
  <c r="O15" i="13" s="1"/>
  <c r="E15" i="13" a="1"/>
  <c r="E15" i="13" s="1"/>
  <c r="BH9" i="13" a="1"/>
  <c r="BH9" i="13" s="1"/>
  <c r="BB9" i="13" a="1"/>
  <c r="BB9" i="13" s="1"/>
  <c r="AU9" i="13" a="1"/>
  <c r="AU9" i="13" s="1"/>
  <c r="AO9" i="13" a="1"/>
  <c r="AO9" i="13" s="1"/>
  <c r="AK9" i="13" a="1"/>
  <c r="AK9" i="13" s="1"/>
  <c r="AG9" i="13" a="1"/>
  <c r="AG9" i="13" s="1"/>
  <c r="AC9" i="13" a="1"/>
  <c r="AC9" i="13" s="1"/>
  <c r="V9" i="13" a="1"/>
  <c r="V9" i="13" s="1"/>
  <c r="P9" i="13" a="1"/>
  <c r="P9" i="13" s="1"/>
  <c r="L9" i="13" a="1"/>
  <c r="L9" i="13" s="1"/>
  <c r="BG7" i="13" a="1"/>
  <c r="BG7" i="13" s="1"/>
  <c r="AX7" i="13" a="1"/>
  <c r="AX7" i="13" s="1"/>
  <c r="AS7" i="13" a="1"/>
  <c r="AS7" i="13" s="1"/>
  <c r="AM7" i="13" a="1"/>
  <c r="AM7" i="13" s="1"/>
  <c r="AI7" i="13" a="1"/>
  <c r="AI7" i="13" s="1"/>
  <c r="AD7" i="13" a="1"/>
  <c r="AD7" i="13" s="1"/>
  <c r="Z7" i="13" a="1"/>
  <c r="Z7" i="13" s="1"/>
  <c r="R7" i="13" a="1"/>
  <c r="R7" i="13" s="1"/>
  <c r="M7" i="13" a="1"/>
  <c r="M7" i="13" s="1"/>
  <c r="G7" i="13" a="1"/>
  <c r="G7" i="13" s="1"/>
  <c r="T6" i="13" a="1"/>
  <c r="T6" i="13" s="1"/>
  <c r="AZ6" i="13" a="1"/>
  <c r="AZ6" i="13" s="1"/>
  <c r="BF8" i="13" a="1"/>
  <c r="BF8" i="13" s="1"/>
  <c r="W10" i="13" a="1"/>
  <c r="W10" i="13" s="1"/>
  <c r="AN12" i="13" a="1"/>
  <c r="AN12" i="13" s="1"/>
  <c r="Q14" i="13" a="1"/>
  <c r="Q14" i="13" s="1"/>
  <c r="AY14" i="13" a="1"/>
  <c r="AY14" i="13" s="1"/>
  <c r="Z16" i="13" a="1"/>
  <c r="Z16" i="13" s="1"/>
  <c r="BF16" i="13" a="1"/>
  <c r="BF16" i="13" s="1"/>
  <c r="Y17" i="13" a="1"/>
  <c r="Y17" i="13" s="1"/>
  <c r="S19" i="13" a="1"/>
  <c r="S19" i="13" s="1"/>
  <c r="AZ19" i="13" a="1"/>
  <c r="AZ19" i="13" s="1"/>
  <c r="L21" i="13" a="1"/>
  <c r="L21" i="13" s="1"/>
  <c r="AX21" i="13" a="1"/>
  <c r="AX21" i="13" s="1"/>
  <c r="T23" i="13" a="1"/>
  <c r="T23" i="13" s="1"/>
  <c r="AZ23" i="13" a="1"/>
  <c r="AZ23" i="13" s="1"/>
  <c r="G25" i="13" a="1"/>
  <c r="G25" i="13" s="1"/>
  <c r="AP25" i="13" a="1"/>
  <c r="AP25" i="13" s="1"/>
  <c r="AJ27" i="13" a="1"/>
  <c r="AJ27" i="13" s="1"/>
  <c r="E29" i="13" a="1"/>
  <c r="E29" i="13" s="1"/>
  <c r="AM29" i="13" a="1"/>
  <c r="AM29" i="13" s="1"/>
  <c r="P31" i="13" a="1"/>
  <c r="P31" i="13" s="1"/>
  <c r="BF33" i="13" a="1"/>
  <c r="BF33" i="13" s="1"/>
  <c r="BE43" i="13" a="1"/>
  <c r="BE43" i="13" s="1"/>
  <c r="AW45" i="13" a="1"/>
  <c r="AW45" i="13" s="1"/>
  <c r="AS47" i="13" a="1"/>
  <c r="AS47" i="13" s="1"/>
  <c r="AZ59" i="13" a="1"/>
  <c r="AZ59" i="13" s="1"/>
  <c r="AF77" i="13" a="1"/>
  <c r="AF77" i="13" s="1"/>
  <c r="K70" i="10"/>
  <c r="S70" i="10"/>
  <c r="AA70" i="10"/>
  <c r="AI70" i="10"/>
  <c r="AQ70" i="10"/>
  <c r="H71" i="10"/>
  <c r="P71" i="10"/>
  <c r="X71" i="10"/>
  <c r="AF71" i="10"/>
  <c r="AN71" i="10"/>
  <c r="F72" i="10"/>
  <c r="N72" i="10"/>
  <c r="V72" i="10"/>
  <c r="AD72" i="10"/>
  <c r="AL72" i="10"/>
  <c r="AV6" i="14" a="1"/>
  <c r="AV6" i="14" s="1"/>
  <c r="AV6" i="16" s="1"/>
  <c r="X6" i="13" a="1"/>
  <c r="X6" i="13" s="1"/>
  <c r="BD6" i="13" a="1"/>
  <c r="BD6" i="13" s="1"/>
  <c r="F8" i="13" a="1"/>
  <c r="F8" i="13" s="1"/>
  <c r="AA10" i="13" a="1"/>
  <c r="AA10" i="13" s="1"/>
  <c r="AT12" i="13" a="1"/>
  <c r="AT12" i="13" s="1"/>
  <c r="U14" i="13" a="1"/>
  <c r="U14" i="13" s="1"/>
  <c r="BC14" i="13" a="1"/>
  <c r="BC14" i="13" s="1"/>
  <c r="AD16" i="13" a="1"/>
  <c r="AD16" i="13" s="1"/>
  <c r="AD17" i="13" a="1"/>
  <c r="AD17" i="13" s="1"/>
  <c r="W19" i="13" a="1"/>
  <c r="W19" i="13" s="1"/>
  <c r="BD19" i="13" a="1"/>
  <c r="BD19" i="13" s="1"/>
  <c r="Q21" i="13" a="1"/>
  <c r="Q21" i="13" s="1"/>
  <c r="BB21" i="13" a="1"/>
  <c r="BB21" i="13" s="1"/>
  <c r="X23" i="13" a="1"/>
  <c r="X23" i="13" s="1"/>
  <c r="BD23" i="13" a="1"/>
  <c r="BD23" i="13" s="1"/>
  <c r="K25" i="13" a="1"/>
  <c r="K25" i="13" s="1"/>
  <c r="AT25" i="13" a="1"/>
  <c r="AT25" i="13" s="1"/>
  <c r="AN27" i="13" a="1"/>
  <c r="AN27" i="13" s="1"/>
  <c r="J29" i="13" a="1"/>
  <c r="J29" i="13" s="1"/>
  <c r="AQ29" i="13" a="1"/>
  <c r="AQ29" i="13" s="1"/>
  <c r="X31" i="13" a="1"/>
  <c r="X31" i="13" s="1"/>
  <c r="AV52" i="13" a="1"/>
  <c r="AV52" i="13" s="1"/>
  <c r="T57" i="13" a="1"/>
  <c r="T57" i="13" s="1"/>
  <c r="AG5" i="10"/>
  <c r="D70" i="10"/>
  <c r="L70" i="10"/>
  <c r="T70" i="10"/>
  <c r="AB70" i="10"/>
  <c r="AJ70" i="10"/>
  <c r="AR70" i="10"/>
  <c r="I71" i="10"/>
  <c r="Q71" i="10"/>
  <c r="Y71" i="10"/>
  <c r="AG71" i="10"/>
  <c r="AO71" i="10"/>
  <c r="G72" i="10"/>
  <c r="O72" i="10"/>
  <c r="W72" i="10"/>
  <c r="AE72" i="10"/>
  <c r="AM72" i="10"/>
  <c r="AR6" i="14" a="1"/>
  <c r="AR6" i="14" s="1"/>
  <c r="AR6" i="16" s="1"/>
  <c r="BF6" i="14" a="1"/>
  <c r="BF6" i="14" s="1"/>
  <c r="BF6" i="16" s="1"/>
  <c r="BF6" i="13" a="1"/>
  <c r="BF6" i="13" s="1"/>
  <c r="AB6" i="13" a="1"/>
  <c r="AB6" i="13" s="1"/>
  <c r="BH6" i="13" a="1"/>
  <c r="BH6" i="13" s="1"/>
  <c r="P8" i="13" a="1"/>
  <c r="P8" i="13" s="1"/>
  <c r="AI10" i="13" a="1"/>
  <c r="AI10" i="13" s="1"/>
  <c r="G12" i="13" a="1"/>
  <c r="G12" i="13" s="1"/>
  <c r="AX12" i="13" a="1"/>
  <c r="AX12" i="13" s="1"/>
  <c r="Y14" i="13" a="1"/>
  <c r="Y14" i="13" s="1"/>
  <c r="BG14" i="13" a="1"/>
  <c r="BG14" i="13" s="1"/>
  <c r="AH16" i="13" a="1"/>
  <c r="AH16" i="13" s="1"/>
  <c r="AJ17" i="13" a="1"/>
  <c r="AJ17" i="13" s="1"/>
  <c r="AA19" i="13" a="1"/>
  <c r="AA19" i="13" s="1"/>
  <c r="BH19" i="13" a="1"/>
  <c r="BH19" i="13" s="1"/>
  <c r="U21" i="13" a="1"/>
  <c r="U21" i="13" s="1"/>
  <c r="BF21" i="13" a="1"/>
  <c r="BF21" i="13" s="1"/>
  <c r="AB23" i="13" a="1"/>
  <c r="AB23" i="13" s="1"/>
  <c r="BH23" i="13" a="1"/>
  <c r="BH23" i="13" s="1"/>
  <c r="R25" i="13" a="1"/>
  <c r="R25" i="13" s="1"/>
  <c r="AX25" i="13" a="1"/>
  <c r="AX25" i="13" s="1"/>
  <c r="G27" i="13" a="1"/>
  <c r="G27" i="13" s="1"/>
  <c r="AR27" i="13" a="1"/>
  <c r="AR27" i="13" s="1"/>
  <c r="O29" i="13" a="1"/>
  <c r="O29" i="13" s="1"/>
  <c r="AU29" i="13" a="1"/>
  <c r="AU29" i="13" s="1"/>
  <c r="AH31" i="13" a="1"/>
  <c r="AH31" i="13" s="1"/>
  <c r="H50" i="13" a="1"/>
  <c r="H50" i="13" s="1"/>
  <c r="AE60" i="13" a="1"/>
  <c r="AE60" i="13" s="1"/>
  <c r="J71" i="10"/>
  <c r="R71" i="10"/>
  <c r="Z71" i="10"/>
  <c r="AH71" i="10"/>
  <c r="AP71" i="10"/>
  <c r="V6" i="14" a="1"/>
  <c r="V6" i="14" s="1"/>
  <c r="V6" i="16" s="1"/>
  <c r="V6" i="13" a="1"/>
  <c r="V6" i="13" s="1"/>
  <c r="AE6" i="14" a="1"/>
  <c r="AE6" i="14" s="1"/>
  <c r="AE6" i="16" s="1"/>
  <c r="AE6" i="13" a="1"/>
  <c r="AE6" i="13" s="1"/>
  <c r="AN6" i="14" a="1"/>
  <c r="AN6" i="14" s="1"/>
  <c r="AN6" i="16" s="1"/>
  <c r="AS6" i="14" a="1"/>
  <c r="AS6" i="14" s="1"/>
  <c r="AS6" i="16" s="1"/>
  <c r="AS6" i="13" a="1"/>
  <c r="AS6" i="13" s="1"/>
  <c r="BB6" i="14" a="1"/>
  <c r="BB6" i="14" s="1"/>
  <c r="BB6" i="16" s="1"/>
  <c r="BB6" i="13" a="1"/>
  <c r="BB6" i="13" s="1"/>
  <c r="W8" i="13" a="1"/>
  <c r="W8" i="13" s="1"/>
  <c r="AN10" i="13" a="1"/>
  <c r="AN10" i="13" s="1"/>
  <c r="L12" i="13" a="1"/>
  <c r="L12" i="13" s="1"/>
  <c r="AC14" i="13" a="1"/>
  <c r="AC14" i="13" s="1"/>
  <c r="BE16" i="13" a="1"/>
  <c r="BE16" i="13" s="1"/>
  <c r="BA16" i="13" a="1"/>
  <c r="BA16" i="13" s="1"/>
  <c r="AW16" i="13" a="1"/>
  <c r="AW16" i="13" s="1"/>
  <c r="AS16" i="13" a="1"/>
  <c r="AS16" i="13" s="1"/>
  <c r="AO16" i="13" a="1"/>
  <c r="AO16" i="13" s="1"/>
  <c r="AK16" i="13" a="1"/>
  <c r="AK16" i="13" s="1"/>
  <c r="AG16" i="13" a="1"/>
  <c r="AG16" i="13" s="1"/>
  <c r="AC16" i="13" a="1"/>
  <c r="AC16" i="13" s="1"/>
  <c r="Y16" i="13" a="1"/>
  <c r="Y16" i="13" s="1"/>
  <c r="U16" i="13" a="1"/>
  <c r="U16" i="13" s="1"/>
  <c r="Q16" i="13" a="1"/>
  <c r="Q16" i="13" s="1"/>
  <c r="I16" i="13" a="1"/>
  <c r="I16" i="13" s="1"/>
  <c r="E16" i="13" a="1"/>
  <c r="E16" i="13" s="1"/>
  <c r="BH16" i="13" a="1"/>
  <c r="BH16" i="13" s="1"/>
  <c r="BD16" i="13" a="1"/>
  <c r="BD16" i="13" s="1"/>
  <c r="AZ16" i="13" a="1"/>
  <c r="AZ16" i="13" s="1"/>
  <c r="AV16" i="13" a="1"/>
  <c r="AV16" i="13" s="1"/>
  <c r="AR16" i="13" a="1"/>
  <c r="AR16" i="13" s="1"/>
  <c r="AN16" i="13" a="1"/>
  <c r="AN16" i="13" s="1"/>
  <c r="AJ16" i="13" a="1"/>
  <c r="AJ16" i="13" s="1"/>
  <c r="AF16" i="13" a="1"/>
  <c r="AF16" i="13" s="1"/>
  <c r="AB16" i="13" a="1"/>
  <c r="AB16" i="13" s="1"/>
  <c r="X16" i="13" a="1"/>
  <c r="X16" i="13" s="1"/>
  <c r="T16" i="13" a="1"/>
  <c r="T16" i="13" s="1"/>
  <c r="P16" i="13" a="1"/>
  <c r="P16" i="13" s="1"/>
  <c r="H16" i="13" a="1"/>
  <c r="H16" i="13" s="1"/>
  <c r="D16" i="13" a="1"/>
  <c r="D16" i="13" s="1"/>
  <c r="BG16" i="13" a="1"/>
  <c r="BG16" i="13" s="1"/>
  <c r="BC16" i="13" a="1"/>
  <c r="BC16" i="13" s="1"/>
  <c r="AY16" i="13" a="1"/>
  <c r="AY16" i="13" s="1"/>
  <c r="AU16" i="13" a="1"/>
  <c r="AU16" i="13" s="1"/>
  <c r="AQ16" i="13" a="1"/>
  <c r="AQ16" i="13" s="1"/>
  <c r="AM16" i="13" a="1"/>
  <c r="AM16" i="13" s="1"/>
  <c r="AI16" i="13" a="1"/>
  <c r="AI16" i="13" s="1"/>
  <c r="AE16" i="13" a="1"/>
  <c r="AE16" i="13" s="1"/>
  <c r="AA16" i="13" a="1"/>
  <c r="AA16" i="13" s="1"/>
  <c r="W16" i="13" a="1"/>
  <c r="W16" i="13" s="1"/>
  <c r="S16" i="13" a="1"/>
  <c r="S16" i="13" s="1"/>
  <c r="O16" i="13" a="1"/>
  <c r="O16" i="13" s="1"/>
  <c r="G16" i="13" a="1"/>
  <c r="G16" i="13" s="1"/>
  <c r="B16" i="13" a="1"/>
  <c r="B16" i="13" s="1"/>
  <c r="AL16" i="13" a="1"/>
  <c r="AL16" i="13" s="1"/>
  <c r="AO17" i="13" a="1"/>
  <c r="AO17" i="13" s="1"/>
  <c r="AE19" i="13" a="1"/>
  <c r="AE19" i="13" s="1"/>
  <c r="Z21" i="13" a="1"/>
  <c r="Z21" i="13" s="1"/>
  <c r="AF23" i="13" a="1"/>
  <c r="AF23" i="13" s="1"/>
  <c r="V25" i="13" a="1"/>
  <c r="V25" i="13" s="1"/>
  <c r="BB25" i="13" a="1"/>
  <c r="BB25" i="13" s="1"/>
  <c r="O27" i="13" a="1"/>
  <c r="O27" i="13" s="1"/>
  <c r="AV27" i="13" a="1"/>
  <c r="AV27" i="13" s="1"/>
  <c r="S29" i="13" a="1"/>
  <c r="S29" i="13" s="1"/>
  <c r="AY29" i="13" a="1"/>
  <c r="AY29" i="13" s="1"/>
  <c r="AS31" i="13" a="1"/>
  <c r="AS31" i="13" s="1"/>
  <c r="K5" i="10"/>
  <c r="S5" i="10"/>
  <c r="F6" i="14" a="1"/>
  <c r="F6" i="14" s="1"/>
  <c r="F6" i="16" s="1"/>
  <c r="F6" i="13" a="1"/>
  <c r="F6" i="13" s="1"/>
  <c r="J6" i="14" a="1"/>
  <c r="J6" i="14" s="1"/>
  <c r="J6" i="16" s="1"/>
  <c r="J6" i="13" a="1"/>
  <c r="J6" i="13" s="1"/>
  <c r="N6" i="14" a="1"/>
  <c r="N6" i="14" s="1"/>
  <c r="N6" i="16" s="1"/>
  <c r="N6" i="13" a="1"/>
  <c r="N6" i="13" s="1"/>
  <c r="R6" i="14" a="1"/>
  <c r="R6" i="14" s="1"/>
  <c r="R6" i="16" s="1"/>
  <c r="R6" i="13" a="1"/>
  <c r="R6" i="13" s="1"/>
  <c r="AA6" i="14" a="1"/>
  <c r="AA6" i="14" s="1"/>
  <c r="AA6" i="16" s="1"/>
  <c r="AA6" i="13" a="1"/>
  <c r="AA6" i="13" s="1"/>
  <c r="AJ6" i="14" a="1"/>
  <c r="AJ6" i="14" s="1"/>
  <c r="AJ6" i="16" s="1"/>
  <c r="AO6" i="14" a="1"/>
  <c r="AO6" i="14" s="1"/>
  <c r="AO6" i="16" s="1"/>
  <c r="AO6" i="13" a="1"/>
  <c r="AO6" i="13" s="1"/>
  <c r="AX6" i="14" a="1"/>
  <c r="AX6" i="14" s="1"/>
  <c r="AX6" i="16" s="1"/>
  <c r="AX6" i="13" a="1"/>
  <c r="AX6" i="13" s="1"/>
  <c r="BG6" i="14" a="1"/>
  <c r="BG6" i="14" s="1"/>
  <c r="BG6" i="16" s="1"/>
  <c r="BG6" i="13" a="1"/>
  <c r="BG6" i="13" s="1"/>
  <c r="AJ6" i="13" a="1"/>
  <c r="AJ6" i="13" s="1"/>
  <c r="AB8" i="13" a="1"/>
  <c r="AB8" i="13" s="1"/>
  <c r="G10" i="13" a="1"/>
  <c r="G10" i="13" s="1"/>
  <c r="AR10" i="13" a="1"/>
  <c r="AR10" i="13" s="1"/>
  <c r="T12" i="13" a="1"/>
  <c r="T12" i="13" s="1"/>
  <c r="AG14" i="13" a="1"/>
  <c r="AG14" i="13" s="1"/>
  <c r="F16" i="13" a="1"/>
  <c r="F16" i="13" s="1"/>
  <c r="AP16" i="13" a="1"/>
  <c r="AP16" i="13" s="1"/>
  <c r="AS17" i="13" a="1"/>
  <c r="AS17" i="13" s="1"/>
  <c r="AI19" i="13" a="1"/>
  <c r="AI19" i="13" s="1"/>
  <c r="AG21" i="13" a="1"/>
  <c r="AG21" i="13" s="1"/>
  <c r="BG23" i="13" a="1"/>
  <c r="BG23" i="13" s="1"/>
  <c r="BC23" i="13" a="1"/>
  <c r="BC23" i="13" s="1"/>
  <c r="AY23" i="13" a="1"/>
  <c r="AY23" i="13" s="1"/>
  <c r="AU23" i="13" a="1"/>
  <c r="AU23" i="13" s="1"/>
  <c r="AQ23" i="13" a="1"/>
  <c r="AQ23" i="13" s="1"/>
  <c r="AM23" i="13" a="1"/>
  <c r="AM23" i="13" s="1"/>
  <c r="AI23" i="13" a="1"/>
  <c r="AI23" i="13" s="1"/>
  <c r="AE23" i="13" a="1"/>
  <c r="AE23" i="13" s="1"/>
  <c r="AA23" i="13" a="1"/>
  <c r="AA23" i="13" s="1"/>
  <c r="W23" i="13" a="1"/>
  <c r="W23" i="13" s="1"/>
  <c r="S23" i="13" a="1"/>
  <c r="S23" i="13" s="1"/>
  <c r="O23" i="13" a="1"/>
  <c r="O23" i="13" s="1"/>
  <c r="K23" i="13" a="1"/>
  <c r="K23" i="13" s="1"/>
  <c r="F23" i="13" a="1"/>
  <c r="F23" i="13" s="1"/>
  <c r="BF23" i="13" a="1"/>
  <c r="BF23" i="13" s="1"/>
  <c r="BB23" i="13" a="1"/>
  <c r="BB23" i="13" s="1"/>
  <c r="AX23" i="13" a="1"/>
  <c r="AX23" i="13" s="1"/>
  <c r="AT23" i="13" a="1"/>
  <c r="AT23" i="13" s="1"/>
  <c r="AP23" i="13" a="1"/>
  <c r="AP23" i="13" s="1"/>
  <c r="AL23" i="13" a="1"/>
  <c r="AL23" i="13" s="1"/>
  <c r="AH23" i="13" a="1"/>
  <c r="AH23" i="13" s="1"/>
  <c r="AD23" i="13" a="1"/>
  <c r="AD23" i="13" s="1"/>
  <c r="Z23" i="13" a="1"/>
  <c r="Z23" i="13" s="1"/>
  <c r="V23" i="13" a="1"/>
  <c r="V23" i="13" s="1"/>
  <c r="R23" i="13" a="1"/>
  <c r="R23" i="13" s="1"/>
  <c r="N23" i="13" a="1"/>
  <c r="N23" i="13" s="1"/>
  <c r="J23" i="13" a="1"/>
  <c r="J23" i="13" s="1"/>
  <c r="E23" i="13" a="1"/>
  <c r="E23" i="13" s="1"/>
  <c r="BE23" i="13" a="1"/>
  <c r="BE23" i="13" s="1"/>
  <c r="BA23" i="13" a="1"/>
  <c r="BA23" i="13" s="1"/>
  <c r="AW23" i="13" a="1"/>
  <c r="AW23" i="13" s="1"/>
  <c r="AS23" i="13" a="1"/>
  <c r="AS23" i="13" s="1"/>
  <c r="AO23" i="13" a="1"/>
  <c r="AO23" i="13" s="1"/>
  <c r="AK23" i="13" a="1"/>
  <c r="AK23" i="13" s="1"/>
  <c r="AG23" i="13" a="1"/>
  <c r="AG23" i="13" s="1"/>
  <c r="AC23" i="13" a="1"/>
  <c r="AC23" i="13" s="1"/>
  <c r="Y23" i="13" a="1"/>
  <c r="Y23" i="13" s="1"/>
  <c r="U23" i="13" a="1"/>
  <c r="U23" i="13" s="1"/>
  <c r="Q23" i="13" a="1"/>
  <c r="Q23" i="13" s="1"/>
  <c r="M23" i="13" a="1"/>
  <c r="M23" i="13" s="1"/>
  <c r="I23" i="13" a="1"/>
  <c r="I23" i="13" s="1"/>
  <c r="B23" i="13" a="1"/>
  <c r="B23" i="13" s="1"/>
  <c r="AJ23" i="13" a="1"/>
  <c r="AJ23" i="13" s="1"/>
  <c r="Z25" i="13" a="1"/>
  <c r="Z25" i="13" s="1"/>
  <c r="BF25" i="13" a="1"/>
  <c r="BF25" i="13" s="1"/>
  <c r="S27" i="13" a="1"/>
  <c r="S27" i="13" s="1"/>
  <c r="AZ27" i="13" a="1"/>
  <c r="AZ27" i="13" s="1"/>
  <c r="W29" i="13" a="1"/>
  <c r="W29" i="13" s="1"/>
  <c r="BC29" i="13" a="1"/>
  <c r="BC29" i="13" s="1"/>
  <c r="BC31" i="13" a="1"/>
  <c r="BC31" i="13" s="1"/>
  <c r="N33" i="13" a="1"/>
  <c r="N33" i="13" s="1"/>
  <c r="AS48" i="13" a="1"/>
  <c r="AS48" i="13" s="1"/>
  <c r="S64" i="13" a="1"/>
  <c r="S64" i="13" s="1"/>
  <c r="AB5" i="10"/>
  <c r="AF6" i="14" a="1"/>
  <c r="AF6" i="14" s="1"/>
  <c r="AF6" i="16" s="1"/>
  <c r="AN6" i="13" a="1"/>
  <c r="AN6" i="13" s="1"/>
  <c r="AG8" i="13" a="1"/>
  <c r="AG8" i="13" s="1"/>
  <c r="K10" i="13" a="1"/>
  <c r="K10" i="13" s="1"/>
  <c r="AV10" i="13" a="1"/>
  <c r="AV10" i="13" s="1"/>
  <c r="AA12" i="13" a="1"/>
  <c r="AA12" i="13" s="1"/>
  <c r="AK14" i="13" a="1"/>
  <c r="AK14" i="13" s="1"/>
  <c r="N16" i="13" a="1"/>
  <c r="N16" i="13" s="1"/>
  <c r="AT16" i="13" a="1"/>
  <c r="AT16" i="13" s="1"/>
  <c r="I17" i="13" a="1"/>
  <c r="I17" i="13" s="1"/>
  <c r="AW17" i="13" a="1"/>
  <c r="AW17" i="13" s="1"/>
  <c r="G19" i="13" a="1"/>
  <c r="G19" i="13" s="1"/>
  <c r="AM19" i="13" a="1"/>
  <c r="AM19" i="13" s="1"/>
  <c r="AK21" i="13" a="1"/>
  <c r="AK21" i="13" s="1"/>
  <c r="G23" i="13" a="1"/>
  <c r="G23" i="13" s="1"/>
  <c r="AN23" i="13" a="1"/>
  <c r="AN23" i="13" s="1"/>
  <c r="AD25" i="13" a="1"/>
  <c r="AD25" i="13" s="1"/>
  <c r="X27" i="13" a="1"/>
  <c r="X27" i="13" s="1"/>
  <c r="BD27" i="13" a="1"/>
  <c r="BD27" i="13" s="1"/>
  <c r="AA29" i="13" a="1"/>
  <c r="AA29" i="13" s="1"/>
  <c r="BG29" i="13" a="1"/>
  <c r="BG29" i="13" s="1"/>
  <c r="Y33" i="13" a="1"/>
  <c r="Y33" i="13" s="1"/>
  <c r="K35" i="13" a="1"/>
  <c r="K35" i="13" s="1"/>
  <c r="BC56" i="13" a="1"/>
  <c r="BC56" i="13" s="1"/>
  <c r="F11" i="13" a="1"/>
  <c r="F11" i="13" s="1"/>
  <c r="L11" i="13" a="1"/>
  <c r="L11" i="13" s="1"/>
  <c r="P11" i="13" a="1"/>
  <c r="P11" i="13" s="1"/>
  <c r="U11" i="13" a="1"/>
  <c r="U11" i="13" s="1"/>
  <c r="Z11" i="13" a="1"/>
  <c r="Z11" i="13" s="1"/>
  <c r="AF11" i="13" a="1"/>
  <c r="AF11" i="13" s="1"/>
  <c r="AJ11" i="13" a="1"/>
  <c r="AJ11" i="13" s="1"/>
  <c r="AO11" i="13" a="1"/>
  <c r="AO11" i="13" s="1"/>
  <c r="AS11" i="13" a="1"/>
  <c r="AS11" i="13" s="1"/>
  <c r="AY11" i="13" a="1"/>
  <c r="AY11" i="13" s="1"/>
  <c r="BC11" i="13" a="1"/>
  <c r="BC11" i="13" s="1"/>
  <c r="D13" i="13" a="1"/>
  <c r="D13" i="13" s="1"/>
  <c r="H13" i="13" a="1"/>
  <c r="H13" i="13" s="1"/>
  <c r="L13" i="13" a="1"/>
  <c r="L13" i="13" s="1"/>
  <c r="P13" i="13" a="1"/>
  <c r="P13" i="13" s="1"/>
  <c r="T13" i="13" a="1"/>
  <c r="T13" i="13" s="1"/>
  <c r="X13" i="13" a="1"/>
  <c r="X13" i="13" s="1"/>
  <c r="AB13" i="13" a="1"/>
  <c r="AB13" i="13" s="1"/>
  <c r="AF13" i="13" a="1"/>
  <c r="AF13" i="13" s="1"/>
  <c r="AJ13" i="13" a="1"/>
  <c r="AJ13" i="13" s="1"/>
  <c r="AO13" i="13" a="1"/>
  <c r="AO13" i="13" s="1"/>
  <c r="AS13" i="13" a="1"/>
  <c r="AS13" i="13" s="1"/>
  <c r="AW13" i="13" a="1"/>
  <c r="AW13" i="13" s="1"/>
  <c r="BA13" i="13" a="1"/>
  <c r="BA13" i="13" s="1"/>
  <c r="BE13" i="13" a="1"/>
  <c r="BE13" i="13" s="1"/>
  <c r="D20" i="13" a="1"/>
  <c r="D20" i="13" s="1"/>
  <c r="H20" i="13" a="1"/>
  <c r="H20" i="13" s="1"/>
  <c r="L20" i="13" a="1"/>
  <c r="L20" i="13" s="1"/>
  <c r="P20" i="13" a="1"/>
  <c r="P20" i="13" s="1"/>
  <c r="T20" i="13" a="1"/>
  <c r="T20" i="13" s="1"/>
  <c r="X20" i="13" a="1"/>
  <c r="X20" i="13" s="1"/>
  <c r="AB20" i="13" a="1"/>
  <c r="AB20" i="13" s="1"/>
  <c r="AF20" i="13" a="1"/>
  <c r="AF20" i="13" s="1"/>
  <c r="AJ20" i="13" a="1"/>
  <c r="AJ20" i="13" s="1"/>
  <c r="AO20" i="13" a="1"/>
  <c r="AO20" i="13" s="1"/>
  <c r="AS20" i="13" a="1"/>
  <c r="AS20" i="13" s="1"/>
  <c r="AW20" i="13" a="1"/>
  <c r="AW20" i="13" s="1"/>
  <c r="BA20" i="13" a="1"/>
  <c r="BA20" i="13" s="1"/>
  <c r="BE20" i="13" a="1"/>
  <c r="BE20" i="13" s="1"/>
  <c r="G28" i="13" a="1"/>
  <c r="G28" i="13" s="1"/>
  <c r="K28" i="13" a="1"/>
  <c r="K28" i="13" s="1"/>
  <c r="O28" i="13" a="1"/>
  <c r="O28" i="13" s="1"/>
  <c r="S28" i="13" a="1"/>
  <c r="S28" i="13" s="1"/>
  <c r="W28" i="13" a="1"/>
  <c r="W28" i="13" s="1"/>
  <c r="AA28" i="13" a="1"/>
  <c r="AA28" i="13" s="1"/>
  <c r="AE28" i="13" a="1"/>
  <c r="AE28" i="13" s="1"/>
  <c r="AL28" i="13" a="1"/>
  <c r="AL28" i="13" s="1"/>
  <c r="AR28" i="13" a="1"/>
  <c r="AR28" i="13" s="1"/>
  <c r="AV28" i="13" a="1"/>
  <c r="AV28" i="13" s="1"/>
  <c r="AZ28" i="13" a="1"/>
  <c r="AZ28" i="13" s="1"/>
  <c r="BD28" i="13" a="1"/>
  <c r="BD28" i="13" s="1"/>
  <c r="D30" i="13" a="1"/>
  <c r="D30" i="13" s="1"/>
  <c r="H30" i="13" a="1"/>
  <c r="H30" i="13" s="1"/>
  <c r="L30" i="13" a="1"/>
  <c r="L30" i="13" s="1"/>
  <c r="Q30" i="13" a="1"/>
  <c r="Q30" i="13" s="1"/>
  <c r="U30" i="13" a="1"/>
  <c r="U30" i="13" s="1"/>
  <c r="Y30" i="13" a="1"/>
  <c r="Y30" i="13" s="1"/>
  <c r="AC30" i="13" a="1"/>
  <c r="AC30" i="13" s="1"/>
  <c r="AG30" i="13" a="1"/>
  <c r="AG30" i="13" s="1"/>
  <c r="AK30" i="13" a="1"/>
  <c r="AK30" i="13" s="1"/>
  <c r="AO30" i="13" a="1"/>
  <c r="AO30" i="13" s="1"/>
  <c r="AS30" i="13" a="1"/>
  <c r="AS30" i="13" s="1"/>
  <c r="AW30" i="13" a="1"/>
  <c r="AW30" i="13" s="1"/>
  <c r="BA30" i="13" a="1"/>
  <c r="BA30" i="13" s="1"/>
  <c r="BE30" i="13" a="1"/>
  <c r="BE30" i="13" s="1"/>
  <c r="R37" i="13" a="1"/>
  <c r="R37" i="13" s="1"/>
  <c r="AX37" i="13" a="1"/>
  <c r="AX37" i="13" s="1"/>
  <c r="J41" i="13" a="1"/>
  <c r="J41" i="13" s="1"/>
  <c r="AP41" i="13" a="1"/>
  <c r="AP41" i="13" s="1"/>
  <c r="AP17" i="13" a="1"/>
  <c r="AP17" i="13" s="1"/>
  <c r="AT17" i="13" a="1"/>
  <c r="AT17" i="13" s="1"/>
  <c r="AX17" i="13" a="1"/>
  <c r="AX17" i="13" s="1"/>
  <c r="BB17" i="13" a="1"/>
  <c r="BB17" i="13" s="1"/>
  <c r="BF17" i="13" a="1"/>
  <c r="BF17" i="13" s="1"/>
  <c r="X19" i="13" a="1"/>
  <c r="X19" i="13" s="1"/>
  <c r="AB19" i="13" a="1"/>
  <c r="AB19" i="13" s="1"/>
  <c r="AF19" i="13" a="1"/>
  <c r="AF19" i="13" s="1"/>
  <c r="AJ19" i="13" a="1"/>
  <c r="AJ19" i="13" s="1"/>
  <c r="AO19" i="13" a="1"/>
  <c r="AO19" i="13" s="1"/>
  <c r="AS19" i="13" a="1"/>
  <c r="AS19" i="13" s="1"/>
  <c r="AW19" i="13" a="1"/>
  <c r="AW19" i="13" s="1"/>
  <c r="BA19" i="13" a="1"/>
  <c r="BA19" i="13" s="1"/>
  <c r="BE19" i="13" a="1"/>
  <c r="BE19" i="13" s="1"/>
  <c r="M21" i="13" a="1"/>
  <c r="M21" i="13" s="1"/>
  <c r="R21" i="13" a="1"/>
  <c r="R21" i="13" s="1"/>
  <c r="W21" i="13" a="1"/>
  <c r="W21" i="13" s="1"/>
  <c r="AA21" i="13" a="1"/>
  <c r="AA21" i="13" s="1"/>
  <c r="AH21" i="13" a="1"/>
  <c r="AH21" i="13" s="1"/>
  <c r="AL21" i="13" a="1"/>
  <c r="AL21" i="13" s="1"/>
  <c r="AQ21" i="13" a="1"/>
  <c r="AQ21" i="13" s="1"/>
  <c r="AU21" i="13" a="1"/>
  <c r="AU21" i="13" s="1"/>
  <c r="AY21" i="13" a="1"/>
  <c r="AY21" i="13" s="1"/>
  <c r="BC21" i="13" a="1"/>
  <c r="BC21" i="13" s="1"/>
  <c r="BG21" i="13" a="1"/>
  <c r="BG21" i="13" s="1"/>
  <c r="L25" i="13" a="1"/>
  <c r="L25" i="13" s="1"/>
  <c r="S25" i="13" a="1"/>
  <c r="S25" i="13" s="1"/>
  <c r="W25" i="13" a="1"/>
  <c r="W25" i="13" s="1"/>
  <c r="AA25" i="13" a="1"/>
  <c r="AA25" i="13" s="1"/>
  <c r="AE25" i="13" a="1"/>
  <c r="AE25" i="13" s="1"/>
  <c r="AI25" i="13" a="1"/>
  <c r="AI25" i="13" s="1"/>
  <c r="AM25" i="13" a="1"/>
  <c r="AM25" i="13" s="1"/>
  <c r="AQ25" i="13" a="1"/>
  <c r="AQ25" i="13" s="1"/>
  <c r="AU25" i="13" a="1"/>
  <c r="AU25" i="13" s="1"/>
  <c r="AY25" i="13" a="1"/>
  <c r="AY25" i="13" s="1"/>
  <c r="BC25" i="13" a="1"/>
  <c r="BC25" i="13" s="1"/>
  <c r="BG25" i="13" a="1"/>
  <c r="BG25" i="13" s="1"/>
  <c r="D27" i="13" a="1"/>
  <c r="D27" i="13" s="1"/>
  <c r="H27" i="13" a="1"/>
  <c r="H27" i="13" s="1"/>
  <c r="P27" i="13" a="1"/>
  <c r="P27" i="13" s="1"/>
  <c r="U27" i="13" a="1"/>
  <c r="U27" i="13" s="1"/>
  <c r="Y27" i="13" a="1"/>
  <c r="Y27" i="13" s="1"/>
  <c r="AC27" i="13" a="1"/>
  <c r="AC27" i="13" s="1"/>
  <c r="AG27" i="13" a="1"/>
  <c r="AG27" i="13" s="1"/>
  <c r="AK27" i="13" a="1"/>
  <c r="AK27" i="13" s="1"/>
  <c r="AO27" i="13" a="1"/>
  <c r="AO27" i="13" s="1"/>
  <c r="AS27" i="13" a="1"/>
  <c r="AS27" i="13" s="1"/>
  <c r="AW27" i="13" a="1"/>
  <c r="AW27" i="13" s="1"/>
  <c r="BA27" i="13" a="1"/>
  <c r="BA27" i="13" s="1"/>
  <c r="BE27" i="13" a="1"/>
  <c r="BE27" i="13" s="1"/>
  <c r="F29" i="13" a="1"/>
  <c r="F29" i="13" s="1"/>
  <c r="K29" i="13" a="1"/>
  <c r="K29" i="13" s="1"/>
  <c r="P29" i="13" a="1"/>
  <c r="P29" i="13" s="1"/>
  <c r="T29" i="13" a="1"/>
  <c r="T29" i="13" s="1"/>
  <c r="X29" i="13" a="1"/>
  <c r="X29" i="13" s="1"/>
  <c r="AB29" i="13" a="1"/>
  <c r="AB29" i="13" s="1"/>
  <c r="AF29" i="13" a="1"/>
  <c r="AF29" i="13" s="1"/>
  <c r="AJ29" i="13" a="1"/>
  <c r="AJ29" i="13" s="1"/>
  <c r="AN29" i="13" a="1"/>
  <c r="AN29" i="13" s="1"/>
  <c r="AR29" i="13" a="1"/>
  <c r="AR29" i="13" s="1"/>
  <c r="AV29" i="13" a="1"/>
  <c r="AV29" i="13" s="1"/>
  <c r="AZ29" i="13" a="1"/>
  <c r="AZ29" i="13" s="1"/>
  <c r="BD29" i="13" a="1"/>
  <c r="BD29" i="13" s="1"/>
  <c r="BH29" i="13" a="1"/>
  <c r="BH29" i="13" s="1"/>
  <c r="J31" i="13" a="1"/>
  <c r="J31" i="13" s="1"/>
  <c r="R31" i="13" a="1"/>
  <c r="R31" i="13" s="1"/>
  <c r="Z31" i="13" a="1"/>
  <c r="Z31" i="13" s="1"/>
  <c r="AK31" i="13" a="1"/>
  <c r="AK31" i="13" s="1"/>
  <c r="AU31" i="13" a="1"/>
  <c r="AU31" i="13" s="1"/>
  <c r="BF31" i="13" a="1"/>
  <c r="BF31" i="13" s="1"/>
  <c r="V37" i="13" a="1"/>
  <c r="V37" i="13" s="1"/>
  <c r="BB37" i="13" a="1"/>
  <c r="BB37" i="13" s="1"/>
  <c r="N41" i="13" a="1"/>
  <c r="N41" i="13" s="1"/>
  <c r="AT41" i="13" a="1"/>
  <c r="AT41" i="13" s="1"/>
  <c r="H7" i="13" a="1"/>
  <c r="H7" i="13" s="1"/>
  <c r="O7" i="13" a="1"/>
  <c r="O7" i="13" s="1"/>
  <c r="V7" i="13" a="1"/>
  <c r="V7" i="13" s="1"/>
  <c r="AA7" i="13" a="1"/>
  <c r="AA7" i="13" s="1"/>
  <c r="AE7" i="13" a="1"/>
  <c r="AE7" i="13" s="1"/>
  <c r="AJ7" i="13" a="1"/>
  <c r="AJ7" i="13" s="1"/>
  <c r="AO7" i="13" a="1"/>
  <c r="AO7" i="13" s="1"/>
  <c r="AT7" i="13" a="1"/>
  <c r="AT7" i="13" s="1"/>
  <c r="BD7" i="13" a="1"/>
  <c r="BD7" i="13" s="1"/>
  <c r="BH7" i="13" a="1"/>
  <c r="BH7" i="13" s="1"/>
  <c r="E9" i="13" a="1"/>
  <c r="E9" i="13" s="1"/>
  <c r="M9" i="13" a="1"/>
  <c r="M9" i="13" s="1"/>
  <c r="Q9" i="13" a="1"/>
  <c r="Q9" i="13" s="1"/>
  <c r="W9" i="13" a="1"/>
  <c r="W9" i="13" s="1"/>
  <c r="AD9" i="13" a="1"/>
  <c r="AD9" i="13" s="1"/>
  <c r="AH9" i="13" a="1"/>
  <c r="AH9" i="13" s="1"/>
  <c r="AL9" i="13" a="1"/>
  <c r="AL9" i="13" s="1"/>
  <c r="AP9" i="13" a="1"/>
  <c r="AP9" i="13" s="1"/>
  <c r="AW9" i="13" a="1"/>
  <c r="AW9" i="13" s="1"/>
  <c r="BD9" i="13" a="1"/>
  <c r="BD9" i="13" s="1"/>
  <c r="B11" i="13" a="1"/>
  <c r="B11" i="13" s="1"/>
  <c r="G11" i="13" a="1"/>
  <c r="G11" i="13" s="1"/>
  <c r="M11" i="13" a="1"/>
  <c r="M11" i="13" s="1"/>
  <c r="R11" i="13" a="1"/>
  <c r="R11" i="13" s="1"/>
  <c r="V11" i="13" a="1"/>
  <c r="V11" i="13" s="1"/>
  <c r="AB11" i="13" a="1"/>
  <c r="AB11" i="13" s="1"/>
  <c r="AG11" i="13" a="1"/>
  <c r="AG11" i="13" s="1"/>
  <c r="AK11" i="13" a="1"/>
  <c r="AK11" i="13" s="1"/>
  <c r="AP11" i="13" a="1"/>
  <c r="AP11" i="13" s="1"/>
  <c r="AV11" i="13" a="1"/>
  <c r="AV11" i="13" s="1"/>
  <c r="AZ11" i="13" a="1"/>
  <c r="AZ11" i="13" s="1"/>
  <c r="BE11" i="13" a="1"/>
  <c r="BE11" i="13" s="1"/>
  <c r="E13" i="13" a="1"/>
  <c r="E13" i="13" s="1"/>
  <c r="I13" i="13" a="1"/>
  <c r="I13" i="13" s="1"/>
  <c r="M13" i="13" a="1"/>
  <c r="M13" i="13" s="1"/>
  <c r="Q13" i="13" a="1"/>
  <c r="Q13" i="13" s="1"/>
  <c r="U13" i="13" a="1"/>
  <c r="U13" i="13" s="1"/>
  <c r="Y13" i="13" a="1"/>
  <c r="Y13" i="13" s="1"/>
  <c r="AC13" i="13" a="1"/>
  <c r="AC13" i="13" s="1"/>
  <c r="AG13" i="13" a="1"/>
  <c r="AG13" i="13" s="1"/>
  <c r="AK13" i="13" a="1"/>
  <c r="AK13" i="13" s="1"/>
  <c r="AP13" i="13" a="1"/>
  <c r="AP13" i="13" s="1"/>
  <c r="AT13" i="13" a="1"/>
  <c r="AT13" i="13" s="1"/>
  <c r="AX13" i="13" a="1"/>
  <c r="AX13" i="13" s="1"/>
  <c r="BB13" i="13" a="1"/>
  <c r="BB13" i="13" s="1"/>
  <c r="BF13" i="13" a="1"/>
  <c r="BF13" i="13" s="1"/>
  <c r="G15" i="13" a="1"/>
  <c r="G15" i="13" s="1"/>
  <c r="P15" i="13" a="1"/>
  <c r="P15" i="13" s="1"/>
  <c r="U15" i="13" a="1"/>
  <c r="U15" i="13" s="1"/>
  <c r="Y15" i="13" a="1"/>
  <c r="Y15" i="13" s="1"/>
  <c r="AC15" i="13" a="1"/>
  <c r="AC15" i="13" s="1"/>
  <c r="AG15" i="13" a="1"/>
  <c r="AG15" i="13" s="1"/>
  <c r="AK15" i="13" a="1"/>
  <c r="AK15" i="13" s="1"/>
  <c r="AO15" i="13" a="1"/>
  <c r="AO15" i="13" s="1"/>
  <c r="AS15" i="13" a="1"/>
  <c r="AS15" i="13" s="1"/>
  <c r="AW15" i="13" a="1"/>
  <c r="AW15" i="13" s="1"/>
  <c r="BA15" i="13" a="1"/>
  <c r="BA15" i="13" s="1"/>
  <c r="BE15" i="13" a="1"/>
  <c r="BE15" i="13" s="1"/>
  <c r="D18" i="13" a="1"/>
  <c r="D18" i="13" s="1"/>
  <c r="H18" i="13" a="1"/>
  <c r="H18" i="13" s="1"/>
  <c r="L18" i="13" a="1"/>
  <c r="L18" i="13" s="1"/>
  <c r="P18" i="13" a="1"/>
  <c r="P18" i="13" s="1"/>
  <c r="T18" i="13" a="1"/>
  <c r="T18" i="13" s="1"/>
  <c r="X18" i="13" a="1"/>
  <c r="X18" i="13" s="1"/>
  <c r="AB18" i="13" a="1"/>
  <c r="AB18" i="13" s="1"/>
  <c r="AF18" i="13" a="1"/>
  <c r="AF18" i="13" s="1"/>
  <c r="AJ18" i="13" a="1"/>
  <c r="AJ18" i="13" s="1"/>
  <c r="AO18" i="13" a="1"/>
  <c r="AO18" i="13" s="1"/>
  <c r="AS18" i="13" a="1"/>
  <c r="AS18" i="13" s="1"/>
  <c r="AW18" i="13" a="1"/>
  <c r="AW18" i="13" s="1"/>
  <c r="BA18" i="13" a="1"/>
  <c r="BA18" i="13" s="1"/>
  <c r="BE18" i="13" a="1"/>
  <c r="BE18" i="13" s="1"/>
  <c r="E20" i="13" a="1"/>
  <c r="E20" i="13" s="1"/>
  <c r="I20" i="13" a="1"/>
  <c r="I20" i="13" s="1"/>
  <c r="M20" i="13" a="1"/>
  <c r="M20" i="13" s="1"/>
  <c r="Q20" i="13" a="1"/>
  <c r="Q20" i="13" s="1"/>
  <c r="U20" i="13" a="1"/>
  <c r="U20" i="13" s="1"/>
  <c r="Y20" i="13" a="1"/>
  <c r="Y20" i="13" s="1"/>
  <c r="AC20" i="13" a="1"/>
  <c r="AC20" i="13" s="1"/>
  <c r="AG20" i="13" a="1"/>
  <c r="AG20" i="13" s="1"/>
  <c r="AK20" i="13" a="1"/>
  <c r="AK20" i="13" s="1"/>
  <c r="AP20" i="13" a="1"/>
  <c r="AP20" i="13" s="1"/>
  <c r="AT20" i="13" a="1"/>
  <c r="AT20" i="13" s="1"/>
  <c r="AX20" i="13" a="1"/>
  <c r="AX20" i="13" s="1"/>
  <c r="BB20" i="13" a="1"/>
  <c r="BB20" i="13" s="1"/>
  <c r="BF20" i="13" a="1"/>
  <c r="BF20" i="13" s="1"/>
  <c r="F22" i="13" a="1"/>
  <c r="F22" i="13" s="1"/>
  <c r="J22" i="13" a="1"/>
  <c r="J22" i="13" s="1"/>
  <c r="N22" i="13" a="1"/>
  <c r="N22" i="13" s="1"/>
  <c r="S22" i="13" a="1"/>
  <c r="S22" i="13" s="1"/>
  <c r="W22" i="13" a="1"/>
  <c r="W22" i="13" s="1"/>
  <c r="AA22" i="13" a="1"/>
  <c r="AA22" i="13" s="1"/>
  <c r="AH22" i="13" a="1"/>
  <c r="AH22" i="13" s="1"/>
  <c r="AL22" i="13" a="1"/>
  <c r="AL22" i="13" s="1"/>
  <c r="AP22" i="13" a="1"/>
  <c r="AP22" i="13" s="1"/>
  <c r="AT22" i="13" a="1"/>
  <c r="AT22" i="13" s="1"/>
  <c r="AX22" i="13" a="1"/>
  <c r="AX22" i="13" s="1"/>
  <c r="BB22" i="13" a="1"/>
  <c r="BB22" i="13" s="1"/>
  <c r="BF22" i="13" a="1"/>
  <c r="BF22" i="13" s="1"/>
  <c r="D24" i="13" a="1"/>
  <c r="D24" i="13" s="1"/>
  <c r="H24" i="13" a="1"/>
  <c r="H24" i="13" s="1"/>
  <c r="N24" i="13" a="1"/>
  <c r="N24" i="13" s="1"/>
  <c r="R24" i="13" a="1"/>
  <c r="R24" i="13" s="1"/>
  <c r="V24" i="13" a="1"/>
  <c r="V24" i="13" s="1"/>
  <c r="Z24" i="13" a="1"/>
  <c r="Z24" i="13" s="1"/>
  <c r="AD24" i="13" a="1"/>
  <c r="AD24" i="13" s="1"/>
  <c r="AH24" i="13" a="1"/>
  <c r="AH24" i="13" s="1"/>
  <c r="AL24" i="13" a="1"/>
  <c r="AL24" i="13" s="1"/>
  <c r="AP24" i="13" a="1"/>
  <c r="AP24" i="13" s="1"/>
  <c r="AT24" i="13" a="1"/>
  <c r="AT24" i="13" s="1"/>
  <c r="AX24" i="13" a="1"/>
  <c r="AX24" i="13" s="1"/>
  <c r="BB24" i="13" a="1"/>
  <c r="BB24" i="13" s="1"/>
  <c r="BF24" i="13" a="1"/>
  <c r="BF24" i="13" s="1"/>
  <c r="D26" i="13" a="1"/>
  <c r="D26" i="13" s="1"/>
  <c r="H26" i="13" a="1"/>
  <c r="H26" i="13" s="1"/>
  <c r="L26" i="13" a="1"/>
  <c r="L26" i="13" s="1"/>
  <c r="P26" i="13" a="1"/>
  <c r="P26" i="13" s="1"/>
  <c r="T26" i="13" a="1"/>
  <c r="T26" i="13" s="1"/>
  <c r="X26" i="13" a="1"/>
  <c r="X26" i="13" s="1"/>
  <c r="AB26" i="13" a="1"/>
  <c r="AB26" i="13" s="1"/>
  <c r="AF26" i="13" a="1"/>
  <c r="AF26" i="13" s="1"/>
  <c r="AJ26" i="13" a="1"/>
  <c r="AJ26" i="13" s="1"/>
  <c r="AN26" i="13" a="1"/>
  <c r="AN26" i="13" s="1"/>
  <c r="AR26" i="13" a="1"/>
  <c r="AR26" i="13" s="1"/>
  <c r="AV26" i="13" a="1"/>
  <c r="AV26" i="13" s="1"/>
  <c r="AZ26" i="13" a="1"/>
  <c r="AZ26" i="13" s="1"/>
  <c r="BD26" i="13" a="1"/>
  <c r="BD26" i="13" s="1"/>
  <c r="BH26" i="13" a="1"/>
  <c r="BH26" i="13" s="1"/>
  <c r="B28" i="13" a="1"/>
  <c r="B28" i="13" s="1"/>
  <c r="H28" i="13" a="1"/>
  <c r="H28" i="13" s="1"/>
  <c r="L28" i="13" a="1"/>
  <c r="L28" i="13" s="1"/>
  <c r="P28" i="13" a="1"/>
  <c r="P28" i="13" s="1"/>
  <c r="T28" i="13" a="1"/>
  <c r="T28" i="13" s="1"/>
  <c r="X28" i="13" a="1"/>
  <c r="X28" i="13" s="1"/>
  <c r="AB28" i="13" a="1"/>
  <c r="AB28" i="13" s="1"/>
  <c r="AF28" i="13" a="1"/>
  <c r="AF28" i="13" s="1"/>
  <c r="AM28" i="13" a="1"/>
  <c r="AM28" i="13" s="1"/>
  <c r="AS28" i="13" a="1"/>
  <c r="AS28" i="13" s="1"/>
  <c r="AW28" i="13" a="1"/>
  <c r="AW28" i="13" s="1"/>
  <c r="BA28" i="13" a="1"/>
  <c r="BA28" i="13" s="1"/>
  <c r="BE28" i="13" a="1"/>
  <c r="BE28" i="13" s="1"/>
  <c r="E30" i="13" a="1"/>
  <c r="E30" i="13" s="1"/>
  <c r="I30" i="13" a="1"/>
  <c r="I30" i="13" s="1"/>
  <c r="M30" i="13" a="1"/>
  <c r="M30" i="13" s="1"/>
  <c r="R30" i="13" a="1"/>
  <c r="R30" i="13" s="1"/>
  <c r="V30" i="13" a="1"/>
  <c r="V30" i="13" s="1"/>
  <c r="Z30" i="13" a="1"/>
  <c r="Z30" i="13" s="1"/>
  <c r="AD30" i="13" a="1"/>
  <c r="AD30" i="13" s="1"/>
  <c r="AH30" i="13" a="1"/>
  <c r="AH30" i="13" s="1"/>
  <c r="AL30" i="13" a="1"/>
  <c r="AL30" i="13" s="1"/>
  <c r="AP30" i="13" a="1"/>
  <c r="AP30" i="13" s="1"/>
  <c r="AT30" i="13" a="1"/>
  <c r="AT30" i="13" s="1"/>
  <c r="AX30" i="13" a="1"/>
  <c r="AX30" i="13" s="1"/>
  <c r="BB30" i="13" a="1"/>
  <c r="BB30" i="13" s="1"/>
  <c r="BF30" i="13" a="1"/>
  <c r="BF30" i="13" s="1"/>
  <c r="K31" i="13" a="1"/>
  <c r="K31" i="13" s="1"/>
  <c r="S31" i="13" a="1"/>
  <c r="S31" i="13" s="1"/>
  <c r="AA31" i="13" a="1"/>
  <c r="AA31" i="13" s="1"/>
  <c r="AL31" i="13" a="1"/>
  <c r="AL31" i="13" s="1"/>
  <c r="AW31" i="13" a="1"/>
  <c r="AW31" i="13" s="1"/>
  <c r="BG31" i="13" a="1"/>
  <c r="BG31" i="13" s="1"/>
  <c r="Z37" i="13" a="1"/>
  <c r="Z37" i="13" s="1"/>
  <c r="BF37" i="13" a="1"/>
  <c r="BF37" i="13" s="1"/>
  <c r="R41" i="13" a="1"/>
  <c r="R41" i="13" s="1"/>
  <c r="AX41" i="13" a="1"/>
  <c r="AX41" i="13" s="1"/>
  <c r="J8" i="13" a="1"/>
  <c r="J8" i="13" s="1"/>
  <c r="R8" i="13" a="1"/>
  <c r="R8" i="13" s="1"/>
  <c r="Z8" i="13" a="1"/>
  <c r="Z8" i="13" s="1"/>
  <c r="AD8" i="13" a="1"/>
  <c r="AD8" i="13" s="1"/>
  <c r="AI8" i="13" a="1"/>
  <c r="AI8" i="13" s="1"/>
  <c r="AP8" i="13" a="1"/>
  <c r="AP8" i="13" s="1"/>
  <c r="AX8" i="13" a="1"/>
  <c r="AX8" i="13" s="1"/>
  <c r="BH8" i="13" a="1"/>
  <c r="BH8" i="13" s="1"/>
  <c r="E10" i="13" a="1"/>
  <c r="E10" i="13" s="1"/>
  <c r="I10" i="13" a="1"/>
  <c r="I10" i="13" s="1"/>
  <c r="M10" i="13" a="1"/>
  <c r="M10" i="13" s="1"/>
  <c r="Q10" i="13" a="1"/>
  <c r="Q10" i="13" s="1"/>
  <c r="U10" i="13" a="1"/>
  <c r="U10" i="13" s="1"/>
  <c r="Y10" i="13" a="1"/>
  <c r="Y10" i="13" s="1"/>
  <c r="AD10" i="13" a="1"/>
  <c r="AD10" i="13" s="1"/>
  <c r="AK10" i="13" a="1"/>
  <c r="AK10" i="13" s="1"/>
  <c r="AP10" i="13" a="1"/>
  <c r="AP10" i="13" s="1"/>
  <c r="AT10" i="13" a="1"/>
  <c r="AT10" i="13" s="1"/>
  <c r="AX10" i="13" a="1"/>
  <c r="AX10" i="13" s="1"/>
  <c r="BC10" i="13" a="1"/>
  <c r="BC10" i="13" s="1"/>
  <c r="BG10" i="13" a="1"/>
  <c r="BG10" i="13" s="1"/>
  <c r="E12" i="13" a="1"/>
  <c r="E12" i="13" s="1"/>
  <c r="J12" i="13" a="1"/>
  <c r="J12" i="13" s="1"/>
  <c r="N12" i="13" a="1"/>
  <c r="N12" i="13" s="1"/>
  <c r="Y12" i="13" a="1"/>
  <c r="Y12" i="13" s="1"/>
  <c r="AC12" i="13" a="1"/>
  <c r="AC12" i="13" s="1"/>
  <c r="AH12" i="13" a="1"/>
  <c r="AH12" i="13" s="1"/>
  <c r="AL12" i="13" a="1"/>
  <c r="AL12" i="13" s="1"/>
  <c r="AR12" i="13" a="1"/>
  <c r="AR12" i="13" s="1"/>
  <c r="AV12" i="13" a="1"/>
  <c r="AV12" i="13" s="1"/>
  <c r="G17" i="13" a="1"/>
  <c r="G17" i="13" s="1"/>
  <c r="K17" i="13" a="1"/>
  <c r="K17" i="13" s="1"/>
  <c r="R17" i="13" a="1"/>
  <c r="R17" i="13" s="1"/>
  <c r="W17" i="13" a="1"/>
  <c r="W17" i="13" s="1"/>
  <c r="AB17" i="13" a="1"/>
  <c r="AB17" i="13" s="1"/>
  <c r="AH17" i="13" a="1"/>
  <c r="AH17" i="13" s="1"/>
  <c r="AL17" i="13" a="1"/>
  <c r="AL17" i="13" s="1"/>
  <c r="AQ17" i="13" a="1"/>
  <c r="AQ17" i="13" s="1"/>
  <c r="AU17" i="13" a="1"/>
  <c r="AU17" i="13" s="1"/>
  <c r="AY17" i="13" a="1"/>
  <c r="AY17" i="13" s="1"/>
  <c r="BC17" i="13" a="1"/>
  <c r="BC17" i="13" s="1"/>
  <c r="BG17" i="13" a="1"/>
  <c r="BG17" i="13" s="1"/>
  <c r="E19" i="13" a="1"/>
  <c r="E19" i="13" s="1"/>
  <c r="I19" i="13" a="1"/>
  <c r="I19" i="13" s="1"/>
  <c r="M19" i="13" a="1"/>
  <c r="M19" i="13" s="1"/>
  <c r="Q19" i="13" a="1"/>
  <c r="Q19" i="13" s="1"/>
  <c r="U19" i="13" a="1"/>
  <c r="U19" i="13" s="1"/>
  <c r="Y19" i="13" a="1"/>
  <c r="Y19" i="13" s="1"/>
  <c r="AC19" i="13" a="1"/>
  <c r="AC19" i="13" s="1"/>
  <c r="AG19" i="13" a="1"/>
  <c r="AG19" i="13" s="1"/>
  <c r="AK19" i="13" a="1"/>
  <c r="AK19" i="13" s="1"/>
  <c r="AP19" i="13" a="1"/>
  <c r="AP19" i="13" s="1"/>
  <c r="AT19" i="13" a="1"/>
  <c r="AT19" i="13" s="1"/>
  <c r="AX19" i="13" a="1"/>
  <c r="AX19" i="13" s="1"/>
  <c r="BB19" i="13" a="1"/>
  <c r="BB19" i="13" s="1"/>
  <c r="BF19" i="13" a="1"/>
  <c r="BF19" i="13" s="1"/>
  <c r="F21" i="13" a="1"/>
  <c r="F21" i="13" s="1"/>
  <c r="J21" i="13" a="1"/>
  <c r="J21" i="13" s="1"/>
  <c r="N21" i="13" a="1"/>
  <c r="N21" i="13" s="1"/>
  <c r="S21" i="13" a="1"/>
  <c r="S21" i="13" s="1"/>
  <c r="X21" i="13" a="1"/>
  <c r="X21" i="13" s="1"/>
  <c r="AB21" i="13" a="1"/>
  <c r="AB21" i="13" s="1"/>
  <c r="AI21" i="13" a="1"/>
  <c r="AI21" i="13" s="1"/>
  <c r="AM21" i="13" a="1"/>
  <c r="AM21" i="13" s="1"/>
  <c r="AR21" i="13" a="1"/>
  <c r="AR21" i="13" s="1"/>
  <c r="AV21" i="13" a="1"/>
  <c r="AV21" i="13" s="1"/>
  <c r="AZ21" i="13" a="1"/>
  <c r="AZ21" i="13" s="1"/>
  <c r="BD21" i="13" a="1"/>
  <c r="BD21" i="13" s="1"/>
  <c r="BH21" i="13" a="1"/>
  <c r="BH21" i="13" s="1"/>
  <c r="E25" i="13" a="1"/>
  <c r="E25" i="13" s="1"/>
  <c r="I25" i="13" a="1"/>
  <c r="I25" i="13" s="1"/>
  <c r="M25" i="13" a="1"/>
  <c r="M25" i="13" s="1"/>
  <c r="T25" i="13" a="1"/>
  <c r="T25" i="13" s="1"/>
  <c r="X25" i="13" a="1"/>
  <c r="X25" i="13" s="1"/>
  <c r="AB25" i="13" a="1"/>
  <c r="AB25" i="13" s="1"/>
  <c r="AF25" i="13" a="1"/>
  <c r="AF25" i="13" s="1"/>
  <c r="AJ25" i="13" a="1"/>
  <c r="AJ25" i="13" s="1"/>
  <c r="AN25" i="13" a="1"/>
  <c r="AN25" i="13" s="1"/>
  <c r="AR25" i="13" a="1"/>
  <c r="AR25" i="13" s="1"/>
  <c r="AV25" i="13" a="1"/>
  <c r="AV25" i="13" s="1"/>
  <c r="AZ25" i="13" a="1"/>
  <c r="AZ25" i="13" s="1"/>
  <c r="BD25" i="13" a="1"/>
  <c r="BD25" i="13" s="1"/>
  <c r="BH25" i="13" a="1"/>
  <c r="BH25" i="13" s="1"/>
  <c r="E27" i="13" a="1"/>
  <c r="E27" i="13" s="1"/>
  <c r="I27" i="13" a="1"/>
  <c r="I27" i="13" s="1"/>
  <c r="Q27" i="13" a="1"/>
  <c r="Q27" i="13" s="1"/>
  <c r="V27" i="13" a="1"/>
  <c r="V27" i="13" s="1"/>
  <c r="Z27" i="13" a="1"/>
  <c r="Z27" i="13" s="1"/>
  <c r="AD27" i="13" a="1"/>
  <c r="AD27" i="13" s="1"/>
  <c r="AH27" i="13" a="1"/>
  <c r="AH27" i="13" s="1"/>
  <c r="AL27" i="13" a="1"/>
  <c r="AL27" i="13" s="1"/>
  <c r="AP27" i="13" a="1"/>
  <c r="AP27" i="13" s="1"/>
  <c r="AT27" i="13" a="1"/>
  <c r="AT27" i="13" s="1"/>
  <c r="AX27" i="13" a="1"/>
  <c r="AX27" i="13" s="1"/>
  <c r="BB27" i="13" a="1"/>
  <c r="BB27" i="13" s="1"/>
  <c r="BF27" i="13" a="1"/>
  <c r="BF27" i="13" s="1"/>
  <c r="B29" i="13" a="1"/>
  <c r="B29" i="13" s="1"/>
  <c r="G29" i="13" a="1"/>
  <c r="G29" i="13" s="1"/>
  <c r="L29" i="13" a="1"/>
  <c r="L29" i="13" s="1"/>
  <c r="Q29" i="13" a="1"/>
  <c r="Q29" i="13" s="1"/>
  <c r="U29" i="13" a="1"/>
  <c r="U29" i="13" s="1"/>
  <c r="Y29" i="13" a="1"/>
  <c r="Y29" i="13" s="1"/>
  <c r="AC29" i="13" a="1"/>
  <c r="AC29" i="13" s="1"/>
  <c r="AG29" i="13" a="1"/>
  <c r="AG29" i="13" s="1"/>
  <c r="AK29" i="13" a="1"/>
  <c r="AK29" i="13" s="1"/>
  <c r="AO29" i="13" a="1"/>
  <c r="AO29" i="13" s="1"/>
  <c r="AS29" i="13" a="1"/>
  <c r="AS29" i="13" s="1"/>
  <c r="AW29" i="13" a="1"/>
  <c r="AW29" i="13" s="1"/>
  <c r="BA29" i="13" a="1"/>
  <c r="BA29" i="13" s="1"/>
  <c r="BE29" i="13" a="1"/>
  <c r="BE29" i="13" s="1"/>
  <c r="BH31" i="13" a="1"/>
  <c r="BH31" i="13" s="1"/>
  <c r="BD31" i="13" a="1"/>
  <c r="BD31" i="13" s="1"/>
  <c r="AZ31" i="13" a="1"/>
  <c r="AZ31" i="13" s="1"/>
  <c r="AV31" i="13" a="1"/>
  <c r="AV31" i="13" s="1"/>
  <c r="AR31" i="13" a="1"/>
  <c r="AR31" i="13" s="1"/>
  <c r="AN31" i="13" a="1"/>
  <c r="AN31" i="13" s="1"/>
  <c r="AJ31" i="13" a="1"/>
  <c r="AJ31" i="13" s="1"/>
  <c r="AF31" i="13" a="1"/>
  <c r="AF31" i="13" s="1"/>
  <c r="AB31" i="13" a="1"/>
  <c r="AB31" i="13" s="1"/>
  <c r="L31" i="13" a="1"/>
  <c r="L31" i="13" s="1"/>
  <c r="T31" i="13" a="1"/>
  <c r="T31" i="13" s="1"/>
  <c r="AC31" i="13" a="1"/>
  <c r="AC31" i="13" s="1"/>
  <c r="AM31" i="13" a="1"/>
  <c r="AM31" i="13" s="1"/>
  <c r="AX31" i="13" a="1"/>
  <c r="AX31" i="13" s="1"/>
  <c r="AD37" i="13" a="1"/>
  <c r="AD37" i="13" s="1"/>
  <c r="V41" i="13" a="1"/>
  <c r="V41" i="13" s="1"/>
  <c r="BB41" i="13" a="1"/>
  <c r="BB41" i="13" s="1"/>
  <c r="BB67" i="13" a="1"/>
  <c r="BB67" i="13" s="1"/>
  <c r="F13" i="13" a="1"/>
  <c r="F13" i="13" s="1"/>
  <c r="J13" i="13" a="1"/>
  <c r="J13" i="13" s="1"/>
  <c r="N13" i="13" a="1"/>
  <c r="N13" i="13" s="1"/>
  <c r="R13" i="13" a="1"/>
  <c r="R13" i="13" s="1"/>
  <c r="V13" i="13" a="1"/>
  <c r="V13" i="13" s="1"/>
  <c r="Z13" i="13" a="1"/>
  <c r="Z13" i="13" s="1"/>
  <c r="AD13" i="13" a="1"/>
  <c r="AD13" i="13" s="1"/>
  <c r="AH13" i="13" a="1"/>
  <c r="AH13" i="13" s="1"/>
  <c r="AL13" i="13" a="1"/>
  <c r="AL13" i="13" s="1"/>
  <c r="AQ13" i="13" a="1"/>
  <c r="AQ13" i="13" s="1"/>
  <c r="AU13" i="13" a="1"/>
  <c r="AU13" i="13" s="1"/>
  <c r="AY13" i="13" a="1"/>
  <c r="AY13" i="13" s="1"/>
  <c r="BC13" i="13" a="1"/>
  <c r="BC13" i="13" s="1"/>
  <c r="BG13" i="13" a="1"/>
  <c r="BG13" i="13" s="1"/>
  <c r="F20" i="13" a="1"/>
  <c r="F20" i="13" s="1"/>
  <c r="J20" i="13" a="1"/>
  <c r="J20" i="13" s="1"/>
  <c r="N20" i="13" a="1"/>
  <c r="N20" i="13" s="1"/>
  <c r="R20" i="13" a="1"/>
  <c r="R20" i="13" s="1"/>
  <c r="V20" i="13" a="1"/>
  <c r="V20" i="13" s="1"/>
  <c r="Z20" i="13" a="1"/>
  <c r="Z20" i="13" s="1"/>
  <c r="AD20" i="13" a="1"/>
  <c r="AD20" i="13" s="1"/>
  <c r="AH20" i="13" a="1"/>
  <c r="AH20" i="13" s="1"/>
  <c r="AL20" i="13" a="1"/>
  <c r="AL20" i="13" s="1"/>
  <c r="AQ20" i="13" a="1"/>
  <c r="AQ20" i="13" s="1"/>
  <c r="AU20" i="13" a="1"/>
  <c r="AU20" i="13" s="1"/>
  <c r="AY20" i="13" a="1"/>
  <c r="AY20" i="13" s="1"/>
  <c r="BC20" i="13" a="1"/>
  <c r="BC20" i="13" s="1"/>
  <c r="BG20" i="13" a="1"/>
  <c r="BG20" i="13" s="1"/>
  <c r="AX28" i="13" a="1"/>
  <c r="AX28" i="13" s="1"/>
  <c r="BB28" i="13" a="1"/>
  <c r="BB28" i="13" s="1"/>
  <c r="BF28" i="13" a="1"/>
  <c r="BF28" i="13" s="1"/>
  <c r="F30" i="13" a="1"/>
  <c r="F30" i="13" s="1"/>
  <c r="J30" i="13" a="1"/>
  <c r="J30" i="13" s="1"/>
  <c r="N30" i="13" a="1"/>
  <c r="N30" i="13" s="1"/>
  <c r="S30" i="13" a="1"/>
  <c r="S30" i="13" s="1"/>
  <c r="W30" i="13" a="1"/>
  <c r="W30" i="13" s="1"/>
  <c r="AA30" i="13" a="1"/>
  <c r="AA30" i="13" s="1"/>
  <c r="AE30" i="13" a="1"/>
  <c r="AE30" i="13" s="1"/>
  <c r="AI30" i="13" a="1"/>
  <c r="AI30" i="13" s="1"/>
  <c r="AM30" i="13" a="1"/>
  <c r="AM30" i="13" s="1"/>
  <c r="AQ30" i="13" a="1"/>
  <c r="AQ30" i="13" s="1"/>
  <c r="AU30" i="13" a="1"/>
  <c r="AU30" i="13" s="1"/>
  <c r="AY30" i="13" a="1"/>
  <c r="AY30" i="13" s="1"/>
  <c r="BC30" i="13" a="1"/>
  <c r="BC30" i="13" s="1"/>
  <c r="BG30" i="13" a="1"/>
  <c r="BG30" i="13" s="1"/>
  <c r="BE37" i="13" a="1"/>
  <c r="BE37" i="13" s="1"/>
  <c r="BA37" i="13" a="1"/>
  <c r="BA37" i="13" s="1"/>
  <c r="AW37" i="13" a="1"/>
  <c r="AW37" i="13" s="1"/>
  <c r="AS37" i="13" a="1"/>
  <c r="AS37" i="13" s="1"/>
  <c r="AO37" i="13" a="1"/>
  <c r="AO37" i="13" s="1"/>
  <c r="AK37" i="13" a="1"/>
  <c r="AK37" i="13" s="1"/>
  <c r="AG37" i="13" a="1"/>
  <c r="AG37" i="13" s="1"/>
  <c r="AC37" i="13" a="1"/>
  <c r="AC37" i="13" s="1"/>
  <c r="Y37" i="13" a="1"/>
  <c r="Y37" i="13" s="1"/>
  <c r="U37" i="13" a="1"/>
  <c r="U37" i="13" s="1"/>
  <c r="Q37" i="13" a="1"/>
  <c r="Q37" i="13" s="1"/>
  <c r="M37" i="13" a="1"/>
  <c r="M37" i="13" s="1"/>
  <c r="I37" i="13" a="1"/>
  <c r="I37" i="13" s="1"/>
  <c r="E37" i="13" a="1"/>
  <c r="E37" i="13" s="1"/>
  <c r="BH37" i="13" a="1"/>
  <c r="BH37" i="13" s="1"/>
  <c r="BD37" i="13" a="1"/>
  <c r="BD37" i="13" s="1"/>
  <c r="AZ37" i="13" a="1"/>
  <c r="AZ37" i="13" s="1"/>
  <c r="AV37" i="13" a="1"/>
  <c r="AV37" i="13" s="1"/>
  <c r="AR37" i="13" a="1"/>
  <c r="AR37" i="13" s="1"/>
  <c r="AN37" i="13" a="1"/>
  <c r="AN37" i="13" s="1"/>
  <c r="AJ37" i="13" a="1"/>
  <c r="AJ37" i="13" s="1"/>
  <c r="AF37" i="13" a="1"/>
  <c r="AF37" i="13" s="1"/>
  <c r="AB37" i="13" a="1"/>
  <c r="AB37" i="13" s="1"/>
  <c r="X37" i="13" a="1"/>
  <c r="X37" i="13" s="1"/>
  <c r="T37" i="13" a="1"/>
  <c r="T37" i="13" s="1"/>
  <c r="P37" i="13" a="1"/>
  <c r="P37" i="13" s="1"/>
  <c r="L37" i="13" a="1"/>
  <c r="L37" i="13" s="1"/>
  <c r="H37" i="13" a="1"/>
  <c r="H37" i="13" s="1"/>
  <c r="D37" i="13" a="1"/>
  <c r="D37" i="13" s="1"/>
  <c r="BG37" i="13" a="1"/>
  <c r="BG37" i="13" s="1"/>
  <c r="BC37" i="13" a="1"/>
  <c r="BC37" i="13" s="1"/>
  <c r="AY37" i="13" a="1"/>
  <c r="AY37" i="13" s="1"/>
  <c r="AU37" i="13" a="1"/>
  <c r="AU37" i="13" s="1"/>
  <c r="AQ37" i="13" a="1"/>
  <c r="AQ37" i="13" s="1"/>
  <c r="AM37" i="13" a="1"/>
  <c r="AM37" i="13" s="1"/>
  <c r="AI37" i="13" a="1"/>
  <c r="AI37" i="13" s="1"/>
  <c r="AE37" i="13" a="1"/>
  <c r="AE37" i="13" s="1"/>
  <c r="AA37" i="13" a="1"/>
  <c r="AA37" i="13" s="1"/>
  <c r="W37" i="13" a="1"/>
  <c r="W37" i="13" s="1"/>
  <c r="S37" i="13" a="1"/>
  <c r="S37" i="13" s="1"/>
  <c r="O37" i="13" a="1"/>
  <c r="O37" i="13" s="1"/>
  <c r="K37" i="13" a="1"/>
  <c r="K37" i="13" s="1"/>
  <c r="G37" i="13" a="1"/>
  <c r="G37" i="13" s="1"/>
  <c r="B37" i="13" a="1"/>
  <c r="B37" i="13" s="1"/>
  <c r="AH37" i="13" a="1"/>
  <c r="AH37" i="13" s="1"/>
  <c r="Z41" i="13" a="1"/>
  <c r="Z41" i="13" s="1"/>
  <c r="BF41" i="13" a="1"/>
  <c r="BF41" i="13" s="1"/>
  <c r="O8" i="13" a="1"/>
  <c r="O8" i="13" s="1"/>
  <c r="V8" i="13" a="1"/>
  <c r="V8" i="13" s="1"/>
  <c r="AA8" i="13" a="1"/>
  <c r="AA8" i="13" s="1"/>
  <c r="AE8" i="13" a="1"/>
  <c r="AE8" i="13" s="1"/>
  <c r="AJ8" i="13" a="1"/>
  <c r="AJ8" i="13" s="1"/>
  <c r="AS8" i="13" a="1"/>
  <c r="AS8" i="13" s="1"/>
  <c r="BD8" i="13" a="1"/>
  <c r="BD8" i="13" s="1"/>
  <c r="F10" i="13" a="1"/>
  <c r="F10" i="13" s="1"/>
  <c r="J10" i="13" a="1"/>
  <c r="J10" i="13" s="1"/>
  <c r="N10" i="13" a="1"/>
  <c r="N10" i="13" s="1"/>
  <c r="R10" i="13" a="1"/>
  <c r="R10" i="13" s="1"/>
  <c r="V10" i="13" a="1"/>
  <c r="V10" i="13" s="1"/>
  <c r="Z10" i="13" a="1"/>
  <c r="Z10" i="13" s="1"/>
  <c r="AE10" i="13" a="1"/>
  <c r="AE10" i="13" s="1"/>
  <c r="AL10" i="13" a="1"/>
  <c r="AL10" i="13" s="1"/>
  <c r="AQ10" i="13" a="1"/>
  <c r="AQ10" i="13" s="1"/>
  <c r="AU10" i="13" a="1"/>
  <c r="AU10" i="13" s="1"/>
  <c r="AY10" i="13" a="1"/>
  <c r="AY10" i="13" s="1"/>
  <c r="BD10" i="13" a="1"/>
  <c r="BD10" i="13" s="1"/>
  <c r="BH10" i="13" a="1"/>
  <c r="BH10" i="13" s="1"/>
  <c r="K12" i="13" a="1"/>
  <c r="K12" i="13" s="1"/>
  <c r="S12" i="13" a="1"/>
  <c r="S12" i="13" s="1"/>
  <c r="Z12" i="13" a="1"/>
  <c r="Z12" i="13" s="1"/>
  <c r="AE12" i="13" a="1"/>
  <c r="AE12" i="13" s="1"/>
  <c r="AI12" i="13" a="1"/>
  <c r="AI12" i="13" s="1"/>
  <c r="AM12" i="13" a="1"/>
  <c r="AM12" i="13" s="1"/>
  <c r="AS12" i="13" a="1"/>
  <c r="AS12" i="13" s="1"/>
  <c r="AW12" i="13" a="1"/>
  <c r="AW12" i="13" s="1"/>
  <c r="H17" i="13" a="1"/>
  <c r="H17" i="13" s="1"/>
  <c r="L17" i="13" a="1"/>
  <c r="L17" i="13" s="1"/>
  <c r="S17" i="13" a="1"/>
  <c r="S17" i="13" s="1"/>
  <c r="X17" i="13" a="1"/>
  <c r="X17" i="13" s="1"/>
  <c r="AC17" i="13" a="1"/>
  <c r="AC17" i="13" s="1"/>
  <c r="AI17" i="13" a="1"/>
  <c r="AI17" i="13" s="1"/>
  <c r="AM17" i="13" a="1"/>
  <c r="AM17" i="13" s="1"/>
  <c r="AR17" i="13" a="1"/>
  <c r="AR17" i="13" s="1"/>
  <c r="AV17" i="13" a="1"/>
  <c r="AV17" i="13" s="1"/>
  <c r="AZ17" i="13" a="1"/>
  <c r="AZ17" i="13" s="1"/>
  <c r="BD17" i="13" a="1"/>
  <c r="BD17" i="13" s="1"/>
  <c r="BH17" i="13" a="1"/>
  <c r="BH17" i="13" s="1"/>
  <c r="F19" i="13" a="1"/>
  <c r="F19" i="13" s="1"/>
  <c r="J19" i="13" a="1"/>
  <c r="J19" i="13" s="1"/>
  <c r="N19" i="13" a="1"/>
  <c r="N19" i="13" s="1"/>
  <c r="R19" i="13" a="1"/>
  <c r="R19" i="13" s="1"/>
  <c r="V19" i="13" a="1"/>
  <c r="V19" i="13" s="1"/>
  <c r="Z19" i="13" a="1"/>
  <c r="Z19" i="13" s="1"/>
  <c r="AD19" i="13" a="1"/>
  <c r="AD19" i="13" s="1"/>
  <c r="AH19" i="13" a="1"/>
  <c r="AH19" i="13" s="1"/>
  <c r="AL19" i="13" a="1"/>
  <c r="AL19" i="13" s="1"/>
  <c r="AQ19" i="13" a="1"/>
  <c r="AQ19" i="13" s="1"/>
  <c r="AU19" i="13" a="1"/>
  <c r="AU19" i="13" s="1"/>
  <c r="AY19" i="13" a="1"/>
  <c r="AY19" i="13" s="1"/>
  <c r="BC19" i="13" a="1"/>
  <c r="BC19" i="13" s="1"/>
  <c r="BG19" i="13" a="1"/>
  <c r="BG19" i="13" s="1"/>
  <c r="B21" i="13" a="1"/>
  <c r="B21" i="13" s="1"/>
  <c r="G21" i="13" a="1"/>
  <c r="G21" i="13" s="1"/>
  <c r="K21" i="13" a="1"/>
  <c r="K21" i="13" s="1"/>
  <c r="O21" i="13" a="1"/>
  <c r="O21" i="13" s="1"/>
  <c r="T21" i="13" a="1"/>
  <c r="T21" i="13" s="1"/>
  <c r="Y21" i="13" a="1"/>
  <c r="Y21" i="13" s="1"/>
  <c r="AF21" i="13" a="1"/>
  <c r="AF21" i="13" s="1"/>
  <c r="AJ21" i="13" a="1"/>
  <c r="AJ21" i="13" s="1"/>
  <c r="AN21" i="13" a="1"/>
  <c r="AN21" i="13" s="1"/>
  <c r="AS21" i="13" a="1"/>
  <c r="AS21" i="13" s="1"/>
  <c r="AW21" i="13" a="1"/>
  <c r="AW21" i="13" s="1"/>
  <c r="BA21" i="13" a="1"/>
  <c r="BA21" i="13" s="1"/>
  <c r="BE21" i="13" a="1"/>
  <c r="BE21" i="13" s="1"/>
  <c r="F25" i="13" a="1"/>
  <c r="F25" i="13" s="1"/>
  <c r="J25" i="13" a="1"/>
  <c r="J25" i="13" s="1"/>
  <c r="N25" i="13" a="1"/>
  <c r="N25" i="13" s="1"/>
  <c r="U25" i="13" a="1"/>
  <c r="U25" i="13" s="1"/>
  <c r="Y25" i="13" a="1"/>
  <c r="Y25" i="13" s="1"/>
  <c r="AC25" i="13" a="1"/>
  <c r="AC25" i="13" s="1"/>
  <c r="AG25" i="13" a="1"/>
  <c r="AG25" i="13" s="1"/>
  <c r="AK25" i="13" a="1"/>
  <c r="AK25" i="13" s="1"/>
  <c r="AO25" i="13" a="1"/>
  <c r="AO25" i="13" s="1"/>
  <c r="AS25" i="13" a="1"/>
  <c r="AS25" i="13" s="1"/>
  <c r="AW25" i="13" a="1"/>
  <c r="AW25" i="13" s="1"/>
  <c r="BA25" i="13" a="1"/>
  <c r="BA25" i="13" s="1"/>
  <c r="BE25" i="13" a="1"/>
  <c r="BE25" i="13" s="1"/>
  <c r="F27" i="13" a="1"/>
  <c r="F27" i="13" s="1"/>
  <c r="N27" i="13" a="1"/>
  <c r="N27" i="13" s="1"/>
  <c r="R27" i="13" a="1"/>
  <c r="R27" i="13" s="1"/>
  <c r="W27" i="13" a="1"/>
  <c r="W27" i="13" s="1"/>
  <c r="AA27" i="13" a="1"/>
  <c r="AA27" i="13" s="1"/>
  <c r="AE27" i="13" a="1"/>
  <c r="AE27" i="13" s="1"/>
  <c r="AI27" i="13" a="1"/>
  <c r="AI27" i="13" s="1"/>
  <c r="AM27" i="13" a="1"/>
  <c r="AM27" i="13" s="1"/>
  <c r="AQ27" i="13" a="1"/>
  <c r="AQ27" i="13" s="1"/>
  <c r="AU27" i="13" a="1"/>
  <c r="AU27" i="13" s="1"/>
  <c r="AY27" i="13" a="1"/>
  <c r="AY27" i="13" s="1"/>
  <c r="BC27" i="13" a="1"/>
  <c r="BC27" i="13" s="1"/>
  <c r="BG27" i="13" a="1"/>
  <c r="BG27" i="13" s="1"/>
  <c r="D29" i="13" a="1"/>
  <c r="D29" i="13" s="1"/>
  <c r="H29" i="13" a="1"/>
  <c r="H29" i="13" s="1"/>
  <c r="N29" i="13" a="1"/>
  <c r="N29" i="13" s="1"/>
  <c r="R29" i="13" a="1"/>
  <c r="R29" i="13" s="1"/>
  <c r="V29" i="13" a="1"/>
  <c r="V29" i="13" s="1"/>
  <c r="Z29" i="13" a="1"/>
  <c r="Z29" i="13" s="1"/>
  <c r="AD29" i="13" a="1"/>
  <c r="AD29" i="13" s="1"/>
  <c r="AH29" i="13" a="1"/>
  <c r="AH29" i="13" s="1"/>
  <c r="AL29" i="13" a="1"/>
  <c r="AL29" i="13" s="1"/>
  <c r="AP29" i="13" a="1"/>
  <c r="AP29" i="13" s="1"/>
  <c r="AT29" i="13" a="1"/>
  <c r="AT29" i="13" s="1"/>
  <c r="AX29" i="13" a="1"/>
  <c r="AX29" i="13" s="1"/>
  <c r="BB29" i="13" a="1"/>
  <c r="BB29" i="13" s="1"/>
  <c r="BF29" i="13" a="1"/>
  <c r="BF29" i="13" s="1"/>
  <c r="D31" i="13" a="1"/>
  <c r="D31" i="13" s="1"/>
  <c r="N31" i="13" a="1"/>
  <c r="N31" i="13" s="1"/>
  <c r="V31" i="13" a="1"/>
  <c r="V31" i="13" s="1"/>
  <c r="AE31" i="13" a="1"/>
  <c r="AE31" i="13" s="1"/>
  <c r="AP31" i="13" a="1"/>
  <c r="AP31" i="13" s="1"/>
  <c r="BA31" i="13" a="1"/>
  <c r="BA31" i="13" s="1"/>
  <c r="F37" i="13" a="1"/>
  <c r="F37" i="13" s="1"/>
  <c r="AL37" i="13" a="1"/>
  <c r="AL37" i="13" s="1"/>
  <c r="AD41" i="13" a="1"/>
  <c r="AD41" i="13" s="1"/>
  <c r="F7" i="13" a="1"/>
  <c r="F7" i="13" s="1"/>
  <c r="J7" i="13" a="1"/>
  <c r="J7" i="13" s="1"/>
  <c r="Q7" i="13" a="1"/>
  <c r="Q7" i="13" s="1"/>
  <c r="X7" i="13" a="1"/>
  <c r="X7" i="13" s="1"/>
  <c r="AC7" i="13" a="1"/>
  <c r="AC7" i="13" s="1"/>
  <c r="AH7" i="13" a="1"/>
  <c r="AH7" i="13" s="1"/>
  <c r="AL7" i="13" a="1"/>
  <c r="AL7" i="13" s="1"/>
  <c r="AQ7" i="13" a="1"/>
  <c r="AQ7" i="13" s="1"/>
  <c r="AW7" i="13" a="1"/>
  <c r="AW7" i="13" s="1"/>
  <c r="BF7" i="13" a="1"/>
  <c r="BF7" i="13" s="1"/>
  <c r="J9" i="13" a="1"/>
  <c r="J9" i="13" s="1"/>
  <c r="O9" i="13" a="1"/>
  <c r="O9" i="13" s="1"/>
  <c r="U9" i="13" a="1"/>
  <c r="U9" i="13" s="1"/>
  <c r="AB9" i="13" a="1"/>
  <c r="AB9" i="13" s="1"/>
  <c r="AF9" i="13" a="1"/>
  <c r="AF9" i="13" s="1"/>
  <c r="AJ9" i="13" a="1"/>
  <c r="AJ9" i="13" s="1"/>
  <c r="AN9" i="13" a="1"/>
  <c r="AN9" i="13" s="1"/>
  <c r="AT9" i="13" a="1"/>
  <c r="AT9" i="13" s="1"/>
  <c r="BA9" i="13" a="1"/>
  <c r="BA9" i="13" s="1"/>
  <c r="BG9" i="13" a="1"/>
  <c r="BG9" i="13" s="1"/>
  <c r="E11" i="13" a="1"/>
  <c r="E11" i="13" s="1"/>
  <c r="K11" i="13" a="1"/>
  <c r="K11" i="13" s="1"/>
  <c r="O11" i="13" a="1"/>
  <c r="O11" i="13" s="1"/>
  <c r="T11" i="13" a="1"/>
  <c r="T11" i="13" s="1"/>
  <c r="Y11" i="13" a="1"/>
  <c r="Y11" i="13" s="1"/>
  <c r="AD11" i="13" a="1"/>
  <c r="AD11" i="13" s="1"/>
  <c r="AI11" i="13" a="1"/>
  <c r="AI11" i="13" s="1"/>
  <c r="AM11" i="13" a="1"/>
  <c r="AM11" i="13" s="1"/>
  <c r="AR11" i="13" a="1"/>
  <c r="AR11" i="13" s="1"/>
  <c r="AX11" i="13" a="1"/>
  <c r="AX11" i="13" s="1"/>
  <c r="BB11" i="13" a="1"/>
  <c r="BB11" i="13" s="1"/>
  <c r="BH11" i="13" a="1"/>
  <c r="BH11" i="13" s="1"/>
  <c r="B13" i="13" a="1"/>
  <c r="B13" i="13" s="1"/>
  <c r="G13" i="13" a="1"/>
  <c r="G13" i="13" s="1"/>
  <c r="K13" i="13" a="1"/>
  <c r="K13" i="13" s="1"/>
  <c r="O13" i="13" a="1"/>
  <c r="O13" i="13" s="1"/>
  <c r="S13" i="13" a="1"/>
  <c r="S13" i="13" s="1"/>
  <c r="W13" i="13" a="1"/>
  <c r="W13" i="13" s="1"/>
  <c r="AA13" i="13" a="1"/>
  <c r="AA13" i="13" s="1"/>
  <c r="AE13" i="13" a="1"/>
  <c r="AE13" i="13" s="1"/>
  <c r="AI13" i="13" a="1"/>
  <c r="AI13" i="13" s="1"/>
  <c r="AM13" i="13" a="1"/>
  <c r="AM13" i="13" s="1"/>
  <c r="AR13" i="13" a="1"/>
  <c r="AR13" i="13" s="1"/>
  <c r="AV13" i="13" a="1"/>
  <c r="AV13" i="13" s="1"/>
  <c r="AZ13" i="13" a="1"/>
  <c r="AZ13" i="13" s="1"/>
  <c r="BD13" i="13" a="1"/>
  <c r="BD13" i="13" s="1"/>
  <c r="BH13" i="13" a="1"/>
  <c r="BH13" i="13" s="1"/>
  <c r="D15" i="13" a="1"/>
  <c r="D15" i="13" s="1"/>
  <c r="L15" i="13" a="1"/>
  <c r="L15" i="13" s="1"/>
  <c r="R15" i="13" a="1"/>
  <c r="R15" i="13" s="1"/>
  <c r="W15" i="13" a="1"/>
  <c r="W15" i="13" s="1"/>
  <c r="AA15" i="13" a="1"/>
  <c r="AA15" i="13" s="1"/>
  <c r="AE15" i="13" a="1"/>
  <c r="AE15" i="13" s="1"/>
  <c r="AI15" i="13" a="1"/>
  <c r="AI15" i="13" s="1"/>
  <c r="AM15" i="13" a="1"/>
  <c r="AM15" i="13" s="1"/>
  <c r="AQ15" i="13" a="1"/>
  <c r="AQ15" i="13" s="1"/>
  <c r="AU15" i="13" a="1"/>
  <c r="AU15" i="13" s="1"/>
  <c r="AY15" i="13" a="1"/>
  <c r="AY15" i="13" s="1"/>
  <c r="BC15" i="13" a="1"/>
  <c r="BC15" i="13" s="1"/>
  <c r="BG15" i="13" a="1"/>
  <c r="BG15" i="13" s="1"/>
  <c r="F18" i="13" a="1"/>
  <c r="F18" i="13" s="1"/>
  <c r="J18" i="13" a="1"/>
  <c r="J18" i="13" s="1"/>
  <c r="N18" i="13" a="1"/>
  <c r="N18" i="13" s="1"/>
  <c r="R18" i="13" a="1"/>
  <c r="R18" i="13" s="1"/>
  <c r="V18" i="13" a="1"/>
  <c r="V18" i="13" s="1"/>
  <c r="Z18" i="13" a="1"/>
  <c r="Z18" i="13" s="1"/>
  <c r="AD18" i="13" a="1"/>
  <c r="AD18" i="13" s="1"/>
  <c r="AH18" i="13" a="1"/>
  <c r="AH18" i="13" s="1"/>
  <c r="AL18" i="13" a="1"/>
  <c r="AL18" i="13" s="1"/>
  <c r="AQ18" i="13" a="1"/>
  <c r="AQ18" i="13" s="1"/>
  <c r="AU18" i="13" a="1"/>
  <c r="AU18" i="13" s="1"/>
  <c r="AY18" i="13" a="1"/>
  <c r="AY18" i="13" s="1"/>
  <c r="BC18" i="13" a="1"/>
  <c r="BC18" i="13" s="1"/>
  <c r="BG18" i="13" a="1"/>
  <c r="BG18" i="13" s="1"/>
  <c r="B20" i="13" a="1"/>
  <c r="B20" i="13" s="1"/>
  <c r="G20" i="13" a="1"/>
  <c r="G20" i="13" s="1"/>
  <c r="K20" i="13" a="1"/>
  <c r="K20" i="13" s="1"/>
  <c r="O20" i="13" a="1"/>
  <c r="O20" i="13" s="1"/>
  <c r="S20" i="13" a="1"/>
  <c r="S20" i="13" s="1"/>
  <c r="W20" i="13" a="1"/>
  <c r="W20" i="13" s="1"/>
  <c r="AA20" i="13" a="1"/>
  <c r="AA20" i="13" s="1"/>
  <c r="AE20" i="13" a="1"/>
  <c r="AE20" i="13" s="1"/>
  <c r="AI20" i="13" a="1"/>
  <c r="AI20" i="13" s="1"/>
  <c r="AM20" i="13" a="1"/>
  <c r="AM20" i="13" s="1"/>
  <c r="AR20" i="13" a="1"/>
  <c r="AR20" i="13" s="1"/>
  <c r="AV20" i="13" a="1"/>
  <c r="AV20" i="13" s="1"/>
  <c r="AZ20" i="13" a="1"/>
  <c r="AZ20" i="13" s="1"/>
  <c r="BD20" i="13" a="1"/>
  <c r="BD20" i="13" s="1"/>
  <c r="BH20" i="13" a="1"/>
  <c r="BH20" i="13" s="1"/>
  <c r="D22" i="13" a="1"/>
  <c r="D22" i="13" s="1"/>
  <c r="H22" i="13" a="1"/>
  <c r="H22" i="13" s="1"/>
  <c r="L22" i="13" a="1"/>
  <c r="L22" i="13" s="1"/>
  <c r="Q22" i="13" a="1"/>
  <c r="Q22" i="13" s="1"/>
  <c r="U22" i="13" a="1"/>
  <c r="U22" i="13" s="1"/>
  <c r="Y22" i="13" a="1"/>
  <c r="Y22" i="13" s="1"/>
  <c r="AF22" i="13" a="1"/>
  <c r="AF22" i="13" s="1"/>
  <c r="AJ22" i="13" a="1"/>
  <c r="AJ22" i="13" s="1"/>
  <c r="AN22" i="13" a="1"/>
  <c r="AN22" i="13" s="1"/>
  <c r="AR22" i="13" a="1"/>
  <c r="AR22" i="13" s="1"/>
  <c r="AV22" i="13" a="1"/>
  <c r="AV22" i="13" s="1"/>
  <c r="AZ22" i="13" a="1"/>
  <c r="AZ22" i="13" s="1"/>
  <c r="BD22" i="13" a="1"/>
  <c r="BD22" i="13" s="1"/>
  <c r="BH22" i="13" a="1"/>
  <c r="BH22" i="13" s="1"/>
  <c r="F24" i="13" a="1"/>
  <c r="F24" i="13" s="1"/>
  <c r="J24" i="13" a="1"/>
  <c r="J24" i="13" s="1"/>
  <c r="P24" i="13" a="1"/>
  <c r="P24" i="13" s="1"/>
  <c r="T24" i="13" a="1"/>
  <c r="T24" i="13" s="1"/>
  <c r="X24" i="13" a="1"/>
  <c r="X24" i="13" s="1"/>
  <c r="AB24" i="13" a="1"/>
  <c r="AB24" i="13" s="1"/>
  <c r="AF24" i="13" a="1"/>
  <c r="AF24" i="13" s="1"/>
  <c r="AJ24" i="13" a="1"/>
  <c r="AJ24" i="13" s="1"/>
  <c r="AN24" i="13" a="1"/>
  <c r="AN24" i="13" s="1"/>
  <c r="AR24" i="13" a="1"/>
  <c r="AR24" i="13" s="1"/>
  <c r="AV24" i="13" a="1"/>
  <c r="AV24" i="13" s="1"/>
  <c r="AZ24" i="13" a="1"/>
  <c r="AZ24" i="13" s="1"/>
  <c r="BD24" i="13" a="1"/>
  <c r="BD24" i="13" s="1"/>
  <c r="BH24" i="13" a="1"/>
  <c r="BH24" i="13" s="1"/>
  <c r="F26" i="13" a="1"/>
  <c r="F26" i="13" s="1"/>
  <c r="J26" i="13" a="1"/>
  <c r="J26" i="13" s="1"/>
  <c r="N26" i="13" a="1"/>
  <c r="N26" i="13" s="1"/>
  <c r="R26" i="13" a="1"/>
  <c r="R26" i="13" s="1"/>
  <c r="V26" i="13" a="1"/>
  <c r="V26" i="13" s="1"/>
  <c r="Z26" i="13" a="1"/>
  <c r="Z26" i="13" s="1"/>
  <c r="AD26" i="13" a="1"/>
  <c r="AD26" i="13" s="1"/>
  <c r="AH26" i="13" a="1"/>
  <c r="AH26" i="13" s="1"/>
  <c r="AL26" i="13" a="1"/>
  <c r="AL26" i="13" s="1"/>
  <c r="AP26" i="13" a="1"/>
  <c r="AP26" i="13" s="1"/>
  <c r="AT26" i="13" a="1"/>
  <c r="AT26" i="13" s="1"/>
  <c r="AX26" i="13" a="1"/>
  <c r="AX26" i="13" s="1"/>
  <c r="BB26" i="13" a="1"/>
  <c r="BB26" i="13" s="1"/>
  <c r="BF26" i="13" a="1"/>
  <c r="BF26" i="13" s="1"/>
  <c r="F28" i="13" a="1"/>
  <c r="F28" i="13" s="1"/>
  <c r="J28" i="13" a="1"/>
  <c r="J28" i="13" s="1"/>
  <c r="N28" i="13" a="1"/>
  <c r="N28" i="13" s="1"/>
  <c r="R28" i="13" a="1"/>
  <c r="R28" i="13" s="1"/>
  <c r="V28" i="13" a="1"/>
  <c r="V28" i="13" s="1"/>
  <c r="Z28" i="13" a="1"/>
  <c r="Z28" i="13" s="1"/>
  <c r="AD28" i="13" a="1"/>
  <c r="AD28" i="13" s="1"/>
  <c r="AJ28" i="13" a="1"/>
  <c r="AJ28" i="13" s="1"/>
  <c r="AQ28" i="13" a="1"/>
  <c r="AQ28" i="13" s="1"/>
  <c r="AU28" i="13" a="1"/>
  <c r="AU28" i="13" s="1"/>
  <c r="AY28" i="13" a="1"/>
  <c r="AY28" i="13" s="1"/>
  <c r="BC28" i="13" a="1"/>
  <c r="BC28" i="13" s="1"/>
  <c r="BH28" i="13" a="1"/>
  <c r="BH28" i="13" s="1"/>
  <c r="B30" i="13" a="1"/>
  <c r="B30" i="13" s="1"/>
  <c r="G30" i="13" a="1"/>
  <c r="G30" i="13" s="1"/>
  <c r="K30" i="13" a="1"/>
  <c r="K30" i="13" s="1"/>
  <c r="O30" i="13" a="1"/>
  <c r="O30" i="13" s="1"/>
  <c r="T30" i="13" a="1"/>
  <c r="T30" i="13" s="1"/>
  <c r="X30" i="13" a="1"/>
  <c r="X30" i="13" s="1"/>
  <c r="AB30" i="13" a="1"/>
  <c r="AB30" i="13" s="1"/>
  <c r="AF30" i="13" a="1"/>
  <c r="AF30" i="13" s="1"/>
  <c r="AJ30" i="13" a="1"/>
  <c r="AJ30" i="13" s="1"/>
  <c r="AN30" i="13" a="1"/>
  <c r="AN30" i="13" s="1"/>
  <c r="AR30" i="13" a="1"/>
  <c r="AR30" i="13" s="1"/>
  <c r="AV30" i="13" a="1"/>
  <c r="AV30" i="13" s="1"/>
  <c r="AZ30" i="13" a="1"/>
  <c r="AZ30" i="13" s="1"/>
  <c r="BD30" i="13" a="1"/>
  <c r="BD30" i="13" s="1"/>
  <c r="BH30" i="13" a="1"/>
  <c r="BH30" i="13" s="1"/>
  <c r="G31" i="13" a="1"/>
  <c r="G31" i="13" s="1"/>
  <c r="O31" i="13" a="1"/>
  <c r="O31" i="13" s="1"/>
  <c r="W31" i="13" a="1"/>
  <c r="W31" i="13" s="1"/>
  <c r="AG31" i="13" a="1"/>
  <c r="AG31" i="13" s="1"/>
  <c r="AQ31" i="13" a="1"/>
  <c r="AQ31" i="13" s="1"/>
  <c r="BB31" i="13" a="1"/>
  <c r="BB31" i="13" s="1"/>
  <c r="AP37" i="13" a="1"/>
  <c r="AP37" i="13" s="1"/>
  <c r="BE41" i="13" a="1"/>
  <c r="BE41" i="13" s="1"/>
  <c r="BA41" i="13" a="1"/>
  <c r="BA41" i="13" s="1"/>
  <c r="AW41" i="13" a="1"/>
  <c r="AW41" i="13" s="1"/>
  <c r="AS41" i="13" a="1"/>
  <c r="AS41" i="13" s="1"/>
  <c r="AO41" i="13" a="1"/>
  <c r="AO41" i="13" s="1"/>
  <c r="AK41" i="13" a="1"/>
  <c r="AK41" i="13" s="1"/>
  <c r="AG41" i="13" a="1"/>
  <c r="AG41" i="13" s="1"/>
  <c r="AC41" i="13" a="1"/>
  <c r="AC41" i="13" s="1"/>
  <c r="Y41" i="13" a="1"/>
  <c r="Y41" i="13" s="1"/>
  <c r="U41" i="13" a="1"/>
  <c r="U41" i="13" s="1"/>
  <c r="Q41" i="13" a="1"/>
  <c r="Q41" i="13" s="1"/>
  <c r="M41" i="13" a="1"/>
  <c r="M41" i="13" s="1"/>
  <c r="I41" i="13" a="1"/>
  <c r="I41" i="13" s="1"/>
  <c r="E41" i="13" a="1"/>
  <c r="E41" i="13" s="1"/>
  <c r="BH41" i="13" a="1"/>
  <c r="BH41" i="13" s="1"/>
  <c r="BD41" i="13" a="1"/>
  <c r="BD41" i="13" s="1"/>
  <c r="AZ41" i="13" a="1"/>
  <c r="AZ41" i="13" s="1"/>
  <c r="AV41" i="13" a="1"/>
  <c r="AV41" i="13" s="1"/>
  <c r="AR41" i="13" a="1"/>
  <c r="AR41" i="13" s="1"/>
  <c r="AN41" i="13" a="1"/>
  <c r="AN41" i="13" s="1"/>
  <c r="AJ41" i="13" a="1"/>
  <c r="AJ41" i="13" s="1"/>
  <c r="AF41" i="13" a="1"/>
  <c r="AF41" i="13" s="1"/>
  <c r="AB41" i="13" a="1"/>
  <c r="AB41" i="13" s="1"/>
  <c r="X41" i="13" a="1"/>
  <c r="X41" i="13" s="1"/>
  <c r="T41" i="13" a="1"/>
  <c r="T41" i="13" s="1"/>
  <c r="P41" i="13" a="1"/>
  <c r="P41" i="13" s="1"/>
  <c r="L41" i="13" a="1"/>
  <c r="L41" i="13" s="1"/>
  <c r="H41" i="13" a="1"/>
  <c r="H41" i="13" s="1"/>
  <c r="D41" i="13" a="1"/>
  <c r="D41" i="13" s="1"/>
  <c r="BG41" i="13" a="1"/>
  <c r="BG41" i="13" s="1"/>
  <c r="BC41" i="13" a="1"/>
  <c r="BC41" i="13" s="1"/>
  <c r="AY41" i="13" a="1"/>
  <c r="AY41" i="13" s="1"/>
  <c r="AU41" i="13" a="1"/>
  <c r="AU41" i="13" s="1"/>
  <c r="AQ41" i="13" a="1"/>
  <c r="AQ41" i="13" s="1"/>
  <c r="AM41" i="13" a="1"/>
  <c r="AM41" i="13" s="1"/>
  <c r="AI41" i="13" a="1"/>
  <c r="AI41" i="13" s="1"/>
  <c r="AE41" i="13" a="1"/>
  <c r="AE41" i="13" s="1"/>
  <c r="AA41" i="13" a="1"/>
  <c r="AA41" i="13" s="1"/>
  <c r="W41" i="13" a="1"/>
  <c r="W41" i="13" s="1"/>
  <c r="S41" i="13" a="1"/>
  <c r="S41" i="13" s="1"/>
  <c r="O41" i="13" a="1"/>
  <c r="O41" i="13" s="1"/>
  <c r="K41" i="13" a="1"/>
  <c r="K41" i="13" s="1"/>
  <c r="G41" i="13" a="1"/>
  <c r="G41" i="13" s="1"/>
  <c r="B41" i="13" a="1"/>
  <c r="B41" i="13" s="1"/>
  <c r="AH41" i="13" a="1"/>
  <c r="AH41" i="13" s="1"/>
  <c r="F32" i="13" a="1"/>
  <c r="F32" i="13" s="1"/>
  <c r="J32" i="13" a="1"/>
  <c r="J32" i="13" s="1"/>
  <c r="O32" i="13" a="1"/>
  <c r="O32" i="13" s="1"/>
  <c r="S32" i="13" a="1"/>
  <c r="S32" i="13" s="1"/>
  <c r="W32" i="13" a="1"/>
  <c r="W32" i="13" s="1"/>
  <c r="AA32" i="13" a="1"/>
  <c r="AA32" i="13" s="1"/>
  <c r="AE32" i="13" a="1"/>
  <c r="AE32" i="13" s="1"/>
  <c r="AI32" i="13" a="1"/>
  <c r="AI32" i="13" s="1"/>
  <c r="AM32" i="13" a="1"/>
  <c r="AM32" i="13" s="1"/>
  <c r="AQ32" i="13" a="1"/>
  <c r="AQ32" i="13" s="1"/>
  <c r="AU32" i="13" a="1"/>
  <c r="AU32" i="13" s="1"/>
  <c r="AY32" i="13" a="1"/>
  <c r="AY32" i="13" s="1"/>
  <c r="BC32" i="13" a="1"/>
  <c r="BC32" i="13" s="1"/>
  <c r="BG32" i="13" a="1"/>
  <c r="BG32" i="13" s="1"/>
  <c r="G34" i="13" a="1"/>
  <c r="G34" i="13" s="1"/>
  <c r="K34" i="13" a="1"/>
  <c r="K34" i="13" s="1"/>
  <c r="O34" i="13" a="1"/>
  <c r="O34" i="13" s="1"/>
  <c r="S34" i="13" a="1"/>
  <c r="S34" i="13" s="1"/>
  <c r="W34" i="13" a="1"/>
  <c r="W34" i="13" s="1"/>
  <c r="AA34" i="13" a="1"/>
  <c r="AA34" i="13" s="1"/>
  <c r="AE34" i="13" a="1"/>
  <c r="AE34" i="13" s="1"/>
  <c r="AI34" i="13" a="1"/>
  <c r="AI34" i="13" s="1"/>
  <c r="AM34" i="13" a="1"/>
  <c r="AM34" i="13" s="1"/>
  <c r="AQ34" i="13" a="1"/>
  <c r="AQ34" i="13" s="1"/>
  <c r="AU34" i="13" a="1"/>
  <c r="AU34" i="13" s="1"/>
  <c r="AY34" i="13" a="1"/>
  <c r="AY34" i="13" s="1"/>
  <c r="BC34" i="13" a="1"/>
  <c r="BC34" i="13" s="1"/>
  <c r="BG34" i="13" a="1"/>
  <c r="BG34" i="13" s="1"/>
  <c r="F36" i="13" a="1"/>
  <c r="F36" i="13" s="1"/>
  <c r="J36" i="13" a="1"/>
  <c r="J36" i="13" s="1"/>
  <c r="N36" i="13" a="1"/>
  <c r="N36" i="13" s="1"/>
  <c r="R36" i="13" a="1"/>
  <c r="R36" i="13" s="1"/>
  <c r="V36" i="13" a="1"/>
  <c r="V36" i="13" s="1"/>
  <c r="Z36" i="13" a="1"/>
  <c r="Z36" i="13" s="1"/>
  <c r="AD36" i="13" a="1"/>
  <c r="AD36" i="13" s="1"/>
  <c r="AH36" i="13" a="1"/>
  <c r="AH36" i="13" s="1"/>
  <c r="AL36" i="13" a="1"/>
  <c r="AL36" i="13" s="1"/>
  <c r="AP36" i="13" a="1"/>
  <c r="AP36" i="13" s="1"/>
  <c r="AT36" i="13" a="1"/>
  <c r="AT36" i="13" s="1"/>
  <c r="AX36" i="13" a="1"/>
  <c r="AX36" i="13" s="1"/>
  <c r="BB36" i="13" a="1"/>
  <c r="BB36" i="13" s="1"/>
  <c r="BF36" i="13" a="1"/>
  <c r="BF36" i="13" s="1"/>
  <c r="K38" i="13" a="1"/>
  <c r="K38" i="13" s="1"/>
  <c r="O38" i="13" a="1"/>
  <c r="O38" i="13" s="1"/>
  <c r="S38" i="13" a="1"/>
  <c r="S38" i="13" s="1"/>
  <c r="W38" i="13" a="1"/>
  <c r="W38" i="13" s="1"/>
  <c r="AA38" i="13" a="1"/>
  <c r="AA38" i="13" s="1"/>
  <c r="AE38" i="13" a="1"/>
  <c r="AE38" i="13" s="1"/>
  <c r="AI38" i="13" a="1"/>
  <c r="AI38" i="13" s="1"/>
  <c r="AM38" i="13" a="1"/>
  <c r="AM38" i="13" s="1"/>
  <c r="AQ38" i="13" a="1"/>
  <c r="AQ38" i="13" s="1"/>
  <c r="AU38" i="13" a="1"/>
  <c r="AU38" i="13" s="1"/>
  <c r="AY38" i="13" a="1"/>
  <c r="AY38" i="13" s="1"/>
  <c r="BC38" i="13" a="1"/>
  <c r="BC38" i="13" s="1"/>
  <c r="BG38" i="13" a="1"/>
  <c r="BG38" i="13" s="1"/>
  <c r="F40" i="13" a="1"/>
  <c r="F40" i="13" s="1"/>
  <c r="J40" i="13" a="1"/>
  <c r="J40" i="13" s="1"/>
  <c r="N40" i="13" a="1"/>
  <c r="N40" i="13" s="1"/>
  <c r="R40" i="13" a="1"/>
  <c r="R40" i="13" s="1"/>
  <c r="V40" i="13" a="1"/>
  <c r="V40" i="13" s="1"/>
  <c r="Z40" i="13" a="1"/>
  <c r="Z40" i="13" s="1"/>
  <c r="AD40" i="13" a="1"/>
  <c r="AD40" i="13" s="1"/>
  <c r="AH40" i="13" a="1"/>
  <c r="AH40" i="13" s="1"/>
  <c r="AL40" i="13" a="1"/>
  <c r="AL40" i="13" s="1"/>
  <c r="AP40" i="13" a="1"/>
  <c r="AP40" i="13" s="1"/>
  <c r="AT40" i="13" a="1"/>
  <c r="AT40" i="13" s="1"/>
  <c r="AX40" i="13" a="1"/>
  <c r="AX40" i="13" s="1"/>
  <c r="BB40" i="13" a="1"/>
  <c r="BB40" i="13" s="1"/>
  <c r="BF40" i="13" a="1"/>
  <c r="BF40" i="13" s="1"/>
  <c r="F42" i="13" a="1"/>
  <c r="F42" i="13" s="1"/>
  <c r="J42" i="13" a="1"/>
  <c r="J42" i="13" s="1"/>
  <c r="N42" i="13" a="1"/>
  <c r="N42" i="13" s="1"/>
  <c r="R42" i="13" a="1"/>
  <c r="R42" i="13" s="1"/>
  <c r="V42" i="13" a="1"/>
  <c r="V42" i="13" s="1"/>
  <c r="Z42" i="13" a="1"/>
  <c r="Z42" i="13" s="1"/>
  <c r="AD42" i="13" a="1"/>
  <c r="AD42" i="13" s="1"/>
  <c r="AH42" i="13" a="1"/>
  <c r="AH42" i="13" s="1"/>
  <c r="AL42" i="13" a="1"/>
  <c r="AL42" i="13" s="1"/>
  <c r="AP42" i="13" a="1"/>
  <c r="AP42" i="13" s="1"/>
  <c r="AT42" i="13" a="1"/>
  <c r="AT42" i="13" s="1"/>
  <c r="AX42" i="13" a="1"/>
  <c r="AX42" i="13" s="1"/>
  <c r="BB42" i="13" a="1"/>
  <c r="BB42" i="13" s="1"/>
  <c r="BF42" i="13" a="1"/>
  <c r="BF42" i="13" s="1"/>
  <c r="E44" i="13" a="1"/>
  <c r="E44" i="13" s="1"/>
  <c r="I44" i="13" a="1"/>
  <c r="I44" i="13" s="1"/>
  <c r="M44" i="13" a="1"/>
  <c r="M44" i="13" s="1"/>
  <c r="Q44" i="13" a="1"/>
  <c r="Q44" i="13" s="1"/>
  <c r="U44" i="13" a="1"/>
  <c r="U44" i="13" s="1"/>
  <c r="Y44" i="13" a="1"/>
  <c r="Y44" i="13" s="1"/>
  <c r="AC44" i="13" a="1"/>
  <c r="AC44" i="13" s="1"/>
  <c r="AG44" i="13" a="1"/>
  <c r="AG44" i="13" s="1"/>
  <c r="AK44" i="13" a="1"/>
  <c r="AK44" i="13" s="1"/>
  <c r="AO44" i="13" a="1"/>
  <c r="AO44" i="13" s="1"/>
  <c r="AS44" i="13" a="1"/>
  <c r="AS44" i="13" s="1"/>
  <c r="AW44" i="13" a="1"/>
  <c r="AW44" i="13" s="1"/>
  <c r="BA44" i="13" a="1"/>
  <c r="BA44" i="13" s="1"/>
  <c r="BE44" i="13" a="1"/>
  <c r="BE44" i="13" s="1"/>
  <c r="G46" i="13" a="1"/>
  <c r="G46" i="13" s="1"/>
  <c r="K46" i="13" a="1"/>
  <c r="K46" i="13" s="1"/>
  <c r="O46" i="13" a="1"/>
  <c r="O46" i="13" s="1"/>
  <c r="S46" i="13" a="1"/>
  <c r="S46" i="13" s="1"/>
  <c r="W46" i="13" a="1"/>
  <c r="W46" i="13" s="1"/>
  <c r="AA46" i="13" a="1"/>
  <c r="AA46" i="13" s="1"/>
  <c r="AE46" i="13" a="1"/>
  <c r="AE46" i="13" s="1"/>
  <c r="AI46" i="13" a="1"/>
  <c r="AI46" i="13" s="1"/>
  <c r="AM46" i="13" a="1"/>
  <c r="AM46" i="13" s="1"/>
  <c r="AQ46" i="13" a="1"/>
  <c r="AQ46" i="13" s="1"/>
  <c r="AU46" i="13" a="1"/>
  <c r="AU46" i="13" s="1"/>
  <c r="AY46" i="13" a="1"/>
  <c r="AY46" i="13" s="1"/>
  <c r="BC46" i="13" a="1"/>
  <c r="BC46" i="13" s="1"/>
  <c r="BG46" i="13" a="1"/>
  <c r="BG46" i="13" s="1"/>
  <c r="BF48" i="13" a="1"/>
  <c r="BF48" i="13" s="1"/>
  <c r="BB48" i="13" a="1"/>
  <c r="BB48" i="13" s="1"/>
  <c r="AX48" i="13" a="1"/>
  <c r="AX48" i="13" s="1"/>
  <c r="AT48" i="13" a="1"/>
  <c r="AT48" i="13" s="1"/>
  <c r="AP48" i="13" a="1"/>
  <c r="AP48" i="13" s="1"/>
  <c r="AL48" i="13" a="1"/>
  <c r="AL48" i="13" s="1"/>
  <c r="F48" i="13" a="1"/>
  <c r="F48" i="13" s="1"/>
  <c r="J48" i="13" a="1"/>
  <c r="J48" i="13" s="1"/>
  <c r="N48" i="13" a="1"/>
  <c r="N48" i="13" s="1"/>
  <c r="R48" i="13" a="1"/>
  <c r="R48" i="13" s="1"/>
  <c r="V48" i="13" a="1"/>
  <c r="V48" i="13" s="1"/>
  <c r="Z48" i="13" a="1"/>
  <c r="Z48" i="13" s="1"/>
  <c r="AI48" i="13" a="1"/>
  <c r="AI48" i="13" s="1"/>
  <c r="AY48" i="13" a="1"/>
  <c r="AY48" i="13" s="1"/>
  <c r="G51" i="13" a="1"/>
  <c r="G51" i="13" s="1"/>
  <c r="O51" i="13" a="1"/>
  <c r="O51" i="13" s="1"/>
  <c r="W51" i="13" a="1"/>
  <c r="W51" i="13" s="1"/>
  <c r="AE51" i="13" a="1"/>
  <c r="AE51" i="13" s="1"/>
  <c r="AM51" i="13" a="1"/>
  <c r="AM51" i="13" s="1"/>
  <c r="AU51" i="13" a="1"/>
  <c r="AU51" i="13" s="1"/>
  <c r="BC51" i="13" a="1"/>
  <c r="BC51" i="13" s="1"/>
  <c r="H53" i="13" a="1"/>
  <c r="H53" i="13" s="1"/>
  <c r="P53" i="13" a="1"/>
  <c r="P53" i="13" s="1"/>
  <c r="X53" i="13" a="1"/>
  <c r="X53" i="13" s="1"/>
  <c r="AF53" i="13" a="1"/>
  <c r="AF53" i="13" s="1"/>
  <c r="AN53" i="13" a="1"/>
  <c r="AN53" i="13" s="1"/>
  <c r="AV53" i="13" a="1"/>
  <c r="AV53" i="13" s="1"/>
  <c r="BD53" i="13" a="1"/>
  <c r="BD53" i="13" s="1"/>
  <c r="K60" i="13" a="1"/>
  <c r="K60" i="13" s="1"/>
  <c r="V60" i="13" a="1"/>
  <c r="V60" i="13" s="1"/>
  <c r="AQ60" i="13" a="1"/>
  <c r="AQ60" i="13" s="1"/>
  <c r="BB60" i="13" a="1"/>
  <c r="BB60" i="13" s="1"/>
  <c r="AD61" i="13" a="1"/>
  <c r="AD61" i="13" s="1"/>
  <c r="G62" i="13" a="1"/>
  <c r="G62" i="13" s="1"/>
  <c r="V62" i="13" a="1"/>
  <c r="V62" i="13" s="1"/>
  <c r="AQ62" i="13" a="1"/>
  <c r="AQ62" i="13" s="1"/>
  <c r="BB62" i="13" a="1"/>
  <c r="BB62" i="13" s="1"/>
  <c r="J64" i="13" a="1"/>
  <c r="J64" i="13" s="1"/>
  <c r="AE64" i="13" a="1"/>
  <c r="AE64" i="13" s="1"/>
  <c r="AP64" i="13" a="1"/>
  <c r="AP64" i="13" s="1"/>
  <c r="AD67" i="13" a="1"/>
  <c r="AD67" i="13" s="1"/>
  <c r="J69" i="13" a="1"/>
  <c r="J69" i="13" s="1"/>
  <c r="AP69" i="13" a="1"/>
  <c r="AP69" i="13" s="1"/>
  <c r="V70" i="13" a="1"/>
  <c r="V70" i="13" s="1"/>
  <c r="AG70" i="13" a="1"/>
  <c r="AG70" i="13" s="1"/>
  <c r="BB70" i="13" a="1"/>
  <c r="BB70" i="13" s="1"/>
  <c r="AS94" i="13" a="1"/>
  <c r="AS94" i="13" s="1"/>
  <c r="E39" i="13" a="1"/>
  <c r="E39" i="13" s="1"/>
  <c r="I39" i="13" a="1"/>
  <c r="I39" i="13" s="1"/>
  <c r="N39" i="13" a="1"/>
  <c r="N39" i="13" s="1"/>
  <c r="R39" i="13" a="1"/>
  <c r="R39" i="13" s="1"/>
  <c r="V39" i="13" a="1"/>
  <c r="V39" i="13" s="1"/>
  <c r="Z39" i="13" a="1"/>
  <c r="Z39" i="13" s="1"/>
  <c r="AD39" i="13" a="1"/>
  <c r="AD39" i="13" s="1"/>
  <c r="AH39" i="13" a="1"/>
  <c r="AH39" i="13" s="1"/>
  <c r="AL39" i="13" a="1"/>
  <c r="AL39" i="13" s="1"/>
  <c r="AP39" i="13" a="1"/>
  <c r="AP39" i="13" s="1"/>
  <c r="AT39" i="13" a="1"/>
  <c r="AT39" i="13" s="1"/>
  <c r="AX39" i="13" a="1"/>
  <c r="AX39" i="13" s="1"/>
  <c r="BB39" i="13" a="1"/>
  <c r="BB39" i="13" s="1"/>
  <c r="BF39" i="13" a="1"/>
  <c r="BF39" i="13" s="1"/>
  <c r="F43" i="13" a="1"/>
  <c r="F43" i="13" s="1"/>
  <c r="J43" i="13" a="1"/>
  <c r="J43" i="13" s="1"/>
  <c r="N43" i="13" a="1"/>
  <c r="N43" i="13" s="1"/>
  <c r="R43" i="13" a="1"/>
  <c r="R43" i="13" s="1"/>
  <c r="V43" i="13" a="1"/>
  <c r="V43" i="13" s="1"/>
  <c r="Z43" i="13" a="1"/>
  <c r="Z43" i="13" s="1"/>
  <c r="AD43" i="13" a="1"/>
  <c r="AD43" i="13" s="1"/>
  <c r="AH43" i="13" a="1"/>
  <c r="AH43" i="13" s="1"/>
  <c r="AL43" i="13" a="1"/>
  <c r="AL43" i="13" s="1"/>
  <c r="AP43" i="13" a="1"/>
  <c r="AP43" i="13" s="1"/>
  <c r="AT43" i="13" a="1"/>
  <c r="AT43" i="13" s="1"/>
  <c r="AX43" i="13" a="1"/>
  <c r="AX43" i="13" s="1"/>
  <c r="BB43" i="13" a="1"/>
  <c r="BB43" i="13" s="1"/>
  <c r="BF43" i="13" a="1"/>
  <c r="BF43" i="13" s="1"/>
  <c r="E45" i="13" a="1"/>
  <c r="E45" i="13" s="1"/>
  <c r="I45" i="13" a="1"/>
  <c r="I45" i="13" s="1"/>
  <c r="N45" i="13" a="1"/>
  <c r="N45" i="13" s="1"/>
  <c r="R45" i="13" a="1"/>
  <c r="R45" i="13" s="1"/>
  <c r="V45" i="13" a="1"/>
  <c r="V45" i="13" s="1"/>
  <c r="Z45" i="13" a="1"/>
  <c r="Z45" i="13" s="1"/>
  <c r="AD45" i="13" a="1"/>
  <c r="AD45" i="13" s="1"/>
  <c r="AH45" i="13" a="1"/>
  <c r="AH45" i="13" s="1"/>
  <c r="AL45" i="13" a="1"/>
  <c r="AL45" i="13" s="1"/>
  <c r="AP45" i="13" a="1"/>
  <c r="AP45" i="13" s="1"/>
  <c r="AT45" i="13" a="1"/>
  <c r="AT45" i="13" s="1"/>
  <c r="AX45" i="13" a="1"/>
  <c r="AX45" i="13" s="1"/>
  <c r="BB45" i="13" a="1"/>
  <c r="BB45" i="13" s="1"/>
  <c r="BF45" i="13" a="1"/>
  <c r="BF45" i="13" s="1"/>
  <c r="E47" i="13" a="1"/>
  <c r="E47" i="13" s="1"/>
  <c r="I47" i="13" a="1"/>
  <c r="I47" i="13" s="1"/>
  <c r="N47" i="13" a="1"/>
  <c r="N47" i="13" s="1"/>
  <c r="R47" i="13" a="1"/>
  <c r="R47" i="13" s="1"/>
  <c r="V47" i="13" a="1"/>
  <c r="V47" i="13" s="1"/>
  <c r="Z47" i="13" a="1"/>
  <c r="Z47" i="13" s="1"/>
  <c r="AD47" i="13" a="1"/>
  <c r="AD47" i="13" s="1"/>
  <c r="AH47" i="13" a="1"/>
  <c r="AH47" i="13" s="1"/>
  <c r="AL47" i="13" a="1"/>
  <c r="AL47" i="13" s="1"/>
  <c r="AP47" i="13" a="1"/>
  <c r="AP47" i="13" s="1"/>
  <c r="AT47" i="13" a="1"/>
  <c r="AT47" i="13" s="1"/>
  <c r="AX47" i="13" a="1"/>
  <c r="AX47" i="13" s="1"/>
  <c r="BB47" i="13" a="1"/>
  <c r="BB47" i="13" s="1"/>
  <c r="BF47" i="13" a="1"/>
  <c r="BF47" i="13" s="1"/>
  <c r="BF52" i="13" a="1"/>
  <c r="BF52" i="13" s="1"/>
  <c r="BB52" i="13" a="1"/>
  <c r="BB52" i="13" s="1"/>
  <c r="AX52" i="13" a="1"/>
  <c r="AX52" i="13" s="1"/>
  <c r="AT52" i="13" a="1"/>
  <c r="AT52" i="13" s="1"/>
  <c r="AP52" i="13" a="1"/>
  <c r="AP52" i="13" s="1"/>
  <c r="AL52" i="13" a="1"/>
  <c r="AL52" i="13" s="1"/>
  <c r="AH52" i="13" a="1"/>
  <c r="AH52" i="13" s="1"/>
  <c r="AD52" i="13" a="1"/>
  <c r="AD52" i="13" s="1"/>
  <c r="Z52" i="13" a="1"/>
  <c r="Z52" i="13" s="1"/>
  <c r="V52" i="13" a="1"/>
  <c r="V52" i="13" s="1"/>
  <c r="R52" i="13" a="1"/>
  <c r="R52" i="13" s="1"/>
  <c r="N52" i="13" a="1"/>
  <c r="N52" i="13" s="1"/>
  <c r="J52" i="13" a="1"/>
  <c r="J52" i="13" s="1"/>
  <c r="F52" i="13" a="1"/>
  <c r="F52" i="13" s="1"/>
  <c r="BE52" i="13" a="1"/>
  <c r="BE52" i="13" s="1"/>
  <c r="BA52" i="13" a="1"/>
  <c r="BA52" i="13" s="1"/>
  <c r="AW52" i="13" a="1"/>
  <c r="AW52" i="13" s="1"/>
  <c r="AS52" i="13" a="1"/>
  <c r="AS52" i="13" s="1"/>
  <c r="AO52" i="13" a="1"/>
  <c r="AO52" i="13" s="1"/>
  <c r="AK52" i="13" a="1"/>
  <c r="AK52" i="13" s="1"/>
  <c r="AG52" i="13" a="1"/>
  <c r="AG52" i="13" s="1"/>
  <c r="AC52" i="13" a="1"/>
  <c r="AC52" i="13" s="1"/>
  <c r="Y52" i="13" a="1"/>
  <c r="Y52" i="13" s="1"/>
  <c r="U52" i="13" a="1"/>
  <c r="U52" i="13" s="1"/>
  <c r="Q52" i="13" a="1"/>
  <c r="Q52" i="13" s="1"/>
  <c r="M52" i="13" a="1"/>
  <c r="M52" i="13" s="1"/>
  <c r="I52" i="13" a="1"/>
  <c r="I52" i="13" s="1"/>
  <c r="E52" i="13" a="1"/>
  <c r="E52" i="13" s="1"/>
  <c r="K52" i="13" a="1"/>
  <c r="K52" i="13" s="1"/>
  <c r="S52" i="13" a="1"/>
  <c r="S52" i="13" s="1"/>
  <c r="AA52" i="13" a="1"/>
  <c r="AA52" i="13" s="1"/>
  <c r="AI52" i="13" a="1"/>
  <c r="AI52" i="13" s="1"/>
  <c r="AQ52" i="13" a="1"/>
  <c r="AQ52" i="13" s="1"/>
  <c r="AY52" i="13" a="1"/>
  <c r="AY52" i="13" s="1"/>
  <c r="BG52" i="13" a="1"/>
  <c r="BG52" i="13" s="1"/>
  <c r="R54" i="13" a="1"/>
  <c r="R54" i="13" s="1"/>
  <c r="AE54" i="13" a="1"/>
  <c r="AE54" i="13" s="1"/>
  <c r="AM54" i="13" a="1"/>
  <c r="AM54" i="13" s="1"/>
  <c r="AW54" i="13" a="1"/>
  <c r="AW54" i="13" s="1"/>
  <c r="BE54" i="13" a="1"/>
  <c r="BE54" i="13" s="1"/>
  <c r="BE60" i="13" a="1"/>
  <c r="BE60" i="13" s="1"/>
  <c r="BA60" i="13" a="1"/>
  <c r="BA60" i="13" s="1"/>
  <c r="AW60" i="13" a="1"/>
  <c r="AW60" i="13" s="1"/>
  <c r="AS60" i="13" a="1"/>
  <c r="AS60" i="13" s="1"/>
  <c r="AO60" i="13" a="1"/>
  <c r="AO60" i="13" s="1"/>
  <c r="AK60" i="13" a="1"/>
  <c r="AK60" i="13" s="1"/>
  <c r="AG60" i="13" a="1"/>
  <c r="AG60" i="13" s="1"/>
  <c r="AC60" i="13" a="1"/>
  <c r="AC60" i="13" s="1"/>
  <c r="Y60" i="13" a="1"/>
  <c r="Y60" i="13" s="1"/>
  <c r="U60" i="13" a="1"/>
  <c r="U60" i="13" s="1"/>
  <c r="Q60" i="13" a="1"/>
  <c r="Q60" i="13" s="1"/>
  <c r="M60" i="13" a="1"/>
  <c r="M60" i="13" s="1"/>
  <c r="I60" i="13" a="1"/>
  <c r="I60" i="13" s="1"/>
  <c r="E60" i="13" a="1"/>
  <c r="E60" i="13" s="1"/>
  <c r="BH60" i="13" a="1"/>
  <c r="BH60" i="13" s="1"/>
  <c r="BD60" i="13" a="1"/>
  <c r="BD60" i="13" s="1"/>
  <c r="AZ60" i="13" a="1"/>
  <c r="AZ60" i="13" s="1"/>
  <c r="AV60" i="13" a="1"/>
  <c r="AV60" i="13" s="1"/>
  <c r="AR60" i="13" a="1"/>
  <c r="AR60" i="13" s="1"/>
  <c r="AN60" i="13" a="1"/>
  <c r="AN60" i="13" s="1"/>
  <c r="AJ60" i="13" a="1"/>
  <c r="AJ60" i="13" s="1"/>
  <c r="AF60" i="13" a="1"/>
  <c r="AF60" i="13" s="1"/>
  <c r="AB60" i="13" a="1"/>
  <c r="AB60" i="13" s="1"/>
  <c r="X60" i="13" a="1"/>
  <c r="X60" i="13" s="1"/>
  <c r="T60" i="13" a="1"/>
  <c r="T60" i="13" s="1"/>
  <c r="P60" i="13" a="1"/>
  <c r="P60" i="13" s="1"/>
  <c r="L60" i="13" a="1"/>
  <c r="L60" i="13" s="1"/>
  <c r="H60" i="13" a="1"/>
  <c r="H60" i="13" s="1"/>
  <c r="D60" i="13" a="1"/>
  <c r="D60" i="13" s="1"/>
  <c r="W60" i="13" a="1"/>
  <c r="W60" i="13" s="1"/>
  <c r="AH60" i="13" a="1"/>
  <c r="AH60" i="13" s="1"/>
  <c r="BC60" i="13" a="1"/>
  <c r="BC60" i="13" s="1"/>
  <c r="J61" i="13" a="1"/>
  <c r="J61" i="13" s="1"/>
  <c r="AP61" i="13" a="1"/>
  <c r="AP61" i="13" s="1"/>
  <c r="J67" i="13" a="1"/>
  <c r="J67" i="13" s="1"/>
  <c r="AP67" i="13" a="1"/>
  <c r="AP67" i="13" s="1"/>
  <c r="V69" i="13" a="1"/>
  <c r="V69" i="13" s="1"/>
  <c r="BB69" i="13" a="1"/>
  <c r="BB69" i="13" s="1"/>
  <c r="BH70" i="13" a="1"/>
  <c r="BH70" i="13" s="1"/>
  <c r="BD70" i="13" a="1"/>
  <c r="BD70" i="13" s="1"/>
  <c r="AZ70" i="13" a="1"/>
  <c r="AZ70" i="13" s="1"/>
  <c r="AV70" i="13" a="1"/>
  <c r="AV70" i="13" s="1"/>
  <c r="AR70" i="13" a="1"/>
  <c r="AR70" i="13" s="1"/>
  <c r="AN70" i="13" a="1"/>
  <c r="AN70" i="13" s="1"/>
  <c r="AJ70" i="13" a="1"/>
  <c r="AJ70" i="13" s="1"/>
  <c r="AF70" i="13" a="1"/>
  <c r="AF70" i="13" s="1"/>
  <c r="AB70" i="13" a="1"/>
  <c r="AB70" i="13" s="1"/>
  <c r="X70" i="13" a="1"/>
  <c r="X70" i="13" s="1"/>
  <c r="T70" i="13" a="1"/>
  <c r="T70" i="13" s="1"/>
  <c r="P70" i="13" a="1"/>
  <c r="P70" i="13" s="1"/>
  <c r="L70" i="13" a="1"/>
  <c r="L70" i="13" s="1"/>
  <c r="H70" i="13" a="1"/>
  <c r="H70" i="13" s="1"/>
  <c r="D70" i="13" a="1"/>
  <c r="D70" i="13" s="1"/>
  <c r="BG70" i="13" a="1"/>
  <c r="BG70" i="13" s="1"/>
  <c r="BC70" i="13" a="1"/>
  <c r="BC70" i="13" s="1"/>
  <c r="AY70" i="13" a="1"/>
  <c r="AY70" i="13" s="1"/>
  <c r="AU70" i="13" a="1"/>
  <c r="AU70" i="13" s="1"/>
  <c r="AQ70" i="13" a="1"/>
  <c r="AQ70" i="13" s="1"/>
  <c r="AM70" i="13" a="1"/>
  <c r="AM70" i="13" s="1"/>
  <c r="AI70" i="13" a="1"/>
  <c r="AI70" i="13" s="1"/>
  <c r="AE70" i="13" a="1"/>
  <c r="AE70" i="13" s="1"/>
  <c r="AA70" i="13" a="1"/>
  <c r="AA70" i="13" s="1"/>
  <c r="W70" i="13" a="1"/>
  <c r="W70" i="13" s="1"/>
  <c r="S70" i="13" a="1"/>
  <c r="S70" i="13" s="1"/>
  <c r="O70" i="13" a="1"/>
  <c r="O70" i="13" s="1"/>
  <c r="K70" i="13" a="1"/>
  <c r="K70" i="13" s="1"/>
  <c r="G70" i="13" a="1"/>
  <c r="G70" i="13" s="1"/>
  <c r="B70" i="13" a="1"/>
  <c r="B70" i="13" s="1"/>
  <c r="M70" i="13" a="1"/>
  <c r="M70" i="13" s="1"/>
  <c r="AH70" i="13" a="1"/>
  <c r="AH70" i="13" s="1"/>
  <c r="AS70" i="13" a="1"/>
  <c r="AS70" i="13" s="1"/>
  <c r="AR73" i="13" a="1"/>
  <c r="AR73" i="13" s="1"/>
  <c r="G32" i="13" a="1"/>
  <c r="G32" i="13" s="1"/>
  <c r="L32" i="13" a="1"/>
  <c r="L32" i="13" s="1"/>
  <c r="P32" i="13" a="1"/>
  <c r="P32" i="13" s="1"/>
  <c r="T32" i="13" a="1"/>
  <c r="T32" i="13" s="1"/>
  <c r="X32" i="13" a="1"/>
  <c r="X32" i="13" s="1"/>
  <c r="AB32" i="13" a="1"/>
  <c r="AB32" i="13" s="1"/>
  <c r="AF32" i="13" a="1"/>
  <c r="AF32" i="13" s="1"/>
  <c r="AJ32" i="13" a="1"/>
  <c r="AJ32" i="13" s="1"/>
  <c r="AN32" i="13" a="1"/>
  <c r="AN32" i="13" s="1"/>
  <c r="AR32" i="13" a="1"/>
  <c r="AR32" i="13" s="1"/>
  <c r="AV32" i="13" a="1"/>
  <c r="AV32" i="13" s="1"/>
  <c r="AZ32" i="13" a="1"/>
  <c r="AZ32" i="13" s="1"/>
  <c r="BD32" i="13" a="1"/>
  <c r="BD32" i="13" s="1"/>
  <c r="BH32" i="13" a="1"/>
  <c r="BH32" i="13" s="1"/>
  <c r="H34" i="13" a="1"/>
  <c r="H34" i="13" s="1"/>
  <c r="L34" i="13" a="1"/>
  <c r="L34" i="13" s="1"/>
  <c r="P34" i="13" a="1"/>
  <c r="P34" i="13" s="1"/>
  <c r="T34" i="13" a="1"/>
  <c r="T34" i="13" s="1"/>
  <c r="X34" i="13" a="1"/>
  <c r="X34" i="13" s="1"/>
  <c r="AB34" i="13" a="1"/>
  <c r="AB34" i="13" s="1"/>
  <c r="AF34" i="13" a="1"/>
  <c r="AF34" i="13" s="1"/>
  <c r="AJ34" i="13" a="1"/>
  <c r="AJ34" i="13" s="1"/>
  <c r="AN34" i="13" a="1"/>
  <c r="AN34" i="13" s="1"/>
  <c r="AR34" i="13" a="1"/>
  <c r="AR34" i="13" s="1"/>
  <c r="AV34" i="13" a="1"/>
  <c r="AV34" i="13" s="1"/>
  <c r="AZ34" i="13" a="1"/>
  <c r="AZ34" i="13" s="1"/>
  <c r="BD34" i="13" a="1"/>
  <c r="BD34" i="13" s="1"/>
  <c r="BH34" i="13" a="1"/>
  <c r="BH34" i="13" s="1"/>
  <c r="B36" i="13" a="1"/>
  <c r="B36" i="13" s="1"/>
  <c r="G36" i="13" a="1"/>
  <c r="G36" i="13" s="1"/>
  <c r="K36" i="13" a="1"/>
  <c r="K36" i="13" s="1"/>
  <c r="O36" i="13" a="1"/>
  <c r="O36" i="13" s="1"/>
  <c r="S36" i="13" a="1"/>
  <c r="S36" i="13" s="1"/>
  <c r="W36" i="13" a="1"/>
  <c r="W36" i="13" s="1"/>
  <c r="AA36" i="13" a="1"/>
  <c r="AA36" i="13" s="1"/>
  <c r="AE36" i="13" a="1"/>
  <c r="AE36" i="13" s="1"/>
  <c r="AI36" i="13" a="1"/>
  <c r="AI36" i="13" s="1"/>
  <c r="AM36" i="13" a="1"/>
  <c r="AM36" i="13" s="1"/>
  <c r="AQ36" i="13" a="1"/>
  <c r="AQ36" i="13" s="1"/>
  <c r="AU36" i="13" a="1"/>
  <c r="AU36" i="13" s="1"/>
  <c r="AY36" i="13" a="1"/>
  <c r="AY36" i="13" s="1"/>
  <c r="BC36" i="13" a="1"/>
  <c r="BC36" i="13" s="1"/>
  <c r="BG36" i="13" a="1"/>
  <c r="BG36" i="13" s="1"/>
  <c r="H38" i="13" a="1"/>
  <c r="H38" i="13" s="1"/>
  <c r="L38" i="13" a="1"/>
  <c r="L38" i="13" s="1"/>
  <c r="P38" i="13" a="1"/>
  <c r="P38" i="13" s="1"/>
  <c r="T38" i="13" a="1"/>
  <c r="T38" i="13" s="1"/>
  <c r="X38" i="13" a="1"/>
  <c r="X38" i="13" s="1"/>
  <c r="AB38" i="13" a="1"/>
  <c r="AB38" i="13" s="1"/>
  <c r="AF38" i="13" a="1"/>
  <c r="AF38" i="13" s="1"/>
  <c r="AJ38" i="13" a="1"/>
  <c r="AJ38" i="13" s="1"/>
  <c r="AN38" i="13" a="1"/>
  <c r="AN38" i="13" s="1"/>
  <c r="AR38" i="13" a="1"/>
  <c r="AR38" i="13" s="1"/>
  <c r="AV38" i="13" a="1"/>
  <c r="AV38" i="13" s="1"/>
  <c r="AZ38" i="13" a="1"/>
  <c r="AZ38" i="13" s="1"/>
  <c r="BD38" i="13" a="1"/>
  <c r="BD38" i="13" s="1"/>
  <c r="BH38" i="13" a="1"/>
  <c r="BH38" i="13" s="1"/>
  <c r="B40" i="13" a="1"/>
  <c r="B40" i="13" s="1"/>
  <c r="G40" i="13" a="1"/>
  <c r="G40" i="13" s="1"/>
  <c r="K40" i="13" a="1"/>
  <c r="K40" i="13" s="1"/>
  <c r="O40" i="13" a="1"/>
  <c r="O40" i="13" s="1"/>
  <c r="S40" i="13" a="1"/>
  <c r="S40" i="13" s="1"/>
  <c r="W40" i="13" a="1"/>
  <c r="W40" i="13" s="1"/>
  <c r="AA40" i="13" a="1"/>
  <c r="AA40" i="13" s="1"/>
  <c r="AE40" i="13" a="1"/>
  <c r="AE40" i="13" s="1"/>
  <c r="AI40" i="13" a="1"/>
  <c r="AI40" i="13" s="1"/>
  <c r="AM40" i="13" a="1"/>
  <c r="AM40" i="13" s="1"/>
  <c r="AQ40" i="13" a="1"/>
  <c r="AQ40" i="13" s="1"/>
  <c r="AU40" i="13" a="1"/>
  <c r="AU40" i="13" s="1"/>
  <c r="AY40" i="13" a="1"/>
  <c r="AY40" i="13" s="1"/>
  <c r="BC40" i="13" a="1"/>
  <c r="BC40" i="13" s="1"/>
  <c r="BG40" i="13" a="1"/>
  <c r="BG40" i="13" s="1"/>
  <c r="B42" i="13" a="1"/>
  <c r="B42" i="13" s="1"/>
  <c r="G42" i="13" a="1"/>
  <c r="G42" i="13" s="1"/>
  <c r="K42" i="13" a="1"/>
  <c r="K42" i="13" s="1"/>
  <c r="O42" i="13" a="1"/>
  <c r="O42" i="13" s="1"/>
  <c r="S42" i="13" a="1"/>
  <c r="S42" i="13" s="1"/>
  <c r="W42" i="13" a="1"/>
  <c r="W42" i="13" s="1"/>
  <c r="AA42" i="13" a="1"/>
  <c r="AA42" i="13" s="1"/>
  <c r="AE42" i="13" a="1"/>
  <c r="AE42" i="13" s="1"/>
  <c r="AI42" i="13" a="1"/>
  <c r="AI42" i="13" s="1"/>
  <c r="AM42" i="13" a="1"/>
  <c r="AM42" i="13" s="1"/>
  <c r="AQ42" i="13" a="1"/>
  <c r="AQ42" i="13" s="1"/>
  <c r="AU42" i="13" a="1"/>
  <c r="AU42" i="13" s="1"/>
  <c r="AY42" i="13" a="1"/>
  <c r="AY42" i="13" s="1"/>
  <c r="BC42" i="13" a="1"/>
  <c r="BC42" i="13" s="1"/>
  <c r="BG42" i="13" a="1"/>
  <c r="BG42" i="13" s="1"/>
  <c r="F44" i="13" a="1"/>
  <c r="F44" i="13" s="1"/>
  <c r="J44" i="13" a="1"/>
  <c r="J44" i="13" s="1"/>
  <c r="N44" i="13" a="1"/>
  <c r="N44" i="13" s="1"/>
  <c r="R44" i="13" a="1"/>
  <c r="R44" i="13" s="1"/>
  <c r="V44" i="13" a="1"/>
  <c r="V44" i="13" s="1"/>
  <c r="Z44" i="13" a="1"/>
  <c r="Z44" i="13" s="1"/>
  <c r="AD44" i="13" a="1"/>
  <c r="AD44" i="13" s="1"/>
  <c r="AH44" i="13" a="1"/>
  <c r="AH44" i="13" s="1"/>
  <c r="AL44" i="13" a="1"/>
  <c r="AL44" i="13" s="1"/>
  <c r="AP44" i="13" a="1"/>
  <c r="AP44" i="13" s="1"/>
  <c r="AT44" i="13" a="1"/>
  <c r="AT44" i="13" s="1"/>
  <c r="AX44" i="13" a="1"/>
  <c r="AX44" i="13" s="1"/>
  <c r="BB44" i="13" a="1"/>
  <c r="BB44" i="13" s="1"/>
  <c r="BF44" i="13" a="1"/>
  <c r="BF44" i="13" s="1"/>
  <c r="B46" i="13" a="1"/>
  <c r="B46" i="13" s="1"/>
  <c r="H46" i="13" a="1"/>
  <c r="H46" i="13" s="1"/>
  <c r="L46" i="13" a="1"/>
  <c r="L46" i="13" s="1"/>
  <c r="P46" i="13" a="1"/>
  <c r="P46" i="13" s="1"/>
  <c r="T46" i="13" a="1"/>
  <c r="T46" i="13" s="1"/>
  <c r="X46" i="13" a="1"/>
  <c r="X46" i="13" s="1"/>
  <c r="AB46" i="13" a="1"/>
  <c r="AB46" i="13" s="1"/>
  <c r="AF46" i="13" a="1"/>
  <c r="AF46" i="13" s="1"/>
  <c r="AJ46" i="13" a="1"/>
  <c r="AJ46" i="13" s="1"/>
  <c r="AN46" i="13" a="1"/>
  <c r="AN46" i="13" s="1"/>
  <c r="AR46" i="13" a="1"/>
  <c r="AR46" i="13" s="1"/>
  <c r="AV46" i="13" a="1"/>
  <c r="AV46" i="13" s="1"/>
  <c r="AZ46" i="13" a="1"/>
  <c r="AZ46" i="13" s="1"/>
  <c r="BD46" i="13" a="1"/>
  <c r="BD46" i="13" s="1"/>
  <c r="BH46" i="13" a="1"/>
  <c r="BH46" i="13" s="1"/>
  <c r="B48" i="13" a="1"/>
  <c r="B48" i="13" s="1"/>
  <c r="G48" i="13" a="1"/>
  <c r="G48" i="13" s="1"/>
  <c r="K48" i="13" a="1"/>
  <c r="K48" i="13" s="1"/>
  <c r="O48" i="13" a="1"/>
  <c r="O48" i="13" s="1"/>
  <c r="S48" i="13" a="1"/>
  <c r="S48" i="13" s="1"/>
  <c r="W48" i="13" a="1"/>
  <c r="W48" i="13" s="1"/>
  <c r="AA48" i="13" a="1"/>
  <c r="AA48" i="13" s="1"/>
  <c r="AF48" i="13" a="1"/>
  <c r="AF48" i="13" s="1"/>
  <c r="AU48" i="13" a="1"/>
  <c r="AU48" i="13" s="1"/>
  <c r="BE51" i="13" a="1"/>
  <c r="BE51" i="13" s="1"/>
  <c r="BA51" i="13" a="1"/>
  <c r="BA51" i="13" s="1"/>
  <c r="AW51" i="13" a="1"/>
  <c r="AW51" i="13" s="1"/>
  <c r="AS51" i="13" a="1"/>
  <c r="AS51" i="13" s="1"/>
  <c r="AO51" i="13" a="1"/>
  <c r="AO51" i="13" s="1"/>
  <c r="AK51" i="13" a="1"/>
  <c r="AK51" i="13" s="1"/>
  <c r="AG51" i="13" a="1"/>
  <c r="AG51" i="13" s="1"/>
  <c r="AC51" i="13" a="1"/>
  <c r="AC51" i="13" s="1"/>
  <c r="Y51" i="13" a="1"/>
  <c r="Y51" i="13" s="1"/>
  <c r="U51" i="13" a="1"/>
  <c r="U51" i="13" s="1"/>
  <c r="Q51" i="13" a="1"/>
  <c r="Q51" i="13" s="1"/>
  <c r="M51" i="13" a="1"/>
  <c r="M51" i="13" s="1"/>
  <c r="I51" i="13" a="1"/>
  <c r="I51" i="13" s="1"/>
  <c r="E51" i="13" a="1"/>
  <c r="E51" i="13" s="1"/>
  <c r="BH51" i="13" a="1"/>
  <c r="BH51" i="13" s="1"/>
  <c r="BD51" i="13" a="1"/>
  <c r="BD51" i="13" s="1"/>
  <c r="AZ51" i="13" a="1"/>
  <c r="AZ51" i="13" s="1"/>
  <c r="AV51" i="13" a="1"/>
  <c r="AV51" i="13" s="1"/>
  <c r="AR51" i="13" a="1"/>
  <c r="AR51" i="13" s="1"/>
  <c r="AN51" i="13" a="1"/>
  <c r="AN51" i="13" s="1"/>
  <c r="AJ51" i="13" a="1"/>
  <c r="AJ51" i="13" s="1"/>
  <c r="AF51" i="13" a="1"/>
  <c r="AF51" i="13" s="1"/>
  <c r="AB51" i="13" a="1"/>
  <c r="AB51" i="13" s="1"/>
  <c r="X51" i="13" a="1"/>
  <c r="X51" i="13" s="1"/>
  <c r="T51" i="13" a="1"/>
  <c r="T51" i="13" s="1"/>
  <c r="P51" i="13" a="1"/>
  <c r="P51" i="13" s="1"/>
  <c r="L51" i="13" a="1"/>
  <c r="L51" i="13" s="1"/>
  <c r="H51" i="13" a="1"/>
  <c r="H51" i="13" s="1"/>
  <c r="D51" i="13" a="1"/>
  <c r="D51" i="13" s="1"/>
  <c r="J51" i="13" a="1"/>
  <c r="J51" i="13" s="1"/>
  <c r="R51" i="13" a="1"/>
  <c r="R51" i="13" s="1"/>
  <c r="Z51" i="13" a="1"/>
  <c r="Z51" i="13" s="1"/>
  <c r="AH51" i="13" a="1"/>
  <c r="AH51" i="13" s="1"/>
  <c r="AP51" i="13" a="1"/>
  <c r="AP51" i="13" s="1"/>
  <c r="AX51" i="13" a="1"/>
  <c r="AX51" i="13" s="1"/>
  <c r="BF51" i="13" a="1"/>
  <c r="BF51" i="13" s="1"/>
  <c r="BF53" i="13" a="1"/>
  <c r="BF53" i="13" s="1"/>
  <c r="BB53" i="13" a="1"/>
  <c r="BB53" i="13" s="1"/>
  <c r="AX53" i="13" a="1"/>
  <c r="AX53" i="13" s="1"/>
  <c r="AT53" i="13" a="1"/>
  <c r="AT53" i="13" s="1"/>
  <c r="AP53" i="13" a="1"/>
  <c r="AP53" i="13" s="1"/>
  <c r="AL53" i="13" a="1"/>
  <c r="AL53" i="13" s="1"/>
  <c r="AH53" i="13" a="1"/>
  <c r="AH53" i="13" s="1"/>
  <c r="AD53" i="13" a="1"/>
  <c r="AD53" i="13" s="1"/>
  <c r="Z53" i="13" a="1"/>
  <c r="Z53" i="13" s="1"/>
  <c r="V53" i="13" a="1"/>
  <c r="V53" i="13" s="1"/>
  <c r="R53" i="13" a="1"/>
  <c r="R53" i="13" s="1"/>
  <c r="N53" i="13" a="1"/>
  <c r="N53" i="13" s="1"/>
  <c r="J53" i="13" a="1"/>
  <c r="J53" i="13" s="1"/>
  <c r="E53" i="13" a="1"/>
  <c r="E53" i="13" s="1"/>
  <c r="BE53" i="13" a="1"/>
  <c r="BE53" i="13" s="1"/>
  <c r="BA53" i="13" a="1"/>
  <c r="BA53" i="13" s="1"/>
  <c r="AW53" i="13" a="1"/>
  <c r="AW53" i="13" s="1"/>
  <c r="AS53" i="13" a="1"/>
  <c r="AS53" i="13" s="1"/>
  <c r="AO53" i="13" a="1"/>
  <c r="AO53" i="13" s="1"/>
  <c r="AK53" i="13" a="1"/>
  <c r="AK53" i="13" s="1"/>
  <c r="AG53" i="13" a="1"/>
  <c r="AG53" i="13" s="1"/>
  <c r="AC53" i="13" a="1"/>
  <c r="AC53" i="13" s="1"/>
  <c r="Y53" i="13" a="1"/>
  <c r="Y53" i="13" s="1"/>
  <c r="U53" i="13" a="1"/>
  <c r="U53" i="13" s="1"/>
  <c r="Q53" i="13" a="1"/>
  <c r="Q53" i="13" s="1"/>
  <c r="M53" i="13" a="1"/>
  <c r="M53" i="13" s="1"/>
  <c r="I53" i="13" a="1"/>
  <c r="I53" i="13" s="1"/>
  <c r="D53" i="13" a="1"/>
  <c r="D53" i="13" s="1"/>
  <c r="K53" i="13" a="1"/>
  <c r="K53" i="13" s="1"/>
  <c r="S53" i="13" a="1"/>
  <c r="S53" i="13" s="1"/>
  <c r="AA53" i="13" a="1"/>
  <c r="AA53" i="13" s="1"/>
  <c r="AI53" i="13" a="1"/>
  <c r="AI53" i="13" s="1"/>
  <c r="AQ53" i="13" a="1"/>
  <c r="AQ53" i="13" s="1"/>
  <c r="AY53" i="13" a="1"/>
  <c r="AY53" i="13" s="1"/>
  <c r="BG53" i="13" a="1"/>
  <c r="BG53" i="13" s="1"/>
  <c r="B60" i="13" a="1"/>
  <c r="B60" i="13" s="1"/>
  <c r="N60" i="13" a="1"/>
  <c r="N60" i="13" s="1"/>
  <c r="AI60" i="13" a="1"/>
  <c r="AI60" i="13" s="1"/>
  <c r="AT60" i="13" a="1"/>
  <c r="AT60" i="13" s="1"/>
  <c r="V61" i="13" a="1"/>
  <c r="V61" i="13" s="1"/>
  <c r="BB61" i="13" a="1"/>
  <c r="BB61" i="13" s="1"/>
  <c r="N62" i="13" a="1"/>
  <c r="N62" i="13" s="1"/>
  <c r="AI62" i="13" a="1"/>
  <c r="AI62" i="13" s="1"/>
  <c r="AT62" i="13" a="1"/>
  <c r="AT62" i="13" s="1"/>
  <c r="BE64" i="13" a="1"/>
  <c r="BE64" i="13" s="1"/>
  <c r="BA64" i="13" a="1"/>
  <c r="BA64" i="13" s="1"/>
  <c r="AW64" i="13" a="1"/>
  <c r="AW64" i="13" s="1"/>
  <c r="AS64" i="13" a="1"/>
  <c r="AS64" i="13" s="1"/>
  <c r="AO64" i="13" a="1"/>
  <c r="AO64" i="13" s="1"/>
  <c r="AK64" i="13" a="1"/>
  <c r="AK64" i="13" s="1"/>
  <c r="AG64" i="13" a="1"/>
  <c r="AG64" i="13" s="1"/>
  <c r="AC64" i="13" a="1"/>
  <c r="AC64" i="13" s="1"/>
  <c r="Y64" i="13" a="1"/>
  <c r="Y64" i="13" s="1"/>
  <c r="U64" i="13" a="1"/>
  <c r="U64" i="13" s="1"/>
  <c r="Q64" i="13" a="1"/>
  <c r="Q64" i="13" s="1"/>
  <c r="M64" i="13" a="1"/>
  <c r="M64" i="13" s="1"/>
  <c r="I64" i="13" a="1"/>
  <c r="I64" i="13" s="1"/>
  <c r="E64" i="13" a="1"/>
  <c r="E64" i="13" s="1"/>
  <c r="BH64" i="13" a="1"/>
  <c r="BH64" i="13" s="1"/>
  <c r="BD64" i="13" a="1"/>
  <c r="BD64" i="13" s="1"/>
  <c r="AZ64" i="13" a="1"/>
  <c r="AZ64" i="13" s="1"/>
  <c r="AV64" i="13" a="1"/>
  <c r="AV64" i="13" s="1"/>
  <c r="AR64" i="13" a="1"/>
  <c r="AR64" i="13" s="1"/>
  <c r="AN64" i="13" a="1"/>
  <c r="AN64" i="13" s="1"/>
  <c r="AJ64" i="13" a="1"/>
  <c r="AJ64" i="13" s="1"/>
  <c r="AF64" i="13" a="1"/>
  <c r="AF64" i="13" s="1"/>
  <c r="AB64" i="13" a="1"/>
  <c r="AB64" i="13" s="1"/>
  <c r="X64" i="13" a="1"/>
  <c r="X64" i="13" s="1"/>
  <c r="T64" i="13" a="1"/>
  <c r="T64" i="13" s="1"/>
  <c r="P64" i="13" a="1"/>
  <c r="P64" i="13" s="1"/>
  <c r="L64" i="13" a="1"/>
  <c r="L64" i="13" s="1"/>
  <c r="H64" i="13" a="1"/>
  <c r="H64" i="13" s="1"/>
  <c r="D64" i="13" a="1"/>
  <c r="D64" i="13" s="1"/>
  <c r="W64" i="13" a="1"/>
  <c r="W64" i="13" s="1"/>
  <c r="AH64" i="13" a="1"/>
  <c r="AH64" i="13" s="1"/>
  <c r="BC64" i="13" a="1"/>
  <c r="BC64" i="13" s="1"/>
  <c r="V67" i="13" a="1"/>
  <c r="V67" i="13" s="1"/>
  <c r="BE69" i="13" a="1"/>
  <c r="BE69" i="13" s="1"/>
  <c r="BA69" i="13" a="1"/>
  <c r="BA69" i="13" s="1"/>
  <c r="AW69" i="13" a="1"/>
  <c r="AW69" i="13" s="1"/>
  <c r="AS69" i="13" a="1"/>
  <c r="AS69" i="13" s="1"/>
  <c r="AO69" i="13" a="1"/>
  <c r="AO69" i="13" s="1"/>
  <c r="AK69" i="13" a="1"/>
  <c r="AK69" i="13" s="1"/>
  <c r="AG69" i="13" a="1"/>
  <c r="AG69" i="13" s="1"/>
  <c r="AC69" i="13" a="1"/>
  <c r="AC69" i="13" s="1"/>
  <c r="Y69" i="13" a="1"/>
  <c r="Y69" i="13" s="1"/>
  <c r="U69" i="13" a="1"/>
  <c r="U69" i="13" s="1"/>
  <c r="Q69" i="13" a="1"/>
  <c r="Q69" i="13" s="1"/>
  <c r="M69" i="13" a="1"/>
  <c r="M69" i="13" s="1"/>
  <c r="I69" i="13" a="1"/>
  <c r="I69" i="13" s="1"/>
  <c r="E69" i="13" a="1"/>
  <c r="E69" i="13" s="1"/>
  <c r="BH69" i="13" a="1"/>
  <c r="BH69" i="13" s="1"/>
  <c r="BD69" i="13" a="1"/>
  <c r="BD69" i="13" s="1"/>
  <c r="AZ69" i="13" a="1"/>
  <c r="AZ69" i="13" s="1"/>
  <c r="AV69" i="13" a="1"/>
  <c r="AV69" i="13" s="1"/>
  <c r="AR69" i="13" a="1"/>
  <c r="AR69" i="13" s="1"/>
  <c r="AN69" i="13" a="1"/>
  <c r="AN69" i="13" s="1"/>
  <c r="AJ69" i="13" a="1"/>
  <c r="AJ69" i="13" s="1"/>
  <c r="AF69" i="13" a="1"/>
  <c r="AF69" i="13" s="1"/>
  <c r="AB69" i="13" a="1"/>
  <c r="AB69" i="13" s="1"/>
  <c r="X69" i="13" a="1"/>
  <c r="X69" i="13" s="1"/>
  <c r="T69" i="13" a="1"/>
  <c r="T69" i="13" s="1"/>
  <c r="P69" i="13" a="1"/>
  <c r="P69" i="13" s="1"/>
  <c r="L69" i="13" a="1"/>
  <c r="L69" i="13" s="1"/>
  <c r="H69" i="13" a="1"/>
  <c r="H69" i="13" s="1"/>
  <c r="D69" i="13" a="1"/>
  <c r="D69" i="13" s="1"/>
  <c r="BG69" i="13" a="1"/>
  <c r="BG69" i="13" s="1"/>
  <c r="BC69" i="13" a="1"/>
  <c r="BC69" i="13" s="1"/>
  <c r="AY69" i="13" a="1"/>
  <c r="AY69" i="13" s="1"/>
  <c r="AU69" i="13" a="1"/>
  <c r="AU69" i="13" s="1"/>
  <c r="AQ69" i="13" a="1"/>
  <c r="AQ69" i="13" s="1"/>
  <c r="AM69" i="13" a="1"/>
  <c r="AM69" i="13" s="1"/>
  <c r="AI69" i="13" a="1"/>
  <c r="AI69" i="13" s="1"/>
  <c r="AE69" i="13" a="1"/>
  <c r="AE69" i="13" s="1"/>
  <c r="AA69" i="13" a="1"/>
  <c r="AA69" i="13" s="1"/>
  <c r="W69" i="13" a="1"/>
  <c r="W69" i="13" s="1"/>
  <c r="S69" i="13" a="1"/>
  <c r="S69" i="13" s="1"/>
  <c r="O69" i="13" a="1"/>
  <c r="O69" i="13" s="1"/>
  <c r="K69" i="13" a="1"/>
  <c r="K69" i="13" s="1"/>
  <c r="G69" i="13" a="1"/>
  <c r="G69" i="13" s="1"/>
  <c r="B69" i="13" a="1"/>
  <c r="B69" i="13" s="1"/>
  <c r="AH69" i="13" a="1"/>
  <c r="AH69" i="13" s="1"/>
  <c r="N70" i="13" a="1"/>
  <c r="N70" i="13" s="1"/>
  <c r="Y70" i="13" a="1"/>
  <c r="Y70" i="13" s="1"/>
  <c r="AT70" i="13" a="1"/>
  <c r="AT70" i="13" s="1"/>
  <c r="BE70" i="13" a="1"/>
  <c r="BE70" i="13" s="1"/>
  <c r="S73" i="13" a="1"/>
  <c r="S73" i="13" s="1"/>
  <c r="AT73" i="13" a="1"/>
  <c r="AT73" i="13" s="1"/>
  <c r="F39" i="13" a="1"/>
  <c r="F39" i="13" s="1"/>
  <c r="J39" i="13" a="1"/>
  <c r="J39" i="13" s="1"/>
  <c r="O39" i="13" a="1"/>
  <c r="O39" i="13" s="1"/>
  <c r="S39" i="13" a="1"/>
  <c r="S39" i="13" s="1"/>
  <c r="W39" i="13" a="1"/>
  <c r="W39" i="13" s="1"/>
  <c r="AA39" i="13" a="1"/>
  <c r="AA39" i="13" s="1"/>
  <c r="AE39" i="13" a="1"/>
  <c r="AE39" i="13" s="1"/>
  <c r="AI39" i="13" a="1"/>
  <c r="AI39" i="13" s="1"/>
  <c r="AM39" i="13" a="1"/>
  <c r="AM39" i="13" s="1"/>
  <c r="AQ39" i="13" a="1"/>
  <c r="AQ39" i="13" s="1"/>
  <c r="AU39" i="13" a="1"/>
  <c r="AU39" i="13" s="1"/>
  <c r="AY39" i="13" a="1"/>
  <c r="AY39" i="13" s="1"/>
  <c r="BC39" i="13" a="1"/>
  <c r="BC39" i="13" s="1"/>
  <c r="BG39" i="13" a="1"/>
  <c r="BG39" i="13" s="1"/>
  <c r="F45" i="13" a="1"/>
  <c r="F45" i="13" s="1"/>
  <c r="J45" i="13" a="1"/>
  <c r="J45" i="13" s="1"/>
  <c r="O45" i="13" a="1"/>
  <c r="O45" i="13" s="1"/>
  <c r="S45" i="13" a="1"/>
  <c r="S45" i="13" s="1"/>
  <c r="W45" i="13" a="1"/>
  <c r="W45" i="13" s="1"/>
  <c r="AA45" i="13" a="1"/>
  <c r="AA45" i="13" s="1"/>
  <c r="AE45" i="13" a="1"/>
  <c r="AE45" i="13" s="1"/>
  <c r="AI45" i="13" a="1"/>
  <c r="AI45" i="13" s="1"/>
  <c r="AM45" i="13" a="1"/>
  <c r="AM45" i="13" s="1"/>
  <c r="AQ45" i="13" a="1"/>
  <c r="AQ45" i="13" s="1"/>
  <c r="AU45" i="13" a="1"/>
  <c r="AU45" i="13" s="1"/>
  <c r="AY45" i="13" a="1"/>
  <c r="AY45" i="13" s="1"/>
  <c r="BC45" i="13" a="1"/>
  <c r="BC45" i="13" s="1"/>
  <c r="BG45" i="13" a="1"/>
  <c r="BG45" i="13" s="1"/>
  <c r="F47" i="13" a="1"/>
  <c r="F47" i="13" s="1"/>
  <c r="J47" i="13" a="1"/>
  <c r="J47" i="13" s="1"/>
  <c r="O47" i="13" a="1"/>
  <c r="O47" i="13" s="1"/>
  <c r="S47" i="13" a="1"/>
  <c r="S47" i="13" s="1"/>
  <c r="W47" i="13" a="1"/>
  <c r="W47" i="13" s="1"/>
  <c r="AA47" i="13" a="1"/>
  <c r="AA47" i="13" s="1"/>
  <c r="AE47" i="13" a="1"/>
  <c r="AE47" i="13" s="1"/>
  <c r="AI47" i="13" a="1"/>
  <c r="AI47" i="13" s="1"/>
  <c r="AM47" i="13" a="1"/>
  <c r="AM47" i="13" s="1"/>
  <c r="AQ47" i="13" a="1"/>
  <c r="AQ47" i="13" s="1"/>
  <c r="AU47" i="13" a="1"/>
  <c r="AU47" i="13" s="1"/>
  <c r="AY47" i="13" a="1"/>
  <c r="AY47" i="13" s="1"/>
  <c r="BC47" i="13" a="1"/>
  <c r="BC47" i="13" s="1"/>
  <c r="BG47" i="13" a="1"/>
  <c r="BG47" i="13" s="1"/>
  <c r="BH54" i="13" a="1"/>
  <c r="BH54" i="13" s="1"/>
  <c r="BD54" i="13" a="1"/>
  <c r="BD54" i="13" s="1"/>
  <c r="AZ54" i="13" a="1"/>
  <c r="AZ54" i="13" s="1"/>
  <c r="AV54" i="13" a="1"/>
  <c r="AV54" i="13" s="1"/>
  <c r="AR54" i="13" a="1"/>
  <c r="AR54" i="13" s="1"/>
  <c r="AL54" i="13" a="1"/>
  <c r="AL54" i="13" s="1"/>
  <c r="AH54" i="13" a="1"/>
  <c r="AH54" i="13" s="1"/>
  <c r="AD54" i="13" a="1"/>
  <c r="AD54" i="13" s="1"/>
  <c r="X54" i="13" a="1"/>
  <c r="X54" i="13" s="1"/>
  <c r="O54" i="13" a="1"/>
  <c r="O54" i="13" s="1"/>
  <c r="E54" i="13" a="1"/>
  <c r="E54" i="13" s="1"/>
  <c r="BG54" i="13" a="1"/>
  <c r="BG54" i="13" s="1"/>
  <c r="BC54" i="13" a="1"/>
  <c r="BC54" i="13" s="1"/>
  <c r="AY54" i="13" a="1"/>
  <c r="AY54" i="13" s="1"/>
  <c r="AU54" i="13" a="1"/>
  <c r="AU54" i="13" s="1"/>
  <c r="AQ54" i="13" a="1"/>
  <c r="AQ54" i="13" s="1"/>
  <c r="AK54" i="13" a="1"/>
  <c r="AK54" i="13" s="1"/>
  <c r="AG54" i="13" a="1"/>
  <c r="AG54" i="13" s="1"/>
  <c r="AB54" i="13" a="1"/>
  <c r="AB54" i="13" s="1"/>
  <c r="W54" i="13" a="1"/>
  <c r="W54" i="13" s="1"/>
  <c r="N54" i="13" a="1"/>
  <c r="N54" i="13" s="1"/>
  <c r="B54" i="13" a="1"/>
  <c r="B54" i="13" s="1"/>
  <c r="V54" i="13" a="1"/>
  <c r="V54" i="13" s="1"/>
  <c r="AF54" i="13" a="1"/>
  <c r="AF54" i="13" s="1"/>
  <c r="AN54" i="13" a="1"/>
  <c r="AN54" i="13" s="1"/>
  <c r="AX54" i="13" a="1"/>
  <c r="AX54" i="13" s="1"/>
  <c r="BF54" i="13" a="1"/>
  <c r="BF54" i="13" s="1"/>
  <c r="BE61" i="13" a="1"/>
  <c r="BE61" i="13" s="1"/>
  <c r="BA61" i="13" a="1"/>
  <c r="BA61" i="13" s="1"/>
  <c r="AW61" i="13" a="1"/>
  <c r="AW61" i="13" s="1"/>
  <c r="AS61" i="13" a="1"/>
  <c r="AS61" i="13" s="1"/>
  <c r="AO61" i="13" a="1"/>
  <c r="AO61" i="13" s="1"/>
  <c r="AK61" i="13" a="1"/>
  <c r="AK61" i="13" s="1"/>
  <c r="AG61" i="13" a="1"/>
  <c r="AG61" i="13" s="1"/>
  <c r="AC61" i="13" a="1"/>
  <c r="AC61" i="13" s="1"/>
  <c r="Y61" i="13" a="1"/>
  <c r="Y61" i="13" s="1"/>
  <c r="U61" i="13" a="1"/>
  <c r="U61" i="13" s="1"/>
  <c r="Q61" i="13" a="1"/>
  <c r="Q61" i="13" s="1"/>
  <c r="M61" i="13" a="1"/>
  <c r="M61" i="13" s="1"/>
  <c r="I61" i="13" a="1"/>
  <c r="I61" i="13" s="1"/>
  <c r="E61" i="13" a="1"/>
  <c r="E61" i="13" s="1"/>
  <c r="BH61" i="13" a="1"/>
  <c r="BH61" i="13" s="1"/>
  <c r="BD61" i="13" a="1"/>
  <c r="BD61" i="13" s="1"/>
  <c r="AZ61" i="13" a="1"/>
  <c r="AZ61" i="13" s="1"/>
  <c r="AV61" i="13" a="1"/>
  <c r="AV61" i="13" s="1"/>
  <c r="AR61" i="13" a="1"/>
  <c r="AR61" i="13" s="1"/>
  <c r="AN61" i="13" a="1"/>
  <c r="AN61" i="13" s="1"/>
  <c r="AJ61" i="13" a="1"/>
  <c r="AJ61" i="13" s="1"/>
  <c r="AF61" i="13" a="1"/>
  <c r="AF61" i="13" s="1"/>
  <c r="AB61" i="13" a="1"/>
  <c r="AB61" i="13" s="1"/>
  <c r="X61" i="13" a="1"/>
  <c r="X61" i="13" s="1"/>
  <c r="T61" i="13" a="1"/>
  <c r="T61" i="13" s="1"/>
  <c r="P61" i="13" a="1"/>
  <c r="P61" i="13" s="1"/>
  <c r="L61" i="13" a="1"/>
  <c r="L61" i="13" s="1"/>
  <c r="H61" i="13" a="1"/>
  <c r="H61" i="13" s="1"/>
  <c r="D61" i="13" a="1"/>
  <c r="D61" i="13" s="1"/>
  <c r="BG61" i="13" a="1"/>
  <c r="BG61" i="13" s="1"/>
  <c r="BC61" i="13" a="1"/>
  <c r="BC61" i="13" s="1"/>
  <c r="AY61" i="13" a="1"/>
  <c r="AY61" i="13" s="1"/>
  <c r="AU61" i="13" a="1"/>
  <c r="AU61" i="13" s="1"/>
  <c r="AQ61" i="13" a="1"/>
  <c r="AQ61" i="13" s="1"/>
  <c r="AM61" i="13" a="1"/>
  <c r="AM61" i="13" s="1"/>
  <c r="AI61" i="13" a="1"/>
  <c r="AI61" i="13" s="1"/>
  <c r="AE61" i="13" a="1"/>
  <c r="AE61" i="13" s="1"/>
  <c r="AA61" i="13" a="1"/>
  <c r="AA61" i="13" s="1"/>
  <c r="W61" i="13" a="1"/>
  <c r="W61" i="13" s="1"/>
  <c r="S61" i="13" a="1"/>
  <c r="S61" i="13" s="1"/>
  <c r="O61" i="13" a="1"/>
  <c r="O61" i="13" s="1"/>
  <c r="K61" i="13" a="1"/>
  <c r="K61" i="13" s="1"/>
  <c r="G61" i="13" a="1"/>
  <c r="G61" i="13" s="1"/>
  <c r="B61" i="13" a="1"/>
  <c r="B61" i="13" s="1"/>
  <c r="AH61" i="13" a="1"/>
  <c r="AH61" i="13" s="1"/>
  <c r="BE67" i="13" a="1"/>
  <c r="BE67" i="13" s="1"/>
  <c r="BA67" i="13" a="1"/>
  <c r="BA67" i="13" s="1"/>
  <c r="AW67" i="13" a="1"/>
  <c r="AW67" i="13" s="1"/>
  <c r="AS67" i="13" a="1"/>
  <c r="AS67" i="13" s="1"/>
  <c r="AO67" i="13" a="1"/>
  <c r="AO67" i="13" s="1"/>
  <c r="AK67" i="13" a="1"/>
  <c r="AK67" i="13" s="1"/>
  <c r="AG67" i="13" a="1"/>
  <c r="AG67" i="13" s="1"/>
  <c r="AC67" i="13" a="1"/>
  <c r="AC67" i="13" s="1"/>
  <c r="Y67" i="13" a="1"/>
  <c r="Y67" i="13" s="1"/>
  <c r="U67" i="13" a="1"/>
  <c r="U67" i="13" s="1"/>
  <c r="Q67" i="13" a="1"/>
  <c r="Q67" i="13" s="1"/>
  <c r="M67" i="13" a="1"/>
  <c r="M67" i="13" s="1"/>
  <c r="I67" i="13" a="1"/>
  <c r="I67" i="13" s="1"/>
  <c r="E67" i="13" a="1"/>
  <c r="E67" i="13" s="1"/>
  <c r="BH67" i="13" a="1"/>
  <c r="BH67" i="13" s="1"/>
  <c r="BD67" i="13" a="1"/>
  <c r="BD67" i="13" s="1"/>
  <c r="AZ67" i="13" a="1"/>
  <c r="AZ67" i="13" s="1"/>
  <c r="AV67" i="13" a="1"/>
  <c r="AV67" i="13" s="1"/>
  <c r="AR67" i="13" a="1"/>
  <c r="AR67" i="13" s="1"/>
  <c r="AN67" i="13" a="1"/>
  <c r="AN67" i="13" s="1"/>
  <c r="AJ67" i="13" a="1"/>
  <c r="AJ67" i="13" s="1"/>
  <c r="AF67" i="13" a="1"/>
  <c r="AF67" i="13" s="1"/>
  <c r="AB67" i="13" a="1"/>
  <c r="AB67" i="13" s="1"/>
  <c r="X67" i="13" a="1"/>
  <c r="X67" i="13" s="1"/>
  <c r="T67" i="13" a="1"/>
  <c r="T67" i="13" s="1"/>
  <c r="P67" i="13" a="1"/>
  <c r="P67" i="13" s="1"/>
  <c r="L67" i="13" a="1"/>
  <c r="L67" i="13" s="1"/>
  <c r="H67" i="13" a="1"/>
  <c r="H67" i="13" s="1"/>
  <c r="D67" i="13" a="1"/>
  <c r="D67" i="13" s="1"/>
  <c r="BG67" i="13" a="1"/>
  <c r="BG67" i="13" s="1"/>
  <c r="BC67" i="13" a="1"/>
  <c r="BC67" i="13" s="1"/>
  <c r="AY67" i="13" a="1"/>
  <c r="AY67" i="13" s="1"/>
  <c r="AU67" i="13" a="1"/>
  <c r="AU67" i="13" s="1"/>
  <c r="AQ67" i="13" a="1"/>
  <c r="AQ67" i="13" s="1"/>
  <c r="AM67" i="13" a="1"/>
  <c r="AM67" i="13" s="1"/>
  <c r="AI67" i="13" a="1"/>
  <c r="AI67" i="13" s="1"/>
  <c r="AE67" i="13" a="1"/>
  <c r="AE67" i="13" s="1"/>
  <c r="AA67" i="13" a="1"/>
  <c r="AA67" i="13" s="1"/>
  <c r="W67" i="13" a="1"/>
  <c r="W67" i="13" s="1"/>
  <c r="S67" i="13" a="1"/>
  <c r="S67" i="13" s="1"/>
  <c r="O67" i="13" a="1"/>
  <c r="O67" i="13" s="1"/>
  <c r="K67" i="13" a="1"/>
  <c r="K67" i="13" s="1"/>
  <c r="G67" i="13" a="1"/>
  <c r="G67" i="13" s="1"/>
  <c r="B67" i="13" a="1"/>
  <c r="B67" i="13" s="1"/>
  <c r="AH67" i="13" a="1"/>
  <c r="AH67" i="13" s="1"/>
  <c r="BF73" i="13" a="1"/>
  <c r="BF73" i="13" s="1"/>
  <c r="BA73" i="13" a="1"/>
  <c r="BA73" i="13" s="1"/>
  <c r="AW73" i="13" a="1"/>
  <c r="AW73" i="13" s="1"/>
  <c r="AS73" i="13" a="1"/>
  <c r="AS73" i="13" s="1"/>
  <c r="AO73" i="13" a="1"/>
  <c r="AO73" i="13" s="1"/>
  <c r="AJ73" i="13" a="1"/>
  <c r="AJ73" i="13" s="1"/>
  <c r="AC73" i="13" a="1"/>
  <c r="AC73" i="13" s="1"/>
  <c r="Y73" i="13" a="1"/>
  <c r="Y73" i="13" s="1"/>
  <c r="T73" i="13" a="1"/>
  <c r="T73" i="13" s="1"/>
  <c r="P73" i="13" a="1"/>
  <c r="P73" i="13" s="1"/>
  <c r="L73" i="13" a="1"/>
  <c r="L73" i="13" s="1"/>
  <c r="H73" i="13" a="1"/>
  <c r="H73" i="13" s="1"/>
  <c r="R73" i="13" a="1"/>
  <c r="R73" i="13" s="1"/>
  <c r="K73" i="13" a="1"/>
  <c r="K73" i="13" s="1"/>
  <c r="BH73" i="13" a="1"/>
  <c r="BH73" i="13" s="1"/>
  <c r="AY73" i="13" a="1"/>
  <c r="AY73" i="13" s="1"/>
  <c r="AQ73" i="13" a="1"/>
  <c r="AQ73" i="13" s="1"/>
  <c r="AE73" i="13" a="1"/>
  <c r="AE73" i="13" s="1"/>
  <c r="J73" i="13" a="1"/>
  <c r="J73" i="13" s="1"/>
  <c r="BG73" i="13" a="1"/>
  <c r="BG73" i="13" s="1"/>
  <c r="AX73" i="13" a="1"/>
  <c r="AX73" i="13" s="1"/>
  <c r="AP73" i="13" a="1"/>
  <c r="AP73" i="13" s="1"/>
  <c r="AD73" i="13" a="1"/>
  <c r="AD73" i="13" s="1"/>
  <c r="V73" i="13" a="1"/>
  <c r="V73" i="13" s="1"/>
  <c r="O73" i="13" a="1"/>
  <c r="O73" i="13" s="1"/>
  <c r="I73" i="13" a="1"/>
  <c r="I73" i="13" s="1"/>
  <c r="U73" i="13" a="1"/>
  <c r="U73" i="13" s="1"/>
  <c r="BE73" i="13" a="1"/>
  <c r="BE73" i="13" s="1"/>
  <c r="AV73" i="13" a="1"/>
  <c r="AV73" i="13" s="1"/>
  <c r="AN73" i="13" a="1"/>
  <c r="AN73" i="13" s="1"/>
  <c r="AB73" i="13" a="1"/>
  <c r="AB73" i="13" s="1"/>
  <c r="N73" i="13" a="1"/>
  <c r="N73" i="13" s="1"/>
  <c r="B73" i="13" a="1"/>
  <c r="B73" i="13" s="1"/>
  <c r="X73" i="13" a="1"/>
  <c r="X73" i="13" s="1"/>
  <c r="AU73" i="13" a="1"/>
  <c r="AU73" i="13" s="1"/>
  <c r="B32" i="13" a="1"/>
  <c r="B32" i="13" s="1"/>
  <c r="H32" i="13" a="1"/>
  <c r="H32" i="13" s="1"/>
  <c r="M32" i="13" a="1"/>
  <c r="M32" i="13" s="1"/>
  <c r="Q32" i="13" a="1"/>
  <c r="Q32" i="13" s="1"/>
  <c r="U32" i="13" a="1"/>
  <c r="U32" i="13" s="1"/>
  <c r="Y32" i="13" a="1"/>
  <c r="Y32" i="13" s="1"/>
  <c r="AC32" i="13" a="1"/>
  <c r="AC32" i="13" s="1"/>
  <c r="AG32" i="13" a="1"/>
  <c r="AG32" i="13" s="1"/>
  <c r="AK32" i="13" a="1"/>
  <c r="AK32" i="13" s="1"/>
  <c r="AO32" i="13" a="1"/>
  <c r="AO32" i="13" s="1"/>
  <c r="AS32" i="13" a="1"/>
  <c r="AS32" i="13" s="1"/>
  <c r="AW32" i="13" a="1"/>
  <c r="AW32" i="13" s="1"/>
  <c r="BA32" i="13" a="1"/>
  <c r="BA32" i="13" s="1"/>
  <c r="BE32" i="13" a="1"/>
  <c r="BE32" i="13" s="1"/>
  <c r="B34" i="13" a="1"/>
  <c r="B34" i="13" s="1"/>
  <c r="I34" i="13" a="1"/>
  <c r="I34" i="13" s="1"/>
  <c r="M34" i="13" a="1"/>
  <c r="M34" i="13" s="1"/>
  <c r="Q34" i="13" a="1"/>
  <c r="Q34" i="13" s="1"/>
  <c r="U34" i="13" a="1"/>
  <c r="U34" i="13" s="1"/>
  <c r="Y34" i="13" a="1"/>
  <c r="Y34" i="13" s="1"/>
  <c r="AC34" i="13" a="1"/>
  <c r="AC34" i="13" s="1"/>
  <c r="AG34" i="13" a="1"/>
  <c r="AG34" i="13" s="1"/>
  <c r="AK34" i="13" a="1"/>
  <c r="AK34" i="13" s="1"/>
  <c r="AO34" i="13" a="1"/>
  <c r="AO34" i="13" s="1"/>
  <c r="AS34" i="13" a="1"/>
  <c r="AS34" i="13" s="1"/>
  <c r="AW34" i="13" a="1"/>
  <c r="AW34" i="13" s="1"/>
  <c r="BA34" i="13" a="1"/>
  <c r="BA34" i="13" s="1"/>
  <c r="BE34" i="13" a="1"/>
  <c r="BE34" i="13" s="1"/>
  <c r="D36" i="13" a="1"/>
  <c r="D36" i="13" s="1"/>
  <c r="H36" i="13" a="1"/>
  <c r="H36" i="13" s="1"/>
  <c r="L36" i="13" a="1"/>
  <c r="L36" i="13" s="1"/>
  <c r="P36" i="13" a="1"/>
  <c r="P36" i="13" s="1"/>
  <c r="T36" i="13" a="1"/>
  <c r="T36" i="13" s="1"/>
  <c r="X36" i="13" a="1"/>
  <c r="X36" i="13" s="1"/>
  <c r="AB36" i="13" a="1"/>
  <c r="AB36" i="13" s="1"/>
  <c r="AF36" i="13" a="1"/>
  <c r="AF36" i="13" s="1"/>
  <c r="AJ36" i="13" a="1"/>
  <c r="AJ36" i="13" s="1"/>
  <c r="AN36" i="13" a="1"/>
  <c r="AN36" i="13" s="1"/>
  <c r="AR36" i="13" a="1"/>
  <c r="AR36" i="13" s="1"/>
  <c r="AV36" i="13" a="1"/>
  <c r="AV36" i="13" s="1"/>
  <c r="AZ36" i="13" a="1"/>
  <c r="AZ36" i="13" s="1"/>
  <c r="BD36" i="13" a="1"/>
  <c r="BD36" i="13" s="1"/>
  <c r="BH36" i="13" a="1"/>
  <c r="BH36" i="13" s="1"/>
  <c r="B38" i="13" a="1"/>
  <c r="B38" i="13" s="1"/>
  <c r="I38" i="13" a="1"/>
  <c r="I38" i="13" s="1"/>
  <c r="M38" i="13" a="1"/>
  <c r="M38" i="13" s="1"/>
  <c r="Q38" i="13" a="1"/>
  <c r="Q38" i="13" s="1"/>
  <c r="U38" i="13" a="1"/>
  <c r="U38" i="13" s="1"/>
  <c r="Y38" i="13" a="1"/>
  <c r="Y38" i="13" s="1"/>
  <c r="AC38" i="13" a="1"/>
  <c r="AC38" i="13" s="1"/>
  <c r="AG38" i="13" a="1"/>
  <c r="AG38" i="13" s="1"/>
  <c r="AK38" i="13" a="1"/>
  <c r="AK38" i="13" s="1"/>
  <c r="AO38" i="13" a="1"/>
  <c r="AO38" i="13" s="1"/>
  <c r="AS38" i="13" a="1"/>
  <c r="AS38" i="13" s="1"/>
  <c r="AW38" i="13" a="1"/>
  <c r="AW38" i="13" s="1"/>
  <c r="BA38" i="13" a="1"/>
  <c r="BA38" i="13" s="1"/>
  <c r="BE38" i="13" a="1"/>
  <c r="BE38" i="13" s="1"/>
  <c r="D40" i="13" a="1"/>
  <c r="D40" i="13" s="1"/>
  <c r="H40" i="13" a="1"/>
  <c r="H40" i="13" s="1"/>
  <c r="L40" i="13" a="1"/>
  <c r="L40" i="13" s="1"/>
  <c r="P40" i="13" a="1"/>
  <c r="P40" i="13" s="1"/>
  <c r="T40" i="13" a="1"/>
  <c r="T40" i="13" s="1"/>
  <c r="X40" i="13" a="1"/>
  <c r="X40" i="13" s="1"/>
  <c r="AB40" i="13" a="1"/>
  <c r="AB40" i="13" s="1"/>
  <c r="AF40" i="13" a="1"/>
  <c r="AF40" i="13" s="1"/>
  <c r="AJ40" i="13" a="1"/>
  <c r="AJ40" i="13" s="1"/>
  <c r="AN40" i="13" a="1"/>
  <c r="AN40" i="13" s="1"/>
  <c r="AR40" i="13" a="1"/>
  <c r="AR40" i="13" s="1"/>
  <c r="AV40" i="13" a="1"/>
  <c r="AV40" i="13" s="1"/>
  <c r="AZ40" i="13" a="1"/>
  <c r="AZ40" i="13" s="1"/>
  <c r="BD40" i="13" a="1"/>
  <c r="BD40" i="13" s="1"/>
  <c r="BH40" i="13" a="1"/>
  <c r="BH40" i="13" s="1"/>
  <c r="D42" i="13" a="1"/>
  <c r="D42" i="13" s="1"/>
  <c r="H42" i="13" a="1"/>
  <c r="H42" i="13" s="1"/>
  <c r="L42" i="13" a="1"/>
  <c r="L42" i="13" s="1"/>
  <c r="P42" i="13" a="1"/>
  <c r="P42" i="13" s="1"/>
  <c r="T42" i="13" a="1"/>
  <c r="T42" i="13" s="1"/>
  <c r="X42" i="13" a="1"/>
  <c r="X42" i="13" s="1"/>
  <c r="AB42" i="13" a="1"/>
  <c r="AB42" i="13" s="1"/>
  <c r="AF42" i="13" a="1"/>
  <c r="AF42" i="13" s="1"/>
  <c r="AJ42" i="13" a="1"/>
  <c r="AJ42" i="13" s="1"/>
  <c r="AN42" i="13" a="1"/>
  <c r="AN42" i="13" s="1"/>
  <c r="AR42" i="13" a="1"/>
  <c r="AR42" i="13" s="1"/>
  <c r="AV42" i="13" a="1"/>
  <c r="AV42" i="13" s="1"/>
  <c r="AZ42" i="13" a="1"/>
  <c r="AZ42" i="13" s="1"/>
  <c r="BD42" i="13" a="1"/>
  <c r="BD42" i="13" s="1"/>
  <c r="BH42" i="13" a="1"/>
  <c r="BH42" i="13" s="1"/>
  <c r="B44" i="13" a="1"/>
  <c r="B44" i="13" s="1"/>
  <c r="G44" i="13" a="1"/>
  <c r="G44" i="13" s="1"/>
  <c r="K44" i="13" a="1"/>
  <c r="K44" i="13" s="1"/>
  <c r="O44" i="13" a="1"/>
  <c r="O44" i="13" s="1"/>
  <c r="S44" i="13" a="1"/>
  <c r="S44" i="13" s="1"/>
  <c r="W44" i="13" a="1"/>
  <c r="W44" i="13" s="1"/>
  <c r="AA44" i="13" a="1"/>
  <c r="AA44" i="13" s="1"/>
  <c r="AE44" i="13" a="1"/>
  <c r="AE44" i="13" s="1"/>
  <c r="AI44" i="13" a="1"/>
  <c r="AI44" i="13" s="1"/>
  <c r="AM44" i="13" a="1"/>
  <c r="AM44" i="13" s="1"/>
  <c r="AQ44" i="13" a="1"/>
  <c r="AQ44" i="13" s="1"/>
  <c r="AU44" i="13" a="1"/>
  <c r="AU44" i="13" s="1"/>
  <c r="AY44" i="13" a="1"/>
  <c r="AY44" i="13" s="1"/>
  <c r="BC44" i="13" a="1"/>
  <c r="BC44" i="13" s="1"/>
  <c r="BG44" i="13" a="1"/>
  <c r="BG44" i="13" s="1"/>
  <c r="D46" i="13" a="1"/>
  <c r="D46" i="13" s="1"/>
  <c r="I46" i="13" a="1"/>
  <c r="I46" i="13" s="1"/>
  <c r="M46" i="13" a="1"/>
  <c r="M46" i="13" s="1"/>
  <c r="Q46" i="13" a="1"/>
  <c r="Q46" i="13" s="1"/>
  <c r="U46" i="13" a="1"/>
  <c r="U46" i="13" s="1"/>
  <c r="Y46" i="13" a="1"/>
  <c r="Y46" i="13" s="1"/>
  <c r="AC46" i="13" a="1"/>
  <c r="AC46" i="13" s="1"/>
  <c r="AG46" i="13" a="1"/>
  <c r="AG46" i="13" s="1"/>
  <c r="AK46" i="13" a="1"/>
  <c r="AK46" i="13" s="1"/>
  <c r="AO46" i="13" a="1"/>
  <c r="AO46" i="13" s="1"/>
  <c r="AS46" i="13" a="1"/>
  <c r="AS46" i="13" s="1"/>
  <c r="AW46" i="13" a="1"/>
  <c r="AW46" i="13" s="1"/>
  <c r="BA46" i="13" a="1"/>
  <c r="BA46" i="13" s="1"/>
  <c r="BE46" i="13" a="1"/>
  <c r="BE46" i="13" s="1"/>
  <c r="D48" i="13" a="1"/>
  <c r="D48" i="13" s="1"/>
  <c r="H48" i="13" a="1"/>
  <c r="H48" i="13" s="1"/>
  <c r="L48" i="13" a="1"/>
  <c r="L48" i="13" s="1"/>
  <c r="P48" i="13" a="1"/>
  <c r="P48" i="13" s="1"/>
  <c r="T48" i="13" a="1"/>
  <c r="T48" i="13" s="1"/>
  <c r="X48" i="13" a="1"/>
  <c r="X48" i="13" s="1"/>
  <c r="AG48" i="13" a="1"/>
  <c r="AG48" i="13" s="1"/>
  <c r="AQ48" i="13" a="1"/>
  <c r="AQ48" i="13" s="1"/>
  <c r="BG48" i="13" a="1"/>
  <c r="BG48" i="13" s="1"/>
  <c r="B51" i="13" a="1"/>
  <c r="B51" i="13" s="1"/>
  <c r="K51" i="13" a="1"/>
  <c r="K51" i="13" s="1"/>
  <c r="S51" i="13" a="1"/>
  <c r="S51" i="13" s="1"/>
  <c r="AA51" i="13" a="1"/>
  <c r="AA51" i="13" s="1"/>
  <c r="AI51" i="13" a="1"/>
  <c r="AI51" i="13" s="1"/>
  <c r="AQ51" i="13" a="1"/>
  <c r="AQ51" i="13" s="1"/>
  <c r="AY51" i="13" a="1"/>
  <c r="AY51" i="13" s="1"/>
  <c r="BG51" i="13" a="1"/>
  <c r="BG51" i="13" s="1"/>
  <c r="B53" i="13" a="1"/>
  <c r="B53" i="13" s="1"/>
  <c r="L53" i="13" a="1"/>
  <c r="L53" i="13" s="1"/>
  <c r="T53" i="13" a="1"/>
  <c r="T53" i="13" s="1"/>
  <c r="AB53" i="13" a="1"/>
  <c r="AB53" i="13" s="1"/>
  <c r="AJ53" i="13" a="1"/>
  <c r="AJ53" i="13" s="1"/>
  <c r="AR53" i="13" a="1"/>
  <c r="AR53" i="13" s="1"/>
  <c r="AZ53" i="13" a="1"/>
  <c r="AZ53" i="13" s="1"/>
  <c r="BH53" i="13" a="1"/>
  <c r="BH53" i="13" s="1"/>
  <c r="F60" i="13" a="1"/>
  <c r="F60" i="13" s="1"/>
  <c r="AA60" i="13" a="1"/>
  <c r="AA60" i="13" s="1"/>
  <c r="AL60" i="13" a="1"/>
  <c r="AL60" i="13" s="1"/>
  <c r="BG60" i="13" a="1"/>
  <c r="BG60" i="13" s="1"/>
  <c r="N61" i="13" a="1"/>
  <c r="N61" i="13" s="1"/>
  <c r="AT61" i="13" a="1"/>
  <c r="AT61" i="13" s="1"/>
  <c r="BE62" i="13" a="1"/>
  <c r="BE62" i="13" s="1"/>
  <c r="BA62" i="13" a="1"/>
  <c r="BA62" i="13" s="1"/>
  <c r="AW62" i="13" a="1"/>
  <c r="AW62" i="13" s="1"/>
  <c r="AS62" i="13" a="1"/>
  <c r="AS62" i="13" s="1"/>
  <c r="AO62" i="13" a="1"/>
  <c r="AO62" i="13" s="1"/>
  <c r="AK62" i="13" a="1"/>
  <c r="AK62" i="13" s="1"/>
  <c r="AG62" i="13" a="1"/>
  <c r="AG62" i="13" s="1"/>
  <c r="AC62" i="13" a="1"/>
  <c r="AC62" i="13" s="1"/>
  <c r="Y62" i="13" a="1"/>
  <c r="Y62" i="13" s="1"/>
  <c r="U62" i="13" a="1"/>
  <c r="U62" i="13" s="1"/>
  <c r="Q62" i="13" a="1"/>
  <c r="Q62" i="13" s="1"/>
  <c r="I62" i="13" a="1"/>
  <c r="I62" i="13" s="1"/>
  <c r="E62" i="13" a="1"/>
  <c r="E62" i="13" s="1"/>
  <c r="BH62" i="13" a="1"/>
  <c r="BH62" i="13" s="1"/>
  <c r="BD62" i="13" a="1"/>
  <c r="BD62" i="13" s="1"/>
  <c r="AZ62" i="13" a="1"/>
  <c r="AZ62" i="13" s="1"/>
  <c r="AV62" i="13" a="1"/>
  <c r="AV62" i="13" s="1"/>
  <c r="AR62" i="13" a="1"/>
  <c r="AR62" i="13" s="1"/>
  <c r="AN62" i="13" a="1"/>
  <c r="AN62" i="13" s="1"/>
  <c r="AJ62" i="13" a="1"/>
  <c r="AJ62" i="13" s="1"/>
  <c r="AF62" i="13" a="1"/>
  <c r="AF62" i="13" s="1"/>
  <c r="AB62" i="13" a="1"/>
  <c r="AB62" i="13" s="1"/>
  <c r="X62" i="13" a="1"/>
  <c r="X62" i="13" s="1"/>
  <c r="T62" i="13" a="1"/>
  <c r="T62" i="13" s="1"/>
  <c r="P62" i="13" a="1"/>
  <c r="P62" i="13" s="1"/>
  <c r="H62" i="13" a="1"/>
  <c r="H62" i="13" s="1"/>
  <c r="D62" i="13" a="1"/>
  <c r="D62" i="13" s="1"/>
  <c r="AA62" i="13" a="1"/>
  <c r="AA62" i="13" s="1"/>
  <c r="AL62" i="13" a="1"/>
  <c r="AL62" i="13" s="1"/>
  <c r="BG62" i="13" a="1"/>
  <c r="BG62" i="13" s="1"/>
  <c r="O64" i="13" a="1"/>
  <c r="O64" i="13" s="1"/>
  <c r="Z64" i="13" a="1"/>
  <c r="Z64" i="13" s="1"/>
  <c r="AU64" i="13" a="1"/>
  <c r="AU64" i="13" s="1"/>
  <c r="BF64" i="13" a="1"/>
  <c r="BF64" i="13" s="1"/>
  <c r="N67" i="13" a="1"/>
  <c r="N67" i="13" s="1"/>
  <c r="AT67" i="13" a="1"/>
  <c r="AT67" i="13" s="1"/>
  <c r="Z69" i="13" a="1"/>
  <c r="Z69" i="13" s="1"/>
  <c r="BF69" i="13" a="1"/>
  <c r="BF69" i="13" s="1"/>
  <c r="F70" i="13" a="1"/>
  <c r="F70" i="13" s="1"/>
  <c r="Q70" i="13" a="1"/>
  <c r="Q70" i="13" s="1"/>
  <c r="AL70" i="13" a="1"/>
  <c r="AL70" i="13" s="1"/>
  <c r="AW70" i="13" a="1"/>
  <c r="AW70" i="13" s="1"/>
  <c r="Z73" i="13" a="1"/>
  <c r="Z73" i="13" s="1"/>
  <c r="AZ73" i="13" a="1"/>
  <c r="AZ73" i="13" s="1"/>
  <c r="G33" i="13" a="1"/>
  <c r="G33" i="13" s="1"/>
  <c r="K33" i="13" a="1"/>
  <c r="K33" i="13" s="1"/>
  <c r="P33" i="13" a="1"/>
  <c r="P33" i="13" s="1"/>
  <c r="T33" i="13" a="1"/>
  <c r="T33" i="13" s="1"/>
  <c r="X33" i="13" a="1"/>
  <c r="X33" i="13" s="1"/>
  <c r="AB33" i="13" a="1"/>
  <c r="AB33" i="13" s="1"/>
  <c r="AG33" i="13" a="1"/>
  <c r="AG33" i="13" s="1"/>
  <c r="AK33" i="13" a="1"/>
  <c r="AK33" i="13" s="1"/>
  <c r="AO33" i="13" a="1"/>
  <c r="AO33" i="13" s="1"/>
  <c r="AS33" i="13" a="1"/>
  <c r="AS33" i="13" s="1"/>
  <c r="AW33" i="13" a="1"/>
  <c r="AW33" i="13" s="1"/>
  <c r="BA33" i="13" a="1"/>
  <c r="BA33" i="13" s="1"/>
  <c r="BE33" i="13" a="1"/>
  <c r="BE33" i="13" s="1"/>
  <c r="H35" i="13" a="1"/>
  <c r="H35" i="13" s="1"/>
  <c r="L35" i="13" a="1"/>
  <c r="L35" i="13" s="1"/>
  <c r="P35" i="13" a="1"/>
  <c r="P35" i="13" s="1"/>
  <c r="T35" i="13" a="1"/>
  <c r="T35" i="13" s="1"/>
  <c r="X35" i="13" a="1"/>
  <c r="X35" i="13" s="1"/>
  <c r="AB35" i="13" a="1"/>
  <c r="AB35" i="13" s="1"/>
  <c r="AF35" i="13" a="1"/>
  <c r="AF35" i="13" s="1"/>
  <c r="AJ35" i="13" a="1"/>
  <c r="AJ35" i="13" s="1"/>
  <c r="AN35" i="13" a="1"/>
  <c r="AN35" i="13" s="1"/>
  <c r="AR35" i="13" a="1"/>
  <c r="AR35" i="13" s="1"/>
  <c r="AV35" i="13" a="1"/>
  <c r="AV35" i="13" s="1"/>
  <c r="AZ35" i="13" a="1"/>
  <c r="AZ35" i="13" s="1"/>
  <c r="BD35" i="13" a="1"/>
  <c r="BD35" i="13" s="1"/>
  <c r="BH35" i="13" a="1"/>
  <c r="BH35" i="13" s="1"/>
  <c r="B39" i="13" a="1"/>
  <c r="B39" i="13" s="1"/>
  <c r="G39" i="13" a="1"/>
  <c r="G39" i="13" s="1"/>
  <c r="K39" i="13" a="1"/>
  <c r="K39" i="13" s="1"/>
  <c r="P39" i="13" a="1"/>
  <c r="P39" i="13" s="1"/>
  <c r="T39" i="13" a="1"/>
  <c r="T39" i="13" s="1"/>
  <c r="X39" i="13" a="1"/>
  <c r="X39" i="13" s="1"/>
  <c r="AB39" i="13" a="1"/>
  <c r="AB39" i="13" s="1"/>
  <c r="AF39" i="13" a="1"/>
  <c r="AF39" i="13" s="1"/>
  <c r="AJ39" i="13" a="1"/>
  <c r="AJ39" i="13" s="1"/>
  <c r="AN39" i="13" a="1"/>
  <c r="AN39" i="13" s="1"/>
  <c r="AR39" i="13" a="1"/>
  <c r="AR39" i="13" s="1"/>
  <c r="AV39" i="13" a="1"/>
  <c r="AV39" i="13" s="1"/>
  <c r="AZ39" i="13" a="1"/>
  <c r="AZ39" i="13" s="1"/>
  <c r="BD39" i="13" a="1"/>
  <c r="BD39" i="13" s="1"/>
  <c r="BH39" i="13" a="1"/>
  <c r="BH39" i="13" s="1"/>
  <c r="D43" i="13" a="1"/>
  <c r="D43" i="13" s="1"/>
  <c r="H43" i="13" a="1"/>
  <c r="H43" i="13" s="1"/>
  <c r="L43" i="13" a="1"/>
  <c r="L43" i="13" s="1"/>
  <c r="P43" i="13" a="1"/>
  <c r="P43" i="13" s="1"/>
  <c r="T43" i="13" a="1"/>
  <c r="T43" i="13" s="1"/>
  <c r="X43" i="13" a="1"/>
  <c r="X43" i="13" s="1"/>
  <c r="AB43" i="13" a="1"/>
  <c r="AB43" i="13" s="1"/>
  <c r="AF43" i="13" a="1"/>
  <c r="AF43" i="13" s="1"/>
  <c r="AJ43" i="13" a="1"/>
  <c r="AJ43" i="13" s="1"/>
  <c r="AN43" i="13" a="1"/>
  <c r="AN43" i="13" s="1"/>
  <c r="AR43" i="13" a="1"/>
  <c r="AR43" i="13" s="1"/>
  <c r="AV43" i="13" a="1"/>
  <c r="AV43" i="13" s="1"/>
  <c r="AZ43" i="13" a="1"/>
  <c r="AZ43" i="13" s="1"/>
  <c r="BD43" i="13" a="1"/>
  <c r="BD43" i="13" s="1"/>
  <c r="BH43" i="13" a="1"/>
  <c r="BH43" i="13" s="1"/>
  <c r="B45" i="13" a="1"/>
  <c r="B45" i="13" s="1"/>
  <c r="G45" i="13" a="1"/>
  <c r="G45" i="13" s="1"/>
  <c r="K45" i="13" a="1"/>
  <c r="K45" i="13" s="1"/>
  <c r="P45" i="13" a="1"/>
  <c r="P45" i="13" s="1"/>
  <c r="T45" i="13" a="1"/>
  <c r="T45" i="13" s="1"/>
  <c r="X45" i="13" a="1"/>
  <c r="X45" i="13" s="1"/>
  <c r="AB45" i="13" a="1"/>
  <c r="AB45" i="13" s="1"/>
  <c r="AF45" i="13" a="1"/>
  <c r="AF45" i="13" s="1"/>
  <c r="AJ45" i="13" a="1"/>
  <c r="AJ45" i="13" s="1"/>
  <c r="AN45" i="13" a="1"/>
  <c r="AN45" i="13" s="1"/>
  <c r="AR45" i="13" a="1"/>
  <c r="AR45" i="13" s="1"/>
  <c r="AV45" i="13" a="1"/>
  <c r="AV45" i="13" s="1"/>
  <c r="AZ45" i="13" a="1"/>
  <c r="AZ45" i="13" s="1"/>
  <c r="BD45" i="13" a="1"/>
  <c r="BD45" i="13" s="1"/>
  <c r="BH45" i="13" a="1"/>
  <c r="BH45" i="13" s="1"/>
  <c r="B47" i="13" a="1"/>
  <c r="B47" i="13" s="1"/>
  <c r="G47" i="13" a="1"/>
  <c r="G47" i="13" s="1"/>
  <c r="K47" i="13" a="1"/>
  <c r="K47" i="13" s="1"/>
  <c r="P47" i="13" a="1"/>
  <c r="P47" i="13" s="1"/>
  <c r="T47" i="13" a="1"/>
  <c r="T47" i="13" s="1"/>
  <c r="X47" i="13" a="1"/>
  <c r="X47" i="13" s="1"/>
  <c r="AB47" i="13" a="1"/>
  <c r="AB47" i="13" s="1"/>
  <c r="AF47" i="13" a="1"/>
  <c r="AF47" i="13" s="1"/>
  <c r="AJ47" i="13" a="1"/>
  <c r="AJ47" i="13" s="1"/>
  <c r="AN47" i="13" a="1"/>
  <c r="AN47" i="13" s="1"/>
  <c r="AR47" i="13" a="1"/>
  <c r="AR47" i="13" s="1"/>
  <c r="AV47" i="13" a="1"/>
  <c r="AV47" i="13" s="1"/>
  <c r="AZ47" i="13" a="1"/>
  <c r="AZ47" i="13" s="1"/>
  <c r="BD47" i="13" a="1"/>
  <c r="BD47" i="13" s="1"/>
  <c r="BH47" i="13" a="1"/>
  <c r="BH47" i="13" s="1"/>
  <c r="G52" i="13" a="1"/>
  <c r="G52" i="13" s="1"/>
  <c r="O52" i="13" a="1"/>
  <c r="O52" i="13" s="1"/>
  <c r="W52" i="13" a="1"/>
  <c r="W52" i="13" s="1"/>
  <c r="AE52" i="13" a="1"/>
  <c r="AE52" i="13" s="1"/>
  <c r="AM52" i="13" a="1"/>
  <c r="AM52" i="13" s="1"/>
  <c r="AU52" i="13" a="1"/>
  <c r="AU52" i="13" s="1"/>
  <c r="BC52" i="13" a="1"/>
  <c r="BC52" i="13" s="1"/>
  <c r="F54" i="13" a="1"/>
  <c r="F54" i="13" s="1"/>
  <c r="Z54" i="13" a="1"/>
  <c r="Z54" i="13" s="1"/>
  <c r="AI54" i="13" a="1"/>
  <c r="AI54" i="13" s="1"/>
  <c r="AS54" i="13" a="1"/>
  <c r="AS54" i="13" s="1"/>
  <c r="BA54" i="13" a="1"/>
  <c r="BA54" i="13" s="1"/>
  <c r="G60" i="13" a="1"/>
  <c r="G60" i="13" s="1"/>
  <c r="R60" i="13" a="1"/>
  <c r="R60" i="13" s="1"/>
  <c r="AM60" i="13" a="1"/>
  <c r="AM60" i="13" s="1"/>
  <c r="AX60" i="13" a="1"/>
  <c r="AX60" i="13" s="1"/>
  <c r="Z61" i="13" a="1"/>
  <c r="Z61" i="13" s="1"/>
  <c r="BF61" i="13" a="1"/>
  <c r="BF61" i="13" s="1"/>
  <c r="B62" i="13" a="1"/>
  <c r="B62" i="13" s="1"/>
  <c r="R62" i="13" a="1"/>
  <c r="R62" i="13" s="1"/>
  <c r="AM62" i="13" a="1"/>
  <c r="AM62" i="13" s="1"/>
  <c r="AX62" i="13" a="1"/>
  <c r="AX62" i="13" s="1"/>
  <c r="F64" i="13" a="1"/>
  <c r="F64" i="13" s="1"/>
  <c r="AA64" i="13" a="1"/>
  <c r="AA64" i="13" s="1"/>
  <c r="AL64" i="13" a="1"/>
  <c r="AL64" i="13" s="1"/>
  <c r="BG64" i="13" a="1"/>
  <c r="BG64" i="13" s="1"/>
  <c r="Z67" i="13" a="1"/>
  <c r="Z67" i="13" s="1"/>
  <c r="BF67" i="13" a="1"/>
  <c r="BF67" i="13" s="1"/>
  <c r="F69" i="13" a="1"/>
  <c r="F69" i="13" s="1"/>
  <c r="AL69" i="13" a="1"/>
  <c r="AL69" i="13" s="1"/>
  <c r="R70" i="13" a="1"/>
  <c r="R70" i="13" s="1"/>
  <c r="AC70" i="13" a="1"/>
  <c r="AC70" i="13" s="1"/>
  <c r="AX70" i="13" a="1"/>
  <c r="AX70" i="13" s="1"/>
  <c r="AA73" i="13" a="1"/>
  <c r="AA73" i="13" s="1"/>
  <c r="BC73" i="13" a="1"/>
  <c r="BC73" i="13" s="1"/>
  <c r="D32" i="13" a="1"/>
  <c r="D32" i="13" s="1"/>
  <c r="I32" i="13" a="1"/>
  <c r="I32" i="13" s="1"/>
  <c r="N32" i="13" a="1"/>
  <c r="N32" i="13" s="1"/>
  <c r="R32" i="13" a="1"/>
  <c r="R32" i="13" s="1"/>
  <c r="V32" i="13" a="1"/>
  <c r="V32" i="13" s="1"/>
  <c r="Z32" i="13" a="1"/>
  <c r="Z32" i="13" s="1"/>
  <c r="AD32" i="13" a="1"/>
  <c r="AD32" i="13" s="1"/>
  <c r="AH32" i="13" a="1"/>
  <c r="AH32" i="13" s="1"/>
  <c r="AL32" i="13" a="1"/>
  <c r="AL32" i="13" s="1"/>
  <c r="AP32" i="13" a="1"/>
  <c r="AP32" i="13" s="1"/>
  <c r="AT32" i="13" a="1"/>
  <c r="AT32" i="13" s="1"/>
  <c r="AX32" i="13" a="1"/>
  <c r="AX32" i="13" s="1"/>
  <c r="BB32" i="13" a="1"/>
  <c r="BB32" i="13" s="1"/>
  <c r="BF32" i="13" a="1"/>
  <c r="BF32" i="13" s="1"/>
  <c r="F34" i="13" a="1"/>
  <c r="F34" i="13" s="1"/>
  <c r="J34" i="13" a="1"/>
  <c r="J34" i="13" s="1"/>
  <c r="N34" i="13" a="1"/>
  <c r="N34" i="13" s="1"/>
  <c r="R34" i="13" a="1"/>
  <c r="R34" i="13" s="1"/>
  <c r="V34" i="13" a="1"/>
  <c r="V34" i="13" s="1"/>
  <c r="Z34" i="13" a="1"/>
  <c r="Z34" i="13" s="1"/>
  <c r="AD34" i="13" a="1"/>
  <c r="AD34" i="13" s="1"/>
  <c r="AH34" i="13" a="1"/>
  <c r="AH34" i="13" s="1"/>
  <c r="AL34" i="13" a="1"/>
  <c r="AL34" i="13" s="1"/>
  <c r="AP34" i="13" a="1"/>
  <c r="AP34" i="13" s="1"/>
  <c r="AT34" i="13" a="1"/>
  <c r="AT34" i="13" s="1"/>
  <c r="AX34" i="13" a="1"/>
  <c r="AX34" i="13" s="1"/>
  <c r="BB34" i="13" a="1"/>
  <c r="BB34" i="13" s="1"/>
  <c r="BF34" i="13" a="1"/>
  <c r="BF34" i="13" s="1"/>
  <c r="E36" i="13" a="1"/>
  <c r="E36" i="13" s="1"/>
  <c r="I36" i="13" a="1"/>
  <c r="I36" i="13" s="1"/>
  <c r="M36" i="13" a="1"/>
  <c r="M36" i="13" s="1"/>
  <c r="Q36" i="13" a="1"/>
  <c r="Q36" i="13" s="1"/>
  <c r="U36" i="13" a="1"/>
  <c r="U36" i="13" s="1"/>
  <c r="Y36" i="13" a="1"/>
  <c r="Y36" i="13" s="1"/>
  <c r="AC36" i="13" a="1"/>
  <c r="AC36" i="13" s="1"/>
  <c r="AG36" i="13" a="1"/>
  <c r="AG36" i="13" s="1"/>
  <c r="AK36" i="13" a="1"/>
  <c r="AK36" i="13" s="1"/>
  <c r="AO36" i="13" a="1"/>
  <c r="AO36" i="13" s="1"/>
  <c r="AS36" i="13" a="1"/>
  <c r="AS36" i="13" s="1"/>
  <c r="AW36" i="13" a="1"/>
  <c r="AW36" i="13" s="1"/>
  <c r="BA36" i="13" a="1"/>
  <c r="BA36" i="13" s="1"/>
  <c r="BE36" i="13" a="1"/>
  <c r="BE36" i="13" s="1"/>
  <c r="F38" i="13" a="1"/>
  <c r="F38" i="13" s="1"/>
  <c r="J38" i="13" a="1"/>
  <c r="J38" i="13" s="1"/>
  <c r="N38" i="13" a="1"/>
  <c r="N38" i="13" s="1"/>
  <c r="R38" i="13" a="1"/>
  <c r="R38" i="13" s="1"/>
  <c r="V38" i="13" a="1"/>
  <c r="V38" i="13" s="1"/>
  <c r="Z38" i="13" a="1"/>
  <c r="Z38" i="13" s="1"/>
  <c r="AD38" i="13" a="1"/>
  <c r="AD38" i="13" s="1"/>
  <c r="AH38" i="13" a="1"/>
  <c r="AH38" i="13" s="1"/>
  <c r="AL38" i="13" a="1"/>
  <c r="AL38" i="13" s="1"/>
  <c r="AP38" i="13" a="1"/>
  <c r="AP38" i="13" s="1"/>
  <c r="AT38" i="13" a="1"/>
  <c r="AT38" i="13" s="1"/>
  <c r="AX38" i="13" a="1"/>
  <c r="AX38" i="13" s="1"/>
  <c r="BB38" i="13" a="1"/>
  <c r="BB38" i="13" s="1"/>
  <c r="BF38" i="13" a="1"/>
  <c r="BF38" i="13" s="1"/>
  <c r="E40" i="13" a="1"/>
  <c r="E40" i="13" s="1"/>
  <c r="I40" i="13" a="1"/>
  <c r="I40" i="13" s="1"/>
  <c r="M40" i="13" a="1"/>
  <c r="M40" i="13" s="1"/>
  <c r="Q40" i="13" a="1"/>
  <c r="Q40" i="13" s="1"/>
  <c r="U40" i="13" a="1"/>
  <c r="U40" i="13" s="1"/>
  <c r="Y40" i="13" a="1"/>
  <c r="Y40" i="13" s="1"/>
  <c r="AC40" i="13" a="1"/>
  <c r="AC40" i="13" s="1"/>
  <c r="AG40" i="13" a="1"/>
  <c r="AG40" i="13" s="1"/>
  <c r="AK40" i="13" a="1"/>
  <c r="AK40" i="13" s="1"/>
  <c r="AO40" i="13" a="1"/>
  <c r="AO40" i="13" s="1"/>
  <c r="AS40" i="13" a="1"/>
  <c r="AS40" i="13" s="1"/>
  <c r="AW40" i="13" a="1"/>
  <c r="AW40" i="13" s="1"/>
  <c r="BA40" i="13" a="1"/>
  <c r="BA40" i="13" s="1"/>
  <c r="BE40" i="13" a="1"/>
  <c r="BE40" i="13" s="1"/>
  <c r="E42" i="13" a="1"/>
  <c r="E42" i="13" s="1"/>
  <c r="I42" i="13" a="1"/>
  <c r="I42" i="13" s="1"/>
  <c r="M42" i="13" a="1"/>
  <c r="M42" i="13" s="1"/>
  <c r="Q42" i="13" a="1"/>
  <c r="Q42" i="13" s="1"/>
  <c r="U42" i="13" a="1"/>
  <c r="U42" i="13" s="1"/>
  <c r="Y42" i="13" a="1"/>
  <c r="Y42" i="13" s="1"/>
  <c r="AC42" i="13" a="1"/>
  <c r="AC42" i="13" s="1"/>
  <c r="AG42" i="13" a="1"/>
  <c r="AG42" i="13" s="1"/>
  <c r="AK42" i="13" a="1"/>
  <c r="AK42" i="13" s="1"/>
  <c r="AO42" i="13" a="1"/>
  <c r="AO42" i="13" s="1"/>
  <c r="AS42" i="13" a="1"/>
  <c r="AS42" i="13" s="1"/>
  <c r="AW42" i="13" a="1"/>
  <c r="AW42" i="13" s="1"/>
  <c r="BA42" i="13" a="1"/>
  <c r="BA42" i="13" s="1"/>
  <c r="BE42" i="13" a="1"/>
  <c r="BE42" i="13" s="1"/>
  <c r="D44" i="13" a="1"/>
  <c r="D44" i="13" s="1"/>
  <c r="H44" i="13" a="1"/>
  <c r="H44" i="13" s="1"/>
  <c r="L44" i="13" a="1"/>
  <c r="L44" i="13" s="1"/>
  <c r="P44" i="13" a="1"/>
  <c r="P44" i="13" s="1"/>
  <c r="T44" i="13" a="1"/>
  <c r="T44" i="13" s="1"/>
  <c r="X44" i="13" a="1"/>
  <c r="X44" i="13" s="1"/>
  <c r="AB44" i="13" a="1"/>
  <c r="AB44" i="13" s="1"/>
  <c r="AF44" i="13" a="1"/>
  <c r="AF44" i="13" s="1"/>
  <c r="AJ44" i="13" a="1"/>
  <c r="AJ44" i="13" s="1"/>
  <c r="AN44" i="13" a="1"/>
  <c r="AN44" i="13" s="1"/>
  <c r="AR44" i="13" a="1"/>
  <c r="AR44" i="13" s="1"/>
  <c r="AV44" i="13" a="1"/>
  <c r="AV44" i="13" s="1"/>
  <c r="AZ44" i="13" a="1"/>
  <c r="AZ44" i="13" s="1"/>
  <c r="BD44" i="13" a="1"/>
  <c r="BD44" i="13" s="1"/>
  <c r="BH44" i="13" a="1"/>
  <c r="BH44" i="13" s="1"/>
  <c r="F46" i="13" a="1"/>
  <c r="F46" i="13" s="1"/>
  <c r="J46" i="13" a="1"/>
  <c r="J46" i="13" s="1"/>
  <c r="N46" i="13" a="1"/>
  <c r="N46" i="13" s="1"/>
  <c r="R46" i="13" a="1"/>
  <c r="R46" i="13" s="1"/>
  <c r="V46" i="13" a="1"/>
  <c r="V46" i="13" s="1"/>
  <c r="Z46" i="13" a="1"/>
  <c r="Z46" i="13" s="1"/>
  <c r="AD46" i="13" a="1"/>
  <c r="AD46" i="13" s="1"/>
  <c r="AH46" i="13" a="1"/>
  <c r="AH46" i="13" s="1"/>
  <c r="AL46" i="13" a="1"/>
  <c r="AL46" i="13" s="1"/>
  <c r="AP46" i="13" a="1"/>
  <c r="AP46" i="13" s="1"/>
  <c r="AT46" i="13" a="1"/>
  <c r="AT46" i="13" s="1"/>
  <c r="AX46" i="13" a="1"/>
  <c r="AX46" i="13" s="1"/>
  <c r="BB46" i="13" a="1"/>
  <c r="BB46" i="13" s="1"/>
  <c r="BF46" i="13" a="1"/>
  <c r="BF46" i="13" s="1"/>
  <c r="E48" i="13" a="1"/>
  <c r="E48" i="13" s="1"/>
  <c r="I48" i="13" a="1"/>
  <c r="I48" i="13" s="1"/>
  <c r="M48" i="13" a="1"/>
  <c r="M48" i="13" s="1"/>
  <c r="Q48" i="13" a="1"/>
  <c r="Q48" i="13" s="1"/>
  <c r="U48" i="13" a="1"/>
  <c r="U48" i="13" s="1"/>
  <c r="Y48" i="13" a="1"/>
  <c r="Y48" i="13" s="1"/>
  <c r="AH48" i="13" a="1"/>
  <c r="AH48" i="13" s="1"/>
  <c r="AM48" i="13" a="1"/>
  <c r="AM48" i="13" s="1"/>
  <c r="BC48" i="13" a="1"/>
  <c r="BC48" i="13" s="1"/>
  <c r="F51" i="13" a="1"/>
  <c r="F51" i="13" s="1"/>
  <c r="N51" i="13" a="1"/>
  <c r="N51" i="13" s="1"/>
  <c r="V51" i="13" a="1"/>
  <c r="V51" i="13" s="1"/>
  <c r="AD51" i="13" a="1"/>
  <c r="AD51" i="13" s="1"/>
  <c r="AL51" i="13" a="1"/>
  <c r="AL51" i="13" s="1"/>
  <c r="AT51" i="13" a="1"/>
  <c r="AT51" i="13" s="1"/>
  <c r="BB51" i="13" a="1"/>
  <c r="BB51" i="13" s="1"/>
  <c r="G53" i="13" a="1"/>
  <c r="G53" i="13" s="1"/>
  <c r="O53" i="13" a="1"/>
  <c r="O53" i="13" s="1"/>
  <c r="W53" i="13" a="1"/>
  <c r="W53" i="13" s="1"/>
  <c r="AE53" i="13" a="1"/>
  <c r="AE53" i="13" s="1"/>
  <c r="AM53" i="13" a="1"/>
  <c r="AM53" i="13" s="1"/>
  <c r="AU53" i="13" a="1"/>
  <c r="AU53" i="13" s="1"/>
  <c r="BC53" i="13" a="1"/>
  <c r="BC53" i="13" s="1"/>
  <c r="S60" i="13" a="1"/>
  <c r="S60" i="13" s="1"/>
  <c r="AD60" i="13" a="1"/>
  <c r="AD60" i="13" s="1"/>
  <c r="AY60" i="13" a="1"/>
  <c r="AY60" i="13" s="1"/>
  <c r="F61" i="13" a="1"/>
  <c r="F61" i="13" s="1"/>
  <c r="AL61" i="13" a="1"/>
  <c r="AL61" i="13" s="1"/>
  <c r="S62" i="13" a="1"/>
  <c r="S62" i="13" s="1"/>
  <c r="AD62" i="13" a="1"/>
  <c r="AD62" i="13" s="1"/>
  <c r="AY62" i="13" a="1"/>
  <c r="AY62" i="13" s="1"/>
  <c r="G64" i="13" a="1"/>
  <c r="G64" i="13" s="1"/>
  <c r="R64" i="13" a="1"/>
  <c r="R64" i="13" s="1"/>
  <c r="AM64" i="13" a="1"/>
  <c r="AM64" i="13" s="1"/>
  <c r="AX64" i="13" a="1"/>
  <c r="AX64" i="13" s="1"/>
  <c r="F67" i="13" a="1"/>
  <c r="F67" i="13" s="1"/>
  <c r="AL67" i="13" a="1"/>
  <c r="AL67" i="13" s="1"/>
  <c r="R69" i="13" a="1"/>
  <c r="R69" i="13" s="1"/>
  <c r="AX69" i="13" a="1"/>
  <c r="AX69" i="13" s="1"/>
  <c r="I70" i="13" a="1"/>
  <c r="I70" i="13" s="1"/>
  <c r="AD70" i="13" a="1"/>
  <c r="AD70" i="13" s="1"/>
  <c r="AO70" i="13" a="1"/>
  <c r="AO70" i="13" s="1"/>
  <c r="BD73" i="13" a="1"/>
  <c r="BD73" i="13" s="1"/>
  <c r="BA85" i="13" a="1"/>
  <c r="BA85" i="13" s="1"/>
  <c r="AR85" i="13" a="1"/>
  <c r="AR85" i="13" s="1"/>
  <c r="AM85" i="13" a="1"/>
  <c r="AM85" i="13" s="1"/>
  <c r="AD85" i="13" a="1"/>
  <c r="AD85" i="13" s="1"/>
  <c r="U85" i="13" a="1"/>
  <c r="U85" i="13" s="1"/>
  <c r="L85" i="13" a="1"/>
  <c r="L85" i="13" s="1"/>
  <c r="G85" i="13" a="1"/>
  <c r="G85" i="13" s="1"/>
  <c r="BF85" i="13" a="1"/>
  <c r="BF85" i="13" s="1"/>
  <c r="AU85" i="13" a="1"/>
  <c r="AU85" i="13" s="1"/>
  <c r="AP85" i="13" a="1"/>
  <c r="AP85" i="13" s="1"/>
  <c r="AK85" i="13" a="1"/>
  <c r="AK85" i="13" s="1"/>
  <c r="AF85" i="13" a="1"/>
  <c r="AF85" i="13" s="1"/>
  <c r="P85" i="13" a="1"/>
  <c r="P85" i="13" s="1"/>
  <c r="BE85" i="13" a="1"/>
  <c r="BE85" i="13" s="1"/>
  <c r="AZ85" i="13" a="1"/>
  <c r="AZ85" i="13" s="1"/>
  <c r="AE85" i="13" a="1"/>
  <c r="AE85" i="13" s="1"/>
  <c r="Z85" i="13" a="1"/>
  <c r="Z85" i="13" s="1"/>
  <c r="O85" i="13" a="1"/>
  <c r="O85" i="13" s="1"/>
  <c r="J85" i="13" a="1"/>
  <c r="J85" i="13" s="1"/>
  <c r="E85" i="13" a="1"/>
  <c r="E85" i="13" s="1"/>
  <c r="AY85" i="13" a="1"/>
  <c r="AY85" i="13" s="1"/>
  <c r="AT85" i="13" a="1"/>
  <c r="AT85" i="13" s="1"/>
  <c r="AO85" i="13" a="1"/>
  <c r="AO85" i="13" s="1"/>
  <c r="AJ85" i="13" a="1"/>
  <c r="AJ85" i="13" s="1"/>
  <c r="Y85" i="13" a="1"/>
  <c r="Y85" i="13" s="1"/>
  <c r="T85" i="13" a="1"/>
  <c r="T85" i="13" s="1"/>
  <c r="BD85" i="13" a="1"/>
  <c r="BD85" i="13" s="1"/>
  <c r="AI85" i="13" a="1"/>
  <c r="AI85" i="13" s="1"/>
  <c r="S85" i="13" a="1"/>
  <c r="S85" i="13" s="1"/>
  <c r="N85" i="13" a="1"/>
  <c r="N85" i="13" s="1"/>
  <c r="I85" i="13" a="1"/>
  <c r="I85" i="13" s="1"/>
  <c r="D85" i="13" a="1"/>
  <c r="D85" i="13" s="1"/>
  <c r="BC85" i="13" a="1"/>
  <c r="BC85" i="13" s="1"/>
  <c r="AS85" i="13" a="1"/>
  <c r="AS85" i="13" s="1"/>
  <c r="AH85" i="13" a="1"/>
  <c r="AH85" i="13" s="1"/>
  <c r="X85" i="13" a="1"/>
  <c r="X85" i="13" s="1"/>
  <c r="B85" i="13" a="1"/>
  <c r="B85" i="13" s="1"/>
  <c r="BB85" i="13" a="1"/>
  <c r="BB85" i="13" s="1"/>
  <c r="AQ85" i="13" a="1"/>
  <c r="AQ85" i="13" s="1"/>
  <c r="AG85" i="13" a="1"/>
  <c r="AG85" i="13" s="1"/>
  <c r="V85" i="13" a="1"/>
  <c r="V85" i="13" s="1"/>
  <c r="K85" i="13" a="1"/>
  <c r="K85" i="13" s="1"/>
  <c r="AX85" i="13" a="1"/>
  <c r="AX85" i="13" s="1"/>
  <c r="AN85" i="13" a="1"/>
  <c r="AN85" i="13" s="1"/>
  <c r="AC85" i="13" a="1"/>
  <c r="AC85" i="13" s="1"/>
  <c r="BH85" i="13" a="1"/>
  <c r="BH85" i="13" s="1"/>
  <c r="R85" i="13" a="1"/>
  <c r="R85" i="13" s="1"/>
  <c r="H85" i="13" a="1"/>
  <c r="H85" i="13" s="1"/>
  <c r="BG85" i="13" a="1"/>
  <c r="BG85" i="13" s="1"/>
  <c r="AW85" i="13" a="1"/>
  <c r="AW85" i="13" s="1"/>
  <c r="AL85" i="13" a="1"/>
  <c r="AL85" i="13" s="1"/>
  <c r="AB85" i="13" a="1"/>
  <c r="AB85" i="13" s="1"/>
  <c r="AA85" i="13" a="1"/>
  <c r="AA85" i="13" s="1"/>
  <c r="W85" i="13" a="1"/>
  <c r="W85" i="13" s="1"/>
  <c r="Q85" i="13" a="1"/>
  <c r="Q85" i="13" s="1"/>
  <c r="M85" i="13" a="1"/>
  <c r="M85" i="13" s="1"/>
  <c r="AV85" i="13" a="1"/>
  <c r="AV85" i="13" s="1"/>
  <c r="F85" i="13" a="1"/>
  <c r="F85" i="13" s="1"/>
  <c r="AQ76" i="13" a="1"/>
  <c r="AQ76" i="13" s="1"/>
  <c r="BD76" i="13" a="1"/>
  <c r="BD76" i="13" s="1"/>
  <c r="I77" i="13" a="1"/>
  <c r="I77" i="13" s="1"/>
  <c r="BF77" i="13" a="1"/>
  <c r="BF77" i="13" s="1"/>
  <c r="AW80" i="13" a="1"/>
  <c r="AW80" i="13" s="1"/>
  <c r="AG94" i="13" a="1"/>
  <c r="AG94" i="13" s="1"/>
  <c r="BF98" i="13" a="1"/>
  <c r="BF98" i="13" s="1"/>
  <c r="BB98" i="13" a="1"/>
  <c r="BB98" i="13" s="1"/>
  <c r="AX98" i="13" a="1"/>
  <c r="AX98" i="13" s="1"/>
  <c r="AT98" i="13" a="1"/>
  <c r="AT98" i="13" s="1"/>
  <c r="AP98" i="13" a="1"/>
  <c r="AP98" i="13" s="1"/>
  <c r="AL98" i="13" a="1"/>
  <c r="AL98" i="13" s="1"/>
  <c r="AH98" i="13" a="1"/>
  <c r="AH98" i="13" s="1"/>
  <c r="AD98" i="13" a="1"/>
  <c r="AD98" i="13" s="1"/>
  <c r="Z98" i="13" a="1"/>
  <c r="Z98" i="13" s="1"/>
  <c r="V98" i="13" a="1"/>
  <c r="V98" i="13" s="1"/>
  <c r="R98" i="13" a="1"/>
  <c r="R98" i="13" s="1"/>
  <c r="N98" i="13" a="1"/>
  <c r="N98" i="13" s="1"/>
  <c r="J98" i="13" a="1"/>
  <c r="J98" i="13" s="1"/>
  <c r="F98" i="13" a="1"/>
  <c r="F98" i="13" s="1"/>
  <c r="BE98" i="13" a="1"/>
  <c r="BE98" i="13" s="1"/>
  <c r="BA98" i="13" a="1"/>
  <c r="BA98" i="13" s="1"/>
  <c r="AW98" i="13" a="1"/>
  <c r="AW98" i="13" s="1"/>
  <c r="AS98" i="13" a="1"/>
  <c r="AS98" i="13" s="1"/>
  <c r="AO98" i="13" a="1"/>
  <c r="AO98" i="13" s="1"/>
  <c r="AK98" i="13" a="1"/>
  <c r="AK98" i="13" s="1"/>
  <c r="AG98" i="13" a="1"/>
  <c r="AG98" i="13" s="1"/>
  <c r="AC98" i="13" a="1"/>
  <c r="AC98" i="13" s="1"/>
  <c r="Y98" i="13" a="1"/>
  <c r="Y98" i="13" s="1"/>
  <c r="U98" i="13" a="1"/>
  <c r="U98" i="13" s="1"/>
  <c r="Q98" i="13" a="1"/>
  <c r="Q98" i="13" s="1"/>
  <c r="M98" i="13" a="1"/>
  <c r="M98" i="13" s="1"/>
  <c r="I98" i="13" a="1"/>
  <c r="I98" i="13" s="1"/>
  <c r="D98" i="13" a="1"/>
  <c r="D98" i="13" s="1"/>
  <c r="BH98" i="13" a="1"/>
  <c r="BH98" i="13" s="1"/>
  <c r="BC98" i="13" a="1"/>
  <c r="BC98" i="13" s="1"/>
  <c r="AR98" i="13" a="1"/>
  <c r="AR98" i="13" s="1"/>
  <c r="AM98" i="13" a="1"/>
  <c r="AM98" i="13" s="1"/>
  <c r="AB98" i="13" a="1"/>
  <c r="AB98" i="13" s="1"/>
  <c r="W98" i="13" a="1"/>
  <c r="W98" i="13" s="1"/>
  <c r="L98" i="13" a="1"/>
  <c r="L98" i="13" s="1"/>
  <c r="G98" i="13" a="1"/>
  <c r="G98" i="13" s="1"/>
  <c r="BD98" i="13" a="1"/>
  <c r="BD98" i="13" s="1"/>
  <c r="AV98" i="13" a="1"/>
  <c r="AV98" i="13" s="1"/>
  <c r="AI98" i="13" a="1"/>
  <c r="AI98" i="13" s="1"/>
  <c r="AA98" i="13" a="1"/>
  <c r="AA98" i="13" s="1"/>
  <c r="T98" i="13" a="1"/>
  <c r="T98" i="13" s="1"/>
  <c r="AJ98" i="13" a="1"/>
  <c r="AJ98" i="13" s="1"/>
  <c r="H98" i="13" a="1"/>
  <c r="H98" i="13" s="1"/>
  <c r="P98" i="13" a="1"/>
  <c r="P98" i="13" s="1"/>
  <c r="AQ98" i="13" a="1"/>
  <c r="AQ98" i="13" s="1"/>
  <c r="O98" i="13" a="1"/>
  <c r="O98" i="13" s="1"/>
  <c r="AZ98" i="13" a="1"/>
  <c r="AZ98" i="13" s="1"/>
  <c r="AF98" i="13" a="1"/>
  <c r="AF98" i="13" s="1"/>
  <c r="X98" i="13" a="1"/>
  <c r="X98" i="13" s="1"/>
  <c r="B98" i="13" a="1"/>
  <c r="B98" i="13" s="1"/>
  <c r="S98" i="13" a="1"/>
  <c r="S98" i="13" s="1"/>
  <c r="AY98" i="13" a="1"/>
  <c r="AY98" i="13" s="1"/>
  <c r="AE98" i="13" a="1"/>
  <c r="AE98" i="13" s="1"/>
  <c r="K98" i="13" a="1"/>
  <c r="K98" i="13" s="1"/>
  <c r="E50" i="13" a="1"/>
  <c r="E50" i="13" s="1"/>
  <c r="I50" i="13" a="1"/>
  <c r="I50" i="13" s="1"/>
  <c r="M50" i="13" a="1"/>
  <c r="M50" i="13" s="1"/>
  <c r="Q50" i="13" a="1"/>
  <c r="Q50" i="13" s="1"/>
  <c r="U50" i="13" a="1"/>
  <c r="U50" i="13" s="1"/>
  <c r="Y50" i="13" a="1"/>
  <c r="Y50" i="13" s="1"/>
  <c r="AC50" i="13" a="1"/>
  <c r="AC50" i="13" s="1"/>
  <c r="AG50" i="13" a="1"/>
  <c r="AG50" i="13" s="1"/>
  <c r="AK50" i="13" a="1"/>
  <c r="AK50" i="13" s="1"/>
  <c r="AO50" i="13" a="1"/>
  <c r="AO50" i="13" s="1"/>
  <c r="AS50" i="13" a="1"/>
  <c r="AS50" i="13" s="1"/>
  <c r="AW50" i="13" a="1"/>
  <c r="AW50" i="13" s="1"/>
  <c r="BA50" i="13" a="1"/>
  <c r="BA50" i="13" s="1"/>
  <c r="BE50" i="13" a="1"/>
  <c r="BE50" i="13" s="1"/>
  <c r="F56" i="13" a="1"/>
  <c r="F56" i="13" s="1"/>
  <c r="J56" i="13" a="1"/>
  <c r="J56" i="13" s="1"/>
  <c r="O56" i="13" a="1"/>
  <c r="O56" i="13" s="1"/>
  <c r="S56" i="13" a="1"/>
  <c r="S56" i="13" s="1"/>
  <c r="W56" i="13" a="1"/>
  <c r="W56" i="13" s="1"/>
  <c r="AA56" i="13" a="1"/>
  <c r="AA56" i="13" s="1"/>
  <c r="AE56" i="13" a="1"/>
  <c r="AE56" i="13" s="1"/>
  <c r="AI56" i="13" a="1"/>
  <c r="AI56" i="13" s="1"/>
  <c r="AM56" i="13" a="1"/>
  <c r="AM56" i="13" s="1"/>
  <c r="AR56" i="13" a="1"/>
  <c r="AR56" i="13" s="1"/>
  <c r="AV56" i="13" a="1"/>
  <c r="AV56" i="13" s="1"/>
  <c r="AZ56" i="13" a="1"/>
  <c r="AZ56" i="13" s="1"/>
  <c r="BD56" i="13" a="1"/>
  <c r="BD56" i="13" s="1"/>
  <c r="BH56" i="13" a="1"/>
  <c r="BH56" i="13" s="1"/>
  <c r="E58" i="13" a="1"/>
  <c r="E58" i="13" s="1"/>
  <c r="I58" i="13" a="1"/>
  <c r="I58" i="13" s="1"/>
  <c r="M58" i="13" a="1"/>
  <c r="M58" i="13" s="1"/>
  <c r="Q58" i="13" a="1"/>
  <c r="Q58" i="13" s="1"/>
  <c r="U58" i="13" a="1"/>
  <c r="U58" i="13" s="1"/>
  <c r="Y58" i="13" a="1"/>
  <c r="Y58" i="13" s="1"/>
  <c r="AC58" i="13" a="1"/>
  <c r="AC58" i="13" s="1"/>
  <c r="AG58" i="13" a="1"/>
  <c r="AG58" i="13" s="1"/>
  <c r="AK58" i="13" a="1"/>
  <c r="AK58" i="13" s="1"/>
  <c r="AO58" i="13" a="1"/>
  <c r="AO58" i="13" s="1"/>
  <c r="AS58" i="13" a="1"/>
  <c r="AS58" i="13" s="1"/>
  <c r="AW58" i="13" a="1"/>
  <c r="AW58" i="13" s="1"/>
  <c r="BA58" i="13" a="1"/>
  <c r="BA58" i="13" s="1"/>
  <c r="BE58" i="13" a="1"/>
  <c r="BE58" i="13" s="1"/>
  <c r="F66" i="13" a="1"/>
  <c r="F66" i="13" s="1"/>
  <c r="J66" i="13" a="1"/>
  <c r="J66" i="13" s="1"/>
  <c r="N66" i="13" a="1"/>
  <c r="N66" i="13" s="1"/>
  <c r="R66" i="13" a="1"/>
  <c r="R66" i="13" s="1"/>
  <c r="V66" i="13" a="1"/>
  <c r="V66" i="13" s="1"/>
  <c r="Z66" i="13" a="1"/>
  <c r="Z66" i="13" s="1"/>
  <c r="AD66" i="13" a="1"/>
  <c r="AD66" i="13" s="1"/>
  <c r="AH66" i="13" a="1"/>
  <c r="AH66" i="13" s="1"/>
  <c r="AL66" i="13" a="1"/>
  <c r="AL66" i="13" s="1"/>
  <c r="AP66" i="13" a="1"/>
  <c r="AP66" i="13" s="1"/>
  <c r="AT66" i="13" a="1"/>
  <c r="AT66" i="13" s="1"/>
  <c r="AX66" i="13" a="1"/>
  <c r="AX66" i="13" s="1"/>
  <c r="BB66" i="13" a="1"/>
  <c r="BB66" i="13" s="1"/>
  <c r="BF66" i="13" a="1"/>
  <c r="BF66" i="13" s="1"/>
  <c r="E68" i="13" a="1"/>
  <c r="E68" i="13" s="1"/>
  <c r="I68" i="13" a="1"/>
  <c r="I68" i="13" s="1"/>
  <c r="P68" i="13" a="1"/>
  <c r="P68" i="13" s="1"/>
  <c r="U68" i="13" a="1"/>
  <c r="U68" i="13" s="1"/>
  <c r="AA68" i="13" a="1"/>
  <c r="AA68" i="13" s="1"/>
  <c r="AE68" i="13" a="1"/>
  <c r="AE68" i="13" s="1"/>
  <c r="AJ68" i="13" a="1"/>
  <c r="AJ68" i="13" s="1"/>
  <c r="AP68" i="13" a="1"/>
  <c r="AP68" i="13" s="1"/>
  <c r="AT68" i="13" a="1"/>
  <c r="AT68" i="13" s="1"/>
  <c r="AX68" i="13" a="1"/>
  <c r="AX68" i="13" s="1"/>
  <c r="BB68" i="13" a="1"/>
  <c r="BB68" i="13" s="1"/>
  <c r="BF68" i="13" a="1"/>
  <c r="BF68" i="13" s="1"/>
  <c r="F72" i="13" a="1"/>
  <c r="F72" i="13" s="1"/>
  <c r="K72" i="13" a="1"/>
  <c r="K72" i="13" s="1"/>
  <c r="T72" i="13" a="1"/>
  <c r="T72" i="13" s="1"/>
  <c r="Y72" i="13" a="1"/>
  <c r="Y72" i="13" s="1"/>
  <c r="AD72" i="13" a="1"/>
  <c r="AD72" i="13" s="1"/>
  <c r="AO72" i="13" a="1"/>
  <c r="AO72" i="13" s="1"/>
  <c r="AU72" i="13" a="1"/>
  <c r="AU72" i="13" s="1"/>
  <c r="BA72" i="13" a="1"/>
  <c r="BA72" i="13" s="1"/>
  <c r="L77" i="13" a="1"/>
  <c r="L77" i="13" s="1"/>
  <c r="AI77" i="13" a="1"/>
  <c r="AI77" i="13" s="1"/>
  <c r="BG77" i="13" a="1"/>
  <c r="BG77" i="13" s="1"/>
  <c r="P80" i="13" a="1"/>
  <c r="P80" i="13" s="1"/>
  <c r="AH80" i="13" a="1"/>
  <c r="AH80" i="13" s="1"/>
  <c r="F49" i="13" a="1"/>
  <c r="F49" i="13" s="1"/>
  <c r="J49" i="13" a="1"/>
  <c r="J49" i="13" s="1"/>
  <c r="N49" i="13" a="1"/>
  <c r="N49" i="13" s="1"/>
  <c r="R49" i="13" a="1"/>
  <c r="R49" i="13" s="1"/>
  <c r="V49" i="13" a="1"/>
  <c r="V49" i="13" s="1"/>
  <c r="Z49" i="13" a="1"/>
  <c r="Z49" i="13" s="1"/>
  <c r="AD49" i="13" a="1"/>
  <c r="AD49" i="13" s="1"/>
  <c r="AH49" i="13" a="1"/>
  <c r="AH49" i="13" s="1"/>
  <c r="AL49" i="13" a="1"/>
  <c r="AL49" i="13" s="1"/>
  <c r="AP49" i="13" a="1"/>
  <c r="AP49" i="13" s="1"/>
  <c r="AT49" i="13" a="1"/>
  <c r="AT49" i="13" s="1"/>
  <c r="AX49" i="13" a="1"/>
  <c r="AX49" i="13" s="1"/>
  <c r="BB49" i="13" a="1"/>
  <c r="BB49" i="13" s="1"/>
  <c r="BF49" i="13" a="1"/>
  <c r="BF49" i="13" s="1"/>
  <c r="AE55" i="13" a="1"/>
  <c r="AE55" i="13" s="1"/>
  <c r="AL55" i="13" a="1"/>
  <c r="AL55" i="13" s="1"/>
  <c r="AP55" i="13" a="1"/>
  <c r="AP55" i="13" s="1"/>
  <c r="AT55" i="13" a="1"/>
  <c r="AT55" i="13" s="1"/>
  <c r="AX55" i="13" a="1"/>
  <c r="AX55" i="13" s="1"/>
  <c r="BB55" i="13" a="1"/>
  <c r="BB55" i="13" s="1"/>
  <c r="BF55" i="13" a="1"/>
  <c r="BF55" i="13" s="1"/>
  <c r="I57" i="13" a="1"/>
  <c r="I57" i="13" s="1"/>
  <c r="M57" i="13" a="1"/>
  <c r="M57" i="13" s="1"/>
  <c r="Q57" i="13" a="1"/>
  <c r="Q57" i="13" s="1"/>
  <c r="U57" i="13" a="1"/>
  <c r="U57" i="13" s="1"/>
  <c r="Y57" i="13" a="1"/>
  <c r="Y57" i="13" s="1"/>
  <c r="AC57" i="13" a="1"/>
  <c r="AC57" i="13" s="1"/>
  <c r="AH57" i="13" a="1"/>
  <c r="AH57" i="13" s="1"/>
  <c r="AL57" i="13" a="1"/>
  <c r="AL57" i="13" s="1"/>
  <c r="AP57" i="13" a="1"/>
  <c r="AP57" i="13" s="1"/>
  <c r="AT57" i="13" a="1"/>
  <c r="AT57" i="13" s="1"/>
  <c r="AX57" i="13" a="1"/>
  <c r="AX57" i="13" s="1"/>
  <c r="BB57" i="13" a="1"/>
  <c r="BB57" i="13" s="1"/>
  <c r="BH57" i="13" a="1"/>
  <c r="BH57" i="13" s="1"/>
  <c r="E59" i="13" a="1"/>
  <c r="E59" i="13" s="1"/>
  <c r="I59" i="13" a="1"/>
  <c r="I59" i="13" s="1"/>
  <c r="M59" i="13" a="1"/>
  <c r="M59" i="13" s="1"/>
  <c r="Q59" i="13" a="1"/>
  <c r="Q59" i="13" s="1"/>
  <c r="U59" i="13" a="1"/>
  <c r="U59" i="13" s="1"/>
  <c r="Y59" i="13" a="1"/>
  <c r="Y59" i="13" s="1"/>
  <c r="AC59" i="13" a="1"/>
  <c r="AC59" i="13" s="1"/>
  <c r="AG59" i="13" a="1"/>
  <c r="AG59" i="13" s="1"/>
  <c r="AK59" i="13" a="1"/>
  <c r="AK59" i="13" s="1"/>
  <c r="AO59" i="13" a="1"/>
  <c r="AO59" i="13" s="1"/>
  <c r="AS59" i="13" a="1"/>
  <c r="AS59" i="13" s="1"/>
  <c r="AW59" i="13" a="1"/>
  <c r="AW59" i="13" s="1"/>
  <c r="BA59" i="13" a="1"/>
  <c r="BA59" i="13" s="1"/>
  <c r="BE59" i="13" a="1"/>
  <c r="BE59" i="13" s="1"/>
  <c r="G63" i="13" a="1"/>
  <c r="G63" i="13" s="1"/>
  <c r="K63" i="13" a="1"/>
  <c r="K63" i="13" s="1"/>
  <c r="O63" i="13" a="1"/>
  <c r="O63" i="13" s="1"/>
  <c r="S63" i="13" a="1"/>
  <c r="S63" i="13" s="1"/>
  <c r="W63" i="13" a="1"/>
  <c r="W63" i="13" s="1"/>
  <c r="AA63" i="13" a="1"/>
  <c r="AA63" i="13" s="1"/>
  <c r="AE63" i="13" a="1"/>
  <c r="AE63" i="13" s="1"/>
  <c r="AI63" i="13" a="1"/>
  <c r="AI63" i="13" s="1"/>
  <c r="AM63" i="13" a="1"/>
  <c r="AM63" i="13" s="1"/>
  <c r="AQ63" i="13" a="1"/>
  <c r="AQ63" i="13" s="1"/>
  <c r="AU63" i="13" a="1"/>
  <c r="AU63" i="13" s="1"/>
  <c r="AY63" i="13" a="1"/>
  <c r="AY63" i="13" s="1"/>
  <c r="BC63" i="13" a="1"/>
  <c r="BC63" i="13" s="1"/>
  <c r="BG63" i="13" a="1"/>
  <c r="BG63" i="13" s="1"/>
  <c r="E65" i="13" a="1"/>
  <c r="E65" i="13" s="1"/>
  <c r="I65" i="13" a="1"/>
  <c r="I65" i="13" s="1"/>
  <c r="M65" i="13" a="1"/>
  <c r="M65" i="13" s="1"/>
  <c r="Q65" i="13" a="1"/>
  <c r="Q65" i="13" s="1"/>
  <c r="U65" i="13" a="1"/>
  <c r="U65" i="13" s="1"/>
  <c r="Y65" i="13" a="1"/>
  <c r="Y65" i="13" s="1"/>
  <c r="AC65" i="13" a="1"/>
  <c r="AC65" i="13" s="1"/>
  <c r="AG65" i="13" a="1"/>
  <c r="AG65" i="13" s="1"/>
  <c r="AK65" i="13" a="1"/>
  <c r="AK65" i="13" s="1"/>
  <c r="AO65" i="13" a="1"/>
  <c r="AO65" i="13" s="1"/>
  <c r="AS65" i="13" a="1"/>
  <c r="AS65" i="13" s="1"/>
  <c r="AW65" i="13" a="1"/>
  <c r="AW65" i="13" s="1"/>
  <c r="BA65" i="13" a="1"/>
  <c r="BA65" i="13" s="1"/>
  <c r="BE65" i="13" a="1"/>
  <c r="BE65" i="13" s="1"/>
  <c r="X71" i="13" a="1"/>
  <c r="X71" i="13" s="1"/>
  <c r="AB71" i="13" a="1"/>
  <c r="AB71" i="13" s="1"/>
  <c r="AF71" i="13" a="1"/>
  <c r="AF71" i="13" s="1"/>
  <c r="AJ71" i="13" a="1"/>
  <c r="AJ71" i="13" s="1"/>
  <c r="AN71" i="13" a="1"/>
  <c r="AN71" i="13" s="1"/>
  <c r="AR71" i="13" a="1"/>
  <c r="AR71" i="13" s="1"/>
  <c r="AV71" i="13" a="1"/>
  <c r="AV71" i="13" s="1"/>
  <c r="AZ71" i="13" a="1"/>
  <c r="AZ71" i="13" s="1"/>
  <c r="BD71" i="13" a="1"/>
  <c r="BD71" i="13" s="1"/>
  <c r="BH71" i="13" a="1"/>
  <c r="BH71" i="13" s="1"/>
  <c r="BH72" i="13" a="1"/>
  <c r="BH72" i="13" s="1"/>
  <c r="BD72" i="13" a="1"/>
  <c r="BD72" i="13" s="1"/>
  <c r="AZ72" i="13" a="1"/>
  <c r="AZ72" i="13" s="1"/>
  <c r="AV72" i="13" a="1"/>
  <c r="AV72" i="13" s="1"/>
  <c r="AR72" i="13" a="1"/>
  <c r="AR72" i="13" s="1"/>
  <c r="AN72" i="13" a="1"/>
  <c r="AN72" i="13" s="1"/>
  <c r="AJ72" i="13" a="1"/>
  <c r="AJ72" i="13" s="1"/>
  <c r="AF72" i="13" a="1"/>
  <c r="AF72" i="13" s="1"/>
  <c r="AB72" i="13" a="1"/>
  <c r="AB72" i="13" s="1"/>
  <c r="X72" i="13" a="1"/>
  <c r="X72" i="13" s="1"/>
  <c r="BF72" i="13" a="1"/>
  <c r="BF72" i="13" s="1"/>
  <c r="BB72" i="13" a="1"/>
  <c r="BB72" i="13" s="1"/>
  <c r="AX72" i="13" a="1"/>
  <c r="AX72" i="13" s="1"/>
  <c r="AT72" i="13" a="1"/>
  <c r="AT72" i="13" s="1"/>
  <c r="G72" i="13" a="1"/>
  <c r="G72" i="13" s="1"/>
  <c r="P72" i="13" a="1"/>
  <c r="P72" i="13" s="1"/>
  <c r="AE72" i="13" a="1"/>
  <c r="AE72" i="13" s="1"/>
  <c r="Q80" i="13" a="1"/>
  <c r="Q80" i="13" s="1"/>
  <c r="F50" i="13" a="1"/>
  <c r="F50" i="13" s="1"/>
  <c r="J50" i="13" a="1"/>
  <c r="J50" i="13" s="1"/>
  <c r="N50" i="13" a="1"/>
  <c r="N50" i="13" s="1"/>
  <c r="R50" i="13" a="1"/>
  <c r="R50" i="13" s="1"/>
  <c r="V50" i="13" a="1"/>
  <c r="V50" i="13" s="1"/>
  <c r="Z50" i="13" a="1"/>
  <c r="Z50" i="13" s="1"/>
  <c r="AD50" i="13" a="1"/>
  <c r="AD50" i="13" s="1"/>
  <c r="AH50" i="13" a="1"/>
  <c r="AH50" i="13" s="1"/>
  <c r="AL50" i="13" a="1"/>
  <c r="AL50" i="13" s="1"/>
  <c r="AP50" i="13" a="1"/>
  <c r="AP50" i="13" s="1"/>
  <c r="AT50" i="13" a="1"/>
  <c r="AT50" i="13" s="1"/>
  <c r="AX50" i="13" a="1"/>
  <c r="AX50" i="13" s="1"/>
  <c r="BB50" i="13" a="1"/>
  <c r="BB50" i="13" s="1"/>
  <c r="BF50" i="13" a="1"/>
  <c r="BF50" i="13" s="1"/>
  <c r="AJ56" i="13" a="1"/>
  <c r="AJ56" i="13" s="1"/>
  <c r="AN56" i="13" a="1"/>
  <c r="AN56" i="13" s="1"/>
  <c r="AS56" i="13" a="1"/>
  <c r="AS56" i="13" s="1"/>
  <c r="AW56" i="13" a="1"/>
  <c r="AW56" i="13" s="1"/>
  <c r="BA56" i="13" a="1"/>
  <c r="BA56" i="13" s="1"/>
  <c r="BE56" i="13" a="1"/>
  <c r="BE56" i="13" s="1"/>
  <c r="F58" i="13" a="1"/>
  <c r="F58" i="13" s="1"/>
  <c r="J58" i="13" a="1"/>
  <c r="J58" i="13" s="1"/>
  <c r="N58" i="13" a="1"/>
  <c r="N58" i="13" s="1"/>
  <c r="R58" i="13" a="1"/>
  <c r="R58" i="13" s="1"/>
  <c r="V58" i="13" a="1"/>
  <c r="V58" i="13" s="1"/>
  <c r="Z58" i="13" a="1"/>
  <c r="Z58" i="13" s="1"/>
  <c r="AD58" i="13" a="1"/>
  <c r="AD58" i="13" s="1"/>
  <c r="AH58" i="13" a="1"/>
  <c r="AH58" i="13" s="1"/>
  <c r="AL58" i="13" a="1"/>
  <c r="AL58" i="13" s="1"/>
  <c r="AP58" i="13" a="1"/>
  <c r="AP58" i="13" s="1"/>
  <c r="AT58" i="13" a="1"/>
  <c r="AT58" i="13" s="1"/>
  <c r="AX58" i="13" a="1"/>
  <c r="AX58" i="13" s="1"/>
  <c r="BB58" i="13" a="1"/>
  <c r="BB58" i="13" s="1"/>
  <c r="BF58" i="13" a="1"/>
  <c r="BF58" i="13" s="1"/>
  <c r="B66" i="13" a="1"/>
  <c r="B66" i="13" s="1"/>
  <c r="G66" i="13" a="1"/>
  <c r="G66" i="13" s="1"/>
  <c r="K66" i="13" a="1"/>
  <c r="K66" i="13" s="1"/>
  <c r="O66" i="13" a="1"/>
  <c r="O66" i="13" s="1"/>
  <c r="S66" i="13" a="1"/>
  <c r="S66" i="13" s="1"/>
  <c r="W66" i="13" a="1"/>
  <c r="W66" i="13" s="1"/>
  <c r="AA66" i="13" a="1"/>
  <c r="AA66" i="13" s="1"/>
  <c r="AE66" i="13" a="1"/>
  <c r="AE66" i="13" s="1"/>
  <c r="AI66" i="13" a="1"/>
  <c r="AI66" i="13" s="1"/>
  <c r="AM66" i="13" a="1"/>
  <c r="AM66" i="13" s="1"/>
  <c r="AQ66" i="13" a="1"/>
  <c r="AQ66" i="13" s="1"/>
  <c r="AU66" i="13" a="1"/>
  <c r="AU66" i="13" s="1"/>
  <c r="AY66" i="13" a="1"/>
  <c r="AY66" i="13" s="1"/>
  <c r="BC66" i="13" a="1"/>
  <c r="BC66" i="13" s="1"/>
  <c r="BG66" i="13" a="1"/>
  <c r="BG66" i="13" s="1"/>
  <c r="F68" i="13" a="1"/>
  <c r="F68" i="13" s="1"/>
  <c r="J68" i="13" a="1"/>
  <c r="J68" i="13" s="1"/>
  <c r="Q68" i="13" a="1"/>
  <c r="Q68" i="13" s="1"/>
  <c r="V68" i="13" a="1"/>
  <c r="V68" i="13" s="1"/>
  <c r="AB68" i="13" a="1"/>
  <c r="AB68" i="13" s="1"/>
  <c r="AG68" i="13" a="1"/>
  <c r="AG68" i="13" s="1"/>
  <c r="AK68" i="13" a="1"/>
  <c r="AK68" i="13" s="1"/>
  <c r="AQ68" i="13" a="1"/>
  <c r="AQ68" i="13" s="1"/>
  <c r="AU68" i="13" a="1"/>
  <c r="AU68" i="13" s="1"/>
  <c r="AY68" i="13" a="1"/>
  <c r="AY68" i="13" s="1"/>
  <c r="BC68" i="13" a="1"/>
  <c r="BC68" i="13" s="1"/>
  <c r="BG68" i="13" a="1"/>
  <c r="BG68" i="13" s="1"/>
  <c r="B72" i="13" a="1"/>
  <c r="B72" i="13" s="1"/>
  <c r="L72" i="13" a="1"/>
  <c r="L72" i="13" s="1"/>
  <c r="U72" i="13" a="1"/>
  <c r="U72" i="13" s="1"/>
  <c r="Z72" i="13" a="1"/>
  <c r="Z72" i="13" s="1"/>
  <c r="AK72" i="13" a="1"/>
  <c r="AK72" i="13" s="1"/>
  <c r="AP72" i="13" a="1"/>
  <c r="AP72" i="13" s="1"/>
  <c r="BC72" i="13" a="1"/>
  <c r="BC72" i="13" s="1"/>
  <c r="Z77" i="13" a="1"/>
  <c r="Z77" i="13" s="1"/>
  <c r="AM77" i="13" a="1"/>
  <c r="AM77" i="13" s="1"/>
  <c r="AX77" i="13" a="1"/>
  <c r="AX77" i="13" s="1"/>
  <c r="BG80" i="13" a="1"/>
  <c r="BG80" i="13" s="1"/>
  <c r="BC80" i="13" a="1"/>
  <c r="BC80" i="13" s="1"/>
  <c r="AY80" i="13" a="1"/>
  <c r="AY80" i="13" s="1"/>
  <c r="AU80" i="13" a="1"/>
  <c r="AU80" i="13" s="1"/>
  <c r="AQ80" i="13" a="1"/>
  <c r="AQ80" i="13" s="1"/>
  <c r="AM80" i="13" a="1"/>
  <c r="AM80" i="13" s="1"/>
  <c r="AI80" i="13" a="1"/>
  <c r="AI80" i="13" s="1"/>
  <c r="AE80" i="13" a="1"/>
  <c r="AE80" i="13" s="1"/>
  <c r="AA80" i="13" a="1"/>
  <c r="AA80" i="13" s="1"/>
  <c r="W80" i="13" a="1"/>
  <c r="W80" i="13" s="1"/>
  <c r="S80" i="13" a="1"/>
  <c r="S80" i="13" s="1"/>
  <c r="O80" i="13" a="1"/>
  <c r="O80" i="13" s="1"/>
  <c r="K80" i="13" a="1"/>
  <c r="K80" i="13" s="1"/>
  <c r="G80" i="13" a="1"/>
  <c r="G80" i="13" s="1"/>
  <c r="B80" i="13" a="1"/>
  <c r="B80" i="13" s="1"/>
  <c r="BA80" i="13" a="1"/>
  <c r="BA80" i="13" s="1"/>
  <c r="AR80" i="13" a="1"/>
  <c r="AR80" i="13" s="1"/>
  <c r="AD80" i="13" a="1"/>
  <c r="AD80" i="13" s="1"/>
  <c r="U80" i="13" a="1"/>
  <c r="U80" i="13" s="1"/>
  <c r="L80" i="13" a="1"/>
  <c r="L80" i="13" s="1"/>
  <c r="AZ80" i="13" a="1"/>
  <c r="AZ80" i="13" s="1"/>
  <c r="AL80" i="13" a="1"/>
  <c r="AL80" i="13" s="1"/>
  <c r="AC80" i="13" a="1"/>
  <c r="AC80" i="13" s="1"/>
  <c r="T80" i="13" a="1"/>
  <c r="T80" i="13" s="1"/>
  <c r="F80" i="13" a="1"/>
  <c r="F80" i="13" s="1"/>
  <c r="BD80" i="13" a="1"/>
  <c r="BD80" i="13" s="1"/>
  <c r="AP80" i="13" a="1"/>
  <c r="AP80" i="13" s="1"/>
  <c r="AG80" i="13" a="1"/>
  <c r="AG80" i="13" s="1"/>
  <c r="X80" i="13" a="1"/>
  <c r="X80" i="13" s="1"/>
  <c r="J80" i="13" a="1"/>
  <c r="J80" i="13" s="1"/>
  <c r="BH80" i="13" a="1"/>
  <c r="BH80" i="13" s="1"/>
  <c r="AT80" i="13" a="1"/>
  <c r="AT80" i="13" s="1"/>
  <c r="AK80" i="13" a="1"/>
  <c r="AK80" i="13" s="1"/>
  <c r="AB80" i="13" a="1"/>
  <c r="AB80" i="13" s="1"/>
  <c r="N80" i="13" a="1"/>
  <c r="N80" i="13" s="1"/>
  <c r="E80" i="13" a="1"/>
  <c r="E80" i="13" s="1"/>
  <c r="AX80" i="13" a="1"/>
  <c r="AX80" i="13" s="1"/>
  <c r="AO80" i="13" a="1"/>
  <c r="AO80" i="13" s="1"/>
  <c r="AF80" i="13" a="1"/>
  <c r="AF80" i="13" s="1"/>
  <c r="R80" i="13" a="1"/>
  <c r="R80" i="13" s="1"/>
  <c r="I80" i="13" a="1"/>
  <c r="I80" i="13" s="1"/>
  <c r="BB80" i="13" a="1"/>
  <c r="BB80" i="13" s="1"/>
  <c r="AS80" i="13" a="1"/>
  <c r="AS80" i="13" s="1"/>
  <c r="AJ80" i="13" a="1"/>
  <c r="AJ80" i="13" s="1"/>
  <c r="V80" i="13" a="1"/>
  <c r="V80" i="13" s="1"/>
  <c r="M80" i="13" a="1"/>
  <c r="M80" i="13" s="1"/>
  <c r="D80" i="13" a="1"/>
  <c r="D80" i="13" s="1"/>
  <c r="BE80" i="13" a="1"/>
  <c r="BE80" i="13" s="1"/>
  <c r="BG94" i="13" a="1"/>
  <c r="BG94" i="13" s="1"/>
  <c r="BC94" i="13" a="1"/>
  <c r="BC94" i="13" s="1"/>
  <c r="AY94" i="13" a="1"/>
  <c r="AY94" i="13" s="1"/>
  <c r="AU94" i="13" a="1"/>
  <c r="AU94" i="13" s="1"/>
  <c r="AQ94" i="13" a="1"/>
  <c r="AQ94" i="13" s="1"/>
  <c r="AM94" i="13" a="1"/>
  <c r="AM94" i="13" s="1"/>
  <c r="AI94" i="13" a="1"/>
  <c r="AI94" i="13" s="1"/>
  <c r="AE94" i="13" a="1"/>
  <c r="AE94" i="13" s="1"/>
  <c r="AA94" i="13" a="1"/>
  <c r="AA94" i="13" s="1"/>
  <c r="W94" i="13" a="1"/>
  <c r="W94" i="13" s="1"/>
  <c r="S94" i="13" a="1"/>
  <c r="S94" i="13" s="1"/>
  <c r="O94" i="13" a="1"/>
  <c r="O94" i="13" s="1"/>
  <c r="K94" i="13" a="1"/>
  <c r="K94" i="13" s="1"/>
  <c r="G94" i="13" a="1"/>
  <c r="G94" i="13" s="1"/>
  <c r="B94" i="13" a="1"/>
  <c r="B94" i="13" s="1"/>
  <c r="BE94" i="13" a="1"/>
  <c r="BE94" i="13" s="1"/>
  <c r="AZ94" i="13" a="1"/>
  <c r="AZ94" i="13" s="1"/>
  <c r="AT94" i="13" a="1"/>
  <c r="AT94" i="13" s="1"/>
  <c r="AO94" i="13" a="1"/>
  <c r="AO94" i="13" s="1"/>
  <c r="AJ94" i="13" a="1"/>
  <c r="AJ94" i="13" s="1"/>
  <c r="AD94" i="13" a="1"/>
  <c r="AD94" i="13" s="1"/>
  <c r="Y94" i="13" a="1"/>
  <c r="Y94" i="13" s="1"/>
  <c r="T94" i="13" a="1"/>
  <c r="T94" i="13" s="1"/>
  <c r="N94" i="13" a="1"/>
  <c r="N94" i="13" s="1"/>
  <c r="I94" i="13" a="1"/>
  <c r="I94" i="13" s="1"/>
  <c r="D94" i="13" a="1"/>
  <c r="D94" i="13" s="1"/>
  <c r="BF94" i="13" a="1"/>
  <c r="BF94" i="13" s="1"/>
  <c r="AK94" i="13" a="1"/>
  <c r="AK94" i="13" s="1"/>
  <c r="P94" i="13" a="1"/>
  <c r="P94" i="13" s="1"/>
  <c r="AX94" i="13" a="1"/>
  <c r="AX94" i="13" s="1"/>
  <c r="AR94" i="13" a="1"/>
  <c r="AR94" i="13" s="1"/>
  <c r="AC94" i="13" a="1"/>
  <c r="AC94" i="13" s="1"/>
  <c r="V94" i="13" a="1"/>
  <c r="V94" i="13" s="1"/>
  <c r="H94" i="13" a="1"/>
  <c r="H94" i="13" s="1"/>
  <c r="AP94" i="13" a="1"/>
  <c r="AP94" i="13" s="1"/>
  <c r="U94" i="13" a="1"/>
  <c r="U94" i="13" s="1"/>
  <c r="BD94" i="13" a="1"/>
  <c r="BD94" i="13" s="1"/>
  <c r="AW94" i="13" a="1"/>
  <c r="AW94" i="13" s="1"/>
  <c r="AH94" i="13" a="1"/>
  <c r="AH94" i="13" s="1"/>
  <c r="AB94" i="13" a="1"/>
  <c r="AB94" i="13" s="1"/>
  <c r="M94" i="13" a="1"/>
  <c r="M94" i="13" s="1"/>
  <c r="F94" i="13" a="1"/>
  <c r="F94" i="13" s="1"/>
  <c r="AF94" i="13" a="1"/>
  <c r="AF94" i="13" s="1"/>
  <c r="Z94" i="13" a="1"/>
  <c r="Z94" i="13" s="1"/>
  <c r="BB94" i="13" a="1"/>
  <c r="BB94" i="13" s="1"/>
  <c r="AN94" i="13" a="1"/>
  <c r="AN94" i="13" s="1"/>
  <c r="L94" i="13" a="1"/>
  <c r="L94" i="13" s="1"/>
  <c r="BA94" i="13" a="1"/>
  <c r="BA94" i="13" s="1"/>
  <c r="J94" i="13" a="1"/>
  <c r="J94" i="13" s="1"/>
  <c r="AL94" i="13" a="1"/>
  <c r="AL94" i="13" s="1"/>
  <c r="X94" i="13" a="1"/>
  <c r="X94" i="13" s="1"/>
  <c r="AV94" i="13" a="1"/>
  <c r="AV94" i="13" s="1"/>
  <c r="E94" i="13" a="1"/>
  <c r="E94" i="13" s="1"/>
  <c r="BH94" i="13" a="1"/>
  <c r="BH94" i="13" s="1"/>
  <c r="B49" i="13" a="1"/>
  <c r="B49" i="13" s="1"/>
  <c r="G49" i="13" a="1"/>
  <c r="G49" i="13" s="1"/>
  <c r="K49" i="13" a="1"/>
  <c r="K49" i="13" s="1"/>
  <c r="O49" i="13" a="1"/>
  <c r="O49" i="13" s="1"/>
  <c r="S49" i="13" a="1"/>
  <c r="S49" i="13" s="1"/>
  <c r="W49" i="13" a="1"/>
  <c r="W49" i="13" s="1"/>
  <c r="AA49" i="13" a="1"/>
  <c r="AA49" i="13" s="1"/>
  <c r="AE49" i="13" a="1"/>
  <c r="AE49" i="13" s="1"/>
  <c r="AI49" i="13" a="1"/>
  <c r="AI49" i="13" s="1"/>
  <c r="AM49" i="13" a="1"/>
  <c r="AM49" i="13" s="1"/>
  <c r="AQ49" i="13" a="1"/>
  <c r="AQ49" i="13" s="1"/>
  <c r="AU49" i="13" a="1"/>
  <c r="AU49" i="13" s="1"/>
  <c r="AY49" i="13" a="1"/>
  <c r="AY49" i="13" s="1"/>
  <c r="BC49" i="13" a="1"/>
  <c r="BC49" i="13" s="1"/>
  <c r="BG49" i="13" a="1"/>
  <c r="BG49" i="13" s="1"/>
  <c r="G55" i="13" a="1"/>
  <c r="G55" i="13" s="1"/>
  <c r="K55" i="13" a="1"/>
  <c r="K55" i="13" s="1"/>
  <c r="P55" i="13" a="1"/>
  <c r="P55" i="13" s="1"/>
  <c r="T55" i="13" a="1"/>
  <c r="T55" i="13" s="1"/>
  <c r="X55" i="13" a="1"/>
  <c r="X55" i="13" s="1"/>
  <c r="AB55" i="13" a="1"/>
  <c r="AB55" i="13" s="1"/>
  <c r="AF55" i="13" a="1"/>
  <c r="AF55" i="13" s="1"/>
  <c r="AM55" i="13" a="1"/>
  <c r="AM55" i="13" s="1"/>
  <c r="AQ55" i="13" a="1"/>
  <c r="AQ55" i="13" s="1"/>
  <c r="AU55" i="13" a="1"/>
  <c r="AU55" i="13" s="1"/>
  <c r="AY55" i="13" a="1"/>
  <c r="AY55" i="13" s="1"/>
  <c r="BC55" i="13" a="1"/>
  <c r="BC55" i="13" s="1"/>
  <c r="BG55" i="13" a="1"/>
  <c r="BG55" i="13" s="1"/>
  <c r="F57" i="13" a="1"/>
  <c r="F57" i="13" s="1"/>
  <c r="J57" i="13" a="1"/>
  <c r="J57" i="13" s="1"/>
  <c r="N57" i="13" a="1"/>
  <c r="N57" i="13" s="1"/>
  <c r="R57" i="13" a="1"/>
  <c r="R57" i="13" s="1"/>
  <c r="V57" i="13" a="1"/>
  <c r="V57" i="13" s="1"/>
  <c r="Z57" i="13" a="1"/>
  <c r="Z57" i="13" s="1"/>
  <c r="AD57" i="13" a="1"/>
  <c r="AD57" i="13" s="1"/>
  <c r="AI57" i="13" a="1"/>
  <c r="AI57" i="13" s="1"/>
  <c r="AM57" i="13" a="1"/>
  <c r="AM57" i="13" s="1"/>
  <c r="AQ57" i="13" a="1"/>
  <c r="AQ57" i="13" s="1"/>
  <c r="AU57" i="13" a="1"/>
  <c r="AU57" i="13" s="1"/>
  <c r="AY57" i="13" a="1"/>
  <c r="AY57" i="13" s="1"/>
  <c r="BC57" i="13" a="1"/>
  <c r="BC57" i="13" s="1"/>
  <c r="F59" i="13" a="1"/>
  <c r="F59" i="13" s="1"/>
  <c r="J59" i="13" a="1"/>
  <c r="J59" i="13" s="1"/>
  <c r="N59" i="13" a="1"/>
  <c r="N59" i="13" s="1"/>
  <c r="R59" i="13" a="1"/>
  <c r="R59" i="13" s="1"/>
  <c r="V59" i="13" a="1"/>
  <c r="V59" i="13" s="1"/>
  <c r="Z59" i="13" a="1"/>
  <c r="Z59" i="13" s="1"/>
  <c r="AD59" i="13" a="1"/>
  <c r="AD59" i="13" s="1"/>
  <c r="AH59" i="13" a="1"/>
  <c r="AH59" i="13" s="1"/>
  <c r="AL59" i="13" a="1"/>
  <c r="AL59" i="13" s="1"/>
  <c r="AP59" i="13" a="1"/>
  <c r="AP59" i="13" s="1"/>
  <c r="AT59" i="13" a="1"/>
  <c r="AT59" i="13" s="1"/>
  <c r="AX59" i="13" a="1"/>
  <c r="AX59" i="13" s="1"/>
  <c r="BB59" i="13" a="1"/>
  <c r="BB59" i="13" s="1"/>
  <c r="BF59" i="13" a="1"/>
  <c r="BF59" i="13" s="1"/>
  <c r="B63" i="13" a="1"/>
  <c r="B63" i="13" s="1"/>
  <c r="H63" i="13" a="1"/>
  <c r="H63" i="13" s="1"/>
  <c r="L63" i="13" a="1"/>
  <c r="L63" i="13" s="1"/>
  <c r="P63" i="13" a="1"/>
  <c r="P63" i="13" s="1"/>
  <c r="T63" i="13" a="1"/>
  <c r="T63" i="13" s="1"/>
  <c r="X63" i="13" a="1"/>
  <c r="X63" i="13" s="1"/>
  <c r="AB63" i="13" a="1"/>
  <c r="AB63" i="13" s="1"/>
  <c r="AF63" i="13" a="1"/>
  <c r="AF63" i="13" s="1"/>
  <c r="AJ63" i="13" a="1"/>
  <c r="AJ63" i="13" s="1"/>
  <c r="AN63" i="13" a="1"/>
  <c r="AN63" i="13" s="1"/>
  <c r="AR63" i="13" a="1"/>
  <c r="AR63" i="13" s="1"/>
  <c r="AV63" i="13" a="1"/>
  <c r="AV63" i="13" s="1"/>
  <c r="AZ63" i="13" a="1"/>
  <c r="AZ63" i="13" s="1"/>
  <c r="BD63" i="13" a="1"/>
  <c r="BD63" i="13" s="1"/>
  <c r="BH63" i="13" a="1"/>
  <c r="BH63" i="13" s="1"/>
  <c r="F65" i="13" a="1"/>
  <c r="F65" i="13" s="1"/>
  <c r="J65" i="13" a="1"/>
  <c r="J65" i="13" s="1"/>
  <c r="N65" i="13" a="1"/>
  <c r="N65" i="13" s="1"/>
  <c r="R65" i="13" a="1"/>
  <c r="R65" i="13" s="1"/>
  <c r="V65" i="13" a="1"/>
  <c r="V65" i="13" s="1"/>
  <c r="Z65" i="13" a="1"/>
  <c r="Z65" i="13" s="1"/>
  <c r="AD65" i="13" a="1"/>
  <c r="AD65" i="13" s="1"/>
  <c r="AH65" i="13" a="1"/>
  <c r="AH65" i="13" s="1"/>
  <c r="AL65" i="13" a="1"/>
  <c r="AL65" i="13" s="1"/>
  <c r="AP65" i="13" a="1"/>
  <c r="AP65" i="13" s="1"/>
  <c r="AT65" i="13" a="1"/>
  <c r="AT65" i="13" s="1"/>
  <c r="AX65" i="13" a="1"/>
  <c r="AX65" i="13" s="1"/>
  <c r="BB65" i="13" a="1"/>
  <c r="BB65" i="13" s="1"/>
  <c r="BF65" i="13" a="1"/>
  <c r="BF65" i="13" s="1"/>
  <c r="BB77" i="13" a="1"/>
  <c r="BB77" i="13" s="1"/>
  <c r="AS77" i="13" a="1"/>
  <c r="AS77" i="13" s="1"/>
  <c r="AJ77" i="13" a="1"/>
  <c r="AJ77" i="13" s="1"/>
  <c r="AE77" i="13" a="1"/>
  <c r="AE77" i="13" s="1"/>
  <c r="V77" i="13" a="1"/>
  <c r="V77" i="13" s="1"/>
  <c r="M77" i="13" a="1"/>
  <c r="M77" i="13" s="1"/>
  <c r="B77" i="13" a="1"/>
  <c r="B77" i="13" s="1"/>
  <c r="BE77" i="13" a="1"/>
  <c r="BE77" i="13" s="1"/>
  <c r="AV77" i="13" a="1"/>
  <c r="AV77" i="13" s="1"/>
  <c r="AQ77" i="13" a="1"/>
  <c r="AQ77" i="13" s="1"/>
  <c r="AH77" i="13" a="1"/>
  <c r="AH77" i="13" s="1"/>
  <c r="Y77" i="13" a="1"/>
  <c r="Y77" i="13" s="1"/>
  <c r="P77" i="13" a="1"/>
  <c r="P77" i="13" s="1"/>
  <c r="K77" i="13" a="1"/>
  <c r="K77" i="13" s="1"/>
  <c r="AZ77" i="13" a="1"/>
  <c r="AZ77" i="13" s="1"/>
  <c r="AU77" i="13" a="1"/>
  <c r="AU77" i="13" s="1"/>
  <c r="AL77" i="13" a="1"/>
  <c r="AL77" i="13" s="1"/>
  <c r="AC77" i="13" a="1"/>
  <c r="AC77" i="13" s="1"/>
  <c r="T77" i="13" a="1"/>
  <c r="T77" i="13" s="1"/>
  <c r="O77" i="13" a="1"/>
  <c r="O77" i="13" s="1"/>
  <c r="F77" i="13" a="1"/>
  <c r="F77" i="13" s="1"/>
  <c r="BD77" i="13" a="1"/>
  <c r="BD77" i="13" s="1"/>
  <c r="AY77" i="13" a="1"/>
  <c r="AY77" i="13" s="1"/>
  <c r="AP77" i="13" a="1"/>
  <c r="AP77" i="13" s="1"/>
  <c r="AG77" i="13" a="1"/>
  <c r="AG77" i="13" s="1"/>
  <c r="X77" i="13" a="1"/>
  <c r="X77" i="13" s="1"/>
  <c r="S77" i="13" a="1"/>
  <c r="S77" i="13" s="1"/>
  <c r="J77" i="13" a="1"/>
  <c r="J77" i="13" s="1"/>
  <c r="BH77" i="13" a="1"/>
  <c r="BH77" i="13" s="1"/>
  <c r="BC77" i="13" a="1"/>
  <c r="BC77" i="13" s="1"/>
  <c r="AT77" i="13" a="1"/>
  <c r="AT77" i="13" s="1"/>
  <c r="AK77" i="13" a="1"/>
  <c r="AK77" i="13" s="1"/>
  <c r="AB77" i="13" a="1"/>
  <c r="AB77" i="13" s="1"/>
  <c r="W77" i="13" a="1"/>
  <c r="W77" i="13" s="1"/>
  <c r="N77" i="13" a="1"/>
  <c r="N77" i="13" s="1"/>
  <c r="E77" i="13" a="1"/>
  <c r="E77" i="13" s="1"/>
  <c r="AA77" i="13" a="1"/>
  <c r="AA77" i="13" s="1"/>
  <c r="AN77" i="13" a="1"/>
  <c r="AN77" i="13" s="1"/>
  <c r="BA77" i="13" a="1"/>
  <c r="BA77" i="13" s="1"/>
  <c r="AB102" i="13" a="1"/>
  <c r="AB102" i="13" s="1"/>
  <c r="AE59" i="13" a="1"/>
  <c r="AE59" i="13" s="1"/>
  <c r="AI59" i="13" a="1"/>
  <c r="AI59" i="13" s="1"/>
  <c r="AM59" i="13" a="1"/>
  <c r="AM59" i="13" s="1"/>
  <c r="AQ59" i="13" a="1"/>
  <c r="AQ59" i="13" s="1"/>
  <c r="AU59" i="13" a="1"/>
  <c r="AU59" i="13" s="1"/>
  <c r="AY59" i="13" a="1"/>
  <c r="AY59" i="13" s="1"/>
  <c r="BC59" i="13" a="1"/>
  <c r="BC59" i="13" s="1"/>
  <c r="BG59" i="13" a="1"/>
  <c r="BG59" i="13" s="1"/>
  <c r="M63" i="13" a="1"/>
  <c r="M63" i="13" s="1"/>
  <c r="Q63" i="13" a="1"/>
  <c r="Q63" i="13" s="1"/>
  <c r="U63" i="13" a="1"/>
  <c r="U63" i="13" s="1"/>
  <c r="Y63" i="13" a="1"/>
  <c r="Y63" i="13" s="1"/>
  <c r="AC63" i="13" a="1"/>
  <c r="AC63" i="13" s="1"/>
  <c r="AG63" i="13" a="1"/>
  <c r="AG63" i="13" s="1"/>
  <c r="AK63" i="13" a="1"/>
  <c r="AK63" i="13" s="1"/>
  <c r="AO63" i="13" a="1"/>
  <c r="AO63" i="13" s="1"/>
  <c r="AS63" i="13" a="1"/>
  <c r="AS63" i="13" s="1"/>
  <c r="AW63" i="13" a="1"/>
  <c r="AW63" i="13" s="1"/>
  <c r="BA63" i="13" a="1"/>
  <c r="BA63" i="13" s="1"/>
  <c r="BE63" i="13" a="1"/>
  <c r="BE63" i="13" s="1"/>
  <c r="B65" i="13" a="1"/>
  <c r="B65" i="13" s="1"/>
  <c r="G65" i="13" a="1"/>
  <c r="G65" i="13" s="1"/>
  <c r="K65" i="13" a="1"/>
  <c r="K65" i="13" s="1"/>
  <c r="O65" i="13" a="1"/>
  <c r="O65" i="13" s="1"/>
  <c r="S65" i="13" a="1"/>
  <c r="S65" i="13" s="1"/>
  <c r="W65" i="13" a="1"/>
  <c r="W65" i="13" s="1"/>
  <c r="AA65" i="13" a="1"/>
  <c r="AA65" i="13" s="1"/>
  <c r="AE65" i="13" a="1"/>
  <c r="AE65" i="13" s="1"/>
  <c r="AI65" i="13" a="1"/>
  <c r="AI65" i="13" s="1"/>
  <c r="AM65" i="13" a="1"/>
  <c r="AM65" i="13" s="1"/>
  <c r="AQ65" i="13" a="1"/>
  <c r="AQ65" i="13" s="1"/>
  <c r="AU65" i="13" a="1"/>
  <c r="AU65" i="13" s="1"/>
  <c r="AY65" i="13" a="1"/>
  <c r="AY65" i="13" s="1"/>
  <c r="BC65" i="13" a="1"/>
  <c r="BC65" i="13" s="1"/>
  <c r="BG65" i="13" a="1"/>
  <c r="BG65" i="13" s="1"/>
  <c r="F71" i="13" a="1"/>
  <c r="F71" i="13" s="1"/>
  <c r="J71" i="13" a="1"/>
  <c r="J71" i="13" s="1"/>
  <c r="N71" i="13" a="1"/>
  <c r="N71" i="13" s="1"/>
  <c r="R71" i="13" a="1"/>
  <c r="R71" i="13" s="1"/>
  <c r="V71" i="13" a="1"/>
  <c r="V71" i="13" s="1"/>
  <c r="Z71" i="13" a="1"/>
  <c r="Z71" i="13" s="1"/>
  <c r="AD71" i="13" a="1"/>
  <c r="AD71" i="13" s="1"/>
  <c r="AH71" i="13" a="1"/>
  <c r="AH71" i="13" s="1"/>
  <c r="AL71" i="13" a="1"/>
  <c r="AL71" i="13" s="1"/>
  <c r="AP71" i="13" a="1"/>
  <c r="AP71" i="13" s="1"/>
  <c r="AT71" i="13" a="1"/>
  <c r="AT71" i="13" s="1"/>
  <c r="AX71" i="13" a="1"/>
  <c r="AX71" i="13" s="1"/>
  <c r="BB71" i="13" a="1"/>
  <c r="BB71" i="13" s="1"/>
  <c r="BF71" i="13" a="1"/>
  <c r="BF71" i="13" s="1"/>
  <c r="I72" i="13" a="1"/>
  <c r="I72" i="13" s="1"/>
  <c r="R72" i="13" a="1"/>
  <c r="R72" i="13" s="1"/>
  <c r="W72" i="13" a="1"/>
  <c r="W72" i="13" s="1"/>
  <c r="AM72" i="13" a="1"/>
  <c r="AM72" i="13" s="1"/>
  <c r="AY72" i="13" a="1"/>
  <c r="AY72" i="13" s="1"/>
  <c r="BE72" i="13" a="1"/>
  <c r="BE72" i="13" s="1"/>
  <c r="BF76" i="13" a="1"/>
  <c r="BF76" i="13" s="1"/>
  <c r="BB76" i="13" a="1"/>
  <c r="BB76" i="13" s="1"/>
  <c r="AX76" i="13" a="1"/>
  <c r="AX76" i="13" s="1"/>
  <c r="AT76" i="13" a="1"/>
  <c r="AT76" i="13" s="1"/>
  <c r="AP76" i="13" a="1"/>
  <c r="AP76" i="13" s="1"/>
  <c r="AL76" i="13" a="1"/>
  <c r="AL76" i="13" s="1"/>
  <c r="AH76" i="13" a="1"/>
  <c r="AH76" i="13" s="1"/>
  <c r="AD76" i="13" a="1"/>
  <c r="AD76" i="13" s="1"/>
  <c r="Z76" i="13" a="1"/>
  <c r="Z76" i="13" s="1"/>
  <c r="V76" i="13" a="1"/>
  <c r="V76" i="13" s="1"/>
  <c r="R76" i="13" a="1"/>
  <c r="R76" i="13" s="1"/>
  <c r="N76" i="13" a="1"/>
  <c r="N76" i="13" s="1"/>
  <c r="J76" i="13" a="1"/>
  <c r="J76" i="13" s="1"/>
  <c r="F76" i="13" a="1"/>
  <c r="F76" i="13" s="1"/>
  <c r="BE76" i="13" a="1"/>
  <c r="BE76" i="13" s="1"/>
  <c r="AV76" i="13" a="1"/>
  <c r="AV76" i="13" s="1"/>
  <c r="AM76" i="13" a="1"/>
  <c r="AM76" i="13" s="1"/>
  <c r="Y76" i="13" a="1"/>
  <c r="Y76" i="13" s="1"/>
  <c r="P76" i="13" a="1"/>
  <c r="P76" i="13" s="1"/>
  <c r="G76" i="13" a="1"/>
  <c r="G76" i="13" s="1"/>
  <c r="BH76" i="13" a="1"/>
  <c r="BH76" i="13" s="1"/>
  <c r="AY76" i="13" a="1"/>
  <c r="AY76" i="13" s="1"/>
  <c r="AK76" i="13" a="1"/>
  <c r="AK76" i="13" s="1"/>
  <c r="AB76" i="13" a="1"/>
  <c r="AB76" i="13" s="1"/>
  <c r="S76" i="13" a="1"/>
  <c r="S76" i="13" s="1"/>
  <c r="E76" i="13" a="1"/>
  <c r="E76" i="13" s="1"/>
  <c r="BC76" i="13" a="1"/>
  <c r="BC76" i="13" s="1"/>
  <c r="AO76" i="13" a="1"/>
  <c r="AO76" i="13" s="1"/>
  <c r="AF76" i="13" a="1"/>
  <c r="AF76" i="13" s="1"/>
  <c r="W76" i="13" a="1"/>
  <c r="W76" i="13" s="1"/>
  <c r="I76" i="13" a="1"/>
  <c r="I76" i="13" s="1"/>
  <c r="BG76" i="13" a="1"/>
  <c r="BG76" i="13" s="1"/>
  <c r="AS76" i="13" a="1"/>
  <c r="AS76" i="13" s="1"/>
  <c r="AJ76" i="13" a="1"/>
  <c r="AJ76" i="13" s="1"/>
  <c r="AA76" i="13" a="1"/>
  <c r="AA76" i="13" s="1"/>
  <c r="M76" i="13" a="1"/>
  <c r="M76" i="13" s="1"/>
  <c r="B76" i="13" a="1"/>
  <c r="B76" i="13" s="1"/>
  <c r="AW76" i="13" a="1"/>
  <c r="AW76" i="13" s="1"/>
  <c r="AN76" i="13" a="1"/>
  <c r="AN76" i="13" s="1"/>
  <c r="AE76" i="13" a="1"/>
  <c r="AE76" i="13" s="1"/>
  <c r="Q76" i="13" a="1"/>
  <c r="Q76" i="13" s="1"/>
  <c r="H76" i="13" a="1"/>
  <c r="H76" i="13" s="1"/>
  <c r="AZ76" i="13" a="1"/>
  <c r="AZ76" i="13" s="1"/>
  <c r="G77" i="13" a="1"/>
  <c r="G77" i="13" s="1"/>
  <c r="R77" i="13" a="1"/>
  <c r="R77" i="13" s="1"/>
  <c r="AR77" i="13" a="1"/>
  <c r="AR77" i="13" s="1"/>
  <c r="H80" i="13" a="1"/>
  <c r="H80" i="13" s="1"/>
  <c r="Z80" i="13" a="1"/>
  <c r="Z80" i="13" s="1"/>
  <c r="R94" i="13" a="1"/>
  <c r="R94" i="13" s="1"/>
  <c r="BG98" i="13" a="1"/>
  <c r="BG98" i="13" s="1"/>
  <c r="M74" i="13" a="1"/>
  <c r="M74" i="13" s="1"/>
  <c r="Q74" i="13" a="1"/>
  <c r="Q74" i="13" s="1"/>
  <c r="U74" i="13" a="1"/>
  <c r="U74" i="13" s="1"/>
  <c r="Y74" i="13" a="1"/>
  <c r="Y74" i="13" s="1"/>
  <c r="AC74" i="13" a="1"/>
  <c r="AC74" i="13" s="1"/>
  <c r="AG74" i="13" a="1"/>
  <c r="AG74" i="13" s="1"/>
  <c r="AK74" i="13" a="1"/>
  <c r="AK74" i="13" s="1"/>
  <c r="AO74" i="13" a="1"/>
  <c r="AO74" i="13" s="1"/>
  <c r="AS74" i="13" a="1"/>
  <c r="AS74" i="13" s="1"/>
  <c r="AW74" i="13" a="1"/>
  <c r="AW74" i="13" s="1"/>
  <c r="BA74" i="13" a="1"/>
  <c r="BA74" i="13" s="1"/>
  <c r="BE74" i="13" a="1"/>
  <c r="BE74" i="13" s="1"/>
  <c r="B75" i="13" a="1"/>
  <c r="B75" i="13" s="1"/>
  <c r="L75" i="13" a="1"/>
  <c r="L75" i="13" s="1"/>
  <c r="U75" i="13" a="1"/>
  <c r="U75" i="13" s="1"/>
  <c r="Z75" i="13" a="1"/>
  <c r="Z75" i="13" s="1"/>
  <c r="AI75" i="13" a="1"/>
  <c r="AI75" i="13" s="1"/>
  <c r="AR75" i="13" a="1"/>
  <c r="AR75" i="13" s="1"/>
  <c r="BA75" i="13" a="1"/>
  <c r="BA75" i="13" s="1"/>
  <c r="BF75" i="13" a="1"/>
  <c r="BF75" i="13" s="1"/>
  <c r="BE78" i="13" a="1"/>
  <c r="BE78" i="13" s="1"/>
  <c r="BA78" i="13" a="1"/>
  <c r="BA78" i="13" s="1"/>
  <c r="AW78" i="13" a="1"/>
  <c r="AW78" i="13" s="1"/>
  <c r="AS78" i="13" a="1"/>
  <c r="AS78" i="13" s="1"/>
  <c r="AO78" i="13" a="1"/>
  <c r="AO78" i="13" s="1"/>
  <c r="AK78" i="13" a="1"/>
  <c r="AK78" i="13" s="1"/>
  <c r="AG78" i="13" a="1"/>
  <c r="AG78" i="13" s="1"/>
  <c r="AC78" i="13" a="1"/>
  <c r="AC78" i="13" s="1"/>
  <c r="Y78" i="13" a="1"/>
  <c r="Y78" i="13" s="1"/>
  <c r="U78" i="13" a="1"/>
  <c r="U78" i="13" s="1"/>
  <c r="Q78" i="13" a="1"/>
  <c r="Q78" i="13" s="1"/>
  <c r="M78" i="13" a="1"/>
  <c r="M78" i="13" s="1"/>
  <c r="I78" i="13" a="1"/>
  <c r="I78" i="13" s="1"/>
  <c r="E78" i="13" a="1"/>
  <c r="E78" i="13" s="1"/>
  <c r="K78" i="13" a="1"/>
  <c r="K78" i="13" s="1"/>
  <c r="T78" i="13" a="1"/>
  <c r="T78" i="13" s="1"/>
  <c r="AH78" i="13" a="1"/>
  <c r="AH78" i="13" s="1"/>
  <c r="AQ78" i="13" a="1"/>
  <c r="AQ78" i="13" s="1"/>
  <c r="AZ78" i="13" a="1"/>
  <c r="AZ78" i="13" s="1"/>
  <c r="H79" i="13" a="1"/>
  <c r="H79" i="13" s="1"/>
  <c r="Q79" i="13" a="1"/>
  <c r="Q79" i="13" s="1"/>
  <c r="Z79" i="13" a="1"/>
  <c r="Z79" i="13" s="1"/>
  <c r="AE79" i="13" a="1"/>
  <c r="AE79" i="13" s="1"/>
  <c r="AN79" i="13" a="1"/>
  <c r="AN79" i="13" s="1"/>
  <c r="AW79" i="13" a="1"/>
  <c r="AW79" i="13" s="1"/>
  <c r="BF79" i="13" a="1"/>
  <c r="BF79" i="13" s="1"/>
  <c r="L81" i="13" a="1"/>
  <c r="L81" i="13" s="1"/>
  <c r="W81" i="13" a="1"/>
  <c r="W81" i="13" s="1"/>
  <c r="AD81" i="13" a="1"/>
  <c r="AD81" i="13" s="1"/>
  <c r="AJ81" i="13" a="1"/>
  <c r="AJ81" i="13" s="1"/>
  <c r="BB81" i="13" a="1"/>
  <c r="BB81" i="13" s="1"/>
  <c r="BH81" i="13" a="1"/>
  <c r="BH81" i="13" s="1"/>
  <c r="H82" i="13" a="1"/>
  <c r="H82" i="13" s="1"/>
  <c r="P82" i="13" a="1"/>
  <c r="P82" i="13" s="1"/>
  <c r="V82" i="13" a="1"/>
  <c r="V82" i="13" s="1"/>
  <c r="AD82" i="13" a="1"/>
  <c r="AD82" i="13" s="1"/>
  <c r="G83" i="13" a="1"/>
  <c r="G83" i="13" s="1"/>
  <c r="M83" i="13" a="1"/>
  <c r="M83" i="13" s="1"/>
  <c r="U83" i="13" a="1"/>
  <c r="U83" i="13" s="1"/>
  <c r="AC83" i="13" a="1"/>
  <c r="AC83" i="13" s="1"/>
  <c r="K84" i="13" a="1"/>
  <c r="K84" i="13" s="1"/>
  <c r="S84" i="13" a="1"/>
  <c r="S84" i="13" s="1"/>
  <c r="I89" i="13" a="1"/>
  <c r="I89" i="13" s="1"/>
  <c r="U89" i="13" a="1"/>
  <c r="U89" i="13" s="1"/>
  <c r="AG89" i="13" a="1"/>
  <c r="AG89" i="13" s="1"/>
  <c r="AU100" i="13" a="1"/>
  <c r="AU100" i="13" s="1"/>
  <c r="BG101" i="13" a="1"/>
  <c r="BG101" i="13" s="1"/>
  <c r="U102" i="13" a="1"/>
  <c r="U102" i="13" s="1"/>
  <c r="BB102" i="13" a="1"/>
  <c r="BB102" i="13" s="1"/>
  <c r="BG82" i="13" a="1"/>
  <c r="BG82" i="13" s="1"/>
  <c r="BC82" i="13" a="1"/>
  <c r="BC82" i="13" s="1"/>
  <c r="AY82" i="13" a="1"/>
  <c r="AY82" i="13" s="1"/>
  <c r="AU82" i="13" a="1"/>
  <c r="AU82" i="13" s="1"/>
  <c r="AQ82" i="13" a="1"/>
  <c r="AQ82" i="13" s="1"/>
  <c r="AM82" i="13" a="1"/>
  <c r="AM82" i="13" s="1"/>
  <c r="AI82" i="13" a="1"/>
  <c r="AI82" i="13" s="1"/>
  <c r="AE82" i="13" a="1"/>
  <c r="AE82" i="13" s="1"/>
  <c r="AA82" i="13" a="1"/>
  <c r="AA82" i="13" s="1"/>
  <c r="W82" i="13" a="1"/>
  <c r="W82" i="13" s="1"/>
  <c r="S82" i="13" a="1"/>
  <c r="S82" i="13" s="1"/>
  <c r="O82" i="13" a="1"/>
  <c r="O82" i="13" s="1"/>
  <c r="K82" i="13" a="1"/>
  <c r="K82" i="13" s="1"/>
  <c r="G82" i="13" a="1"/>
  <c r="G82" i="13" s="1"/>
  <c r="B82" i="13" a="1"/>
  <c r="B82" i="13" s="1"/>
  <c r="AZ82" i="13" a="1"/>
  <c r="AZ82" i="13" s="1"/>
  <c r="AL82" i="13" a="1"/>
  <c r="AL82" i="13" s="1"/>
  <c r="AC82" i="13" a="1"/>
  <c r="AC82" i="13" s="1"/>
  <c r="T82" i="13" a="1"/>
  <c r="T82" i="13" s="1"/>
  <c r="F82" i="13" a="1"/>
  <c r="F82" i="13" s="1"/>
  <c r="BD82" i="13" a="1"/>
  <c r="BD82" i="13" s="1"/>
  <c r="AP82" i="13" a="1"/>
  <c r="AP82" i="13" s="1"/>
  <c r="AG82" i="13" a="1"/>
  <c r="AG82" i="13" s="1"/>
  <c r="X82" i="13" a="1"/>
  <c r="X82" i="13" s="1"/>
  <c r="J82" i="13" a="1"/>
  <c r="J82" i="13" s="1"/>
  <c r="BH82" i="13" a="1"/>
  <c r="BH82" i="13" s="1"/>
  <c r="AT82" i="13" a="1"/>
  <c r="AT82" i="13" s="1"/>
  <c r="AK82" i="13" a="1"/>
  <c r="AK82" i="13" s="1"/>
  <c r="AB82" i="13" a="1"/>
  <c r="AB82" i="13" s="1"/>
  <c r="N82" i="13" a="1"/>
  <c r="N82" i="13" s="1"/>
  <c r="E82" i="13" a="1"/>
  <c r="E82" i="13" s="1"/>
  <c r="AS82" i="13" a="1"/>
  <c r="AS82" i="13" s="1"/>
  <c r="BA82" i="13" a="1"/>
  <c r="BA82" i="13" s="1"/>
  <c r="AT89" i="13" a="1"/>
  <c r="AT89" i="13" s="1"/>
  <c r="BF89" i="13" a="1"/>
  <c r="BF89" i="13" s="1"/>
  <c r="T101" i="13" a="1"/>
  <c r="T101" i="13" s="1"/>
  <c r="AQ101" i="13" a="1"/>
  <c r="AQ101" i="13" s="1"/>
  <c r="N74" i="13" a="1"/>
  <c r="N74" i="13" s="1"/>
  <c r="R74" i="13" a="1"/>
  <c r="R74" i="13" s="1"/>
  <c r="V74" i="13" a="1"/>
  <c r="V74" i="13" s="1"/>
  <c r="Z74" i="13" a="1"/>
  <c r="Z74" i="13" s="1"/>
  <c r="AD74" i="13" a="1"/>
  <c r="AD74" i="13" s="1"/>
  <c r="AH74" i="13" a="1"/>
  <c r="AH74" i="13" s="1"/>
  <c r="AL74" i="13" a="1"/>
  <c r="AL74" i="13" s="1"/>
  <c r="AP74" i="13" a="1"/>
  <c r="AP74" i="13" s="1"/>
  <c r="AT74" i="13" a="1"/>
  <c r="AT74" i="13" s="1"/>
  <c r="AX74" i="13" a="1"/>
  <c r="AX74" i="13" s="1"/>
  <c r="BB74" i="13" a="1"/>
  <c r="BB74" i="13" s="1"/>
  <c r="BF74" i="13" a="1"/>
  <c r="BF74" i="13" s="1"/>
  <c r="D75" i="13" a="1"/>
  <c r="D75" i="13" s="1"/>
  <c r="M75" i="13" a="1"/>
  <c r="M75" i="13" s="1"/>
  <c r="R75" i="13" a="1"/>
  <c r="R75" i="13" s="1"/>
  <c r="AA75" i="13" a="1"/>
  <c r="AA75" i="13" s="1"/>
  <c r="AJ75" i="13" a="1"/>
  <c r="AJ75" i="13" s="1"/>
  <c r="AS75" i="13" a="1"/>
  <c r="AS75" i="13" s="1"/>
  <c r="AX75" i="13" a="1"/>
  <c r="AX75" i="13" s="1"/>
  <c r="BG75" i="13" a="1"/>
  <c r="BG75" i="13" s="1"/>
  <c r="B78" i="13" a="1"/>
  <c r="B78" i="13" s="1"/>
  <c r="L78" i="13" a="1"/>
  <c r="L78" i="13" s="1"/>
  <c r="Z78" i="13" a="1"/>
  <c r="Z78" i="13" s="1"/>
  <c r="AI78" i="13" a="1"/>
  <c r="AI78" i="13" s="1"/>
  <c r="AR78" i="13" a="1"/>
  <c r="AR78" i="13" s="1"/>
  <c r="BF78" i="13" a="1"/>
  <c r="BF78" i="13" s="1"/>
  <c r="I79" i="13" a="1"/>
  <c r="I79" i="13" s="1"/>
  <c r="R79" i="13" a="1"/>
  <c r="R79" i="13" s="1"/>
  <c r="W79" i="13" a="1"/>
  <c r="W79" i="13" s="1"/>
  <c r="AF79" i="13" a="1"/>
  <c r="AF79" i="13" s="1"/>
  <c r="AO79" i="13" a="1"/>
  <c r="AO79" i="13" s="1"/>
  <c r="AX79" i="13" a="1"/>
  <c r="AX79" i="13" s="1"/>
  <c r="BC79" i="13" a="1"/>
  <c r="BC79" i="13" s="1"/>
  <c r="AZ81" i="13" a="1"/>
  <c r="AZ81" i="13" s="1"/>
  <c r="AU81" i="13" a="1"/>
  <c r="AU81" i="13" s="1"/>
  <c r="AL81" i="13" a="1"/>
  <c r="AL81" i="13" s="1"/>
  <c r="AC81" i="13" a="1"/>
  <c r="AC81" i="13" s="1"/>
  <c r="T81" i="13" a="1"/>
  <c r="T81" i="13" s="1"/>
  <c r="O81" i="13" a="1"/>
  <c r="O81" i="13" s="1"/>
  <c r="F81" i="13" a="1"/>
  <c r="F81" i="13" s="1"/>
  <c r="BD81" i="13" a="1"/>
  <c r="BD81" i="13" s="1"/>
  <c r="AY81" i="13" a="1"/>
  <c r="AY81" i="13" s="1"/>
  <c r="AP81" i="13" a="1"/>
  <c r="AP81" i="13" s="1"/>
  <c r="AG81" i="13" a="1"/>
  <c r="AG81" i="13" s="1"/>
  <c r="X81" i="13" a="1"/>
  <c r="X81" i="13" s="1"/>
  <c r="S81" i="13" a="1"/>
  <c r="S81" i="13" s="1"/>
  <c r="J81" i="13" a="1"/>
  <c r="J81" i="13" s="1"/>
  <c r="G81" i="13" a="1"/>
  <c r="G81" i="13" s="1"/>
  <c r="M81" i="13" a="1"/>
  <c r="M81" i="13" s="1"/>
  <c r="AE81" i="13" a="1"/>
  <c r="AE81" i="13" s="1"/>
  <c r="AK81" i="13" a="1"/>
  <c r="AK81" i="13" s="1"/>
  <c r="AR81" i="13" a="1"/>
  <c r="AR81" i="13" s="1"/>
  <c r="BC81" i="13" a="1"/>
  <c r="BC81" i="13" s="1"/>
  <c r="I82" i="13" a="1"/>
  <c r="I82" i="13" s="1"/>
  <c r="Q82" i="13" a="1"/>
  <c r="Q82" i="13" s="1"/>
  <c r="Y82" i="13" a="1"/>
  <c r="Y82" i="13" s="1"/>
  <c r="H83" i="13" a="1"/>
  <c r="H83" i="13" s="1"/>
  <c r="P83" i="13" a="1"/>
  <c r="P83" i="13" s="1"/>
  <c r="V83" i="13" a="1"/>
  <c r="V83" i="13" s="1"/>
  <c r="AD83" i="13" a="1"/>
  <c r="AD83" i="13" s="1"/>
  <c r="AL83" i="13" a="1"/>
  <c r="AL83" i="13" s="1"/>
  <c r="BG83" i="13" a="1"/>
  <c r="BG83" i="13" s="1"/>
  <c r="T84" i="13" a="1"/>
  <c r="T84" i="13" s="1"/>
  <c r="AB84" i="13" a="1"/>
  <c r="AB84" i="13" s="1"/>
  <c r="AX89" i="13" a="1"/>
  <c r="AX89" i="13" s="1"/>
  <c r="AV101" i="13" a="1"/>
  <c r="AV101" i="13" s="1"/>
  <c r="AF101" i="13" a="1"/>
  <c r="AF101" i="13" s="1"/>
  <c r="P101" i="13" a="1"/>
  <c r="P101" i="13" s="1"/>
  <c r="BF101" i="13" a="1"/>
  <c r="BF101" i="13" s="1"/>
  <c r="BA101" i="13" a="1"/>
  <c r="BA101" i="13" s="1"/>
  <c r="AU101" i="13" a="1"/>
  <c r="AU101" i="13" s="1"/>
  <c r="AP101" i="13" a="1"/>
  <c r="AP101" i="13" s="1"/>
  <c r="AK101" i="13" a="1"/>
  <c r="AK101" i="13" s="1"/>
  <c r="AE101" i="13" a="1"/>
  <c r="AE101" i="13" s="1"/>
  <c r="Z101" i="13" a="1"/>
  <c r="Z101" i="13" s="1"/>
  <c r="U101" i="13" a="1"/>
  <c r="U101" i="13" s="1"/>
  <c r="O101" i="13" a="1"/>
  <c r="O101" i="13" s="1"/>
  <c r="J101" i="13" a="1"/>
  <c r="J101" i="13" s="1"/>
  <c r="D101" i="13" a="1"/>
  <c r="D101" i="13" s="1"/>
  <c r="BE101" i="13" a="1"/>
  <c r="BE101" i="13" s="1"/>
  <c r="AY101" i="13" a="1"/>
  <c r="AY101" i="13" s="1"/>
  <c r="AT101" i="13" a="1"/>
  <c r="AT101" i="13" s="1"/>
  <c r="AO101" i="13" a="1"/>
  <c r="AO101" i="13" s="1"/>
  <c r="AI101" i="13" a="1"/>
  <c r="AI101" i="13" s="1"/>
  <c r="AD101" i="13" a="1"/>
  <c r="AD101" i="13" s="1"/>
  <c r="AL101" i="13" a="1"/>
  <c r="AL101" i="13" s="1"/>
  <c r="AC101" i="13" a="1"/>
  <c r="AC101" i="13" s="1"/>
  <c r="V101" i="13" a="1"/>
  <c r="V101" i="13" s="1"/>
  <c r="N101" i="13" a="1"/>
  <c r="N101" i="13" s="1"/>
  <c r="G101" i="13" a="1"/>
  <c r="G101" i="13" s="1"/>
  <c r="AN101" i="13" a="1"/>
  <c r="AN101" i="13" s="1"/>
  <c r="AG101" i="13" a="1"/>
  <c r="AG101" i="13" s="1"/>
  <c r="X101" i="13" a="1"/>
  <c r="X101" i="13" s="1"/>
  <c r="AZ101" i="13" a="1"/>
  <c r="AZ101" i="13" s="1"/>
  <c r="S101" i="13" a="1"/>
  <c r="S101" i="13" s="1"/>
  <c r="K101" i="13" a="1"/>
  <c r="K101" i="13" s="1"/>
  <c r="AM101" i="13" a="1"/>
  <c r="AM101" i="13" s="1"/>
  <c r="AB101" i="13" a="1"/>
  <c r="AB101" i="13" s="1"/>
  <c r="I101" i="13" a="1"/>
  <c r="I101" i="13" s="1"/>
  <c r="AX101" i="13" a="1"/>
  <c r="AX101" i="13" s="1"/>
  <c r="AA101" i="13" a="1"/>
  <c r="AA101" i="13" s="1"/>
  <c r="R101" i="13" a="1"/>
  <c r="R101" i="13" s="1"/>
  <c r="H101" i="13" a="1"/>
  <c r="H101" i="13" s="1"/>
  <c r="BH101" i="13" a="1"/>
  <c r="BH101" i="13" s="1"/>
  <c r="AW101" i="13" a="1"/>
  <c r="AW101" i="13" s="1"/>
  <c r="AJ101" i="13" a="1"/>
  <c r="AJ101" i="13" s="1"/>
  <c r="Q101" i="13" a="1"/>
  <c r="Q101" i="13" s="1"/>
  <c r="AR101" i="13" a="1"/>
  <c r="AR101" i="13" s="1"/>
  <c r="I75" i="13" a="1"/>
  <c r="I75" i="13" s="1"/>
  <c r="N75" i="13" a="1"/>
  <c r="N75" i="13" s="1"/>
  <c r="W75" i="13" a="1"/>
  <c r="W75" i="13" s="1"/>
  <c r="AF75" i="13" a="1"/>
  <c r="AF75" i="13" s="1"/>
  <c r="AO75" i="13" a="1"/>
  <c r="AO75" i="13" s="1"/>
  <c r="AT75" i="13" a="1"/>
  <c r="AT75" i="13" s="1"/>
  <c r="BC75" i="13" a="1"/>
  <c r="BC75" i="13" s="1"/>
  <c r="H78" i="13" a="1"/>
  <c r="H78" i="13" s="1"/>
  <c r="V78" i="13" a="1"/>
  <c r="V78" i="13" s="1"/>
  <c r="AE78" i="13" a="1"/>
  <c r="AE78" i="13" s="1"/>
  <c r="AN78" i="13" a="1"/>
  <c r="AN78" i="13" s="1"/>
  <c r="BB78" i="13" a="1"/>
  <c r="BB78" i="13" s="1"/>
  <c r="E79" i="13" a="1"/>
  <c r="E79" i="13" s="1"/>
  <c r="N79" i="13" a="1"/>
  <c r="N79" i="13" s="1"/>
  <c r="S79" i="13" a="1"/>
  <c r="S79" i="13" s="1"/>
  <c r="AB79" i="13" a="1"/>
  <c r="AB79" i="13" s="1"/>
  <c r="AK79" i="13" a="1"/>
  <c r="AK79" i="13" s="1"/>
  <c r="AT79" i="13" a="1"/>
  <c r="AT79" i="13" s="1"/>
  <c r="AY79" i="13" a="1"/>
  <c r="AY79" i="13" s="1"/>
  <c r="BH79" i="13" a="1"/>
  <c r="BH79" i="13" s="1"/>
  <c r="BE81" i="13" a="1"/>
  <c r="BE81" i="13" s="1"/>
  <c r="AF82" i="13" a="1"/>
  <c r="AF82" i="13" s="1"/>
  <c r="AN82" i="13" a="1"/>
  <c r="AN82" i="13" s="1"/>
  <c r="AV82" i="13" a="1"/>
  <c r="AV82" i="13" s="1"/>
  <c r="BB82" i="13" a="1"/>
  <c r="BB82" i="13" s="1"/>
  <c r="BD83" i="13" a="1"/>
  <c r="BD83" i="13" s="1"/>
  <c r="AU83" i="13" a="1"/>
  <c r="AU83" i="13" s="1"/>
  <c r="AP83" i="13" a="1"/>
  <c r="AP83" i="13" s="1"/>
  <c r="AG83" i="13" a="1"/>
  <c r="AG83" i="13" s="1"/>
  <c r="X83" i="13" a="1"/>
  <c r="X83" i="13" s="1"/>
  <c r="O83" i="13" a="1"/>
  <c r="O83" i="13" s="1"/>
  <c r="J83" i="13" a="1"/>
  <c r="J83" i="13" s="1"/>
  <c r="BH83" i="13" a="1"/>
  <c r="BH83" i="13" s="1"/>
  <c r="AY83" i="13" a="1"/>
  <c r="AY83" i="13" s="1"/>
  <c r="AT83" i="13" a="1"/>
  <c r="AT83" i="13" s="1"/>
  <c r="AK83" i="13" a="1"/>
  <c r="AK83" i="13" s="1"/>
  <c r="AB83" i="13" a="1"/>
  <c r="AB83" i="13" s="1"/>
  <c r="S83" i="13" a="1"/>
  <c r="S83" i="13" s="1"/>
  <c r="N83" i="13" a="1"/>
  <c r="N83" i="13" s="1"/>
  <c r="E83" i="13" a="1"/>
  <c r="E83" i="13" s="1"/>
  <c r="BC83" i="13" a="1"/>
  <c r="BC83" i="13" s="1"/>
  <c r="AX83" i="13" a="1"/>
  <c r="AX83" i="13" s="1"/>
  <c r="AO83" i="13" a="1"/>
  <c r="AO83" i="13" s="1"/>
  <c r="AF83" i="13" a="1"/>
  <c r="AF83" i="13" s="1"/>
  <c r="W83" i="13" a="1"/>
  <c r="W83" i="13" s="1"/>
  <c r="R83" i="13" a="1"/>
  <c r="R83" i="13" s="1"/>
  <c r="I83" i="13" a="1"/>
  <c r="I83" i="13" s="1"/>
  <c r="AE83" i="13" a="1"/>
  <c r="AE83" i="13" s="1"/>
  <c r="AM83" i="13" a="1"/>
  <c r="AM83" i="13" s="1"/>
  <c r="AS83" i="13" a="1"/>
  <c r="AS83" i="13" s="1"/>
  <c r="BA83" i="13" a="1"/>
  <c r="BA83" i="13" s="1"/>
  <c r="N89" i="13" a="1"/>
  <c r="N89" i="13" s="1"/>
  <c r="Z89" i="13" a="1"/>
  <c r="Z89" i="13" s="1"/>
  <c r="AL89" i="13" a="1"/>
  <c r="AL89" i="13" s="1"/>
  <c r="AY89" i="13" a="1"/>
  <c r="AY89" i="13" s="1"/>
  <c r="B101" i="13" a="1"/>
  <c r="B101" i="13" s="1"/>
  <c r="W101" i="13" a="1"/>
  <c r="W101" i="13" s="1"/>
  <c r="AS101" i="13" a="1"/>
  <c r="AS101" i="13" s="1"/>
  <c r="BH102" i="13" a="1"/>
  <c r="BH102" i="13" s="1"/>
  <c r="BD102" i="13" a="1"/>
  <c r="BD102" i="13" s="1"/>
  <c r="AZ102" i="13" a="1"/>
  <c r="AZ102" i="13" s="1"/>
  <c r="AV102" i="13" a="1"/>
  <c r="AV102" i="13" s="1"/>
  <c r="AQ102" i="13" a="1"/>
  <c r="AQ102" i="13" s="1"/>
  <c r="AM102" i="13" a="1"/>
  <c r="AM102" i="13" s="1"/>
  <c r="AI102" i="13" a="1"/>
  <c r="AI102" i="13" s="1"/>
  <c r="AE102" i="13" a="1"/>
  <c r="AE102" i="13" s="1"/>
  <c r="AA102" i="13" a="1"/>
  <c r="AA102" i="13" s="1"/>
  <c r="W102" i="13" a="1"/>
  <c r="W102" i="13" s="1"/>
  <c r="S102" i="13" a="1"/>
  <c r="S102" i="13" s="1"/>
  <c r="O102" i="13" a="1"/>
  <c r="O102" i="13" s="1"/>
  <c r="K102" i="13" a="1"/>
  <c r="K102" i="13" s="1"/>
  <c r="E102" i="13" a="1"/>
  <c r="E102" i="13" s="1"/>
  <c r="BG102" i="13" a="1"/>
  <c r="BG102" i="13" s="1"/>
  <c r="BC102" i="13" a="1"/>
  <c r="BC102" i="13" s="1"/>
  <c r="AY102" i="13" a="1"/>
  <c r="AY102" i="13" s="1"/>
  <c r="AT102" i="13" a="1"/>
  <c r="AT102" i="13" s="1"/>
  <c r="AP102" i="13" a="1"/>
  <c r="AP102" i="13" s="1"/>
  <c r="AL102" i="13" a="1"/>
  <c r="AL102" i="13" s="1"/>
  <c r="AH102" i="13" a="1"/>
  <c r="AH102" i="13" s="1"/>
  <c r="AD102" i="13" a="1"/>
  <c r="AD102" i="13" s="1"/>
  <c r="Z102" i="13" a="1"/>
  <c r="Z102" i="13" s="1"/>
  <c r="V102" i="13" a="1"/>
  <c r="V102" i="13" s="1"/>
  <c r="R102" i="13" a="1"/>
  <c r="R102" i="13" s="1"/>
  <c r="N102" i="13" a="1"/>
  <c r="N102" i="13" s="1"/>
  <c r="J102" i="13" a="1"/>
  <c r="J102" i="13" s="1"/>
  <c r="B102" i="13" a="1"/>
  <c r="B102" i="13" s="1"/>
  <c r="BE102" i="13" a="1"/>
  <c r="BE102" i="13" s="1"/>
  <c r="AS102" i="13" a="1"/>
  <c r="AS102" i="13" s="1"/>
  <c r="AN102" i="13" a="1"/>
  <c r="AN102" i="13" s="1"/>
  <c r="AC102" i="13" a="1"/>
  <c r="AC102" i="13" s="1"/>
  <c r="X102" i="13" a="1"/>
  <c r="X102" i="13" s="1"/>
  <c r="M102" i="13" a="1"/>
  <c r="M102" i="13" s="1"/>
  <c r="F102" i="13" a="1"/>
  <c r="F102" i="13" s="1"/>
  <c r="AK102" i="13" a="1"/>
  <c r="AK102" i="13" s="1"/>
  <c r="L102" i="13" a="1"/>
  <c r="L102" i="13" s="1"/>
  <c r="AX102" i="13" a="1"/>
  <c r="AX102" i="13" s="1"/>
  <c r="AO102" i="13" a="1"/>
  <c r="AO102" i="13" s="1"/>
  <c r="AF102" i="13" a="1"/>
  <c r="AF102" i="13" s="1"/>
  <c r="P102" i="13" a="1"/>
  <c r="P102" i="13" s="1"/>
  <c r="AW102" i="13" a="1"/>
  <c r="AW102" i="13" s="1"/>
  <c r="AJ102" i="13" a="1"/>
  <c r="AJ102" i="13" s="1"/>
  <c r="Y102" i="13" a="1"/>
  <c r="Y102" i="13" s="1"/>
  <c r="BF102" i="13" a="1"/>
  <c r="BF102" i="13" s="1"/>
  <c r="AG102" i="13" a="1"/>
  <c r="AG102" i="13" s="1"/>
  <c r="BE89" i="13" a="1"/>
  <c r="BE89" i="13" s="1"/>
  <c r="AV89" i="13" a="1"/>
  <c r="AV89" i="13" s="1"/>
  <c r="AM89" i="13" a="1"/>
  <c r="AM89" i="13" s="1"/>
  <c r="AH89" i="13" a="1"/>
  <c r="AH89" i="13" s="1"/>
  <c r="Y89" i="13" a="1"/>
  <c r="Y89" i="13" s="1"/>
  <c r="P89" i="13" a="1"/>
  <c r="P89" i="13" s="1"/>
  <c r="G89" i="13" a="1"/>
  <c r="G89" i="13" s="1"/>
  <c r="BG89" i="13" a="1"/>
  <c r="BG89" i="13" s="1"/>
  <c r="BB89" i="13" a="1"/>
  <c r="BB89" i="13" s="1"/>
  <c r="AS89" i="13" a="1"/>
  <c r="AS89" i="13" s="1"/>
  <c r="AJ89" i="13" a="1"/>
  <c r="AJ89" i="13" s="1"/>
  <c r="AA89" i="13" a="1"/>
  <c r="AA89" i="13" s="1"/>
  <c r="V89" i="13" a="1"/>
  <c r="V89" i="13" s="1"/>
  <c r="M89" i="13" a="1"/>
  <c r="M89" i="13" s="1"/>
  <c r="B89" i="13" a="1"/>
  <c r="B89" i="13" s="1"/>
  <c r="AW89" i="13" a="1"/>
  <c r="AW89" i="13" s="1"/>
  <c r="AQ89" i="13" a="1"/>
  <c r="AQ89" i="13" s="1"/>
  <c r="AK89" i="13" a="1"/>
  <c r="AK89" i="13" s="1"/>
  <c r="AE89" i="13" a="1"/>
  <c r="AE89" i="13" s="1"/>
  <c r="S89" i="13" a="1"/>
  <c r="S89" i="13" s="1"/>
  <c r="F89" i="13" a="1"/>
  <c r="F89" i="13" s="1"/>
  <c r="BC89" i="13" a="1"/>
  <c r="BC89" i="13" s="1"/>
  <c r="AP89" i="13" a="1"/>
  <c r="AP89" i="13" s="1"/>
  <c r="AD89" i="13" a="1"/>
  <c r="AD89" i="13" s="1"/>
  <c r="X89" i="13" a="1"/>
  <c r="X89" i="13" s="1"/>
  <c r="R89" i="13" a="1"/>
  <c r="R89" i="13" s="1"/>
  <c r="L89" i="13" a="1"/>
  <c r="L89" i="13" s="1"/>
  <c r="BH89" i="13" a="1"/>
  <c r="BH89" i="13" s="1"/>
  <c r="AC89" i="13" a="1"/>
  <c r="AC89" i="13" s="1"/>
  <c r="Q89" i="13" a="1"/>
  <c r="Q89" i="13" s="1"/>
  <c r="K89" i="13" a="1"/>
  <c r="K89" i="13" s="1"/>
  <c r="E89" i="13" a="1"/>
  <c r="E89" i="13" s="1"/>
  <c r="BA89" i="13" a="1"/>
  <c r="BA89" i="13" s="1"/>
  <c r="AU89" i="13" a="1"/>
  <c r="AU89" i="13" s="1"/>
  <c r="AO89" i="13" a="1"/>
  <c r="AO89" i="13" s="1"/>
  <c r="AI89" i="13" a="1"/>
  <c r="AI89" i="13" s="1"/>
  <c r="W89" i="13" a="1"/>
  <c r="W89" i="13" s="1"/>
  <c r="J89" i="13" a="1"/>
  <c r="J89" i="13" s="1"/>
  <c r="O89" i="13" a="1"/>
  <c r="O89" i="13" s="1"/>
  <c r="H74" i="13" a="1"/>
  <c r="H74" i="13" s="1"/>
  <c r="L74" i="13" a="1"/>
  <c r="L74" i="13" s="1"/>
  <c r="P74" i="13" a="1"/>
  <c r="P74" i="13" s="1"/>
  <c r="T74" i="13" a="1"/>
  <c r="T74" i="13" s="1"/>
  <c r="X74" i="13" a="1"/>
  <c r="X74" i="13" s="1"/>
  <c r="AB74" i="13" a="1"/>
  <c r="AB74" i="13" s="1"/>
  <c r="AF74" i="13" a="1"/>
  <c r="AF74" i="13" s="1"/>
  <c r="AJ74" i="13" a="1"/>
  <c r="AJ74" i="13" s="1"/>
  <c r="AN74" i="13" a="1"/>
  <c r="AN74" i="13" s="1"/>
  <c r="AR74" i="13" a="1"/>
  <c r="AR74" i="13" s="1"/>
  <c r="AV74" i="13" a="1"/>
  <c r="AV74" i="13" s="1"/>
  <c r="AZ74" i="13" a="1"/>
  <c r="AZ74" i="13" s="1"/>
  <c r="BD74" i="13" a="1"/>
  <c r="BD74" i="13" s="1"/>
  <c r="BH74" i="13" a="1"/>
  <c r="BH74" i="13" s="1"/>
  <c r="K75" i="13" a="1"/>
  <c r="K75" i="13" s="1"/>
  <c r="T75" i="13" a="1"/>
  <c r="T75" i="13" s="1"/>
  <c r="AC75" i="13" a="1"/>
  <c r="AC75" i="13" s="1"/>
  <c r="AH75" i="13" a="1"/>
  <c r="AH75" i="13" s="1"/>
  <c r="AQ75" i="13" a="1"/>
  <c r="AQ75" i="13" s="1"/>
  <c r="AZ75" i="13" a="1"/>
  <c r="AZ75" i="13" s="1"/>
  <c r="J78" i="13" a="1"/>
  <c r="J78" i="13" s="1"/>
  <c r="S78" i="13" a="1"/>
  <c r="S78" i="13" s="1"/>
  <c r="AB78" i="13" a="1"/>
  <c r="AB78" i="13" s="1"/>
  <c r="AP78" i="13" a="1"/>
  <c r="AP78" i="13" s="1"/>
  <c r="AY78" i="13" a="1"/>
  <c r="AY78" i="13" s="1"/>
  <c r="BH78" i="13" a="1"/>
  <c r="BH78" i="13" s="1"/>
  <c r="G79" i="13" a="1"/>
  <c r="G79" i="13" s="1"/>
  <c r="P79" i="13" a="1"/>
  <c r="P79" i="13" s="1"/>
  <c r="Y79" i="13" a="1"/>
  <c r="Y79" i="13" s="1"/>
  <c r="AH79" i="13" a="1"/>
  <c r="AH79" i="13" s="1"/>
  <c r="AM79" i="13" a="1"/>
  <c r="AM79" i="13" s="1"/>
  <c r="AV79" i="13" a="1"/>
  <c r="AV79" i="13" s="1"/>
  <c r="BE79" i="13" a="1"/>
  <c r="BE79" i="13" s="1"/>
  <c r="V81" i="13" a="1"/>
  <c r="V81" i="13" s="1"/>
  <c r="AB81" i="13" a="1"/>
  <c r="AB81" i="13" s="1"/>
  <c r="AT81" i="13" a="1"/>
  <c r="AT81" i="13" s="1"/>
  <c r="BA81" i="13" a="1"/>
  <c r="BA81" i="13" s="1"/>
  <c r="M82" i="13" a="1"/>
  <c r="M82" i="13" s="1"/>
  <c r="U82" i="13" a="1"/>
  <c r="U82" i="13" s="1"/>
  <c r="D83" i="13" a="1"/>
  <c r="D83" i="13" s="1"/>
  <c r="L83" i="13" a="1"/>
  <c r="L83" i="13" s="1"/>
  <c r="T83" i="13" a="1"/>
  <c r="T83" i="13" s="1"/>
  <c r="Z83" i="13" a="1"/>
  <c r="Z83" i="13" s="1"/>
  <c r="AH83" i="13" a="1"/>
  <c r="AH83" i="13" s="1"/>
  <c r="BE84" i="13" a="1"/>
  <c r="BE84" i="13" s="1"/>
  <c r="BA84" i="13" a="1"/>
  <c r="BA84" i="13" s="1"/>
  <c r="AW84" i="13" a="1"/>
  <c r="AW84" i="13" s="1"/>
  <c r="AS84" i="13" a="1"/>
  <c r="AS84" i="13" s="1"/>
  <c r="AO84" i="13" a="1"/>
  <c r="AO84" i="13" s="1"/>
  <c r="AK84" i="13" a="1"/>
  <c r="AK84" i="13" s="1"/>
  <c r="AG84" i="13" a="1"/>
  <c r="AG84" i="13" s="1"/>
  <c r="AC84" i="13" a="1"/>
  <c r="AC84" i="13" s="1"/>
  <c r="Y84" i="13" a="1"/>
  <c r="Y84" i="13" s="1"/>
  <c r="U84" i="13" a="1"/>
  <c r="U84" i="13" s="1"/>
  <c r="Q84" i="13" a="1"/>
  <c r="Q84" i="13" s="1"/>
  <c r="M84" i="13" a="1"/>
  <c r="M84" i="13" s="1"/>
  <c r="I84" i="13" a="1"/>
  <c r="I84" i="13" s="1"/>
  <c r="E84" i="13" a="1"/>
  <c r="E84" i="13" s="1"/>
  <c r="BG84" i="13" a="1"/>
  <c r="BG84" i="13" s="1"/>
  <c r="AX84" i="13" a="1"/>
  <c r="AX84" i="13" s="1"/>
  <c r="AJ84" i="13" a="1"/>
  <c r="AJ84" i="13" s="1"/>
  <c r="AA84" i="13" a="1"/>
  <c r="AA84" i="13" s="1"/>
  <c r="R84" i="13" a="1"/>
  <c r="R84" i="13" s="1"/>
  <c r="D84" i="13" a="1"/>
  <c r="D84" i="13" s="1"/>
  <c r="BB84" i="13" a="1"/>
  <c r="BB84" i="13" s="1"/>
  <c r="AN84" i="13" a="1"/>
  <c r="AN84" i="13" s="1"/>
  <c r="AE84" i="13" a="1"/>
  <c r="AE84" i="13" s="1"/>
  <c r="V84" i="13" a="1"/>
  <c r="V84" i="13" s="1"/>
  <c r="H84" i="13" a="1"/>
  <c r="H84" i="13" s="1"/>
  <c r="BF84" i="13" a="1"/>
  <c r="BF84" i="13" s="1"/>
  <c r="AR84" i="13" a="1"/>
  <c r="AR84" i="13" s="1"/>
  <c r="AI84" i="13" a="1"/>
  <c r="AI84" i="13" s="1"/>
  <c r="Z84" i="13" a="1"/>
  <c r="Z84" i="13" s="1"/>
  <c r="L84" i="13" a="1"/>
  <c r="L84" i="13" s="1"/>
  <c r="B84" i="13" a="1"/>
  <c r="B84" i="13" s="1"/>
  <c r="J84" i="13" a="1"/>
  <c r="J84" i="13" s="1"/>
  <c r="P84" i="13" a="1"/>
  <c r="P84" i="13" s="1"/>
  <c r="X84" i="13" a="1"/>
  <c r="X84" i="13" s="1"/>
  <c r="AF84" i="13" a="1"/>
  <c r="AF84" i="13" s="1"/>
  <c r="AF89" i="13" a="1"/>
  <c r="AF89" i="13" s="1"/>
  <c r="AR89" i="13" a="1"/>
  <c r="AR89" i="13" s="1"/>
  <c r="BD89" i="13" a="1"/>
  <c r="BD89" i="13" s="1"/>
  <c r="M101" i="13" a="1"/>
  <c r="M101" i="13" s="1"/>
  <c r="BC101" i="13" a="1"/>
  <c r="BC101" i="13" s="1"/>
  <c r="AR102" i="13" a="1"/>
  <c r="AR102" i="13" s="1"/>
  <c r="BG91" i="13" a="1"/>
  <c r="BG91" i="13" s="1"/>
  <c r="AX91" i="13" a="1"/>
  <c r="AX91" i="13" s="1"/>
  <c r="AO91" i="13" a="1"/>
  <c r="AO91" i="13" s="1"/>
  <c r="AJ91" i="13" a="1"/>
  <c r="AJ91" i="13" s="1"/>
  <c r="AA91" i="13" a="1"/>
  <c r="AA91" i="13" s="1"/>
  <c r="R91" i="13" a="1"/>
  <c r="R91" i="13" s="1"/>
  <c r="I91" i="13" a="1"/>
  <c r="I91" i="13" s="1"/>
  <c r="B91" i="13" a="1"/>
  <c r="B91" i="13" s="1"/>
  <c r="BD91" i="13" a="1"/>
  <c r="BD91" i="13" s="1"/>
  <c r="AU91" i="13" a="1"/>
  <c r="AU91" i="13" s="1"/>
  <c r="AL91" i="13" a="1"/>
  <c r="AL91" i="13" s="1"/>
  <c r="AC91" i="13" a="1"/>
  <c r="AC91" i="13" s="1"/>
  <c r="X91" i="13" a="1"/>
  <c r="X91" i="13" s="1"/>
  <c r="O91" i="13" a="1"/>
  <c r="O91" i="13" s="1"/>
  <c r="F91" i="13" a="1"/>
  <c r="F91" i="13" s="1"/>
  <c r="AH91" i="13" a="1"/>
  <c r="AH91" i="13" s="1"/>
  <c r="AT91" i="13" a="1"/>
  <c r="AT91" i="13" s="1"/>
  <c r="AZ91" i="13" a="1"/>
  <c r="AZ91" i="13" s="1"/>
  <c r="BF91" i="13" a="1"/>
  <c r="BF91" i="13" s="1"/>
  <c r="BH96" i="13" a="1"/>
  <c r="BH96" i="13" s="1"/>
  <c r="BD96" i="13" a="1"/>
  <c r="BD96" i="13" s="1"/>
  <c r="AZ96" i="13" a="1"/>
  <c r="AZ96" i="13" s="1"/>
  <c r="AV96" i="13" a="1"/>
  <c r="AV96" i="13" s="1"/>
  <c r="AR96" i="13" a="1"/>
  <c r="AR96" i="13" s="1"/>
  <c r="AN96" i="13" a="1"/>
  <c r="AN96" i="13" s="1"/>
  <c r="BG96" i="13" a="1"/>
  <c r="BG96" i="13" s="1"/>
  <c r="BC96" i="13" a="1"/>
  <c r="BC96" i="13" s="1"/>
  <c r="AY96" i="13" a="1"/>
  <c r="AY96" i="13" s="1"/>
  <c r="AU96" i="13" a="1"/>
  <c r="AU96" i="13" s="1"/>
  <c r="AQ96" i="13" a="1"/>
  <c r="AQ96" i="13" s="1"/>
  <c r="BE96" i="13" a="1"/>
  <c r="BE96" i="13" s="1"/>
  <c r="AT96" i="13" a="1"/>
  <c r="AT96" i="13" s="1"/>
  <c r="AO96" i="13" a="1"/>
  <c r="AO96" i="13" s="1"/>
  <c r="AJ96" i="13" a="1"/>
  <c r="AJ96" i="13" s="1"/>
  <c r="AF96" i="13" a="1"/>
  <c r="AF96" i="13" s="1"/>
  <c r="AB96" i="13" a="1"/>
  <c r="AB96" i="13" s="1"/>
  <c r="X96" i="13" a="1"/>
  <c r="X96" i="13" s="1"/>
  <c r="T96" i="13" a="1"/>
  <c r="T96" i="13" s="1"/>
  <c r="P96" i="13" a="1"/>
  <c r="P96" i="13" s="1"/>
  <c r="L96" i="13" a="1"/>
  <c r="L96" i="13" s="1"/>
  <c r="H96" i="13" a="1"/>
  <c r="H96" i="13" s="1"/>
  <c r="B96" i="13" a="1"/>
  <c r="B96" i="13" s="1"/>
  <c r="AL96" i="13" a="1"/>
  <c r="AL96" i="13" s="1"/>
  <c r="AG96" i="13" a="1"/>
  <c r="AG96" i="13" s="1"/>
  <c r="AA96" i="13" a="1"/>
  <c r="AA96" i="13" s="1"/>
  <c r="V96" i="13" a="1"/>
  <c r="V96" i="13" s="1"/>
  <c r="Q96" i="13" a="1"/>
  <c r="Q96" i="13" s="1"/>
  <c r="K96" i="13" a="1"/>
  <c r="K96" i="13" s="1"/>
  <c r="F96" i="13" a="1"/>
  <c r="F96" i="13" s="1"/>
  <c r="BB96" i="13" a="1"/>
  <c r="BB96" i="13" s="1"/>
  <c r="J96" i="13" a="1"/>
  <c r="J96" i="13" s="1"/>
  <c r="Y96" i="13" a="1"/>
  <c r="Y96" i="13" s="1"/>
  <c r="AE96" i="13" a="1"/>
  <c r="AE96" i="13" s="1"/>
  <c r="G87" i="13" a="1"/>
  <c r="G87" i="13" s="1"/>
  <c r="M87" i="13" a="1"/>
  <c r="M87" i="13" s="1"/>
  <c r="S87" i="13" a="1"/>
  <c r="S87" i="13" s="1"/>
  <c r="Y87" i="13" a="1"/>
  <c r="Y87" i="13" s="1"/>
  <c r="AK87" i="13" a="1"/>
  <c r="AK87" i="13" s="1"/>
  <c r="N90" i="13" a="1"/>
  <c r="N90" i="13" s="1"/>
  <c r="Z90" i="13" a="1"/>
  <c r="Z90" i="13" s="1"/>
  <c r="BE90" i="13" a="1"/>
  <c r="BE90" i="13" s="1"/>
  <c r="J91" i="13" a="1"/>
  <c r="J91" i="13" s="1"/>
  <c r="P91" i="13" a="1"/>
  <c r="P91" i="13" s="1"/>
  <c r="V91" i="13" a="1"/>
  <c r="V91" i="13" s="1"/>
  <c r="AB91" i="13" a="1"/>
  <c r="AB91" i="13" s="1"/>
  <c r="AN91" i="13" a="1"/>
  <c r="AN91" i="13" s="1"/>
  <c r="BA91" i="13" a="1"/>
  <c r="BA91" i="13" s="1"/>
  <c r="O95" i="13" a="1"/>
  <c r="O95" i="13" s="1"/>
  <c r="V95" i="13" a="1"/>
  <c r="V95" i="13" s="1"/>
  <c r="AJ95" i="13" a="1"/>
  <c r="AJ95" i="13" s="1"/>
  <c r="AQ95" i="13" a="1"/>
  <c r="AQ95" i="13" s="1"/>
  <c r="BF95" i="13" a="1"/>
  <c r="BF95" i="13" s="1"/>
  <c r="R96" i="13" a="1"/>
  <c r="R96" i="13" s="1"/>
  <c r="AM96" i="13" a="1"/>
  <c r="AM96" i="13" s="1"/>
  <c r="AW96" i="13" a="1"/>
  <c r="AW96" i="13" s="1"/>
  <c r="BF96" i="13" a="1"/>
  <c r="BF96" i="13" s="1"/>
  <c r="S100" i="13" a="1"/>
  <c r="S100" i="13" s="1"/>
  <c r="AF87" i="13" a="1"/>
  <c r="AF87" i="13" s="1"/>
  <c r="AR87" i="13" a="1"/>
  <c r="AR87" i="13" s="1"/>
  <c r="AX87" i="13" a="1"/>
  <c r="AX87" i="13" s="1"/>
  <c r="BD87" i="13" a="1"/>
  <c r="BD87" i="13" s="1"/>
  <c r="I90" i="13" a="1"/>
  <c r="I90" i="13" s="1"/>
  <c r="O90" i="13" a="1"/>
  <c r="O90" i="13" s="1"/>
  <c r="U90" i="13" a="1"/>
  <c r="U90" i="13" s="1"/>
  <c r="AA90" i="13" a="1"/>
  <c r="AA90" i="13" s="1"/>
  <c r="AM90" i="13" a="1"/>
  <c r="AM90" i="13" s="1"/>
  <c r="E91" i="13" a="1"/>
  <c r="E91" i="13" s="1"/>
  <c r="K91" i="13" a="1"/>
  <c r="K91" i="13" s="1"/>
  <c r="Q91" i="13" a="1"/>
  <c r="Q91" i="13" s="1"/>
  <c r="W91" i="13" a="1"/>
  <c r="W91" i="13" s="1"/>
  <c r="AI91" i="13" a="1"/>
  <c r="AI91" i="13" s="1"/>
  <c r="BE95" i="13" a="1"/>
  <c r="BE95" i="13" s="1"/>
  <c r="BA95" i="13" a="1"/>
  <c r="BA95" i="13" s="1"/>
  <c r="AW95" i="13" a="1"/>
  <c r="AW95" i="13" s="1"/>
  <c r="AS95" i="13" a="1"/>
  <c r="AS95" i="13" s="1"/>
  <c r="AO95" i="13" a="1"/>
  <c r="AO95" i="13" s="1"/>
  <c r="AK95" i="13" a="1"/>
  <c r="AK95" i="13" s="1"/>
  <c r="AG95" i="13" a="1"/>
  <c r="AG95" i="13" s="1"/>
  <c r="AC95" i="13" a="1"/>
  <c r="AC95" i="13" s="1"/>
  <c r="Y95" i="13" a="1"/>
  <c r="Y95" i="13" s="1"/>
  <c r="U95" i="13" a="1"/>
  <c r="U95" i="13" s="1"/>
  <c r="Q95" i="13" a="1"/>
  <c r="Q95" i="13" s="1"/>
  <c r="M95" i="13" a="1"/>
  <c r="M95" i="13" s="1"/>
  <c r="I95" i="13" a="1"/>
  <c r="I95" i="13" s="1"/>
  <c r="E95" i="13" a="1"/>
  <c r="E95" i="13" s="1"/>
  <c r="BD95" i="13" a="1"/>
  <c r="BD95" i="13" s="1"/>
  <c r="AY95" i="13" a="1"/>
  <c r="AY95" i="13" s="1"/>
  <c r="AT95" i="13" a="1"/>
  <c r="AT95" i="13" s="1"/>
  <c r="AN95" i="13" a="1"/>
  <c r="AN95" i="13" s="1"/>
  <c r="AI95" i="13" a="1"/>
  <c r="AI95" i="13" s="1"/>
  <c r="AD95" i="13" a="1"/>
  <c r="AD95" i="13" s="1"/>
  <c r="X95" i="13" a="1"/>
  <c r="X95" i="13" s="1"/>
  <c r="S95" i="13" a="1"/>
  <c r="S95" i="13" s="1"/>
  <c r="N95" i="13" a="1"/>
  <c r="N95" i="13" s="1"/>
  <c r="H95" i="13" a="1"/>
  <c r="H95" i="13" s="1"/>
  <c r="B95" i="13" a="1"/>
  <c r="B95" i="13" s="1"/>
  <c r="W95" i="13" a="1"/>
  <c r="W95" i="13" s="1"/>
  <c r="AR95" i="13" a="1"/>
  <c r="AR95" i="13" s="1"/>
  <c r="E96" i="13" a="1"/>
  <c r="E96" i="13" s="1"/>
  <c r="S96" i="13" a="1"/>
  <c r="S96" i="13" s="1"/>
  <c r="Z96" i="13" a="1"/>
  <c r="Z96" i="13" s="1"/>
  <c r="BE100" i="13" a="1"/>
  <c r="BE100" i="13" s="1"/>
  <c r="BA100" i="13" a="1"/>
  <c r="BA100" i="13" s="1"/>
  <c r="AW100" i="13" a="1"/>
  <c r="AW100" i="13" s="1"/>
  <c r="AS100" i="13" a="1"/>
  <c r="AS100" i="13" s="1"/>
  <c r="AO100" i="13" a="1"/>
  <c r="AO100" i="13" s="1"/>
  <c r="AK100" i="13" a="1"/>
  <c r="AK100" i="13" s="1"/>
  <c r="AG100" i="13" a="1"/>
  <c r="AG100" i="13" s="1"/>
  <c r="AC100" i="13" a="1"/>
  <c r="AC100" i="13" s="1"/>
  <c r="Y100" i="13" a="1"/>
  <c r="Y100" i="13" s="1"/>
  <c r="U100" i="13" a="1"/>
  <c r="U100" i="13" s="1"/>
  <c r="Q100" i="13" a="1"/>
  <c r="Q100" i="13" s="1"/>
  <c r="M100" i="13" a="1"/>
  <c r="M100" i="13" s="1"/>
  <c r="I100" i="13" a="1"/>
  <c r="I100" i="13" s="1"/>
  <c r="E100" i="13" a="1"/>
  <c r="E100" i="13" s="1"/>
  <c r="BH100" i="13" a="1"/>
  <c r="BH100" i="13" s="1"/>
  <c r="BD100" i="13" a="1"/>
  <c r="BD100" i="13" s="1"/>
  <c r="AZ100" i="13" a="1"/>
  <c r="AZ100" i="13" s="1"/>
  <c r="AV100" i="13" a="1"/>
  <c r="AV100" i="13" s="1"/>
  <c r="AR100" i="13" a="1"/>
  <c r="AR100" i="13" s="1"/>
  <c r="AN100" i="13" a="1"/>
  <c r="AN100" i="13" s="1"/>
  <c r="AJ100" i="13" a="1"/>
  <c r="AJ100" i="13" s="1"/>
  <c r="AF100" i="13" a="1"/>
  <c r="AF100" i="13" s="1"/>
  <c r="AB100" i="13" a="1"/>
  <c r="AB100" i="13" s="1"/>
  <c r="X100" i="13" a="1"/>
  <c r="X100" i="13" s="1"/>
  <c r="T100" i="13" a="1"/>
  <c r="T100" i="13" s="1"/>
  <c r="P100" i="13" a="1"/>
  <c r="P100" i="13" s="1"/>
  <c r="L100" i="13" a="1"/>
  <c r="L100" i="13" s="1"/>
  <c r="H100" i="13" a="1"/>
  <c r="H100" i="13" s="1"/>
  <c r="D100" i="13" a="1"/>
  <c r="D100" i="13" s="1"/>
  <c r="BG100" i="13" a="1"/>
  <c r="BG100" i="13" s="1"/>
  <c r="BB100" i="13" a="1"/>
  <c r="BB100" i="13" s="1"/>
  <c r="AQ100" i="13" a="1"/>
  <c r="AQ100" i="13" s="1"/>
  <c r="AL100" i="13" a="1"/>
  <c r="AL100" i="13" s="1"/>
  <c r="AA100" i="13" a="1"/>
  <c r="AA100" i="13" s="1"/>
  <c r="V100" i="13" a="1"/>
  <c r="V100" i="13" s="1"/>
  <c r="K100" i="13" a="1"/>
  <c r="K100" i="13" s="1"/>
  <c r="F100" i="13" a="1"/>
  <c r="F100" i="13" s="1"/>
  <c r="AX100" i="13" a="1"/>
  <c r="AX100" i="13" s="1"/>
  <c r="AP100" i="13" a="1"/>
  <c r="AP100" i="13" s="1"/>
  <c r="AI100" i="13" a="1"/>
  <c r="AI100" i="13" s="1"/>
  <c r="N100" i="13" a="1"/>
  <c r="N100" i="13" s="1"/>
  <c r="G100" i="13" a="1"/>
  <c r="G100" i="13" s="1"/>
  <c r="J100" i="13" a="1"/>
  <c r="J100" i="13" s="1"/>
  <c r="AD100" i="13" a="1"/>
  <c r="AD100" i="13" s="1"/>
  <c r="AM100" i="13" a="1"/>
  <c r="AM100" i="13" s="1"/>
  <c r="BF100" i="13" a="1"/>
  <c r="BF100" i="13" s="1"/>
  <c r="AZ87" i="13" a="1"/>
  <c r="AZ87" i="13" s="1"/>
  <c r="AQ87" i="13" a="1"/>
  <c r="AQ87" i="13" s="1"/>
  <c r="AL87" i="13" a="1"/>
  <c r="AL87" i="13" s="1"/>
  <c r="AC87" i="13" a="1"/>
  <c r="AC87" i="13" s="1"/>
  <c r="T87" i="13" a="1"/>
  <c r="T87" i="13" s="1"/>
  <c r="K87" i="13" a="1"/>
  <c r="K87" i="13" s="1"/>
  <c r="F87" i="13" a="1"/>
  <c r="F87" i="13" s="1"/>
  <c r="BF87" i="13" a="1"/>
  <c r="BF87" i="13" s="1"/>
  <c r="AW87" i="13" a="1"/>
  <c r="AW87" i="13" s="1"/>
  <c r="AN87" i="13" a="1"/>
  <c r="AN87" i="13" s="1"/>
  <c r="AE87" i="13" a="1"/>
  <c r="AE87" i="13" s="1"/>
  <c r="Z87" i="13" a="1"/>
  <c r="Z87" i="13" s="1"/>
  <c r="Q87" i="13" a="1"/>
  <c r="Q87" i="13" s="1"/>
  <c r="H87" i="13" a="1"/>
  <c r="H87" i="13" s="1"/>
  <c r="N87" i="13" a="1"/>
  <c r="N87" i="13" s="1"/>
  <c r="AA87" i="13" a="1"/>
  <c r="AA87" i="13" s="1"/>
  <c r="AM87" i="13" a="1"/>
  <c r="AM87" i="13" s="1"/>
  <c r="AS87" i="13" a="1"/>
  <c r="AS87" i="13" s="1"/>
  <c r="AY87" i="13" a="1"/>
  <c r="AY87" i="13" s="1"/>
  <c r="BE87" i="13" a="1"/>
  <c r="BE87" i="13" s="1"/>
  <c r="BH90" i="13" a="1"/>
  <c r="BH90" i="13" s="1"/>
  <c r="BD90" i="13" a="1"/>
  <c r="BD90" i="13" s="1"/>
  <c r="AZ90" i="13" a="1"/>
  <c r="AZ90" i="13" s="1"/>
  <c r="AV90" i="13" a="1"/>
  <c r="AV90" i="13" s="1"/>
  <c r="AR90" i="13" a="1"/>
  <c r="AR90" i="13" s="1"/>
  <c r="AN90" i="13" a="1"/>
  <c r="AN90" i="13" s="1"/>
  <c r="AJ90" i="13" a="1"/>
  <c r="AJ90" i="13" s="1"/>
  <c r="AF90" i="13" a="1"/>
  <c r="AF90" i="13" s="1"/>
  <c r="AB90" i="13" a="1"/>
  <c r="AB90" i="13" s="1"/>
  <c r="X90" i="13" a="1"/>
  <c r="X90" i="13" s="1"/>
  <c r="T90" i="13" a="1"/>
  <c r="T90" i="13" s="1"/>
  <c r="P90" i="13" a="1"/>
  <c r="P90" i="13" s="1"/>
  <c r="L90" i="13" a="1"/>
  <c r="L90" i="13" s="1"/>
  <c r="H90" i="13" a="1"/>
  <c r="H90" i="13" s="1"/>
  <c r="B90" i="13" a="1"/>
  <c r="B90" i="13" s="1"/>
  <c r="BB90" i="13" a="1"/>
  <c r="BB90" i="13" s="1"/>
  <c r="AS90" i="13" a="1"/>
  <c r="AS90" i="13" s="1"/>
  <c r="AE90" i="13" a="1"/>
  <c r="AE90" i="13" s="1"/>
  <c r="V90" i="13" a="1"/>
  <c r="V90" i="13" s="1"/>
  <c r="M90" i="13" a="1"/>
  <c r="M90" i="13" s="1"/>
  <c r="AY90" i="13" a="1"/>
  <c r="AY90" i="13" s="1"/>
  <c r="AP90" i="13" a="1"/>
  <c r="AP90" i="13" s="1"/>
  <c r="AG90" i="13" a="1"/>
  <c r="AG90" i="13" s="1"/>
  <c r="S90" i="13" a="1"/>
  <c r="S90" i="13" s="1"/>
  <c r="J90" i="13" a="1"/>
  <c r="J90" i="13" s="1"/>
  <c r="AH90" i="13" a="1"/>
  <c r="AH90" i="13" s="1"/>
  <c r="AT90" i="13" a="1"/>
  <c r="AT90" i="13" s="1"/>
  <c r="BF90" i="13" a="1"/>
  <c r="BF90" i="13" s="1"/>
  <c r="AD91" i="13" a="1"/>
  <c r="AD91" i="13" s="1"/>
  <c r="AP91" i="13" a="1"/>
  <c r="AP91" i="13" s="1"/>
  <c r="AV91" i="13" a="1"/>
  <c r="AV91" i="13" s="1"/>
  <c r="BB91" i="13" a="1"/>
  <c r="BB91" i="13" s="1"/>
  <c r="BH91" i="13" a="1"/>
  <c r="BH91" i="13" s="1"/>
  <c r="M96" i="13" a="1"/>
  <c r="M96" i="13" s="1"/>
  <c r="AH96" i="13" a="1"/>
  <c r="AH96" i="13" s="1"/>
  <c r="AP96" i="13" a="1"/>
  <c r="AP96" i="13" s="1"/>
  <c r="AX96" i="13" a="1"/>
  <c r="AX96" i="13" s="1"/>
  <c r="BE88" i="13" a="1"/>
  <c r="BE88" i="13" s="1"/>
  <c r="BA88" i="13" a="1"/>
  <c r="BA88" i="13" s="1"/>
  <c r="AW88" i="13" a="1"/>
  <c r="AW88" i="13" s="1"/>
  <c r="AS88" i="13" a="1"/>
  <c r="AS88" i="13" s="1"/>
  <c r="AO88" i="13" a="1"/>
  <c r="AO88" i="13" s="1"/>
  <c r="AK88" i="13" a="1"/>
  <c r="AK88" i="13" s="1"/>
  <c r="AG88" i="13" a="1"/>
  <c r="AG88" i="13" s="1"/>
  <c r="AC88" i="13" a="1"/>
  <c r="AC88" i="13" s="1"/>
  <c r="Y88" i="13" a="1"/>
  <c r="Y88" i="13" s="1"/>
  <c r="U88" i="13" a="1"/>
  <c r="U88" i="13" s="1"/>
  <c r="Q88" i="13" a="1"/>
  <c r="Q88" i="13" s="1"/>
  <c r="M88" i="13" a="1"/>
  <c r="M88" i="13" s="1"/>
  <c r="I88" i="13" a="1"/>
  <c r="I88" i="13" s="1"/>
  <c r="E88" i="13" a="1"/>
  <c r="E88" i="13" s="1"/>
  <c r="K88" i="13" a="1"/>
  <c r="K88" i="13" s="1"/>
  <c r="T88" i="13" a="1"/>
  <c r="T88" i="13" s="1"/>
  <c r="AH88" i="13" a="1"/>
  <c r="AH88" i="13" s="1"/>
  <c r="AQ88" i="13" a="1"/>
  <c r="AQ88" i="13" s="1"/>
  <c r="AZ88" i="13" a="1"/>
  <c r="AZ88" i="13" s="1"/>
  <c r="BF92" i="13" a="1"/>
  <c r="BF92" i="13" s="1"/>
  <c r="BB92" i="13" a="1"/>
  <c r="BB92" i="13" s="1"/>
  <c r="AX92" i="13" a="1"/>
  <c r="AX92" i="13" s="1"/>
  <c r="AT92" i="13" a="1"/>
  <c r="AT92" i="13" s="1"/>
  <c r="AP92" i="13" a="1"/>
  <c r="AP92" i="13" s="1"/>
  <c r="AL92" i="13" a="1"/>
  <c r="AL92" i="13" s="1"/>
  <c r="AH92" i="13" a="1"/>
  <c r="AH92" i="13" s="1"/>
  <c r="AD92" i="13" a="1"/>
  <c r="AD92" i="13" s="1"/>
  <c r="Z92" i="13" a="1"/>
  <c r="Z92" i="13" s="1"/>
  <c r="V92" i="13" a="1"/>
  <c r="V92" i="13" s="1"/>
  <c r="R92" i="13" a="1"/>
  <c r="R92" i="13" s="1"/>
  <c r="N92" i="13" a="1"/>
  <c r="N92" i="13" s="1"/>
  <c r="J92" i="13" a="1"/>
  <c r="J92" i="13" s="1"/>
  <c r="F92" i="13" a="1"/>
  <c r="F92" i="13" s="1"/>
  <c r="L92" i="13" a="1"/>
  <c r="L92" i="13" s="1"/>
  <c r="U92" i="13" a="1"/>
  <c r="U92" i="13" s="1"/>
  <c r="AI92" i="13" a="1"/>
  <c r="AI92" i="13" s="1"/>
  <c r="AR92" i="13" a="1"/>
  <c r="AR92" i="13" s="1"/>
  <c r="BA92" i="13" a="1"/>
  <c r="BA92" i="13" s="1"/>
  <c r="AF50" i="16"/>
  <c r="AF237" i="14"/>
  <c r="AF233" i="14"/>
  <c r="BG86" i="13" a="1"/>
  <c r="BG86" i="13" s="1"/>
  <c r="BC86" i="13" a="1"/>
  <c r="BC86" i="13" s="1"/>
  <c r="AY86" i="13" a="1"/>
  <c r="AY86" i="13" s="1"/>
  <c r="AU86" i="13" a="1"/>
  <c r="AU86" i="13" s="1"/>
  <c r="AQ86" i="13" a="1"/>
  <c r="AQ86" i="13" s="1"/>
  <c r="AM86" i="13" a="1"/>
  <c r="AM86" i="13" s="1"/>
  <c r="AI86" i="13" a="1"/>
  <c r="AI86" i="13" s="1"/>
  <c r="AE86" i="13" a="1"/>
  <c r="AE86" i="13" s="1"/>
  <c r="AA86" i="13" a="1"/>
  <c r="AA86" i="13" s="1"/>
  <c r="W86" i="13" a="1"/>
  <c r="W86" i="13" s="1"/>
  <c r="S86" i="13" a="1"/>
  <c r="S86" i="13" s="1"/>
  <c r="O86" i="13" a="1"/>
  <c r="O86" i="13" s="1"/>
  <c r="K86" i="13" a="1"/>
  <c r="K86" i="13" s="1"/>
  <c r="G86" i="13" a="1"/>
  <c r="G86" i="13" s="1"/>
  <c r="B86" i="13" a="1"/>
  <c r="B86" i="13" s="1"/>
  <c r="P86" i="13" a="1"/>
  <c r="P86" i="13" s="1"/>
  <c r="Y86" i="13" a="1"/>
  <c r="Y86" i="13" s="1"/>
  <c r="AH86" i="13" a="1"/>
  <c r="AH86" i="13" s="1"/>
  <c r="AV86" i="13" a="1"/>
  <c r="AV86" i="13" s="1"/>
  <c r="BE86" i="13" a="1"/>
  <c r="BE86" i="13" s="1"/>
  <c r="N88" i="13" a="1"/>
  <c r="N88" i="13" s="1"/>
  <c r="W88" i="13" a="1"/>
  <c r="W88" i="13" s="1"/>
  <c r="AF88" i="13" a="1"/>
  <c r="AF88" i="13" s="1"/>
  <c r="AT88" i="13" a="1"/>
  <c r="AT88" i="13" s="1"/>
  <c r="BC88" i="13" a="1"/>
  <c r="BC88" i="13" s="1"/>
  <c r="O92" i="13" a="1"/>
  <c r="O92" i="13" s="1"/>
  <c r="X92" i="13" a="1"/>
  <c r="X92" i="13" s="1"/>
  <c r="AG92" i="13" a="1"/>
  <c r="AG92" i="13" s="1"/>
  <c r="AU92" i="13" a="1"/>
  <c r="AU92" i="13" s="1"/>
  <c r="BD92" i="13" a="1"/>
  <c r="BD92" i="13" s="1"/>
  <c r="J10" i="16"/>
  <c r="J236" i="14"/>
  <c r="R10" i="16"/>
  <c r="R236" i="14"/>
  <c r="BD10" i="16"/>
  <c r="BD237" i="14"/>
  <c r="BD233" i="14"/>
  <c r="E103" i="13" a="1"/>
  <c r="E103" i="13" s="1"/>
  <c r="K103" i="13" a="1"/>
  <c r="K103" i="13" s="1"/>
  <c r="P103" i="13" a="1"/>
  <c r="P103" i="13" s="1"/>
  <c r="U103" i="13" a="1"/>
  <c r="U103" i="13" s="1"/>
  <c r="AA103" i="13" a="1"/>
  <c r="AA103" i="13" s="1"/>
  <c r="AF103" i="13" a="1"/>
  <c r="AF103" i="13" s="1"/>
  <c r="AK103" i="13" a="1"/>
  <c r="AK103" i="13" s="1"/>
  <c r="AQ103" i="13" a="1"/>
  <c r="AQ103" i="13" s="1"/>
  <c r="AV103" i="13" a="1"/>
  <c r="AV103" i="13" s="1"/>
  <c r="BA103" i="13" a="1"/>
  <c r="BA103" i="13" s="1"/>
  <c r="BG103" i="13" a="1"/>
  <c r="BG103" i="13" s="1"/>
  <c r="X8" i="16"/>
  <c r="X237" i="14"/>
  <c r="X233" i="14"/>
  <c r="AH8" i="16"/>
  <c r="AH236" i="14"/>
  <c r="AX8" i="16"/>
  <c r="AX236" i="14"/>
  <c r="E9" i="16"/>
  <c r="E236" i="14"/>
  <c r="E235" i="14"/>
  <c r="E234" i="14"/>
  <c r="E237" i="14"/>
  <c r="E233" i="14"/>
  <c r="AD9" i="16"/>
  <c r="AD234" i="14"/>
  <c r="AL9" i="16"/>
  <c r="AL234" i="14"/>
  <c r="AJ17" i="16"/>
  <c r="AJ235" i="14"/>
  <c r="D18" i="16"/>
  <c r="D235" i="14"/>
  <c r="T18" i="16"/>
  <c r="T235" i="14"/>
  <c r="AV23" i="16"/>
  <c r="AV237" i="14"/>
  <c r="AV233" i="14"/>
  <c r="BF28" i="16"/>
  <c r="BF236" i="14"/>
  <c r="M7" i="16"/>
  <c r="M236" i="14"/>
  <c r="M235" i="14"/>
  <c r="M234" i="14"/>
  <c r="M237" i="14"/>
  <c r="M233" i="14"/>
  <c r="Z7" i="16"/>
  <c r="Z237" i="14"/>
  <c r="Z233" i="14"/>
  <c r="Z236" i="14"/>
  <c r="Z235" i="14"/>
  <c r="Z234" i="14"/>
  <c r="AI7" i="16"/>
  <c r="AI237" i="14"/>
  <c r="AI233" i="14"/>
  <c r="AI236" i="14"/>
  <c r="AI235" i="14"/>
  <c r="AI234" i="14"/>
  <c r="AT7" i="16"/>
  <c r="AT235" i="14"/>
  <c r="AT234" i="14"/>
  <c r="AT237" i="14"/>
  <c r="AT233" i="14"/>
  <c r="AT236" i="14"/>
  <c r="BH7" i="16"/>
  <c r="BH236" i="14"/>
  <c r="BH235" i="14"/>
  <c r="BH234" i="14"/>
  <c r="BH237" i="14"/>
  <c r="BH233" i="14"/>
  <c r="BB43" i="16"/>
  <c r="BB234" i="14"/>
  <c r="G97" i="13" a="1"/>
  <c r="G97" i="13" s="1"/>
  <c r="L97" i="13" a="1"/>
  <c r="L97" i="13" s="1"/>
  <c r="Q97" i="13" a="1"/>
  <c r="Q97" i="13" s="1"/>
  <c r="W97" i="13" a="1"/>
  <c r="W97" i="13" s="1"/>
  <c r="AB97" i="13" a="1"/>
  <c r="AB97" i="13" s="1"/>
  <c r="AG97" i="13" a="1"/>
  <c r="AG97" i="13" s="1"/>
  <c r="AM97" i="13" a="1"/>
  <c r="AM97" i="13" s="1"/>
  <c r="AR97" i="13" a="1"/>
  <c r="AR97" i="13" s="1"/>
  <c r="AW97" i="13" a="1"/>
  <c r="AW97" i="13" s="1"/>
  <c r="BC97" i="13" a="1"/>
  <c r="BC97" i="13" s="1"/>
  <c r="BH97" i="13" a="1"/>
  <c r="BH97" i="13" s="1"/>
  <c r="G99" i="13" a="1"/>
  <c r="G99" i="13" s="1"/>
  <c r="L99" i="13" a="1"/>
  <c r="L99" i="13" s="1"/>
  <c r="Q99" i="13" a="1"/>
  <c r="Q99" i="13" s="1"/>
  <c r="W99" i="13" a="1"/>
  <c r="W99" i="13" s="1"/>
  <c r="AB99" i="13" a="1"/>
  <c r="AB99" i="13" s="1"/>
  <c r="AG99" i="13" a="1"/>
  <c r="AG99" i="13" s="1"/>
  <c r="AM99" i="13" a="1"/>
  <c r="AM99" i="13" s="1"/>
  <c r="AR99" i="13" a="1"/>
  <c r="AR99" i="13" s="1"/>
  <c r="AW99" i="13" a="1"/>
  <c r="AW99" i="13" s="1"/>
  <c r="BC99" i="13" a="1"/>
  <c r="BC99" i="13" s="1"/>
  <c r="BH99" i="13" a="1"/>
  <c r="BH99" i="13" s="1"/>
  <c r="G103" i="13" a="1"/>
  <c r="G103" i="13" s="1"/>
  <c r="L103" i="13" a="1"/>
  <c r="L103" i="13" s="1"/>
  <c r="Q103" i="13" a="1"/>
  <c r="Q103" i="13" s="1"/>
  <c r="W103" i="13" a="1"/>
  <c r="W103" i="13" s="1"/>
  <c r="AB103" i="13" a="1"/>
  <c r="AB103" i="13" s="1"/>
  <c r="AG103" i="13" a="1"/>
  <c r="AG103" i="13" s="1"/>
  <c r="AM103" i="13" a="1"/>
  <c r="AM103" i="13" s="1"/>
  <c r="AR103" i="13" a="1"/>
  <c r="AR103" i="13" s="1"/>
  <c r="AW103" i="13" a="1"/>
  <c r="AW103" i="13" s="1"/>
  <c r="BC103" i="13" a="1"/>
  <c r="BC103" i="13" s="1"/>
  <c r="BH103" i="13" a="1"/>
  <c r="BH103" i="13" s="1"/>
  <c r="F93" i="13" a="1"/>
  <c r="F93" i="13" s="1"/>
  <c r="J93" i="13" a="1"/>
  <c r="J93" i="13" s="1"/>
  <c r="N93" i="13" a="1"/>
  <c r="N93" i="13" s="1"/>
  <c r="R93" i="13" a="1"/>
  <c r="R93" i="13" s="1"/>
  <c r="V93" i="13" a="1"/>
  <c r="V93" i="13" s="1"/>
  <c r="Z93" i="13" a="1"/>
  <c r="Z93" i="13" s="1"/>
  <c r="AD93" i="13" a="1"/>
  <c r="AD93" i="13" s="1"/>
  <c r="AH93" i="13" a="1"/>
  <c r="AH93" i="13" s="1"/>
  <c r="AL93" i="13" a="1"/>
  <c r="AL93" i="13" s="1"/>
  <c r="AP93" i="13" a="1"/>
  <c r="AP93" i="13" s="1"/>
  <c r="AT93" i="13" a="1"/>
  <c r="AT93" i="13" s="1"/>
  <c r="AX93" i="13" a="1"/>
  <c r="AX93" i="13" s="1"/>
  <c r="BB93" i="13" a="1"/>
  <c r="BB93" i="13" s="1"/>
  <c r="BF93" i="13" a="1"/>
  <c r="BF93" i="13" s="1"/>
  <c r="R97" i="13" a="1"/>
  <c r="R97" i="13" s="1"/>
  <c r="AH97" i="13" a="1"/>
  <c r="AH97" i="13" s="1"/>
  <c r="AX97" i="13" a="1"/>
  <c r="AX97" i="13" s="1"/>
  <c r="R99" i="13" a="1"/>
  <c r="R99" i="13" s="1"/>
  <c r="AH99" i="13" a="1"/>
  <c r="AH99" i="13" s="1"/>
  <c r="AX99" i="13" a="1"/>
  <c r="AX99" i="13" s="1"/>
  <c r="R103" i="13" a="1"/>
  <c r="R103" i="13" s="1"/>
  <c r="AH103" i="13" a="1"/>
  <c r="AH103" i="13" s="1"/>
  <c r="AX103" i="13" a="1"/>
  <c r="AX103" i="13" s="1"/>
  <c r="L15" i="16"/>
  <c r="L235" i="14"/>
  <c r="AB21" i="16"/>
  <c r="AB235" i="14"/>
  <c r="AR26" i="16"/>
  <c r="AR235" i="14"/>
  <c r="F12" i="16"/>
  <c r="F234" i="14"/>
  <c r="N13" i="16"/>
  <c r="N234" i="14"/>
  <c r="AN58" i="16"/>
  <c r="AN237" i="14"/>
  <c r="AN233" i="14"/>
  <c r="V11" i="16"/>
  <c r="V234" i="14"/>
  <c r="AP11" i="16"/>
  <c r="AP236" i="14"/>
  <c r="AZ11" i="16"/>
  <c r="AZ235" i="14"/>
  <c r="H19" i="16"/>
  <c r="H237" i="14"/>
  <c r="H233" i="14"/>
  <c r="P19" i="16"/>
  <c r="P237" i="14"/>
  <c r="P233" i="14"/>
  <c r="D233" i="14"/>
  <c r="L233" i="14"/>
  <c r="T233" i="14"/>
  <c r="AB233" i="14"/>
  <c r="AJ233" i="14"/>
  <c r="AR233" i="14"/>
  <c r="AZ233" i="14"/>
  <c r="J234" i="14"/>
  <c r="R234" i="14"/>
  <c r="AH234" i="14"/>
  <c r="AP234" i="14"/>
  <c r="AX234" i="14"/>
  <c r="BF234" i="14"/>
  <c r="H235" i="14"/>
  <c r="P235" i="14"/>
  <c r="X235" i="14"/>
  <c r="AF235" i="14"/>
  <c r="AN235" i="14"/>
  <c r="AV235" i="14"/>
  <c r="BD235" i="14"/>
  <c r="F236" i="14"/>
  <c r="N236" i="14"/>
  <c r="V236" i="14"/>
  <c r="AD236" i="14"/>
  <c r="AL236" i="14"/>
  <c r="BB236" i="14"/>
  <c r="D237" i="14"/>
  <c r="L237" i="14"/>
  <c r="T237" i="14"/>
  <c r="AB237" i="14"/>
  <c r="AJ237" i="14"/>
  <c r="AR237" i="14"/>
  <c r="AZ237" i="14"/>
  <c r="U233" i="14"/>
  <c r="AC233" i="14"/>
  <c r="AK233" i="14"/>
  <c r="AS233" i="14"/>
  <c r="BA233" i="14"/>
  <c r="K234" i="14"/>
  <c r="S234" i="14"/>
  <c r="AA234" i="14"/>
  <c r="AQ234" i="14"/>
  <c r="AY234" i="14"/>
  <c r="BG234" i="14"/>
  <c r="I235" i="14"/>
  <c r="Q235" i="14"/>
  <c r="Y235" i="14"/>
  <c r="AG235" i="14"/>
  <c r="AO235" i="14"/>
  <c r="AW235" i="14"/>
  <c r="BE235" i="14"/>
  <c r="G236" i="14"/>
  <c r="O236" i="14"/>
  <c r="W236" i="14"/>
  <c r="AE236" i="14"/>
  <c r="AM236" i="14"/>
  <c r="AU236" i="14"/>
  <c r="BC236" i="14"/>
  <c r="U237" i="14"/>
  <c r="AC237" i="14"/>
  <c r="AK237" i="14"/>
  <c r="AS237" i="14"/>
  <c r="BA237" i="14"/>
  <c r="F233" i="14"/>
  <c r="N233" i="14"/>
  <c r="V233" i="14"/>
  <c r="AD233" i="14"/>
  <c r="AL233" i="14"/>
  <c r="BB233" i="14"/>
  <c r="D234" i="14"/>
  <c r="L234" i="14"/>
  <c r="T234" i="14"/>
  <c r="AB234" i="14"/>
  <c r="AJ234" i="14"/>
  <c r="AR234" i="14"/>
  <c r="AZ234" i="14"/>
  <c r="J235" i="14"/>
  <c r="R235" i="14"/>
  <c r="AH235" i="14"/>
  <c r="AP235" i="14"/>
  <c r="AX235" i="14"/>
  <c r="BF235" i="14"/>
  <c r="H236" i="14"/>
  <c r="P236" i="14"/>
  <c r="X236" i="14"/>
  <c r="AF236" i="14"/>
  <c r="AN236" i="14"/>
  <c r="AV236" i="14"/>
  <c r="BD236" i="14"/>
  <c r="F237" i="14"/>
  <c r="N237" i="14"/>
  <c r="V237" i="14"/>
  <c r="AD237" i="14"/>
  <c r="AL237" i="14"/>
  <c r="BB237" i="14"/>
  <c r="G233" i="14"/>
  <c r="O233" i="14"/>
  <c r="W233" i="14"/>
  <c r="AE233" i="14"/>
  <c r="AM233" i="14"/>
  <c r="AU233" i="14"/>
  <c r="BC233" i="14"/>
  <c r="U234" i="14"/>
  <c r="AC234" i="14"/>
  <c r="AK234" i="14"/>
  <c r="AS234" i="14"/>
  <c r="BA234" i="14"/>
  <c r="K235" i="14"/>
  <c r="S235" i="14"/>
  <c r="AA235" i="14"/>
  <c r="AQ235" i="14"/>
  <c r="AY235" i="14"/>
  <c r="BG235" i="14"/>
  <c r="I236" i="14"/>
  <c r="Q236" i="14"/>
  <c r="Y236" i="14"/>
  <c r="AG236" i="14"/>
  <c r="AO236" i="14"/>
  <c r="AW236" i="14"/>
  <c r="BE236" i="14"/>
  <c r="G237" i="14"/>
  <c r="O237" i="14"/>
  <c r="W237" i="14"/>
  <c r="AE237" i="14"/>
  <c r="AM237" i="14"/>
  <c r="AU237" i="14"/>
  <c r="BC237" i="14"/>
  <c r="F104" i="13" a="1"/>
  <c r="F104" i="13" s="1"/>
  <c r="J104" i="13" a="1"/>
  <c r="J104" i="13" s="1"/>
  <c r="N104" i="13" a="1"/>
  <c r="N104" i="13" s="1"/>
  <c r="R104" i="13" a="1"/>
  <c r="R104" i="13" s="1"/>
  <c r="V104" i="13" a="1"/>
  <c r="V104" i="13" s="1"/>
  <c r="Z104" i="13" a="1"/>
  <c r="Z104" i="13" s="1"/>
  <c r="AD104" i="13" a="1"/>
  <c r="AD104" i="13" s="1"/>
  <c r="AH104" i="13" a="1"/>
  <c r="AH104" i="13" s="1"/>
  <c r="AL104" i="13" a="1"/>
  <c r="AL104" i="13" s="1"/>
  <c r="AP104" i="13" a="1"/>
  <c r="AP104" i="13" s="1"/>
  <c r="AT104" i="13" a="1"/>
  <c r="AT104" i="13" s="1"/>
  <c r="AX104" i="13" a="1"/>
  <c r="AX104" i="13" s="1"/>
  <c r="BB104" i="13" a="1"/>
  <c r="BB104" i="13" s="1"/>
  <c r="BF104" i="13" a="1"/>
  <c r="BF104" i="13" s="1"/>
  <c r="I233" i="14"/>
  <c r="Q233" i="14"/>
  <c r="Y233" i="14"/>
  <c r="AG233" i="14"/>
  <c r="AO233" i="14"/>
  <c r="AW233" i="14"/>
  <c r="BE233" i="14"/>
  <c r="G234" i="14"/>
  <c r="O234" i="14"/>
  <c r="W234" i="14"/>
  <c r="AE234" i="14"/>
  <c r="AM234" i="14"/>
  <c r="AU234" i="14"/>
  <c r="BC234" i="14"/>
  <c r="U235" i="14"/>
  <c r="AC235" i="14"/>
  <c r="AK235" i="14"/>
  <c r="AS235" i="14"/>
  <c r="BA235" i="14"/>
  <c r="K236" i="14"/>
  <c r="S236" i="14"/>
  <c r="AA236" i="14"/>
  <c r="AQ236" i="14"/>
  <c r="AY236" i="14"/>
  <c r="BG236" i="14"/>
  <c r="I237" i="14"/>
  <c r="Q237" i="14"/>
  <c r="Y237" i="14"/>
  <c r="AG237" i="14"/>
  <c r="AO237" i="14"/>
  <c r="AW237" i="14"/>
  <c r="BE237" i="14"/>
  <c r="J233" i="14"/>
  <c r="R233" i="14"/>
  <c r="AH233" i="14"/>
  <c r="AP233" i="14"/>
  <c r="AX233" i="14"/>
  <c r="BF233" i="14"/>
  <c r="H234" i="14"/>
  <c r="P234" i="14"/>
  <c r="X234" i="14"/>
  <c r="AF234" i="14"/>
  <c r="AN234" i="14"/>
  <c r="AV234" i="14"/>
  <c r="BD234" i="14"/>
  <c r="F235" i="14"/>
  <c r="N235" i="14"/>
  <c r="V235" i="14"/>
  <c r="AD235" i="14"/>
  <c r="AL235" i="14"/>
  <c r="BB235" i="14"/>
  <c r="D236" i="14"/>
  <c r="L236" i="14"/>
  <c r="T236" i="14"/>
  <c r="AB236" i="14"/>
  <c r="AJ236" i="14"/>
  <c r="AR236" i="14"/>
  <c r="AZ236" i="14"/>
  <c r="J237" i="14"/>
  <c r="R237" i="14"/>
  <c r="AH237" i="14"/>
  <c r="AP237" i="14"/>
  <c r="AX237" i="14"/>
  <c r="BF237" i="14"/>
  <c r="B104" i="13" a="1"/>
  <c r="B104" i="13" s="1"/>
  <c r="G104" i="13" a="1"/>
  <c r="G104" i="13" s="1"/>
  <c r="K104" i="13" a="1"/>
  <c r="K104" i="13" s="1"/>
  <c r="O104" i="13" a="1"/>
  <c r="O104" i="13" s="1"/>
  <c r="S104" i="13" a="1"/>
  <c r="S104" i="13" s="1"/>
  <c r="W104" i="13" a="1"/>
  <c r="W104" i="13" s="1"/>
  <c r="AA104" i="13" a="1"/>
  <c r="AA104" i="13" s="1"/>
  <c r="AE104" i="13" a="1"/>
  <c r="AE104" i="13" s="1"/>
  <c r="AI104" i="13" a="1"/>
  <c r="AI104" i="13" s="1"/>
  <c r="AM104" i="13" a="1"/>
  <c r="AM104" i="13" s="1"/>
  <c r="AQ104" i="13" a="1"/>
  <c r="AQ104" i="13" s="1"/>
  <c r="AU104" i="13" a="1"/>
  <c r="AU104" i="13" s="1"/>
  <c r="AY104" i="13" a="1"/>
  <c r="AY104" i="13" s="1"/>
  <c r="BC104" i="13" a="1"/>
  <c r="BC104" i="13" s="1"/>
  <c r="BG104" i="13" a="1"/>
  <c r="BG104" i="13" s="1"/>
  <c r="K233" i="14"/>
  <c r="S233" i="14"/>
  <c r="AA233" i="14"/>
  <c r="AQ233" i="14"/>
  <c r="AY233" i="14"/>
  <c r="BG233" i="14"/>
  <c r="I234" i="14"/>
  <c r="Q234" i="14"/>
  <c r="Y234" i="14"/>
  <c r="AG234" i="14"/>
  <c r="AO234" i="14"/>
  <c r="AW234" i="14"/>
  <c r="BE234" i="14"/>
  <c r="G235" i="14"/>
  <c r="O235" i="14"/>
  <c r="W235" i="14"/>
  <c r="AE235" i="14"/>
  <c r="AM235" i="14"/>
  <c r="AU235" i="14"/>
  <c r="BC235" i="14"/>
  <c r="U236" i="14"/>
  <c r="AC236" i="14"/>
  <c r="AK236" i="14"/>
  <c r="AS236" i="14"/>
  <c r="BA236" i="14"/>
  <c r="K237" i="14"/>
  <c r="S237" i="14"/>
  <c r="AA237" i="14"/>
  <c r="AQ237" i="14"/>
  <c r="AY237" i="14"/>
  <c r="BG237" i="14"/>
  <c r="E60" i="6" l="1" a="1"/>
  <c r="E60" i="6" s="1"/>
  <c r="E6" i="6"/>
  <c r="E4" i="7"/>
  <c r="AP4" i="7"/>
  <c r="BE4" i="7"/>
  <c r="Y4" i="7"/>
  <c r="U4" i="7"/>
  <c r="AR4" i="7"/>
  <c r="AA4" i="7"/>
  <c r="Q4" i="7"/>
  <c r="E16" i="6"/>
  <c r="O31" i="8"/>
  <c r="O63" i="8"/>
  <c r="O95" i="8"/>
  <c r="O24" i="8"/>
  <c r="O56" i="8"/>
  <c r="O88" i="8"/>
  <c r="O17" i="8"/>
  <c r="O49" i="8"/>
  <c r="O81" i="8"/>
  <c r="O38" i="8"/>
  <c r="O70" i="8"/>
  <c r="O102" i="8"/>
  <c r="O27" i="8"/>
  <c r="O59" i="8"/>
  <c r="O91" i="8"/>
  <c r="O20" i="8"/>
  <c r="O52" i="8"/>
  <c r="O84" i="8"/>
  <c r="O13" i="8"/>
  <c r="O45" i="8"/>
  <c r="O77" i="8"/>
  <c r="O34" i="8"/>
  <c r="O66" i="8"/>
  <c r="O98" i="8"/>
  <c r="BG4" i="7"/>
  <c r="BF4" i="7"/>
  <c r="I4" i="7"/>
  <c r="AU4" i="7"/>
  <c r="AD4" i="7"/>
  <c r="AB4" i="7"/>
  <c r="H4" i="7"/>
  <c r="O23" i="8"/>
  <c r="O55" i="8"/>
  <c r="O87" i="8"/>
  <c r="O16" i="8"/>
  <c r="O48" i="8"/>
  <c r="O80" i="8"/>
  <c r="O9" i="8"/>
  <c r="O41" i="8"/>
  <c r="O73" i="8"/>
  <c r="O30" i="8"/>
  <c r="O62" i="8"/>
  <c r="O94" i="8"/>
  <c r="BB4" i="7"/>
  <c r="AL4" i="7"/>
  <c r="AJ4" i="7"/>
  <c r="AY4" i="7"/>
  <c r="V4" i="7"/>
  <c r="T4" i="7"/>
  <c r="Z4" i="7"/>
  <c r="O19" i="8"/>
  <c r="O51" i="8"/>
  <c r="O83" i="8"/>
  <c r="O12" i="8"/>
  <c r="O44" i="8"/>
  <c r="O76" i="8"/>
  <c r="O37" i="8"/>
  <c r="O69" i="8"/>
  <c r="O101" i="8"/>
  <c r="O26" i="8"/>
  <c r="O58" i="8"/>
  <c r="O90" i="8"/>
  <c r="AX4" i="7"/>
  <c r="AE4" i="7"/>
  <c r="N4" i="7"/>
  <c r="BA4" i="7"/>
  <c r="L4" i="7"/>
  <c r="AN4" i="7"/>
  <c r="AF4" i="7"/>
  <c r="E58" i="6" a="1"/>
  <c r="E58" i="6" s="1"/>
  <c r="E54" i="6" a="1"/>
  <c r="E54" i="6" s="1"/>
  <c r="E50" i="6" a="1"/>
  <c r="E50" i="6" s="1"/>
  <c r="E46" i="6" a="1"/>
  <c r="E46" i="6" s="1"/>
  <c r="E42" i="6" a="1"/>
  <c r="E42" i="6" s="1"/>
  <c r="E38" i="6" a="1"/>
  <c r="E38" i="6" s="1"/>
  <c r="E34" i="6" a="1"/>
  <c r="E34" i="6" s="1"/>
  <c r="E30" i="6" a="1"/>
  <c r="E30" i="6" s="1"/>
  <c r="E26" i="6" a="1"/>
  <c r="E26" i="6" s="1"/>
  <c r="E22" i="6" a="1"/>
  <c r="E22" i="6" s="1"/>
  <c r="E18" i="6" a="1"/>
  <c r="E18" i="6" s="1"/>
  <c r="E14" i="6" a="1"/>
  <c r="E14" i="6" s="1"/>
  <c r="E10" i="6" a="1"/>
  <c r="E10" i="6" s="1"/>
  <c r="E57" i="6" a="1"/>
  <c r="E57" i="6" s="1"/>
  <c r="E53" i="6" a="1"/>
  <c r="E53" i="6" s="1"/>
  <c r="E49" i="6" a="1"/>
  <c r="E49" i="6" s="1"/>
  <c r="E45" i="6" a="1"/>
  <c r="E45" i="6" s="1"/>
  <c r="E41" i="6" a="1"/>
  <c r="E41" i="6" s="1"/>
  <c r="E37" i="6" a="1"/>
  <c r="E37" i="6" s="1"/>
  <c r="E33" i="6" a="1"/>
  <c r="E33" i="6" s="1"/>
  <c r="E29" i="6" a="1"/>
  <c r="E29" i="6" s="1"/>
  <c r="E25" i="6" a="1"/>
  <c r="E25" i="6" s="1"/>
  <c r="E21" i="6" a="1"/>
  <c r="E21" i="6" s="1"/>
  <c r="E17" i="6" a="1"/>
  <c r="E17" i="6" s="1"/>
  <c r="E13" i="6" a="1"/>
  <c r="E13" i="6" s="1"/>
  <c r="E9" i="6" a="1"/>
  <c r="E9" i="6" s="1"/>
  <c r="E5" i="6" a="1"/>
  <c r="E5" i="6" s="1"/>
  <c r="E56" i="6" a="1"/>
  <c r="E56" i="6" s="1"/>
  <c r="E52" i="6" a="1"/>
  <c r="E52" i="6" s="1"/>
  <c r="E48" i="6" a="1"/>
  <c r="E48" i="6" s="1"/>
  <c r="E44" i="6" a="1"/>
  <c r="E44" i="6" s="1"/>
  <c r="E40" i="6" a="1"/>
  <c r="E40" i="6" s="1"/>
  <c r="E36" i="6" a="1"/>
  <c r="E36" i="6" s="1"/>
  <c r="E32" i="6" a="1"/>
  <c r="E32" i="6" s="1"/>
  <c r="E28" i="6" a="1"/>
  <c r="E28" i="6" s="1"/>
  <c r="E24" i="6" a="1"/>
  <c r="E24" i="6" s="1"/>
  <c r="E20" i="6" a="1"/>
  <c r="E20" i="6" s="1"/>
  <c r="E12" i="6" a="1"/>
  <c r="E12" i="6" s="1"/>
  <c r="E8" i="6" a="1"/>
  <c r="E8" i="6" s="1"/>
  <c r="E4" i="6" a="1"/>
  <c r="E4" i="6" s="1"/>
  <c r="E59" i="6" a="1"/>
  <c r="E59" i="6" s="1"/>
  <c r="E55" i="6" a="1"/>
  <c r="E55" i="6" s="1"/>
  <c r="E51" i="6" a="1"/>
  <c r="E51" i="6" s="1"/>
  <c r="E47" i="6" a="1"/>
  <c r="E47" i="6" s="1"/>
  <c r="E43" i="6" a="1"/>
  <c r="E43" i="6" s="1"/>
  <c r="E39" i="6" a="1"/>
  <c r="E39" i="6" s="1"/>
  <c r="E35" i="6" a="1"/>
  <c r="E35" i="6" s="1"/>
  <c r="E31" i="6" a="1"/>
  <c r="E31" i="6" s="1"/>
  <c r="E27" i="6" a="1"/>
  <c r="E27" i="6" s="1"/>
  <c r="E23" i="6" a="1"/>
  <c r="E23" i="6" s="1"/>
  <c r="E19" i="6" a="1"/>
  <c r="E19" i="6" s="1"/>
  <c r="E15" i="6" a="1"/>
  <c r="E15" i="6" s="1"/>
  <c r="E11" i="6" a="1"/>
  <c r="E11" i="6" s="1"/>
  <c r="E7" i="6" a="1"/>
  <c r="E7" i="6" s="1"/>
  <c r="E3" i="6" a="1"/>
  <c r="E3" i="6" s="1"/>
  <c r="O15" i="8"/>
  <c r="O47" i="8"/>
  <c r="O79" i="8"/>
  <c r="O8" i="8"/>
  <c r="O40" i="8"/>
  <c r="O72" i="8"/>
  <c r="O33" i="8"/>
  <c r="O65" i="8"/>
  <c r="O97" i="8"/>
  <c r="O22" i="8"/>
  <c r="O54" i="8"/>
  <c r="O86" i="8"/>
  <c r="BC4" i="7"/>
  <c r="AQ4" i="7"/>
  <c r="AH4" i="7"/>
  <c r="AW4" i="7"/>
  <c r="W4" i="7"/>
  <c r="F4" i="7"/>
  <c r="AS4" i="7"/>
  <c r="D4" i="7"/>
  <c r="AT4" i="7"/>
  <c r="AI4" i="7"/>
  <c r="X4" i="7"/>
  <c r="BD4" i="7"/>
  <c r="O11" i="8"/>
  <c r="O43" i="8"/>
  <c r="O75" i="8"/>
  <c r="O36" i="8"/>
  <c r="O68" i="8"/>
  <c r="O100" i="8"/>
  <c r="O29" i="8"/>
  <c r="O61" i="8"/>
  <c r="O93" i="8"/>
  <c r="O18" i="8"/>
  <c r="O50" i="8"/>
  <c r="O82" i="8"/>
  <c r="S4" i="7"/>
  <c r="R4" i="7"/>
  <c r="AO4" i="7"/>
  <c r="O4" i="7"/>
  <c r="AK4" i="7"/>
  <c r="BH4" i="7"/>
  <c r="M4" i="7"/>
  <c r="AV4" i="7"/>
  <c r="C1" i="13"/>
  <c r="O7" i="8"/>
  <c r="O39" i="8"/>
  <c r="O71" i="8"/>
  <c r="O103" i="8"/>
  <c r="O32" i="8"/>
  <c r="O64" i="8"/>
  <c r="O96" i="8"/>
  <c r="O25" i="8"/>
  <c r="O57" i="8"/>
  <c r="O89" i="8"/>
  <c r="O14" i="8"/>
  <c r="O46" i="8"/>
  <c r="O78" i="8"/>
  <c r="AM4" i="7"/>
  <c r="K4" i="7"/>
  <c r="J4" i="7"/>
  <c r="AG4" i="7"/>
  <c r="G4" i="7"/>
  <c r="AC4" i="7"/>
  <c r="AZ4" i="7"/>
  <c r="P4" i="7"/>
  <c r="O35" i="8"/>
  <c r="O67" i="8"/>
  <c r="O99" i="8"/>
  <c r="O28" i="8"/>
  <c r="O60" i="8"/>
  <c r="O92" i="8"/>
  <c r="O21" i="8"/>
  <c r="O53" i="8"/>
  <c r="O85" i="8"/>
  <c r="O10" i="8"/>
  <c r="O42" i="8"/>
  <c r="O74" i="8"/>
  <c r="C11" i="5" l="1"/>
  <c r="C12" i="5"/>
  <c r="C10" i="5"/>
  <c r="C3" i="5"/>
  <c r="C4" i="5"/>
  <c r="C5" i="5"/>
  <c r="C6" i="5"/>
  <c r="C9" i="5"/>
  <c r="C8" i="5"/>
  <c r="C7"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D4" authorId="0" shapeId="0" xr:uid="{00000000-0006-0000-0000-000001000000}">
      <text>
        <r>
          <rPr>
            <sz val="10"/>
            <color rgb="FF000000"/>
            <rFont val="Arial"/>
            <family val="2"/>
          </rPr>
          <t>+elliott.malone@pwc.com +arthur.hughes-hallett@pwc.com Do you think we need to update these definitions to reflect trends?
	-Frankie Howland (UK)</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D2" authorId="0" shapeId="0" xr:uid="{00000000-0006-0000-0500-000001000000}">
      <text>
        <r>
          <rPr>
            <sz val="10"/>
            <color rgb="FF000000"/>
            <rFont val="Arial"/>
            <family val="2"/>
          </rPr>
          <t xml:space="preserve">If any of these need to change, change directly in the Portfolio heatmap framework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D6" authorId="0" shapeId="0" xr:uid="{00000000-0006-0000-0B00-000001000000}">
      <text>
        <r>
          <rPr>
            <sz val="10"/>
            <color rgb="FF000000"/>
            <rFont val="Arial"/>
            <family val="2"/>
          </rPr>
          <t>Clothing etc</t>
        </r>
      </text>
    </comment>
    <comment ref="AJ27" authorId="0" shapeId="0" xr:uid="{00000000-0006-0000-0B00-000002000000}">
      <text>
        <r>
          <rPr>
            <sz val="10"/>
            <color rgb="FF000000"/>
            <rFont val="Arial"/>
            <family val="2"/>
          </rPr>
          <t xml:space="preserve">delivery?
</t>
        </r>
      </text>
    </comment>
    <comment ref="T52" authorId="0" shapeId="0" xr:uid="{00000000-0006-0000-0B00-000003000000}">
      <text>
        <r>
          <rPr>
            <sz val="10"/>
            <color rgb="FF000000"/>
            <rFont val="Arial"/>
            <family val="2"/>
          </rPr>
          <t xml:space="preserve">Tagging at a nano-scale
</t>
        </r>
      </text>
    </comment>
    <comment ref="B73" authorId="0" shapeId="0" xr:uid="{00000000-0006-0000-0B00-000004000000}">
      <text>
        <r>
          <rPr>
            <sz val="10"/>
            <color rgb="FF000000"/>
            <rFont val="Arial"/>
            <family val="2"/>
          </rPr>
          <t xml:space="preserve">Desire to no longer have a full time career means that permanent staff are difficult to find.
Ability for companies to manage variable demand for labour through the GIG economy
</t>
        </r>
      </text>
    </comment>
    <comment ref="B74" authorId="0" shapeId="0" xr:uid="{00000000-0006-0000-0B00-000005000000}">
      <text>
        <r>
          <rPr>
            <sz val="10"/>
            <color rgb="FF000000"/>
            <rFont val="Arial"/>
            <family val="2"/>
          </rPr>
          <t xml:space="preserve">Transition towards more transactions being done online rather than in person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B73" authorId="0" shapeId="0" xr:uid="{00000000-0006-0000-0C00-000011000000}">
      <text>
        <r>
          <rPr>
            <sz val="10"/>
            <color rgb="FF000000"/>
            <rFont val="Arial"/>
            <family val="2"/>
          </rPr>
          <t xml:space="preserve">Desire to no longer have a full time career means that permanent staff are difficult to find
</t>
        </r>
      </text>
    </comment>
    <comment ref="B74" authorId="0" shapeId="0" xr:uid="{00000000-0006-0000-0C00-000012000000}">
      <text>
        <r>
          <rPr>
            <sz val="10"/>
            <color rgb="FF000000"/>
            <rFont val="Arial"/>
            <family val="2"/>
          </rPr>
          <t xml:space="preserve">Transition towards more transactions being done online rather than in person
</t>
        </r>
      </text>
    </comment>
    <comment ref="B75" authorId="0" shapeId="0" xr:uid="{00000000-0006-0000-0C00-000014000000}">
      <text>
        <r>
          <rPr>
            <sz val="10"/>
            <color rgb="FF000000"/>
            <rFont val="Arial"/>
            <family val="2"/>
          </rPr>
          <t xml:space="preserve">Transition towards more transactions being done online rather than in person
</t>
        </r>
      </text>
    </comment>
    <comment ref="B76" authorId="0" shapeId="0" xr:uid="{00000000-0006-0000-0C00-000015000000}">
      <text>
        <r>
          <rPr>
            <sz val="10"/>
            <color rgb="FF000000"/>
            <rFont val="Arial"/>
            <family val="2"/>
          </rPr>
          <t xml:space="preserve">Transition towards more transactions being done online rather than in person
</t>
        </r>
      </text>
    </comment>
    <comment ref="D102" authorId="0" shapeId="0" xr:uid="{00000000-0006-0000-0C00-000019000000}">
      <text>
        <r>
          <rPr>
            <sz val="10"/>
            <color rgb="FF000000"/>
            <rFont val="Arial"/>
            <family val="2"/>
          </rPr>
          <t>over-50s spend 42% more on retail goods than other age groups and 66% more than millennials</t>
        </r>
      </text>
    </comment>
    <comment ref="H102" authorId="0" shapeId="0" xr:uid="{00000000-0006-0000-0C00-00001A000000}">
      <text>
        <r>
          <rPr>
            <sz val="10"/>
            <color rgb="FF000000"/>
            <rFont val="Arial"/>
            <family val="2"/>
          </rPr>
          <t>Owners of retail property, such as shopping centres, must respond by becoming more inclusive.</t>
        </r>
      </text>
    </comment>
    <comment ref="I102" authorId="0" shapeId="0" xr:uid="{00000000-0006-0000-0C00-00001B000000}">
      <text>
        <r>
          <rPr>
            <sz val="10"/>
            <color rgb="FF000000"/>
            <rFont val="Arial"/>
            <family val="2"/>
          </rPr>
          <t xml:space="preserve">New forms of accommodation are emerging that cater for older people's physical needs </t>
        </r>
      </text>
    </comment>
    <comment ref="Q102" authorId="0" shapeId="0" xr:uid="{00000000-0006-0000-0C00-00001C000000}">
      <text>
        <r>
          <rPr>
            <sz val="10"/>
            <color rgb="FF000000"/>
            <rFont val="Arial"/>
            <family val="2"/>
          </rPr>
          <t>It is more important than ever for them to get the longevity assessments right.</t>
        </r>
      </text>
    </comment>
    <comment ref="W102" authorId="0" shapeId="0" xr:uid="{00000000-0006-0000-0C00-00001D000000}">
      <text>
        <r>
          <rPr>
            <sz val="10"/>
            <color rgb="FF000000"/>
            <rFont val="Arial"/>
            <family val="2"/>
          </rPr>
          <t xml:space="preserve">growth in social tourism - ageing population healthier so more likely to travel </t>
        </r>
      </text>
    </comment>
    <comment ref="AA102" authorId="0" shapeId="0" xr:uid="{00000000-0006-0000-0C00-00001E000000}">
      <text>
        <r>
          <rPr>
            <sz val="10"/>
            <color rgb="FF000000"/>
            <rFont val="Arial"/>
            <family val="2"/>
          </rPr>
          <t xml:space="preserve">Massive strain on the healthcare system - more complications, growing numbers </t>
        </r>
      </text>
    </comment>
    <comment ref="AB102" authorId="0" shapeId="0" xr:uid="{00000000-0006-0000-0C00-00001F000000}">
      <text>
        <r>
          <rPr>
            <sz val="10"/>
            <color rgb="FF000000"/>
            <rFont val="Arial"/>
            <family val="2"/>
          </rPr>
          <t>working lives are getting longer - continuous learning is required in this fast-paced - ageing world</t>
        </r>
      </text>
    </comment>
    <comment ref="AC102" authorId="0" shapeId="0" xr:uid="{00000000-0006-0000-0C00-000020000000}">
      <text>
        <r>
          <rPr>
            <sz val="10"/>
            <color rgb="FF000000"/>
            <rFont val="Arial"/>
            <family val="2"/>
          </rPr>
          <t>Lack of property - different types of properties - older population remaining in property longer</t>
        </r>
      </text>
    </comment>
    <comment ref="AD102" authorId="0" shapeId="0" xr:uid="{00000000-0006-0000-0C00-000021000000}">
      <text>
        <r>
          <rPr>
            <sz val="10"/>
            <color rgb="FF000000"/>
            <rFont val="Arial"/>
            <family val="2"/>
          </rPr>
          <t>Growing legal issues - workplace, later life care (e.g. power of attorney)</t>
        </r>
      </text>
    </comment>
    <comment ref="AN102" authorId="0" shapeId="0" xr:uid="{00000000-0006-0000-0C00-000022000000}">
      <text>
        <r>
          <rPr>
            <sz val="10"/>
            <color rgb="FF000000"/>
            <rFont val="Arial"/>
            <family val="2"/>
          </rPr>
          <t>brings both challenges and opportunities. While there are challenges involved in serving health care systems focused on reducing costs, there is also a market for new service offerings, especially those that help health care systems get out of the financial squeeze they are in.</t>
        </r>
      </text>
    </comment>
    <comment ref="AP102" authorId="0" shapeId="0" xr:uid="{00000000-0006-0000-0C00-000023000000}">
      <text>
        <r>
          <rPr>
            <sz val="10"/>
            <color rgb="FF000000"/>
            <rFont val="Arial"/>
            <family val="2"/>
          </rPr>
          <t xml:space="preserve">Must understand ageing population and rethink creative approach of addressing this  </t>
        </r>
      </text>
    </comment>
    <comment ref="AT102" authorId="0" shapeId="0" xr:uid="{00000000-0006-0000-0C00-000024000000}">
      <text>
        <r>
          <rPr>
            <sz val="10"/>
            <color rgb="FF000000"/>
            <rFont val="Arial"/>
            <family val="2"/>
          </rPr>
          <t>Ageing population makes the industry boom - average age is 46 and over</t>
        </r>
      </text>
    </comment>
    <comment ref="AU102" authorId="0" shapeId="0" xr:uid="{00000000-0006-0000-0C00-000025000000}">
      <text>
        <r>
          <rPr>
            <sz val="10"/>
            <color rgb="FF000000"/>
            <rFont val="Arial"/>
            <family val="2"/>
          </rPr>
          <t>fewer funerals/ funeral gap</t>
        </r>
      </text>
    </comment>
    <comment ref="BG102" authorId="0" shapeId="0" xr:uid="{00000000-0006-0000-0C00-000026000000}">
      <text>
        <r>
          <rPr>
            <sz val="10"/>
            <color rgb="FF000000"/>
            <rFont val="Arial"/>
            <family val="2"/>
          </rPr>
          <t>Workforce working longer - puts greater burden on HR</t>
        </r>
      </text>
    </comment>
  </commentList>
</comments>
</file>

<file path=xl/sharedStrings.xml><?xml version="1.0" encoding="utf-8"?>
<sst xmlns="http://schemas.openxmlformats.org/spreadsheetml/2006/main" count="4868" uniqueCount="927">
  <si>
    <t>Timescale</t>
  </si>
  <si>
    <t>Midpoint</t>
  </si>
  <si>
    <t>Minimum year</t>
  </si>
  <si>
    <t>Maximum year</t>
  </si>
  <si>
    <t>&lt; 1 Year</t>
  </si>
  <si>
    <t>1-3 Years</t>
  </si>
  <si>
    <t>4-7 Years</t>
  </si>
  <si>
    <t>8-10 Years</t>
  </si>
  <si>
    <t>&gt; 10 Years</t>
  </si>
  <si>
    <t>Instructions for updating PowerBI</t>
  </si>
  <si>
    <t>Sector relevance / impact scale</t>
  </si>
  <si>
    <t>Download version of google sheets to excel to the relevant folder in your local drive - overwrite the file, do not create another copy</t>
  </si>
  <si>
    <t>Sector impact</t>
  </si>
  <si>
    <t>Run Alteryx by pressing play on the relevant workflow</t>
  </si>
  <si>
    <t>Refresh Power BI in the latest version</t>
  </si>
  <si>
    <t>Definition</t>
  </si>
  <si>
    <t>Description</t>
  </si>
  <si>
    <t>Example</t>
  </si>
  <si>
    <t>Instructions for changing spreadsheet</t>
  </si>
  <si>
    <t>Technologies / trends to add</t>
  </si>
  <si>
    <t>Sectors to add</t>
  </si>
  <si>
    <t>Do not insert columns / rows into the middle of any of the spreadsheets as they are linked</t>
  </si>
  <si>
    <t>Sales function</t>
  </si>
  <si>
    <t>When adding new technologies/ trends, add them to the bottom of the technology reference tab</t>
  </si>
  <si>
    <t>Extremely relevant and disruptive</t>
  </si>
  <si>
    <t>The advancement in this technology / natural progression of this trend could completely replace /remove the key business function of a given sector completely</t>
  </si>
  <si>
    <t>Advances in solar technology reduce solar energy costs to 1% of cost of fossil fuel energy</t>
  </si>
  <si>
    <t>Crime</t>
  </si>
  <si>
    <t>2a</t>
  </si>
  <si>
    <t>Very relevant and disruptive</t>
  </si>
  <si>
    <t xml:space="preserve">       Complete columns A,B,C,D, J, K.  Drag down columns E,F,H,I</t>
  </si>
  <si>
    <t xml:space="preserve">The key business function could be partially replaced / enhanced by this technology or trend. </t>
  </si>
  <si>
    <t>Electric Vehicles effect on traditional vehicles. Unless legislation specifically bans all non electric vehicles, there will still be a market, but reduced.  Legacy cars, vintage racing, collectors would still exist in case of complete road ban</t>
  </si>
  <si>
    <t>Disruptive but will not eliminate sector</t>
  </si>
  <si>
    <t xml:space="preserve">Effects of technology / Trend impact the industry / sector enough that it may lead to a need to reshaping of the way it does business
</t>
  </si>
  <si>
    <t>2b</t>
  </si>
  <si>
    <t>VR on clothes retail.  VR may complete the transition away from high street retail to online shoping entirely as the need to try on clothes is removed.  Retailers will have to become internet retailers</t>
  </si>
  <si>
    <t xml:space="preserve">       Add readiness justification according to definitions on "Definitions" tab</t>
  </si>
  <si>
    <t>Second or third order disruptions</t>
  </si>
  <si>
    <t>Effects are second order, with new technology / trend and sector likely to co-exist, but sector impacted by need to adapt or prices impacted.  May need more change than just creation of technology to have effect</t>
  </si>
  <si>
    <t>Autonomous vehicles on real estate market.  Autonomous / shared vehicles would remove the need for significant real estate in parking and road space which would free up space and cause price drop</t>
  </si>
  <si>
    <t>Technology unlikely to have impact on sector</t>
  </si>
  <si>
    <t>2c</t>
  </si>
  <si>
    <t>Technology / trend unlikely to have direct impact on sector in any foreseeable timeframe except through tenuous second / third order benefits</t>
  </si>
  <si>
    <t>Hyperloop effect on traditional farming sector.  Only likely impact is disturbance of pasture / improvement of supply chain for crops for animal farming</t>
  </si>
  <si>
    <t xml:space="preserve">       Include justification of why readiness has been scored as it has to column K</t>
  </si>
  <si>
    <t>2d</t>
  </si>
  <si>
    <t xml:space="preserve">       Complete relevance scoring across all sectors for new technology</t>
  </si>
  <si>
    <t>NB: Consider technology / trend in isolation assuming all other things remain constant.  Only consider disruption, not opportunity e.g. expansion into adjacent markets / improvements in supply chain being second order benefit to business when considering impact</t>
  </si>
  <si>
    <t>Zero knowledge proof</t>
  </si>
  <si>
    <t>2e</t>
  </si>
  <si>
    <t xml:space="preserve">       Complete vulnerability scoring across all sectors for new disruptor </t>
  </si>
  <si>
    <t>Technology readiness scale</t>
  </si>
  <si>
    <t>Adoption / readiness scale</t>
  </si>
  <si>
    <t>Definition - tech</t>
  </si>
  <si>
    <t>Definition - trend</t>
  </si>
  <si>
    <t>Research / development level readiness</t>
  </si>
  <si>
    <t>Commercial readiness</t>
  </si>
  <si>
    <t xml:space="preserve">Micro Mobility </t>
  </si>
  <si>
    <t>https://www.mckinsey.com/industries/automotive-and-assembly/our-insights/micromobilitys-15000-mile-checkup</t>
  </si>
  <si>
    <t>Based on Department of Defense definitions but adapted</t>
  </si>
  <si>
    <t>https://www.ncbi.nlm.nih.gov/books/NBK201356/</t>
  </si>
  <si>
    <t>Basic principles observed and reported.  Technology concept and/or application formulated</t>
  </si>
  <si>
    <t>Tech Reference</t>
  </si>
  <si>
    <t>Theoretical postulation of trend</t>
  </si>
  <si>
    <t xml:space="preserve">Lowest level of technology readiness. Scientific research begins to be translated into applied research and development (R&amp;D). Applications are speculative, and there may be no proof or detailed analysis to support the assumptions. 
Published research that identifies the principles that underlie this technology. 
Publications or other references that outline the application being considered and that provide analysis to support the concept.
Examples might include paper studies of a technology's basic properties.  </t>
  </si>
  <si>
    <t>University led / DIY financing e.g. personal, credit cards</t>
  </si>
  <si>
    <t>Neuralink</t>
  </si>
  <si>
    <t>Development of prototype.</t>
  </si>
  <si>
    <t>Some observed instances. R&amp;D being done into trend</t>
  </si>
  <si>
    <t xml:space="preserve">This includes analytical studies and laboratory studies to physically validate the analytical predictions of separate elements of the technology. 
Basic technological components are integrated to establish that they will work together. </t>
  </si>
  <si>
    <t>Non-commercialy viable, testing concepts of theory has been developed.
Angel funding, investment from state, incubator funding, motivated funders</t>
  </si>
  <si>
    <t xml:space="preserve">Quantum Computing </t>
  </si>
  <si>
    <t>System/subsystem model or prototype demonstration in a relevant / operational environment</t>
  </si>
  <si>
    <t>Fringe adoption; isolated geographical input; isolated commercialisation</t>
  </si>
  <si>
    <t>2f</t>
  </si>
  <si>
    <t xml:space="preserve">Prototype near or at planned operational system. Examples include testing a prototype in a high-fidelity laboratory environment or in a simulated operational environment, with public exposure of demonstration of prototype.  </t>
  </si>
  <si>
    <t xml:space="preserve">Results from testing a prototype system in an operational environment. 
Technology may not have been adopted yet in an industry.  Not ready for use commercially.
Partnership funding, funding through larger corporation where there may be a synergy.  Government support.  May see early VC stage investment through prototype </t>
  </si>
  <si>
    <t>Megadrones</t>
  </si>
  <si>
    <t>Actual system completed and qualified through test and demonstration or system proven in operation in different sector</t>
  </si>
  <si>
    <t>Trend observed &amp; affecting people. Companies factoring into decision making. Govt's discussing risk/opportunity. Emerging or developing world, not both</t>
  </si>
  <si>
    <t xml:space="preserve">Technology has been proven to work in its final form and under expected conditions. </t>
  </si>
  <si>
    <t xml:space="preserve">       Complete relevance justification in those disruptors which are relevant</t>
  </si>
  <si>
    <t>Commercial opportunities are being explored, with early adopters.
Rounds of VC funding (Series A, B, C etc).
Revenue generating</t>
  </si>
  <si>
    <t>Autonomous vehicles</t>
  </si>
  <si>
    <t xml:space="preserve">Actual system proven and in operation </t>
  </si>
  <si>
    <t>Undisputed norm; global reach</t>
  </si>
  <si>
    <t>Actual application of the technology in its final form and under mission conditions, such as those encountered in operational test and evaluation (OT&amp;E). Examples include using the system under operational mission conditions.</t>
  </si>
  <si>
    <t>Disruptor name</t>
  </si>
  <si>
    <t>Company disrupting market, with mass adoption
Mainstream investment into technology and companies
Profit making.  Price competitive.</t>
  </si>
  <si>
    <t>Electric vehicles</t>
  </si>
  <si>
    <t>Sub domain</t>
  </si>
  <si>
    <t xml:space="preserve">Biometrics </t>
  </si>
  <si>
    <t xml:space="preserve">Especially for identification </t>
  </si>
  <si>
    <t>Readiness - March 2019</t>
  </si>
  <si>
    <t>2g</t>
  </si>
  <si>
    <t>Readiness - June 2019</t>
  </si>
  <si>
    <t>If any of the above spreadsheets have not been completed, drag formulae across (ensuring consistency of column within formulae across worksheets e.g. Column G references column)</t>
  </si>
  <si>
    <t>Readiness - September 2019</t>
  </si>
  <si>
    <t>Readiness - December 2019</t>
  </si>
  <si>
    <t>Adoption Horizon</t>
  </si>
  <si>
    <t>Midpoint of adoption horizon</t>
  </si>
  <si>
    <t>When adding new sectors, add them to columns A,B,C&amp;D in sector references,then drag column E down</t>
  </si>
  <si>
    <t>Vulnerability - a company's / sector's ability to mitigate disruption impact of specific technology</t>
  </si>
  <si>
    <t>Only consider first order impacts</t>
  </si>
  <si>
    <t>Adoption curve template</t>
  </si>
  <si>
    <t>Impact across sectors</t>
  </si>
  <si>
    <t>Vulnerability</t>
  </si>
  <si>
    <t>Link to evidence for readiness score</t>
  </si>
  <si>
    <t>Add the name of the new subsector to row 5 on the relevance scoring tab, drag across row 4&amp;6</t>
  </si>
  <si>
    <t>High Opportunity</t>
  </si>
  <si>
    <t>New technology will be additive to existing business under existing business model.  Likely to improve margin, grow market, or enable better product</t>
  </si>
  <si>
    <t>Anti aging drugs to cruise holiday industry.  People live for longer and have longer in retirement, which is the typical market for cruise holidays.
Emotion tracking on Cinema Industry.  This will enable cinemas to collect data on films to sell back to studios to make better films, which should increase cinema profits</t>
  </si>
  <si>
    <t>Medium opportunity</t>
  </si>
  <si>
    <t xml:space="preserve">Technology opens opportunity for new business models, growth into adjacent sectors or increases profitbaility. </t>
  </si>
  <si>
    <t>e.g. VR to travel agents.  They would stil be able to design and sell holidays, but virtual holidays</t>
  </si>
  <si>
    <t>Low opportunity</t>
  </si>
  <si>
    <t>Technology could be incorporated into business model to stay relevant and enhance UX, rather than technology specifically presenting opportunity</t>
  </si>
  <si>
    <t>e.g. use of big data / AI analytics in consumer products to gain better insights. These need to happen to maintain competitiveness but will not completely disrupt sector</t>
  </si>
  <si>
    <t>Use Cases, examples and readiness justification</t>
  </si>
  <si>
    <t>When adding new sectors, a company must be added within this sector on the capital exposure by company</t>
  </si>
  <si>
    <t>Low risk</t>
  </si>
  <si>
    <t>Vulnerable through second or third order impacts</t>
  </si>
  <si>
    <t>Cigarettes and Energy drinks at risk of autonomous vehicles as service stations at risk from autonomous vehicles and large amounts of revenue derived from service stations</t>
  </si>
  <si>
    <t>Medium risk</t>
  </si>
  <si>
    <t xml:space="preserve">End product / service may not be completely wiped out by technology, there may be some possibility of adapting existing assets to incorporate new technology </t>
  </si>
  <si>
    <t>Justification for movement</t>
  </si>
  <si>
    <t>Car manufacturers and EV.  There will still be some market for Petrol vehicles after EV for racing / nostalgia and manufacturers could also make EV cars.</t>
  </si>
  <si>
    <t>Vendor Presence</t>
  </si>
  <si>
    <t>Do this by creating a two new companies in this tab - capital exposure by company</t>
  </si>
  <si>
    <t>Market Presence</t>
  </si>
  <si>
    <t>High risk</t>
  </si>
  <si>
    <t>Topic Maturity</t>
  </si>
  <si>
    <t>Complete obsolesence is forseeable, with the technology or trend wiping out the incumbent industry.  Little opportunity to pivot due to high capital investment, legacy systems of fundamental obsolesence of final product / service</t>
  </si>
  <si>
    <t>Hyperloop and train operators.  Hyperloop would be faster and replace trains completely.
Global warming effects on ski resort operators</t>
  </si>
  <si>
    <t>Tech-001</t>
  </si>
  <si>
    <t>3D Printing (Consumer)</t>
  </si>
  <si>
    <t>Technology</t>
  </si>
  <si>
    <t>First company should be called the name of the new sector added, list fund name as "Generic", ensure there is a figure listed for revenue and market cap</t>
  </si>
  <si>
    <t>Second company should be a real company - list the relevant fund it is part of or call the fund "General", ensure there are figures for revenue and market cap</t>
  </si>
  <si>
    <t>Apportion the relative revenue from different sectors in this tab - Company split by sector</t>
  </si>
  <si>
    <t>If the company name goes red, this is because there is a duplicate, if you are adding this for a specific fund, add a full-stop after the name to make it different</t>
  </si>
  <si>
    <t>Stove</t>
  </si>
  <si>
    <t>Finance 4 - https://www.nanalyze.com/2018/01/most-funded-3d-printing-startups-2017/
R&amp;D -  4</t>
  </si>
  <si>
    <t>M3D is designing the Micro, which is an easy to use 3D printer for beginner and home use with a price point under $500/ Twikit, a Belgian start-up, creates customizable trophies, jewelry, fashion, and interior design items using 3D printers/ Frederik De Wilde, a scientist and artist, used a 3D printer to create a 3D art model of a coal mine system</t>
  </si>
  <si>
    <t>Tech-002</t>
  </si>
  <si>
    <t>3D Printing (Manufacturing)</t>
  </si>
  <si>
    <t>Radial Tyres</t>
  </si>
  <si>
    <t>Finance 4 - https://www.nanalyze.com/2018/01/most-funded-3d-printing-startups-2017/
R&amp;D  - 4</t>
  </si>
  <si>
    <t>Airbus uses 3D printers to print low voume airplane parts, reducing cost and supply lead time on tooling/ WinSun Decoration Design Engineering Co. makes 10 3D printed houses created entirely from concrete in Shanghai, China/ Voxeljet makes sand printing 3D printers with large build areas for the automobile industry/ Hoet Studio creates personalized eyewear frames that are unique in design using 3D printing/ GE Aviation has just completed a demonstrator engine that is made from more than 35 percent 3D-printed parts. According to GE this has resulted in a 5 percent weight savings and a 1 percent increase in fuel efficiency./ Boeing is expexted to save millions per Dreamliner build due to printed titanium parts</t>
  </si>
  <si>
    <t>Tech-003</t>
  </si>
  <si>
    <t>3D Scanners</t>
  </si>
  <si>
    <t>Tablet</t>
  </si>
  <si>
    <t>Finance - 5 - https://www.faro.com/en-gb/
R&amp;D - 5 - https://www.faro.com/en-gb/</t>
  </si>
  <si>
    <t>Snugs is using 3D scanning (replacing paste) to scan the insider of your ear to make noise cancellation earbuds that are tailored to each specific user/ Faro Technologies is providing 3D scanners that are being adopted by police departments to quickly and effectively scan crime/accident scenes in great detail/ BioDesign has developed a process of 3D scanning that could reduce denture fitting time from about 30 days to 30 minutes</t>
  </si>
  <si>
    <t>Tech-004</t>
  </si>
  <si>
    <t>5G</t>
  </si>
  <si>
    <t>Internet</t>
  </si>
  <si>
    <t>ZTE and U Mobile announce partnership for the development of 5G technologies including MIMO (multiple input multiple output)/ NTT Docomo with multiple research partners is investigating two paths for 5G. Either focusing on 4G LTE enhancements or revolutionary path using brand-new technologies./ Bell labs has developed a 64-antenna array to support MIMO (multiple input, multiple output)/ Huawei has signed up as a key contributor to the 4.2Bn Euro European 5G Public Private Partnership to advance 5G research</t>
  </si>
  <si>
    <t>Tech-005</t>
  </si>
  <si>
    <t>Anti Aging Drugs</t>
  </si>
  <si>
    <t>Finance - 3 - https://www.theguardian.com/science/2018/jul/11/trial-of-anti-ageing-drugs-that-rejuvenate-immune-system-hailed-a-success
R&amp;D -  2</t>
  </si>
  <si>
    <t>Novartis developed a new version of the drug rapmycin, which improved seniors' immune response to the flu vaccine by 20 percent/ The Scrippts Research Institute and the Mayo Clinic have discovered a new class of drugs called “senolytics” that cause senescent cells, cells that secrete harmful and cell damaging substances in the body, to die. Among the "senolytics" is cancer drug dasatinib and quercetin, a nutritional supplement with anti-inflammatory properties. In mice these drugs have proven to reduce frailty, improve heart function, and extend the healthy lifespan/ Researchers at the Albert Einstein College of Medicine in New York are studying Metformin, a drug that surpresses glucose production and increases insulin sensitivity, to examine its ability to delay heart disease, cancer, and cognitive decline in humans. Positive life-prolonging results have been shown in clinical trials with worms and mice/ Startup Elysium, is looking to evade the FDA (and speed up testing) by releasing nutraceudicals, or over the counter drugs, in order to test anti-aging techniques. The first pill contains a chemical precursor to NAD, a compund that cells use to carry out metabolic reactions like releasing energy from glucose, which provides similar effects to a diet short on calories; a proven method to increase mice lifespans</t>
  </si>
  <si>
    <t>Tech-006</t>
  </si>
  <si>
    <t>Weak AI</t>
  </si>
  <si>
    <t>Microcomputer</t>
  </si>
  <si>
    <t>Finance - 5
R&amp;D -  5</t>
  </si>
  <si>
    <t>A major technology company used AI and speech recognition to create a voice assistant that is used by millions of people every day/ A major technology company uses AI to power its translation software leading to a significant improvement in accuracy over existing translation services/ A healthcare company is using image and pattern recognition to train a computer to recognize signs of breast cancer faster and more accurately than a human doctor/ A major bank strengthened customer loyalty by using AI to analyze customer data and provide relevant advice and recommendations to customers/ An international consumer packaging company uses AI to improve predictive maintenance on industrial equipment/ A retail startup uses computer vision to create custom visit dress shirts for men/ A large city uses a waste sorting robot to automatically filter recyclable materials from the cities garbage</t>
  </si>
  <si>
    <t>Tech-007</t>
  </si>
  <si>
    <t>Augmented Cognition</t>
  </si>
  <si>
    <t>Finance - 2 - US Army
R&amp;D -  1 https://cognitiveworld.com/article/innovative-businesses-embrace-augmented-intelligence</t>
  </si>
  <si>
    <t>Honeywell developed body-mounted sensors that monitor brain and heart activity. The technology indentifies soldiers that are facing an information overload and prompts tactical changes in real-time by allowing the commanders to redirect information to other soldiers/ CogPit is a smart cockpit that uses an electro-encephalogram to read the brains electrical activity, while a pilot controls an aircraft. When the pilot undergroes stress, the associated brainwaves trigger the system, which is able to filter out irrelevant information and allow the pilot to focus on the important information/ DARPA has developed the AugCog program with the goal to circumvent fundamental human limititations by creating engineering environments that make it easier to encode, store, and retrieve information</t>
  </si>
  <si>
    <t>Tech-008</t>
  </si>
  <si>
    <t>Augmented Reality</t>
  </si>
  <si>
    <t>A British paint supplier has a mobile app that enables users to visualise how different colours of the company's paint would look on their walls/ An international car manufacturer showcased an augmented reality app that would replace a car owner's manual/ A Swiss startup uses AR to show dental patients the benefits of certain oral surgeries or procedures/ A major geospatial and mapping company developed a AR mining platform that visualizes mine designs and connects field workers to remote professionals offsite</t>
  </si>
  <si>
    <t>Tech-009</t>
  </si>
  <si>
    <t>Autonomous Vehicles</t>
  </si>
  <si>
    <t>Radial tyres</t>
  </si>
  <si>
    <t>A technology and logistics company is developing a fleet of autonomous cars that would eliminate the need for humans drivers in taxis or ridesharing vehicles/ A major technology company built a fake city to test and train its self-driving cars/ Numerous technology and automotive companies are working on self-driving trucks that would replace the need to long-haul truck drivers and radically transform the logistics and transportation industry/ A U.S. city is working to build an autonomous bus system</t>
  </si>
  <si>
    <t>Tech-010</t>
  </si>
  <si>
    <t>Battery Technology</t>
  </si>
  <si>
    <t>Cellular phone</t>
  </si>
  <si>
    <t>Finance - 5-  Numerous
R&amp;D -  5 - Tesla</t>
  </si>
  <si>
    <t>Paper Batter Company creates a thin ultracapacitor sheet that wraps around cell phone batteries to provide extra energy and let the mobile device last longer/ Toyota's hybrid racecar TS040 uses a supercapacitor for additional horsepower and has regenerative braking which recharges it/ 24M Technologies unveils a semi-solid lithium-ion battery that uses a fluid-like set of electrodes that form into a working cell in one step to minimize cost and size/ Tesla creates the Powerwall, a rechargeable lithium-ion home battery that powers users' homes through electricity generated from solar panels and provides backup electricity supply in the event of power outrages</t>
  </si>
  <si>
    <t>Tech-011</t>
  </si>
  <si>
    <t>Big Data Analytics</t>
  </si>
  <si>
    <t>A major industrial manufacturing company analyzes millions of manufacturing data points from clients, suppliers, and even aftermarket repair shops to increase visibility into its supply chain processes/ A quick-service restaurant used people analytics to reduce employee turnover by identifying which factors were most correlated with individual store success/ Healthcare providers are leveraging big data analytics to sequence individual patient's genomes and identify patterns indicative of common diseases/ Financial services firms are investing heavily in analytics to tackle diverse tasks from managing economic and financial risk to providing better customer service/ Companies in the oil and gas industry are using analytics to perform predictive maintenance on field equipment and reduce downtime for repairs/ Media and entertainment companies are using big data to better target a new generation of digitally-enabled customers</t>
  </si>
  <si>
    <t>Tech-012</t>
  </si>
  <si>
    <t>Biochips</t>
  </si>
  <si>
    <t>Finance - 3 - Google's Alphabet Verily Life Science pioneering this
R&amp;D -  2- Uni / Google lead level, as yet unproven purely at early prototype level.</t>
  </si>
  <si>
    <t>For point-of-care DNA testing, InSilixa Inc. develops fully integrated CMOS biochips that are cost-efficient, mass-deployable, and disposable/ Wyss Institute creates a "lung-on-a-chip" device that simulates the mechanical and biochemical behavior of human lungs for drug testing, reducing the need to test on animals/ The Agri-Food and Veterinary Authority of Singapore (AVA) and Veredus Laboratories develop the VereVet biochip, a poultry biochip that can identify nine major poultry diseases in a given sample</t>
  </si>
  <si>
    <t>Tech-013</t>
  </si>
  <si>
    <t>Biohacking</t>
  </si>
  <si>
    <t>Trend</t>
  </si>
  <si>
    <t xml:space="preserve">Finance - 4 - Nascent do it yourself stage.  Neurocollective as commercial compnay supporting biohacking.  Better evidence around supplements
R&amp;D -  Uni based research - </t>
  </si>
  <si>
    <t>Backyard Brains created the Neuron SpikerBox, which allows you to hear and see the spikes of the living neurons in insects/ BioCurious opened a lab in silicon valley in 2011 that is meant to facilitate a community of scientists, technologists, entrepeneurers, and amateurs to innovate biology in an accessible, affordable, and open to all fashion/ DIY Bio was founded in 2008 as a resource or network for all information related to biohacking, with a mission of a greater public understading of biotechnology to benefit everyone</t>
  </si>
  <si>
    <t>Tech-014</t>
  </si>
  <si>
    <t>Bionic implants</t>
  </si>
  <si>
    <t>Cellular Phones</t>
  </si>
  <si>
    <t>Finance - 2 - Topics like Smart thread and Touch Senstive Prosethetics in early stage of uni funding 
R&amp;D -  2- Developing concepts with Uni prototypes</t>
  </si>
  <si>
    <t>Recently, the Argus II - developed by Second Sight - was implanted in a patient suffering from age-related Macular Disorder, and restored his vision. While not perfect, albeit, the patient was able to make out the shapes of door frames and the like/ Stanmore Implants has created and tested on multiple patients an implant that forms a direct interface with the bone of an amputee and means that loads from everday activities from walking can be taken through the bone instead of the soft tissue/ Silvestro Micera of Scuola Superiore Sant'Anna in Italy tested the first feeling bionic hand on an amputee patient. Electrodes were embedded on the patient's arm and touch sensors on the prosthetic arm to stimulate his remaining nerves.</t>
  </si>
  <si>
    <t>Tech-015</t>
  </si>
  <si>
    <t>Blockchain</t>
  </si>
  <si>
    <t>Social media</t>
  </si>
  <si>
    <t>Finance - 4 
R&amp;D -  4</t>
  </si>
  <si>
    <t>A decentralized platform enables users to build applications and smart contracts on top of a blockchain/ A startup uses blockchain technology to offer a decentralized platform for real-time ridesharing/ A payment network built on the blockchain enables users to exchange money at very low cost/ A major container shipping company teamed up with a multinational technology company to digitize its supply chain process and improve efficiency in international trade/ A medical startup is using the blockchain to decentralize the management of Electronic Patient Records (EHRs), leading to easier sharing of healthcare information between providers and a reduced data entry burden on doctors and other healthcare personnel/ A music sharing website built on blockchain technology gives artists direct ownership over their money and the data produced by their work</t>
  </si>
  <si>
    <t>Tech-016</t>
  </si>
  <si>
    <t>Blockchain as a Service</t>
  </si>
  <si>
    <t>BlockCypher's blockchain webservices allow for the user to build block chain applications easily with web APIs and callbacks over a cloud optimized platform/ Deloitte is offering Rubix that allows internal teams and clients to build customized blockchains and applications for any use case. The software could be used for financial reconciliation, audit, land registry, loyalty points, and more/ Bit2C Ltd. has established a Bitcoin exchange, where they take care of the infrastructure, and allow companies to put their logo and brand on it, marketing it as their own exchange</t>
  </si>
  <si>
    <t>Tech-017</t>
  </si>
  <si>
    <t>Connected Home</t>
  </si>
  <si>
    <t xml:space="preserve">Finance - 5
R&amp;D -  5 - Mass adoption of Wifi enabled home systems </t>
  </si>
  <si>
    <t>A connected thermostat can control a home's temperature remotely, and will also learn usage habits and automatically adjust the temperature throughout the day in order to conserve energy/ A networking company adds connectivity to water treatment systems in homes, allowing them to remotely diagnose issues, perform predictive maintenance, and more effectively measure performance across their customer base/ Connected Home technology can be leveraged to better monitor and care for elderly people and to enable them to stay in their own homes for longer rather than moving to a nursing home/ Insurance companies can use the data generated by Connected Homes to better understand customer risk profiles, handle claims more efficiently, and create more personalized interactions with customers</t>
  </si>
  <si>
    <t>Tech-018</t>
  </si>
  <si>
    <t>Connected Vehicle</t>
  </si>
  <si>
    <t>Finance - 4 - Cars are being sold Wifi enabled, Vehicle to Vehicle connection etc is in its infancy.IBM commericialised a software to collect data IB&lt; IOT connected vehicle. Commercial offering
R&amp;D - 4 - Some Commerical Ops in the market, predicted to be 90% of cars connected to the internet by 2020</t>
  </si>
  <si>
    <t>Audi equips all of its new vehicles with Gemalto 4G LTE chips/ GM's OnStar brought commerce to its cars with the introduction of AtYourService, a commerce and engagement offering that connects drivers with retailers and merchants on their drive, providing information, convenience, and money saving promotions tied to specific destinations/ Allstate has partnered with Seattle-based Airbiquity, a provider of connected vehicle services, to develop the Roadside Assistance program offerings that leverage driving data to personalize insurance rates based on each drivers driving habits</t>
  </si>
  <si>
    <t>Tech-019</t>
  </si>
  <si>
    <t>Crowdfunding</t>
  </si>
  <si>
    <t>RTGS adoption</t>
  </si>
  <si>
    <t>Pebble crowdfunds their customizable digital smartwatch that runs fitness apps and connects to mobile devices through Kickstarter/ GoFundMe is a donation-based crowdfunding platform serving intiatives ranging from community centers to disaster relief that charges a processing fee for every transaction and takes 5% of every donation/ Dodge Dart introduces a crowdfunding platform where customers can invite family and friends to sponsor certain parts of the car within a set timeframe/ New Castle Brown Ale launched a "Band of Brands" initiative to crowdfund an ad slot in the 2014 Super Bowl with 36 other brands.
This is evidenced across the world in different markets andin different asset classes with companies making decisions based on this</t>
  </si>
  <si>
    <t>Tech-020</t>
  </si>
  <si>
    <t>Cryptocurrencies</t>
  </si>
  <si>
    <t>Finance - 5
R&amp;D -  4 - It has not replaced currency at the moment, but is well within the early adopter phase</t>
  </si>
  <si>
    <t>Fidor Bank integrates with Ripple, a cryptocurrency payment network, to offer customers instant international money transfers and international settlement services through Ripple's real-time settlement infrastructure/ Bitcoin is an open source payment system that allows users to transact directly without any intermediary parties and does not require any user prerequisites to send or receive payments/ Storj provides a decentralized platform for secure, private, encrypted cloud storage through its Storjcoin X cryptocurrency</t>
  </si>
  <si>
    <t>Tech-021</t>
  </si>
  <si>
    <t>Drones</t>
  </si>
  <si>
    <t xml:space="preserve">Shipping Container Port </t>
  </si>
  <si>
    <t xml:space="preserve">Finance - 5
R&amp;D -  4 - Has created a new market, has not disrupted exsisting encumbents in any given market as yet. </t>
  </si>
  <si>
    <t>Airbus is building a large drone that is able to fly for 90 days straight, have a 105 ft wingspan and carry 20 kg. The drone is being built for military surveillance, but can be used for other surveillance in the future (e.g., for farming)/ During a Rebecca Minkoff runway show in fashion week, a drone with video camera followed each model in order to record the show and audience members for marketing purposes/ Qualcomm is working to create a lighter and more simple design for their Snapdragon Flight drone, which currenly has 4K video with less than 150 ms delay</t>
  </si>
  <si>
    <t>In April 2019, Wing was granted an aviation license by the US federal aviation authority, meaning that it is able to deliver packages via drone to customers and businesses</t>
  </si>
  <si>
    <t>Tech-022</t>
  </si>
  <si>
    <t>Emotion Tracking</t>
  </si>
  <si>
    <t>Finance - 5 - IBM etc. all investing and have tools within this space
R&amp;D -  4 - Not disrupting the market yet. But could begin to have serious rammifications in the next few years. https://www.gartner.com/smarterwithgartner/emotion-ai-will-personalize-interactions/</t>
  </si>
  <si>
    <t>An MIT spinoff Affectiva, which has the largest facial coding dataset in the world, has used its software to in a few case studies to determine viewers responses to different advertisements/ Realeyes, a London based emotion tracking startup, has used its technology to help clients such as Philips, Proctor &amp; Gamble, and AOL, shape their advertising/ Researchers at the University of Brandford and Aberystwyth, unveiled a technology that uses a computerized system with a video camera, high-resolution thermal imaging sensor, and a suite of algorithms to track emotions that has been tested as a lie detector as well as an airport secruity aid</t>
  </si>
  <si>
    <t>Tech-023</t>
  </si>
  <si>
    <t>Renewable energy generation</t>
  </si>
  <si>
    <t xml:space="preserve">NOX Poluution Controls </t>
  </si>
  <si>
    <t>Combination of solar, wind, geothermal and hydroelctric.
2016 Apple announced that 93% of the electricity used in its worldwide facilities is generated by the sun, wind, and water/ Solar City is offering a loan program that would allow for a complete solar installation (including a Nest Thermostat), that can be paid back over 10-20 years/ Currently the US produces roughly 27.2 gigawatts of solar power, enough to power approximately 6 million homes.
This is not yet an undisputed norm but is globally observed</t>
  </si>
  <si>
    <t>Tech-024</t>
  </si>
  <si>
    <t>Identity Management</t>
  </si>
  <si>
    <t>Jive Software embeds their SaaS offering with Okta's directory integration to enable enterprise customers to connect their on-premise directory to Jive, allowing seamless adoption of service and increased security for users/ Equinix introduces Ping Identity for single sign-on capability, secure mobile access, and integration to on-premises and cloud applications which has led to increased employee productivity and employee experience/ By integrating the Fingerprint and Confirm Credential APIs, Dashlane offers users the ability to use their fingerprint to access and use all of their stored passwords, enabling quick authentication and secure data access</t>
  </si>
  <si>
    <t>Tech-025</t>
  </si>
  <si>
    <t>Synthetic food</t>
  </si>
  <si>
    <t xml:space="preserve">Finance - 4 - Imposible Meat has a product on the market, consumer avalible
R&amp;D - 4 - Commerical out there but still a small part of the market </t>
  </si>
  <si>
    <t>In a NASA funded experiment strips of a live goldfish were cut and submerged in a nutrient bath from blood of unborn cows and in a week the fish pieces had grown about 15%/ Scientist Mark Post created an in vitro burger that took three months to create. The burger was eaten by Hanni Rutzler, who said that "the lack of fat was noticeable".Dr. Post plans to improve on proccess by potentially adding fat cells and making thicker cuts/ In March of 2014 PETA announced an In Vitro Chicken contest, where the winner would recieve a $1 million dollar reward for creating chicken meat that tastes like real chicken</t>
  </si>
  <si>
    <t>Tech-026</t>
  </si>
  <si>
    <t>Industrial Robots</t>
  </si>
  <si>
    <t>Finance - 5
R&amp;D -  5 - Giga Factory, Mini factory Oxford, beginning of the end of the factory worker</t>
  </si>
  <si>
    <t>Yaskawa Electric Corp. produces robotic arms used for welding/ Fanuc produces robots for all industrial uses including painting, welding, assembly, part transfer and more/ The Baxter robot is intended to be an industrial "smart" robot that is able to perform manufacturing tasks in the presence of humans. Baxter has sensors that are able to detect humans to ensure a co-habituated environment./ Sarcos is designing a number of robots and humanoid robots aimed to replace some of the most dangerous jobs humans currently do</t>
  </si>
  <si>
    <t>Tech-027</t>
  </si>
  <si>
    <t>Internet of Things</t>
  </si>
  <si>
    <t>Cellular Phone</t>
  </si>
  <si>
    <t>Finance - 5 - 140b market in the next 5 years
R&amp;D -  5</t>
  </si>
  <si>
    <t>Apple developed the Home Kit app/platform for their iOS devices, which allows for the control of numerous smart devices, including cameras, alarms, door locks, lights, switches etc./ SmartThings was a startup purchased by Samsung that is an open platform for smart devices to be connected and controlled remotely/ Mesh Systems, a smaller design firm, delivers custom, turnkey IoT / M2M solutions that include hardware, software and networking frameworks for businesses looking to explore IoT</t>
  </si>
  <si>
    <t>Tech-028</t>
  </si>
  <si>
    <t>Machine Learning</t>
  </si>
  <si>
    <t>Sector-001</t>
  </si>
  <si>
    <t>Sector-002</t>
  </si>
  <si>
    <t>Sector-003</t>
  </si>
  <si>
    <t>Sector-004</t>
  </si>
  <si>
    <t>Sector-005</t>
  </si>
  <si>
    <t>Sector-006</t>
  </si>
  <si>
    <t>Sector-007</t>
  </si>
  <si>
    <t>Sector-008</t>
  </si>
  <si>
    <t>Sector-009</t>
  </si>
  <si>
    <t>Sector-010</t>
  </si>
  <si>
    <t>Sector-011</t>
  </si>
  <si>
    <t>Sector Reference</t>
  </si>
  <si>
    <t>Finance - Amazon - Purchase Algorithms 
R&amp;D -  Amazon - next phase is along the real time ML / E</t>
  </si>
  <si>
    <t>Google develops a machine learning algorithm to create picture captions by producing vectors that represent the relationships between the words describing the image, which are then put into Google's translation algorithm to produce a caption/ Healint creates a mobile app that enables users to shake their mobile device to send an alert to caregivers in the event of an emergency by using a machine learning algorithm which distinguishes an emergency shake from regular phone movement/ Through API's, Amazon's Machine Learning service gives developers access to machine learning tools to make predictions at scale without the learning technical algorithms that can readily be deployed into apps</t>
  </si>
  <si>
    <t>Tech-029</t>
  </si>
  <si>
    <t>Machine Learning as a Service</t>
  </si>
  <si>
    <t>Sector</t>
  </si>
  <si>
    <t>Average sector imapct</t>
  </si>
  <si>
    <t>Retail, consumer and leisure</t>
  </si>
  <si>
    <t>Transport</t>
  </si>
  <si>
    <t>Financial Services</t>
  </si>
  <si>
    <t>Logistics</t>
  </si>
  <si>
    <t>Tech, Media &amp; Telecoms</t>
  </si>
  <si>
    <t>Energy &amp; Utility</t>
  </si>
  <si>
    <t>Healthcare</t>
  </si>
  <si>
    <t>Central government services</t>
  </si>
  <si>
    <t>Industrials</t>
  </si>
  <si>
    <t>Global trend</t>
  </si>
  <si>
    <t>Real estate owners</t>
  </si>
  <si>
    <t>Investment bank</t>
  </si>
  <si>
    <t>Commercial shipping</t>
  </si>
  <si>
    <t>Technology hardware producer</t>
  </si>
  <si>
    <t>Education</t>
  </si>
  <si>
    <t>Legal</t>
  </si>
  <si>
    <t>Chemicals</t>
  </si>
  <si>
    <t>SDG1 - No poverty</t>
  </si>
  <si>
    <t>Finance - 5 - https://www.quora.com/What-are-the-best-machine-learning-as-a-service-MLaaS-companies-and-startups
R&amp;D -  5</t>
  </si>
  <si>
    <t>BigML is a machine learning as a service platform that offers modest pricing to make it attractive to smaller companies who can not afford large upfront implementation costs/ Amazon Web Services has a machine learning managed services offering that analyzes user historical data and finds patterns to apply predictive models/ Google' cloud machine learning is part of GCP and can ingest many formats of data and integrate with many other other platform products to quickly and easily build predictive analytics models</t>
  </si>
  <si>
    <t>Tech-030</t>
  </si>
  <si>
    <t>Medical Robots</t>
  </si>
  <si>
    <t>Retail - F&amp;B</t>
  </si>
  <si>
    <t>Real estate developers</t>
  </si>
  <si>
    <t>Automotive manufacturer</t>
  </si>
  <si>
    <t>Retail bank</t>
  </si>
  <si>
    <t>Software developer</t>
  </si>
  <si>
    <t>Oil and gas - Upstream</t>
  </si>
  <si>
    <t>Pharma</t>
  </si>
  <si>
    <t>Central government</t>
  </si>
  <si>
    <t>Accountancy</t>
  </si>
  <si>
    <t>Construction</t>
  </si>
  <si>
    <t>SDG2 - Zero Hunger</t>
  </si>
  <si>
    <t>Eating and drinking out</t>
  </si>
  <si>
    <t>Estate agency</t>
  </si>
  <si>
    <t>Airline</t>
  </si>
  <si>
    <t>Insurance provider</t>
  </si>
  <si>
    <t>Storage</t>
  </si>
  <si>
    <t>Cinema</t>
  </si>
  <si>
    <t>Oil and gas - Downstream</t>
  </si>
  <si>
    <t>Mining</t>
  </si>
  <si>
    <t>SDG3 - Good health &amp; wellbeing</t>
  </si>
  <si>
    <t>Hotels</t>
  </si>
  <si>
    <t>Crematoria / Funeral homes</t>
  </si>
  <si>
    <t>Service stations</t>
  </si>
  <si>
    <t>Asset management</t>
  </si>
  <si>
    <t>Television</t>
  </si>
  <si>
    <t>Water utility</t>
  </si>
  <si>
    <t>SDG4 - Quality Education</t>
  </si>
  <si>
    <t>Finance - 5
R&amp;D -  5 - Wholesale changing the way we go about medical treatment - https://www.reuters.com/brandfeatures/venture-capital/article?id=35328</t>
  </si>
  <si>
    <t>Medical robots are not just used for surgery, ViRob, developed at Technion, is a one millimeter bot that can crawl through blood vessels and body cavities, to search for cancerous cells/ Virtual Incision Corporation's robot has a small surgical device that gets completely inserted in a patient's abdomon through a small single incision. The doctor than has reach and dexterity, that he or she otherwise would not have, using the console/ Intuitive surgical inc.'s da vinci is able to remove tumors from the lungs without pressing on the ribs, the main source of pain fromt he surgery</t>
  </si>
  <si>
    <t>Travel industry</t>
  </si>
  <si>
    <t>Airport operator</t>
  </si>
  <si>
    <t>Household Insurance</t>
  </si>
  <si>
    <t>Cargo Services</t>
  </si>
  <si>
    <t>Tech-031</t>
  </si>
  <si>
    <t>Media Production</t>
  </si>
  <si>
    <t>Methane Capture</t>
  </si>
  <si>
    <t>Gas &amp; Electricity provider</t>
  </si>
  <si>
    <t>SDG5 - Gender equality</t>
  </si>
  <si>
    <t>Sub Sector Reference</t>
  </si>
  <si>
    <t>Sub sector</t>
  </si>
  <si>
    <t>Impact Score</t>
  </si>
  <si>
    <t>Rescue &amp; personal Insurance</t>
  </si>
  <si>
    <t>Subsector-001</t>
  </si>
  <si>
    <t>Publishing</t>
  </si>
  <si>
    <t>SDG6 - Clean water &amp; sanitation</t>
  </si>
  <si>
    <t>Cruise ships</t>
  </si>
  <si>
    <t>Motor Insurance</t>
  </si>
  <si>
    <t>Film</t>
  </si>
  <si>
    <t>SDG7 - Affordable and clean energy</t>
  </si>
  <si>
    <t>Finance - 4
R&amp;D -  4 -Still at early stages but Swiss plant up and running https://www.fastcompany.com/40421871/this-machine-just-started-sucking-co2-out-of-the-air-to-save-us-from-climate-change</t>
  </si>
  <si>
    <t>The Landfill Methane Outreach Program is a program established by the EPA to help reduce methane emissions from landfills by recovering and using the produced methane/ Occidental Petroleum devotes siginifcant resources to the capture of methane emissions/ Aspen Ski Co. Invested $5.4 million to a develop a plant that could convert waste methane into enough energy to power all of Aspen's skiing areas, 13 restaurants, and 3 hotels</t>
  </si>
  <si>
    <t>Tech-032</t>
  </si>
  <si>
    <t>Mixed Reality</t>
  </si>
  <si>
    <t>Subsector-002</t>
  </si>
  <si>
    <t>Commercial Insurance</t>
  </si>
  <si>
    <t>TelCo</t>
  </si>
  <si>
    <t>SDG8 - Decent work &amp; economic growth</t>
  </si>
  <si>
    <t>Subsector-003</t>
  </si>
  <si>
    <t>Subsector-004</t>
  </si>
  <si>
    <t>Advertising</t>
  </si>
  <si>
    <t>SDG9 - Industry, innovation &amp; infrastructure</t>
  </si>
  <si>
    <t>Subsector-005</t>
  </si>
  <si>
    <t>Finance - 5
R&amp;D -  4 - Pokemon Go huge success but has not whole sale disrupted even the games market yet</t>
  </si>
  <si>
    <t>Tobacco</t>
  </si>
  <si>
    <t>Microsoft released Hololens, the first commercial Mixed Reality headset/ Magic Leap, though very secretive about what the product will look like, has released a number of teaser videos showing the advanced capabilities of their Mixed Reality product</t>
  </si>
  <si>
    <t>SDG10 - Reduced inequalities</t>
  </si>
  <si>
    <t>Tech-033</t>
  </si>
  <si>
    <t>Mobile Collaboration</t>
  </si>
  <si>
    <t>Subsector-006</t>
  </si>
  <si>
    <t>Subsector-007</t>
  </si>
  <si>
    <t>Subsector-008</t>
  </si>
  <si>
    <t>Gambling</t>
  </si>
  <si>
    <t>Subsector-009</t>
  </si>
  <si>
    <t xml:space="preserve">Finance - 5
R&amp;D -  5 - G-Suite, Online meetings etc. </t>
  </si>
  <si>
    <t>LogMeIn Inc. acquires Zamurai Corporation, who created a mobile whiteboard platform, to integrate with join.me to create additional collaboration tools for their mobile apps/ CloudOn is a mobile editor for Microsoft Office documents that enables users to communicate and distribute tasks with edits, approvals, and permissions, with a running text-message thread through Quip/ Colligo Engage provides data synchronization between SharePoint, Office 365 and other cloud file repositories and allows users to share links to cached versions of files on their mobie device or tablet.
This is predominant in white collar jobs and therefore a middle class trend even though observed globally</t>
  </si>
  <si>
    <t>Tech-034</t>
  </si>
  <si>
    <t>Mobile Health Monitoring</t>
  </si>
  <si>
    <t>Subsector-010</t>
  </si>
  <si>
    <t>Subsector-011</t>
  </si>
  <si>
    <t>SDG15 - Life on land</t>
  </si>
  <si>
    <t xml:space="preserve">Finance - 5 - Elements have become revenue / profit generating 
R&amp;D -  4 - Numbe rof players in the market, nothing has totally chnaged yet. emergence of Google / Amazon into Hospital mgmt could spell serious disrutionhttp://www.dxc.technology/healthcare/insights/144248-emergence_of_the_smart_hospital_and_beyond_what_s_next_for_providers </t>
  </si>
  <si>
    <t>SDG16 - Peace, justice &amp; strong institutions</t>
  </si>
  <si>
    <t>A&amp;D Medical launches WellnessConnected, a health platform connecting their Bluetooth Smart-enabled health monitoring devices, their moble app, and a cloud-based personal accounts to enable users to track health progress and share information with their healthcare providers/ To provide clinicians with real-time patient data from connected biometric devices, Verizon introduces Converged Health Management, a remote patient-monitoring medical device in their HIPAA-ready cloud/ The startup Ginger.io analyzes mobile device sensor data through users' movement, features, and interactions with others to remotely predict when patients with mental illnesses are symptomatic</t>
  </si>
  <si>
    <t>Subsector-012</t>
  </si>
  <si>
    <t>SDG17 - Partnership for the goals</t>
  </si>
  <si>
    <t>Tech-035</t>
  </si>
  <si>
    <t>Nanomedicine</t>
  </si>
  <si>
    <t>Human trafficking (NCA POV)</t>
  </si>
  <si>
    <t>Subsector-013</t>
  </si>
  <si>
    <t>Subsector-014</t>
  </si>
  <si>
    <t>Subsector-015</t>
  </si>
  <si>
    <t>Researchers at UCSD created zinc nanobots that are propelled by gas bubbles created when reacting with the contents of the stomach. While there have been instances of nanobots on organic tissue before this is the first case where they were self-propelled/ Ido Bachelet of Bar-Ilan University plans to beging in 2015 injecting nanobots into a terminally ill leukemia patient, marking the first human trial of nanobots/ Research from Harvard's Wyss Institute has led to the development of a robotic device made from DNA that could seek out cells and deliver certain instructions, such as as telling cancer to self destruct/ At The University of Texas - Austin, scientists showed the ability of a nanomotor releasing drugs at a rate proportional to how fast it was spinning/ Nanoparticles fool your body into allowing organ transplants by delaying the body from noticing a transplant until it has acclimated to the body.</t>
  </si>
  <si>
    <t>Tech-036</t>
  </si>
  <si>
    <t>Natural Language Generation</t>
  </si>
  <si>
    <t>Subsector-016</t>
  </si>
  <si>
    <t>Subsector-017</t>
  </si>
  <si>
    <t>MicroComputer</t>
  </si>
  <si>
    <t>Subsector-018</t>
  </si>
  <si>
    <t>Subsector-019</t>
  </si>
  <si>
    <t>Finance - 5 - https://medium.com/@AutomatedInsights/the-ultimate-guide-to-natural-language-generation-bdcb457423d6
R&amp;D -  4</t>
  </si>
  <si>
    <t>Automated Insights' Wordsmith allows for a client to upload data and design an article structure, and the program will automatically generate written paragraphs incorporating the data/ Yahoo makes use of NLG in their NFL fantasy sports weekly recaps, to add personalization to every fantasy league and matchup/ Virtual personal assistants such as Amazon's Alexa, Microsoft's Cortana, Apple's Siri, and more, utilize NLG to communicate back with the user</t>
  </si>
  <si>
    <t>Tech-037</t>
  </si>
  <si>
    <t>Open Intellectual Property</t>
  </si>
  <si>
    <t>Subsector-020</t>
  </si>
  <si>
    <t>Podcasting</t>
  </si>
  <si>
    <t>Finance - 4
R&amp;D -  4 - Tesla / Toyota early adopted in nascent tech but not whole sale changed how we look at IP yet. https://www.raconteur.net/risk-management/open-source-sharing-patents-speed-innovation</t>
  </si>
  <si>
    <t xml:space="preserve">When building a private cloud platform at Sears, CTO Phil Shelley used open-source software to lower costs/ Chevron uses an open-source database called Hadoop to analyze its vast amounts of data/ MasterCard builds prototypes of apps with open-source code, allowing developers to create apps quickly/ NYSE Euronext uses open-source code widley because hackers can see the code, and secruity issues surface more quickly/ Facebook makes its APIs open source to reach maximum potential. This allows for companies like Zynga to build their games to work seamlessly on facebook.
Fringe adoption as does not transfer across industries </t>
  </si>
  <si>
    <t>Tech-038</t>
  </si>
  <si>
    <t>Personalized Medicine</t>
  </si>
  <si>
    <t>Subsector-021</t>
  </si>
  <si>
    <t>Subsector-022</t>
  </si>
  <si>
    <t>Subsector-023</t>
  </si>
  <si>
    <t>Finance - 4 - https://labiotech.eu/tops/biotech-companies-london-2018/
R&amp;D -  4 - https://labiotech.eu/tops/biotech-companies-london-2018/</t>
  </si>
  <si>
    <t>In late stage melanoma patients can be given Zelboraf (vemurafenib), which inhibits a protein found in 60% of melanoma patients/ Researchers at Memorial Sloan Kettering Cancer Center have found success in treating various types of cancer, using a melanoma drug that targets certain mutations in a patient's cancerous cells/ Herceptin (Trastuzumab) is a targeted cancer therapy used in breast cancer patients that have HER2 positive tumors</t>
  </si>
  <si>
    <t>Tech-039</t>
  </si>
  <si>
    <t>Photovoltaic Materials</t>
  </si>
  <si>
    <t>Subsector-024</t>
  </si>
  <si>
    <t>Subsector-025</t>
  </si>
  <si>
    <t>Subsector-026</t>
  </si>
  <si>
    <t>Subsector-027</t>
  </si>
  <si>
    <t>Finance - 5
R&amp;D -  5 - https://www.vox.com/energy-and-environment/2018/11/20/18104206/solar-panels-cost-cheap-mit-clean-energy-policy</t>
  </si>
  <si>
    <t>Polysolar develops, designs, and manages building projects that use their own photovoltaic transparent glass/ Researchers at Michigan State University have developed a truly transparent photovoltaic glass that could be applied to windows or even to the screen of a smartphone to power it/ Kyocera announce a mobile phone that incorporates photovoltaics, which allow for a minute of talk time for every three minutes of direct sunlight exposure/ Google is testing 5G solar power interenet drones that could provide internet to remote locations that traditionally do not have access</t>
  </si>
  <si>
    <t>Tech-040</t>
  </si>
  <si>
    <t>Precision Agriculture</t>
  </si>
  <si>
    <t>Subsector-028</t>
  </si>
  <si>
    <t>Subsector-029</t>
  </si>
  <si>
    <t>Finance - 5
R&amp;D -  5 Drone enabled precision farming changing the way we look at large scale food production. https://agfundernews.com/what-is-precision-agriculture.html/</t>
  </si>
  <si>
    <t>Subsector-030</t>
  </si>
  <si>
    <t>IBM is developing models that can predict future weather conditions to help farmers make better farming decisions/ Raven's Cruizer II gives farmers the ability to customize their equiptment by adding functions such as auto-stearing, yield monitoring, and automatic seeding to make farming more automated and cost effective/ NASA has joined the precision agriculture movement by launching a satellite that monitors soil moisture in order to help farmers understand the moisture in the soil and how to plan their growing season/ John Deere's Swath Control Pro minimizes double planting and fertilizing by using GPS technology to turn on or off parts of the planter/ DJI Introduced a the MG-1 drone that can carry a payload of 22 lbs and can crop dust 7-10 acres of land in an hour, with 40 times the efficiency of manual spraying</t>
  </si>
  <si>
    <t>Tech-041</t>
  </si>
  <si>
    <t>Private Energy Storage</t>
  </si>
  <si>
    <t>Subsector-031</t>
  </si>
  <si>
    <t>Radial Tires</t>
  </si>
  <si>
    <t>Subsector-032</t>
  </si>
  <si>
    <t>Finance - 5
R&amp;D -  5 More private energy storage added in Q1 2018, than big utility scale projects https://www.bloomberg.com/news/articles/2018-09-05/residential-energy-storage-surging-no-longer-just-a-cool-toy</t>
  </si>
  <si>
    <t>The Tesla Powerwall battery charges using electricity from solar panels or when electricity rates are low and can power a home. It also fortifies the home by provided an electric back up in case of power outages/ Orison aims to provide batteries for energy storage that only require a plug-in for installation/ SolarCity, the largest US solar provider is currently offering a combined solar and storage/.system using Tesla batteries to newly built homes
Very few people are storing energy off grid, all the developing world may be generating energy off grid</t>
  </si>
  <si>
    <t>Tech-042</t>
  </si>
  <si>
    <t>Quantum Computing</t>
  </si>
  <si>
    <t>Subsector-033</t>
  </si>
  <si>
    <t>Subsector-034</t>
  </si>
  <si>
    <t>Finance - 3 - IBM, Microsoft etc. all in this space
R&amp;D -  2 - https://www.scientificamerican.com/article/how-close-are-we-really-to-building-a-quantum-computer/</t>
  </si>
  <si>
    <t>Subsector-035</t>
  </si>
  <si>
    <t>Google has bought D-Wave computer to analyze information patterns to make accurate predictions of optimal outcomes in highly complex systems, such as global climate models/ D-Wave 2X, with 1000+ qubits and many other technological advancements is expected o run much larger, more complex problems on the system/ Lockheed Martin uses D-Wave to verify and validate all of its software-based flight-control systems</t>
  </si>
  <si>
    <t>Tech-043</t>
  </si>
  <si>
    <t>Smart Grid</t>
  </si>
  <si>
    <t>Subsector-036</t>
  </si>
  <si>
    <t>Subsector-037</t>
  </si>
  <si>
    <t>Shipping Container</t>
  </si>
  <si>
    <t>Subsector-038</t>
  </si>
  <si>
    <t>Finance - 5
R&amp;D -  4 - in billing at least, still a way off for the whole network. https://www.forbes.com/sites/markvenables/2018/07/19/the-inexorable-creep-towards-a-smart-grid-being-driven-by-software-solutions/#3a7c65a462dd</t>
  </si>
  <si>
    <t>Devolo plans to release the smart meter gateway to provide data security in powerline communication and a control box that will allow network operators to control non centralized energy suppliers, such as solar panels, heat pumps, and electric vehicles/ Capgemini will implement smart metering technology and infrastructure in Michigan for the installation if 1.8 million electric and 600,000 gas AMI endpoints/ ABB's HVDC Light has oilfree cables and compact converter stations that will connect a 400 MW offshore wind park located 125 km ou in the sea to the German national grid</t>
  </si>
  <si>
    <t>Tech-044</t>
  </si>
  <si>
    <t>Smart Materials</t>
  </si>
  <si>
    <t>Subsector-039</t>
  </si>
  <si>
    <t>Subsector-040</t>
  </si>
  <si>
    <t>Subsector-041</t>
  </si>
  <si>
    <t>Subsector-042</t>
  </si>
  <si>
    <t>Subsector-043</t>
  </si>
  <si>
    <t>Finance - 4
R&amp;D -  4 - Really depends on what type of smart material, there are many forms https://www.grandviewresearch.com/industry-analysis/smart-materials-market</t>
  </si>
  <si>
    <t>Energy Floors developed a piezoelectric dancefloor that lights up and provides electricity to the club, from the vibrations of the dancers above/ Nippon Steel created the KSM-SM shape memory alloy, that upon deformation can return to the orginal and intended shape by applying heat/ Paratech Holdco Limited has created a video game controller phone case using QTC materials, which become more insulating when a force is applied. This change of the QTC from a conductor to and insulator can be read in by the system to determine when the gamer clicks the button</t>
  </si>
  <si>
    <t>Tech-045</t>
  </si>
  <si>
    <t>Smart Sensors</t>
  </si>
  <si>
    <t>Subsector-044</t>
  </si>
  <si>
    <t>Subsector-045</t>
  </si>
  <si>
    <t>Subsector-046</t>
  </si>
  <si>
    <t>Subsector-047</t>
  </si>
  <si>
    <t>Finance - 4 - Driven by the healthcare sectors. Apple watch an example of thie
R&amp;D -  4 https://www.sensorsmag.com/components/smart-sensor-market-driven-by-demand-for-mems</t>
  </si>
  <si>
    <t>LG Electronics released SmarThinQ smart sensors that can be attached to appliances with no connectivity and send notifications based off collected data. Examples include sending an alert to a users mobile device when washing machine movement stops, or when the contents of a refrigerator will wiil expire/ SweetSense Inc. installed sensors on 200 water pumps across Rwandan Villages, the sensors send a text message alert automatically when a pump fails or has any production issues/ Researchers at the University of California, Berkeley installed 7,500 smart sensors in the American River Basin to monitor california water levels. These sensors monitor the information's quality and perform advanced calculations</t>
  </si>
  <si>
    <t>Tech-046</t>
  </si>
  <si>
    <t>Nanomaterials</t>
  </si>
  <si>
    <t>Subsector-048</t>
  </si>
  <si>
    <t>Subsector-049</t>
  </si>
  <si>
    <t>Subsector-050</t>
  </si>
  <si>
    <t>Subsector-051</t>
  </si>
  <si>
    <t>Tech-047</t>
  </si>
  <si>
    <t>Haptics</t>
  </si>
  <si>
    <t>Subsector-052</t>
  </si>
  <si>
    <t>Subsector-053</t>
  </si>
  <si>
    <t>Subsector-054</t>
  </si>
  <si>
    <t>Finance - 4
R&amp;D -  4 - Large area for surgical training. https://www.theverge.com/2018/8/14/17670304/virtual-reality-surgery-training-haptic-feedback-fundamentalvr</t>
  </si>
  <si>
    <t>AT&amp;T labs developed a haptic steering wheel meant to probide GPS turn-by-turn directions in a less distracting way. The wheel vibrates in different ways, when the user is to make a left or right turn for example. Initial studies showed that some users kept their eyes on the road longer using this wheel compared to a convention wheel/ Apple invented a stylus capable of simulating on screen textures to use by using a haptic feedback camera sytem/ Instead of voice commands, Apple Maps on the Apple watch provides different vibrating patterns to alert the user when to turn right and when to turn left/ Google has created a haptic feedback store, where users can buy haptic feedback-friendly games for their android devices</t>
  </si>
  <si>
    <t>Tech-048</t>
  </si>
  <si>
    <t>The Sharing Economy</t>
  </si>
  <si>
    <t>Subsector-055</t>
  </si>
  <si>
    <t>Subsector-056</t>
  </si>
  <si>
    <t>Social Media</t>
  </si>
  <si>
    <t>Subsector-057</t>
  </si>
  <si>
    <t>Finance - 5
R&amp;D -  5 - Lyft, AirbBnB etc</t>
  </si>
  <si>
    <t>WeWork provides office spaces with many of the ammenities of a traditional office, on a need basis, to those (individuals, small and large companies) who need a space/ Uber and Lyft seamlessly connect those in need of rides to drivers through their mobile apps/ AirBnB connects those looking for lodging with property owners who are willing to rent
Not completely global, across all asset classes but instances of sharing increasing</t>
  </si>
  <si>
    <t>Tech-049</t>
  </si>
  <si>
    <t>Virtual Reality / Synthetic worlds</t>
  </si>
  <si>
    <t>Finance - 5
R&amp;D -  4</t>
  </si>
  <si>
    <t>The Indiana football team is using a virtual relaity playbook to teach their plays at any pace from the perspective of any player/ VizMove Walking VR &amp; Projection VR allows multiple users to build complex models and environments in immersive virtual reality/ Facebook purchased for virtual reality company Oculus for $2 Billion. The Oculus Rift head mounted display has a precise, low latency tracking system that enables the user to feel if they are actually present in the virtual world. The company claims that it is virtual reality "unlike anything you've ever experienced"/ UCLA researchers are developing software for the Rift virtual reality headset, that have 3D models of brains and other organs to allow for surgeons to practice, scrutinous surgeries prior to actually conducting them on a patient/ The University of Michigan is using virtual reality to aid the on-campus recruitment proccess by providing submersive experiences for the recruits, to show them what their experiences with the football team would be like if they committ to the team</t>
  </si>
  <si>
    <t>Tech-050</t>
  </si>
  <si>
    <t>Electric Vehicles</t>
  </si>
  <si>
    <t>Tech-051</t>
  </si>
  <si>
    <t>UBI</t>
  </si>
  <si>
    <t>Finance - 3 - Financed by Finish / Scotish Governement 
R&amp;D -  3-  Trial Model in Finland</t>
  </si>
  <si>
    <t>Some tests have been done beyond just postulation</t>
  </si>
  <si>
    <t>Tech-052</t>
  </si>
  <si>
    <t>LiFi</t>
  </si>
  <si>
    <t>Finance - 3
R&amp;D -  3 - O2 funding trails within this space. https://www.computerweekly.com/news/252446892/O2-tests-Li-Fi-transmission-technology-to-enhance-home-networks</t>
  </si>
  <si>
    <t>Oleddcomm provides hardware to enable LiFi use with existing mobile products/ PureLifi provides bi directional visible connectivity with ceiling unit that connects to LED and a desk unit the connects to usb</t>
  </si>
  <si>
    <t>Tech-053</t>
  </si>
  <si>
    <t>Geofencing</t>
  </si>
  <si>
    <t>E Book Reader</t>
  </si>
  <si>
    <t>Finance - 4
R&amp;D -  4 - Moving into the Marketing / security space, changing the way we look at traditional fixed adevertising space. https://www.computerweekly.com/news/252446892/O2-tests-Li-Fi-transmission-technology-to-enhance-home-networks4</t>
  </si>
  <si>
    <t>Apple patents iPhone-based CarPlay enables users to unlock car doors, start a car engine, and monitor other car functions based on geofences and on the user's location in relation to the car/ U.C. Santa Cruz launch a project to monitor hundreds of elephant seals through satellite tracking tags placed on the animals' heads in order to better understand their migration patterns and changes to their health/ Designed for people with Alzheimer's, dementia, or autism, GTX uses geofencing to create SmartSoles footwear system, which monitors users' locations, sends alerts if they leave a defined area, and provides detailed reports of activity history</t>
  </si>
  <si>
    <t>Tech-054</t>
  </si>
  <si>
    <t>Genomics</t>
  </si>
  <si>
    <t xml:space="preserve">Finance - 
R&amp;D -  </t>
  </si>
  <si>
    <t>Researchers at the University of Michigan found that physician recommendations and final treatment decisions correlated highly with test results, suggesting genome testing helped physicians identify which patients could most benefit chemotherapy, and thus those that could benefit from chemotherapy and those that should forgo it/ A direct-to-consumer genetic testing company, provides a saliva test, which can give customers information on their health and traits and their ancestry/ A large tech company launched a service that combines their AI capabilities with genomic tumor sequencing to determine the best course of treatment for individual patient/ CRISPR/Cas9 is a technique that can be used to cut a genome at a specific location and effectively add or remove a gene as desired. This could be used positively, to remove mutated genes, for example, but it also raises many ethical concerns</t>
  </si>
  <si>
    <t>Tech-055</t>
  </si>
  <si>
    <t>Fog Computing</t>
  </si>
  <si>
    <t>Microcomputing</t>
  </si>
  <si>
    <t>Finance - 
R&amp;D -  2</t>
  </si>
  <si>
    <t>A number of papers with applications published</t>
  </si>
  <si>
    <t>Tech-056</t>
  </si>
  <si>
    <t>Hyperloop</t>
  </si>
  <si>
    <t>Shipping Port Container</t>
  </si>
  <si>
    <t>Finance - 2
R&amp;D -  2</t>
  </si>
  <si>
    <t>Prototypes have been developed, but remain funded by wealthy individuals like Branson and Elon musk</t>
  </si>
  <si>
    <t>Tech-057</t>
  </si>
  <si>
    <t>Smart Contracts</t>
  </si>
  <si>
    <t>RTGS Adoption</t>
  </si>
  <si>
    <t>A major retail and grocery brand is using smart contracts for their food supply chain to enable automatic governance and to manage commercial relationships between the different actors within them/ A startup is using hyperledger technology to build a digital ledger that tracks and protects assets through their supply chain and lifetime journey/ Ethereum is a decentralized, public, blockchain-based platform that runs smart contracts/ Major tech companies are creating blockchain-as-a-service to allow for businesses to easily scale their own projects with smart contracts for data or token exchange/ Hyperledger Fabric by the linux foundation, uses container technology to host smart contracts "chaincode" that have the application logic of the system</t>
  </si>
  <si>
    <t>Tech-058</t>
  </si>
  <si>
    <t>Swarm robotics</t>
  </si>
  <si>
    <t>Harvard scientists have a created autonomous swarming robots that can collaborate on a task. The robots are programmed with three properties, how to follow the edge of a group, how to track its distance from where it starts, and maintaining a sense of its relative position/ The US Navy has developed autonomous boats that follow a Navy ship, and use software intelligence, to detect, swarm, and potentially destroy threatening boats/ Swarfarm Robotics has created robots that can work together to feed crops and remove weeds. They sense where each other have been to avoid overlap and understand when their supplies are low tand head to a refueling station to charge and refill supplies. They have potential to replace the large tractor machinery and minimize human labor in growing crops</t>
  </si>
  <si>
    <t>Tech-059</t>
  </si>
  <si>
    <t>Vertical Farming</t>
  </si>
  <si>
    <t>Philips and General Electric are creating special LED lighting systems that are meant to optimize photosynthesis/ FarmedHere uses aquaponics to farm produce in a sustainable indoor environment. They use no herbicdes or pesticides, resuse 97% of water, and grow year round/ The New Jersey government is helping to fund what they hope will be the largest producing vertical farm. The farm is to be built by the RBH Group and run by AeroFarms, an aeroponics farming company</t>
  </si>
  <si>
    <t>Tech-060</t>
  </si>
  <si>
    <t>NOX Pollution Controls</t>
  </si>
  <si>
    <t>Full recreational legalisation in Canada.  Some early VC funding</t>
  </si>
  <si>
    <t>Tech-061</t>
  </si>
  <si>
    <t>Strong AI</t>
  </si>
  <si>
    <t>Social Media Use</t>
  </si>
  <si>
    <t>Concept of Strong AI exists, but not proven general intelligence</t>
  </si>
  <si>
    <t>Tech-062</t>
  </si>
  <si>
    <t>Carbon Capture</t>
  </si>
  <si>
    <t>Vulnerability score</t>
  </si>
  <si>
    <t>Climeworks exists, but not widespread availability</t>
  </si>
  <si>
    <t>Tech-063</t>
  </si>
  <si>
    <t>Global warming</t>
  </si>
  <si>
    <t>This is observed and accepted globally with impact</t>
  </si>
  <si>
    <t>Tech-064</t>
  </si>
  <si>
    <t>Urbanisation</t>
  </si>
  <si>
    <t>This is an aggregated view of the subsectors into broader sectors</t>
  </si>
  <si>
    <t>Occurring in both developed and developing countries and has observed for long periods of time</t>
  </si>
  <si>
    <t>Tech-065</t>
  </si>
  <si>
    <t>Shift in global economic power</t>
  </si>
  <si>
    <t>This has been observed globally with rising middle classes across developed world</t>
  </si>
  <si>
    <t>Tech-066</t>
  </si>
  <si>
    <t>Payment technology</t>
  </si>
  <si>
    <t>Tech-067</t>
  </si>
  <si>
    <t>Gig Economy</t>
  </si>
  <si>
    <t>Total Relevance</t>
  </si>
  <si>
    <t>Debate as to whether every country and everyt type of company has some consideration and element of workers who are part of gig economy.  However, there has not yet been a paradigm shift towards overall Gig economy workers</t>
  </si>
  <si>
    <t>Tech-068</t>
  </si>
  <si>
    <t>E-commerce</t>
  </si>
  <si>
    <t>Evidenced across all countries and sectors, with individual instances occurring of platforms and companies globally</t>
  </si>
  <si>
    <t>Tech-069</t>
  </si>
  <si>
    <t>Healthy living</t>
  </si>
  <si>
    <t>On agenda for most governments, but not done universally on a global scale</t>
  </si>
  <si>
    <t>Tech-070</t>
  </si>
  <si>
    <t>Plastic reduction</t>
  </si>
  <si>
    <t>Government actions on a number of different plastic products across the world have been observed even though it is not compeltely widespread</t>
  </si>
  <si>
    <t>Tech-071</t>
  </si>
  <si>
    <t>Flexible working</t>
  </si>
  <si>
    <t xml:space="preserve">Only some types of companies in some parts of the world have scope for flexible working where the workforce is able to adapt their working hours or style </t>
  </si>
  <si>
    <t>Tech-072</t>
  </si>
  <si>
    <t>Gamification</t>
  </si>
  <si>
    <t>Tech-073</t>
  </si>
  <si>
    <t>Methane Tax</t>
  </si>
  <si>
    <t>No observed instances of methane tax</t>
  </si>
  <si>
    <t>Tech-074</t>
  </si>
  <si>
    <t>CO2 Tax</t>
  </si>
  <si>
    <t>More developed in thinking, with proxy for CO2 tax in the form of Carbon credits</t>
  </si>
  <si>
    <t>Tech-075</t>
  </si>
  <si>
    <t>Insect protein</t>
  </si>
  <si>
    <t>https://agfundernews.com/agriprotein-raises-17-5m-to-build-second-waste-to-insect-protein-factory-and-license-tech.html.
Insect protein is getting funded, but not evidence that commercially relevant</t>
  </si>
  <si>
    <t>Tech-076</t>
  </si>
  <si>
    <t>Red Algae</t>
  </si>
  <si>
    <t>Greener grazing is committed to finding more about the lifecycle for use on a commercial scale - there are no commercial operations currently.  Symbrosia solutions start-up out of Yale</t>
  </si>
  <si>
    <t>Tech-077</t>
  </si>
  <si>
    <t>Reduced meat consumption</t>
  </si>
  <si>
    <t>Tech-078</t>
  </si>
  <si>
    <t>Fake news</t>
  </si>
  <si>
    <t>Globally occurring phenomenon, which is mature and presented in the form of editorial bias</t>
  </si>
  <si>
    <t>Tech-079</t>
  </si>
  <si>
    <t>Ecosystem engineering</t>
  </si>
  <si>
    <t>Tech-080</t>
  </si>
  <si>
    <t>Antibiotic resistance</t>
  </si>
  <si>
    <t>This is widesread across lots of anitbiotics, lots of research to be done</t>
  </si>
  <si>
    <t>Tech-081</t>
  </si>
  <si>
    <t>Voice control</t>
  </si>
  <si>
    <t>Tech-082</t>
  </si>
  <si>
    <t>Inductive vehicle charging</t>
  </si>
  <si>
    <t>Qualcomm has done testing on a 100m track to show that electric vehicles won't lose charge whilst driving over the panels</t>
  </si>
  <si>
    <t>Tech-083</t>
  </si>
  <si>
    <t>Loyalty and Rewards</t>
  </si>
  <si>
    <t>Business model</t>
  </si>
  <si>
    <t>Tech-084</t>
  </si>
  <si>
    <t>Non-traditional Data sources</t>
  </si>
  <si>
    <t>Tech-085</t>
  </si>
  <si>
    <t>Platform-based Models</t>
  </si>
  <si>
    <t>Tech-086</t>
  </si>
  <si>
    <t>Subscription models</t>
  </si>
  <si>
    <t>Tech-087</t>
  </si>
  <si>
    <t>Micromobility</t>
  </si>
  <si>
    <t>Tech-088</t>
  </si>
  <si>
    <t>Computational imagery</t>
  </si>
  <si>
    <t>Tech-089</t>
  </si>
  <si>
    <t>Deepfakes</t>
  </si>
  <si>
    <t>Tech-090</t>
  </si>
  <si>
    <t>Species loss</t>
  </si>
  <si>
    <t>60% of species lost since 1970, observed across all georgraphies</t>
  </si>
  <si>
    <t>Tech-091</t>
  </si>
  <si>
    <t>Distressed climate migration</t>
  </si>
  <si>
    <t>Fringe points e.g. bangladesh and sinking Jakarta</t>
  </si>
  <si>
    <t>Tech-092</t>
  </si>
  <si>
    <t>Water scarcity</t>
  </si>
  <si>
    <t>This affects both developed and emerging territories, but only at specific times of year in most parts of the world</t>
  </si>
  <si>
    <t>Tech-093</t>
  </si>
  <si>
    <t>Rising sea levels</t>
  </si>
  <si>
    <t>This is affecting specific parts of the world currently, without widespread impacts</t>
  </si>
  <si>
    <t>Tech-094</t>
  </si>
  <si>
    <t>Ocean acidification</t>
  </si>
  <si>
    <t>This is affecting specific parts of the world currently, not being explicitly discussed by governements</t>
  </si>
  <si>
    <t>Tech-095</t>
  </si>
  <si>
    <t>Desertification</t>
  </si>
  <si>
    <t>Tech-096</t>
  </si>
  <si>
    <t>Aging population</t>
  </si>
  <si>
    <t>Tech-097</t>
  </si>
  <si>
    <t>Hypersonic</t>
  </si>
  <si>
    <t>US DARPA Falcon programme has made two test flights, both of which were unsuccessful</t>
  </si>
  <si>
    <t>Tech-098</t>
  </si>
  <si>
    <t>Customer switching</t>
  </si>
  <si>
    <t>This trend has been aided in some sectors like FS by regulation to specifically make this easier to do for customers.  Other industries like telecoms and utilities have intermediaries dedicated to finding the best deals to enable customer switching</t>
  </si>
  <si>
    <t>Present view</t>
  </si>
  <si>
    <t>Asign each sector a vulnerability score</t>
  </si>
  <si>
    <t>Sector vulnerability</t>
  </si>
  <si>
    <t xml:space="preserve">Sector Relevance </t>
  </si>
  <si>
    <t>Blank</t>
  </si>
  <si>
    <t>Retail - clothing</t>
  </si>
  <si>
    <t>Train operator</t>
  </si>
  <si>
    <t>Roads &amp; service stations</t>
  </si>
  <si>
    <t>Agriculture</t>
  </si>
  <si>
    <t>Non-water utility provider</t>
  </si>
  <si>
    <t>N/A</t>
  </si>
  <si>
    <t/>
  </si>
  <si>
    <t xml:space="preserve"> </t>
  </si>
  <si>
    <t>ASSESS</t>
  </si>
  <si>
    <t>In-Vitro Meat</t>
  </si>
  <si>
    <t>Nanotechnology</t>
  </si>
  <si>
    <t>Virtual Reality</t>
  </si>
  <si>
    <t>Marijuana legalisation</t>
  </si>
  <si>
    <t>Filter rows, don't sort</t>
  </si>
  <si>
    <t>E</t>
  </si>
  <si>
    <t>Consider moving to Media Production</t>
  </si>
  <si>
    <t>Sector total score</t>
  </si>
  <si>
    <t>Technology relevance</t>
  </si>
  <si>
    <t>Total opportunity</t>
  </si>
  <si>
    <t>Total risk</t>
  </si>
  <si>
    <t>Number of opportunities</t>
  </si>
  <si>
    <t>Number of risk</t>
  </si>
  <si>
    <t>Left</t>
  </si>
  <si>
    <t>If customers were able to 3d print their own goods at home, this could significantly impact retailers</t>
  </si>
  <si>
    <t>https://www.techrepublic.com/article/heres-how-3d-food-printers-are-changing-the-way-we-cook/</t>
  </si>
  <si>
    <t>As 3D printing technology progresses, this could erode the spare parts business of car manufacturers</t>
  </si>
  <si>
    <t>41% of goods flown fall into the category of low value to bulk which could be 3D printed in situ rather than flown around the world. leading to less demand for cargo space, which is valuable source of income for airlines</t>
  </si>
  <si>
    <t>Lack of shipping of goods, if they can be printed at home</t>
  </si>
  <si>
    <t>3D printing is likely to reduce demand for shipping items can be printed in-situ</t>
  </si>
  <si>
    <t>3D printing is likely to reduce demand for logistics as items can be printed in-situ</t>
  </si>
  <si>
    <t>3D printing reduce the need for spare parts</t>
  </si>
  <si>
    <t>3D printing could affect plastic consumption</t>
  </si>
  <si>
    <t>3D printing of certain foods could drastically change the consumer market</t>
  </si>
  <si>
    <t xml:space="preserve">3D printing medication could change the value chain </t>
  </si>
  <si>
    <t>3D printing of parts would make remote mines much more cost effective</t>
  </si>
  <si>
    <t>3D printing could drastically reduce the amount people need to keep in storage, store the plans rather than the actual product</t>
  </si>
  <si>
    <t>Drastically affect the amount of cargo which needs to be shipped if it can be printed in location</t>
  </si>
  <si>
    <t xml:space="preserve">Print spare parts </t>
  </si>
  <si>
    <t>Vending machines could be 3D printers rather than stocked with products</t>
  </si>
  <si>
    <t>Reduce the demand for Insurance of goods get cheaper due to 3D printing</t>
  </si>
  <si>
    <t>This may reduce waste from the manufacturing process of goods as well as reduce the cost of more bespoke items, which could be printed from an adjustable template</t>
  </si>
  <si>
    <t>Redefine how delivery business / restaurant businnes creates food in the future</t>
  </si>
  <si>
    <t>3D printing could dramatically reduce the cost of building houses - ultimately lowering the value of real estate</t>
  </si>
  <si>
    <t>3D printing construction companies likely to be new entrants in the space - able to construct significantly quicker and cheaper than current construction companies. Advantage will be that this is their speciality with newer systems and processes</t>
  </si>
  <si>
    <t>3D printing for manufacturers is likely to reduce costs and waste and enable distributed assembly</t>
  </si>
  <si>
    <t>More modular manufacturing options mean that fewer goods will be transported by airline around the world</t>
  </si>
  <si>
    <t>Can be a service that could be used as additional revenue streams such as printed car parts or printed food. Reduce time and cost of building infrastructure at service station</t>
  </si>
  <si>
    <t>3D printing leads to less specailism within factories, this could lead to goods being produced in country / in region</t>
  </si>
  <si>
    <t>3D printing could change the way chemicals are manufactured</t>
  </si>
  <si>
    <t>Use of 3d printing could reduce costs for replacing infrastructure / spare parts</t>
  </si>
  <si>
    <t>Whole buildings are now being 3D printed</t>
  </si>
  <si>
    <t>Key elements of the mining process could be 3D printed, leading to lighter weight stronger materials</t>
  </si>
  <si>
    <t>Change the level of complexity which these products can be manufactured at</t>
  </si>
  <si>
    <t>Lead to more complex designs being possible, due to 3D printed products</t>
  </si>
  <si>
    <t>3D scanners could enable a more personal shopping experience with clothes.  This could be through easy tailoring pr combined with VR to enable trying clothes on remotely and interactively</t>
  </si>
  <si>
    <t>Automatic stock take of minibar etc.</t>
  </si>
  <si>
    <t>Scanning of existing stock to check for damage</t>
  </si>
  <si>
    <t>3D scanners are a key enabler for virtual reality assisted design</t>
  </si>
  <si>
    <t>Scanning of cargo to ensure best usage of space</t>
  </si>
  <si>
    <t>Scanning ot pipes / machinery</t>
  </si>
  <si>
    <t>Scanning of water pipes automatically detect leaks</t>
  </si>
  <si>
    <t>MRI</t>
  </si>
  <si>
    <t>Checking of work against plan</t>
  </si>
  <si>
    <t>Defining mine structure, potential deposits etc.</t>
  </si>
  <si>
    <t>Defining empty space for future use</t>
  </si>
  <si>
    <t>Defining empty space for additional cargo</t>
  </si>
  <si>
    <t>Next iteration of camera</t>
  </si>
  <si>
    <t>Automatically assessing damage of home / items</t>
  </si>
  <si>
    <t>Automatically assessing damage of car</t>
  </si>
  <si>
    <t>Y axis of mitigability, where we only consider technologies relevant to sectors, relevance being defined by score of 3 or over</t>
  </si>
  <si>
    <t>Distance learning could be revolutionised by 5G</t>
  </si>
  <si>
    <t xml:space="preserve">IoT enabled crops / animals helped through 5G enabled closer monitoring </t>
  </si>
  <si>
    <t>Further diminish need for cinema, due to streaming content anywhere</t>
  </si>
  <si>
    <t>Further open new areas of delivery for TV, shown by Disney growth in area.</t>
  </si>
  <si>
    <t>Huge addiitonal revenue from potential 5G contracts</t>
  </si>
  <si>
    <t xml:space="preserve">Enable machines to become better IoT </t>
  </si>
  <si>
    <t>Anti aging drugs will lead to greater demand for real estate and therefore likely increased prices</t>
  </si>
  <si>
    <t>Anti aging drugs might lead to an increased proportion of elderly people with specific housing needs</t>
  </si>
  <si>
    <t>Longer life expectancies will lead to a greater number of life insurance premia</t>
  </si>
  <si>
    <t>Anti aging drugs will probably lead to increased retirement age and therefore more people with disposable income to travel</t>
  </si>
  <si>
    <t>Anti aging drugs may lead to greater pressure on healthcare systems from chronic illnesses.  However, it may reduce the need for palliative care</t>
  </si>
  <si>
    <t>Average increased life expectancy of a population will put greater stress on governments around pension shortages and possible associated healthcare implications</t>
  </si>
  <si>
    <t>Pharmaceutical companies are likely to be developing anti-aging drugs, which one would imagine would be a huge source of potential ongoing revenue, as well as associated benefits from medicating longer into life</t>
  </si>
  <si>
    <t>The core market for cruise ships is the older market, which anti-aging drugs would extend</t>
  </si>
  <si>
    <t xml:space="preserve">Anti-aging drugs may result in cashflow issues to crematoria / funeral homes or in extreme cases </t>
  </si>
  <si>
    <t>redfine the age parameters for personal insurance, as well as changing the potential coverage structure</t>
  </si>
  <si>
    <t>Ensuring full breadth of working age being fully exploited within future workforces</t>
  </si>
  <si>
    <t>Weak AI is likely to improve efficiencies in the industry.  This is already being done by company UpCodes looking at whether algorithms can confirm that plans are in accordance with Building regulations</t>
  </si>
  <si>
    <t>Weak AI is likely to improve efficiencies in the industry.  It is already widely used in trading strategies</t>
  </si>
  <si>
    <t>Weak AI is likely to improve efficiencies in the industry.  It is already being used in fraud detection and could improve credit scoring</t>
  </si>
  <si>
    <t>More efficient pricing and predictive mechanisms around claims</t>
  </si>
  <si>
    <t>The rise of robotic trading has already fundamentally changed the industry</t>
  </si>
  <si>
    <t>Used to define hardware configuration in the most efficient possible manner</t>
  </si>
  <si>
    <t>AI will provide a greater demand for software developers and make them more relevant at all levels of the value chain of a number of industries</t>
  </si>
  <si>
    <t>Better predictive analytics in exploration</t>
  </si>
  <si>
    <t>Already being used to scan legal texts for commonly asked questions, previously role undertaken by paralegal</t>
  </si>
  <si>
    <t>Better pattern analysis and surge management</t>
  </si>
  <si>
    <t>Better analysis of consumer behaviour and predictive analytics around success of advertising</t>
  </si>
  <si>
    <t>Used to maximise picture quality without manual adjustement</t>
  </si>
  <si>
    <t>Used to define routes to maximise time spent</t>
  </si>
  <si>
    <t>AI used to proactively stock / order new stock, cutting cost of manual checking</t>
  </si>
  <si>
    <t>AI used to more accurately price premiums</t>
  </si>
  <si>
    <t xml:space="preserve">RPA etc. could spell the  end of the transactional processing </t>
  </si>
  <si>
    <t>Development of brain / computer interface likely to involve pharma, but may also reduce market for pharmaceuticals</t>
  </si>
  <si>
    <r>
      <t xml:space="preserve">This might enhance consumer shopping experience by being able to superimpose items like clothes or furniture onto a person or space.  IKEA has already developed this offering called </t>
    </r>
    <r>
      <rPr>
        <i/>
        <sz val="10"/>
        <rFont val="Arial"/>
        <family val="2"/>
      </rPr>
      <t>Place</t>
    </r>
  </si>
  <si>
    <t>Define nutrition of food / provenance before eating it</t>
  </si>
  <si>
    <t>Used for menus, help chefs with cooking and redefine customer experience</t>
  </si>
  <si>
    <t xml:space="preserve">Enriching the hotel room experience, as well as providing on demand servies (TV etc.) straight to your head set </t>
  </si>
  <si>
    <t>Improving building inspection and maintenance efficiency</t>
  </si>
  <si>
    <t>Adding an extra layer of information to the development process</t>
  </si>
  <si>
    <t>Augmented reality is both additive in the design process to have an overlay of information over materials, and a feature that manufacturers need to consider in future car models</t>
  </si>
  <si>
    <t>Greater data usage needed to provide information overlay</t>
  </si>
  <si>
    <t xml:space="preserve">Ability to provide real time relevant adverts based on locateven more effectiveion and individual would make personalised advertising </t>
  </si>
  <si>
    <t>Autonomous vehicles are likely to make access to restaurants and bars easier , with transport becoming more accessible for a larger number of people</t>
  </si>
  <si>
    <t>Autonomous vehicles are likely to present opportunity for real estate developers as previously designated parking areas can be developed in the future</t>
  </si>
  <si>
    <t>Autonomous vehicles as a service will be hugely relevant.  They might erode some of the market for buses and trains, but at the same time would provide cost savings for the remaining buses and trains</t>
  </si>
  <si>
    <t>As battery technology increases, some of the range concern around electric vehicles will disappear, which will make them even more appealing compared to hydrocarbon vehicles</t>
  </si>
  <si>
    <t>Autonomous vehicles would remove the need for drivers to stop due to tiredness.  Combined with electric vehicles they may not need to stop for fuel either.</t>
  </si>
  <si>
    <t>Autonomous vehicles would mean that fewer cars would need to stay in the car park as they could drive themselves back home.  This would reduce revenue from car parks.</t>
  </si>
  <si>
    <t>Autonomous vehicles would reduce driver costs in logistics companies and increase efficiency as they could drive through the night without the need for driver breaks]</t>
  </si>
  <si>
    <t>Improvements in battery technology will allow a greater number of buses to be battery operated, reducing costs and Carbon emissions</t>
  </si>
  <si>
    <t>Increases in battery technology will remove range concern for electric vehicle developments</t>
  </si>
  <si>
    <t>As battery technology improves, low carbon flights could be a viable option for airlines</t>
  </si>
  <si>
    <t>Increased use of electric vehicles will provde a need for charging facilities and mean visitors spend longer at service stations.  However, longer lasting batteries may reduce the need for stops altogether</t>
  </si>
  <si>
    <t>This will enable greater consumer insights about purchasing behaviour as well as at all stages of the supply chain to make better informed management decisions about stocking and pricing</t>
  </si>
  <si>
    <t>Use to predict customer flows, prevent wastage etc.</t>
  </si>
  <si>
    <t>Already in use to provide insight around investment decisions</t>
  </si>
  <si>
    <t>Better customer analytics and credit risk pricing</t>
  </si>
  <si>
    <t>Better information of likelihood of claims and therefore better priced premia, as well as a reduction in costs</t>
  </si>
  <si>
    <t>Better route planning will save costs and improve efficiencies</t>
  </si>
  <si>
    <t>Better patient flow management and population health management</t>
  </si>
  <si>
    <t>Faster and more informed decision making</t>
  </si>
  <si>
    <t>Better understanding of customer behaviour and insights into what makes cinema entertaining</t>
  </si>
  <si>
    <t>Will increase effectiveness of drugs through analysis of data collected through wearbales</t>
  </si>
  <si>
    <t>Likely to be developed by pharma, but also provide more accurate data leading to disase prevention rather than treatment via pharmaceuticals</t>
  </si>
  <si>
    <t>A threat to traditional pharma as the ethos in this trend is around shared information, combinations of ingredients and not patented.  Less rigorous testing provess means products are available earlier than through pharma development</t>
  </si>
  <si>
    <t xml:space="preserve">Mechanical / electrical prostheses to body, possibly for example to constantly monitor and administer pharmaceuticals.  </t>
  </si>
  <si>
    <t>This would increase security of banks own systems, but a public blockchain might devolve some of the security functions of a bank to a decentralised network</t>
  </si>
  <si>
    <t>Blockchain provides a new market for software developers, but also a mechanism for securely storing, licensing and sharing software that has been developed</t>
  </si>
  <si>
    <t>Real estate is an area where blockchain could have most impact for storing title deeds and ownership strucutres for property and land.  It would also make completion mechanisms easier through smart contracts and could remove a large portion of fees for estate agents</t>
  </si>
  <si>
    <t>Blockchain could remove legal disputes around contracrs and ownership.  There may be a need for lawyers to stipulate condidions of contract execution being encoded.</t>
  </si>
  <si>
    <t>This is already being used in Estonia for storing public records and providing single access to public services</t>
  </si>
  <si>
    <t>Used to record usage and make payment accordingly</t>
  </si>
  <si>
    <t>This would commodify the provision of blockchain software and might disintermediate banks from their customers</t>
  </si>
  <si>
    <t>As  a service, blockchain could remove estate agents from the process of exchange completely</t>
  </si>
  <si>
    <t>As  a service, blockchain could remove the need for contract lawyers as contracts would be coded and executed remotely.</t>
  </si>
  <si>
    <t>As a service, this could result in devolution / privatisation of governmental power</t>
  </si>
  <si>
    <t>This would enable greater selling opportunities as retailers could identify when products or items in the home needed to be replaced.  This also might enable better understanding of usage of products in the home to generate more personalised shopping suggestions</t>
  </si>
  <si>
    <t>Connected home is likely to provide opportunities for data collection, and cross selling of alternative services as well as greater efficiencies around costs like heating and lighting</t>
  </si>
  <si>
    <t>Connected vehicle technology will be critical to the success of a network of autonomous vehicles.  It also provides opportunity for manufacturers to collect data on vehicle usage or engage with drivers around proactive maintenance</t>
  </si>
  <si>
    <t>Connected vehicle technology could increase levels of service at service stations, for instance by pre-ordering food en route</t>
  </si>
  <si>
    <t>Crowdfunding could remove some of the traditional activitites around fundraising either through an IPO or raising debt</t>
  </si>
  <si>
    <t>Crowdfunding or peer-to-peer lending removes one of the key functions of a retail bank and is becoming increasingly prevalent in the SME market</t>
  </si>
  <si>
    <t>Peer-to-peer insurance is a growing market replacing traditional insurance providers</t>
  </si>
  <si>
    <t xml:space="preserve">Drones could replace some level of vehicular transport, both buses and trains, either for personal or commercial use.  </t>
  </si>
  <si>
    <t xml:space="preserve">Drones could replace some level of vehicular transport either for personal or commercial use.  </t>
  </si>
  <si>
    <t>Drones may replace airlines for short haul flights in the long term</t>
  </si>
  <si>
    <t>Drones could remove the need for stops at service station if they become capable of transporting people.  However, service stations could be useful hubs for landing drones</t>
  </si>
  <si>
    <t>Drones would reduce delivery times and cost of drivers.  In April 2018 Wing received Air carrier certification from US Federal aviation administration meaning it is able to deliver goods to people's houses and businesses</t>
  </si>
  <si>
    <t>This could be a useful tool in stores to generate data by assessing customer interaction with certain products, promotions or displays.</t>
  </si>
  <si>
    <t>Better understanding of customer behaviour and insights into what makes television entertaining</t>
  </si>
  <si>
    <t>Better drug development</t>
  </si>
  <si>
    <t>Better understanding of customer behaviour and insights into what makes adverts most engaging.  Dynamic adverts possible</t>
  </si>
  <si>
    <t>This would enable HR functions to take preventative action in cases of stress or distress rather than responding to crisis</t>
  </si>
  <si>
    <t>Adding decentralised renewable energy generation to new builds could be an alternative source of income for property developers who were able to sell electricity back to the grid.  It also may become a requirement for new builds in the future.</t>
  </si>
  <si>
    <t>As the world moves towards a lower Carbon future, this could change the requirements of a service station where electricity rather than petrol would need to be provided.  However, this provides scope for on site generation of power.  It also may be an opportunity as service stations would have constant access to electric vehicle batteries to smooth out demand surges on the grid.</t>
  </si>
  <si>
    <t>Greater levels of identity management would be a benefit to banks who would have fewer problems dealing with identity theft and associated fraud</t>
  </si>
  <si>
    <t>Change in what is served, see Burger King and the Beyond Meat burger</t>
  </si>
  <si>
    <t>Synthetic food products like the Impossible burger or beyond meat are providing excellent marketing potential in the short term, but may create a new genre of restaurant entirely.</t>
  </si>
  <si>
    <t xml:space="preserve">There is now a robot burger flipper in California </t>
  </si>
  <si>
    <t>Increasing dexterity of robots through combining with AI e.g. Dactyl will lead to increase in potential for use within manufacturing</t>
  </si>
  <si>
    <t>Connected clothes, to your wardrobe to define when your cupboard is empty</t>
  </si>
  <si>
    <t>Advances in industrial robots would allow a greater level of repair or maintenance to be done at a service station, removing the need for a human mechanic</t>
  </si>
  <si>
    <t>IoT enabled agriculture could provide significant efficiencies and allow automation. e.g. automated milking, harvesting based on data collected directly from the field</t>
  </si>
  <si>
    <t>Define who you sell to and the patterns of their interactions</t>
  </si>
  <si>
    <r>
      <t xml:space="preserve">This might enhance consumer shopping experience by being able to superimpose items like clothes or furniture onto a person or space.  IKEA has already developed this offering called </t>
    </r>
    <r>
      <rPr>
        <i/>
        <sz val="10"/>
        <rFont val="Arial"/>
        <family val="2"/>
      </rPr>
      <t>Place</t>
    </r>
  </si>
  <si>
    <t>Provide an additional way to interact with food, you could be sitting in italy while eating a pizza</t>
  </si>
  <si>
    <t>Advances in mobile collaboration may reduce some business demand for flights</t>
  </si>
  <si>
    <t>This could provide an opportunity for service stations to generate onsite power</t>
  </si>
  <si>
    <t>Food could be grown on the side of buildings, but this is also likely to increase yields, and reduce transport costs as food could be grown more locally</t>
  </si>
  <si>
    <t>Calico (Backed by Google)
Unity Biotechnology (Backed by Jeff Bezos)
Life Biosciences (David Sinclair)</t>
  </si>
  <si>
    <t>Upcodes</t>
  </si>
  <si>
    <t>These could be important in the next wave of hi-tech clothing, which was able to repair itself, be an IoT device or adapt to changes in temperature conditions by changing its properties.</t>
  </si>
  <si>
    <t>Haptics could enhance the dining experience and enable virtual dining or a more immersive tasting / selection process</t>
  </si>
  <si>
    <t>This would enhance customer experience by enabling greater interaction with senses in the shopping process</t>
  </si>
  <si>
    <t>The sharing economy and platforms that enable the sharing economy like Air Bnb could reduce demand for hotels</t>
  </si>
  <si>
    <t>The sharing economy will enable more effective use of assets which means that real estate owners may get better returns on their investment</t>
  </si>
  <si>
    <t>The sharing economy will increase effective use of existing assets and may reduce demand for new asset development</t>
  </si>
  <si>
    <t xml:space="preserve">The sharing economy for vehicles may reduce the demand for bus and train services.  </t>
  </si>
  <si>
    <t>As platforms for sharing assets mature, the new car sales market may decline</t>
  </si>
  <si>
    <t>More efficient use of vehicles may lead to fewer numbers of vehicles needing fuel from motorway service areas</t>
  </si>
  <si>
    <t>The sharing economy is likely to lead to fewer loan requests for assets like cars as people seek to loan existing assets rather than purchasing their own</t>
  </si>
  <si>
    <t>The sharing economy may lead to fewer assets requiring insurance and therefore fewer premia.  It may mean that people are insured rather than specific assets.</t>
  </si>
  <si>
    <t>Reducing demand for new assets and goods may lead to lower demand for global shipping</t>
  </si>
  <si>
    <t>Reducing demand for new assets and goods may lead to lower demand for logistics involved in moving products</t>
  </si>
  <si>
    <t>Reducing demand for new assets and goods may lead to lower demand</t>
  </si>
  <si>
    <t>Reducing demand for new assets and goods may lead to lower demand.  It will lead to more effective use of existing assets.</t>
  </si>
  <si>
    <t>Reducing demand for new assets and goods may lead to lower energy consumption</t>
  </si>
  <si>
    <t xml:space="preserve">Reducing demand for new assets and goods may lead to lower demand. </t>
  </si>
  <si>
    <t>This could enhance consumer shopping experience by being able to superimpose items like clothes or furniture onto a person or space.  IKEA has already developed this offering called Place</t>
  </si>
  <si>
    <t>Better access to virtual reality may reduce demand for actual travel</t>
  </si>
  <si>
    <t>Virtual reality is likely to be the next generation of viewing experience, with more immersive viewing possible from remote locations and the possibility of subscription models</t>
  </si>
  <si>
    <t>Electric vehicles will change the demand pattern on service stations.  Vehicles may need to stop for longer to charge / not stop at all.</t>
  </si>
  <si>
    <t>Widespread adoption of electric vehicles would increase demand act as a power storage mechanism for off-grid storage</t>
  </si>
  <si>
    <t>https://www.massdevice.com/apple-touts-results-from-massive-af-detection-apple-watch-study/</t>
  </si>
  <si>
    <t xml:space="preserve">Universal basic income could be a necessity in an age of automation and resulting mass job loss.  </t>
  </si>
  <si>
    <t>Universal basic income could be a necessity in an age of automation and resulting mass job loss.  It is unclear what restrictions might be placed on spending UBI if any - insurance is likely to be positively affected as more people will be able to access insurance</t>
  </si>
  <si>
    <t>Universal basic income could be a necessity in an age of automation and resulting mass job loss.  HR functions may suffer in this world as payment could be organised through central government rather than employers</t>
  </si>
  <si>
    <t>Hyperloop could make buses and trains obsolete along certain routes owing to vastly increased speeds</t>
  </si>
  <si>
    <t xml:space="preserve">Hyperloop could reduce demand for cars </t>
  </si>
  <si>
    <t>Hyperloop would reduce demand for flights as it would be of similar speeds with similar comfort to a train</t>
  </si>
  <si>
    <t>Hyperloop could remove the need for service stations on motorways along some routes.  Conversely, sites near the entrance and exit to proposed routes would be hugely valuable</t>
  </si>
  <si>
    <t>The ability to automatically know the fulfilment of orders, payments and shipping.</t>
  </si>
  <si>
    <t>Calysta</t>
  </si>
  <si>
    <t>More effective Carbon capture technology e.g. Climeworks may remove climate pressure on industry</t>
  </si>
  <si>
    <t>Change to identity and security</t>
  </si>
  <si>
    <t>Creation</t>
  </si>
  <si>
    <t>Connectivity</t>
  </si>
  <si>
    <t>Human</t>
  </si>
  <si>
    <t>Computation</t>
  </si>
  <si>
    <t>UX</t>
  </si>
  <si>
    <t>Movement</t>
  </si>
  <si>
    <t>Energy</t>
  </si>
  <si>
    <t>Identity</t>
  </si>
  <si>
    <t>Finance</t>
  </si>
  <si>
    <t>Robotics</t>
  </si>
  <si>
    <t>Anti-Aging Drugs</t>
  </si>
  <si>
    <t>Artificial Intelligence (Narrow)</t>
  </si>
  <si>
    <t>Blockchain-as-a-Service</t>
  </si>
  <si>
    <t>Tactile / Haptic Feedback</t>
  </si>
  <si>
    <t>Robotic Swarms</t>
  </si>
  <si>
    <t>Biotechology</t>
  </si>
  <si>
    <t>Machine-Learning-as-a-Service</t>
  </si>
  <si>
    <t>Solar Power Generation</t>
  </si>
  <si>
    <t>Geo-fencing</t>
  </si>
  <si>
    <t>Fog computing</t>
  </si>
  <si>
    <t>Vertical farming</t>
  </si>
  <si>
    <t>Utilisation of Gig workers already highly relevant in a 0 hour contract focused sector.</t>
  </si>
  <si>
    <t>Utilisation of Gig workers already highly relevant in a seasonal sector</t>
  </si>
  <si>
    <t>Utilisation of Gig workers already highly relevant in a sector defined by project type roles</t>
  </si>
  <si>
    <t>Vending machines are often located in offices staffed by a permanent staff - a move towards a Gig economy would reduce demand for vending machines</t>
  </si>
  <si>
    <t>This is already proving to be hugely disruptive for bricks and mortar retail with no internet presence  This is ever more important with generation-Z who have been shown to want greater flexibility and comparability</t>
  </si>
  <si>
    <t xml:space="preserve">Amazon has already begun developments into this space through the acquisition of Whole Foods.  E-commerce provides access to customers </t>
  </si>
  <si>
    <t>Plastic reduction in low-value to bulk items could lead to reduced demand for plastic based products or low value synthetic clothes which are not long lasting.  This is part of a broader trend about greater consciousness of waste among consumers</t>
  </si>
  <si>
    <t>As more retail moves online, the opportunity of a flexible workforce may prove advantageous.  However, given retail tends to have fixed opening hours,  this lends itself more to fixed shift style of working</t>
  </si>
  <si>
    <t xml:space="preserve">Club Cards and loyalty scheme provide key customer data insight / customer retention </t>
  </si>
  <si>
    <t>Walmart etc. using not traditional data sources (e.g. weather reporting)</t>
  </si>
  <si>
    <t>Amazon etc. could eliminate bricks and mortar shops in their current form</t>
  </si>
  <si>
    <t>Start small like sock delivery, then changing to wholesale buying of goods. Think Amazon buttons.</t>
  </si>
  <si>
    <t>Future use of leather / fur / other animal products could be impacted in these goods</t>
  </si>
  <si>
    <t>Lack of irrigation of future farm land</t>
  </si>
  <si>
    <t xml:space="preserve">Loss of arable land </t>
  </si>
  <si>
    <t>An aging population is likely to lead to an expanding market, who in the short term will have greater levels of income due to demographic differences.</t>
  </si>
  <si>
    <t>Owners of retail property, such as shopping centres, must respond by becoming more inclusive.</t>
  </si>
  <si>
    <t>New forms of accommodation will be needed to cater for older people's physical needs.</t>
  </si>
  <si>
    <t>Finance - 2- Funded in some Pharma companies 
R&amp;D -  1 - Clinical trial stage https://www.sciencedirect.com/topics/pharmacology-toxicology-and-pharmaceutical-science/nanomedicine</t>
  </si>
  <si>
    <t>Finance  - 4
R&amp;D - 4  https://www.google.com/url?q=https://www.investopedia.com/articles/active-trading/101615/5-things-know-about-5g-wireless-technology.asp&amp;sa=D&amp;source=hangouts&amp;ust=1568726530172000&amp;usg=AFQjCNHOSDDEe_4vDIIdPbi-y2vk473TpQ</t>
  </si>
  <si>
    <t>Finance - 5
R&amp;D -  5  https://www.google.com/url?q=https://www.forbes.com/sites/katetalbot/2019/05/01/how-snapchat-is-transforming-the-physical-world-through-augmented-reality/%2365d565d44e4c&amp;sa=D&amp;source=hangouts&amp;ust=1568727238442000&amp;usg=AFQjCNE8RWBXesASHHi55ZIH0pCjQ7Z78g</t>
  </si>
  <si>
    <t>Finance - 5
R&amp;D -  4 -https://www.google.com/url?q=https://builtin.com/blockchain/blockchain-as-a-service-companies&amp;sa=D&amp;source=hangouts&amp;ust=1568727648688000&amp;usg=AFQjCNGbZWG98Swm56HXQ_0dwzNML3TAtA</t>
  </si>
  <si>
    <t>Finance - 4 
R&amp;D -  4 - https://www.google.com/url?q=https://www.nexmobi.org/forecast-penetration-rate-of-autonomous-vehicles/&amp;sa=D&amp;source=hangouts&amp;ust=1568727247133000&amp;usg=AFQjCNGETkwysQUi_iiXuEUQ5_E4pcahHQ</t>
  </si>
  <si>
    <t>Cannabis legalisation</t>
  </si>
  <si>
    <t>Universal Basic Income</t>
  </si>
  <si>
    <t xml:space="preserve">Trend </t>
  </si>
  <si>
    <t>General AI</t>
  </si>
  <si>
    <t>Retail - Supermarkets, Grocery Stores</t>
  </si>
  <si>
    <t>Retail - Restaurants</t>
  </si>
  <si>
    <t xml:space="preserve">Hotels/Hospitality </t>
  </si>
  <si>
    <t xml:space="preserve">Food Producers  </t>
  </si>
  <si>
    <t>Breweries</t>
  </si>
  <si>
    <t>Solution Providers/OEM</t>
  </si>
  <si>
    <t>Television/Media Production</t>
  </si>
  <si>
    <t>Car / bus operator</t>
  </si>
  <si>
    <t>Toll/Airport operator</t>
  </si>
  <si>
    <t>Mortgage Banks</t>
  </si>
  <si>
    <t>Hospitals</t>
  </si>
  <si>
    <t>Ada</t>
  </si>
  <si>
    <t>Sector-111</t>
  </si>
  <si>
    <t>Subsector-058</t>
  </si>
  <si>
    <t>Damola</t>
  </si>
  <si>
    <r>
      <t xml:space="preserve">New sectors and subsectors are added in </t>
    </r>
    <r>
      <rPr>
        <b/>
        <sz val="10"/>
        <color rgb="FF000000"/>
        <rFont val="Georgia"/>
        <family val="1"/>
      </rPr>
      <t>Sector References Sheet.</t>
    </r>
  </si>
  <si>
    <r>
      <t xml:space="preserve">Data is inputted on Readiness and Adoption Horizon in </t>
    </r>
    <r>
      <rPr>
        <b/>
        <sz val="10"/>
        <color rgb="FF000000"/>
        <rFont val="Georgia"/>
        <family val="1"/>
      </rPr>
      <t xml:space="preserve">Tech References Sheet. </t>
    </r>
    <r>
      <rPr>
        <sz val="10"/>
        <color rgb="FF000000"/>
        <rFont val="Georgia"/>
        <family val="1"/>
      </rPr>
      <t>Other data inputs include Topic Maturity and Adoption Curve.</t>
    </r>
  </si>
  <si>
    <r>
      <t xml:space="preserve">Rows are expanded to include new subsectors in </t>
    </r>
    <r>
      <rPr>
        <b/>
        <sz val="10"/>
        <color rgb="FF000000"/>
        <rFont val="Georgia"/>
        <family val="1"/>
      </rPr>
      <t>Relevance Scoring Sheet.</t>
    </r>
  </si>
  <si>
    <r>
      <t>In</t>
    </r>
    <r>
      <rPr>
        <b/>
        <sz val="10"/>
        <color rgb="FF000000"/>
        <rFont val="Georgia"/>
        <family val="1"/>
      </rPr>
      <t xml:space="preserve"> Relevance Scoring sheet</t>
    </r>
    <r>
      <rPr>
        <sz val="10"/>
        <color rgb="FF000000"/>
        <rFont val="Georgia"/>
        <family val="1"/>
      </rPr>
      <t xml:space="preserve">, Data is inputted on Technology relevance in Tech Reference against Subsector. </t>
    </r>
    <r>
      <rPr>
        <sz val="10"/>
        <color rgb="FFFF0000"/>
        <rFont val="Georgia"/>
        <family val="1"/>
      </rPr>
      <t xml:space="preserve">Justification narratives </t>
    </r>
    <r>
      <rPr>
        <sz val="10"/>
        <color rgb="FF000000"/>
        <rFont val="Georgia"/>
        <family val="1"/>
      </rPr>
      <t>inputted for each score above 3.</t>
    </r>
  </si>
  <si>
    <r>
      <t xml:space="preserve">In </t>
    </r>
    <r>
      <rPr>
        <b/>
        <sz val="10"/>
        <color rgb="FF000000"/>
        <rFont val="Georgia"/>
        <family val="1"/>
      </rPr>
      <t>Impact Scoring sheet</t>
    </r>
    <r>
      <rPr>
        <sz val="10"/>
        <color rgb="FF000000"/>
        <rFont val="Georgia"/>
        <family val="1"/>
      </rPr>
      <t xml:space="preserve">, Data is automatically produced: </t>
    </r>
    <r>
      <rPr>
        <sz val="10"/>
        <color rgb="FFFF0000"/>
        <rFont val="Georgia"/>
        <family val="1"/>
      </rPr>
      <t>Tech Readiness multiplied by Relevance Scoring</t>
    </r>
    <r>
      <rPr>
        <sz val="10"/>
        <color rgb="FF000000"/>
        <rFont val="Georgia"/>
        <family val="1"/>
      </rPr>
      <t>. Sum and Average Impact per sector are calculated</t>
    </r>
  </si>
  <si>
    <r>
      <t>Vulnerability Scoring Sheet</t>
    </r>
    <r>
      <rPr>
        <sz val="10"/>
        <color rgb="FF000000"/>
        <rFont val="Georgia"/>
        <family val="1"/>
      </rPr>
      <t>, Data is inputted on vulnerability level in Tech Reference against Subsector.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</si>
</sst>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_);_(* \(#,##0\);_(* &quot;-&quot;_);@_)"/>
    <numFmt numFmtId="165" formatCode="&quot;Company&quot;\ \ 0"/>
  </numFmts>
  <fonts count="23" x14ac:knownFonts="1">
    <font>
      <sz val="10"/>
      <color rgb="FF000000"/>
      <name val="Arial"/>
    </font>
    <font>
      <sz val="10"/>
      <name val="Arial"/>
      <family val="2"/>
    </font>
    <font>
      <b/>
      <sz val="10"/>
      <name val="Arial"/>
      <family val="2"/>
    </font>
    <font>
      <b/>
      <sz val="14"/>
      <name val="Arial"/>
      <family val="2"/>
    </font>
    <font>
      <u/>
      <sz val="10"/>
      <color rgb="FF0000FF"/>
      <name val="Arial"/>
      <family val="2"/>
    </font>
    <font>
      <i/>
      <sz val="10"/>
      <name val="Arial"/>
      <family val="2"/>
    </font>
    <font>
      <sz val="12"/>
      <color rgb="FF000000"/>
      <name val="Arial"/>
      <family val="2"/>
    </font>
    <font>
      <i/>
      <u/>
      <sz val="10"/>
      <color rgb="FF0000FF"/>
      <name val="Arial"/>
      <family val="2"/>
    </font>
    <font>
      <u/>
      <sz val="10"/>
      <color rgb="FF0000FF"/>
      <name val="Arial"/>
      <family val="2"/>
    </font>
    <font>
      <sz val="9"/>
      <color rgb="FF000000"/>
      <name val="Arial"/>
      <family val="2"/>
    </font>
    <font>
      <sz val="10"/>
      <name val="Arial"/>
      <family val="2"/>
    </font>
    <font>
      <b/>
      <sz val="10"/>
      <name val="Arial"/>
      <family val="2"/>
    </font>
    <font>
      <u/>
      <sz val="10"/>
      <color rgb="FFFFFFFF"/>
      <name val="Arial"/>
      <family val="2"/>
    </font>
    <font>
      <b/>
      <sz val="10"/>
      <color rgb="FF000000"/>
      <name val="Arial"/>
      <family val="2"/>
    </font>
    <font>
      <sz val="10"/>
      <color rgb="FF000000"/>
      <name val="Arial"/>
      <family val="2"/>
    </font>
    <font>
      <u/>
      <sz val="10"/>
      <color rgb="FF0000FF"/>
      <name val="Arial"/>
      <family val="2"/>
    </font>
    <font>
      <sz val="10"/>
      <color rgb="FF000000"/>
      <name val="Calibri"/>
      <family val="2"/>
    </font>
    <font>
      <sz val="10"/>
      <name val="Arial"/>
      <family val="2"/>
    </font>
    <font>
      <sz val="10"/>
      <color rgb="FFFF0000"/>
      <name val="Arial"/>
      <family val="2"/>
    </font>
    <font>
      <b/>
      <sz val="10"/>
      <color rgb="FFFF0000"/>
      <name val="Arial"/>
      <family val="2"/>
    </font>
    <font>
      <sz val="10"/>
      <color rgb="FF000000"/>
      <name val="Georgia"/>
      <family val="1"/>
    </font>
    <font>
      <b/>
      <sz val="10"/>
      <color rgb="FF000000"/>
      <name val="Georgia"/>
      <family val="1"/>
    </font>
    <font>
      <sz val="10"/>
      <color rgb="FFFF0000"/>
      <name val="Georgia"/>
      <family val="1"/>
    </font>
  </fonts>
  <fills count="7">
    <fill>
      <patternFill patternType="none"/>
    </fill>
    <fill>
      <patternFill patternType="gray125"/>
    </fill>
    <fill>
      <patternFill patternType="solid">
        <fgColor rgb="FFCCCCCC"/>
        <bgColor rgb="FFCCCCCC"/>
      </patternFill>
    </fill>
    <fill>
      <patternFill patternType="solid">
        <fgColor rgb="FFFFFFFF"/>
        <bgColor rgb="FFFFFFFF"/>
      </patternFill>
    </fill>
    <fill>
      <patternFill patternType="solid">
        <fgColor rgb="FFEFEFEF"/>
        <bgColor rgb="FFEFEFEF"/>
      </patternFill>
    </fill>
    <fill>
      <patternFill patternType="solid">
        <fgColor rgb="FFFFFF00"/>
        <bgColor rgb="FFFFFF00"/>
      </patternFill>
    </fill>
    <fill>
      <patternFill patternType="solid">
        <fgColor rgb="FFE06666"/>
        <bgColor rgb="FFE06666"/>
      </patternFill>
    </fill>
  </fills>
  <borders count="10">
    <border>
      <left/>
      <right/>
      <top/>
      <bottom/>
      <diagonal/>
    </border>
    <border>
      <left/>
      <right/>
      <top/>
      <bottom style="dotted">
        <color rgb="FFD9D9D9"/>
      </bottom>
      <diagonal/>
    </border>
    <border>
      <left/>
      <right style="thin">
        <color rgb="FF000000"/>
      </right>
      <top/>
      <bottom/>
      <diagonal/>
    </border>
    <border>
      <left style="thin">
        <color rgb="FFCCCCCC"/>
      </left>
      <right style="thin">
        <color rgb="FFFFFFFF"/>
      </right>
      <top style="thin">
        <color rgb="FFCCCCCC"/>
      </top>
      <bottom style="thin">
        <color rgb="FFCCCCCC"/>
      </bottom>
      <diagonal/>
    </border>
    <border>
      <left/>
      <right/>
      <top/>
      <bottom/>
      <diagonal/>
    </border>
    <border>
      <left/>
      <right style="thin">
        <color rgb="FFFFFFFF"/>
      </right>
      <top/>
      <bottom/>
      <diagonal/>
    </border>
    <border>
      <left/>
      <right style="thin">
        <color rgb="FFCCCCCC"/>
      </right>
      <top/>
      <bottom/>
      <diagonal/>
    </border>
    <border>
      <left/>
      <right style="thin">
        <color rgb="FFFFFFFF"/>
      </right>
      <top style="thin">
        <color rgb="FFCCCCCC"/>
      </top>
      <bottom style="thin">
        <color rgb="FFCCCCCC"/>
      </bottom>
      <diagonal/>
    </border>
    <border>
      <left style="thin">
        <color rgb="FFCCCCCC"/>
      </left>
      <right style="thin">
        <color rgb="FFFFFFFF"/>
      </right>
      <top/>
      <bottom style="thin">
        <color rgb="FFCCCCCC"/>
      </bottom>
      <diagonal/>
    </border>
    <border>
      <left style="thin">
        <color rgb="FFCCCCCC"/>
      </left>
      <right style="thin">
        <color rgb="FFCCCCCC"/>
      </right>
      <top style="thin">
        <color rgb="FFCCCCCC"/>
      </top>
      <bottom style="thin">
        <color rgb="FFCCCCCC"/>
      </bottom>
      <diagonal/>
    </border>
  </borders>
  <cellStyleXfs count="1">
    <xf numFmtId="0" fontId="0" fillId="0" borderId="0"/>
  </cellStyleXfs>
  <cellXfs count="102">
    <xf numFmtId="0" fontId="0" fillId="0" borderId="0" xfId="0" applyFont="1" applyAlignment="1"/>
    <xf numFmtId="0" fontId="1" fillId="0" borderId="0" xfId="0" applyFont="1" applyAlignment="1">
      <alignment horizontal="center"/>
    </xf>
    <xf numFmtId="0" fontId="1" fillId="0" borderId="0" xfId="0" applyFont="1" applyAlignment="1"/>
    <xf numFmtId="0" fontId="2" fillId="0" borderId="0" xfId="0" applyFont="1" applyAlignment="1">
      <alignment horizontal="center"/>
    </xf>
    <xf numFmtId="0" fontId="2" fillId="0" borderId="0" xfId="0" applyFont="1" applyAlignment="1"/>
    <xf numFmtId="0" fontId="2" fillId="0" borderId="0" xfId="0" applyFont="1" applyAlignment="1">
      <alignment wrapText="1"/>
    </xf>
    <xf numFmtId="0" fontId="2" fillId="0" borderId="0" xfId="0" applyFont="1"/>
    <xf numFmtId="0" fontId="3" fillId="0" borderId="0" xfId="0" applyFont="1" applyAlignment="1"/>
    <xf numFmtId="0" fontId="1" fillId="0" borderId="0" xfId="0" applyFont="1" applyAlignment="1">
      <alignment horizontal="center"/>
    </xf>
    <xf numFmtId="0" fontId="2" fillId="0" borderId="0" xfId="0" applyFont="1" applyAlignment="1">
      <alignment vertical="center"/>
    </xf>
    <xf numFmtId="0" fontId="2" fillId="2" borderId="0" xfId="0" applyFont="1" applyFill="1" applyAlignment="1">
      <alignment vertical="center"/>
    </xf>
    <xf numFmtId="0" fontId="2" fillId="2" borderId="0" xfId="0" applyFont="1" applyFill="1" applyAlignment="1">
      <alignment vertical="center" wrapText="1"/>
    </xf>
    <xf numFmtId="0" fontId="1" fillId="2" borderId="0" xfId="0" applyFont="1" applyFill="1" applyAlignment="1">
      <alignment vertical="center"/>
    </xf>
    <xf numFmtId="0" fontId="1" fillId="0" borderId="0" xfId="0" applyFont="1" applyAlignment="1">
      <alignment vertical="center"/>
    </xf>
    <xf numFmtId="0" fontId="1" fillId="0" borderId="0" xfId="0" applyFont="1" applyAlignment="1">
      <alignment horizontal="center" vertical="center" wrapText="1"/>
    </xf>
    <xf numFmtId="0" fontId="2" fillId="0" borderId="0" xfId="0" applyFont="1" applyAlignment="1">
      <alignment horizontal="center" vertical="center" wrapText="1"/>
    </xf>
    <xf numFmtId="0" fontId="1" fillId="0" borderId="0" xfId="0" applyFont="1" applyAlignment="1">
      <alignment vertical="center" wrapText="1"/>
    </xf>
    <xf numFmtId="0" fontId="1" fillId="0" borderId="0" xfId="0" applyFont="1" applyAlignment="1">
      <alignment wrapText="1"/>
    </xf>
    <xf numFmtId="0" fontId="2" fillId="0" borderId="1" xfId="0" applyFont="1" applyBorder="1" applyAlignment="1">
      <alignment horizontal="center" vertical="center" wrapText="1"/>
    </xf>
    <xf numFmtId="0" fontId="1" fillId="0" borderId="1" xfId="0" applyFont="1" applyBorder="1" applyAlignment="1">
      <alignment horizontal="left" vertical="center" wrapText="1"/>
    </xf>
    <xf numFmtId="0" fontId="4" fillId="0" borderId="0" xfId="0" applyFont="1" applyAlignment="1"/>
    <xf numFmtId="0" fontId="1" fillId="0" borderId="1" xfId="0" applyFont="1" applyBorder="1" applyAlignment="1">
      <alignment wrapText="1"/>
    </xf>
    <xf numFmtId="0" fontId="1" fillId="0" borderId="0" xfId="0" applyFont="1" applyAlignment="1">
      <alignment horizontal="right"/>
    </xf>
    <xf numFmtId="0" fontId="1" fillId="0" borderId="0" xfId="0" applyFont="1" applyAlignment="1"/>
    <xf numFmtId="0" fontId="1" fillId="0" borderId="0" xfId="0" applyFont="1" applyAlignment="1">
      <alignment horizontal="left" vertical="center" wrapText="1"/>
    </xf>
    <xf numFmtId="0" fontId="1" fillId="0" borderId="0" xfId="0" applyFont="1" applyAlignment="1">
      <alignment horizontal="left"/>
    </xf>
    <xf numFmtId="0" fontId="2" fillId="0" borderId="0" xfId="0" applyFont="1" applyAlignment="1">
      <alignment horizontal="left"/>
    </xf>
    <xf numFmtId="0" fontId="2" fillId="0" borderId="0" xfId="0" applyFont="1" applyAlignment="1"/>
    <xf numFmtId="0" fontId="5" fillId="0" borderId="0" xfId="0" applyFont="1" applyAlignment="1">
      <alignment horizontal="left"/>
    </xf>
    <xf numFmtId="0" fontId="6" fillId="3" borderId="0" xfId="0" applyFont="1" applyFill="1" applyAlignment="1">
      <alignment horizontal="center" vertical="center"/>
    </xf>
    <xf numFmtId="0" fontId="5" fillId="3" borderId="0" xfId="0" applyFont="1" applyFill="1" applyAlignment="1">
      <alignment vertical="center"/>
    </xf>
    <xf numFmtId="0" fontId="7" fillId="3" borderId="0" xfId="0" applyFont="1" applyFill="1" applyAlignment="1">
      <alignment vertical="center"/>
    </xf>
    <xf numFmtId="0" fontId="1" fillId="0" borderId="1" xfId="0" applyFont="1" applyBorder="1" applyAlignment="1">
      <alignment horizontal="center" vertical="center" wrapText="1"/>
    </xf>
    <xf numFmtId="0" fontId="1" fillId="0" borderId="1" xfId="0" applyFont="1" applyBorder="1" applyAlignment="1">
      <alignment vertical="center" wrapText="1"/>
    </xf>
    <xf numFmtId="0" fontId="8" fillId="0" borderId="0" xfId="0" applyFont="1" applyAlignment="1"/>
    <xf numFmtId="0" fontId="2" fillId="4" borderId="0" xfId="0" applyFont="1" applyFill="1" applyAlignment="1">
      <alignment horizontal="left" vertical="center" wrapText="1"/>
    </xf>
    <xf numFmtId="0" fontId="2" fillId="5" borderId="0" xfId="0" applyFont="1" applyFill="1" applyAlignment="1">
      <alignment horizontal="left" vertical="center" wrapText="1"/>
    </xf>
    <xf numFmtId="0" fontId="1" fillId="0" borderId="0" xfId="0" applyFont="1" applyAlignment="1">
      <alignment horizontal="center" vertical="center"/>
    </xf>
    <xf numFmtId="0" fontId="1" fillId="0" borderId="0" xfId="0" applyFont="1" applyAlignment="1">
      <alignment wrapText="1"/>
    </xf>
    <xf numFmtId="0" fontId="6" fillId="3" borderId="0" xfId="0" applyFont="1" applyFill="1" applyAlignment="1">
      <alignment horizontal="left"/>
    </xf>
    <xf numFmtId="0" fontId="2" fillId="5" borderId="0" xfId="0" applyFont="1" applyFill="1" applyAlignment="1">
      <alignment horizontal="center" vertical="center" wrapText="1"/>
    </xf>
    <xf numFmtId="0" fontId="2" fillId="5" borderId="2" xfId="0" applyFont="1" applyFill="1" applyBorder="1" applyAlignment="1">
      <alignment horizontal="left" vertical="center" wrapText="1"/>
    </xf>
    <xf numFmtId="0" fontId="2" fillId="5" borderId="0" xfId="0" applyFont="1" applyFill="1" applyAlignment="1">
      <alignment horizontal="left" vertical="center"/>
    </xf>
    <xf numFmtId="164" fontId="9" fillId="0" borderId="0" xfId="0" applyNumberFormat="1" applyFont="1" applyAlignment="1"/>
    <xf numFmtId="0" fontId="1" fillId="0" borderId="0" xfId="0" applyFont="1" applyAlignment="1">
      <alignment horizontal="left"/>
    </xf>
    <xf numFmtId="0" fontId="1" fillId="0" borderId="0" xfId="0" applyFont="1" applyAlignment="1"/>
    <xf numFmtId="0" fontId="1" fillId="0" borderId="0" xfId="0" applyFont="1" applyAlignment="1"/>
    <xf numFmtId="0" fontId="2" fillId="5" borderId="0" xfId="0" applyFont="1" applyFill="1" applyAlignment="1">
      <alignment horizontal="left"/>
    </xf>
    <xf numFmtId="2" fontId="1" fillId="0" borderId="0" xfId="0" applyNumberFormat="1" applyFont="1"/>
    <xf numFmtId="0" fontId="1" fillId="4" borderId="0" xfId="0" applyFont="1" applyFill="1" applyAlignment="1">
      <alignment horizontal="left" vertical="center" wrapText="1"/>
    </xf>
    <xf numFmtId="0" fontId="1" fillId="5" borderId="0" xfId="0" applyFont="1" applyFill="1" applyAlignment="1">
      <alignment horizontal="left"/>
    </xf>
    <xf numFmtId="0" fontId="1" fillId="5" borderId="0" xfId="0" applyFont="1" applyFill="1" applyAlignment="1">
      <alignment horizontal="center"/>
    </xf>
    <xf numFmtId="0" fontId="1" fillId="5" borderId="0" xfId="0" applyFont="1" applyFill="1" applyAlignment="1"/>
    <xf numFmtId="164" fontId="9" fillId="3" borderId="0" xfId="0" applyNumberFormat="1" applyFont="1" applyFill="1" applyAlignment="1"/>
    <xf numFmtId="164" fontId="9" fillId="3" borderId="3" xfId="0" applyNumberFormat="1" applyFont="1" applyFill="1" applyBorder="1" applyAlignment="1"/>
    <xf numFmtId="0" fontId="10" fillId="0" borderId="0" xfId="0" applyFont="1" applyAlignment="1">
      <alignment wrapText="1"/>
    </xf>
    <xf numFmtId="0" fontId="10" fillId="0" borderId="4" xfId="0" applyFont="1" applyBorder="1" applyAlignment="1">
      <alignment wrapText="1"/>
    </xf>
    <xf numFmtId="0" fontId="10" fillId="0" borderId="0" xfId="0" applyFont="1" applyAlignment="1">
      <alignment wrapText="1"/>
    </xf>
    <xf numFmtId="0" fontId="2" fillId="2" borderId="0" xfId="0" applyFont="1" applyFill="1" applyAlignment="1">
      <alignment horizontal="center" vertical="center" wrapText="1"/>
    </xf>
    <xf numFmtId="0" fontId="2" fillId="2" borderId="2" xfId="0" applyFont="1" applyFill="1" applyBorder="1" applyAlignment="1">
      <alignment horizontal="center" vertical="center" wrapText="1"/>
    </xf>
    <xf numFmtId="0" fontId="11" fillId="4" borderId="0" xfId="0" applyFont="1" applyFill="1" applyAlignment="1">
      <alignment wrapText="1"/>
    </xf>
    <xf numFmtId="0" fontId="1" fillId="0" borderId="0" xfId="0" applyFont="1" applyAlignment="1">
      <alignment horizontal="left" vertical="center" wrapText="1"/>
    </xf>
    <xf numFmtId="164" fontId="9" fillId="3" borderId="5" xfId="0" applyNumberFormat="1" applyFont="1" applyFill="1" applyBorder="1" applyAlignment="1"/>
    <xf numFmtId="0" fontId="1" fillId="0" borderId="0" xfId="0" applyFont="1" applyAlignment="1">
      <alignment horizontal="center"/>
    </xf>
    <xf numFmtId="164" fontId="9" fillId="3" borderId="0" xfId="0" applyNumberFormat="1" applyFont="1" applyFill="1" applyAlignment="1"/>
    <xf numFmtId="0" fontId="12" fillId="3" borderId="0" xfId="0" applyFont="1" applyFill="1" applyAlignment="1">
      <alignment horizontal="center"/>
    </xf>
    <xf numFmtId="3" fontId="13" fillId="6" borderId="0" xfId="0" applyNumberFormat="1" applyFont="1" applyFill="1" applyAlignment="1"/>
    <xf numFmtId="0" fontId="10" fillId="0" borderId="0" xfId="0" applyFont="1" applyAlignment="1"/>
    <xf numFmtId="0" fontId="11" fillId="2" borderId="0" xfId="0" applyFont="1" applyFill="1" applyAlignment="1">
      <alignment horizontal="center" vertical="center" wrapText="1"/>
    </xf>
    <xf numFmtId="0" fontId="10" fillId="0" borderId="0" xfId="0" applyFont="1" applyAlignment="1"/>
    <xf numFmtId="0" fontId="11" fillId="4" borderId="0" xfId="0" applyFont="1" applyFill="1" applyAlignment="1">
      <alignment wrapText="1"/>
    </xf>
    <xf numFmtId="3" fontId="1" fillId="0" borderId="0" xfId="0" applyNumberFormat="1" applyFont="1" applyAlignment="1"/>
    <xf numFmtId="165" fontId="1" fillId="0" borderId="0" xfId="0" applyNumberFormat="1" applyFont="1" applyAlignment="1"/>
    <xf numFmtId="0" fontId="11" fillId="4" borderId="0" xfId="0" applyFont="1" applyFill="1" applyAlignment="1">
      <alignment wrapText="1"/>
    </xf>
    <xf numFmtId="0" fontId="10" fillId="0" borderId="0" xfId="0" applyFont="1" applyAlignment="1"/>
    <xf numFmtId="164" fontId="9" fillId="3" borderId="6" xfId="0" applyNumberFormat="1" applyFont="1" applyFill="1" applyBorder="1" applyAlignment="1"/>
    <xf numFmtId="0" fontId="2" fillId="0" borderId="0" xfId="0" applyFont="1" applyAlignment="1"/>
    <xf numFmtId="0" fontId="1" fillId="0" borderId="0" xfId="0" applyFont="1" applyAlignment="1"/>
    <xf numFmtId="0" fontId="15" fillId="0" borderId="0" xfId="0" applyFont="1" applyAlignment="1">
      <alignment horizontal="center"/>
    </xf>
    <xf numFmtId="164" fontId="9" fillId="3" borderId="7" xfId="0" applyNumberFormat="1" applyFont="1" applyFill="1" applyBorder="1" applyAlignment="1"/>
    <xf numFmtId="164" fontId="9" fillId="3" borderId="8" xfId="0" applyNumberFormat="1" applyFont="1" applyFill="1" applyBorder="1" applyAlignment="1"/>
    <xf numFmtId="164" fontId="16" fillId="0" borderId="0" xfId="0" applyNumberFormat="1" applyFont="1" applyAlignment="1"/>
    <xf numFmtId="0" fontId="14" fillId="0" borderId="9" xfId="0" applyFont="1" applyBorder="1" applyAlignment="1"/>
    <xf numFmtId="164" fontId="9" fillId="3" borderId="9" xfId="0" applyNumberFormat="1" applyFont="1" applyFill="1" applyBorder="1" applyAlignment="1"/>
    <xf numFmtId="0" fontId="16" fillId="0" borderId="0" xfId="0" applyFont="1" applyAlignment="1"/>
    <xf numFmtId="0" fontId="0" fillId="0" borderId="0" xfId="0" applyFont="1" applyAlignment="1"/>
    <xf numFmtId="0" fontId="0" fillId="0" borderId="0" xfId="0" applyFont="1" applyAlignment="1">
      <alignment wrapText="1"/>
    </xf>
    <xf numFmtId="3" fontId="1" fillId="0" borderId="0" xfId="0" applyNumberFormat="1" applyFont="1" applyAlignment="1">
      <alignment horizontal="left"/>
    </xf>
    <xf numFmtId="0" fontId="17" fillId="4" borderId="0" xfId="0" applyFont="1" applyFill="1" applyAlignment="1">
      <alignment horizontal="left" vertical="top" wrapText="1"/>
    </xf>
    <xf numFmtId="0" fontId="1" fillId="4" borderId="0" xfId="0" applyFont="1" applyFill="1" applyAlignment="1">
      <alignment horizontal="left" vertical="top" wrapText="1"/>
    </xf>
    <xf numFmtId="0" fontId="17" fillId="4" borderId="0" xfId="0" applyFont="1" applyFill="1" applyAlignment="1">
      <alignment horizontal="left" vertical="center" wrapText="1"/>
    </xf>
    <xf numFmtId="0" fontId="0" fillId="0" borderId="0" xfId="0" applyFont="1" applyAlignment="1"/>
    <xf numFmtId="0" fontId="2" fillId="2" borderId="0" xfId="0" applyFont="1" applyFill="1" applyAlignment="1">
      <alignment horizontal="center" vertical="center" wrapText="1"/>
    </xf>
    <xf numFmtId="0" fontId="19" fillId="5" borderId="0" xfId="0" applyFont="1" applyFill="1" applyAlignment="1">
      <alignment horizontal="left" vertical="center" wrapText="1"/>
    </xf>
    <xf numFmtId="0" fontId="18" fillId="0" borderId="0" xfId="0" applyFont="1" applyAlignment="1">
      <alignment horizontal="center"/>
    </xf>
    <xf numFmtId="0" fontId="18" fillId="5" borderId="0" xfId="0" applyFont="1" applyFill="1" applyAlignment="1">
      <alignment horizontal="center"/>
    </xf>
    <xf numFmtId="0" fontId="18" fillId="0" borderId="0" xfId="0" applyFont="1" applyAlignment="1"/>
    <xf numFmtId="0" fontId="1" fillId="3" borderId="0" xfId="0" applyFont="1" applyFill="1" applyAlignment="1">
      <alignment horizontal="center"/>
    </xf>
    <xf numFmtId="0" fontId="0" fillId="0" borderId="0" xfId="0" applyFont="1" applyAlignment="1"/>
    <xf numFmtId="0" fontId="2" fillId="2" borderId="0" xfId="0" applyFont="1" applyFill="1" applyAlignment="1">
      <alignment horizontal="center" vertical="center" wrapText="1"/>
    </xf>
    <xf numFmtId="0" fontId="20" fillId="0" borderId="0" xfId="0" applyFont="1" applyAlignment="1">
      <alignment vertical="center"/>
    </xf>
    <xf numFmtId="0" fontId="21" fillId="0" borderId="0" xfId="0" applyFont="1" applyAlignment="1">
      <alignment vertical="center"/>
    </xf>
  </cellXfs>
  <cellStyles count="1">
    <cellStyle name="Normal" xfId="0" builtinId="0"/>
  </cellStyles>
  <dxfs count="21">
    <dxf>
      <font>
        <color rgb="FF000000"/>
      </font>
      <fill>
        <patternFill patternType="solid">
          <fgColor rgb="FFFFFF00"/>
          <bgColor rgb="FFFFFF00"/>
        </patternFill>
      </fill>
    </dxf>
    <dxf>
      <font>
        <u/>
        <color rgb="FFFFFFFF"/>
      </font>
      <fill>
        <patternFill patternType="solid">
          <fgColor rgb="FFFFFFFF"/>
          <bgColor rgb="FFFFFFFF"/>
        </patternFill>
      </fill>
    </dxf>
    <dxf>
      <font>
        <color rgb="FF000000"/>
      </font>
      <fill>
        <patternFill patternType="solid">
          <fgColor rgb="FFFFFF00"/>
          <bgColor rgb="FFFFFF00"/>
        </patternFill>
      </fill>
    </dxf>
    <dxf>
      <font>
        <u/>
        <color rgb="FFFFFFFF"/>
      </font>
      <fill>
        <patternFill patternType="solid">
          <fgColor rgb="FFFFFFFF"/>
          <bgColor rgb="FFFFFFFF"/>
        </patternFill>
      </fill>
    </dxf>
    <dxf>
      <fill>
        <patternFill patternType="solid">
          <fgColor rgb="FFB7E1CD"/>
          <bgColor rgb="FFB7E1CD"/>
        </patternFill>
      </fill>
    </dxf>
    <dxf>
      <font>
        <color rgb="FF000000"/>
      </font>
      <fill>
        <patternFill patternType="solid">
          <fgColor rgb="FFFFFF00"/>
          <bgColor rgb="FFFFFF00"/>
        </patternFill>
      </fill>
    </dxf>
    <dxf>
      <fill>
        <patternFill patternType="none"/>
      </fill>
    </dxf>
    <dxf>
      <font>
        <color rgb="FFFFFFFF"/>
      </font>
      <fill>
        <patternFill patternType="none"/>
      </fill>
    </dxf>
    <dxf>
      <font>
        <color rgb="FFFFFFFF"/>
      </font>
      <fill>
        <patternFill patternType="none"/>
      </fill>
    </dxf>
    <dxf>
      <fill>
        <patternFill patternType="solid">
          <fgColor rgb="FFB7E1CD"/>
          <bgColor rgb="FFB7E1CD"/>
        </patternFill>
      </fill>
    </dxf>
    <dxf>
      <font>
        <color rgb="FF000000"/>
      </font>
      <fill>
        <patternFill patternType="solid">
          <fgColor rgb="FFFFFF00"/>
          <bgColor rgb="FFFFFF00"/>
        </patternFill>
      </fill>
    </dxf>
    <dxf>
      <fill>
        <patternFill patternType="none"/>
      </fill>
    </dxf>
    <dxf>
      <font>
        <color rgb="FFFFFFFF"/>
      </font>
      <fill>
        <patternFill patternType="none"/>
      </fill>
    </dxf>
    <dxf>
      <font>
        <color rgb="FFFFFFFF"/>
      </font>
      <fill>
        <patternFill patternType="none"/>
      </fill>
    </dxf>
    <dxf>
      <fill>
        <patternFill patternType="solid">
          <fgColor rgb="FFB7E1CD"/>
          <bgColor rgb="FFB7E1CD"/>
        </patternFill>
      </fill>
    </dxf>
    <dxf>
      <font>
        <color rgb="FF000000"/>
      </font>
      <fill>
        <patternFill patternType="solid">
          <fgColor rgb="FFFFFF00"/>
          <bgColor rgb="FFFFFF00"/>
        </patternFill>
      </fill>
    </dxf>
    <dxf>
      <fill>
        <patternFill patternType="none"/>
      </fill>
    </dxf>
    <dxf>
      <font>
        <color rgb="FF000000"/>
      </font>
      <fill>
        <patternFill patternType="solid">
          <fgColor rgb="FFFFFF00"/>
          <bgColor rgb="FFFFFF00"/>
        </patternFill>
      </fill>
    </dxf>
    <dxf>
      <font>
        <u/>
        <color rgb="FFFFFFFF"/>
      </font>
      <fill>
        <patternFill patternType="solid">
          <fgColor rgb="FFFFFFFF"/>
          <bgColor rgb="FFFFFFFF"/>
        </patternFill>
      </fill>
    </dxf>
    <dxf>
      <font>
        <color rgb="FF000000"/>
      </font>
      <fill>
        <patternFill patternType="solid">
          <fgColor rgb="FFFFFF00"/>
          <bgColor rgb="FFFFFF00"/>
        </patternFill>
      </fill>
    </dxf>
    <dxf>
      <font>
        <u/>
        <color rgb="FFFFFFFF"/>
      </font>
      <fill>
        <patternFill patternType="solid">
          <fgColor rgb="FFFFFFFF"/>
          <bgColor rgb="FFFFFFFF"/>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7</xdr:col>
      <xdr:colOff>9525</xdr:colOff>
      <xdr:row>12</xdr:row>
      <xdr:rowOff>152400</xdr:rowOff>
    </xdr:from>
    <xdr:to>
      <xdr:col>23</xdr:col>
      <xdr:colOff>283989</xdr:colOff>
      <xdr:row>33</xdr:row>
      <xdr:rowOff>142875</xdr:rowOff>
    </xdr:to>
    <xdr:pic>
      <xdr:nvPicPr>
        <xdr:cNvPr id="2" name="Picture 13">
          <a:extLst>
            <a:ext uri="{FF2B5EF4-FFF2-40B4-BE49-F238E27FC236}">
              <a16:creationId xmlns:a16="http://schemas.microsoft.com/office/drawing/2014/main" id="{83F02BF6-4301-4D5C-BCFE-15B1A9630F0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276725" y="2095500"/>
          <a:ext cx="10028064" cy="3390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s://www.ncbi.nlm.nih.gov/books/NBK20135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mckinsey.com/industries/automotive-and-assembly/our-insights/micromobilitys-15000-mile-checkup"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1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hyperlink" Target="https://www.techrepublic.com/article/heres-how-3d-food-printers-are-changing-the-way-we-cook/"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s://www.massdevice.com/apple-touts-results-from-massive-af-detection-apple-watch-stud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969233-D2B0-4D27-BAD2-9E758BF03E40}">
  <sheetPr>
    <tabColor rgb="FF92D050"/>
  </sheetPr>
  <dimension ref="H2:H12"/>
  <sheetViews>
    <sheetView showGridLines="0" tabSelected="1" workbookViewId="0"/>
  </sheetViews>
  <sheetFormatPr defaultRowHeight="12.75" x14ac:dyDescent="0.2"/>
  <sheetData>
    <row r="2" spans="8:8" x14ac:dyDescent="0.2">
      <c r="H2" s="100" t="s">
        <v>921</v>
      </c>
    </row>
    <row r="4" spans="8:8" x14ac:dyDescent="0.2">
      <c r="H4" s="100" t="s">
        <v>922</v>
      </c>
    </row>
    <row r="6" spans="8:8" x14ac:dyDescent="0.2">
      <c r="H6" s="100" t="s">
        <v>923</v>
      </c>
    </row>
    <row r="8" spans="8:8" x14ac:dyDescent="0.2">
      <c r="H8" s="100" t="s">
        <v>924</v>
      </c>
    </row>
    <row r="10" spans="8:8" x14ac:dyDescent="0.2">
      <c r="H10" s="100" t="s">
        <v>925</v>
      </c>
    </row>
    <row r="12" spans="8:8" x14ac:dyDescent="0.2">
      <c r="H12" s="101" t="s">
        <v>926</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outlinePr summaryBelow="0" summaryRight="0"/>
    <pageSetUpPr fitToPage="1"/>
  </sheetPr>
  <dimension ref="A1:AA1008"/>
  <sheetViews>
    <sheetView showGridLines="0" zoomScale="120" zoomScaleNormal="120" workbookViewId="0">
      <selection activeCell="D33" sqref="D33"/>
    </sheetView>
  </sheetViews>
  <sheetFormatPr defaultColWidth="14.42578125" defaultRowHeight="15.75" customHeight="1" x14ac:dyDescent="0.2"/>
  <cols>
    <col min="1" max="1" width="1.85546875" customWidth="1"/>
    <col min="3" max="3" width="60.7109375" customWidth="1"/>
    <col min="4" max="4" width="65.28515625" customWidth="1"/>
    <col min="5" max="5" width="57.42578125" customWidth="1"/>
    <col min="6" max="6" width="57.5703125" customWidth="1"/>
  </cols>
  <sheetData>
    <row r="1" spans="1:27" ht="12.75" x14ac:dyDescent="0.2">
      <c r="A1" s="4"/>
      <c r="B1" s="4"/>
      <c r="C1" s="5"/>
      <c r="D1" s="5"/>
      <c r="E1" s="4"/>
    </row>
    <row r="2" spans="1:27" ht="18" x14ac:dyDescent="0.25">
      <c r="A2" s="4"/>
      <c r="B2" s="7" t="s">
        <v>10</v>
      </c>
      <c r="C2" s="5"/>
      <c r="D2" s="5"/>
      <c r="E2" s="4"/>
    </row>
    <row r="3" spans="1:27" ht="12.75" x14ac:dyDescent="0.2">
      <c r="A3" s="4"/>
      <c r="B3" s="4"/>
      <c r="C3" s="5"/>
      <c r="D3" s="5"/>
      <c r="E3" s="4"/>
    </row>
    <row r="4" spans="1:27" ht="29.25" customHeight="1" x14ac:dyDescent="0.2">
      <c r="A4" s="9"/>
      <c r="B4" s="10" t="s">
        <v>12</v>
      </c>
      <c r="C4" s="11" t="s">
        <v>15</v>
      </c>
      <c r="D4" s="11" t="s">
        <v>16</v>
      </c>
      <c r="E4" s="10" t="s">
        <v>17</v>
      </c>
      <c r="F4" s="12"/>
      <c r="G4" s="13"/>
      <c r="H4" s="13"/>
      <c r="I4" s="13"/>
      <c r="J4" s="13"/>
      <c r="K4" s="13"/>
      <c r="L4" s="13"/>
      <c r="M4" s="13"/>
      <c r="N4" s="13"/>
      <c r="O4" s="13"/>
      <c r="P4" s="13"/>
      <c r="Q4" s="13"/>
      <c r="R4" s="13"/>
      <c r="S4" s="13"/>
      <c r="T4" s="13"/>
      <c r="U4" s="13"/>
      <c r="V4" s="13"/>
      <c r="W4" s="13"/>
      <c r="X4" s="13"/>
      <c r="Y4" s="13"/>
      <c r="Z4" s="13"/>
      <c r="AA4" s="13"/>
    </row>
    <row r="5" spans="1:27" ht="14.25" customHeight="1" x14ac:dyDescent="0.2">
      <c r="A5" s="14"/>
      <c r="B5" s="15"/>
      <c r="C5" s="16"/>
      <c r="D5" s="16"/>
      <c r="E5" s="16"/>
      <c r="F5" s="17"/>
      <c r="G5" s="17"/>
      <c r="H5" s="17"/>
      <c r="I5" s="17"/>
      <c r="J5" s="17"/>
      <c r="K5" s="17"/>
      <c r="L5" s="17"/>
      <c r="M5" s="17"/>
      <c r="N5" s="17"/>
      <c r="O5" s="17"/>
      <c r="P5" s="17"/>
      <c r="Q5" s="17"/>
      <c r="R5" s="17"/>
      <c r="S5" s="17"/>
      <c r="T5" s="17"/>
      <c r="U5" s="17"/>
      <c r="V5" s="17"/>
      <c r="W5" s="17"/>
      <c r="X5" s="17"/>
      <c r="Y5" s="17"/>
      <c r="Z5" s="17"/>
      <c r="AA5" s="17"/>
    </row>
    <row r="6" spans="1:27" ht="38.25" x14ac:dyDescent="0.2">
      <c r="A6" s="14"/>
      <c r="B6" s="18">
        <v>5</v>
      </c>
      <c r="C6" s="19" t="s">
        <v>24</v>
      </c>
      <c r="D6" s="19" t="s">
        <v>25</v>
      </c>
      <c r="E6" s="19" t="s">
        <v>26</v>
      </c>
      <c r="F6" s="21"/>
      <c r="G6" s="17"/>
      <c r="H6" s="17"/>
      <c r="I6" s="17"/>
      <c r="J6" s="17"/>
      <c r="K6" s="17"/>
      <c r="L6" s="17"/>
      <c r="M6" s="17"/>
      <c r="N6" s="17"/>
      <c r="O6" s="17"/>
      <c r="P6" s="17"/>
      <c r="Q6" s="17"/>
      <c r="R6" s="17"/>
      <c r="S6" s="17"/>
      <c r="T6" s="17"/>
      <c r="U6" s="17"/>
      <c r="V6" s="17"/>
      <c r="W6" s="17"/>
      <c r="X6" s="17"/>
      <c r="Y6" s="17"/>
      <c r="Z6" s="17"/>
      <c r="AA6" s="17"/>
    </row>
    <row r="7" spans="1:27" ht="51" x14ac:dyDescent="0.2">
      <c r="A7" s="14"/>
      <c r="B7" s="18">
        <v>4</v>
      </c>
      <c r="C7" s="19" t="s">
        <v>29</v>
      </c>
      <c r="D7" s="19" t="s">
        <v>31</v>
      </c>
      <c r="E7" s="19" t="s">
        <v>32</v>
      </c>
      <c r="F7" s="21"/>
      <c r="G7" s="17"/>
      <c r="H7" s="17"/>
      <c r="I7" s="17"/>
      <c r="J7" s="17"/>
      <c r="K7" s="17"/>
      <c r="L7" s="17"/>
      <c r="M7" s="17"/>
      <c r="N7" s="17"/>
      <c r="O7" s="17"/>
      <c r="P7" s="17"/>
      <c r="Q7" s="17"/>
      <c r="R7" s="17"/>
      <c r="S7" s="17"/>
      <c r="T7" s="17"/>
      <c r="U7" s="17"/>
      <c r="V7" s="17"/>
      <c r="W7" s="17"/>
      <c r="X7" s="17"/>
      <c r="Y7" s="17"/>
      <c r="Z7" s="17"/>
      <c r="AA7" s="17"/>
    </row>
    <row r="8" spans="1:27" ht="38.25" x14ac:dyDescent="0.2">
      <c r="A8" s="14"/>
      <c r="B8" s="18">
        <v>3</v>
      </c>
      <c r="C8" s="19" t="s">
        <v>33</v>
      </c>
      <c r="D8" s="19" t="s">
        <v>34</v>
      </c>
      <c r="E8" s="19" t="s">
        <v>36</v>
      </c>
      <c r="F8" s="21"/>
      <c r="G8" s="17"/>
      <c r="H8" s="17"/>
      <c r="I8" s="17"/>
      <c r="J8" s="17"/>
      <c r="K8" s="17"/>
      <c r="L8" s="17"/>
      <c r="M8" s="17"/>
      <c r="N8" s="17"/>
      <c r="O8" s="17"/>
      <c r="P8" s="17"/>
      <c r="Q8" s="17"/>
      <c r="R8" s="17"/>
      <c r="S8" s="17"/>
      <c r="T8" s="17"/>
      <c r="U8" s="17"/>
      <c r="V8" s="17"/>
      <c r="W8" s="17"/>
      <c r="X8" s="17"/>
      <c r="Y8" s="17"/>
      <c r="Z8" s="17"/>
      <c r="AA8" s="17"/>
    </row>
    <row r="9" spans="1:27" ht="38.25" x14ac:dyDescent="0.2">
      <c r="A9" s="14"/>
      <c r="B9" s="18">
        <v>2</v>
      </c>
      <c r="C9" s="19" t="s">
        <v>38</v>
      </c>
      <c r="D9" s="19" t="s">
        <v>39</v>
      </c>
      <c r="E9" s="19" t="s">
        <v>40</v>
      </c>
      <c r="F9" s="21"/>
      <c r="G9" s="17"/>
      <c r="H9" s="17"/>
      <c r="I9" s="17"/>
      <c r="J9" s="17"/>
      <c r="K9" s="17"/>
      <c r="L9" s="17"/>
      <c r="M9" s="17"/>
      <c r="N9" s="17"/>
      <c r="O9" s="17"/>
      <c r="P9" s="17"/>
      <c r="Q9" s="17"/>
      <c r="R9" s="17"/>
      <c r="S9" s="17"/>
      <c r="T9" s="17"/>
      <c r="U9" s="17"/>
      <c r="V9" s="17"/>
      <c r="W9" s="17"/>
      <c r="X9" s="17"/>
      <c r="Y9" s="17"/>
      <c r="Z9" s="17"/>
      <c r="AA9" s="17"/>
    </row>
    <row r="10" spans="1:27" ht="38.25" x14ac:dyDescent="0.2">
      <c r="A10" s="14"/>
      <c r="B10" s="15">
        <v>1</v>
      </c>
      <c r="C10" s="24" t="s">
        <v>41</v>
      </c>
      <c r="D10" s="24" t="s">
        <v>43</v>
      </c>
      <c r="E10" s="24" t="s">
        <v>44</v>
      </c>
      <c r="F10" s="17"/>
      <c r="G10" s="17"/>
      <c r="H10" s="17"/>
      <c r="I10" s="17"/>
      <c r="J10" s="17"/>
      <c r="K10" s="17"/>
      <c r="L10" s="17"/>
      <c r="M10" s="17"/>
      <c r="N10" s="17"/>
      <c r="O10" s="17"/>
      <c r="P10" s="17"/>
      <c r="Q10" s="17"/>
      <c r="R10" s="17"/>
      <c r="S10" s="17"/>
      <c r="T10" s="17"/>
      <c r="U10" s="17"/>
      <c r="V10" s="17"/>
      <c r="W10" s="17"/>
      <c r="X10" s="17"/>
      <c r="Y10" s="17"/>
      <c r="Z10" s="17"/>
      <c r="AA10" s="17"/>
    </row>
    <row r="11" spans="1:27" ht="12.75" x14ac:dyDescent="0.2">
      <c r="A11" s="1"/>
      <c r="B11" s="25"/>
      <c r="C11" s="26"/>
      <c r="D11" s="25"/>
      <c r="E11" s="25"/>
    </row>
    <row r="12" spans="1:27" ht="12.75" x14ac:dyDescent="0.2">
      <c r="A12" s="27"/>
      <c r="B12" s="28" t="s">
        <v>48</v>
      </c>
      <c r="C12" s="25"/>
      <c r="D12" s="25"/>
      <c r="E12" s="25"/>
    </row>
    <row r="13" spans="1:27" ht="12.75" x14ac:dyDescent="0.2">
      <c r="A13" s="1"/>
      <c r="B13" s="1"/>
      <c r="C13" s="4"/>
    </row>
    <row r="14" spans="1:27" ht="18" x14ac:dyDescent="0.25">
      <c r="A14" s="1"/>
      <c r="B14" s="7"/>
      <c r="C14" s="13"/>
    </row>
    <row r="15" spans="1:27" ht="18" x14ac:dyDescent="0.25">
      <c r="A15" s="1"/>
      <c r="B15" s="7"/>
      <c r="C15" s="13"/>
    </row>
    <row r="16" spans="1:27" ht="18" x14ac:dyDescent="0.25">
      <c r="A16" s="1"/>
      <c r="B16" s="7" t="s">
        <v>52</v>
      </c>
      <c r="C16" s="13"/>
    </row>
    <row r="17" spans="1:7" ht="12.75" x14ac:dyDescent="0.2">
      <c r="A17" s="1"/>
      <c r="B17" s="1"/>
      <c r="C17" s="13"/>
    </row>
    <row r="18" spans="1:7" ht="31.5" customHeight="1" x14ac:dyDescent="0.2">
      <c r="A18" s="1"/>
      <c r="B18" s="11" t="s">
        <v>53</v>
      </c>
      <c r="C18" s="10" t="s">
        <v>54</v>
      </c>
      <c r="D18" s="10" t="s">
        <v>55</v>
      </c>
      <c r="E18" s="10" t="s">
        <v>56</v>
      </c>
      <c r="F18" s="10" t="s">
        <v>57</v>
      </c>
      <c r="G18" s="10" t="s">
        <v>17</v>
      </c>
    </row>
    <row r="19" spans="1:7" ht="25.5" customHeight="1" x14ac:dyDescent="0.2">
      <c r="A19" s="29"/>
      <c r="B19" s="29"/>
      <c r="C19" s="30" t="s">
        <v>60</v>
      </c>
      <c r="D19" s="30"/>
      <c r="E19" s="31" t="s">
        <v>61</v>
      </c>
      <c r="G19" s="16"/>
    </row>
    <row r="20" spans="1:7" ht="82.5" customHeight="1" x14ac:dyDescent="0.2">
      <c r="A20" s="29"/>
      <c r="B20" s="32">
        <v>1</v>
      </c>
      <c r="C20" s="33" t="s">
        <v>62</v>
      </c>
      <c r="D20" s="33" t="s">
        <v>64</v>
      </c>
      <c r="E20" s="33" t="s">
        <v>65</v>
      </c>
      <c r="F20" s="33" t="s">
        <v>66</v>
      </c>
      <c r="G20" s="33" t="s">
        <v>67</v>
      </c>
    </row>
    <row r="21" spans="1:7" ht="87.75" customHeight="1" x14ac:dyDescent="0.2">
      <c r="A21" s="29"/>
      <c r="B21" s="32">
        <v>2</v>
      </c>
      <c r="C21" s="33" t="s">
        <v>68</v>
      </c>
      <c r="D21" s="33" t="s">
        <v>69</v>
      </c>
      <c r="E21" s="33" t="s">
        <v>70</v>
      </c>
      <c r="F21" s="33" t="s">
        <v>71</v>
      </c>
      <c r="G21" s="33" t="s">
        <v>72</v>
      </c>
    </row>
    <row r="22" spans="1:7" ht="102" x14ac:dyDescent="0.2">
      <c r="A22" s="29"/>
      <c r="B22" s="32">
        <v>3</v>
      </c>
      <c r="C22" s="33" t="s">
        <v>73</v>
      </c>
      <c r="D22" s="33" t="s">
        <v>74</v>
      </c>
      <c r="E22" s="33" t="s">
        <v>76</v>
      </c>
      <c r="F22" s="33" t="s">
        <v>77</v>
      </c>
      <c r="G22" s="33" t="s">
        <v>78</v>
      </c>
    </row>
    <row r="23" spans="1:7" ht="63.75" x14ac:dyDescent="0.2">
      <c r="A23" s="29"/>
      <c r="B23" s="32">
        <v>4</v>
      </c>
      <c r="C23" s="33" t="s">
        <v>79</v>
      </c>
      <c r="D23" s="16" t="s">
        <v>80</v>
      </c>
      <c r="E23" s="33" t="s">
        <v>81</v>
      </c>
      <c r="F23" s="33" t="s">
        <v>83</v>
      </c>
      <c r="G23" s="33" t="s">
        <v>84</v>
      </c>
    </row>
    <row r="24" spans="1:7" ht="63.75" x14ac:dyDescent="0.2">
      <c r="A24" s="29"/>
      <c r="B24" s="14">
        <v>5</v>
      </c>
      <c r="C24" s="16" t="s">
        <v>85</v>
      </c>
      <c r="D24" s="33" t="s">
        <v>86</v>
      </c>
      <c r="E24" s="16" t="s">
        <v>87</v>
      </c>
      <c r="F24" s="16" t="s">
        <v>89</v>
      </c>
      <c r="G24" s="16" t="s">
        <v>90</v>
      </c>
    </row>
    <row r="25" spans="1:7" ht="15" x14ac:dyDescent="0.2">
      <c r="A25" s="37"/>
      <c r="B25" s="37"/>
      <c r="C25" s="13"/>
      <c r="D25" s="13"/>
      <c r="E25" s="39"/>
      <c r="F25" s="13"/>
    </row>
    <row r="26" spans="1:7" ht="12.75" x14ac:dyDescent="0.2">
      <c r="A26" s="37"/>
      <c r="B26" s="37"/>
      <c r="C26" s="13"/>
      <c r="D26" s="13"/>
      <c r="E26" s="13"/>
      <c r="F26" s="13"/>
    </row>
    <row r="27" spans="1:7" ht="12.75" x14ac:dyDescent="0.2">
      <c r="A27" s="37"/>
      <c r="B27" s="37"/>
      <c r="C27" s="13"/>
      <c r="D27" s="13"/>
      <c r="E27" s="13"/>
      <c r="F27" s="13"/>
    </row>
    <row r="28" spans="1:7" ht="18" x14ac:dyDescent="0.25">
      <c r="A28" s="37"/>
      <c r="B28" s="7" t="s">
        <v>103</v>
      </c>
      <c r="C28" s="5"/>
      <c r="D28" s="5"/>
      <c r="E28" s="4"/>
      <c r="F28" s="13"/>
    </row>
    <row r="29" spans="1:7" ht="12.75" x14ac:dyDescent="0.2">
      <c r="A29" s="37"/>
      <c r="B29" s="4" t="s">
        <v>104</v>
      </c>
      <c r="C29" s="5"/>
      <c r="D29" s="5"/>
      <c r="E29" s="4"/>
      <c r="F29" s="13"/>
    </row>
    <row r="30" spans="1:7" ht="12.75" x14ac:dyDescent="0.2">
      <c r="A30" s="37"/>
      <c r="B30" s="10" t="s">
        <v>12</v>
      </c>
      <c r="C30" s="11" t="s">
        <v>15</v>
      </c>
      <c r="D30" s="11" t="s">
        <v>16</v>
      </c>
      <c r="E30" s="10" t="s">
        <v>17</v>
      </c>
      <c r="F30" s="13"/>
    </row>
    <row r="31" spans="1:7" ht="76.5" x14ac:dyDescent="0.2">
      <c r="A31" s="37"/>
      <c r="B31" s="19">
        <v>3</v>
      </c>
      <c r="C31" s="19" t="s">
        <v>110</v>
      </c>
      <c r="D31" s="19" t="s">
        <v>111</v>
      </c>
      <c r="E31" s="19" t="s">
        <v>112</v>
      </c>
      <c r="F31" s="13"/>
    </row>
    <row r="32" spans="1:7" ht="25.5" x14ac:dyDescent="0.2">
      <c r="A32" s="37"/>
      <c r="B32" s="19">
        <v>2</v>
      </c>
      <c r="C32" s="19" t="s">
        <v>113</v>
      </c>
      <c r="D32" s="19" t="s">
        <v>114</v>
      </c>
      <c r="E32" s="19" t="s">
        <v>115</v>
      </c>
      <c r="F32" s="13"/>
    </row>
    <row r="33" spans="1:6" ht="38.25" x14ac:dyDescent="0.2">
      <c r="A33" s="37"/>
      <c r="B33" s="19">
        <v>1</v>
      </c>
      <c r="C33" s="19" t="s">
        <v>116</v>
      </c>
      <c r="D33" s="19" t="s">
        <v>117</v>
      </c>
      <c r="E33" s="19" t="s">
        <v>118</v>
      </c>
      <c r="F33" s="13"/>
    </row>
    <row r="34" spans="1:6" ht="38.25" x14ac:dyDescent="0.2">
      <c r="A34" s="37"/>
      <c r="B34" s="19">
        <v>-1</v>
      </c>
      <c r="C34" s="19" t="s">
        <v>121</v>
      </c>
      <c r="D34" s="19" t="s">
        <v>122</v>
      </c>
      <c r="E34" s="19" t="s">
        <v>123</v>
      </c>
      <c r="F34" s="13"/>
    </row>
    <row r="35" spans="1:6" ht="38.25" x14ac:dyDescent="0.2">
      <c r="A35" s="37"/>
      <c r="B35" s="19">
        <v>-2</v>
      </c>
      <c r="C35" s="19" t="s">
        <v>124</v>
      </c>
      <c r="D35" s="19" t="s">
        <v>125</v>
      </c>
      <c r="E35" s="19" t="s">
        <v>127</v>
      </c>
      <c r="F35" s="13"/>
    </row>
    <row r="36" spans="1:6" ht="51" x14ac:dyDescent="0.2">
      <c r="A36" s="37"/>
      <c r="B36" s="19">
        <v>-3</v>
      </c>
      <c r="C36" s="19" t="s">
        <v>131</v>
      </c>
      <c r="D36" s="19" t="s">
        <v>133</v>
      </c>
      <c r="E36" s="19" t="s">
        <v>134</v>
      </c>
      <c r="F36" s="13"/>
    </row>
    <row r="37" spans="1:6" ht="12.75" x14ac:dyDescent="0.2">
      <c r="A37" s="37"/>
      <c r="F37" s="13"/>
    </row>
    <row r="38" spans="1:6" ht="12.75" x14ac:dyDescent="0.2">
      <c r="A38" s="37"/>
      <c r="B38" s="18"/>
      <c r="C38" s="19"/>
      <c r="D38" s="19"/>
      <c r="E38" s="19"/>
      <c r="F38" s="13"/>
    </row>
    <row r="39" spans="1:6" ht="12.75" x14ac:dyDescent="0.2">
      <c r="A39" s="37"/>
      <c r="B39" s="15"/>
      <c r="C39" s="24"/>
      <c r="D39" s="19"/>
      <c r="E39" s="24"/>
      <c r="F39" s="13"/>
    </row>
    <row r="40" spans="1:6" ht="12.75" x14ac:dyDescent="0.2">
      <c r="A40" s="37"/>
      <c r="B40" s="37"/>
      <c r="C40" s="13"/>
      <c r="D40" s="13"/>
      <c r="E40" s="13"/>
      <c r="F40" s="13"/>
    </row>
    <row r="41" spans="1:6" ht="12.75" x14ac:dyDescent="0.2">
      <c r="A41" s="37"/>
      <c r="C41" s="13"/>
      <c r="D41" s="13"/>
      <c r="E41" s="13"/>
      <c r="F41" s="13"/>
    </row>
    <row r="42" spans="1:6" ht="12.75" x14ac:dyDescent="0.2">
      <c r="A42" s="37"/>
      <c r="B42" s="35"/>
      <c r="E42" s="1"/>
      <c r="F42" s="13"/>
    </row>
    <row r="43" spans="1:6" ht="12.75" x14ac:dyDescent="0.2">
      <c r="A43" s="37"/>
      <c r="B43" s="43"/>
      <c r="E43" s="1"/>
      <c r="F43" s="13"/>
    </row>
    <row r="44" spans="1:6" ht="12.75" x14ac:dyDescent="0.2">
      <c r="A44" s="1"/>
      <c r="B44" s="43"/>
      <c r="E44" s="1"/>
    </row>
    <row r="45" spans="1:6" ht="12.75" x14ac:dyDescent="0.2">
      <c r="A45" s="1"/>
      <c r="B45" s="43"/>
      <c r="D45" s="44"/>
    </row>
    <row r="46" spans="1:6" ht="12.75" x14ac:dyDescent="0.2">
      <c r="A46" s="1"/>
    </row>
    <row r="47" spans="1:6" ht="12.75" x14ac:dyDescent="0.2">
      <c r="A47" s="1"/>
      <c r="B47" s="43"/>
    </row>
    <row r="48" spans="1:6" ht="12.75" x14ac:dyDescent="0.2">
      <c r="A48" s="1"/>
      <c r="B48" s="43"/>
    </row>
    <row r="49" spans="1:2" ht="12.75" x14ac:dyDescent="0.2">
      <c r="A49" s="1"/>
      <c r="B49" s="43"/>
    </row>
    <row r="50" spans="1:2" ht="12.75" x14ac:dyDescent="0.2">
      <c r="A50" s="1"/>
      <c r="B50" s="43"/>
    </row>
    <row r="51" spans="1:2" ht="12.75" x14ac:dyDescent="0.2">
      <c r="A51" s="1"/>
      <c r="B51" s="43"/>
    </row>
    <row r="52" spans="1:2" ht="12.75" x14ac:dyDescent="0.2">
      <c r="A52" s="1"/>
      <c r="B52" s="43"/>
    </row>
    <row r="53" spans="1:2" ht="12.75" x14ac:dyDescent="0.2">
      <c r="A53" s="1"/>
    </row>
    <row r="54" spans="1:2" ht="12.75" x14ac:dyDescent="0.2">
      <c r="A54" s="1"/>
      <c r="B54" s="1"/>
    </row>
    <row r="55" spans="1:2" ht="12.75" x14ac:dyDescent="0.2">
      <c r="A55" s="1"/>
      <c r="B55" s="1"/>
    </row>
    <row r="56" spans="1:2" ht="12.75" x14ac:dyDescent="0.2">
      <c r="A56" s="1"/>
      <c r="B56" s="1"/>
    </row>
    <row r="57" spans="1:2" ht="12.75" x14ac:dyDescent="0.2">
      <c r="A57" s="1"/>
      <c r="B57" s="1"/>
    </row>
    <row r="58" spans="1:2" ht="12.75" x14ac:dyDescent="0.2">
      <c r="A58" s="1"/>
      <c r="B58" s="1"/>
    </row>
    <row r="59" spans="1:2" ht="12.75" x14ac:dyDescent="0.2">
      <c r="A59" s="1"/>
      <c r="B59" s="1"/>
    </row>
    <row r="60" spans="1:2" ht="12.75" x14ac:dyDescent="0.2">
      <c r="A60" s="1"/>
      <c r="B60" s="1"/>
    </row>
    <row r="61" spans="1:2" ht="12.75" x14ac:dyDescent="0.2">
      <c r="A61" s="1"/>
      <c r="B61" s="1"/>
    </row>
    <row r="62" spans="1:2" ht="12.75" x14ac:dyDescent="0.2">
      <c r="A62" s="1"/>
      <c r="B62" s="1"/>
    </row>
    <row r="63" spans="1:2" ht="12.75" x14ac:dyDescent="0.2">
      <c r="A63" s="1"/>
      <c r="B63" s="1"/>
    </row>
    <row r="64" spans="1:2" ht="12.75" x14ac:dyDescent="0.2">
      <c r="A64" s="1"/>
      <c r="B64" s="1"/>
    </row>
    <row r="65" spans="1:2" ht="12.75" x14ac:dyDescent="0.2">
      <c r="A65" s="1"/>
      <c r="B65" s="1"/>
    </row>
    <row r="66" spans="1:2" ht="12.75" x14ac:dyDescent="0.2">
      <c r="A66" s="1"/>
      <c r="B66" s="1"/>
    </row>
    <row r="67" spans="1:2" ht="12.75" x14ac:dyDescent="0.2">
      <c r="A67" s="1"/>
      <c r="B67" s="1"/>
    </row>
    <row r="68" spans="1:2" ht="12.75" x14ac:dyDescent="0.2">
      <c r="A68" s="1"/>
      <c r="B68" s="1"/>
    </row>
    <row r="69" spans="1:2" ht="12.75" x14ac:dyDescent="0.2">
      <c r="A69" s="1"/>
      <c r="B69" s="1"/>
    </row>
    <row r="70" spans="1:2" ht="12.75" x14ac:dyDescent="0.2">
      <c r="A70" s="1"/>
      <c r="B70" s="1"/>
    </row>
    <row r="71" spans="1:2" ht="12.75" x14ac:dyDescent="0.2">
      <c r="A71" s="1"/>
      <c r="B71" s="1"/>
    </row>
    <row r="72" spans="1:2" ht="12.75" x14ac:dyDescent="0.2">
      <c r="A72" s="1"/>
      <c r="B72" s="1"/>
    </row>
    <row r="73" spans="1:2" ht="12.75" x14ac:dyDescent="0.2">
      <c r="A73" s="1"/>
      <c r="B73" s="1"/>
    </row>
    <row r="74" spans="1:2" ht="12.75" x14ac:dyDescent="0.2">
      <c r="A74" s="1"/>
      <c r="B74" s="1"/>
    </row>
    <row r="75" spans="1:2" ht="12.75" x14ac:dyDescent="0.2">
      <c r="A75" s="1"/>
      <c r="B75" s="1"/>
    </row>
    <row r="76" spans="1:2" ht="12.75" x14ac:dyDescent="0.2">
      <c r="A76" s="1"/>
      <c r="B76" s="1"/>
    </row>
    <row r="77" spans="1:2" ht="12.75" x14ac:dyDescent="0.2">
      <c r="A77" s="1"/>
      <c r="B77" s="1"/>
    </row>
    <row r="78" spans="1:2" ht="12.75" x14ac:dyDescent="0.2">
      <c r="A78" s="1"/>
      <c r="B78" s="1"/>
    </row>
    <row r="79" spans="1:2" ht="12.75" x14ac:dyDescent="0.2">
      <c r="A79" s="1"/>
      <c r="B79" s="1"/>
    </row>
    <row r="80" spans="1:2" ht="12.75" x14ac:dyDescent="0.2">
      <c r="A80" s="1"/>
      <c r="B80" s="1"/>
    </row>
    <row r="81" spans="1:2" ht="12.75" x14ac:dyDescent="0.2">
      <c r="A81" s="1"/>
      <c r="B81" s="1"/>
    </row>
    <row r="82" spans="1:2" ht="12.75" x14ac:dyDescent="0.2">
      <c r="A82" s="1"/>
      <c r="B82" s="1"/>
    </row>
    <row r="83" spans="1:2" ht="12.75" x14ac:dyDescent="0.2">
      <c r="A83" s="1"/>
      <c r="B83" s="1"/>
    </row>
    <row r="84" spans="1:2" ht="12.75" x14ac:dyDescent="0.2">
      <c r="A84" s="1"/>
      <c r="B84" s="1"/>
    </row>
    <row r="85" spans="1:2" ht="12.75" x14ac:dyDescent="0.2">
      <c r="A85" s="1"/>
      <c r="B85" s="1"/>
    </row>
    <row r="86" spans="1:2" ht="12.75" x14ac:dyDescent="0.2">
      <c r="A86" s="1"/>
      <c r="B86" s="1"/>
    </row>
    <row r="87" spans="1:2" ht="12.75" x14ac:dyDescent="0.2">
      <c r="A87" s="1"/>
      <c r="B87" s="1"/>
    </row>
    <row r="88" spans="1:2" ht="12.75" x14ac:dyDescent="0.2">
      <c r="A88" s="1"/>
      <c r="B88" s="1"/>
    </row>
    <row r="89" spans="1:2" ht="12.75" x14ac:dyDescent="0.2">
      <c r="A89" s="1"/>
      <c r="B89" s="1"/>
    </row>
    <row r="90" spans="1:2" ht="12.75" x14ac:dyDescent="0.2">
      <c r="A90" s="1"/>
      <c r="B90" s="1"/>
    </row>
    <row r="91" spans="1:2" ht="12.75" x14ac:dyDescent="0.2">
      <c r="A91" s="1"/>
      <c r="B91" s="1"/>
    </row>
    <row r="92" spans="1:2" ht="12.75" x14ac:dyDescent="0.2">
      <c r="A92" s="1"/>
      <c r="B92" s="1"/>
    </row>
    <row r="93" spans="1:2" ht="12.75" x14ac:dyDescent="0.2">
      <c r="A93" s="1"/>
      <c r="B93" s="1"/>
    </row>
    <row r="94" spans="1:2" ht="12.75" x14ac:dyDescent="0.2">
      <c r="A94" s="1"/>
      <c r="B94" s="1"/>
    </row>
    <row r="95" spans="1:2" ht="12.75" x14ac:dyDescent="0.2">
      <c r="A95" s="1"/>
      <c r="B95" s="1"/>
    </row>
    <row r="96" spans="1:2" ht="12.75" x14ac:dyDescent="0.2">
      <c r="A96" s="1"/>
      <c r="B96" s="1"/>
    </row>
    <row r="97" spans="1:2" ht="12.75" x14ac:dyDescent="0.2">
      <c r="A97" s="1"/>
      <c r="B97" s="1"/>
    </row>
    <row r="98" spans="1:2" ht="12.75" x14ac:dyDescent="0.2">
      <c r="A98" s="1"/>
      <c r="B98" s="1"/>
    </row>
    <row r="99" spans="1:2" ht="12.75" x14ac:dyDescent="0.2">
      <c r="A99" s="1"/>
      <c r="B99" s="1"/>
    </row>
    <row r="100" spans="1:2" ht="12.75" x14ac:dyDescent="0.2">
      <c r="A100" s="1"/>
      <c r="B100" s="1"/>
    </row>
    <row r="101" spans="1:2" ht="12.75" x14ac:dyDescent="0.2">
      <c r="A101" s="1"/>
      <c r="B101" s="1"/>
    </row>
    <row r="102" spans="1:2" ht="12.75" x14ac:dyDescent="0.2">
      <c r="A102" s="1"/>
      <c r="B102" s="1"/>
    </row>
    <row r="103" spans="1:2" ht="12.75" x14ac:dyDescent="0.2">
      <c r="A103" s="1"/>
      <c r="B103" s="1"/>
    </row>
    <row r="104" spans="1:2" ht="12.75" x14ac:dyDescent="0.2">
      <c r="A104" s="1"/>
      <c r="B104" s="1"/>
    </row>
    <row r="105" spans="1:2" ht="12.75" x14ac:dyDescent="0.2">
      <c r="A105" s="1"/>
      <c r="B105" s="1"/>
    </row>
    <row r="106" spans="1:2" ht="12.75" x14ac:dyDescent="0.2">
      <c r="A106" s="1"/>
      <c r="B106" s="1"/>
    </row>
    <row r="107" spans="1:2" ht="12.75" x14ac:dyDescent="0.2">
      <c r="A107" s="1"/>
      <c r="B107" s="1"/>
    </row>
    <row r="108" spans="1:2" ht="12.75" x14ac:dyDescent="0.2">
      <c r="A108" s="1"/>
      <c r="B108" s="1"/>
    </row>
    <row r="109" spans="1:2" ht="12.75" x14ac:dyDescent="0.2">
      <c r="A109" s="1"/>
      <c r="B109" s="1"/>
    </row>
    <row r="110" spans="1:2" ht="12.75" x14ac:dyDescent="0.2">
      <c r="A110" s="1"/>
      <c r="B110" s="1"/>
    </row>
    <row r="111" spans="1:2" ht="12.75" x14ac:dyDescent="0.2">
      <c r="A111" s="1"/>
      <c r="B111" s="1"/>
    </row>
    <row r="112" spans="1:2" ht="12.75" x14ac:dyDescent="0.2">
      <c r="A112" s="1"/>
      <c r="B112" s="1"/>
    </row>
    <row r="113" spans="1:2" ht="12.75" x14ac:dyDescent="0.2">
      <c r="A113" s="1"/>
      <c r="B113" s="1"/>
    </row>
    <row r="114" spans="1:2" ht="12.75" x14ac:dyDescent="0.2">
      <c r="A114" s="1"/>
      <c r="B114" s="1"/>
    </row>
    <row r="115" spans="1:2" ht="12.75" x14ac:dyDescent="0.2">
      <c r="A115" s="1"/>
      <c r="B115" s="1"/>
    </row>
    <row r="116" spans="1:2" ht="12.75" x14ac:dyDescent="0.2">
      <c r="A116" s="1"/>
      <c r="B116" s="1"/>
    </row>
    <row r="117" spans="1:2" ht="12.75" x14ac:dyDescent="0.2">
      <c r="A117" s="1"/>
      <c r="B117" s="1"/>
    </row>
    <row r="118" spans="1:2" ht="12.75" x14ac:dyDescent="0.2">
      <c r="A118" s="1"/>
      <c r="B118" s="1"/>
    </row>
    <row r="119" spans="1:2" ht="12.75" x14ac:dyDescent="0.2">
      <c r="A119" s="1"/>
      <c r="B119" s="1"/>
    </row>
    <row r="120" spans="1:2" ht="12.75" x14ac:dyDescent="0.2">
      <c r="A120" s="1"/>
      <c r="B120" s="1"/>
    </row>
    <row r="121" spans="1:2" ht="12.75" x14ac:dyDescent="0.2">
      <c r="A121" s="1"/>
      <c r="B121" s="1"/>
    </row>
    <row r="122" spans="1:2" ht="12.75" x14ac:dyDescent="0.2">
      <c r="A122" s="1"/>
      <c r="B122" s="1"/>
    </row>
    <row r="123" spans="1:2" ht="12.75" x14ac:dyDescent="0.2">
      <c r="A123" s="1"/>
      <c r="B123" s="1"/>
    </row>
    <row r="124" spans="1:2" ht="12.75" x14ac:dyDescent="0.2">
      <c r="A124" s="1"/>
      <c r="B124" s="1"/>
    </row>
    <row r="125" spans="1:2" ht="12.75" x14ac:dyDescent="0.2">
      <c r="A125" s="1"/>
      <c r="B125" s="1"/>
    </row>
    <row r="126" spans="1:2" ht="12.75" x14ac:dyDescent="0.2">
      <c r="A126" s="1"/>
      <c r="B126" s="1"/>
    </row>
    <row r="127" spans="1:2" ht="12.75" x14ac:dyDescent="0.2">
      <c r="A127" s="1"/>
      <c r="B127" s="1"/>
    </row>
    <row r="128" spans="1:2" ht="12.75" x14ac:dyDescent="0.2">
      <c r="A128" s="1"/>
      <c r="B128" s="1"/>
    </row>
    <row r="129" spans="1:2" ht="12.75" x14ac:dyDescent="0.2">
      <c r="A129" s="1"/>
      <c r="B129" s="1"/>
    </row>
    <row r="130" spans="1:2" ht="12.75" x14ac:dyDescent="0.2">
      <c r="A130" s="1"/>
      <c r="B130" s="1"/>
    </row>
    <row r="131" spans="1:2" ht="12.75" x14ac:dyDescent="0.2">
      <c r="A131" s="1"/>
      <c r="B131" s="1"/>
    </row>
    <row r="132" spans="1:2" ht="12.75" x14ac:dyDescent="0.2">
      <c r="A132" s="1"/>
      <c r="B132" s="1"/>
    </row>
    <row r="133" spans="1:2" ht="12.75" x14ac:dyDescent="0.2">
      <c r="A133" s="1"/>
      <c r="B133" s="1"/>
    </row>
    <row r="134" spans="1:2" ht="12.75" x14ac:dyDescent="0.2">
      <c r="A134" s="1"/>
      <c r="B134" s="1"/>
    </row>
    <row r="135" spans="1:2" ht="12.75" x14ac:dyDescent="0.2">
      <c r="A135" s="1"/>
      <c r="B135" s="1"/>
    </row>
    <row r="136" spans="1:2" ht="12.75" x14ac:dyDescent="0.2">
      <c r="A136" s="1"/>
      <c r="B136" s="1"/>
    </row>
    <row r="137" spans="1:2" ht="12.75" x14ac:dyDescent="0.2">
      <c r="A137" s="1"/>
      <c r="B137" s="1"/>
    </row>
    <row r="138" spans="1:2" ht="12.75" x14ac:dyDescent="0.2">
      <c r="A138" s="1"/>
      <c r="B138" s="1"/>
    </row>
    <row r="139" spans="1:2" ht="12.75" x14ac:dyDescent="0.2">
      <c r="A139" s="1"/>
      <c r="B139" s="1"/>
    </row>
    <row r="140" spans="1:2" ht="12.75" x14ac:dyDescent="0.2">
      <c r="A140" s="1"/>
      <c r="B140" s="1"/>
    </row>
    <row r="141" spans="1:2" ht="12.75" x14ac:dyDescent="0.2">
      <c r="A141" s="1"/>
      <c r="B141" s="1"/>
    </row>
    <row r="142" spans="1:2" ht="12.75" x14ac:dyDescent="0.2">
      <c r="A142" s="1"/>
      <c r="B142" s="1"/>
    </row>
    <row r="143" spans="1:2" ht="12.75" x14ac:dyDescent="0.2">
      <c r="A143" s="1"/>
      <c r="B143" s="1"/>
    </row>
    <row r="144" spans="1:2" ht="12.75" x14ac:dyDescent="0.2">
      <c r="A144" s="1"/>
      <c r="B144" s="1"/>
    </row>
    <row r="145" spans="1:2" ht="12.75" x14ac:dyDescent="0.2">
      <c r="A145" s="1"/>
      <c r="B145" s="1"/>
    </row>
    <row r="146" spans="1:2" ht="12.75" x14ac:dyDescent="0.2">
      <c r="A146" s="1"/>
      <c r="B146" s="1"/>
    </row>
    <row r="147" spans="1:2" ht="12.75" x14ac:dyDescent="0.2">
      <c r="A147" s="1"/>
      <c r="B147" s="1"/>
    </row>
    <row r="148" spans="1:2" ht="12.75" x14ac:dyDescent="0.2">
      <c r="A148" s="1"/>
      <c r="B148" s="1"/>
    </row>
    <row r="149" spans="1:2" ht="12.75" x14ac:dyDescent="0.2">
      <c r="A149" s="1"/>
      <c r="B149" s="1"/>
    </row>
    <row r="150" spans="1:2" ht="12.75" x14ac:dyDescent="0.2">
      <c r="A150" s="1"/>
      <c r="B150" s="1"/>
    </row>
    <row r="151" spans="1:2" ht="12.75" x14ac:dyDescent="0.2">
      <c r="A151" s="1"/>
      <c r="B151" s="1"/>
    </row>
    <row r="152" spans="1:2" ht="12.75" x14ac:dyDescent="0.2">
      <c r="A152" s="1"/>
      <c r="B152" s="1"/>
    </row>
    <row r="153" spans="1:2" ht="12.75" x14ac:dyDescent="0.2">
      <c r="A153" s="1"/>
      <c r="B153" s="1"/>
    </row>
    <row r="154" spans="1:2" ht="12.75" x14ac:dyDescent="0.2">
      <c r="A154" s="1"/>
      <c r="B154" s="1"/>
    </row>
    <row r="155" spans="1:2" ht="12.75" x14ac:dyDescent="0.2">
      <c r="A155" s="1"/>
      <c r="B155" s="1"/>
    </row>
    <row r="156" spans="1:2" ht="12.75" x14ac:dyDescent="0.2">
      <c r="A156" s="1"/>
      <c r="B156" s="1"/>
    </row>
    <row r="157" spans="1:2" ht="12.75" x14ac:dyDescent="0.2">
      <c r="A157" s="1"/>
      <c r="B157" s="1"/>
    </row>
    <row r="158" spans="1:2" ht="12.75" x14ac:dyDescent="0.2">
      <c r="A158" s="1"/>
      <c r="B158" s="1"/>
    </row>
    <row r="159" spans="1:2" ht="12.75" x14ac:dyDescent="0.2">
      <c r="A159" s="1"/>
      <c r="B159" s="1"/>
    </row>
    <row r="160" spans="1:2" ht="12.75" x14ac:dyDescent="0.2">
      <c r="A160" s="1"/>
      <c r="B160" s="1"/>
    </row>
    <row r="161" spans="1:2" ht="12.75" x14ac:dyDescent="0.2">
      <c r="A161" s="1"/>
      <c r="B161" s="1"/>
    </row>
    <row r="162" spans="1:2" ht="12.75" x14ac:dyDescent="0.2">
      <c r="A162" s="1"/>
      <c r="B162" s="1"/>
    </row>
    <row r="163" spans="1:2" ht="12.75" x14ac:dyDescent="0.2">
      <c r="A163" s="1"/>
      <c r="B163" s="1"/>
    </row>
    <row r="164" spans="1:2" ht="12.75" x14ac:dyDescent="0.2">
      <c r="A164" s="1"/>
      <c r="B164" s="1"/>
    </row>
    <row r="165" spans="1:2" ht="12.75" x14ac:dyDescent="0.2">
      <c r="A165" s="1"/>
      <c r="B165" s="1"/>
    </row>
    <row r="166" spans="1:2" ht="12.75" x14ac:dyDescent="0.2">
      <c r="A166" s="1"/>
      <c r="B166" s="1"/>
    </row>
    <row r="167" spans="1:2" ht="12.75" x14ac:dyDescent="0.2">
      <c r="A167" s="1"/>
      <c r="B167" s="1"/>
    </row>
    <row r="168" spans="1:2" ht="12.75" x14ac:dyDescent="0.2">
      <c r="A168" s="1"/>
      <c r="B168" s="1"/>
    </row>
    <row r="169" spans="1:2" ht="12.75" x14ac:dyDescent="0.2">
      <c r="A169" s="1"/>
      <c r="B169" s="1"/>
    </row>
    <row r="170" spans="1:2" ht="12.75" x14ac:dyDescent="0.2">
      <c r="A170" s="1"/>
      <c r="B170" s="1"/>
    </row>
    <row r="171" spans="1:2" ht="12.75" x14ac:dyDescent="0.2">
      <c r="A171" s="1"/>
      <c r="B171" s="1"/>
    </row>
    <row r="172" spans="1:2" ht="12.75" x14ac:dyDescent="0.2">
      <c r="A172" s="1"/>
      <c r="B172" s="1"/>
    </row>
    <row r="173" spans="1:2" ht="12.75" x14ac:dyDescent="0.2">
      <c r="A173" s="1"/>
      <c r="B173" s="1"/>
    </row>
    <row r="174" spans="1:2" ht="12.75" x14ac:dyDescent="0.2">
      <c r="A174" s="1"/>
      <c r="B174" s="1"/>
    </row>
    <row r="175" spans="1:2" ht="12.75" x14ac:dyDescent="0.2">
      <c r="A175" s="1"/>
      <c r="B175" s="1"/>
    </row>
    <row r="176" spans="1:2" ht="12.75" x14ac:dyDescent="0.2">
      <c r="A176" s="1"/>
      <c r="B176" s="1"/>
    </row>
    <row r="177" spans="1:2" ht="12.75" x14ac:dyDescent="0.2">
      <c r="A177" s="1"/>
      <c r="B177" s="1"/>
    </row>
    <row r="178" spans="1:2" ht="12.75" x14ac:dyDescent="0.2">
      <c r="A178" s="1"/>
      <c r="B178" s="1"/>
    </row>
    <row r="179" spans="1:2" ht="12.75" x14ac:dyDescent="0.2">
      <c r="A179" s="1"/>
      <c r="B179" s="1"/>
    </row>
    <row r="180" spans="1:2" ht="12.75" x14ac:dyDescent="0.2">
      <c r="A180" s="1"/>
      <c r="B180" s="1"/>
    </row>
    <row r="181" spans="1:2" ht="12.75" x14ac:dyDescent="0.2">
      <c r="A181" s="1"/>
      <c r="B181" s="1"/>
    </row>
    <row r="182" spans="1:2" ht="12.75" x14ac:dyDescent="0.2">
      <c r="A182" s="1"/>
      <c r="B182" s="1"/>
    </row>
    <row r="183" spans="1:2" ht="12.75" x14ac:dyDescent="0.2">
      <c r="A183" s="1"/>
      <c r="B183" s="1"/>
    </row>
    <row r="184" spans="1:2" ht="12.75" x14ac:dyDescent="0.2">
      <c r="A184" s="1"/>
      <c r="B184" s="1"/>
    </row>
    <row r="185" spans="1:2" ht="12.75" x14ac:dyDescent="0.2">
      <c r="A185" s="1"/>
      <c r="B185" s="1"/>
    </row>
    <row r="186" spans="1:2" ht="12.75" x14ac:dyDescent="0.2">
      <c r="A186" s="1"/>
      <c r="B186" s="1"/>
    </row>
    <row r="187" spans="1:2" ht="12.75" x14ac:dyDescent="0.2">
      <c r="A187" s="1"/>
      <c r="B187" s="1"/>
    </row>
    <row r="188" spans="1:2" ht="12.75" x14ac:dyDescent="0.2">
      <c r="A188" s="1"/>
      <c r="B188" s="1"/>
    </row>
    <row r="189" spans="1:2" ht="12.75" x14ac:dyDescent="0.2">
      <c r="A189" s="1"/>
      <c r="B189" s="1"/>
    </row>
    <row r="190" spans="1:2" ht="12.75" x14ac:dyDescent="0.2">
      <c r="A190" s="1"/>
      <c r="B190" s="1"/>
    </row>
    <row r="191" spans="1:2" ht="12.75" x14ac:dyDescent="0.2">
      <c r="A191" s="1"/>
      <c r="B191" s="1"/>
    </row>
    <row r="192" spans="1:2" ht="12.75" x14ac:dyDescent="0.2">
      <c r="A192" s="1"/>
      <c r="B192" s="1"/>
    </row>
    <row r="193" spans="1:2" ht="12.75" x14ac:dyDescent="0.2">
      <c r="A193" s="1"/>
      <c r="B193" s="1"/>
    </row>
    <row r="194" spans="1:2" ht="12.75" x14ac:dyDescent="0.2">
      <c r="A194" s="1"/>
      <c r="B194" s="1"/>
    </row>
    <row r="195" spans="1:2" ht="12.75" x14ac:dyDescent="0.2">
      <c r="A195" s="1"/>
      <c r="B195" s="1"/>
    </row>
    <row r="196" spans="1:2" ht="12.75" x14ac:dyDescent="0.2">
      <c r="A196" s="1"/>
      <c r="B196" s="1"/>
    </row>
    <row r="197" spans="1:2" ht="12.75" x14ac:dyDescent="0.2">
      <c r="A197" s="1"/>
      <c r="B197" s="1"/>
    </row>
    <row r="198" spans="1:2" ht="12.75" x14ac:dyDescent="0.2">
      <c r="A198" s="1"/>
      <c r="B198" s="1"/>
    </row>
    <row r="199" spans="1:2" ht="12.75" x14ac:dyDescent="0.2">
      <c r="A199" s="1"/>
      <c r="B199" s="1"/>
    </row>
    <row r="200" spans="1:2" ht="12.75" x14ac:dyDescent="0.2">
      <c r="A200" s="1"/>
      <c r="B200" s="1"/>
    </row>
    <row r="201" spans="1:2" ht="12.75" x14ac:dyDescent="0.2">
      <c r="A201" s="1"/>
      <c r="B201" s="1"/>
    </row>
    <row r="202" spans="1:2" ht="12.75" x14ac:dyDescent="0.2">
      <c r="A202" s="1"/>
      <c r="B202" s="1"/>
    </row>
    <row r="203" spans="1:2" ht="12.75" x14ac:dyDescent="0.2">
      <c r="A203" s="1"/>
      <c r="B203" s="1"/>
    </row>
    <row r="204" spans="1:2" ht="12.75" x14ac:dyDescent="0.2">
      <c r="A204" s="1"/>
      <c r="B204" s="1"/>
    </row>
    <row r="205" spans="1:2" ht="12.75" x14ac:dyDescent="0.2">
      <c r="A205" s="1"/>
      <c r="B205" s="1"/>
    </row>
    <row r="206" spans="1:2" ht="12.75" x14ac:dyDescent="0.2">
      <c r="A206" s="1"/>
      <c r="B206" s="1"/>
    </row>
    <row r="207" spans="1:2" ht="12.75" x14ac:dyDescent="0.2">
      <c r="A207" s="1"/>
      <c r="B207" s="1"/>
    </row>
    <row r="208" spans="1:2" ht="12.75" x14ac:dyDescent="0.2">
      <c r="A208" s="1"/>
      <c r="B208" s="1"/>
    </row>
    <row r="209" spans="1:2" ht="12.75" x14ac:dyDescent="0.2">
      <c r="A209" s="1"/>
      <c r="B209" s="1"/>
    </row>
    <row r="210" spans="1:2" ht="12.75" x14ac:dyDescent="0.2">
      <c r="A210" s="1"/>
      <c r="B210" s="1"/>
    </row>
    <row r="211" spans="1:2" ht="12.75" x14ac:dyDescent="0.2">
      <c r="A211" s="1"/>
      <c r="B211" s="1"/>
    </row>
    <row r="212" spans="1:2" ht="12.75" x14ac:dyDescent="0.2">
      <c r="A212" s="1"/>
      <c r="B212" s="1"/>
    </row>
    <row r="213" spans="1:2" ht="12.75" x14ac:dyDescent="0.2">
      <c r="A213" s="1"/>
      <c r="B213" s="1"/>
    </row>
    <row r="214" spans="1:2" ht="12.75" x14ac:dyDescent="0.2">
      <c r="A214" s="1"/>
      <c r="B214" s="1"/>
    </row>
    <row r="215" spans="1:2" ht="12.75" x14ac:dyDescent="0.2">
      <c r="A215" s="1"/>
      <c r="B215" s="1"/>
    </row>
    <row r="216" spans="1:2" ht="12.75" x14ac:dyDescent="0.2">
      <c r="A216" s="1"/>
      <c r="B216" s="1"/>
    </row>
    <row r="217" spans="1:2" ht="12.75" x14ac:dyDescent="0.2">
      <c r="A217" s="1"/>
      <c r="B217" s="1"/>
    </row>
    <row r="218" spans="1:2" ht="12.75" x14ac:dyDescent="0.2">
      <c r="A218" s="1"/>
      <c r="B218" s="1"/>
    </row>
    <row r="219" spans="1:2" ht="12.75" x14ac:dyDescent="0.2">
      <c r="A219" s="1"/>
      <c r="B219" s="1"/>
    </row>
    <row r="220" spans="1:2" ht="12.75" x14ac:dyDescent="0.2">
      <c r="A220" s="1"/>
      <c r="B220" s="1"/>
    </row>
    <row r="221" spans="1:2" ht="12.75" x14ac:dyDescent="0.2">
      <c r="A221" s="1"/>
      <c r="B221" s="1"/>
    </row>
    <row r="222" spans="1:2" ht="12.75" x14ac:dyDescent="0.2">
      <c r="A222" s="1"/>
      <c r="B222" s="1"/>
    </row>
    <row r="223" spans="1:2" ht="12.75" x14ac:dyDescent="0.2">
      <c r="A223" s="1"/>
      <c r="B223" s="1"/>
    </row>
    <row r="224" spans="1:2" ht="12.75" x14ac:dyDescent="0.2">
      <c r="A224" s="1"/>
      <c r="B224" s="1"/>
    </row>
    <row r="225" spans="1:2" ht="12.75" x14ac:dyDescent="0.2">
      <c r="A225" s="1"/>
      <c r="B225" s="1"/>
    </row>
    <row r="226" spans="1:2" ht="12.75" x14ac:dyDescent="0.2">
      <c r="A226" s="1"/>
      <c r="B226" s="1"/>
    </row>
    <row r="227" spans="1:2" ht="12.75" x14ac:dyDescent="0.2">
      <c r="A227" s="1"/>
      <c r="B227" s="1"/>
    </row>
    <row r="228" spans="1:2" ht="12.75" x14ac:dyDescent="0.2">
      <c r="A228" s="1"/>
      <c r="B228" s="1"/>
    </row>
    <row r="229" spans="1:2" ht="12.75" x14ac:dyDescent="0.2">
      <c r="A229" s="1"/>
      <c r="B229" s="1"/>
    </row>
    <row r="230" spans="1:2" ht="12.75" x14ac:dyDescent="0.2">
      <c r="A230" s="1"/>
      <c r="B230" s="1"/>
    </row>
    <row r="231" spans="1:2" ht="12.75" x14ac:dyDescent="0.2">
      <c r="A231" s="1"/>
      <c r="B231" s="1"/>
    </row>
    <row r="232" spans="1:2" ht="12.75" x14ac:dyDescent="0.2">
      <c r="A232" s="1"/>
      <c r="B232" s="1"/>
    </row>
    <row r="233" spans="1:2" ht="12.75" x14ac:dyDescent="0.2">
      <c r="A233" s="1"/>
      <c r="B233" s="1"/>
    </row>
    <row r="234" spans="1:2" ht="12.75" x14ac:dyDescent="0.2">
      <c r="A234" s="1"/>
      <c r="B234" s="1"/>
    </row>
    <row r="235" spans="1:2" ht="12.75" x14ac:dyDescent="0.2">
      <c r="A235" s="1"/>
      <c r="B235" s="1"/>
    </row>
    <row r="236" spans="1:2" ht="12.75" x14ac:dyDescent="0.2">
      <c r="A236" s="1"/>
      <c r="B236" s="1"/>
    </row>
    <row r="237" spans="1:2" ht="12.75" x14ac:dyDescent="0.2">
      <c r="A237" s="1"/>
      <c r="B237" s="1"/>
    </row>
    <row r="238" spans="1:2" ht="12.75" x14ac:dyDescent="0.2">
      <c r="A238" s="1"/>
      <c r="B238" s="1"/>
    </row>
    <row r="239" spans="1:2" ht="12.75" x14ac:dyDescent="0.2">
      <c r="A239" s="1"/>
      <c r="B239" s="1"/>
    </row>
    <row r="240" spans="1:2" ht="12.75" x14ac:dyDescent="0.2">
      <c r="A240" s="1"/>
      <c r="B240" s="1"/>
    </row>
    <row r="241" spans="1:2" ht="12.75" x14ac:dyDescent="0.2">
      <c r="A241" s="1"/>
      <c r="B241" s="1"/>
    </row>
    <row r="242" spans="1:2" ht="12.75" x14ac:dyDescent="0.2">
      <c r="A242" s="1"/>
      <c r="B242" s="1"/>
    </row>
    <row r="243" spans="1:2" ht="12.75" x14ac:dyDescent="0.2">
      <c r="A243" s="1"/>
      <c r="B243" s="1"/>
    </row>
    <row r="244" spans="1:2" ht="12.75" x14ac:dyDescent="0.2">
      <c r="A244" s="1"/>
      <c r="B244" s="1"/>
    </row>
    <row r="245" spans="1:2" ht="12.75" x14ac:dyDescent="0.2">
      <c r="A245" s="1"/>
      <c r="B245" s="1"/>
    </row>
    <row r="246" spans="1:2" ht="12.75" x14ac:dyDescent="0.2">
      <c r="A246" s="1"/>
      <c r="B246" s="1"/>
    </row>
    <row r="247" spans="1:2" ht="12.75" x14ac:dyDescent="0.2">
      <c r="A247" s="1"/>
      <c r="B247" s="1"/>
    </row>
    <row r="248" spans="1:2" ht="12.75" x14ac:dyDescent="0.2">
      <c r="A248" s="1"/>
      <c r="B248" s="1"/>
    </row>
    <row r="249" spans="1:2" ht="12.75" x14ac:dyDescent="0.2">
      <c r="A249" s="1"/>
      <c r="B249" s="1"/>
    </row>
    <row r="250" spans="1:2" ht="12.75" x14ac:dyDescent="0.2">
      <c r="A250" s="1"/>
      <c r="B250" s="1"/>
    </row>
    <row r="251" spans="1:2" ht="12.75" x14ac:dyDescent="0.2">
      <c r="A251" s="1"/>
      <c r="B251" s="1"/>
    </row>
    <row r="252" spans="1:2" ht="12.75" x14ac:dyDescent="0.2">
      <c r="A252" s="1"/>
      <c r="B252" s="1"/>
    </row>
    <row r="253" spans="1:2" ht="12.75" x14ac:dyDescent="0.2">
      <c r="A253" s="1"/>
      <c r="B253" s="1"/>
    </row>
    <row r="254" spans="1:2" ht="12.75" x14ac:dyDescent="0.2">
      <c r="A254" s="1"/>
      <c r="B254" s="1"/>
    </row>
    <row r="255" spans="1:2" ht="12.75" x14ac:dyDescent="0.2">
      <c r="A255" s="1"/>
      <c r="B255" s="1"/>
    </row>
    <row r="256" spans="1:2" ht="12.75" x14ac:dyDescent="0.2">
      <c r="A256" s="1"/>
      <c r="B256" s="1"/>
    </row>
    <row r="257" spans="1:2" ht="12.75" x14ac:dyDescent="0.2">
      <c r="A257" s="1"/>
      <c r="B257" s="1"/>
    </row>
    <row r="258" spans="1:2" ht="12.75" x14ac:dyDescent="0.2">
      <c r="A258" s="1"/>
      <c r="B258" s="1"/>
    </row>
    <row r="259" spans="1:2" ht="12.75" x14ac:dyDescent="0.2">
      <c r="A259" s="1"/>
      <c r="B259" s="1"/>
    </row>
    <row r="260" spans="1:2" ht="12.75" x14ac:dyDescent="0.2">
      <c r="A260" s="1"/>
      <c r="B260" s="1"/>
    </row>
    <row r="261" spans="1:2" ht="12.75" x14ac:dyDescent="0.2">
      <c r="A261" s="1"/>
      <c r="B261" s="1"/>
    </row>
    <row r="262" spans="1:2" ht="12.75" x14ac:dyDescent="0.2">
      <c r="A262" s="1"/>
      <c r="B262" s="1"/>
    </row>
    <row r="263" spans="1:2" ht="12.75" x14ac:dyDescent="0.2">
      <c r="A263" s="1"/>
      <c r="B263" s="1"/>
    </row>
    <row r="264" spans="1:2" ht="12.75" x14ac:dyDescent="0.2">
      <c r="A264" s="1"/>
      <c r="B264" s="1"/>
    </row>
    <row r="265" spans="1:2" ht="12.75" x14ac:dyDescent="0.2">
      <c r="A265" s="1"/>
      <c r="B265" s="1"/>
    </row>
    <row r="266" spans="1:2" ht="12.75" x14ac:dyDescent="0.2">
      <c r="A266" s="1"/>
      <c r="B266" s="1"/>
    </row>
    <row r="267" spans="1:2" ht="12.75" x14ac:dyDescent="0.2">
      <c r="A267" s="1"/>
      <c r="B267" s="1"/>
    </row>
    <row r="268" spans="1:2" ht="12.75" x14ac:dyDescent="0.2">
      <c r="A268" s="1"/>
      <c r="B268" s="1"/>
    </row>
    <row r="269" spans="1:2" ht="12.75" x14ac:dyDescent="0.2">
      <c r="A269" s="1"/>
      <c r="B269" s="1"/>
    </row>
    <row r="270" spans="1:2" ht="12.75" x14ac:dyDescent="0.2">
      <c r="A270" s="1"/>
      <c r="B270" s="1"/>
    </row>
    <row r="271" spans="1:2" ht="12.75" x14ac:dyDescent="0.2">
      <c r="A271" s="1"/>
      <c r="B271" s="1"/>
    </row>
    <row r="272" spans="1:2" ht="12.75" x14ac:dyDescent="0.2">
      <c r="A272" s="1"/>
      <c r="B272" s="1"/>
    </row>
    <row r="273" spans="1:2" ht="12.75" x14ac:dyDescent="0.2">
      <c r="A273" s="1"/>
      <c r="B273" s="1"/>
    </row>
    <row r="274" spans="1:2" ht="12.75" x14ac:dyDescent="0.2">
      <c r="A274" s="1"/>
      <c r="B274" s="1"/>
    </row>
    <row r="275" spans="1:2" ht="12.75" x14ac:dyDescent="0.2">
      <c r="A275" s="1"/>
      <c r="B275" s="1"/>
    </row>
    <row r="276" spans="1:2" ht="12.75" x14ac:dyDescent="0.2">
      <c r="A276" s="1"/>
      <c r="B276" s="1"/>
    </row>
    <row r="277" spans="1:2" ht="12.75" x14ac:dyDescent="0.2">
      <c r="A277" s="1"/>
      <c r="B277" s="1"/>
    </row>
    <row r="278" spans="1:2" ht="12.75" x14ac:dyDescent="0.2">
      <c r="A278" s="1"/>
      <c r="B278" s="1"/>
    </row>
    <row r="279" spans="1:2" ht="12.75" x14ac:dyDescent="0.2">
      <c r="A279" s="1"/>
      <c r="B279" s="1"/>
    </row>
    <row r="280" spans="1:2" ht="12.75" x14ac:dyDescent="0.2">
      <c r="A280" s="1"/>
      <c r="B280" s="1"/>
    </row>
    <row r="281" spans="1:2" ht="12.75" x14ac:dyDescent="0.2">
      <c r="A281" s="1"/>
      <c r="B281" s="1"/>
    </row>
    <row r="282" spans="1:2" ht="12.75" x14ac:dyDescent="0.2">
      <c r="A282" s="1"/>
      <c r="B282" s="1"/>
    </row>
    <row r="283" spans="1:2" ht="12.75" x14ac:dyDescent="0.2">
      <c r="A283" s="1"/>
      <c r="B283" s="1"/>
    </row>
    <row r="284" spans="1:2" ht="12.75" x14ac:dyDescent="0.2">
      <c r="A284" s="1"/>
      <c r="B284" s="1"/>
    </row>
    <row r="285" spans="1:2" ht="12.75" x14ac:dyDescent="0.2">
      <c r="A285" s="1"/>
      <c r="B285" s="1"/>
    </row>
    <row r="286" spans="1:2" ht="12.75" x14ac:dyDescent="0.2">
      <c r="A286" s="1"/>
      <c r="B286" s="1"/>
    </row>
    <row r="287" spans="1:2" ht="12.75" x14ac:dyDescent="0.2">
      <c r="A287" s="1"/>
      <c r="B287" s="1"/>
    </row>
    <row r="288" spans="1:2" ht="12.75" x14ac:dyDescent="0.2">
      <c r="A288" s="1"/>
      <c r="B288" s="1"/>
    </row>
    <row r="289" spans="1:2" ht="12.75" x14ac:dyDescent="0.2">
      <c r="A289" s="1"/>
      <c r="B289" s="1"/>
    </row>
    <row r="290" spans="1:2" ht="12.75" x14ac:dyDescent="0.2">
      <c r="A290" s="1"/>
      <c r="B290" s="1"/>
    </row>
    <row r="291" spans="1:2" ht="12.75" x14ac:dyDescent="0.2">
      <c r="A291" s="1"/>
      <c r="B291" s="1"/>
    </row>
    <row r="292" spans="1:2" ht="12.75" x14ac:dyDescent="0.2">
      <c r="A292" s="1"/>
      <c r="B292" s="1"/>
    </row>
    <row r="293" spans="1:2" ht="12.75" x14ac:dyDescent="0.2">
      <c r="A293" s="1"/>
      <c r="B293" s="1"/>
    </row>
    <row r="294" spans="1:2" ht="12.75" x14ac:dyDescent="0.2">
      <c r="A294" s="1"/>
      <c r="B294" s="1"/>
    </row>
    <row r="295" spans="1:2" ht="12.75" x14ac:dyDescent="0.2">
      <c r="A295" s="1"/>
      <c r="B295" s="1"/>
    </row>
    <row r="296" spans="1:2" ht="12.75" x14ac:dyDescent="0.2">
      <c r="A296" s="1"/>
      <c r="B296" s="1"/>
    </row>
    <row r="297" spans="1:2" ht="12.75" x14ac:dyDescent="0.2">
      <c r="A297" s="1"/>
      <c r="B297" s="1"/>
    </row>
    <row r="298" spans="1:2" ht="12.75" x14ac:dyDescent="0.2">
      <c r="A298" s="1"/>
      <c r="B298" s="1"/>
    </row>
    <row r="299" spans="1:2" ht="12.75" x14ac:dyDescent="0.2">
      <c r="A299" s="1"/>
      <c r="B299" s="1"/>
    </row>
    <row r="300" spans="1:2" ht="12.75" x14ac:dyDescent="0.2">
      <c r="A300" s="1"/>
      <c r="B300" s="1"/>
    </row>
    <row r="301" spans="1:2" ht="12.75" x14ac:dyDescent="0.2">
      <c r="A301" s="1"/>
      <c r="B301" s="1"/>
    </row>
    <row r="302" spans="1:2" ht="12.75" x14ac:dyDescent="0.2">
      <c r="A302" s="1"/>
      <c r="B302" s="1"/>
    </row>
    <row r="303" spans="1:2" ht="12.75" x14ac:dyDescent="0.2">
      <c r="A303" s="1"/>
      <c r="B303" s="1"/>
    </row>
    <row r="304" spans="1:2" ht="12.75" x14ac:dyDescent="0.2">
      <c r="A304" s="1"/>
      <c r="B304" s="1"/>
    </row>
    <row r="305" spans="1:2" ht="12.75" x14ac:dyDescent="0.2">
      <c r="A305" s="1"/>
      <c r="B305" s="1"/>
    </row>
    <row r="306" spans="1:2" ht="12.75" x14ac:dyDescent="0.2">
      <c r="A306" s="1"/>
      <c r="B306" s="1"/>
    </row>
    <row r="307" spans="1:2" ht="12.75" x14ac:dyDescent="0.2">
      <c r="A307" s="1"/>
      <c r="B307" s="1"/>
    </row>
    <row r="308" spans="1:2" ht="12.75" x14ac:dyDescent="0.2">
      <c r="A308" s="1"/>
      <c r="B308" s="1"/>
    </row>
    <row r="309" spans="1:2" ht="12.75" x14ac:dyDescent="0.2">
      <c r="A309" s="1"/>
      <c r="B309" s="1"/>
    </row>
    <row r="310" spans="1:2" ht="12.75" x14ac:dyDescent="0.2">
      <c r="A310" s="1"/>
      <c r="B310" s="1"/>
    </row>
    <row r="311" spans="1:2" ht="12.75" x14ac:dyDescent="0.2">
      <c r="A311" s="1"/>
      <c r="B311" s="1"/>
    </row>
    <row r="312" spans="1:2" ht="12.75" x14ac:dyDescent="0.2">
      <c r="A312" s="1"/>
      <c r="B312" s="1"/>
    </row>
    <row r="313" spans="1:2" ht="12.75" x14ac:dyDescent="0.2">
      <c r="A313" s="1"/>
      <c r="B313" s="1"/>
    </row>
    <row r="314" spans="1:2" ht="12.75" x14ac:dyDescent="0.2">
      <c r="A314" s="1"/>
      <c r="B314" s="1"/>
    </row>
    <row r="315" spans="1:2" ht="12.75" x14ac:dyDescent="0.2">
      <c r="A315" s="1"/>
      <c r="B315" s="1"/>
    </row>
    <row r="316" spans="1:2" ht="12.75" x14ac:dyDescent="0.2">
      <c r="A316" s="1"/>
      <c r="B316" s="1"/>
    </row>
    <row r="317" spans="1:2" ht="12.75" x14ac:dyDescent="0.2">
      <c r="A317" s="1"/>
      <c r="B317" s="1"/>
    </row>
    <row r="318" spans="1:2" ht="12.75" x14ac:dyDescent="0.2">
      <c r="A318" s="1"/>
      <c r="B318" s="1"/>
    </row>
    <row r="319" spans="1:2" ht="12.75" x14ac:dyDescent="0.2">
      <c r="A319" s="1"/>
      <c r="B319" s="1"/>
    </row>
    <row r="320" spans="1:2" ht="12.75" x14ac:dyDescent="0.2">
      <c r="A320" s="1"/>
      <c r="B320" s="1"/>
    </row>
    <row r="321" spans="1:2" ht="12.75" x14ac:dyDescent="0.2">
      <c r="A321" s="1"/>
      <c r="B321" s="1"/>
    </row>
    <row r="322" spans="1:2" ht="12.75" x14ac:dyDescent="0.2">
      <c r="A322" s="1"/>
      <c r="B322" s="1"/>
    </row>
    <row r="323" spans="1:2" ht="12.75" x14ac:dyDescent="0.2">
      <c r="A323" s="1"/>
      <c r="B323" s="1"/>
    </row>
    <row r="324" spans="1:2" ht="12.75" x14ac:dyDescent="0.2">
      <c r="A324" s="1"/>
      <c r="B324" s="1"/>
    </row>
    <row r="325" spans="1:2" ht="12.75" x14ac:dyDescent="0.2">
      <c r="A325" s="1"/>
      <c r="B325" s="1"/>
    </row>
    <row r="326" spans="1:2" ht="12.75" x14ac:dyDescent="0.2">
      <c r="A326" s="1"/>
      <c r="B326" s="1"/>
    </row>
    <row r="327" spans="1:2" ht="12.75" x14ac:dyDescent="0.2">
      <c r="A327" s="1"/>
      <c r="B327" s="1"/>
    </row>
    <row r="328" spans="1:2" ht="12.75" x14ac:dyDescent="0.2">
      <c r="A328" s="1"/>
      <c r="B328" s="1"/>
    </row>
    <row r="329" spans="1:2" ht="12.75" x14ac:dyDescent="0.2">
      <c r="A329" s="1"/>
      <c r="B329" s="1"/>
    </row>
    <row r="330" spans="1:2" ht="12.75" x14ac:dyDescent="0.2">
      <c r="A330" s="1"/>
      <c r="B330" s="1"/>
    </row>
    <row r="331" spans="1:2" ht="12.75" x14ac:dyDescent="0.2">
      <c r="A331" s="1"/>
      <c r="B331" s="1"/>
    </row>
    <row r="332" spans="1:2" ht="12.75" x14ac:dyDescent="0.2">
      <c r="A332" s="1"/>
      <c r="B332" s="1"/>
    </row>
    <row r="333" spans="1:2" ht="12.75" x14ac:dyDescent="0.2">
      <c r="A333" s="1"/>
      <c r="B333" s="1"/>
    </row>
    <row r="334" spans="1:2" ht="12.75" x14ac:dyDescent="0.2">
      <c r="A334" s="1"/>
      <c r="B334" s="1"/>
    </row>
    <row r="335" spans="1:2" ht="12.75" x14ac:dyDescent="0.2">
      <c r="A335" s="1"/>
      <c r="B335" s="1"/>
    </row>
    <row r="336" spans="1:2" ht="12.75" x14ac:dyDescent="0.2">
      <c r="A336" s="1"/>
      <c r="B336" s="1"/>
    </row>
    <row r="337" spans="1:2" ht="12.75" x14ac:dyDescent="0.2">
      <c r="A337" s="1"/>
      <c r="B337" s="1"/>
    </row>
    <row r="338" spans="1:2" ht="12.75" x14ac:dyDescent="0.2">
      <c r="A338" s="1"/>
      <c r="B338" s="1"/>
    </row>
    <row r="339" spans="1:2" ht="12.75" x14ac:dyDescent="0.2">
      <c r="A339" s="1"/>
      <c r="B339" s="1"/>
    </row>
    <row r="340" spans="1:2" ht="12.75" x14ac:dyDescent="0.2">
      <c r="A340" s="1"/>
      <c r="B340" s="1"/>
    </row>
    <row r="341" spans="1:2" ht="12.75" x14ac:dyDescent="0.2">
      <c r="A341" s="1"/>
      <c r="B341" s="1"/>
    </row>
    <row r="342" spans="1:2" ht="12.75" x14ac:dyDescent="0.2">
      <c r="A342" s="1"/>
      <c r="B342" s="1"/>
    </row>
    <row r="343" spans="1:2" ht="12.75" x14ac:dyDescent="0.2">
      <c r="A343" s="1"/>
      <c r="B343" s="1"/>
    </row>
    <row r="344" spans="1:2" ht="12.75" x14ac:dyDescent="0.2">
      <c r="A344" s="1"/>
      <c r="B344" s="1"/>
    </row>
    <row r="345" spans="1:2" ht="12.75" x14ac:dyDescent="0.2">
      <c r="A345" s="1"/>
      <c r="B345" s="1"/>
    </row>
    <row r="346" spans="1:2" ht="12.75" x14ac:dyDescent="0.2">
      <c r="A346" s="1"/>
      <c r="B346" s="1"/>
    </row>
    <row r="347" spans="1:2" ht="12.75" x14ac:dyDescent="0.2">
      <c r="A347" s="1"/>
      <c r="B347" s="1"/>
    </row>
    <row r="348" spans="1:2" ht="12.75" x14ac:dyDescent="0.2">
      <c r="A348" s="1"/>
      <c r="B348" s="1"/>
    </row>
    <row r="349" spans="1:2" ht="12.75" x14ac:dyDescent="0.2">
      <c r="A349" s="1"/>
      <c r="B349" s="1"/>
    </row>
    <row r="350" spans="1:2" ht="12.75" x14ac:dyDescent="0.2">
      <c r="A350" s="1"/>
      <c r="B350" s="1"/>
    </row>
    <row r="351" spans="1:2" ht="12.75" x14ac:dyDescent="0.2">
      <c r="A351" s="1"/>
      <c r="B351" s="1"/>
    </row>
    <row r="352" spans="1:2" ht="12.75" x14ac:dyDescent="0.2">
      <c r="A352" s="1"/>
      <c r="B352" s="1"/>
    </row>
    <row r="353" spans="1:2" ht="12.75" x14ac:dyDescent="0.2">
      <c r="A353" s="1"/>
      <c r="B353" s="1"/>
    </row>
    <row r="354" spans="1:2" ht="12.75" x14ac:dyDescent="0.2">
      <c r="A354" s="1"/>
      <c r="B354" s="1"/>
    </row>
    <row r="355" spans="1:2" ht="12.75" x14ac:dyDescent="0.2">
      <c r="A355" s="1"/>
      <c r="B355" s="1"/>
    </row>
    <row r="356" spans="1:2" ht="12.75" x14ac:dyDescent="0.2">
      <c r="A356" s="1"/>
      <c r="B356" s="1"/>
    </row>
    <row r="357" spans="1:2" ht="12.75" x14ac:dyDescent="0.2">
      <c r="A357" s="1"/>
      <c r="B357" s="1"/>
    </row>
    <row r="358" spans="1:2" ht="12.75" x14ac:dyDescent="0.2">
      <c r="A358" s="1"/>
      <c r="B358" s="1"/>
    </row>
    <row r="359" spans="1:2" ht="12.75" x14ac:dyDescent="0.2">
      <c r="A359" s="1"/>
      <c r="B359" s="1"/>
    </row>
    <row r="360" spans="1:2" ht="12.75" x14ac:dyDescent="0.2">
      <c r="A360" s="1"/>
      <c r="B360" s="1"/>
    </row>
    <row r="361" spans="1:2" ht="12.75" x14ac:dyDescent="0.2">
      <c r="A361" s="1"/>
      <c r="B361" s="1"/>
    </row>
    <row r="362" spans="1:2" ht="12.75" x14ac:dyDescent="0.2">
      <c r="A362" s="1"/>
      <c r="B362" s="1"/>
    </row>
    <row r="363" spans="1:2" ht="12.75" x14ac:dyDescent="0.2">
      <c r="A363" s="1"/>
      <c r="B363" s="1"/>
    </row>
    <row r="364" spans="1:2" ht="12.75" x14ac:dyDescent="0.2">
      <c r="A364" s="1"/>
      <c r="B364" s="1"/>
    </row>
    <row r="365" spans="1:2" ht="12.75" x14ac:dyDescent="0.2">
      <c r="A365" s="1"/>
      <c r="B365" s="1"/>
    </row>
    <row r="366" spans="1:2" ht="12.75" x14ac:dyDescent="0.2">
      <c r="A366" s="1"/>
      <c r="B366" s="1"/>
    </row>
    <row r="367" spans="1:2" ht="12.75" x14ac:dyDescent="0.2">
      <c r="A367" s="1"/>
      <c r="B367" s="1"/>
    </row>
    <row r="368" spans="1:2" ht="12.75" x14ac:dyDescent="0.2">
      <c r="A368" s="1"/>
      <c r="B368" s="1"/>
    </row>
    <row r="369" spans="1:2" ht="12.75" x14ac:dyDescent="0.2">
      <c r="A369" s="1"/>
      <c r="B369" s="1"/>
    </row>
    <row r="370" spans="1:2" ht="12.75" x14ac:dyDescent="0.2">
      <c r="A370" s="1"/>
      <c r="B370" s="1"/>
    </row>
    <row r="371" spans="1:2" ht="12.75" x14ac:dyDescent="0.2">
      <c r="A371" s="1"/>
      <c r="B371" s="1"/>
    </row>
    <row r="372" spans="1:2" ht="12.75" x14ac:dyDescent="0.2">
      <c r="A372" s="1"/>
      <c r="B372" s="1"/>
    </row>
    <row r="373" spans="1:2" ht="12.75" x14ac:dyDescent="0.2">
      <c r="A373" s="1"/>
      <c r="B373" s="1"/>
    </row>
    <row r="374" spans="1:2" ht="12.75" x14ac:dyDescent="0.2">
      <c r="A374" s="1"/>
      <c r="B374" s="1"/>
    </row>
    <row r="375" spans="1:2" ht="12.75" x14ac:dyDescent="0.2">
      <c r="A375" s="1"/>
      <c r="B375" s="1"/>
    </row>
    <row r="376" spans="1:2" ht="12.75" x14ac:dyDescent="0.2">
      <c r="A376" s="1"/>
      <c r="B376" s="1"/>
    </row>
    <row r="377" spans="1:2" ht="12.75" x14ac:dyDescent="0.2">
      <c r="A377" s="1"/>
      <c r="B377" s="1"/>
    </row>
    <row r="378" spans="1:2" ht="12.75" x14ac:dyDescent="0.2">
      <c r="A378" s="1"/>
      <c r="B378" s="1"/>
    </row>
    <row r="379" spans="1:2" ht="12.75" x14ac:dyDescent="0.2">
      <c r="A379" s="1"/>
      <c r="B379" s="1"/>
    </row>
    <row r="380" spans="1:2" ht="12.75" x14ac:dyDescent="0.2">
      <c r="A380" s="1"/>
      <c r="B380" s="1"/>
    </row>
    <row r="381" spans="1:2" ht="12.75" x14ac:dyDescent="0.2">
      <c r="A381" s="1"/>
      <c r="B381" s="1"/>
    </row>
    <row r="382" spans="1:2" ht="12.75" x14ac:dyDescent="0.2">
      <c r="A382" s="1"/>
      <c r="B382" s="1"/>
    </row>
    <row r="383" spans="1:2" ht="12.75" x14ac:dyDescent="0.2">
      <c r="A383" s="1"/>
      <c r="B383" s="1"/>
    </row>
    <row r="384" spans="1:2" ht="12.75" x14ac:dyDescent="0.2">
      <c r="A384" s="1"/>
      <c r="B384" s="1"/>
    </row>
    <row r="385" spans="1:2" ht="12.75" x14ac:dyDescent="0.2">
      <c r="A385" s="1"/>
      <c r="B385" s="1"/>
    </row>
    <row r="386" spans="1:2" ht="12.75" x14ac:dyDescent="0.2">
      <c r="A386" s="1"/>
      <c r="B386" s="1"/>
    </row>
    <row r="387" spans="1:2" ht="12.75" x14ac:dyDescent="0.2">
      <c r="A387" s="1"/>
      <c r="B387" s="1"/>
    </row>
    <row r="388" spans="1:2" ht="12.75" x14ac:dyDescent="0.2">
      <c r="A388" s="1"/>
      <c r="B388" s="1"/>
    </row>
    <row r="389" spans="1:2" ht="12.75" x14ac:dyDescent="0.2">
      <c r="A389" s="1"/>
      <c r="B389" s="1"/>
    </row>
    <row r="390" spans="1:2" ht="12.75" x14ac:dyDescent="0.2">
      <c r="A390" s="1"/>
      <c r="B390" s="1"/>
    </row>
    <row r="391" spans="1:2" ht="12.75" x14ac:dyDescent="0.2">
      <c r="A391" s="1"/>
      <c r="B391" s="1"/>
    </row>
    <row r="392" spans="1:2" ht="12.75" x14ac:dyDescent="0.2">
      <c r="A392" s="1"/>
      <c r="B392" s="1"/>
    </row>
    <row r="393" spans="1:2" ht="12.75" x14ac:dyDescent="0.2">
      <c r="A393" s="1"/>
      <c r="B393" s="1"/>
    </row>
    <row r="394" spans="1:2" ht="12.75" x14ac:dyDescent="0.2">
      <c r="A394" s="1"/>
      <c r="B394" s="1"/>
    </row>
    <row r="395" spans="1:2" ht="12.75" x14ac:dyDescent="0.2">
      <c r="A395" s="1"/>
      <c r="B395" s="1"/>
    </row>
    <row r="396" spans="1:2" ht="12.75" x14ac:dyDescent="0.2">
      <c r="A396" s="1"/>
      <c r="B396" s="1"/>
    </row>
    <row r="397" spans="1:2" ht="12.75" x14ac:dyDescent="0.2">
      <c r="A397" s="1"/>
      <c r="B397" s="1"/>
    </row>
    <row r="398" spans="1:2" ht="12.75" x14ac:dyDescent="0.2">
      <c r="A398" s="1"/>
      <c r="B398" s="1"/>
    </row>
    <row r="399" spans="1:2" ht="12.75" x14ac:dyDescent="0.2">
      <c r="A399" s="1"/>
      <c r="B399" s="1"/>
    </row>
    <row r="400" spans="1:2" ht="12.75" x14ac:dyDescent="0.2">
      <c r="A400" s="1"/>
      <c r="B400" s="1"/>
    </row>
    <row r="401" spans="1:2" ht="12.75" x14ac:dyDescent="0.2">
      <c r="A401" s="1"/>
      <c r="B401" s="1"/>
    </row>
    <row r="402" spans="1:2" ht="12.75" x14ac:dyDescent="0.2">
      <c r="A402" s="1"/>
      <c r="B402" s="1"/>
    </row>
    <row r="403" spans="1:2" ht="12.75" x14ac:dyDescent="0.2">
      <c r="A403" s="1"/>
      <c r="B403" s="1"/>
    </row>
    <row r="404" spans="1:2" ht="12.75" x14ac:dyDescent="0.2">
      <c r="A404" s="1"/>
      <c r="B404" s="1"/>
    </row>
    <row r="405" spans="1:2" ht="12.75" x14ac:dyDescent="0.2">
      <c r="A405" s="1"/>
      <c r="B405" s="1"/>
    </row>
    <row r="406" spans="1:2" ht="12.75" x14ac:dyDescent="0.2">
      <c r="A406" s="1"/>
      <c r="B406" s="1"/>
    </row>
    <row r="407" spans="1:2" ht="12.75" x14ac:dyDescent="0.2">
      <c r="A407" s="1"/>
      <c r="B407" s="1"/>
    </row>
    <row r="408" spans="1:2" ht="12.75" x14ac:dyDescent="0.2">
      <c r="A408" s="1"/>
      <c r="B408" s="1"/>
    </row>
    <row r="409" spans="1:2" ht="12.75" x14ac:dyDescent="0.2">
      <c r="A409" s="1"/>
      <c r="B409" s="1"/>
    </row>
    <row r="410" spans="1:2" ht="12.75" x14ac:dyDescent="0.2">
      <c r="A410" s="1"/>
      <c r="B410" s="1"/>
    </row>
    <row r="411" spans="1:2" ht="12.75" x14ac:dyDescent="0.2">
      <c r="A411" s="1"/>
      <c r="B411" s="1"/>
    </row>
    <row r="412" spans="1:2" ht="12.75" x14ac:dyDescent="0.2">
      <c r="A412" s="1"/>
      <c r="B412" s="1"/>
    </row>
    <row r="413" spans="1:2" ht="12.75" x14ac:dyDescent="0.2">
      <c r="A413" s="1"/>
      <c r="B413" s="1"/>
    </row>
    <row r="414" spans="1:2" ht="12.75" x14ac:dyDescent="0.2">
      <c r="A414" s="1"/>
      <c r="B414" s="1"/>
    </row>
    <row r="415" spans="1:2" ht="12.75" x14ac:dyDescent="0.2">
      <c r="A415" s="1"/>
      <c r="B415" s="1"/>
    </row>
    <row r="416" spans="1:2" ht="12.75" x14ac:dyDescent="0.2">
      <c r="A416" s="1"/>
      <c r="B416" s="1"/>
    </row>
    <row r="417" spans="1:2" ht="12.75" x14ac:dyDescent="0.2">
      <c r="A417" s="1"/>
      <c r="B417" s="1"/>
    </row>
    <row r="418" spans="1:2" ht="12.75" x14ac:dyDescent="0.2">
      <c r="A418" s="1"/>
      <c r="B418" s="1"/>
    </row>
    <row r="419" spans="1:2" ht="12.75" x14ac:dyDescent="0.2">
      <c r="A419" s="1"/>
      <c r="B419" s="1"/>
    </row>
    <row r="420" spans="1:2" ht="12.75" x14ac:dyDescent="0.2">
      <c r="A420" s="1"/>
      <c r="B420" s="1"/>
    </row>
    <row r="421" spans="1:2" ht="12.75" x14ac:dyDescent="0.2">
      <c r="A421" s="1"/>
      <c r="B421" s="1"/>
    </row>
    <row r="422" spans="1:2" ht="12.75" x14ac:dyDescent="0.2">
      <c r="A422" s="1"/>
      <c r="B422" s="1"/>
    </row>
    <row r="423" spans="1:2" ht="12.75" x14ac:dyDescent="0.2">
      <c r="A423" s="1"/>
      <c r="B423" s="1"/>
    </row>
    <row r="424" spans="1:2" ht="12.75" x14ac:dyDescent="0.2">
      <c r="A424" s="1"/>
      <c r="B424" s="1"/>
    </row>
    <row r="425" spans="1:2" ht="12.75" x14ac:dyDescent="0.2">
      <c r="A425" s="1"/>
      <c r="B425" s="1"/>
    </row>
    <row r="426" spans="1:2" ht="12.75" x14ac:dyDescent="0.2">
      <c r="A426" s="1"/>
      <c r="B426" s="1"/>
    </row>
    <row r="427" spans="1:2" ht="12.75" x14ac:dyDescent="0.2">
      <c r="A427" s="1"/>
      <c r="B427" s="1"/>
    </row>
    <row r="428" spans="1:2" ht="12.75" x14ac:dyDescent="0.2">
      <c r="A428" s="1"/>
      <c r="B428" s="1"/>
    </row>
    <row r="429" spans="1:2" ht="12.75" x14ac:dyDescent="0.2">
      <c r="A429" s="1"/>
      <c r="B429" s="1"/>
    </row>
    <row r="430" spans="1:2" ht="12.75" x14ac:dyDescent="0.2">
      <c r="A430" s="1"/>
      <c r="B430" s="1"/>
    </row>
    <row r="431" spans="1:2" ht="12.75" x14ac:dyDescent="0.2">
      <c r="A431" s="1"/>
      <c r="B431" s="1"/>
    </row>
    <row r="432" spans="1:2" ht="12.75" x14ac:dyDescent="0.2">
      <c r="A432" s="1"/>
      <c r="B432" s="1"/>
    </row>
    <row r="433" spans="1:2" ht="12.75" x14ac:dyDescent="0.2">
      <c r="A433" s="1"/>
      <c r="B433" s="1"/>
    </row>
    <row r="434" spans="1:2" ht="12.75" x14ac:dyDescent="0.2">
      <c r="A434" s="1"/>
      <c r="B434" s="1"/>
    </row>
    <row r="435" spans="1:2" ht="12.75" x14ac:dyDescent="0.2">
      <c r="A435" s="1"/>
      <c r="B435" s="1"/>
    </row>
    <row r="436" spans="1:2" ht="12.75" x14ac:dyDescent="0.2">
      <c r="A436" s="1"/>
      <c r="B436" s="1"/>
    </row>
    <row r="437" spans="1:2" ht="12.75" x14ac:dyDescent="0.2">
      <c r="A437" s="1"/>
      <c r="B437" s="1"/>
    </row>
    <row r="438" spans="1:2" ht="12.75" x14ac:dyDescent="0.2">
      <c r="A438" s="1"/>
      <c r="B438" s="1"/>
    </row>
    <row r="439" spans="1:2" ht="12.75" x14ac:dyDescent="0.2">
      <c r="A439" s="1"/>
      <c r="B439" s="1"/>
    </row>
    <row r="440" spans="1:2" ht="12.75" x14ac:dyDescent="0.2">
      <c r="A440" s="1"/>
      <c r="B440" s="1"/>
    </row>
    <row r="441" spans="1:2" ht="12.75" x14ac:dyDescent="0.2">
      <c r="A441" s="1"/>
      <c r="B441" s="1"/>
    </row>
    <row r="442" spans="1:2" ht="12.75" x14ac:dyDescent="0.2">
      <c r="A442" s="1"/>
      <c r="B442" s="1"/>
    </row>
    <row r="443" spans="1:2" ht="12.75" x14ac:dyDescent="0.2">
      <c r="A443" s="1"/>
      <c r="B443" s="1"/>
    </row>
    <row r="444" spans="1:2" ht="12.75" x14ac:dyDescent="0.2">
      <c r="A444" s="1"/>
      <c r="B444" s="1"/>
    </row>
    <row r="445" spans="1:2" ht="12.75" x14ac:dyDescent="0.2">
      <c r="A445" s="1"/>
      <c r="B445" s="1"/>
    </row>
    <row r="446" spans="1:2" ht="12.75" x14ac:dyDescent="0.2">
      <c r="A446" s="1"/>
      <c r="B446" s="1"/>
    </row>
    <row r="447" spans="1:2" ht="12.75" x14ac:dyDescent="0.2">
      <c r="A447" s="1"/>
      <c r="B447" s="1"/>
    </row>
    <row r="448" spans="1:2" ht="12.75" x14ac:dyDescent="0.2">
      <c r="A448" s="1"/>
      <c r="B448" s="1"/>
    </row>
    <row r="449" spans="1:2" ht="12.75" x14ac:dyDescent="0.2">
      <c r="A449" s="1"/>
      <c r="B449" s="1"/>
    </row>
    <row r="450" spans="1:2" ht="12.75" x14ac:dyDescent="0.2">
      <c r="A450" s="1"/>
      <c r="B450" s="1"/>
    </row>
    <row r="451" spans="1:2" ht="12.75" x14ac:dyDescent="0.2">
      <c r="A451" s="1"/>
      <c r="B451" s="1"/>
    </row>
    <row r="452" spans="1:2" ht="12.75" x14ac:dyDescent="0.2">
      <c r="A452" s="1"/>
      <c r="B452" s="1"/>
    </row>
    <row r="453" spans="1:2" ht="12.75" x14ac:dyDescent="0.2">
      <c r="A453" s="1"/>
      <c r="B453" s="1"/>
    </row>
    <row r="454" spans="1:2" ht="12.75" x14ac:dyDescent="0.2">
      <c r="A454" s="1"/>
      <c r="B454" s="1"/>
    </row>
    <row r="455" spans="1:2" ht="12.75" x14ac:dyDescent="0.2">
      <c r="A455" s="1"/>
      <c r="B455" s="1"/>
    </row>
    <row r="456" spans="1:2" ht="12.75" x14ac:dyDescent="0.2">
      <c r="A456" s="1"/>
      <c r="B456" s="1"/>
    </row>
    <row r="457" spans="1:2" ht="12.75" x14ac:dyDescent="0.2">
      <c r="A457" s="1"/>
      <c r="B457" s="1"/>
    </row>
    <row r="458" spans="1:2" ht="12.75" x14ac:dyDescent="0.2">
      <c r="A458" s="1"/>
      <c r="B458" s="1"/>
    </row>
    <row r="459" spans="1:2" ht="12.75" x14ac:dyDescent="0.2">
      <c r="A459" s="1"/>
      <c r="B459" s="1"/>
    </row>
    <row r="460" spans="1:2" ht="12.75" x14ac:dyDescent="0.2">
      <c r="A460" s="1"/>
      <c r="B460" s="1"/>
    </row>
    <row r="461" spans="1:2" ht="12.75" x14ac:dyDescent="0.2">
      <c r="A461" s="1"/>
      <c r="B461" s="1"/>
    </row>
    <row r="462" spans="1:2" ht="12.75" x14ac:dyDescent="0.2">
      <c r="A462" s="1"/>
      <c r="B462" s="1"/>
    </row>
    <row r="463" spans="1:2" ht="12.75" x14ac:dyDescent="0.2">
      <c r="A463" s="1"/>
      <c r="B463" s="1"/>
    </row>
    <row r="464" spans="1:2" ht="12.75" x14ac:dyDescent="0.2">
      <c r="A464" s="1"/>
      <c r="B464" s="1"/>
    </row>
    <row r="465" spans="1:2" ht="12.75" x14ac:dyDescent="0.2">
      <c r="A465" s="1"/>
      <c r="B465" s="1"/>
    </row>
    <row r="466" spans="1:2" ht="12.75" x14ac:dyDescent="0.2">
      <c r="A466" s="1"/>
      <c r="B466" s="1"/>
    </row>
    <row r="467" spans="1:2" ht="12.75" x14ac:dyDescent="0.2">
      <c r="A467" s="1"/>
      <c r="B467" s="1"/>
    </row>
    <row r="468" spans="1:2" ht="12.75" x14ac:dyDescent="0.2">
      <c r="A468" s="1"/>
      <c r="B468" s="1"/>
    </row>
    <row r="469" spans="1:2" ht="12.75" x14ac:dyDescent="0.2">
      <c r="A469" s="1"/>
      <c r="B469" s="1"/>
    </row>
    <row r="470" spans="1:2" ht="12.75" x14ac:dyDescent="0.2">
      <c r="A470" s="1"/>
      <c r="B470" s="1"/>
    </row>
    <row r="471" spans="1:2" ht="12.75" x14ac:dyDescent="0.2">
      <c r="A471" s="1"/>
      <c r="B471" s="1"/>
    </row>
    <row r="472" spans="1:2" ht="12.75" x14ac:dyDescent="0.2">
      <c r="A472" s="1"/>
      <c r="B472" s="1"/>
    </row>
    <row r="473" spans="1:2" ht="12.75" x14ac:dyDescent="0.2">
      <c r="A473" s="1"/>
      <c r="B473" s="1"/>
    </row>
    <row r="474" spans="1:2" ht="12.75" x14ac:dyDescent="0.2">
      <c r="A474" s="1"/>
      <c r="B474" s="1"/>
    </row>
    <row r="475" spans="1:2" ht="12.75" x14ac:dyDescent="0.2">
      <c r="A475" s="1"/>
      <c r="B475" s="1"/>
    </row>
    <row r="476" spans="1:2" ht="12.75" x14ac:dyDescent="0.2">
      <c r="A476" s="1"/>
      <c r="B476" s="1"/>
    </row>
    <row r="477" spans="1:2" ht="12.75" x14ac:dyDescent="0.2">
      <c r="A477" s="1"/>
      <c r="B477" s="1"/>
    </row>
    <row r="478" spans="1:2" ht="12.75" x14ac:dyDescent="0.2">
      <c r="A478" s="1"/>
      <c r="B478" s="1"/>
    </row>
    <row r="479" spans="1:2" ht="12.75" x14ac:dyDescent="0.2">
      <c r="A479" s="1"/>
      <c r="B479" s="1"/>
    </row>
    <row r="480" spans="1:2" ht="12.75" x14ac:dyDescent="0.2">
      <c r="A480" s="1"/>
      <c r="B480" s="1"/>
    </row>
    <row r="481" spans="1:2" ht="12.75" x14ac:dyDescent="0.2">
      <c r="A481" s="1"/>
      <c r="B481" s="1"/>
    </row>
    <row r="482" spans="1:2" ht="12.75" x14ac:dyDescent="0.2">
      <c r="A482" s="1"/>
      <c r="B482" s="1"/>
    </row>
    <row r="483" spans="1:2" ht="12.75" x14ac:dyDescent="0.2">
      <c r="A483" s="1"/>
      <c r="B483" s="1"/>
    </row>
    <row r="484" spans="1:2" ht="12.75" x14ac:dyDescent="0.2">
      <c r="A484" s="1"/>
      <c r="B484" s="1"/>
    </row>
    <row r="485" spans="1:2" ht="12.75" x14ac:dyDescent="0.2">
      <c r="A485" s="1"/>
      <c r="B485" s="1"/>
    </row>
    <row r="486" spans="1:2" ht="12.75" x14ac:dyDescent="0.2">
      <c r="A486" s="1"/>
      <c r="B486" s="1"/>
    </row>
    <row r="487" spans="1:2" ht="12.75" x14ac:dyDescent="0.2">
      <c r="A487" s="1"/>
      <c r="B487" s="1"/>
    </row>
    <row r="488" spans="1:2" ht="12.75" x14ac:dyDescent="0.2">
      <c r="A488" s="1"/>
      <c r="B488" s="1"/>
    </row>
    <row r="489" spans="1:2" ht="12.75" x14ac:dyDescent="0.2">
      <c r="A489" s="1"/>
      <c r="B489" s="1"/>
    </row>
    <row r="490" spans="1:2" ht="12.75" x14ac:dyDescent="0.2">
      <c r="A490" s="1"/>
      <c r="B490" s="1"/>
    </row>
    <row r="491" spans="1:2" ht="12.75" x14ac:dyDescent="0.2">
      <c r="A491" s="1"/>
      <c r="B491" s="1"/>
    </row>
    <row r="492" spans="1:2" ht="12.75" x14ac:dyDescent="0.2">
      <c r="A492" s="1"/>
      <c r="B492" s="1"/>
    </row>
    <row r="493" spans="1:2" ht="12.75" x14ac:dyDescent="0.2">
      <c r="A493" s="1"/>
      <c r="B493" s="1"/>
    </row>
    <row r="494" spans="1:2" ht="12.75" x14ac:dyDescent="0.2">
      <c r="A494" s="1"/>
      <c r="B494" s="1"/>
    </row>
    <row r="495" spans="1:2" ht="12.75" x14ac:dyDescent="0.2">
      <c r="A495" s="1"/>
      <c r="B495" s="1"/>
    </row>
    <row r="496" spans="1:2" ht="12.75" x14ac:dyDescent="0.2">
      <c r="A496" s="1"/>
      <c r="B496" s="1"/>
    </row>
    <row r="497" spans="1:2" ht="12.75" x14ac:dyDescent="0.2">
      <c r="A497" s="1"/>
      <c r="B497" s="1"/>
    </row>
    <row r="498" spans="1:2" ht="12.75" x14ac:dyDescent="0.2">
      <c r="A498" s="1"/>
      <c r="B498" s="1"/>
    </row>
    <row r="499" spans="1:2" ht="12.75" x14ac:dyDescent="0.2">
      <c r="A499" s="1"/>
      <c r="B499" s="1"/>
    </row>
    <row r="500" spans="1:2" ht="12.75" x14ac:dyDescent="0.2">
      <c r="A500" s="1"/>
      <c r="B500" s="1"/>
    </row>
    <row r="501" spans="1:2" ht="12.75" x14ac:dyDescent="0.2">
      <c r="A501" s="1"/>
      <c r="B501" s="1"/>
    </row>
    <row r="502" spans="1:2" ht="12.75" x14ac:dyDescent="0.2">
      <c r="A502" s="1"/>
      <c r="B502" s="1"/>
    </row>
    <row r="503" spans="1:2" ht="12.75" x14ac:dyDescent="0.2">
      <c r="A503" s="1"/>
      <c r="B503" s="1"/>
    </row>
    <row r="504" spans="1:2" ht="12.75" x14ac:dyDescent="0.2">
      <c r="A504" s="1"/>
      <c r="B504" s="1"/>
    </row>
    <row r="505" spans="1:2" ht="12.75" x14ac:dyDescent="0.2">
      <c r="A505" s="1"/>
      <c r="B505" s="1"/>
    </row>
    <row r="506" spans="1:2" ht="12.75" x14ac:dyDescent="0.2">
      <c r="A506" s="1"/>
      <c r="B506" s="1"/>
    </row>
    <row r="507" spans="1:2" ht="12.75" x14ac:dyDescent="0.2">
      <c r="A507" s="1"/>
      <c r="B507" s="1"/>
    </row>
    <row r="508" spans="1:2" ht="12.75" x14ac:dyDescent="0.2">
      <c r="A508" s="1"/>
      <c r="B508" s="1"/>
    </row>
    <row r="509" spans="1:2" ht="12.75" x14ac:dyDescent="0.2">
      <c r="A509" s="1"/>
      <c r="B509" s="1"/>
    </row>
    <row r="510" spans="1:2" ht="12.75" x14ac:dyDescent="0.2">
      <c r="A510" s="1"/>
      <c r="B510" s="1"/>
    </row>
    <row r="511" spans="1:2" ht="12.75" x14ac:dyDescent="0.2">
      <c r="A511" s="1"/>
      <c r="B511" s="1"/>
    </row>
    <row r="512" spans="1:2" ht="12.75" x14ac:dyDescent="0.2">
      <c r="A512" s="1"/>
      <c r="B512" s="1"/>
    </row>
    <row r="513" spans="1:2" ht="12.75" x14ac:dyDescent="0.2">
      <c r="A513" s="1"/>
      <c r="B513" s="1"/>
    </row>
    <row r="514" spans="1:2" ht="12.75" x14ac:dyDescent="0.2">
      <c r="A514" s="1"/>
      <c r="B514" s="1"/>
    </row>
    <row r="515" spans="1:2" ht="12.75" x14ac:dyDescent="0.2">
      <c r="A515" s="1"/>
      <c r="B515" s="1"/>
    </row>
    <row r="516" spans="1:2" ht="12.75" x14ac:dyDescent="0.2">
      <c r="A516" s="1"/>
      <c r="B516" s="1"/>
    </row>
    <row r="517" spans="1:2" ht="12.75" x14ac:dyDescent="0.2">
      <c r="A517" s="1"/>
      <c r="B517" s="1"/>
    </row>
    <row r="518" spans="1:2" ht="12.75" x14ac:dyDescent="0.2">
      <c r="A518" s="1"/>
      <c r="B518" s="1"/>
    </row>
    <row r="519" spans="1:2" ht="12.75" x14ac:dyDescent="0.2">
      <c r="A519" s="1"/>
      <c r="B519" s="1"/>
    </row>
    <row r="520" spans="1:2" ht="12.75" x14ac:dyDescent="0.2">
      <c r="A520" s="1"/>
      <c r="B520" s="1"/>
    </row>
    <row r="521" spans="1:2" ht="12.75" x14ac:dyDescent="0.2">
      <c r="A521" s="1"/>
      <c r="B521" s="1"/>
    </row>
    <row r="522" spans="1:2" ht="12.75" x14ac:dyDescent="0.2">
      <c r="A522" s="1"/>
      <c r="B522" s="1"/>
    </row>
    <row r="523" spans="1:2" ht="12.75" x14ac:dyDescent="0.2">
      <c r="A523" s="1"/>
      <c r="B523" s="1"/>
    </row>
    <row r="524" spans="1:2" ht="12.75" x14ac:dyDescent="0.2">
      <c r="A524" s="1"/>
      <c r="B524" s="1"/>
    </row>
    <row r="525" spans="1:2" ht="12.75" x14ac:dyDescent="0.2">
      <c r="A525" s="1"/>
      <c r="B525" s="1"/>
    </row>
    <row r="526" spans="1:2" ht="12.75" x14ac:dyDescent="0.2">
      <c r="A526" s="1"/>
      <c r="B526" s="1"/>
    </row>
    <row r="527" spans="1:2" ht="12.75" x14ac:dyDescent="0.2">
      <c r="A527" s="1"/>
      <c r="B527" s="1"/>
    </row>
    <row r="528" spans="1:2" ht="12.75" x14ac:dyDescent="0.2">
      <c r="A528" s="1"/>
      <c r="B528" s="1"/>
    </row>
    <row r="529" spans="1:2" ht="12.75" x14ac:dyDescent="0.2">
      <c r="A529" s="1"/>
      <c r="B529" s="1"/>
    </row>
    <row r="530" spans="1:2" ht="12.75" x14ac:dyDescent="0.2">
      <c r="A530" s="1"/>
      <c r="B530" s="1"/>
    </row>
    <row r="531" spans="1:2" ht="12.75" x14ac:dyDescent="0.2">
      <c r="A531" s="1"/>
      <c r="B531" s="1"/>
    </row>
    <row r="532" spans="1:2" ht="12.75" x14ac:dyDescent="0.2">
      <c r="A532" s="1"/>
      <c r="B532" s="1"/>
    </row>
    <row r="533" spans="1:2" ht="12.75" x14ac:dyDescent="0.2">
      <c r="A533" s="1"/>
      <c r="B533" s="1"/>
    </row>
    <row r="534" spans="1:2" ht="12.75" x14ac:dyDescent="0.2">
      <c r="A534" s="1"/>
      <c r="B534" s="1"/>
    </row>
    <row r="535" spans="1:2" ht="12.75" x14ac:dyDescent="0.2">
      <c r="A535" s="1"/>
      <c r="B535" s="1"/>
    </row>
    <row r="536" spans="1:2" ht="12.75" x14ac:dyDescent="0.2">
      <c r="A536" s="1"/>
      <c r="B536" s="1"/>
    </row>
    <row r="537" spans="1:2" ht="12.75" x14ac:dyDescent="0.2">
      <c r="A537" s="1"/>
      <c r="B537" s="1"/>
    </row>
    <row r="538" spans="1:2" ht="12.75" x14ac:dyDescent="0.2">
      <c r="A538" s="1"/>
      <c r="B538" s="1"/>
    </row>
    <row r="539" spans="1:2" ht="12.75" x14ac:dyDescent="0.2">
      <c r="A539" s="1"/>
      <c r="B539" s="1"/>
    </row>
    <row r="540" spans="1:2" ht="12.75" x14ac:dyDescent="0.2">
      <c r="A540" s="1"/>
      <c r="B540" s="1"/>
    </row>
    <row r="541" spans="1:2" ht="12.75" x14ac:dyDescent="0.2">
      <c r="A541" s="1"/>
      <c r="B541" s="1"/>
    </row>
    <row r="542" spans="1:2" ht="12.75" x14ac:dyDescent="0.2">
      <c r="A542" s="1"/>
      <c r="B542" s="1"/>
    </row>
    <row r="543" spans="1:2" ht="12.75" x14ac:dyDescent="0.2">
      <c r="A543" s="1"/>
      <c r="B543" s="1"/>
    </row>
    <row r="544" spans="1:2" ht="12.75" x14ac:dyDescent="0.2">
      <c r="A544" s="1"/>
      <c r="B544" s="1"/>
    </row>
    <row r="545" spans="1:2" ht="12.75" x14ac:dyDescent="0.2">
      <c r="A545" s="1"/>
      <c r="B545" s="1"/>
    </row>
    <row r="546" spans="1:2" ht="12.75" x14ac:dyDescent="0.2">
      <c r="A546" s="1"/>
      <c r="B546" s="1"/>
    </row>
    <row r="547" spans="1:2" ht="12.75" x14ac:dyDescent="0.2">
      <c r="A547" s="1"/>
      <c r="B547" s="1"/>
    </row>
    <row r="548" spans="1:2" ht="12.75" x14ac:dyDescent="0.2">
      <c r="A548" s="1"/>
      <c r="B548" s="1"/>
    </row>
    <row r="549" spans="1:2" ht="12.75" x14ac:dyDescent="0.2">
      <c r="A549" s="1"/>
      <c r="B549" s="1"/>
    </row>
    <row r="550" spans="1:2" ht="12.75" x14ac:dyDescent="0.2">
      <c r="A550" s="1"/>
      <c r="B550" s="1"/>
    </row>
    <row r="551" spans="1:2" ht="12.75" x14ac:dyDescent="0.2">
      <c r="A551" s="1"/>
      <c r="B551" s="1"/>
    </row>
    <row r="552" spans="1:2" ht="12.75" x14ac:dyDescent="0.2">
      <c r="A552" s="1"/>
      <c r="B552" s="1"/>
    </row>
    <row r="553" spans="1:2" ht="12.75" x14ac:dyDescent="0.2">
      <c r="A553" s="1"/>
      <c r="B553" s="1"/>
    </row>
    <row r="554" spans="1:2" ht="12.75" x14ac:dyDescent="0.2">
      <c r="A554" s="1"/>
      <c r="B554" s="1"/>
    </row>
    <row r="555" spans="1:2" ht="12.75" x14ac:dyDescent="0.2">
      <c r="A555" s="1"/>
      <c r="B555" s="1"/>
    </row>
    <row r="556" spans="1:2" ht="12.75" x14ac:dyDescent="0.2">
      <c r="A556" s="1"/>
      <c r="B556" s="1"/>
    </row>
    <row r="557" spans="1:2" ht="12.75" x14ac:dyDescent="0.2">
      <c r="A557" s="1"/>
      <c r="B557" s="1"/>
    </row>
    <row r="558" spans="1:2" ht="12.75" x14ac:dyDescent="0.2">
      <c r="A558" s="1"/>
      <c r="B558" s="1"/>
    </row>
    <row r="559" spans="1:2" ht="12.75" x14ac:dyDescent="0.2">
      <c r="A559" s="1"/>
      <c r="B559" s="1"/>
    </row>
    <row r="560" spans="1:2" ht="12.75" x14ac:dyDescent="0.2">
      <c r="A560" s="1"/>
      <c r="B560" s="1"/>
    </row>
    <row r="561" spans="1:2" ht="12.75" x14ac:dyDescent="0.2">
      <c r="A561" s="1"/>
      <c r="B561" s="1"/>
    </row>
    <row r="562" spans="1:2" ht="12.75" x14ac:dyDescent="0.2">
      <c r="A562" s="1"/>
      <c r="B562" s="1"/>
    </row>
    <row r="563" spans="1:2" ht="12.75" x14ac:dyDescent="0.2">
      <c r="A563" s="1"/>
      <c r="B563" s="1"/>
    </row>
    <row r="564" spans="1:2" ht="12.75" x14ac:dyDescent="0.2">
      <c r="A564" s="1"/>
      <c r="B564" s="1"/>
    </row>
    <row r="565" spans="1:2" ht="12.75" x14ac:dyDescent="0.2">
      <c r="A565" s="1"/>
      <c r="B565" s="1"/>
    </row>
    <row r="566" spans="1:2" ht="12.75" x14ac:dyDescent="0.2">
      <c r="A566" s="1"/>
      <c r="B566" s="1"/>
    </row>
    <row r="567" spans="1:2" ht="12.75" x14ac:dyDescent="0.2">
      <c r="A567" s="1"/>
      <c r="B567" s="1"/>
    </row>
    <row r="568" spans="1:2" ht="12.75" x14ac:dyDescent="0.2">
      <c r="A568" s="1"/>
      <c r="B568" s="1"/>
    </row>
    <row r="569" spans="1:2" ht="12.75" x14ac:dyDescent="0.2">
      <c r="A569" s="1"/>
      <c r="B569" s="1"/>
    </row>
    <row r="570" spans="1:2" ht="12.75" x14ac:dyDescent="0.2">
      <c r="A570" s="1"/>
      <c r="B570" s="1"/>
    </row>
    <row r="571" spans="1:2" ht="12.75" x14ac:dyDescent="0.2">
      <c r="A571" s="1"/>
      <c r="B571" s="1"/>
    </row>
    <row r="572" spans="1:2" ht="12.75" x14ac:dyDescent="0.2">
      <c r="A572" s="1"/>
      <c r="B572" s="1"/>
    </row>
    <row r="573" spans="1:2" ht="12.75" x14ac:dyDescent="0.2">
      <c r="A573" s="1"/>
      <c r="B573" s="1"/>
    </row>
    <row r="574" spans="1:2" ht="12.75" x14ac:dyDescent="0.2">
      <c r="A574" s="1"/>
      <c r="B574" s="1"/>
    </row>
    <row r="575" spans="1:2" ht="12.75" x14ac:dyDescent="0.2">
      <c r="A575" s="1"/>
      <c r="B575" s="1"/>
    </row>
    <row r="576" spans="1:2" ht="12.75" x14ac:dyDescent="0.2">
      <c r="A576" s="1"/>
      <c r="B576" s="1"/>
    </row>
    <row r="577" spans="1:2" ht="12.75" x14ac:dyDescent="0.2">
      <c r="A577" s="1"/>
      <c r="B577" s="1"/>
    </row>
    <row r="578" spans="1:2" ht="12.75" x14ac:dyDescent="0.2">
      <c r="A578" s="1"/>
      <c r="B578" s="1"/>
    </row>
    <row r="579" spans="1:2" ht="12.75" x14ac:dyDescent="0.2">
      <c r="A579" s="1"/>
      <c r="B579" s="1"/>
    </row>
    <row r="580" spans="1:2" ht="12.75" x14ac:dyDescent="0.2">
      <c r="A580" s="1"/>
      <c r="B580" s="1"/>
    </row>
    <row r="581" spans="1:2" ht="12.75" x14ac:dyDescent="0.2">
      <c r="A581" s="1"/>
      <c r="B581" s="1"/>
    </row>
    <row r="582" spans="1:2" ht="12.75" x14ac:dyDescent="0.2">
      <c r="A582" s="1"/>
      <c r="B582" s="1"/>
    </row>
    <row r="583" spans="1:2" ht="12.75" x14ac:dyDescent="0.2">
      <c r="A583" s="1"/>
      <c r="B583" s="1"/>
    </row>
    <row r="584" spans="1:2" ht="12.75" x14ac:dyDescent="0.2">
      <c r="A584" s="1"/>
      <c r="B584" s="1"/>
    </row>
    <row r="585" spans="1:2" ht="12.75" x14ac:dyDescent="0.2">
      <c r="A585" s="1"/>
      <c r="B585" s="1"/>
    </row>
    <row r="586" spans="1:2" ht="12.75" x14ac:dyDescent="0.2">
      <c r="A586" s="1"/>
      <c r="B586" s="1"/>
    </row>
    <row r="587" spans="1:2" ht="12.75" x14ac:dyDescent="0.2">
      <c r="A587" s="1"/>
      <c r="B587" s="1"/>
    </row>
    <row r="588" spans="1:2" ht="12.75" x14ac:dyDescent="0.2">
      <c r="A588" s="1"/>
      <c r="B588" s="1"/>
    </row>
    <row r="589" spans="1:2" ht="12.75" x14ac:dyDescent="0.2">
      <c r="A589" s="1"/>
      <c r="B589" s="1"/>
    </row>
    <row r="590" spans="1:2" ht="12.75" x14ac:dyDescent="0.2">
      <c r="A590" s="1"/>
      <c r="B590" s="1"/>
    </row>
    <row r="591" spans="1:2" ht="12.75" x14ac:dyDescent="0.2">
      <c r="A591" s="1"/>
      <c r="B591" s="1"/>
    </row>
    <row r="592" spans="1:2" ht="12.75" x14ac:dyDescent="0.2">
      <c r="A592" s="1"/>
      <c r="B592" s="1"/>
    </row>
    <row r="593" spans="1:2" ht="12.75" x14ac:dyDescent="0.2">
      <c r="A593" s="1"/>
      <c r="B593" s="1"/>
    </row>
    <row r="594" spans="1:2" ht="12.75" x14ac:dyDescent="0.2">
      <c r="A594" s="1"/>
      <c r="B594" s="1"/>
    </row>
    <row r="595" spans="1:2" ht="12.75" x14ac:dyDescent="0.2">
      <c r="A595" s="1"/>
      <c r="B595" s="1"/>
    </row>
    <row r="596" spans="1:2" ht="12.75" x14ac:dyDescent="0.2">
      <c r="A596" s="1"/>
      <c r="B596" s="1"/>
    </row>
    <row r="597" spans="1:2" ht="12.75" x14ac:dyDescent="0.2">
      <c r="A597" s="1"/>
      <c r="B597" s="1"/>
    </row>
    <row r="598" spans="1:2" ht="12.75" x14ac:dyDescent="0.2">
      <c r="A598" s="1"/>
      <c r="B598" s="1"/>
    </row>
    <row r="599" spans="1:2" ht="12.75" x14ac:dyDescent="0.2">
      <c r="A599" s="1"/>
      <c r="B599" s="1"/>
    </row>
    <row r="600" spans="1:2" ht="12.75" x14ac:dyDescent="0.2">
      <c r="A600" s="1"/>
      <c r="B600" s="1"/>
    </row>
    <row r="601" spans="1:2" ht="12.75" x14ac:dyDescent="0.2">
      <c r="A601" s="1"/>
      <c r="B601" s="1"/>
    </row>
    <row r="602" spans="1:2" ht="12.75" x14ac:dyDescent="0.2">
      <c r="A602" s="1"/>
      <c r="B602" s="1"/>
    </row>
    <row r="603" spans="1:2" ht="12.75" x14ac:dyDescent="0.2">
      <c r="A603" s="1"/>
      <c r="B603" s="1"/>
    </row>
    <row r="604" spans="1:2" ht="12.75" x14ac:dyDescent="0.2">
      <c r="A604" s="1"/>
      <c r="B604" s="1"/>
    </row>
    <row r="605" spans="1:2" ht="12.75" x14ac:dyDescent="0.2">
      <c r="A605" s="1"/>
      <c r="B605" s="1"/>
    </row>
    <row r="606" spans="1:2" ht="12.75" x14ac:dyDescent="0.2">
      <c r="A606" s="1"/>
      <c r="B606" s="1"/>
    </row>
    <row r="607" spans="1:2" ht="12.75" x14ac:dyDescent="0.2">
      <c r="A607" s="1"/>
      <c r="B607" s="1"/>
    </row>
    <row r="608" spans="1:2" ht="12.75" x14ac:dyDescent="0.2">
      <c r="A608" s="1"/>
      <c r="B608" s="1"/>
    </row>
    <row r="609" spans="1:2" ht="12.75" x14ac:dyDescent="0.2">
      <c r="A609" s="1"/>
      <c r="B609" s="1"/>
    </row>
    <row r="610" spans="1:2" ht="12.75" x14ac:dyDescent="0.2">
      <c r="A610" s="1"/>
      <c r="B610" s="1"/>
    </row>
    <row r="611" spans="1:2" ht="12.75" x14ac:dyDescent="0.2">
      <c r="A611" s="1"/>
      <c r="B611" s="1"/>
    </row>
    <row r="612" spans="1:2" ht="12.75" x14ac:dyDescent="0.2">
      <c r="A612" s="1"/>
      <c r="B612" s="1"/>
    </row>
    <row r="613" spans="1:2" ht="12.75" x14ac:dyDescent="0.2">
      <c r="A613" s="1"/>
      <c r="B613" s="1"/>
    </row>
    <row r="614" spans="1:2" ht="12.75" x14ac:dyDescent="0.2">
      <c r="A614" s="1"/>
      <c r="B614" s="1"/>
    </row>
    <row r="615" spans="1:2" ht="12.75" x14ac:dyDescent="0.2">
      <c r="A615" s="1"/>
      <c r="B615" s="1"/>
    </row>
    <row r="616" spans="1:2" ht="12.75" x14ac:dyDescent="0.2">
      <c r="A616" s="1"/>
      <c r="B616" s="1"/>
    </row>
    <row r="617" spans="1:2" ht="12.75" x14ac:dyDescent="0.2">
      <c r="A617" s="1"/>
      <c r="B617" s="1"/>
    </row>
    <row r="618" spans="1:2" ht="12.75" x14ac:dyDescent="0.2">
      <c r="A618" s="1"/>
      <c r="B618" s="1"/>
    </row>
    <row r="619" spans="1:2" ht="12.75" x14ac:dyDescent="0.2">
      <c r="A619" s="1"/>
      <c r="B619" s="1"/>
    </row>
    <row r="620" spans="1:2" ht="12.75" x14ac:dyDescent="0.2">
      <c r="A620" s="1"/>
      <c r="B620" s="1"/>
    </row>
    <row r="621" spans="1:2" ht="12.75" x14ac:dyDescent="0.2">
      <c r="A621" s="1"/>
      <c r="B621" s="1"/>
    </row>
    <row r="622" spans="1:2" ht="12.75" x14ac:dyDescent="0.2">
      <c r="A622" s="1"/>
      <c r="B622" s="1"/>
    </row>
    <row r="623" spans="1:2" ht="12.75" x14ac:dyDescent="0.2">
      <c r="A623" s="1"/>
      <c r="B623" s="1"/>
    </row>
    <row r="624" spans="1:2" ht="12.75" x14ac:dyDescent="0.2">
      <c r="A624" s="1"/>
      <c r="B624" s="1"/>
    </row>
    <row r="625" spans="1:2" ht="12.75" x14ac:dyDescent="0.2">
      <c r="A625" s="1"/>
      <c r="B625" s="1"/>
    </row>
    <row r="626" spans="1:2" ht="12.75" x14ac:dyDescent="0.2">
      <c r="A626" s="1"/>
      <c r="B626" s="1"/>
    </row>
    <row r="627" spans="1:2" ht="12.75" x14ac:dyDescent="0.2">
      <c r="A627" s="1"/>
      <c r="B627" s="1"/>
    </row>
    <row r="628" spans="1:2" ht="12.75" x14ac:dyDescent="0.2">
      <c r="A628" s="1"/>
      <c r="B628" s="1"/>
    </row>
    <row r="629" spans="1:2" ht="12.75" x14ac:dyDescent="0.2">
      <c r="A629" s="1"/>
      <c r="B629" s="1"/>
    </row>
    <row r="630" spans="1:2" ht="12.75" x14ac:dyDescent="0.2">
      <c r="A630" s="1"/>
      <c r="B630" s="1"/>
    </row>
    <row r="631" spans="1:2" ht="12.75" x14ac:dyDescent="0.2">
      <c r="A631" s="1"/>
      <c r="B631" s="1"/>
    </row>
    <row r="632" spans="1:2" ht="12.75" x14ac:dyDescent="0.2">
      <c r="A632" s="1"/>
      <c r="B632" s="1"/>
    </row>
    <row r="633" spans="1:2" ht="12.75" x14ac:dyDescent="0.2">
      <c r="A633" s="1"/>
      <c r="B633" s="1"/>
    </row>
    <row r="634" spans="1:2" ht="12.75" x14ac:dyDescent="0.2">
      <c r="A634" s="1"/>
      <c r="B634" s="1"/>
    </row>
    <row r="635" spans="1:2" ht="12.75" x14ac:dyDescent="0.2">
      <c r="A635" s="1"/>
      <c r="B635" s="1"/>
    </row>
    <row r="636" spans="1:2" ht="12.75" x14ac:dyDescent="0.2">
      <c r="A636" s="1"/>
      <c r="B636" s="1"/>
    </row>
    <row r="637" spans="1:2" ht="12.75" x14ac:dyDescent="0.2">
      <c r="A637" s="1"/>
      <c r="B637" s="1"/>
    </row>
    <row r="638" spans="1:2" ht="12.75" x14ac:dyDescent="0.2">
      <c r="A638" s="1"/>
      <c r="B638" s="1"/>
    </row>
    <row r="639" spans="1:2" ht="12.75" x14ac:dyDescent="0.2">
      <c r="A639" s="1"/>
      <c r="B639" s="1"/>
    </row>
    <row r="640" spans="1:2" ht="12.75" x14ac:dyDescent="0.2">
      <c r="A640" s="1"/>
      <c r="B640" s="1"/>
    </row>
    <row r="641" spans="1:2" ht="12.75" x14ac:dyDescent="0.2">
      <c r="A641" s="1"/>
      <c r="B641" s="1"/>
    </row>
    <row r="642" spans="1:2" ht="12.75" x14ac:dyDescent="0.2">
      <c r="A642" s="1"/>
      <c r="B642" s="1"/>
    </row>
    <row r="643" spans="1:2" ht="12.75" x14ac:dyDescent="0.2">
      <c r="A643" s="1"/>
      <c r="B643" s="1"/>
    </row>
    <row r="644" spans="1:2" ht="12.75" x14ac:dyDescent="0.2">
      <c r="A644" s="1"/>
      <c r="B644" s="1"/>
    </row>
    <row r="645" spans="1:2" ht="12.75" x14ac:dyDescent="0.2">
      <c r="A645" s="1"/>
      <c r="B645" s="1"/>
    </row>
    <row r="646" spans="1:2" ht="12.75" x14ac:dyDescent="0.2">
      <c r="A646" s="1"/>
      <c r="B646" s="1"/>
    </row>
    <row r="647" spans="1:2" ht="12.75" x14ac:dyDescent="0.2">
      <c r="A647" s="1"/>
      <c r="B647" s="1"/>
    </row>
    <row r="648" spans="1:2" ht="12.75" x14ac:dyDescent="0.2">
      <c r="A648" s="1"/>
      <c r="B648" s="1"/>
    </row>
    <row r="649" spans="1:2" ht="12.75" x14ac:dyDescent="0.2">
      <c r="A649" s="1"/>
      <c r="B649" s="1"/>
    </row>
    <row r="650" spans="1:2" ht="12.75" x14ac:dyDescent="0.2">
      <c r="A650" s="1"/>
      <c r="B650" s="1"/>
    </row>
    <row r="651" spans="1:2" ht="12.75" x14ac:dyDescent="0.2">
      <c r="A651" s="1"/>
      <c r="B651" s="1"/>
    </row>
    <row r="652" spans="1:2" ht="12.75" x14ac:dyDescent="0.2">
      <c r="A652" s="1"/>
      <c r="B652" s="1"/>
    </row>
    <row r="653" spans="1:2" ht="12.75" x14ac:dyDescent="0.2">
      <c r="A653" s="1"/>
      <c r="B653" s="1"/>
    </row>
    <row r="654" spans="1:2" ht="12.75" x14ac:dyDescent="0.2">
      <c r="A654" s="1"/>
      <c r="B654" s="1"/>
    </row>
    <row r="655" spans="1:2" ht="12.75" x14ac:dyDescent="0.2">
      <c r="A655" s="1"/>
      <c r="B655" s="1"/>
    </row>
    <row r="656" spans="1:2" ht="12.75" x14ac:dyDescent="0.2">
      <c r="A656" s="1"/>
      <c r="B656" s="1"/>
    </row>
    <row r="657" spans="1:2" ht="12.75" x14ac:dyDescent="0.2">
      <c r="A657" s="1"/>
      <c r="B657" s="1"/>
    </row>
    <row r="658" spans="1:2" ht="12.75" x14ac:dyDescent="0.2">
      <c r="A658" s="1"/>
      <c r="B658" s="1"/>
    </row>
    <row r="659" spans="1:2" ht="12.75" x14ac:dyDescent="0.2">
      <c r="A659" s="1"/>
      <c r="B659" s="1"/>
    </row>
    <row r="660" spans="1:2" ht="12.75" x14ac:dyDescent="0.2">
      <c r="A660" s="1"/>
      <c r="B660" s="1"/>
    </row>
    <row r="661" spans="1:2" ht="12.75" x14ac:dyDescent="0.2">
      <c r="A661" s="1"/>
      <c r="B661" s="1"/>
    </row>
    <row r="662" spans="1:2" ht="12.75" x14ac:dyDescent="0.2">
      <c r="A662" s="1"/>
      <c r="B662" s="1"/>
    </row>
    <row r="663" spans="1:2" ht="12.75" x14ac:dyDescent="0.2">
      <c r="A663" s="1"/>
      <c r="B663" s="1"/>
    </row>
    <row r="664" spans="1:2" ht="12.75" x14ac:dyDescent="0.2">
      <c r="A664" s="1"/>
      <c r="B664" s="1"/>
    </row>
    <row r="665" spans="1:2" ht="12.75" x14ac:dyDescent="0.2">
      <c r="A665" s="1"/>
      <c r="B665" s="1"/>
    </row>
    <row r="666" spans="1:2" ht="12.75" x14ac:dyDescent="0.2">
      <c r="A666" s="1"/>
      <c r="B666" s="1"/>
    </row>
    <row r="667" spans="1:2" ht="12.75" x14ac:dyDescent="0.2">
      <c r="A667" s="1"/>
      <c r="B667" s="1"/>
    </row>
    <row r="668" spans="1:2" ht="12.75" x14ac:dyDescent="0.2">
      <c r="A668" s="1"/>
      <c r="B668" s="1"/>
    </row>
    <row r="669" spans="1:2" ht="12.75" x14ac:dyDescent="0.2">
      <c r="A669" s="1"/>
      <c r="B669" s="1"/>
    </row>
    <row r="670" spans="1:2" ht="12.75" x14ac:dyDescent="0.2">
      <c r="A670" s="1"/>
      <c r="B670" s="1"/>
    </row>
    <row r="671" spans="1:2" ht="12.75" x14ac:dyDescent="0.2">
      <c r="A671" s="1"/>
      <c r="B671" s="1"/>
    </row>
    <row r="672" spans="1:2" ht="12.75" x14ac:dyDescent="0.2">
      <c r="A672" s="1"/>
      <c r="B672" s="1"/>
    </row>
    <row r="673" spans="1:2" ht="12.75" x14ac:dyDescent="0.2">
      <c r="A673" s="1"/>
      <c r="B673" s="1"/>
    </row>
    <row r="674" spans="1:2" ht="12.75" x14ac:dyDescent="0.2">
      <c r="A674" s="1"/>
      <c r="B674" s="1"/>
    </row>
    <row r="675" spans="1:2" ht="12.75" x14ac:dyDescent="0.2">
      <c r="A675" s="1"/>
      <c r="B675" s="1"/>
    </row>
    <row r="676" spans="1:2" ht="12.75" x14ac:dyDescent="0.2">
      <c r="A676" s="1"/>
      <c r="B676" s="1"/>
    </row>
    <row r="677" spans="1:2" ht="12.75" x14ac:dyDescent="0.2">
      <c r="A677" s="1"/>
      <c r="B677" s="1"/>
    </row>
    <row r="678" spans="1:2" ht="12.75" x14ac:dyDescent="0.2">
      <c r="A678" s="1"/>
      <c r="B678" s="1"/>
    </row>
    <row r="679" spans="1:2" ht="12.75" x14ac:dyDescent="0.2">
      <c r="A679" s="1"/>
      <c r="B679" s="1"/>
    </row>
    <row r="680" spans="1:2" ht="12.75" x14ac:dyDescent="0.2">
      <c r="A680" s="1"/>
      <c r="B680" s="1"/>
    </row>
    <row r="681" spans="1:2" ht="12.75" x14ac:dyDescent="0.2">
      <c r="A681" s="1"/>
      <c r="B681" s="1"/>
    </row>
    <row r="682" spans="1:2" ht="12.75" x14ac:dyDescent="0.2">
      <c r="A682" s="1"/>
      <c r="B682" s="1"/>
    </row>
    <row r="683" spans="1:2" ht="12.75" x14ac:dyDescent="0.2">
      <c r="A683" s="1"/>
      <c r="B683" s="1"/>
    </row>
    <row r="684" spans="1:2" ht="12.75" x14ac:dyDescent="0.2">
      <c r="A684" s="1"/>
      <c r="B684" s="1"/>
    </row>
    <row r="685" spans="1:2" ht="12.75" x14ac:dyDescent="0.2">
      <c r="A685" s="1"/>
      <c r="B685" s="1"/>
    </row>
    <row r="686" spans="1:2" ht="12.75" x14ac:dyDescent="0.2">
      <c r="A686" s="1"/>
      <c r="B686" s="1"/>
    </row>
    <row r="687" spans="1:2" ht="12.75" x14ac:dyDescent="0.2">
      <c r="A687" s="1"/>
      <c r="B687" s="1"/>
    </row>
    <row r="688" spans="1:2" ht="12.75" x14ac:dyDescent="0.2">
      <c r="A688" s="1"/>
      <c r="B688" s="1"/>
    </row>
    <row r="689" spans="1:2" ht="12.75" x14ac:dyDescent="0.2">
      <c r="A689" s="1"/>
      <c r="B689" s="1"/>
    </row>
    <row r="690" spans="1:2" ht="12.75" x14ac:dyDescent="0.2">
      <c r="A690" s="1"/>
      <c r="B690" s="1"/>
    </row>
    <row r="691" spans="1:2" ht="12.75" x14ac:dyDescent="0.2">
      <c r="A691" s="1"/>
      <c r="B691" s="1"/>
    </row>
    <row r="692" spans="1:2" ht="12.75" x14ac:dyDescent="0.2">
      <c r="A692" s="1"/>
      <c r="B692" s="1"/>
    </row>
    <row r="693" spans="1:2" ht="12.75" x14ac:dyDescent="0.2">
      <c r="A693" s="1"/>
      <c r="B693" s="1"/>
    </row>
    <row r="694" spans="1:2" ht="12.75" x14ac:dyDescent="0.2">
      <c r="A694" s="1"/>
      <c r="B694" s="1"/>
    </row>
    <row r="695" spans="1:2" ht="12.75" x14ac:dyDescent="0.2">
      <c r="A695" s="1"/>
      <c r="B695" s="1"/>
    </row>
    <row r="696" spans="1:2" ht="12.75" x14ac:dyDescent="0.2">
      <c r="A696" s="1"/>
      <c r="B696" s="1"/>
    </row>
    <row r="697" spans="1:2" ht="12.75" x14ac:dyDescent="0.2">
      <c r="A697" s="1"/>
      <c r="B697" s="1"/>
    </row>
    <row r="698" spans="1:2" ht="12.75" x14ac:dyDescent="0.2">
      <c r="A698" s="1"/>
      <c r="B698" s="1"/>
    </row>
    <row r="699" spans="1:2" ht="12.75" x14ac:dyDescent="0.2">
      <c r="A699" s="1"/>
      <c r="B699" s="1"/>
    </row>
    <row r="700" spans="1:2" ht="12.75" x14ac:dyDescent="0.2">
      <c r="A700" s="1"/>
      <c r="B700" s="1"/>
    </row>
    <row r="701" spans="1:2" ht="12.75" x14ac:dyDescent="0.2">
      <c r="A701" s="1"/>
      <c r="B701" s="1"/>
    </row>
    <row r="702" spans="1:2" ht="12.75" x14ac:dyDescent="0.2">
      <c r="A702" s="1"/>
      <c r="B702" s="1"/>
    </row>
    <row r="703" spans="1:2" ht="12.75" x14ac:dyDescent="0.2">
      <c r="A703" s="1"/>
      <c r="B703" s="1"/>
    </row>
    <row r="704" spans="1:2" ht="12.75" x14ac:dyDescent="0.2">
      <c r="A704" s="1"/>
      <c r="B704" s="1"/>
    </row>
    <row r="705" spans="1:2" ht="12.75" x14ac:dyDescent="0.2">
      <c r="A705" s="1"/>
      <c r="B705" s="1"/>
    </row>
    <row r="706" spans="1:2" ht="12.75" x14ac:dyDescent="0.2">
      <c r="A706" s="1"/>
      <c r="B706" s="1"/>
    </row>
    <row r="707" spans="1:2" ht="12.75" x14ac:dyDescent="0.2">
      <c r="A707" s="1"/>
      <c r="B707" s="1"/>
    </row>
    <row r="708" spans="1:2" ht="12.75" x14ac:dyDescent="0.2">
      <c r="A708" s="1"/>
      <c r="B708" s="1"/>
    </row>
    <row r="709" spans="1:2" ht="12.75" x14ac:dyDescent="0.2">
      <c r="A709" s="1"/>
      <c r="B709" s="1"/>
    </row>
    <row r="710" spans="1:2" ht="12.75" x14ac:dyDescent="0.2">
      <c r="A710" s="1"/>
      <c r="B710" s="1"/>
    </row>
    <row r="711" spans="1:2" ht="12.75" x14ac:dyDescent="0.2">
      <c r="A711" s="1"/>
      <c r="B711" s="1"/>
    </row>
    <row r="712" spans="1:2" ht="12.75" x14ac:dyDescent="0.2">
      <c r="A712" s="1"/>
      <c r="B712" s="1"/>
    </row>
    <row r="713" spans="1:2" ht="12.75" x14ac:dyDescent="0.2">
      <c r="A713" s="1"/>
      <c r="B713" s="1"/>
    </row>
    <row r="714" spans="1:2" ht="12.75" x14ac:dyDescent="0.2">
      <c r="A714" s="1"/>
      <c r="B714" s="1"/>
    </row>
    <row r="715" spans="1:2" ht="12.75" x14ac:dyDescent="0.2">
      <c r="A715" s="1"/>
      <c r="B715" s="1"/>
    </row>
    <row r="716" spans="1:2" ht="12.75" x14ac:dyDescent="0.2">
      <c r="A716" s="1"/>
      <c r="B716" s="1"/>
    </row>
    <row r="717" spans="1:2" ht="12.75" x14ac:dyDescent="0.2">
      <c r="A717" s="1"/>
      <c r="B717" s="1"/>
    </row>
    <row r="718" spans="1:2" ht="12.75" x14ac:dyDescent="0.2">
      <c r="A718" s="1"/>
      <c r="B718" s="1"/>
    </row>
    <row r="719" spans="1:2" ht="12.75" x14ac:dyDescent="0.2">
      <c r="A719" s="1"/>
      <c r="B719" s="1"/>
    </row>
    <row r="720" spans="1:2" ht="12.75" x14ac:dyDescent="0.2">
      <c r="A720" s="1"/>
      <c r="B720" s="1"/>
    </row>
    <row r="721" spans="1:2" ht="12.75" x14ac:dyDescent="0.2">
      <c r="A721" s="1"/>
      <c r="B721" s="1"/>
    </row>
    <row r="722" spans="1:2" ht="12.75" x14ac:dyDescent="0.2">
      <c r="A722" s="1"/>
      <c r="B722" s="1"/>
    </row>
    <row r="723" spans="1:2" ht="12.75" x14ac:dyDescent="0.2">
      <c r="A723" s="1"/>
      <c r="B723" s="1"/>
    </row>
    <row r="724" spans="1:2" ht="12.75" x14ac:dyDescent="0.2">
      <c r="A724" s="1"/>
      <c r="B724" s="1"/>
    </row>
    <row r="725" spans="1:2" ht="12.75" x14ac:dyDescent="0.2">
      <c r="A725" s="1"/>
      <c r="B725" s="1"/>
    </row>
    <row r="726" spans="1:2" ht="12.75" x14ac:dyDescent="0.2">
      <c r="A726" s="1"/>
      <c r="B726" s="1"/>
    </row>
    <row r="727" spans="1:2" ht="12.75" x14ac:dyDescent="0.2">
      <c r="A727" s="1"/>
      <c r="B727" s="1"/>
    </row>
    <row r="728" spans="1:2" ht="12.75" x14ac:dyDescent="0.2">
      <c r="A728" s="1"/>
      <c r="B728" s="1"/>
    </row>
    <row r="729" spans="1:2" ht="12.75" x14ac:dyDescent="0.2">
      <c r="A729" s="1"/>
      <c r="B729" s="1"/>
    </row>
    <row r="730" spans="1:2" ht="12.75" x14ac:dyDescent="0.2">
      <c r="A730" s="1"/>
      <c r="B730" s="1"/>
    </row>
    <row r="731" spans="1:2" ht="12.75" x14ac:dyDescent="0.2">
      <c r="A731" s="1"/>
      <c r="B731" s="1"/>
    </row>
    <row r="732" spans="1:2" ht="12.75" x14ac:dyDescent="0.2">
      <c r="A732" s="1"/>
      <c r="B732" s="1"/>
    </row>
    <row r="733" spans="1:2" ht="12.75" x14ac:dyDescent="0.2">
      <c r="A733" s="1"/>
      <c r="B733" s="1"/>
    </row>
    <row r="734" spans="1:2" ht="12.75" x14ac:dyDescent="0.2">
      <c r="A734" s="1"/>
      <c r="B734" s="1"/>
    </row>
    <row r="735" spans="1:2" ht="12.75" x14ac:dyDescent="0.2">
      <c r="A735" s="1"/>
      <c r="B735" s="1"/>
    </row>
    <row r="736" spans="1:2" ht="12.75" x14ac:dyDescent="0.2">
      <c r="A736" s="1"/>
      <c r="B736" s="1"/>
    </row>
    <row r="737" spans="1:2" ht="12.75" x14ac:dyDescent="0.2">
      <c r="A737" s="1"/>
      <c r="B737" s="1"/>
    </row>
    <row r="738" spans="1:2" ht="12.75" x14ac:dyDescent="0.2">
      <c r="A738" s="1"/>
      <c r="B738" s="1"/>
    </row>
    <row r="739" spans="1:2" ht="12.75" x14ac:dyDescent="0.2">
      <c r="A739" s="1"/>
      <c r="B739" s="1"/>
    </row>
    <row r="740" spans="1:2" ht="12.75" x14ac:dyDescent="0.2">
      <c r="A740" s="1"/>
      <c r="B740" s="1"/>
    </row>
    <row r="741" spans="1:2" ht="12.75" x14ac:dyDescent="0.2">
      <c r="A741" s="1"/>
      <c r="B741" s="1"/>
    </row>
    <row r="742" spans="1:2" ht="12.75" x14ac:dyDescent="0.2">
      <c r="A742" s="1"/>
      <c r="B742" s="1"/>
    </row>
    <row r="743" spans="1:2" ht="12.75" x14ac:dyDescent="0.2">
      <c r="A743" s="1"/>
      <c r="B743" s="1"/>
    </row>
    <row r="744" spans="1:2" ht="12.75" x14ac:dyDescent="0.2">
      <c r="A744" s="1"/>
      <c r="B744" s="1"/>
    </row>
    <row r="745" spans="1:2" ht="12.75" x14ac:dyDescent="0.2">
      <c r="A745" s="1"/>
      <c r="B745" s="1"/>
    </row>
    <row r="746" spans="1:2" ht="12.75" x14ac:dyDescent="0.2">
      <c r="A746" s="1"/>
      <c r="B746" s="1"/>
    </row>
    <row r="747" spans="1:2" ht="12.75" x14ac:dyDescent="0.2">
      <c r="A747" s="1"/>
      <c r="B747" s="1"/>
    </row>
    <row r="748" spans="1:2" ht="12.75" x14ac:dyDescent="0.2">
      <c r="A748" s="1"/>
      <c r="B748" s="1"/>
    </row>
    <row r="749" spans="1:2" ht="12.75" x14ac:dyDescent="0.2">
      <c r="A749" s="1"/>
      <c r="B749" s="1"/>
    </row>
    <row r="750" spans="1:2" ht="12.75" x14ac:dyDescent="0.2">
      <c r="A750" s="1"/>
      <c r="B750" s="1"/>
    </row>
    <row r="751" spans="1:2" ht="12.75" x14ac:dyDescent="0.2">
      <c r="A751" s="1"/>
      <c r="B751" s="1"/>
    </row>
    <row r="752" spans="1:2" ht="12.75" x14ac:dyDescent="0.2">
      <c r="A752" s="1"/>
      <c r="B752" s="1"/>
    </row>
    <row r="753" spans="1:2" ht="12.75" x14ac:dyDescent="0.2">
      <c r="A753" s="1"/>
      <c r="B753" s="1"/>
    </row>
    <row r="754" spans="1:2" ht="12.75" x14ac:dyDescent="0.2">
      <c r="A754" s="1"/>
      <c r="B754" s="1"/>
    </row>
    <row r="755" spans="1:2" ht="12.75" x14ac:dyDescent="0.2">
      <c r="A755" s="1"/>
      <c r="B755" s="1"/>
    </row>
    <row r="756" spans="1:2" ht="12.75" x14ac:dyDescent="0.2">
      <c r="A756" s="1"/>
      <c r="B756" s="1"/>
    </row>
    <row r="757" spans="1:2" ht="12.75" x14ac:dyDescent="0.2">
      <c r="A757" s="1"/>
      <c r="B757" s="1"/>
    </row>
    <row r="758" spans="1:2" ht="12.75" x14ac:dyDescent="0.2">
      <c r="A758" s="1"/>
      <c r="B758" s="1"/>
    </row>
    <row r="759" spans="1:2" ht="12.75" x14ac:dyDescent="0.2">
      <c r="A759" s="1"/>
      <c r="B759" s="1"/>
    </row>
    <row r="760" spans="1:2" ht="12.75" x14ac:dyDescent="0.2">
      <c r="A760" s="1"/>
      <c r="B760" s="1"/>
    </row>
    <row r="761" spans="1:2" ht="12.75" x14ac:dyDescent="0.2">
      <c r="A761" s="1"/>
      <c r="B761" s="1"/>
    </row>
    <row r="762" spans="1:2" ht="12.75" x14ac:dyDescent="0.2">
      <c r="A762" s="1"/>
      <c r="B762" s="1"/>
    </row>
    <row r="763" spans="1:2" ht="12.75" x14ac:dyDescent="0.2">
      <c r="A763" s="1"/>
      <c r="B763" s="1"/>
    </row>
    <row r="764" spans="1:2" ht="12.75" x14ac:dyDescent="0.2">
      <c r="A764" s="1"/>
      <c r="B764" s="1"/>
    </row>
    <row r="765" spans="1:2" ht="12.75" x14ac:dyDescent="0.2">
      <c r="A765" s="1"/>
      <c r="B765" s="1"/>
    </row>
    <row r="766" spans="1:2" ht="12.75" x14ac:dyDescent="0.2">
      <c r="A766" s="1"/>
      <c r="B766" s="1"/>
    </row>
    <row r="767" spans="1:2" ht="12.75" x14ac:dyDescent="0.2">
      <c r="A767" s="1"/>
      <c r="B767" s="1"/>
    </row>
    <row r="768" spans="1:2" ht="12.75" x14ac:dyDescent="0.2">
      <c r="A768" s="1"/>
      <c r="B768" s="1"/>
    </row>
    <row r="769" spans="1:2" ht="12.75" x14ac:dyDescent="0.2">
      <c r="A769" s="1"/>
      <c r="B769" s="1"/>
    </row>
    <row r="770" spans="1:2" ht="12.75" x14ac:dyDescent="0.2">
      <c r="A770" s="1"/>
      <c r="B770" s="1"/>
    </row>
    <row r="771" spans="1:2" ht="12.75" x14ac:dyDescent="0.2">
      <c r="A771" s="1"/>
      <c r="B771" s="1"/>
    </row>
    <row r="772" spans="1:2" ht="12.75" x14ac:dyDescent="0.2">
      <c r="A772" s="1"/>
      <c r="B772" s="1"/>
    </row>
    <row r="773" spans="1:2" ht="12.75" x14ac:dyDescent="0.2">
      <c r="A773" s="1"/>
      <c r="B773" s="1"/>
    </row>
    <row r="774" spans="1:2" ht="12.75" x14ac:dyDescent="0.2">
      <c r="A774" s="1"/>
      <c r="B774" s="1"/>
    </row>
    <row r="775" spans="1:2" ht="12.75" x14ac:dyDescent="0.2">
      <c r="A775" s="1"/>
      <c r="B775" s="1"/>
    </row>
    <row r="776" spans="1:2" ht="12.75" x14ac:dyDescent="0.2">
      <c r="A776" s="1"/>
      <c r="B776" s="1"/>
    </row>
    <row r="777" spans="1:2" ht="12.75" x14ac:dyDescent="0.2">
      <c r="A777" s="1"/>
      <c r="B777" s="1"/>
    </row>
    <row r="778" spans="1:2" ht="12.75" x14ac:dyDescent="0.2">
      <c r="A778" s="1"/>
      <c r="B778" s="1"/>
    </row>
    <row r="779" spans="1:2" ht="12.75" x14ac:dyDescent="0.2">
      <c r="A779" s="1"/>
      <c r="B779" s="1"/>
    </row>
    <row r="780" spans="1:2" ht="12.75" x14ac:dyDescent="0.2">
      <c r="A780" s="1"/>
      <c r="B780" s="1"/>
    </row>
    <row r="781" spans="1:2" ht="12.75" x14ac:dyDescent="0.2">
      <c r="A781" s="1"/>
      <c r="B781" s="1"/>
    </row>
    <row r="782" spans="1:2" ht="12.75" x14ac:dyDescent="0.2">
      <c r="A782" s="1"/>
      <c r="B782" s="1"/>
    </row>
    <row r="783" spans="1:2" ht="12.75" x14ac:dyDescent="0.2">
      <c r="A783" s="1"/>
      <c r="B783" s="1"/>
    </row>
    <row r="784" spans="1:2" ht="12.75" x14ac:dyDescent="0.2">
      <c r="A784" s="1"/>
      <c r="B784" s="1"/>
    </row>
    <row r="785" spans="1:2" ht="12.75" x14ac:dyDescent="0.2">
      <c r="A785" s="1"/>
      <c r="B785" s="1"/>
    </row>
    <row r="786" spans="1:2" ht="12.75" x14ac:dyDescent="0.2">
      <c r="A786" s="1"/>
      <c r="B786" s="1"/>
    </row>
    <row r="787" spans="1:2" ht="12.75" x14ac:dyDescent="0.2">
      <c r="A787" s="1"/>
      <c r="B787" s="1"/>
    </row>
    <row r="788" spans="1:2" ht="12.75" x14ac:dyDescent="0.2">
      <c r="A788" s="1"/>
      <c r="B788" s="1"/>
    </row>
    <row r="789" spans="1:2" ht="12.75" x14ac:dyDescent="0.2">
      <c r="A789" s="1"/>
      <c r="B789" s="1"/>
    </row>
    <row r="790" spans="1:2" ht="12.75" x14ac:dyDescent="0.2">
      <c r="A790" s="1"/>
      <c r="B790" s="1"/>
    </row>
    <row r="791" spans="1:2" ht="12.75" x14ac:dyDescent="0.2">
      <c r="A791" s="1"/>
      <c r="B791" s="1"/>
    </row>
    <row r="792" spans="1:2" ht="12.75" x14ac:dyDescent="0.2">
      <c r="A792" s="1"/>
      <c r="B792" s="1"/>
    </row>
    <row r="793" spans="1:2" ht="12.75" x14ac:dyDescent="0.2">
      <c r="A793" s="1"/>
      <c r="B793" s="1"/>
    </row>
    <row r="794" spans="1:2" ht="12.75" x14ac:dyDescent="0.2">
      <c r="A794" s="1"/>
      <c r="B794" s="1"/>
    </row>
    <row r="795" spans="1:2" ht="12.75" x14ac:dyDescent="0.2">
      <c r="A795" s="1"/>
      <c r="B795" s="1"/>
    </row>
    <row r="796" spans="1:2" ht="12.75" x14ac:dyDescent="0.2">
      <c r="A796" s="1"/>
      <c r="B796" s="1"/>
    </row>
    <row r="797" spans="1:2" ht="12.75" x14ac:dyDescent="0.2">
      <c r="A797" s="1"/>
      <c r="B797" s="1"/>
    </row>
    <row r="798" spans="1:2" ht="12.75" x14ac:dyDescent="0.2">
      <c r="A798" s="1"/>
      <c r="B798" s="1"/>
    </row>
    <row r="799" spans="1:2" ht="12.75" x14ac:dyDescent="0.2">
      <c r="A799" s="1"/>
      <c r="B799" s="1"/>
    </row>
    <row r="800" spans="1:2" ht="12.75" x14ac:dyDescent="0.2">
      <c r="A800" s="1"/>
      <c r="B800" s="1"/>
    </row>
    <row r="801" spans="1:2" ht="12.75" x14ac:dyDescent="0.2">
      <c r="A801" s="1"/>
      <c r="B801" s="1"/>
    </row>
    <row r="802" spans="1:2" ht="12.75" x14ac:dyDescent="0.2">
      <c r="A802" s="1"/>
      <c r="B802" s="1"/>
    </row>
    <row r="803" spans="1:2" ht="12.75" x14ac:dyDescent="0.2">
      <c r="A803" s="1"/>
      <c r="B803" s="1"/>
    </row>
    <row r="804" spans="1:2" ht="12.75" x14ac:dyDescent="0.2">
      <c r="A804" s="1"/>
      <c r="B804" s="1"/>
    </row>
    <row r="805" spans="1:2" ht="12.75" x14ac:dyDescent="0.2">
      <c r="A805" s="1"/>
      <c r="B805" s="1"/>
    </row>
    <row r="806" spans="1:2" ht="12.75" x14ac:dyDescent="0.2">
      <c r="A806" s="1"/>
      <c r="B806" s="1"/>
    </row>
    <row r="807" spans="1:2" ht="12.75" x14ac:dyDescent="0.2">
      <c r="A807" s="1"/>
      <c r="B807" s="1"/>
    </row>
    <row r="808" spans="1:2" ht="12.75" x14ac:dyDescent="0.2">
      <c r="A808" s="1"/>
      <c r="B808" s="1"/>
    </row>
    <row r="809" spans="1:2" ht="12.75" x14ac:dyDescent="0.2">
      <c r="A809" s="1"/>
      <c r="B809" s="1"/>
    </row>
    <row r="810" spans="1:2" ht="12.75" x14ac:dyDescent="0.2">
      <c r="A810" s="1"/>
      <c r="B810" s="1"/>
    </row>
    <row r="811" spans="1:2" ht="12.75" x14ac:dyDescent="0.2">
      <c r="A811" s="1"/>
      <c r="B811" s="1"/>
    </row>
    <row r="812" spans="1:2" ht="12.75" x14ac:dyDescent="0.2">
      <c r="A812" s="1"/>
      <c r="B812" s="1"/>
    </row>
    <row r="813" spans="1:2" ht="12.75" x14ac:dyDescent="0.2">
      <c r="A813" s="1"/>
      <c r="B813" s="1"/>
    </row>
    <row r="814" spans="1:2" ht="12.75" x14ac:dyDescent="0.2">
      <c r="A814" s="1"/>
      <c r="B814" s="1"/>
    </row>
    <row r="815" spans="1:2" ht="12.75" x14ac:dyDescent="0.2">
      <c r="A815" s="1"/>
      <c r="B815" s="1"/>
    </row>
    <row r="816" spans="1:2" ht="12.75" x14ac:dyDescent="0.2">
      <c r="A816" s="1"/>
      <c r="B816" s="1"/>
    </row>
    <row r="817" spans="1:2" ht="12.75" x14ac:dyDescent="0.2">
      <c r="A817" s="1"/>
      <c r="B817" s="1"/>
    </row>
    <row r="818" spans="1:2" ht="12.75" x14ac:dyDescent="0.2">
      <c r="A818" s="1"/>
      <c r="B818" s="1"/>
    </row>
    <row r="819" spans="1:2" ht="12.75" x14ac:dyDescent="0.2">
      <c r="A819" s="1"/>
      <c r="B819" s="1"/>
    </row>
    <row r="820" spans="1:2" ht="12.75" x14ac:dyDescent="0.2">
      <c r="A820" s="1"/>
      <c r="B820" s="1"/>
    </row>
    <row r="821" spans="1:2" ht="12.75" x14ac:dyDescent="0.2">
      <c r="A821" s="1"/>
      <c r="B821" s="1"/>
    </row>
    <row r="822" spans="1:2" ht="12.75" x14ac:dyDescent="0.2">
      <c r="A822" s="1"/>
      <c r="B822" s="1"/>
    </row>
    <row r="823" spans="1:2" ht="12.75" x14ac:dyDescent="0.2">
      <c r="A823" s="1"/>
      <c r="B823" s="1"/>
    </row>
    <row r="824" spans="1:2" ht="12.75" x14ac:dyDescent="0.2">
      <c r="A824" s="1"/>
      <c r="B824" s="1"/>
    </row>
    <row r="825" spans="1:2" ht="12.75" x14ac:dyDescent="0.2">
      <c r="A825" s="1"/>
      <c r="B825" s="1"/>
    </row>
    <row r="826" spans="1:2" ht="12.75" x14ac:dyDescent="0.2">
      <c r="A826" s="1"/>
      <c r="B826" s="1"/>
    </row>
    <row r="827" spans="1:2" ht="12.75" x14ac:dyDescent="0.2">
      <c r="A827" s="1"/>
      <c r="B827" s="1"/>
    </row>
    <row r="828" spans="1:2" ht="12.75" x14ac:dyDescent="0.2">
      <c r="A828" s="1"/>
      <c r="B828" s="1"/>
    </row>
    <row r="829" spans="1:2" ht="12.75" x14ac:dyDescent="0.2">
      <c r="A829" s="1"/>
      <c r="B829" s="1"/>
    </row>
    <row r="830" spans="1:2" ht="12.75" x14ac:dyDescent="0.2">
      <c r="A830" s="1"/>
      <c r="B830" s="1"/>
    </row>
    <row r="831" spans="1:2" ht="12.75" x14ac:dyDescent="0.2">
      <c r="A831" s="1"/>
      <c r="B831" s="1"/>
    </row>
    <row r="832" spans="1:2" ht="12.75" x14ac:dyDescent="0.2">
      <c r="A832" s="1"/>
      <c r="B832" s="1"/>
    </row>
    <row r="833" spans="1:2" ht="12.75" x14ac:dyDescent="0.2">
      <c r="A833" s="1"/>
      <c r="B833" s="1"/>
    </row>
    <row r="834" spans="1:2" ht="12.75" x14ac:dyDescent="0.2">
      <c r="A834" s="1"/>
      <c r="B834" s="1"/>
    </row>
    <row r="835" spans="1:2" ht="12.75" x14ac:dyDescent="0.2">
      <c r="A835" s="1"/>
      <c r="B835" s="1"/>
    </row>
    <row r="836" spans="1:2" ht="12.75" x14ac:dyDescent="0.2">
      <c r="A836" s="1"/>
      <c r="B836" s="1"/>
    </row>
    <row r="837" spans="1:2" ht="12.75" x14ac:dyDescent="0.2">
      <c r="A837" s="1"/>
      <c r="B837" s="1"/>
    </row>
    <row r="838" spans="1:2" ht="12.75" x14ac:dyDescent="0.2">
      <c r="A838" s="1"/>
      <c r="B838" s="1"/>
    </row>
    <row r="839" spans="1:2" ht="12.75" x14ac:dyDescent="0.2">
      <c r="A839" s="1"/>
      <c r="B839" s="1"/>
    </row>
    <row r="840" spans="1:2" ht="12.75" x14ac:dyDescent="0.2">
      <c r="A840" s="1"/>
      <c r="B840" s="1"/>
    </row>
    <row r="841" spans="1:2" ht="12.75" x14ac:dyDescent="0.2">
      <c r="A841" s="1"/>
      <c r="B841" s="1"/>
    </row>
    <row r="842" spans="1:2" ht="12.75" x14ac:dyDescent="0.2">
      <c r="A842" s="1"/>
      <c r="B842" s="1"/>
    </row>
    <row r="843" spans="1:2" ht="12.75" x14ac:dyDescent="0.2">
      <c r="A843" s="1"/>
      <c r="B843" s="1"/>
    </row>
    <row r="844" spans="1:2" ht="12.75" x14ac:dyDescent="0.2">
      <c r="A844" s="1"/>
      <c r="B844" s="1"/>
    </row>
    <row r="845" spans="1:2" ht="12.75" x14ac:dyDescent="0.2">
      <c r="A845" s="1"/>
      <c r="B845" s="1"/>
    </row>
    <row r="846" spans="1:2" ht="12.75" x14ac:dyDescent="0.2">
      <c r="A846" s="1"/>
      <c r="B846" s="1"/>
    </row>
    <row r="847" spans="1:2" ht="12.75" x14ac:dyDescent="0.2">
      <c r="A847" s="1"/>
      <c r="B847" s="1"/>
    </row>
    <row r="848" spans="1:2" ht="12.75" x14ac:dyDescent="0.2">
      <c r="A848" s="1"/>
      <c r="B848" s="1"/>
    </row>
    <row r="849" spans="1:2" ht="12.75" x14ac:dyDescent="0.2">
      <c r="A849" s="1"/>
      <c r="B849" s="1"/>
    </row>
    <row r="850" spans="1:2" ht="12.75" x14ac:dyDescent="0.2">
      <c r="A850" s="1"/>
      <c r="B850" s="1"/>
    </row>
    <row r="851" spans="1:2" ht="12.75" x14ac:dyDescent="0.2">
      <c r="A851" s="1"/>
      <c r="B851" s="1"/>
    </row>
    <row r="852" spans="1:2" ht="12.75" x14ac:dyDescent="0.2">
      <c r="A852" s="1"/>
      <c r="B852" s="1"/>
    </row>
    <row r="853" spans="1:2" ht="12.75" x14ac:dyDescent="0.2">
      <c r="A853" s="1"/>
      <c r="B853" s="1"/>
    </row>
    <row r="854" spans="1:2" ht="12.75" x14ac:dyDescent="0.2">
      <c r="A854" s="1"/>
      <c r="B854" s="1"/>
    </row>
    <row r="855" spans="1:2" ht="12.75" x14ac:dyDescent="0.2">
      <c r="A855" s="1"/>
      <c r="B855" s="1"/>
    </row>
    <row r="856" spans="1:2" ht="12.75" x14ac:dyDescent="0.2">
      <c r="A856" s="1"/>
      <c r="B856" s="1"/>
    </row>
    <row r="857" spans="1:2" ht="12.75" x14ac:dyDescent="0.2">
      <c r="A857" s="1"/>
      <c r="B857" s="1"/>
    </row>
    <row r="858" spans="1:2" ht="12.75" x14ac:dyDescent="0.2">
      <c r="A858" s="1"/>
      <c r="B858" s="1"/>
    </row>
    <row r="859" spans="1:2" ht="12.75" x14ac:dyDescent="0.2">
      <c r="A859" s="1"/>
      <c r="B859" s="1"/>
    </row>
    <row r="860" spans="1:2" ht="12.75" x14ac:dyDescent="0.2">
      <c r="A860" s="1"/>
      <c r="B860" s="1"/>
    </row>
    <row r="861" spans="1:2" ht="12.75" x14ac:dyDescent="0.2">
      <c r="A861" s="1"/>
      <c r="B861" s="1"/>
    </row>
    <row r="862" spans="1:2" ht="12.75" x14ac:dyDescent="0.2">
      <c r="A862" s="1"/>
      <c r="B862" s="1"/>
    </row>
    <row r="863" spans="1:2" ht="12.75" x14ac:dyDescent="0.2">
      <c r="A863" s="1"/>
      <c r="B863" s="1"/>
    </row>
    <row r="864" spans="1:2" ht="12.75" x14ac:dyDescent="0.2">
      <c r="A864" s="1"/>
      <c r="B864" s="1"/>
    </row>
    <row r="865" spans="1:2" ht="12.75" x14ac:dyDescent="0.2">
      <c r="A865" s="1"/>
      <c r="B865" s="1"/>
    </row>
    <row r="866" spans="1:2" ht="12.75" x14ac:dyDescent="0.2">
      <c r="A866" s="1"/>
      <c r="B866" s="1"/>
    </row>
    <row r="867" spans="1:2" ht="12.75" x14ac:dyDescent="0.2">
      <c r="A867" s="1"/>
      <c r="B867" s="1"/>
    </row>
    <row r="868" spans="1:2" ht="12.75" x14ac:dyDescent="0.2">
      <c r="A868" s="1"/>
      <c r="B868" s="1"/>
    </row>
    <row r="869" spans="1:2" ht="12.75" x14ac:dyDescent="0.2">
      <c r="A869" s="1"/>
      <c r="B869" s="1"/>
    </row>
    <row r="870" spans="1:2" ht="12.75" x14ac:dyDescent="0.2">
      <c r="A870" s="1"/>
      <c r="B870" s="1"/>
    </row>
    <row r="871" spans="1:2" ht="12.75" x14ac:dyDescent="0.2">
      <c r="A871" s="1"/>
      <c r="B871" s="1"/>
    </row>
    <row r="872" spans="1:2" ht="12.75" x14ac:dyDescent="0.2">
      <c r="A872" s="1"/>
      <c r="B872" s="1"/>
    </row>
    <row r="873" spans="1:2" ht="12.75" x14ac:dyDescent="0.2">
      <c r="A873" s="1"/>
      <c r="B873" s="1"/>
    </row>
    <row r="874" spans="1:2" ht="12.75" x14ac:dyDescent="0.2">
      <c r="A874" s="1"/>
      <c r="B874" s="1"/>
    </row>
    <row r="875" spans="1:2" ht="12.75" x14ac:dyDescent="0.2">
      <c r="A875" s="1"/>
      <c r="B875" s="1"/>
    </row>
    <row r="876" spans="1:2" ht="12.75" x14ac:dyDescent="0.2">
      <c r="A876" s="1"/>
      <c r="B876" s="1"/>
    </row>
    <row r="877" spans="1:2" ht="12.75" x14ac:dyDescent="0.2">
      <c r="A877" s="1"/>
      <c r="B877" s="1"/>
    </row>
    <row r="878" spans="1:2" ht="12.75" x14ac:dyDescent="0.2">
      <c r="A878" s="1"/>
      <c r="B878" s="1"/>
    </row>
    <row r="879" spans="1:2" ht="12.75" x14ac:dyDescent="0.2">
      <c r="A879" s="1"/>
      <c r="B879" s="1"/>
    </row>
    <row r="880" spans="1:2" ht="12.75" x14ac:dyDescent="0.2">
      <c r="A880" s="1"/>
      <c r="B880" s="1"/>
    </row>
    <row r="881" spans="1:2" ht="12.75" x14ac:dyDescent="0.2">
      <c r="A881" s="1"/>
      <c r="B881" s="1"/>
    </row>
    <row r="882" spans="1:2" ht="12.75" x14ac:dyDescent="0.2">
      <c r="A882" s="1"/>
      <c r="B882" s="1"/>
    </row>
    <row r="883" spans="1:2" ht="12.75" x14ac:dyDescent="0.2">
      <c r="A883" s="1"/>
      <c r="B883" s="1"/>
    </row>
    <row r="884" spans="1:2" ht="12.75" x14ac:dyDescent="0.2">
      <c r="A884" s="1"/>
      <c r="B884" s="1"/>
    </row>
    <row r="885" spans="1:2" ht="12.75" x14ac:dyDescent="0.2">
      <c r="A885" s="1"/>
      <c r="B885" s="1"/>
    </row>
    <row r="886" spans="1:2" ht="12.75" x14ac:dyDescent="0.2">
      <c r="A886" s="1"/>
      <c r="B886" s="1"/>
    </row>
    <row r="887" spans="1:2" ht="12.75" x14ac:dyDescent="0.2">
      <c r="A887" s="1"/>
      <c r="B887" s="1"/>
    </row>
    <row r="888" spans="1:2" ht="12.75" x14ac:dyDescent="0.2">
      <c r="A888" s="1"/>
      <c r="B888" s="1"/>
    </row>
    <row r="889" spans="1:2" ht="12.75" x14ac:dyDescent="0.2">
      <c r="A889" s="1"/>
      <c r="B889" s="1"/>
    </row>
    <row r="890" spans="1:2" ht="12.75" x14ac:dyDescent="0.2">
      <c r="A890" s="1"/>
      <c r="B890" s="1"/>
    </row>
    <row r="891" spans="1:2" ht="12.75" x14ac:dyDescent="0.2">
      <c r="A891" s="1"/>
      <c r="B891" s="1"/>
    </row>
    <row r="892" spans="1:2" ht="12.75" x14ac:dyDescent="0.2">
      <c r="A892" s="1"/>
      <c r="B892" s="1"/>
    </row>
    <row r="893" spans="1:2" ht="12.75" x14ac:dyDescent="0.2">
      <c r="A893" s="1"/>
      <c r="B893" s="1"/>
    </row>
    <row r="894" spans="1:2" ht="12.75" x14ac:dyDescent="0.2">
      <c r="A894" s="1"/>
      <c r="B894" s="1"/>
    </row>
    <row r="895" spans="1:2" ht="12.75" x14ac:dyDescent="0.2">
      <c r="A895" s="1"/>
      <c r="B895" s="1"/>
    </row>
    <row r="896" spans="1:2" ht="12.75" x14ac:dyDescent="0.2">
      <c r="A896" s="1"/>
      <c r="B896" s="1"/>
    </row>
    <row r="897" spans="1:2" ht="12.75" x14ac:dyDescent="0.2">
      <c r="A897" s="1"/>
      <c r="B897" s="1"/>
    </row>
    <row r="898" spans="1:2" ht="12.75" x14ac:dyDescent="0.2">
      <c r="A898" s="1"/>
      <c r="B898" s="1"/>
    </row>
    <row r="899" spans="1:2" ht="12.75" x14ac:dyDescent="0.2">
      <c r="A899" s="1"/>
      <c r="B899" s="1"/>
    </row>
    <row r="900" spans="1:2" ht="12.75" x14ac:dyDescent="0.2">
      <c r="A900" s="1"/>
      <c r="B900" s="1"/>
    </row>
    <row r="901" spans="1:2" ht="12.75" x14ac:dyDescent="0.2">
      <c r="A901" s="1"/>
      <c r="B901" s="1"/>
    </row>
    <row r="902" spans="1:2" ht="12.75" x14ac:dyDescent="0.2">
      <c r="A902" s="1"/>
      <c r="B902" s="1"/>
    </row>
    <row r="903" spans="1:2" ht="12.75" x14ac:dyDescent="0.2">
      <c r="A903" s="1"/>
      <c r="B903" s="1"/>
    </row>
    <row r="904" spans="1:2" ht="12.75" x14ac:dyDescent="0.2">
      <c r="A904" s="1"/>
      <c r="B904" s="1"/>
    </row>
    <row r="905" spans="1:2" ht="12.75" x14ac:dyDescent="0.2">
      <c r="A905" s="1"/>
      <c r="B905" s="1"/>
    </row>
    <row r="906" spans="1:2" ht="12.75" x14ac:dyDescent="0.2">
      <c r="A906" s="1"/>
      <c r="B906" s="1"/>
    </row>
    <row r="907" spans="1:2" ht="12.75" x14ac:dyDescent="0.2">
      <c r="A907" s="1"/>
      <c r="B907" s="1"/>
    </row>
    <row r="908" spans="1:2" ht="12.75" x14ac:dyDescent="0.2">
      <c r="A908" s="1"/>
      <c r="B908" s="1"/>
    </row>
    <row r="909" spans="1:2" ht="12.75" x14ac:dyDescent="0.2">
      <c r="A909" s="1"/>
      <c r="B909" s="1"/>
    </row>
    <row r="910" spans="1:2" ht="12.75" x14ac:dyDescent="0.2">
      <c r="A910" s="1"/>
      <c r="B910" s="1"/>
    </row>
    <row r="911" spans="1:2" ht="12.75" x14ac:dyDescent="0.2">
      <c r="A911" s="1"/>
      <c r="B911" s="1"/>
    </row>
    <row r="912" spans="1:2" ht="12.75" x14ac:dyDescent="0.2">
      <c r="A912" s="1"/>
      <c r="B912" s="1"/>
    </row>
    <row r="913" spans="1:2" ht="12.75" x14ac:dyDescent="0.2">
      <c r="A913" s="1"/>
      <c r="B913" s="1"/>
    </row>
    <row r="914" spans="1:2" ht="12.75" x14ac:dyDescent="0.2">
      <c r="A914" s="1"/>
      <c r="B914" s="1"/>
    </row>
    <row r="915" spans="1:2" ht="12.75" x14ac:dyDescent="0.2">
      <c r="A915" s="1"/>
      <c r="B915" s="1"/>
    </row>
    <row r="916" spans="1:2" ht="12.75" x14ac:dyDescent="0.2">
      <c r="A916" s="1"/>
      <c r="B916" s="1"/>
    </row>
    <row r="917" spans="1:2" ht="12.75" x14ac:dyDescent="0.2">
      <c r="A917" s="1"/>
      <c r="B917" s="1"/>
    </row>
    <row r="918" spans="1:2" ht="12.75" x14ac:dyDescent="0.2">
      <c r="A918" s="1"/>
      <c r="B918" s="1"/>
    </row>
    <row r="919" spans="1:2" ht="12.75" x14ac:dyDescent="0.2">
      <c r="A919" s="1"/>
      <c r="B919" s="1"/>
    </row>
    <row r="920" spans="1:2" ht="12.75" x14ac:dyDescent="0.2">
      <c r="A920" s="1"/>
      <c r="B920" s="1"/>
    </row>
    <row r="921" spans="1:2" ht="12.75" x14ac:dyDescent="0.2">
      <c r="A921" s="1"/>
      <c r="B921" s="1"/>
    </row>
    <row r="922" spans="1:2" ht="12.75" x14ac:dyDescent="0.2">
      <c r="A922" s="1"/>
      <c r="B922" s="1"/>
    </row>
    <row r="923" spans="1:2" ht="12.75" x14ac:dyDescent="0.2">
      <c r="A923" s="1"/>
      <c r="B923" s="1"/>
    </row>
    <row r="924" spans="1:2" ht="12.75" x14ac:dyDescent="0.2">
      <c r="A924" s="1"/>
      <c r="B924" s="1"/>
    </row>
    <row r="925" spans="1:2" ht="12.75" x14ac:dyDescent="0.2">
      <c r="A925" s="1"/>
      <c r="B925" s="1"/>
    </row>
    <row r="926" spans="1:2" ht="12.75" x14ac:dyDescent="0.2">
      <c r="A926" s="1"/>
      <c r="B926" s="1"/>
    </row>
    <row r="927" spans="1:2" ht="12.75" x14ac:dyDescent="0.2">
      <c r="A927" s="1"/>
      <c r="B927" s="1"/>
    </row>
    <row r="928" spans="1:2" ht="12.75" x14ac:dyDescent="0.2">
      <c r="A928" s="1"/>
      <c r="B928" s="1"/>
    </row>
    <row r="929" spans="1:2" ht="12.75" x14ac:dyDescent="0.2">
      <c r="A929" s="1"/>
      <c r="B929" s="1"/>
    </row>
    <row r="930" spans="1:2" ht="12.75" x14ac:dyDescent="0.2">
      <c r="A930" s="1"/>
      <c r="B930" s="1"/>
    </row>
    <row r="931" spans="1:2" ht="12.75" x14ac:dyDescent="0.2">
      <c r="A931" s="1"/>
      <c r="B931" s="1"/>
    </row>
    <row r="932" spans="1:2" ht="12.75" x14ac:dyDescent="0.2">
      <c r="A932" s="1"/>
      <c r="B932" s="1"/>
    </row>
    <row r="933" spans="1:2" ht="12.75" x14ac:dyDescent="0.2">
      <c r="A933" s="1"/>
      <c r="B933" s="1"/>
    </row>
    <row r="934" spans="1:2" ht="12.75" x14ac:dyDescent="0.2">
      <c r="A934" s="1"/>
      <c r="B934" s="1"/>
    </row>
    <row r="935" spans="1:2" ht="12.75" x14ac:dyDescent="0.2">
      <c r="A935" s="1"/>
      <c r="B935" s="1"/>
    </row>
    <row r="936" spans="1:2" ht="12.75" x14ac:dyDescent="0.2">
      <c r="A936" s="1"/>
      <c r="B936" s="1"/>
    </row>
    <row r="937" spans="1:2" ht="12.75" x14ac:dyDescent="0.2">
      <c r="A937" s="1"/>
      <c r="B937" s="1"/>
    </row>
    <row r="938" spans="1:2" ht="12.75" x14ac:dyDescent="0.2">
      <c r="A938" s="1"/>
      <c r="B938" s="1"/>
    </row>
    <row r="939" spans="1:2" ht="12.75" x14ac:dyDescent="0.2">
      <c r="A939" s="1"/>
      <c r="B939" s="1"/>
    </row>
    <row r="940" spans="1:2" ht="12.75" x14ac:dyDescent="0.2">
      <c r="A940" s="1"/>
      <c r="B940" s="1"/>
    </row>
    <row r="941" spans="1:2" ht="12.75" x14ac:dyDescent="0.2">
      <c r="A941" s="1"/>
      <c r="B941" s="1"/>
    </row>
    <row r="942" spans="1:2" ht="12.75" x14ac:dyDescent="0.2">
      <c r="A942" s="1"/>
      <c r="B942" s="1"/>
    </row>
    <row r="943" spans="1:2" ht="12.75" x14ac:dyDescent="0.2">
      <c r="A943" s="1"/>
      <c r="B943" s="1"/>
    </row>
    <row r="944" spans="1:2" ht="12.75" x14ac:dyDescent="0.2">
      <c r="A944" s="1"/>
      <c r="B944" s="1"/>
    </row>
    <row r="945" spans="1:2" ht="12.75" x14ac:dyDescent="0.2">
      <c r="A945" s="1"/>
      <c r="B945" s="1"/>
    </row>
    <row r="946" spans="1:2" ht="12.75" x14ac:dyDescent="0.2">
      <c r="A946" s="1"/>
      <c r="B946" s="1"/>
    </row>
    <row r="947" spans="1:2" ht="12.75" x14ac:dyDescent="0.2">
      <c r="A947" s="1"/>
      <c r="B947" s="1"/>
    </row>
    <row r="948" spans="1:2" ht="12.75" x14ac:dyDescent="0.2">
      <c r="A948" s="1"/>
      <c r="B948" s="1"/>
    </row>
    <row r="949" spans="1:2" ht="12.75" x14ac:dyDescent="0.2">
      <c r="A949" s="1"/>
      <c r="B949" s="1"/>
    </row>
    <row r="950" spans="1:2" ht="12.75" x14ac:dyDescent="0.2">
      <c r="A950" s="1"/>
      <c r="B950" s="1"/>
    </row>
    <row r="951" spans="1:2" ht="12.75" x14ac:dyDescent="0.2">
      <c r="A951" s="1"/>
      <c r="B951" s="1"/>
    </row>
    <row r="952" spans="1:2" ht="12.75" x14ac:dyDescent="0.2">
      <c r="A952" s="1"/>
      <c r="B952" s="1"/>
    </row>
    <row r="953" spans="1:2" ht="12.75" x14ac:dyDescent="0.2">
      <c r="A953" s="1"/>
      <c r="B953" s="1"/>
    </row>
    <row r="954" spans="1:2" ht="12.75" x14ac:dyDescent="0.2">
      <c r="A954" s="1"/>
      <c r="B954" s="1"/>
    </row>
    <row r="955" spans="1:2" ht="12.75" x14ac:dyDescent="0.2">
      <c r="A955" s="1"/>
      <c r="B955" s="1"/>
    </row>
    <row r="956" spans="1:2" ht="12.75" x14ac:dyDescent="0.2">
      <c r="A956" s="1"/>
      <c r="B956" s="1"/>
    </row>
    <row r="957" spans="1:2" ht="12.75" x14ac:dyDescent="0.2">
      <c r="A957" s="1"/>
      <c r="B957" s="1"/>
    </row>
    <row r="958" spans="1:2" ht="12.75" x14ac:dyDescent="0.2">
      <c r="A958" s="1"/>
      <c r="B958" s="1"/>
    </row>
    <row r="959" spans="1:2" ht="12.75" x14ac:dyDescent="0.2">
      <c r="A959" s="1"/>
      <c r="B959" s="1"/>
    </row>
    <row r="960" spans="1:2" ht="12.75" x14ac:dyDescent="0.2">
      <c r="A960" s="1"/>
      <c r="B960" s="1"/>
    </row>
    <row r="961" spans="1:2" ht="12.75" x14ac:dyDescent="0.2">
      <c r="A961" s="1"/>
      <c r="B961" s="1"/>
    </row>
    <row r="962" spans="1:2" ht="12.75" x14ac:dyDescent="0.2">
      <c r="A962" s="1"/>
      <c r="B962" s="1"/>
    </row>
    <row r="963" spans="1:2" ht="12.75" x14ac:dyDescent="0.2">
      <c r="A963" s="1"/>
      <c r="B963" s="1"/>
    </row>
    <row r="964" spans="1:2" ht="12.75" x14ac:dyDescent="0.2">
      <c r="A964" s="1"/>
      <c r="B964" s="1"/>
    </row>
    <row r="965" spans="1:2" ht="12.75" x14ac:dyDescent="0.2">
      <c r="A965" s="1"/>
      <c r="B965" s="1"/>
    </row>
    <row r="966" spans="1:2" ht="12.75" x14ac:dyDescent="0.2">
      <c r="A966" s="1"/>
      <c r="B966" s="1"/>
    </row>
    <row r="967" spans="1:2" ht="12.75" x14ac:dyDescent="0.2">
      <c r="A967" s="1"/>
      <c r="B967" s="1"/>
    </row>
    <row r="968" spans="1:2" ht="12.75" x14ac:dyDescent="0.2">
      <c r="A968" s="1"/>
      <c r="B968" s="1"/>
    </row>
    <row r="969" spans="1:2" ht="12.75" x14ac:dyDescent="0.2">
      <c r="A969" s="1"/>
      <c r="B969" s="1"/>
    </row>
    <row r="970" spans="1:2" ht="12.75" x14ac:dyDescent="0.2">
      <c r="A970" s="1"/>
      <c r="B970" s="1"/>
    </row>
    <row r="971" spans="1:2" ht="12.75" x14ac:dyDescent="0.2">
      <c r="A971" s="1"/>
      <c r="B971" s="1"/>
    </row>
    <row r="972" spans="1:2" ht="12.75" x14ac:dyDescent="0.2">
      <c r="A972" s="1"/>
      <c r="B972" s="1"/>
    </row>
    <row r="973" spans="1:2" ht="12.75" x14ac:dyDescent="0.2">
      <c r="A973" s="1"/>
      <c r="B973" s="1"/>
    </row>
    <row r="974" spans="1:2" ht="12.75" x14ac:dyDescent="0.2">
      <c r="A974" s="1"/>
      <c r="B974" s="1"/>
    </row>
    <row r="975" spans="1:2" ht="12.75" x14ac:dyDescent="0.2">
      <c r="A975" s="1"/>
      <c r="B975" s="1"/>
    </row>
    <row r="976" spans="1:2" ht="12.75" x14ac:dyDescent="0.2">
      <c r="A976" s="1"/>
      <c r="B976" s="1"/>
    </row>
    <row r="977" spans="1:2" ht="12.75" x14ac:dyDescent="0.2">
      <c r="A977" s="1"/>
      <c r="B977" s="1"/>
    </row>
    <row r="978" spans="1:2" ht="12.75" x14ac:dyDescent="0.2">
      <c r="A978" s="1"/>
      <c r="B978" s="1"/>
    </row>
    <row r="979" spans="1:2" ht="12.75" x14ac:dyDescent="0.2">
      <c r="A979" s="1"/>
      <c r="B979" s="1"/>
    </row>
    <row r="980" spans="1:2" ht="12.75" x14ac:dyDescent="0.2">
      <c r="A980" s="1"/>
      <c r="B980" s="1"/>
    </row>
    <row r="981" spans="1:2" ht="12.75" x14ac:dyDescent="0.2">
      <c r="A981" s="1"/>
      <c r="B981" s="1"/>
    </row>
    <row r="982" spans="1:2" ht="12.75" x14ac:dyDescent="0.2">
      <c r="A982" s="1"/>
      <c r="B982" s="1"/>
    </row>
    <row r="983" spans="1:2" ht="12.75" x14ac:dyDescent="0.2">
      <c r="A983" s="1"/>
      <c r="B983" s="1"/>
    </row>
    <row r="984" spans="1:2" ht="12.75" x14ac:dyDescent="0.2">
      <c r="A984" s="1"/>
      <c r="B984" s="1"/>
    </row>
    <row r="985" spans="1:2" ht="12.75" x14ac:dyDescent="0.2">
      <c r="A985" s="1"/>
      <c r="B985" s="1"/>
    </row>
    <row r="986" spans="1:2" ht="12.75" x14ac:dyDescent="0.2">
      <c r="A986" s="1"/>
      <c r="B986" s="1"/>
    </row>
    <row r="987" spans="1:2" ht="12.75" x14ac:dyDescent="0.2">
      <c r="A987" s="1"/>
      <c r="B987" s="1"/>
    </row>
    <row r="988" spans="1:2" ht="12.75" x14ac:dyDescent="0.2">
      <c r="A988" s="1"/>
      <c r="B988" s="1"/>
    </row>
    <row r="989" spans="1:2" ht="12.75" x14ac:dyDescent="0.2">
      <c r="A989" s="1"/>
      <c r="B989" s="1"/>
    </row>
    <row r="990" spans="1:2" ht="12.75" x14ac:dyDescent="0.2">
      <c r="A990" s="1"/>
      <c r="B990" s="1"/>
    </row>
    <row r="991" spans="1:2" ht="12.75" x14ac:dyDescent="0.2">
      <c r="A991" s="1"/>
      <c r="B991" s="1"/>
    </row>
    <row r="992" spans="1:2" ht="12.75" x14ac:dyDescent="0.2">
      <c r="A992" s="1"/>
      <c r="B992" s="1"/>
    </row>
    <row r="993" spans="1:2" ht="12.75" x14ac:dyDescent="0.2">
      <c r="A993" s="1"/>
      <c r="B993" s="1"/>
    </row>
    <row r="994" spans="1:2" ht="12.75" x14ac:dyDescent="0.2">
      <c r="A994" s="1"/>
      <c r="B994" s="1"/>
    </row>
    <row r="995" spans="1:2" ht="12.75" x14ac:dyDescent="0.2">
      <c r="A995" s="1"/>
      <c r="B995" s="1"/>
    </row>
    <row r="996" spans="1:2" ht="12.75" x14ac:dyDescent="0.2">
      <c r="A996" s="1"/>
      <c r="B996" s="1"/>
    </row>
    <row r="997" spans="1:2" ht="12.75" x14ac:dyDescent="0.2">
      <c r="A997" s="1"/>
      <c r="B997" s="1"/>
    </row>
    <row r="998" spans="1:2" ht="12.75" x14ac:dyDescent="0.2">
      <c r="A998" s="1"/>
      <c r="B998" s="1"/>
    </row>
    <row r="999" spans="1:2" ht="12.75" x14ac:dyDescent="0.2">
      <c r="A999" s="1"/>
      <c r="B999" s="1"/>
    </row>
    <row r="1000" spans="1:2" ht="12.75" x14ac:dyDescent="0.2">
      <c r="A1000" s="1"/>
      <c r="B1000" s="1"/>
    </row>
    <row r="1001" spans="1:2" ht="12.75" x14ac:dyDescent="0.2">
      <c r="A1001" s="1"/>
      <c r="B1001" s="1"/>
    </row>
    <row r="1002" spans="1:2" ht="12.75" x14ac:dyDescent="0.2">
      <c r="A1002" s="1"/>
      <c r="B1002" s="1"/>
    </row>
    <row r="1003" spans="1:2" ht="12.75" x14ac:dyDescent="0.2">
      <c r="A1003" s="1"/>
      <c r="B1003" s="1"/>
    </row>
    <row r="1004" spans="1:2" ht="12.75" x14ac:dyDescent="0.2">
      <c r="A1004" s="1"/>
      <c r="B1004" s="1"/>
    </row>
    <row r="1005" spans="1:2" ht="12.75" x14ac:dyDescent="0.2">
      <c r="A1005" s="1"/>
      <c r="B1005" s="1"/>
    </row>
    <row r="1006" spans="1:2" ht="12.75" x14ac:dyDescent="0.2">
      <c r="A1006" s="1"/>
      <c r="B1006" s="1"/>
    </row>
    <row r="1007" spans="1:2" ht="12.75" x14ac:dyDescent="0.2">
      <c r="A1007" s="1"/>
      <c r="B1007" s="1"/>
    </row>
    <row r="1008" spans="1:2" ht="12.75" x14ac:dyDescent="0.2">
      <c r="A1008" s="1"/>
      <c r="B1008" s="1"/>
    </row>
  </sheetData>
  <hyperlinks>
    <hyperlink ref="E19" r:id="rId1" xr:uid="{00000000-0004-0000-0000-000000000000}"/>
  </hyperlinks>
  <printOptions horizontalCentered="1" gridLines="1"/>
  <pageMargins left="0.7" right="0.7" top="0.75" bottom="0.75" header="0" footer="0"/>
  <pageSetup fitToHeight="0" pageOrder="overThenDown" orientation="landscape" cellComments="atEnd"/>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G1005"/>
  <sheetViews>
    <sheetView workbookViewId="0">
      <selection activeCell="B23" sqref="B23"/>
    </sheetView>
  </sheetViews>
  <sheetFormatPr defaultColWidth="14.42578125" defaultRowHeight="15.75" customHeight="1" x14ac:dyDescent="0.2"/>
  <cols>
    <col min="1" max="1" width="9.5703125" customWidth="1"/>
    <col min="2" max="2" width="109" customWidth="1"/>
    <col min="5" max="5" width="26.28515625" customWidth="1"/>
    <col min="7" max="7" width="26" customWidth="1"/>
  </cols>
  <sheetData>
    <row r="1" spans="1:7" ht="15.75" customHeight="1" x14ac:dyDescent="0.2">
      <c r="A1" s="1"/>
    </row>
    <row r="2" spans="1:7" ht="15.75" customHeight="1" x14ac:dyDescent="0.2">
      <c r="A2" s="3"/>
      <c r="B2" s="4" t="s">
        <v>9</v>
      </c>
      <c r="E2" s="4"/>
      <c r="F2" s="6"/>
      <c r="G2" s="4"/>
    </row>
    <row r="3" spans="1:7" ht="15.75" customHeight="1" x14ac:dyDescent="0.2">
      <c r="A3" s="8">
        <v>1</v>
      </c>
      <c r="B3" s="2" t="s">
        <v>11</v>
      </c>
      <c r="E3" s="4"/>
      <c r="F3" s="6"/>
      <c r="G3" s="4"/>
    </row>
    <row r="4" spans="1:7" ht="15.75" customHeight="1" x14ac:dyDescent="0.2">
      <c r="A4" s="8">
        <v>2</v>
      </c>
      <c r="B4" s="2" t="s">
        <v>13</v>
      </c>
      <c r="E4" s="4"/>
      <c r="F4" s="6"/>
      <c r="G4" s="4"/>
    </row>
    <row r="5" spans="1:7" ht="15.75" customHeight="1" x14ac:dyDescent="0.2">
      <c r="A5" s="3">
        <v>3</v>
      </c>
      <c r="B5" s="2" t="s">
        <v>14</v>
      </c>
      <c r="E5" s="4"/>
      <c r="F5" s="6"/>
      <c r="G5" s="4"/>
    </row>
    <row r="6" spans="1:7" ht="15.75" customHeight="1" x14ac:dyDescent="0.2">
      <c r="A6" s="3"/>
      <c r="B6" s="4"/>
      <c r="E6" s="4"/>
      <c r="F6" s="6"/>
      <c r="G6" s="4"/>
    </row>
    <row r="7" spans="1:7" ht="15.75" customHeight="1" x14ac:dyDescent="0.2">
      <c r="A7" s="3"/>
      <c r="B7" s="4"/>
      <c r="E7" s="4"/>
      <c r="F7" s="6"/>
      <c r="G7" s="4"/>
    </row>
    <row r="8" spans="1:7" ht="15.75" customHeight="1" x14ac:dyDescent="0.2">
      <c r="A8" s="3"/>
      <c r="B8" s="4"/>
      <c r="E8" s="4"/>
      <c r="F8" s="6"/>
      <c r="G8" s="4"/>
    </row>
    <row r="9" spans="1:7" ht="15.75" customHeight="1" x14ac:dyDescent="0.2">
      <c r="A9" s="3"/>
      <c r="B9" s="4" t="s">
        <v>18</v>
      </c>
      <c r="E9" s="4" t="s">
        <v>19</v>
      </c>
      <c r="F9" s="6"/>
      <c r="G9" s="4" t="s">
        <v>20</v>
      </c>
    </row>
    <row r="10" spans="1:7" ht="15.75" customHeight="1" x14ac:dyDescent="0.2">
      <c r="A10" s="8">
        <v>1</v>
      </c>
      <c r="B10" s="4" t="s">
        <v>21</v>
      </c>
      <c r="G10" s="2" t="s">
        <v>22</v>
      </c>
    </row>
    <row r="11" spans="1:7" ht="15.75" customHeight="1" x14ac:dyDescent="0.2">
      <c r="A11" s="8">
        <v>2</v>
      </c>
      <c r="B11" s="20" t="s">
        <v>23</v>
      </c>
      <c r="G11" s="2" t="s">
        <v>27</v>
      </c>
    </row>
    <row r="12" spans="1:7" ht="15.75" customHeight="1" x14ac:dyDescent="0.2">
      <c r="A12" s="22" t="s">
        <v>28</v>
      </c>
      <c r="B12" s="23" t="s">
        <v>30</v>
      </c>
    </row>
    <row r="13" spans="1:7" ht="15.75" customHeight="1" x14ac:dyDescent="0.2">
      <c r="A13" s="22" t="s">
        <v>35</v>
      </c>
      <c r="B13" s="20" t="s">
        <v>37</v>
      </c>
    </row>
    <row r="14" spans="1:7" ht="15.75" customHeight="1" x14ac:dyDescent="0.2">
      <c r="A14" s="22" t="s">
        <v>42</v>
      </c>
      <c r="B14" s="20" t="s">
        <v>45</v>
      </c>
    </row>
    <row r="15" spans="1:7" ht="15.75" customHeight="1" x14ac:dyDescent="0.2">
      <c r="A15" s="22" t="s">
        <v>46</v>
      </c>
      <c r="B15" s="20" t="s">
        <v>47</v>
      </c>
      <c r="E15" s="2" t="s">
        <v>49</v>
      </c>
    </row>
    <row r="16" spans="1:7" ht="15.75" customHeight="1" x14ac:dyDescent="0.2">
      <c r="A16" s="22" t="s">
        <v>50</v>
      </c>
      <c r="B16" s="20" t="s">
        <v>51</v>
      </c>
      <c r="E16" s="2" t="s">
        <v>58</v>
      </c>
      <c r="F16" s="34" t="s">
        <v>59</v>
      </c>
    </row>
    <row r="17" spans="1:6" ht="15.75" customHeight="1" x14ac:dyDescent="0.2">
      <c r="A17" s="22" t="s">
        <v>75</v>
      </c>
      <c r="B17" s="20" t="s">
        <v>82</v>
      </c>
      <c r="E17" s="2" t="s">
        <v>92</v>
      </c>
      <c r="F17" s="2" t="s">
        <v>93</v>
      </c>
    </row>
    <row r="18" spans="1:6" ht="15.75" customHeight="1" x14ac:dyDescent="0.2">
      <c r="A18" s="22" t="s">
        <v>95</v>
      </c>
      <c r="B18" s="38" t="s">
        <v>97</v>
      </c>
    </row>
    <row r="19" spans="1:6" ht="15.75" customHeight="1" x14ac:dyDescent="0.2">
      <c r="A19" s="8">
        <v>3</v>
      </c>
      <c r="B19" s="20" t="s">
        <v>102</v>
      </c>
    </row>
    <row r="20" spans="1:6" ht="15.75" customHeight="1" x14ac:dyDescent="0.2">
      <c r="A20" s="1"/>
      <c r="B20" s="20" t="s">
        <v>109</v>
      </c>
    </row>
    <row r="21" spans="1:6" ht="15.75" customHeight="1" x14ac:dyDescent="0.2">
      <c r="A21" s="1"/>
      <c r="B21" s="2" t="s">
        <v>120</v>
      </c>
    </row>
    <row r="22" spans="1:6" ht="12.75" x14ac:dyDescent="0.2">
      <c r="A22" s="1"/>
      <c r="B22" s="20" t="s">
        <v>129</v>
      </c>
    </row>
    <row r="23" spans="1:6" ht="12.75" x14ac:dyDescent="0.2">
      <c r="A23" s="1"/>
      <c r="B23" s="2" t="s">
        <v>138</v>
      </c>
    </row>
    <row r="24" spans="1:6" ht="12.75" x14ac:dyDescent="0.2">
      <c r="A24" s="1"/>
      <c r="B24" s="2" t="s">
        <v>139</v>
      </c>
    </row>
    <row r="25" spans="1:6" ht="12.75" x14ac:dyDescent="0.2">
      <c r="A25" s="1"/>
      <c r="B25" s="20" t="s">
        <v>140</v>
      </c>
    </row>
    <row r="26" spans="1:6" ht="12.75" x14ac:dyDescent="0.2">
      <c r="A26" s="1"/>
      <c r="B26" s="2" t="s">
        <v>141</v>
      </c>
    </row>
    <row r="27" spans="1:6" ht="12.75" x14ac:dyDescent="0.2">
      <c r="A27" s="1"/>
    </row>
    <row r="28" spans="1:6" ht="12.75" x14ac:dyDescent="0.2">
      <c r="A28" s="1"/>
    </row>
    <row r="29" spans="1:6" ht="12.75" x14ac:dyDescent="0.2">
      <c r="A29" s="1"/>
    </row>
    <row r="30" spans="1:6" ht="12.75" x14ac:dyDescent="0.2">
      <c r="A30" s="1"/>
    </row>
    <row r="31" spans="1:6" ht="12.75" x14ac:dyDescent="0.2">
      <c r="A31" s="1"/>
    </row>
    <row r="32" spans="1:6" ht="12.75" x14ac:dyDescent="0.2">
      <c r="A32" s="1"/>
    </row>
    <row r="33" spans="1:1" ht="12.75" x14ac:dyDescent="0.2">
      <c r="A33" s="1"/>
    </row>
    <row r="34" spans="1:1" ht="12.75" x14ac:dyDescent="0.2">
      <c r="A34" s="1"/>
    </row>
    <row r="35" spans="1:1" ht="12.75" x14ac:dyDescent="0.2">
      <c r="A35" s="1"/>
    </row>
    <row r="36" spans="1:1" ht="12.75" x14ac:dyDescent="0.2">
      <c r="A36" s="1"/>
    </row>
    <row r="37" spans="1:1" ht="12.75" x14ac:dyDescent="0.2">
      <c r="A37" s="1"/>
    </row>
    <row r="38" spans="1:1" ht="12.75" x14ac:dyDescent="0.2">
      <c r="A38" s="1"/>
    </row>
    <row r="39" spans="1:1" ht="12.75" x14ac:dyDescent="0.2">
      <c r="A39" s="1"/>
    </row>
    <row r="40" spans="1:1" ht="12.75" x14ac:dyDescent="0.2">
      <c r="A40" s="1"/>
    </row>
    <row r="41" spans="1:1" ht="12.75" x14ac:dyDescent="0.2">
      <c r="A41" s="1"/>
    </row>
    <row r="42" spans="1:1" ht="12.75" x14ac:dyDescent="0.2">
      <c r="A42" s="1"/>
    </row>
    <row r="43" spans="1:1" ht="12.75" x14ac:dyDescent="0.2">
      <c r="A43" s="1"/>
    </row>
    <row r="44" spans="1:1" ht="12.75" x14ac:dyDescent="0.2">
      <c r="A44" s="1"/>
    </row>
    <row r="45" spans="1:1" ht="12.75" x14ac:dyDescent="0.2">
      <c r="A45" s="1"/>
    </row>
    <row r="46" spans="1:1" ht="12.75" x14ac:dyDescent="0.2">
      <c r="A46" s="1"/>
    </row>
    <row r="47" spans="1:1" ht="12.75" x14ac:dyDescent="0.2">
      <c r="A47" s="1"/>
    </row>
    <row r="48" spans="1:1" ht="12.75" x14ac:dyDescent="0.2">
      <c r="A48" s="1"/>
    </row>
    <row r="49" spans="1:1" ht="12.75" x14ac:dyDescent="0.2">
      <c r="A49" s="1"/>
    </row>
    <row r="50" spans="1:1" ht="12.75" x14ac:dyDescent="0.2">
      <c r="A50" s="1"/>
    </row>
    <row r="51" spans="1:1" ht="12.75" x14ac:dyDescent="0.2">
      <c r="A51" s="1"/>
    </row>
    <row r="52" spans="1:1" ht="12.75" x14ac:dyDescent="0.2">
      <c r="A52" s="1"/>
    </row>
    <row r="53" spans="1:1" ht="12.75" x14ac:dyDescent="0.2">
      <c r="A53" s="1"/>
    </row>
    <row r="54" spans="1:1" ht="12.75" x14ac:dyDescent="0.2">
      <c r="A54" s="1"/>
    </row>
    <row r="55" spans="1:1" ht="12.75" x14ac:dyDescent="0.2">
      <c r="A55" s="1"/>
    </row>
    <row r="56" spans="1:1" ht="12.75" x14ac:dyDescent="0.2">
      <c r="A56" s="1"/>
    </row>
    <row r="57" spans="1:1" ht="12.75" x14ac:dyDescent="0.2">
      <c r="A57" s="1"/>
    </row>
    <row r="58" spans="1:1" ht="12.75" x14ac:dyDescent="0.2">
      <c r="A58" s="1"/>
    </row>
    <row r="59" spans="1:1" ht="12.75" x14ac:dyDescent="0.2">
      <c r="A59" s="1"/>
    </row>
    <row r="60" spans="1:1" ht="12.75" x14ac:dyDescent="0.2">
      <c r="A60" s="1"/>
    </row>
    <row r="61" spans="1:1" ht="12.75" x14ac:dyDescent="0.2">
      <c r="A61" s="1"/>
    </row>
    <row r="62" spans="1:1" ht="12.75" x14ac:dyDescent="0.2">
      <c r="A62" s="1"/>
    </row>
    <row r="63" spans="1:1" ht="12.75" x14ac:dyDescent="0.2">
      <c r="A63" s="1"/>
    </row>
    <row r="64" spans="1:1" ht="12.75" x14ac:dyDescent="0.2">
      <c r="A64" s="1"/>
    </row>
    <row r="65" spans="1:1" ht="12.75" x14ac:dyDescent="0.2">
      <c r="A65" s="1"/>
    </row>
    <row r="66" spans="1:1" ht="12.75" x14ac:dyDescent="0.2">
      <c r="A66" s="1"/>
    </row>
    <row r="67" spans="1:1" ht="12.75" x14ac:dyDescent="0.2">
      <c r="A67" s="1"/>
    </row>
    <row r="68" spans="1:1" ht="12.75" x14ac:dyDescent="0.2">
      <c r="A68" s="1"/>
    </row>
    <row r="69" spans="1:1" ht="12.75" x14ac:dyDescent="0.2">
      <c r="A69" s="1"/>
    </row>
    <row r="70" spans="1:1" ht="12.75" x14ac:dyDescent="0.2">
      <c r="A70" s="1"/>
    </row>
    <row r="71" spans="1:1" ht="12.75" x14ac:dyDescent="0.2">
      <c r="A71" s="1"/>
    </row>
    <row r="72" spans="1:1" ht="12.75" x14ac:dyDescent="0.2">
      <c r="A72" s="1"/>
    </row>
    <row r="73" spans="1:1" ht="12.75" x14ac:dyDescent="0.2">
      <c r="A73" s="1"/>
    </row>
    <row r="74" spans="1:1" ht="12.75" x14ac:dyDescent="0.2">
      <c r="A74" s="1"/>
    </row>
    <row r="75" spans="1:1" ht="12.75" x14ac:dyDescent="0.2">
      <c r="A75" s="1"/>
    </row>
    <row r="76" spans="1:1" ht="12.75" x14ac:dyDescent="0.2">
      <c r="A76" s="1"/>
    </row>
    <row r="77" spans="1:1" ht="12.75" x14ac:dyDescent="0.2">
      <c r="A77" s="1"/>
    </row>
    <row r="78" spans="1:1" ht="12.75" x14ac:dyDescent="0.2">
      <c r="A78" s="1"/>
    </row>
    <row r="79" spans="1:1" ht="12.75" x14ac:dyDescent="0.2">
      <c r="A79" s="1"/>
    </row>
    <row r="80" spans="1:1" ht="12.75" x14ac:dyDescent="0.2">
      <c r="A80" s="1"/>
    </row>
    <row r="81" spans="1:1" ht="12.75" x14ac:dyDescent="0.2">
      <c r="A81" s="1"/>
    </row>
    <row r="82" spans="1:1" ht="12.75" x14ac:dyDescent="0.2">
      <c r="A82" s="1"/>
    </row>
    <row r="83" spans="1:1" ht="12.75" x14ac:dyDescent="0.2">
      <c r="A83" s="1"/>
    </row>
    <row r="84" spans="1:1" ht="12.75" x14ac:dyDescent="0.2">
      <c r="A84" s="1"/>
    </row>
    <row r="85" spans="1:1" ht="12.75" x14ac:dyDescent="0.2">
      <c r="A85" s="1"/>
    </row>
    <row r="86" spans="1:1" ht="12.75" x14ac:dyDescent="0.2">
      <c r="A86" s="1"/>
    </row>
    <row r="87" spans="1:1" ht="12.75" x14ac:dyDescent="0.2">
      <c r="A87" s="1"/>
    </row>
    <row r="88" spans="1:1" ht="12.75" x14ac:dyDescent="0.2">
      <c r="A88" s="1"/>
    </row>
    <row r="89" spans="1:1" ht="12.75" x14ac:dyDescent="0.2">
      <c r="A89" s="1"/>
    </row>
    <row r="90" spans="1:1" ht="12.75" x14ac:dyDescent="0.2">
      <c r="A90" s="1"/>
    </row>
    <row r="91" spans="1:1" ht="12.75" x14ac:dyDescent="0.2">
      <c r="A91" s="1"/>
    </row>
    <row r="92" spans="1:1" ht="12.75" x14ac:dyDescent="0.2">
      <c r="A92" s="1"/>
    </row>
    <row r="93" spans="1:1" ht="12.75" x14ac:dyDescent="0.2">
      <c r="A93" s="1"/>
    </row>
    <row r="94" spans="1:1" ht="12.75" x14ac:dyDescent="0.2">
      <c r="A94" s="1"/>
    </row>
    <row r="95" spans="1:1" ht="12.75" x14ac:dyDescent="0.2">
      <c r="A95" s="1"/>
    </row>
    <row r="96" spans="1:1" ht="12.75" x14ac:dyDescent="0.2">
      <c r="A96" s="1"/>
    </row>
    <row r="97" spans="1:1" ht="12.75" x14ac:dyDescent="0.2">
      <c r="A97" s="1"/>
    </row>
    <row r="98" spans="1:1" ht="12.75" x14ac:dyDescent="0.2">
      <c r="A98" s="1"/>
    </row>
    <row r="99" spans="1:1" ht="12.75" x14ac:dyDescent="0.2">
      <c r="A99" s="1"/>
    </row>
    <row r="100" spans="1:1" ht="12.75" x14ac:dyDescent="0.2">
      <c r="A100" s="1"/>
    </row>
    <row r="101" spans="1:1" ht="12.75" x14ac:dyDescent="0.2">
      <c r="A101" s="1"/>
    </row>
    <row r="102" spans="1:1" ht="12.75" x14ac:dyDescent="0.2">
      <c r="A102" s="1"/>
    </row>
    <row r="103" spans="1:1" ht="12.75" x14ac:dyDescent="0.2">
      <c r="A103" s="1"/>
    </row>
    <row r="104" spans="1:1" ht="12.75" x14ac:dyDescent="0.2">
      <c r="A104" s="1"/>
    </row>
    <row r="105" spans="1:1" ht="12.75" x14ac:dyDescent="0.2">
      <c r="A105" s="1"/>
    </row>
    <row r="106" spans="1:1" ht="12.75" x14ac:dyDescent="0.2">
      <c r="A106" s="1"/>
    </row>
    <row r="107" spans="1:1" ht="12.75" x14ac:dyDescent="0.2">
      <c r="A107" s="1"/>
    </row>
    <row r="108" spans="1:1" ht="12.75" x14ac:dyDescent="0.2">
      <c r="A108" s="1"/>
    </row>
    <row r="109" spans="1:1" ht="12.75" x14ac:dyDescent="0.2">
      <c r="A109" s="1"/>
    </row>
    <row r="110" spans="1:1" ht="12.75" x14ac:dyDescent="0.2">
      <c r="A110" s="1"/>
    </row>
    <row r="111" spans="1:1" ht="12.75" x14ac:dyDescent="0.2">
      <c r="A111" s="1"/>
    </row>
    <row r="112" spans="1:1" ht="12.75" x14ac:dyDescent="0.2">
      <c r="A112" s="1"/>
    </row>
    <row r="113" spans="1:1" ht="12.75" x14ac:dyDescent="0.2">
      <c r="A113" s="1"/>
    </row>
    <row r="114" spans="1:1" ht="12.75" x14ac:dyDescent="0.2">
      <c r="A114" s="1"/>
    </row>
    <row r="115" spans="1:1" ht="12.75" x14ac:dyDescent="0.2">
      <c r="A115" s="1"/>
    </row>
    <row r="116" spans="1:1" ht="12.75" x14ac:dyDescent="0.2">
      <c r="A116" s="1"/>
    </row>
    <row r="117" spans="1:1" ht="12.75" x14ac:dyDescent="0.2">
      <c r="A117" s="1"/>
    </row>
    <row r="118" spans="1:1" ht="12.75" x14ac:dyDescent="0.2">
      <c r="A118" s="1"/>
    </row>
    <row r="119" spans="1:1" ht="12.75" x14ac:dyDescent="0.2">
      <c r="A119" s="1"/>
    </row>
    <row r="120" spans="1:1" ht="12.75" x14ac:dyDescent="0.2">
      <c r="A120" s="1"/>
    </row>
    <row r="121" spans="1:1" ht="12.75" x14ac:dyDescent="0.2">
      <c r="A121" s="1"/>
    </row>
    <row r="122" spans="1:1" ht="12.75" x14ac:dyDescent="0.2">
      <c r="A122" s="1"/>
    </row>
    <row r="123" spans="1:1" ht="12.75" x14ac:dyDescent="0.2">
      <c r="A123" s="1"/>
    </row>
    <row r="124" spans="1:1" ht="12.75" x14ac:dyDescent="0.2">
      <c r="A124" s="1"/>
    </row>
    <row r="125" spans="1:1" ht="12.75" x14ac:dyDescent="0.2">
      <c r="A125" s="1"/>
    </row>
    <row r="126" spans="1:1" ht="12.75" x14ac:dyDescent="0.2">
      <c r="A126" s="1"/>
    </row>
    <row r="127" spans="1:1" ht="12.75" x14ac:dyDescent="0.2">
      <c r="A127" s="1"/>
    </row>
    <row r="128" spans="1:1" ht="12.75" x14ac:dyDescent="0.2">
      <c r="A128" s="1"/>
    </row>
    <row r="129" spans="1:1" ht="12.75" x14ac:dyDescent="0.2">
      <c r="A129" s="1"/>
    </row>
    <row r="130" spans="1:1" ht="12.75" x14ac:dyDescent="0.2">
      <c r="A130" s="1"/>
    </row>
    <row r="131" spans="1:1" ht="12.75" x14ac:dyDescent="0.2">
      <c r="A131" s="1"/>
    </row>
    <row r="132" spans="1:1" ht="12.75" x14ac:dyDescent="0.2">
      <c r="A132" s="1"/>
    </row>
    <row r="133" spans="1:1" ht="12.75" x14ac:dyDescent="0.2">
      <c r="A133" s="1"/>
    </row>
    <row r="134" spans="1:1" ht="12.75" x14ac:dyDescent="0.2">
      <c r="A134" s="1"/>
    </row>
    <row r="135" spans="1:1" ht="12.75" x14ac:dyDescent="0.2">
      <c r="A135" s="1"/>
    </row>
    <row r="136" spans="1:1" ht="12.75" x14ac:dyDescent="0.2">
      <c r="A136" s="1"/>
    </row>
    <row r="137" spans="1:1" ht="12.75" x14ac:dyDescent="0.2">
      <c r="A137" s="1"/>
    </row>
    <row r="138" spans="1:1" ht="12.75" x14ac:dyDescent="0.2">
      <c r="A138" s="1"/>
    </row>
    <row r="139" spans="1:1" ht="12.75" x14ac:dyDescent="0.2">
      <c r="A139" s="1"/>
    </row>
    <row r="140" spans="1:1" ht="12.75" x14ac:dyDescent="0.2">
      <c r="A140" s="1"/>
    </row>
    <row r="141" spans="1:1" ht="12.75" x14ac:dyDescent="0.2">
      <c r="A141" s="1"/>
    </row>
    <row r="142" spans="1:1" ht="12.75" x14ac:dyDescent="0.2">
      <c r="A142" s="1"/>
    </row>
    <row r="143" spans="1:1" ht="12.75" x14ac:dyDescent="0.2">
      <c r="A143" s="1"/>
    </row>
    <row r="144" spans="1:1" ht="12.75" x14ac:dyDescent="0.2">
      <c r="A144" s="1"/>
    </row>
    <row r="145" spans="1:1" ht="12.75" x14ac:dyDescent="0.2">
      <c r="A145" s="1"/>
    </row>
    <row r="146" spans="1:1" ht="12.75" x14ac:dyDescent="0.2">
      <c r="A146" s="1"/>
    </row>
    <row r="147" spans="1:1" ht="12.75" x14ac:dyDescent="0.2">
      <c r="A147" s="1"/>
    </row>
    <row r="148" spans="1:1" ht="12.75" x14ac:dyDescent="0.2">
      <c r="A148" s="1"/>
    </row>
    <row r="149" spans="1:1" ht="12.75" x14ac:dyDescent="0.2">
      <c r="A149" s="1"/>
    </row>
    <row r="150" spans="1:1" ht="12.75" x14ac:dyDescent="0.2">
      <c r="A150" s="1"/>
    </row>
    <row r="151" spans="1:1" ht="12.75" x14ac:dyDescent="0.2">
      <c r="A151" s="1"/>
    </row>
    <row r="152" spans="1:1" ht="12.75" x14ac:dyDescent="0.2">
      <c r="A152" s="1"/>
    </row>
    <row r="153" spans="1:1" ht="12.75" x14ac:dyDescent="0.2">
      <c r="A153" s="1"/>
    </row>
    <row r="154" spans="1:1" ht="12.75" x14ac:dyDescent="0.2">
      <c r="A154" s="1"/>
    </row>
    <row r="155" spans="1:1" ht="12.75" x14ac:dyDescent="0.2">
      <c r="A155" s="1"/>
    </row>
    <row r="156" spans="1:1" ht="12.75" x14ac:dyDescent="0.2">
      <c r="A156" s="1"/>
    </row>
    <row r="157" spans="1:1" ht="12.75" x14ac:dyDescent="0.2">
      <c r="A157" s="1"/>
    </row>
    <row r="158" spans="1:1" ht="12.75" x14ac:dyDescent="0.2">
      <c r="A158" s="1"/>
    </row>
    <row r="159" spans="1:1" ht="12.75" x14ac:dyDescent="0.2">
      <c r="A159" s="1"/>
    </row>
    <row r="160" spans="1:1" ht="12.75" x14ac:dyDescent="0.2">
      <c r="A160" s="1"/>
    </row>
    <row r="161" spans="1:1" ht="12.75" x14ac:dyDescent="0.2">
      <c r="A161" s="1"/>
    </row>
    <row r="162" spans="1:1" ht="12.75" x14ac:dyDescent="0.2">
      <c r="A162" s="1"/>
    </row>
    <row r="163" spans="1:1" ht="12.75" x14ac:dyDescent="0.2">
      <c r="A163" s="1"/>
    </row>
    <row r="164" spans="1:1" ht="12.75" x14ac:dyDescent="0.2">
      <c r="A164" s="1"/>
    </row>
    <row r="165" spans="1:1" ht="12.75" x14ac:dyDescent="0.2">
      <c r="A165" s="1"/>
    </row>
    <row r="166" spans="1:1" ht="12.75" x14ac:dyDescent="0.2">
      <c r="A166" s="1"/>
    </row>
    <row r="167" spans="1:1" ht="12.75" x14ac:dyDescent="0.2">
      <c r="A167" s="1"/>
    </row>
    <row r="168" spans="1:1" ht="12.75" x14ac:dyDescent="0.2">
      <c r="A168" s="1"/>
    </row>
    <row r="169" spans="1:1" ht="12.75" x14ac:dyDescent="0.2">
      <c r="A169" s="1"/>
    </row>
    <row r="170" spans="1:1" ht="12.75" x14ac:dyDescent="0.2">
      <c r="A170" s="1"/>
    </row>
    <row r="171" spans="1:1" ht="12.75" x14ac:dyDescent="0.2">
      <c r="A171" s="1"/>
    </row>
    <row r="172" spans="1:1" ht="12.75" x14ac:dyDescent="0.2">
      <c r="A172" s="1"/>
    </row>
    <row r="173" spans="1:1" ht="12.75" x14ac:dyDescent="0.2">
      <c r="A173" s="1"/>
    </row>
    <row r="174" spans="1:1" ht="12.75" x14ac:dyDescent="0.2">
      <c r="A174" s="1"/>
    </row>
    <row r="175" spans="1:1" ht="12.75" x14ac:dyDescent="0.2">
      <c r="A175" s="1"/>
    </row>
    <row r="176" spans="1:1" ht="12.75" x14ac:dyDescent="0.2">
      <c r="A176" s="1"/>
    </row>
    <row r="177" spans="1:1" ht="12.75" x14ac:dyDescent="0.2">
      <c r="A177" s="1"/>
    </row>
    <row r="178" spans="1:1" ht="12.75" x14ac:dyDescent="0.2">
      <c r="A178" s="1"/>
    </row>
    <row r="179" spans="1:1" ht="12.75" x14ac:dyDescent="0.2">
      <c r="A179" s="1"/>
    </row>
    <row r="180" spans="1:1" ht="12.75" x14ac:dyDescent="0.2">
      <c r="A180" s="1"/>
    </row>
    <row r="181" spans="1:1" ht="12.75" x14ac:dyDescent="0.2">
      <c r="A181" s="1"/>
    </row>
    <row r="182" spans="1:1" ht="12.75" x14ac:dyDescent="0.2">
      <c r="A182" s="1"/>
    </row>
    <row r="183" spans="1:1" ht="12.75" x14ac:dyDescent="0.2">
      <c r="A183" s="1"/>
    </row>
    <row r="184" spans="1:1" ht="12.75" x14ac:dyDescent="0.2">
      <c r="A184" s="1"/>
    </row>
    <row r="185" spans="1:1" ht="12.75" x14ac:dyDescent="0.2">
      <c r="A185" s="1"/>
    </row>
    <row r="186" spans="1:1" ht="12.75" x14ac:dyDescent="0.2">
      <c r="A186" s="1"/>
    </row>
    <row r="187" spans="1:1" ht="12.75" x14ac:dyDescent="0.2">
      <c r="A187" s="1"/>
    </row>
    <row r="188" spans="1:1" ht="12.75" x14ac:dyDescent="0.2">
      <c r="A188" s="1"/>
    </row>
    <row r="189" spans="1:1" ht="12.75" x14ac:dyDescent="0.2">
      <c r="A189" s="1"/>
    </row>
    <row r="190" spans="1:1" ht="12.75" x14ac:dyDescent="0.2">
      <c r="A190" s="1"/>
    </row>
    <row r="191" spans="1:1" ht="12.75" x14ac:dyDescent="0.2">
      <c r="A191" s="1"/>
    </row>
    <row r="192" spans="1:1" ht="12.75" x14ac:dyDescent="0.2">
      <c r="A192" s="1"/>
    </row>
    <row r="193" spans="1:1" ht="12.75" x14ac:dyDescent="0.2">
      <c r="A193" s="1"/>
    </row>
    <row r="194" spans="1:1" ht="12.75" x14ac:dyDescent="0.2">
      <c r="A194" s="1"/>
    </row>
    <row r="195" spans="1:1" ht="12.75" x14ac:dyDescent="0.2">
      <c r="A195" s="1"/>
    </row>
    <row r="196" spans="1:1" ht="12.75" x14ac:dyDescent="0.2">
      <c r="A196" s="1"/>
    </row>
    <row r="197" spans="1:1" ht="12.75" x14ac:dyDescent="0.2">
      <c r="A197" s="1"/>
    </row>
    <row r="198" spans="1:1" ht="12.75" x14ac:dyDescent="0.2">
      <c r="A198" s="1"/>
    </row>
    <row r="199" spans="1:1" ht="12.75" x14ac:dyDescent="0.2">
      <c r="A199" s="1"/>
    </row>
    <row r="200" spans="1:1" ht="12.75" x14ac:dyDescent="0.2">
      <c r="A200" s="1"/>
    </row>
    <row r="201" spans="1:1" ht="12.75" x14ac:dyDescent="0.2">
      <c r="A201" s="1"/>
    </row>
    <row r="202" spans="1:1" ht="12.75" x14ac:dyDescent="0.2">
      <c r="A202" s="1"/>
    </row>
    <row r="203" spans="1:1" ht="12.75" x14ac:dyDescent="0.2">
      <c r="A203" s="1"/>
    </row>
    <row r="204" spans="1:1" ht="12.75" x14ac:dyDescent="0.2">
      <c r="A204" s="1"/>
    </row>
    <row r="205" spans="1:1" ht="12.75" x14ac:dyDescent="0.2">
      <c r="A205" s="1"/>
    </row>
    <row r="206" spans="1:1" ht="12.75" x14ac:dyDescent="0.2">
      <c r="A206" s="1"/>
    </row>
    <row r="207" spans="1:1" ht="12.75" x14ac:dyDescent="0.2">
      <c r="A207" s="1"/>
    </row>
    <row r="208" spans="1:1" ht="12.75" x14ac:dyDescent="0.2">
      <c r="A208" s="1"/>
    </row>
    <row r="209" spans="1:1" ht="12.75" x14ac:dyDescent="0.2">
      <c r="A209" s="1"/>
    </row>
    <row r="210" spans="1:1" ht="12.75" x14ac:dyDescent="0.2">
      <c r="A210" s="1"/>
    </row>
    <row r="211" spans="1:1" ht="12.75" x14ac:dyDescent="0.2">
      <c r="A211" s="1"/>
    </row>
    <row r="212" spans="1:1" ht="12.75" x14ac:dyDescent="0.2">
      <c r="A212" s="1"/>
    </row>
    <row r="213" spans="1:1" ht="12.75" x14ac:dyDescent="0.2">
      <c r="A213" s="1"/>
    </row>
    <row r="214" spans="1:1" ht="12.75" x14ac:dyDescent="0.2">
      <c r="A214" s="1"/>
    </row>
    <row r="215" spans="1:1" ht="12.75" x14ac:dyDescent="0.2">
      <c r="A215" s="1"/>
    </row>
    <row r="216" spans="1:1" ht="12.75" x14ac:dyDescent="0.2">
      <c r="A216" s="1"/>
    </row>
    <row r="217" spans="1:1" ht="12.75" x14ac:dyDescent="0.2">
      <c r="A217" s="1"/>
    </row>
    <row r="218" spans="1:1" ht="12.75" x14ac:dyDescent="0.2">
      <c r="A218" s="1"/>
    </row>
    <row r="219" spans="1:1" ht="12.75" x14ac:dyDescent="0.2">
      <c r="A219" s="1"/>
    </row>
    <row r="220" spans="1:1" ht="12.75" x14ac:dyDescent="0.2">
      <c r="A220" s="1"/>
    </row>
    <row r="221" spans="1:1" ht="12.75" x14ac:dyDescent="0.2">
      <c r="A221" s="1"/>
    </row>
    <row r="222" spans="1:1" ht="12.75" x14ac:dyDescent="0.2">
      <c r="A222" s="1"/>
    </row>
    <row r="223" spans="1:1" ht="12.75" x14ac:dyDescent="0.2">
      <c r="A223" s="1"/>
    </row>
    <row r="224" spans="1:1" ht="12.75" x14ac:dyDescent="0.2">
      <c r="A224" s="1"/>
    </row>
    <row r="225" spans="1:1" ht="12.75" x14ac:dyDescent="0.2">
      <c r="A225" s="1"/>
    </row>
    <row r="226" spans="1:1" ht="12.75" x14ac:dyDescent="0.2">
      <c r="A226" s="1"/>
    </row>
    <row r="227" spans="1:1" ht="12.75" x14ac:dyDescent="0.2">
      <c r="A227" s="1"/>
    </row>
    <row r="228" spans="1:1" ht="12.75" x14ac:dyDescent="0.2">
      <c r="A228" s="1"/>
    </row>
    <row r="229" spans="1:1" ht="12.75" x14ac:dyDescent="0.2">
      <c r="A229" s="1"/>
    </row>
    <row r="230" spans="1:1" ht="12.75" x14ac:dyDescent="0.2">
      <c r="A230" s="1"/>
    </row>
    <row r="231" spans="1:1" ht="12.75" x14ac:dyDescent="0.2">
      <c r="A231" s="1"/>
    </row>
    <row r="232" spans="1:1" ht="12.75" x14ac:dyDescent="0.2">
      <c r="A232" s="1"/>
    </row>
    <row r="233" spans="1:1" ht="12.75" x14ac:dyDescent="0.2">
      <c r="A233" s="1"/>
    </row>
    <row r="234" spans="1:1" ht="12.75" x14ac:dyDescent="0.2">
      <c r="A234" s="1"/>
    </row>
    <row r="235" spans="1:1" ht="12.75" x14ac:dyDescent="0.2">
      <c r="A235" s="1"/>
    </row>
    <row r="236" spans="1:1" ht="12.75" x14ac:dyDescent="0.2">
      <c r="A236" s="1"/>
    </row>
    <row r="237" spans="1:1" ht="12.75" x14ac:dyDescent="0.2">
      <c r="A237" s="1"/>
    </row>
    <row r="238" spans="1:1" ht="12.75" x14ac:dyDescent="0.2">
      <c r="A238" s="1"/>
    </row>
    <row r="239" spans="1:1" ht="12.75" x14ac:dyDescent="0.2">
      <c r="A239" s="1"/>
    </row>
    <row r="240" spans="1:1" ht="12.75" x14ac:dyDescent="0.2">
      <c r="A240" s="1"/>
    </row>
    <row r="241" spans="1:1" ht="12.75" x14ac:dyDescent="0.2">
      <c r="A241" s="1"/>
    </row>
    <row r="242" spans="1:1" ht="12.75" x14ac:dyDescent="0.2">
      <c r="A242" s="1"/>
    </row>
    <row r="243" spans="1:1" ht="12.75" x14ac:dyDescent="0.2">
      <c r="A243" s="1"/>
    </row>
    <row r="244" spans="1:1" ht="12.75" x14ac:dyDescent="0.2">
      <c r="A244" s="1"/>
    </row>
    <row r="245" spans="1:1" ht="12.75" x14ac:dyDescent="0.2">
      <c r="A245" s="1"/>
    </row>
    <row r="246" spans="1:1" ht="12.75" x14ac:dyDescent="0.2">
      <c r="A246" s="1"/>
    </row>
    <row r="247" spans="1:1" ht="12.75" x14ac:dyDescent="0.2">
      <c r="A247" s="1"/>
    </row>
    <row r="248" spans="1:1" ht="12.75" x14ac:dyDescent="0.2">
      <c r="A248" s="1"/>
    </row>
    <row r="249" spans="1:1" ht="12.75" x14ac:dyDescent="0.2">
      <c r="A249" s="1"/>
    </row>
    <row r="250" spans="1:1" ht="12.75" x14ac:dyDescent="0.2">
      <c r="A250" s="1"/>
    </row>
    <row r="251" spans="1:1" ht="12.75" x14ac:dyDescent="0.2">
      <c r="A251" s="1"/>
    </row>
    <row r="252" spans="1:1" ht="12.75" x14ac:dyDescent="0.2">
      <c r="A252" s="1"/>
    </row>
    <row r="253" spans="1:1" ht="12.75" x14ac:dyDescent="0.2">
      <c r="A253" s="1"/>
    </row>
    <row r="254" spans="1:1" ht="12.75" x14ac:dyDescent="0.2">
      <c r="A254" s="1"/>
    </row>
    <row r="255" spans="1:1" ht="12.75" x14ac:dyDescent="0.2">
      <c r="A255" s="1"/>
    </row>
    <row r="256" spans="1:1" ht="12.75" x14ac:dyDescent="0.2">
      <c r="A256" s="1"/>
    </row>
    <row r="257" spans="1:1" ht="12.75" x14ac:dyDescent="0.2">
      <c r="A257" s="1"/>
    </row>
    <row r="258" spans="1:1" ht="12.75" x14ac:dyDescent="0.2">
      <c r="A258" s="1"/>
    </row>
    <row r="259" spans="1:1" ht="12.75" x14ac:dyDescent="0.2">
      <c r="A259" s="1"/>
    </row>
    <row r="260" spans="1:1" ht="12.75" x14ac:dyDescent="0.2">
      <c r="A260" s="1"/>
    </row>
    <row r="261" spans="1:1" ht="12.75" x14ac:dyDescent="0.2">
      <c r="A261" s="1"/>
    </row>
    <row r="262" spans="1:1" ht="12.75" x14ac:dyDescent="0.2">
      <c r="A262" s="1"/>
    </row>
    <row r="263" spans="1:1" ht="12.75" x14ac:dyDescent="0.2">
      <c r="A263" s="1"/>
    </row>
    <row r="264" spans="1:1" ht="12.75" x14ac:dyDescent="0.2">
      <c r="A264" s="1"/>
    </row>
    <row r="265" spans="1:1" ht="12.75" x14ac:dyDescent="0.2">
      <c r="A265" s="1"/>
    </row>
    <row r="266" spans="1:1" ht="12.75" x14ac:dyDescent="0.2">
      <c r="A266" s="1"/>
    </row>
    <row r="267" spans="1:1" ht="12.75" x14ac:dyDescent="0.2">
      <c r="A267" s="1"/>
    </row>
    <row r="268" spans="1:1" ht="12.75" x14ac:dyDescent="0.2">
      <c r="A268" s="1"/>
    </row>
    <row r="269" spans="1:1" ht="12.75" x14ac:dyDescent="0.2">
      <c r="A269" s="1"/>
    </row>
    <row r="270" spans="1:1" ht="12.75" x14ac:dyDescent="0.2">
      <c r="A270" s="1"/>
    </row>
    <row r="271" spans="1:1" ht="12.75" x14ac:dyDescent="0.2">
      <c r="A271" s="1"/>
    </row>
    <row r="272" spans="1:1" ht="12.75" x14ac:dyDescent="0.2">
      <c r="A272" s="1"/>
    </row>
    <row r="273" spans="1:1" ht="12.75" x14ac:dyDescent="0.2">
      <c r="A273" s="1"/>
    </row>
    <row r="274" spans="1:1" ht="12.75" x14ac:dyDescent="0.2">
      <c r="A274" s="1"/>
    </row>
    <row r="275" spans="1:1" ht="12.75" x14ac:dyDescent="0.2">
      <c r="A275" s="1"/>
    </row>
    <row r="276" spans="1:1" ht="12.75" x14ac:dyDescent="0.2">
      <c r="A276" s="1"/>
    </row>
    <row r="277" spans="1:1" ht="12.75" x14ac:dyDescent="0.2">
      <c r="A277" s="1"/>
    </row>
    <row r="278" spans="1:1" ht="12.75" x14ac:dyDescent="0.2">
      <c r="A278" s="1"/>
    </row>
    <row r="279" spans="1:1" ht="12.75" x14ac:dyDescent="0.2">
      <c r="A279" s="1"/>
    </row>
    <row r="280" spans="1:1" ht="12.75" x14ac:dyDescent="0.2">
      <c r="A280" s="1"/>
    </row>
    <row r="281" spans="1:1" ht="12.75" x14ac:dyDescent="0.2">
      <c r="A281" s="1"/>
    </row>
    <row r="282" spans="1:1" ht="12.75" x14ac:dyDescent="0.2">
      <c r="A282" s="1"/>
    </row>
    <row r="283" spans="1:1" ht="12.75" x14ac:dyDescent="0.2">
      <c r="A283" s="1"/>
    </row>
    <row r="284" spans="1:1" ht="12.75" x14ac:dyDescent="0.2">
      <c r="A284" s="1"/>
    </row>
    <row r="285" spans="1:1" ht="12.75" x14ac:dyDescent="0.2">
      <c r="A285" s="1"/>
    </row>
    <row r="286" spans="1:1" ht="12.75" x14ac:dyDescent="0.2">
      <c r="A286" s="1"/>
    </row>
    <row r="287" spans="1:1" ht="12.75" x14ac:dyDescent="0.2">
      <c r="A287" s="1"/>
    </row>
    <row r="288" spans="1:1" ht="12.75" x14ac:dyDescent="0.2">
      <c r="A288" s="1"/>
    </row>
    <row r="289" spans="1:1" ht="12.75" x14ac:dyDescent="0.2">
      <c r="A289" s="1"/>
    </row>
    <row r="290" spans="1:1" ht="12.75" x14ac:dyDescent="0.2">
      <c r="A290" s="1"/>
    </row>
    <row r="291" spans="1:1" ht="12.75" x14ac:dyDescent="0.2">
      <c r="A291" s="1"/>
    </row>
    <row r="292" spans="1:1" ht="12.75" x14ac:dyDescent="0.2">
      <c r="A292" s="1"/>
    </row>
    <row r="293" spans="1:1" ht="12.75" x14ac:dyDescent="0.2">
      <c r="A293" s="1"/>
    </row>
    <row r="294" spans="1:1" ht="12.75" x14ac:dyDescent="0.2">
      <c r="A294" s="1"/>
    </row>
    <row r="295" spans="1:1" ht="12.75" x14ac:dyDescent="0.2">
      <c r="A295" s="1"/>
    </row>
    <row r="296" spans="1:1" ht="12.75" x14ac:dyDescent="0.2">
      <c r="A296" s="1"/>
    </row>
    <row r="297" spans="1:1" ht="12.75" x14ac:dyDescent="0.2">
      <c r="A297" s="1"/>
    </row>
    <row r="298" spans="1:1" ht="12.75" x14ac:dyDescent="0.2">
      <c r="A298" s="1"/>
    </row>
    <row r="299" spans="1:1" ht="12.75" x14ac:dyDescent="0.2">
      <c r="A299" s="1"/>
    </row>
    <row r="300" spans="1:1" ht="12.75" x14ac:dyDescent="0.2">
      <c r="A300" s="1"/>
    </row>
    <row r="301" spans="1:1" ht="12.75" x14ac:dyDescent="0.2">
      <c r="A301" s="1"/>
    </row>
    <row r="302" spans="1:1" ht="12.75" x14ac:dyDescent="0.2">
      <c r="A302" s="1"/>
    </row>
    <row r="303" spans="1:1" ht="12.75" x14ac:dyDescent="0.2">
      <c r="A303" s="1"/>
    </row>
    <row r="304" spans="1:1" ht="12.75" x14ac:dyDescent="0.2">
      <c r="A304" s="1"/>
    </row>
    <row r="305" spans="1:1" ht="12.75" x14ac:dyDescent="0.2">
      <c r="A305" s="1"/>
    </row>
    <row r="306" spans="1:1" ht="12.75" x14ac:dyDescent="0.2">
      <c r="A306" s="1"/>
    </row>
    <row r="307" spans="1:1" ht="12.75" x14ac:dyDescent="0.2">
      <c r="A307" s="1"/>
    </row>
    <row r="308" spans="1:1" ht="12.75" x14ac:dyDescent="0.2">
      <c r="A308" s="1"/>
    </row>
    <row r="309" spans="1:1" ht="12.75" x14ac:dyDescent="0.2">
      <c r="A309" s="1"/>
    </row>
    <row r="310" spans="1:1" ht="12.75" x14ac:dyDescent="0.2">
      <c r="A310" s="1"/>
    </row>
    <row r="311" spans="1:1" ht="12.75" x14ac:dyDescent="0.2">
      <c r="A311" s="1"/>
    </row>
    <row r="312" spans="1:1" ht="12.75" x14ac:dyDescent="0.2">
      <c r="A312" s="1"/>
    </row>
    <row r="313" spans="1:1" ht="12.75" x14ac:dyDescent="0.2">
      <c r="A313" s="1"/>
    </row>
    <row r="314" spans="1:1" ht="12.75" x14ac:dyDescent="0.2">
      <c r="A314" s="1"/>
    </row>
    <row r="315" spans="1:1" ht="12.75" x14ac:dyDescent="0.2">
      <c r="A315" s="1"/>
    </row>
    <row r="316" spans="1:1" ht="12.75" x14ac:dyDescent="0.2">
      <c r="A316" s="1"/>
    </row>
    <row r="317" spans="1:1" ht="12.75" x14ac:dyDescent="0.2">
      <c r="A317" s="1"/>
    </row>
    <row r="318" spans="1:1" ht="12.75" x14ac:dyDescent="0.2">
      <c r="A318" s="1"/>
    </row>
    <row r="319" spans="1:1" ht="12.75" x14ac:dyDescent="0.2">
      <c r="A319" s="1"/>
    </row>
    <row r="320" spans="1:1" ht="12.75" x14ac:dyDescent="0.2">
      <c r="A320" s="1"/>
    </row>
    <row r="321" spans="1:1" ht="12.75" x14ac:dyDescent="0.2">
      <c r="A321" s="1"/>
    </row>
    <row r="322" spans="1:1" ht="12.75" x14ac:dyDescent="0.2">
      <c r="A322" s="1"/>
    </row>
    <row r="323" spans="1:1" ht="12.75" x14ac:dyDescent="0.2">
      <c r="A323" s="1"/>
    </row>
    <row r="324" spans="1:1" ht="12.75" x14ac:dyDescent="0.2">
      <c r="A324" s="1"/>
    </row>
    <row r="325" spans="1:1" ht="12.75" x14ac:dyDescent="0.2">
      <c r="A325" s="1"/>
    </row>
    <row r="326" spans="1:1" ht="12.75" x14ac:dyDescent="0.2">
      <c r="A326" s="1"/>
    </row>
    <row r="327" spans="1:1" ht="12.75" x14ac:dyDescent="0.2">
      <c r="A327" s="1"/>
    </row>
    <row r="328" spans="1:1" ht="12.75" x14ac:dyDescent="0.2">
      <c r="A328" s="1"/>
    </row>
    <row r="329" spans="1:1" ht="12.75" x14ac:dyDescent="0.2">
      <c r="A329" s="1"/>
    </row>
    <row r="330" spans="1:1" ht="12.75" x14ac:dyDescent="0.2">
      <c r="A330" s="1"/>
    </row>
    <row r="331" spans="1:1" ht="12.75" x14ac:dyDescent="0.2">
      <c r="A331" s="1"/>
    </row>
    <row r="332" spans="1:1" ht="12.75" x14ac:dyDescent="0.2">
      <c r="A332" s="1"/>
    </row>
    <row r="333" spans="1:1" ht="12.75" x14ac:dyDescent="0.2">
      <c r="A333" s="1"/>
    </row>
    <row r="334" spans="1:1" ht="12.75" x14ac:dyDescent="0.2">
      <c r="A334" s="1"/>
    </row>
    <row r="335" spans="1:1" ht="12.75" x14ac:dyDescent="0.2">
      <c r="A335" s="1"/>
    </row>
    <row r="336" spans="1:1" ht="12.75" x14ac:dyDescent="0.2">
      <c r="A336" s="1"/>
    </row>
    <row r="337" spans="1:1" ht="12.75" x14ac:dyDescent="0.2">
      <c r="A337" s="1"/>
    </row>
    <row r="338" spans="1:1" ht="12.75" x14ac:dyDescent="0.2">
      <c r="A338" s="1"/>
    </row>
    <row r="339" spans="1:1" ht="12.75" x14ac:dyDescent="0.2">
      <c r="A339" s="1"/>
    </row>
    <row r="340" spans="1:1" ht="12.75" x14ac:dyDescent="0.2">
      <c r="A340" s="1"/>
    </row>
    <row r="341" spans="1:1" ht="12.75" x14ac:dyDescent="0.2">
      <c r="A341" s="1"/>
    </row>
    <row r="342" spans="1:1" ht="12.75" x14ac:dyDescent="0.2">
      <c r="A342" s="1"/>
    </row>
    <row r="343" spans="1:1" ht="12.75" x14ac:dyDescent="0.2">
      <c r="A343" s="1"/>
    </row>
    <row r="344" spans="1:1" ht="12.75" x14ac:dyDescent="0.2">
      <c r="A344" s="1"/>
    </row>
    <row r="345" spans="1:1" ht="12.75" x14ac:dyDescent="0.2">
      <c r="A345" s="1"/>
    </row>
    <row r="346" spans="1:1" ht="12.75" x14ac:dyDescent="0.2">
      <c r="A346" s="1"/>
    </row>
    <row r="347" spans="1:1" ht="12.75" x14ac:dyDescent="0.2">
      <c r="A347" s="1"/>
    </row>
    <row r="348" spans="1:1" ht="12.75" x14ac:dyDescent="0.2">
      <c r="A348" s="1"/>
    </row>
    <row r="349" spans="1:1" ht="12.75" x14ac:dyDescent="0.2">
      <c r="A349" s="1"/>
    </row>
    <row r="350" spans="1:1" ht="12.75" x14ac:dyDescent="0.2">
      <c r="A350" s="1"/>
    </row>
    <row r="351" spans="1:1" ht="12.75" x14ac:dyDescent="0.2">
      <c r="A351" s="1"/>
    </row>
    <row r="352" spans="1:1" ht="12.75" x14ac:dyDescent="0.2">
      <c r="A352" s="1"/>
    </row>
    <row r="353" spans="1:1" ht="12.75" x14ac:dyDescent="0.2">
      <c r="A353" s="1"/>
    </row>
    <row r="354" spans="1:1" ht="12.75" x14ac:dyDescent="0.2">
      <c r="A354" s="1"/>
    </row>
    <row r="355" spans="1:1" ht="12.75" x14ac:dyDescent="0.2">
      <c r="A355" s="1"/>
    </row>
    <row r="356" spans="1:1" ht="12.75" x14ac:dyDescent="0.2">
      <c r="A356" s="1"/>
    </row>
    <row r="357" spans="1:1" ht="12.75" x14ac:dyDescent="0.2">
      <c r="A357" s="1"/>
    </row>
    <row r="358" spans="1:1" ht="12.75" x14ac:dyDescent="0.2">
      <c r="A358" s="1"/>
    </row>
    <row r="359" spans="1:1" ht="12.75" x14ac:dyDescent="0.2">
      <c r="A359" s="1"/>
    </row>
    <row r="360" spans="1:1" ht="12.75" x14ac:dyDescent="0.2">
      <c r="A360" s="1"/>
    </row>
    <row r="361" spans="1:1" ht="12.75" x14ac:dyDescent="0.2">
      <c r="A361" s="1"/>
    </row>
    <row r="362" spans="1:1" ht="12.75" x14ac:dyDescent="0.2">
      <c r="A362" s="1"/>
    </row>
    <row r="363" spans="1:1" ht="12.75" x14ac:dyDescent="0.2">
      <c r="A363" s="1"/>
    </row>
    <row r="364" spans="1:1" ht="12.75" x14ac:dyDescent="0.2">
      <c r="A364" s="1"/>
    </row>
    <row r="365" spans="1:1" ht="12.75" x14ac:dyDescent="0.2">
      <c r="A365" s="1"/>
    </row>
    <row r="366" spans="1:1" ht="12.75" x14ac:dyDescent="0.2">
      <c r="A366" s="1"/>
    </row>
    <row r="367" spans="1:1" ht="12.75" x14ac:dyDescent="0.2">
      <c r="A367" s="1"/>
    </row>
    <row r="368" spans="1:1" ht="12.75" x14ac:dyDescent="0.2">
      <c r="A368" s="1"/>
    </row>
    <row r="369" spans="1:1" ht="12.75" x14ac:dyDescent="0.2">
      <c r="A369" s="1"/>
    </row>
    <row r="370" spans="1:1" ht="12.75" x14ac:dyDescent="0.2">
      <c r="A370" s="1"/>
    </row>
    <row r="371" spans="1:1" ht="12.75" x14ac:dyDescent="0.2">
      <c r="A371" s="1"/>
    </row>
    <row r="372" spans="1:1" ht="12.75" x14ac:dyDescent="0.2">
      <c r="A372" s="1"/>
    </row>
    <row r="373" spans="1:1" ht="12.75" x14ac:dyDescent="0.2">
      <c r="A373" s="1"/>
    </row>
    <row r="374" spans="1:1" ht="12.75" x14ac:dyDescent="0.2">
      <c r="A374" s="1"/>
    </row>
    <row r="375" spans="1:1" ht="12.75" x14ac:dyDescent="0.2">
      <c r="A375" s="1"/>
    </row>
    <row r="376" spans="1:1" ht="12.75" x14ac:dyDescent="0.2">
      <c r="A376" s="1"/>
    </row>
    <row r="377" spans="1:1" ht="12.75" x14ac:dyDescent="0.2">
      <c r="A377" s="1"/>
    </row>
    <row r="378" spans="1:1" ht="12.75" x14ac:dyDescent="0.2">
      <c r="A378" s="1"/>
    </row>
    <row r="379" spans="1:1" ht="12.75" x14ac:dyDescent="0.2">
      <c r="A379" s="1"/>
    </row>
    <row r="380" spans="1:1" ht="12.75" x14ac:dyDescent="0.2">
      <c r="A380" s="1"/>
    </row>
    <row r="381" spans="1:1" ht="12.75" x14ac:dyDescent="0.2">
      <c r="A381" s="1"/>
    </row>
    <row r="382" spans="1:1" ht="12.75" x14ac:dyDescent="0.2">
      <c r="A382" s="1"/>
    </row>
    <row r="383" spans="1:1" ht="12.75" x14ac:dyDescent="0.2">
      <c r="A383" s="1"/>
    </row>
    <row r="384" spans="1:1" ht="12.75" x14ac:dyDescent="0.2">
      <c r="A384" s="1"/>
    </row>
    <row r="385" spans="1:1" ht="12.75" x14ac:dyDescent="0.2">
      <c r="A385" s="1"/>
    </row>
    <row r="386" spans="1:1" ht="12.75" x14ac:dyDescent="0.2">
      <c r="A386" s="1"/>
    </row>
    <row r="387" spans="1:1" ht="12.75" x14ac:dyDescent="0.2">
      <c r="A387" s="1"/>
    </row>
    <row r="388" spans="1:1" ht="12.75" x14ac:dyDescent="0.2">
      <c r="A388" s="1"/>
    </row>
    <row r="389" spans="1:1" ht="12.75" x14ac:dyDescent="0.2">
      <c r="A389" s="1"/>
    </row>
    <row r="390" spans="1:1" ht="12.75" x14ac:dyDescent="0.2">
      <c r="A390" s="1"/>
    </row>
    <row r="391" spans="1:1" ht="12.75" x14ac:dyDescent="0.2">
      <c r="A391" s="1"/>
    </row>
    <row r="392" spans="1:1" ht="12.75" x14ac:dyDescent="0.2">
      <c r="A392" s="1"/>
    </row>
    <row r="393" spans="1:1" ht="12.75" x14ac:dyDescent="0.2">
      <c r="A393" s="1"/>
    </row>
    <row r="394" spans="1:1" ht="12.75" x14ac:dyDescent="0.2">
      <c r="A394" s="1"/>
    </row>
    <row r="395" spans="1:1" ht="12.75" x14ac:dyDescent="0.2">
      <c r="A395" s="1"/>
    </row>
    <row r="396" spans="1:1" ht="12.75" x14ac:dyDescent="0.2">
      <c r="A396" s="1"/>
    </row>
    <row r="397" spans="1:1" ht="12.75" x14ac:dyDescent="0.2">
      <c r="A397" s="1"/>
    </row>
    <row r="398" spans="1:1" ht="12.75" x14ac:dyDescent="0.2">
      <c r="A398" s="1"/>
    </row>
    <row r="399" spans="1:1" ht="12.75" x14ac:dyDescent="0.2">
      <c r="A399" s="1"/>
    </row>
    <row r="400" spans="1:1" ht="12.75" x14ac:dyDescent="0.2">
      <c r="A400" s="1"/>
    </row>
    <row r="401" spans="1:1" ht="12.75" x14ac:dyDescent="0.2">
      <c r="A401" s="1"/>
    </row>
    <row r="402" spans="1:1" ht="12.75" x14ac:dyDescent="0.2">
      <c r="A402" s="1"/>
    </row>
    <row r="403" spans="1:1" ht="12.75" x14ac:dyDescent="0.2">
      <c r="A403" s="1"/>
    </row>
    <row r="404" spans="1:1" ht="12.75" x14ac:dyDescent="0.2">
      <c r="A404" s="1"/>
    </row>
    <row r="405" spans="1:1" ht="12.75" x14ac:dyDescent="0.2">
      <c r="A405" s="1"/>
    </row>
    <row r="406" spans="1:1" ht="12.75" x14ac:dyDescent="0.2">
      <c r="A406" s="1"/>
    </row>
    <row r="407" spans="1:1" ht="12.75" x14ac:dyDescent="0.2">
      <c r="A407" s="1"/>
    </row>
    <row r="408" spans="1:1" ht="12.75" x14ac:dyDescent="0.2">
      <c r="A408" s="1"/>
    </row>
    <row r="409" spans="1:1" ht="12.75" x14ac:dyDescent="0.2">
      <c r="A409" s="1"/>
    </row>
    <row r="410" spans="1:1" ht="12.75" x14ac:dyDescent="0.2">
      <c r="A410" s="1"/>
    </row>
    <row r="411" spans="1:1" ht="12.75" x14ac:dyDescent="0.2">
      <c r="A411" s="1"/>
    </row>
    <row r="412" spans="1:1" ht="12.75" x14ac:dyDescent="0.2">
      <c r="A412" s="1"/>
    </row>
    <row r="413" spans="1:1" ht="12.75" x14ac:dyDescent="0.2">
      <c r="A413" s="1"/>
    </row>
    <row r="414" spans="1:1" ht="12.75" x14ac:dyDescent="0.2">
      <c r="A414" s="1"/>
    </row>
    <row r="415" spans="1:1" ht="12.75" x14ac:dyDescent="0.2">
      <c r="A415" s="1"/>
    </row>
    <row r="416" spans="1:1" ht="12.75" x14ac:dyDescent="0.2">
      <c r="A416" s="1"/>
    </row>
    <row r="417" spans="1:1" ht="12.75" x14ac:dyDescent="0.2">
      <c r="A417" s="1"/>
    </row>
    <row r="418" spans="1:1" ht="12.75" x14ac:dyDescent="0.2">
      <c r="A418" s="1"/>
    </row>
    <row r="419" spans="1:1" ht="12.75" x14ac:dyDescent="0.2">
      <c r="A419" s="1"/>
    </row>
    <row r="420" spans="1:1" ht="12.75" x14ac:dyDescent="0.2">
      <c r="A420" s="1"/>
    </row>
    <row r="421" spans="1:1" ht="12.75" x14ac:dyDescent="0.2">
      <c r="A421" s="1"/>
    </row>
    <row r="422" spans="1:1" ht="12.75" x14ac:dyDescent="0.2">
      <c r="A422" s="1"/>
    </row>
    <row r="423" spans="1:1" ht="12.75" x14ac:dyDescent="0.2">
      <c r="A423" s="1"/>
    </row>
    <row r="424" spans="1:1" ht="12.75" x14ac:dyDescent="0.2">
      <c r="A424" s="1"/>
    </row>
    <row r="425" spans="1:1" ht="12.75" x14ac:dyDescent="0.2">
      <c r="A425" s="1"/>
    </row>
    <row r="426" spans="1:1" ht="12.75" x14ac:dyDescent="0.2">
      <c r="A426" s="1"/>
    </row>
    <row r="427" spans="1:1" ht="12.75" x14ac:dyDescent="0.2">
      <c r="A427" s="1"/>
    </row>
    <row r="428" spans="1:1" ht="12.75" x14ac:dyDescent="0.2">
      <c r="A428" s="1"/>
    </row>
    <row r="429" spans="1:1" ht="12.75" x14ac:dyDescent="0.2">
      <c r="A429" s="1"/>
    </row>
    <row r="430" spans="1:1" ht="12.75" x14ac:dyDescent="0.2">
      <c r="A430" s="1"/>
    </row>
    <row r="431" spans="1:1" ht="12.75" x14ac:dyDescent="0.2">
      <c r="A431" s="1"/>
    </row>
    <row r="432" spans="1:1" ht="12.75" x14ac:dyDescent="0.2">
      <c r="A432" s="1"/>
    </row>
    <row r="433" spans="1:1" ht="12.75" x14ac:dyDescent="0.2">
      <c r="A433" s="1"/>
    </row>
    <row r="434" spans="1:1" ht="12.75" x14ac:dyDescent="0.2">
      <c r="A434" s="1"/>
    </row>
    <row r="435" spans="1:1" ht="12.75" x14ac:dyDescent="0.2">
      <c r="A435" s="1"/>
    </row>
    <row r="436" spans="1:1" ht="12.75" x14ac:dyDescent="0.2">
      <c r="A436" s="1"/>
    </row>
    <row r="437" spans="1:1" ht="12.75" x14ac:dyDescent="0.2">
      <c r="A437" s="1"/>
    </row>
    <row r="438" spans="1:1" ht="12.75" x14ac:dyDescent="0.2">
      <c r="A438" s="1"/>
    </row>
    <row r="439" spans="1:1" ht="12.75" x14ac:dyDescent="0.2">
      <c r="A439" s="1"/>
    </row>
    <row r="440" spans="1:1" ht="12.75" x14ac:dyDescent="0.2">
      <c r="A440" s="1"/>
    </row>
    <row r="441" spans="1:1" ht="12.75" x14ac:dyDescent="0.2">
      <c r="A441" s="1"/>
    </row>
    <row r="442" spans="1:1" ht="12.75" x14ac:dyDescent="0.2">
      <c r="A442" s="1"/>
    </row>
    <row r="443" spans="1:1" ht="12.75" x14ac:dyDescent="0.2">
      <c r="A443" s="1"/>
    </row>
    <row r="444" spans="1:1" ht="12.75" x14ac:dyDescent="0.2">
      <c r="A444" s="1"/>
    </row>
    <row r="445" spans="1:1" ht="12.75" x14ac:dyDescent="0.2">
      <c r="A445" s="1"/>
    </row>
    <row r="446" spans="1:1" ht="12.75" x14ac:dyDescent="0.2">
      <c r="A446" s="1"/>
    </row>
    <row r="447" spans="1:1" ht="12.75" x14ac:dyDescent="0.2">
      <c r="A447" s="1"/>
    </row>
    <row r="448" spans="1:1" ht="12.75" x14ac:dyDescent="0.2">
      <c r="A448" s="1"/>
    </row>
    <row r="449" spans="1:1" ht="12.75" x14ac:dyDescent="0.2">
      <c r="A449" s="1"/>
    </row>
    <row r="450" spans="1:1" ht="12.75" x14ac:dyDescent="0.2">
      <c r="A450" s="1"/>
    </row>
    <row r="451" spans="1:1" ht="12.75" x14ac:dyDescent="0.2">
      <c r="A451" s="1"/>
    </row>
    <row r="452" spans="1:1" ht="12.75" x14ac:dyDescent="0.2">
      <c r="A452" s="1"/>
    </row>
    <row r="453" spans="1:1" ht="12.75" x14ac:dyDescent="0.2">
      <c r="A453" s="1"/>
    </row>
    <row r="454" spans="1:1" ht="12.75" x14ac:dyDescent="0.2">
      <c r="A454" s="1"/>
    </row>
    <row r="455" spans="1:1" ht="12.75" x14ac:dyDescent="0.2">
      <c r="A455" s="1"/>
    </row>
    <row r="456" spans="1:1" ht="12.75" x14ac:dyDescent="0.2">
      <c r="A456" s="1"/>
    </row>
    <row r="457" spans="1:1" ht="12.75" x14ac:dyDescent="0.2">
      <c r="A457" s="1"/>
    </row>
    <row r="458" spans="1:1" ht="12.75" x14ac:dyDescent="0.2">
      <c r="A458" s="1"/>
    </row>
    <row r="459" spans="1:1" ht="12.75" x14ac:dyDescent="0.2">
      <c r="A459" s="1"/>
    </row>
    <row r="460" spans="1:1" ht="12.75" x14ac:dyDescent="0.2">
      <c r="A460" s="1"/>
    </row>
    <row r="461" spans="1:1" ht="12.75" x14ac:dyDescent="0.2">
      <c r="A461" s="1"/>
    </row>
    <row r="462" spans="1:1" ht="12.75" x14ac:dyDescent="0.2">
      <c r="A462" s="1"/>
    </row>
    <row r="463" spans="1:1" ht="12.75" x14ac:dyDescent="0.2">
      <c r="A463" s="1"/>
    </row>
    <row r="464" spans="1:1" ht="12.75" x14ac:dyDescent="0.2">
      <c r="A464" s="1"/>
    </row>
    <row r="465" spans="1:1" ht="12.75" x14ac:dyDescent="0.2">
      <c r="A465" s="1"/>
    </row>
    <row r="466" spans="1:1" ht="12.75" x14ac:dyDescent="0.2">
      <c r="A466" s="1"/>
    </row>
    <row r="467" spans="1:1" ht="12.75" x14ac:dyDescent="0.2">
      <c r="A467" s="1"/>
    </row>
    <row r="468" spans="1:1" ht="12.75" x14ac:dyDescent="0.2">
      <c r="A468" s="1"/>
    </row>
    <row r="469" spans="1:1" ht="12.75" x14ac:dyDescent="0.2">
      <c r="A469" s="1"/>
    </row>
    <row r="470" spans="1:1" ht="12.75" x14ac:dyDescent="0.2">
      <c r="A470" s="1"/>
    </row>
    <row r="471" spans="1:1" ht="12.75" x14ac:dyDescent="0.2">
      <c r="A471" s="1"/>
    </row>
    <row r="472" spans="1:1" ht="12.75" x14ac:dyDescent="0.2">
      <c r="A472" s="1"/>
    </row>
    <row r="473" spans="1:1" ht="12.75" x14ac:dyDescent="0.2">
      <c r="A473" s="1"/>
    </row>
    <row r="474" spans="1:1" ht="12.75" x14ac:dyDescent="0.2">
      <c r="A474" s="1"/>
    </row>
    <row r="475" spans="1:1" ht="12.75" x14ac:dyDescent="0.2">
      <c r="A475" s="1"/>
    </row>
    <row r="476" spans="1:1" ht="12.75" x14ac:dyDescent="0.2">
      <c r="A476" s="1"/>
    </row>
    <row r="477" spans="1:1" ht="12.75" x14ac:dyDescent="0.2">
      <c r="A477" s="1"/>
    </row>
    <row r="478" spans="1:1" ht="12.75" x14ac:dyDescent="0.2">
      <c r="A478" s="1"/>
    </row>
    <row r="479" spans="1:1" ht="12.75" x14ac:dyDescent="0.2">
      <c r="A479" s="1"/>
    </row>
    <row r="480" spans="1:1" ht="12.75" x14ac:dyDescent="0.2">
      <c r="A480" s="1"/>
    </row>
    <row r="481" spans="1:1" ht="12.75" x14ac:dyDescent="0.2">
      <c r="A481" s="1"/>
    </row>
    <row r="482" spans="1:1" ht="12.75" x14ac:dyDescent="0.2">
      <c r="A482" s="1"/>
    </row>
    <row r="483" spans="1:1" ht="12.75" x14ac:dyDescent="0.2">
      <c r="A483" s="1"/>
    </row>
    <row r="484" spans="1:1" ht="12.75" x14ac:dyDescent="0.2">
      <c r="A484" s="1"/>
    </row>
    <row r="485" spans="1:1" ht="12.75" x14ac:dyDescent="0.2">
      <c r="A485" s="1"/>
    </row>
    <row r="486" spans="1:1" ht="12.75" x14ac:dyDescent="0.2">
      <c r="A486" s="1"/>
    </row>
    <row r="487" spans="1:1" ht="12.75" x14ac:dyDescent="0.2">
      <c r="A487" s="1"/>
    </row>
    <row r="488" spans="1:1" ht="12.75" x14ac:dyDescent="0.2">
      <c r="A488" s="1"/>
    </row>
    <row r="489" spans="1:1" ht="12.75" x14ac:dyDescent="0.2">
      <c r="A489" s="1"/>
    </row>
    <row r="490" spans="1:1" ht="12.75" x14ac:dyDescent="0.2">
      <c r="A490" s="1"/>
    </row>
    <row r="491" spans="1:1" ht="12.75" x14ac:dyDescent="0.2">
      <c r="A491" s="1"/>
    </row>
    <row r="492" spans="1:1" ht="12.75" x14ac:dyDescent="0.2">
      <c r="A492" s="1"/>
    </row>
    <row r="493" spans="1:1" ht="12.75" x14ac:dyDescent="0.2">
      <c r="A493" s="1"/>
    </row>
    <row r="494" spans="1:1" ht="12.75" x14ac:dyDescent="0.2">
      <c r="A494" s="1"/>
    </row>
    <row r="495" spans="1:1" ht="12.75" x14ac:dyDescent="0.2">
      <c r="A495" s="1"/>
    </row>
    <row r="496" spans="1:1" ht="12.75" x14ac:dyDescent="0.2">
      <c r="A496" s="1"/>
    </row>
    <row r="497" spans="1:1" ht="12.75" x14ac:dyDescent="0.2">
      <c r="A497" s="1"/>
    </row>
    <row r="498" spans="1:1" ht="12.75" x14ac:dyDescent="0.2">
      <c r="A498" s="1"/>
    </row>
    <row r="499" spans="1:1" ht="12.75" x14ac:dyDescent="0.2">
      <c r="A499" s="1"/>
    </row>
    <row r="500" spans="1:1" ht="12.75" x14ac:dyDescent="0.2">
      <c r="A500" s="1"/>
    </row>
    <row r="501" spans="1:1" ht="12.75" x14ac:dyDescent="0.2">
      <c r="A501" s="1"/>
    </row>
    <row r="502" spans="1:1" ht="12.75" x14ac:dyDescent="0.2">
      <c r="A502" s="1"/>
    </row>
    <row r="503" spans="1:1" ht="12.75" x14ac:dyDescent="0.2">
      <c r="A503" s="1"/>
    </row>
    <row r="504" spans="1:1" ht="12.75" x14ac:dyDescent="0.2">
      <c r="A504" s="1"/>
    </row>
    <row r="505" spans="1:1" ht="12.75" x14ac:dyDescent="0.2">
      <c r="A505" s="1"/>
    </row>
    <row r="506" spans="1:1" ht="12.75" x14ac:dyDescent="0.2">
      <c r="A506" s="1"/>
    </row>
    <row r="507" spans="1:1" ht="12.75" x14ac:dyDescent="0.2">
      <c r="A507" s="1"/>
    </row>
    <row r="508" spans="1:1" ht="12.75" x14ac:dyDescent="0.2">
      <c r="A508" s="1"/>
    </row>
    <row r="509" spans="1:1" ht="12.75" x14ac:dyDescent="0.2">
      <c r="A509" s="1"/>
    </row>
    <row r="510" spans="1:1" ht="12.75" x14ac:dyDescent="0.2">
      <c r="A510" s="1"/>
    </row>
    <row r="511" spans="1:1" ht="12.75" x14ac:dyDescent="0.2">
      <c r="A511" s="1"/>
    </row>
    <row r="512" spans="1:1" ht="12.75" x14ac:dyDescent="0.2">
      <c r="A512" s="1"/>
    </row>
    <row r="513" spans="1:1" ht="12.75" x14ac:dyDescent="0.2">
      <c r="A513" s="1"/>
    </row>
    <row r="514" spans="1:1" ht="12.75" x14ac:dyDescent="0.2">
      <c r="A514" s="1"/>
    </row>
    <row r="515" spans="1:1" ht="12.75" x14ac:dyDescent="0.2">
      <c r="A515" s="1"/>
    </row>
    <row r="516" spans="1:1" ht="12.75" x14ac:dyDescent="0.2">
      <c r="A516" s="1"/>
    </row>
    <row r="517" spans="1:1" ht="12.75" x14ac:dyDescent="0.2">
      <c r="A517" s="1"/>
    </row>
    <row r="518" spans="1:1" ht="12.75" x14ac:dyDescent="0.2">
      <c r="A518" s="1"/>
    </row>
    <row r="519" spans="1:1" ht="12.75" x14ac:dyDescent="0.2">
      <c r="A519" s="1"/>
    </row>
    <row r="520" spans="1:1" ht="12.75" x14ac:dyDescent="0.2">
      <c r="A520" s="1"/>
    </row>
    <row r="521" spans="1:1" ht="12.75" x14ac:dyDescent="0.2">
      <c r="A521" s="1"/>
    </row>
    <row r="522" spans="1:1" ht="12.75" x14ac:dyDescent="0.2">
      <c r="A522" s="1"/>
    </row>
    <row r="523" spans="1:1" ht="12.75" x14ac:dyDescent="0.2">
      <c r="A523" s="1"/>
    </row>
    <row r="524" spans="1:1" ht="12.75" x14ac:dyDescent="0.2">
      <c r="A524" s="1"/>
    </row>
    <row r="525" spans="1:1" ht="12.75" x14ac:dyDescent="0.2">
      <c r="A525" s="1"/>
    </row>
    <row r="526" spans="1:1" ht="12.75" x14ac:dyDescent="0.2">
      <c r="A526" s="1"/>
    </row>
    <row r="527" spans="1:1" ht="12.75" x14ac:dyDescent="0.2">
      <c r="A527" s="1"/>
    </row>
    <row r="528" spans="1:1" ht="12.75" x14ac:dyDescent="0.2">
      <c r="A528" s="1"/>
    </row>
    <row r="529" spans="1:1" ht="12.75" x14ac:dyDescent="0.2">
      <c r="A529" s="1"/>
    </row>
    <row r="530" spans="1:1" ht="12.75" x14ac:dyDescent="0.2">
      <c r="A530" s="1"/>
    </row>
    <row r="531" spans="1:1" ht="12.75" x14ac:dyDescent="0.2">
      <c r="A531" s="1"/>
    </row>
    <row r="532" spans="1:1" ht="12.75" x14ac:dyDescent="0.2">
      <c r="A532" s="1"/>
    </row>
    <row r="533" spans="1:1" ht="12.75" x14ac:dyDescent="0.2">
      <c r="A533" s="1"/>
    </row>
    <row r="534" spans="1:1" ht="12.75" x14ac:dyDescent="0.2">
      <c r="A534" s="1"/>
    </row>
    <row r="535" spans="1:1" ht="12.75" x14ac:dyDescent="0.2">
      <c r="A535" s="1"/>
    </row>
    <row r="536" spans="1:1" ht="12.75" x14ac:dyDescent="0.2">
      <c r="A536" s="1"/>
    </row>
    <row r="537" spans="1:1" ht="12.75" x14ac:dyDescent="0.2">
      <c r="A537" s="1"/>
    </row>
    <row r="538" spans="1:1" ht="12.75" x14ac:dyDescent="0.2">
      <c r="A538" s="1"/>
    </row>
    <row r="539" spans="1:1" ht="12.75" x14ac:dyDescent="0.2">
      <c r="A539" s="1"/>
    </row>
    <row r="540" spans="1:1" ht="12.75" x14ac:dyDescent="0.2">
      <c r="A540" s="1"/>
    </row>
    <row r="541" spans="1:1" ht="12.75" x14ac:dyDescent="0.2">
      <c r="A541" s="1"/>
    </row>
    <row r="542" spans="1:1" ht="12.75" x14ac:dyDescent="0.2">
      <c r="A542" s="1"/>
    </row>
    <row r="543" spans="1:1" ht="12.75" x14ac:dyDescent="0.2">
      <c r="A543" s="1"/>
    </row>
    <row r="544" spans="1:1" ht="12.75" x14ac:dyDescent="0.2">
      <c r="A544" s="1"/>
    </row>
    <row r="545" spans="1:1" ht="12.75" x14ac:dyDescent="0.2">
      <c r="A545" s="1"/>
    </row>
    <row r="546" spans="1:1" ht="12.75" x14ac:dyDescent="0.2">
      <c r="A546" s="1"/>
    </row>
    <row r="547" spans="1:1" ht="12.75" x14ac:dyDescent="0.2">
      <c r="A547" s="1"/>
    </row>
    <row r="548" spans="1:1" ht="12.75" x14ac:dyDescent="0.2">
      <c r="A548" s="1"/>
    </row>
    <row r="549" spans="1:1" ht="12.75" x14ac:dyDescent="0.2">
      <c r="A549" s="1"/>
    </row>
    <row r="550" spans="1:1" ht="12.75" x14ac:dyDescent="0.2">
      <c r="A550" s="1"/>
    </row>
    <row r="551" spans="1:1" ht="12.75" x14ac:dyDescent="0.2">
      <c r="A551" s="1"/>
    </row>
    <row r="552" spans="1:1" ht="12.75" x14ac:dyDescent="0.2">
      <c r="A552" s="1"/>
    </row>
    <row r="553" spans="1:1" ht="12.75" x14ac:dyDescent="0.2">
      <c r="A553" s="1"/>
    </row>
    <row r="554" spans="1:1" ht="12.75" x14ac:dyDescent="0.2">
      <c r="A554" s="1"/>
    </row>
    <row r="555" spans="1:1" ht="12.75" x14ac:dyDescent="0.2">
      <c r="A555" s="1"/>
    </row>
    <row r="556" spans="1:1" ht="12.75" x14ac:dyDescent="0.2">
      <c r="A556" s="1"/>
    </row>
    <row r="557" spans="1:1" ht="12.75" x14ac:dyDescent="0.2">
      <c r="A557" s="1"/>
    </row>
    <row r="558" spans="1:1" ht="12.75" x14ac:dyDescent="0.2">
      <c r="A558" s="1"/>
    </row>
    <row r="559" spans="1:1" ht="12.75" x14ac:dyDescent="0.2">
      <c r="A559" s="1"/>
    </row>
    <row r="560" spans="1:1" ht="12.75" x14ac:dyDescent="0.2">
      <c r="A560" s="1"/>
    </row>
    <row r="561" spans="1:1" ht="12.75" x14ac:dyDescent="0.2">
      <c r="A561" s="1"/>
    </row>
    <row r="562" spans="1:1" ht="12.75" x14ac:dyDescent="0.2">
      <c r="A562" s="1"/>
    </row>
    <row r="563" spans="1:1" ht="12.75" x14ac:dyDescent="0.2">
      <c r="A563" s="1"/>
    </row>
    <row r="564" spans="1:1" ht="12.75" x14ac:dyDescent="0.2">
      <c r="A564" s="1"/>
    </row>
    <row r="565" spans="1:1" ht="12.75" x14ac:dyDescent="0.2">
      <c r="A565" s="1"/>
    </row>
    <row r="566" spans="1:1" ht="12.75" x14ac:dyDescent="0.2">
      <c r="A566" s="1"/>
    </row>
    <row r="567" spans="1:1" ht="12.75" x14ac:dyDescent="0.2">
      <c r="A567" s="1"/>
    </row>
    <row r="568" spans="1:1" ht="12.75" x14ac:dyDescent="0.2">
      <c r="A568" s="1"/>
    </row>
    <row r="569" spans="1:1" ht="12.75" x14ac:dyDescent="0.2">
      <c r="A569" s="1"/>
    </row>
    <row r="570" spans="1:1" ht="12.75" x14ac:dyDescent="0.2">
      <c r="A570" s="1"/>
    </row>
    <row r="571" spans="1:1" ht="12.75" x14ac:dyDescent="0.2">
      <c r="A571" s="1"/>
    </row>
    <row r="572" spans="1:1" ht="12.75" x14ac:dyDescent="0.2">
      <c r="A572" s="1"/>
    </row>
    <row r="573" spans="1:1" ht="12.75" x14ac:dyDescent="0.2">
      <c r="A573" s="1"/>
    </row>
    <row r="574" spans="1:1" ht="12.75" x14ac:dyDescent="0.2">
      <c r="A574" s="1"/>
    </row>
    <row r="575" spans="1:1" ht="12.75" x14ac:dyDescent="0.2">
      <c r="A575" s="1"/>
    </row>
    <row r="576" spans="1:1" ht="12.75" x14ac:dyDescent="0.2">
      <c r="A576" s="1"/>
    </row>
    <row r="577" spans="1:1" ht="12.75" x14ac:dyDescent="0.2">
      <c r="A577" s="1"/>
    </row>
    <row r="578" spans="1:1" ht="12.75" x14ac:dyDescent="0.2">
      <c r="A578" s="1"/>
    </row>
    <row r="579" spans="1:1" ht="12.75" x14ac:dyDescent="0.2">
      <c r="A579" s="1"/>
    </row>
    <row r="580" spans="1:1" ht="12.75" x14ac:dyDescent="0.2">
      <c r="A580" s="1"/>
    </row>
    <row r="581" spans="1:1" ht="12.75" x14ac:dyDescent="0.2">
      <c r="A581" s="1"/>
    </row>
    <row r="582" spans="1:1" ht="12.75" x14ac:dyDescent="0.2">
      <c r="A582" s="1"/>
    </row>
    <row r="583" spans="1:1" ht="12.75" x14ac:dyDescent="0.2">
      <c r="A583" s="1"/>
    </row>
    <row r="584" spans="1:1" ht="12.75" x14ac:dyDescent="0.2">
      <c r="A584" s="1"/>
    </row>
    <row r="585" spans="1:1" ht="12.75" x14ac:dyDescent="0.2">
      <c r="A585" s="1"/>
    </row>
    <row r="586" spans="1:1" ht="12.75" x14ac:dyDescent="0.2">
      <c r="A586" s="1"/>
    </row>
    <row r="587" spans="1:1" ht="12.75" x14ac:dyDescent="0.2">
      <c r="A587" s="1"/>
    </row>
    <row r="588" spans="1:1" ht="12.75" x14ac:dyDescent="0.2">
      <c r="A588" s="1"/>
    </row>
    <row r="589" spans="1:1" ht="12.75" x14ac:dyDescent="0.2">
      <c r="A589" s="1"/>
    </row>
    <row r="590" spans="1:1" ht="12.75" x14ac:dyDescent="0.2">
      <c r="A590" s="1"/>
    </row>
    <row r="591" spans="1:1" ht="12.75" x14ac:dyDescent="0.2">
      <c r="A591" s="1"/>
    </row>
    <row r="592" spans="1:1" ht="12.75" x14ac:dyDescent="0.2">
      <c r="A592" s="1"/>
    </row>
    <row r="593" spans="1:1" ht="12.75" x14ac:dyDescent="0.2">
      <c r="A593" s="1"/>
    </row>
    <row r="594" spans="1:1" ht="12.75" x14ac:dyDescent="0.2">
      <c r="A594" s="1"/>
    </row>
    <row r="595" spans="1:1" ht="12.75" x14ac:dyDescent="0.2">
      <c r="A595" s="1"/>
    </row>
    <row r="596" spans="1:1" ht="12.75" x14ac:dyDescent="0.2">
      <c r="A596" s="1"/>
    </row>
    <row r="597" spans="1:1" ht="12.75" x14ac:dyDescent="0.2">
      <c r="A597" s="1"/>
    </row>
    <row r="598" spans="1:1" ht="12.75" x14ac:dyDescent="0.2">
      <c r="A598" s="1"/>
    </row>
    <row r="599" spans="1:1" ht="12.75" x14ac:dyDescent="0.2">
      <c r="A599" s="1"/>
    </row>
    <row r="600" spans="1:1" ht="12.75" x14ac:dyDescent="0.2">
      <c r="A600" s="1"/>
    </row>
    <row r="601" spans="1:1" ht="12.75" x14ac:dyDescent="0.2">
      <c r="A601" s="1"/>
    </row>
    <row r="602" spans="1:1" ht="12.75" x14ac:dyDescent="0.2">
      <c r="A602" s="1"/>
    </row>
    <row r="603" spans="1:1" ht="12.75" x14ac:dyDescent="0.2">
      <c r="A603" s="1"/>
    </row>
    <row r="604" spans="1:1" ht="12.75" x14ac:dyDescent="0.2">
      <c r="A604" s="1"/>
    </row>
    <row r="605" spans="1:1" ht="12.75" x14ac:dyDescent="0.2">
      <c r="A605" s="1"/>
    </row>
    <row r="606" spans="1:1" ht="12.75" x14ac:dyDescent="0.2">
      <c r="A606" s="1"/>
    </row>
    <row r="607" spans="1:1" ht="12.75" x14ac:dyDescent="0.2">
      <c r="A607" s="1"/>
    </row>
    <row r="608" spans="1:1" ht="12.75" x14ac:dyDescent="0.2">
      <c r="A608" s="1"/>
    </row>
    <row r="609" spans="1:1" ht="12.75" x14ac:dyDescent="0.2">
      <c r="A609" s="1"/>
    </row>
    <row r="610" spans="1:1" ht="12.75" x14ac:dyDescent="0.2">
      <c r="A610" s="1"/>
    </row>
    <row r="611" spans="1:1" ht="12.75" x14ac:dyDescent="0.2">
      <c r="A611" s="1"/>
    </row>
    <row r="612" spans="1:1" ht="12.75" x14ac:dyDescent="0.2">
      <c r="A612" s="1"/>
    </row>
    <row r="613" spans="1:1" ht="12.75" x14ac:dyDescent="0.2">
      <c r="A613" s="1"/>
    </row>
    <row r="614" spans="1:1" ht="12.75" x14ac:dyDescent="0.2">
      <c r="A614" s="1"/>
    </row>
    <row r="615" spans="1:1" ht="12.75" x14ac:dyDescent="0.2">
      <c r="A615" s="1"/>
    </row>
    <row r="616" spans="1:1" ht="12.75" x14ac:dyDescent="0.2">
      <c r="A616" s="1"/>
    </row>
    <row r="617" spans="1:1" ht="12.75" x14ac:dyDescent="0.2">
      <c r="A617" s="1"/>
    </row>
    <row r="618" spans="1:1" ht="12.75" x14ac:dyDescent="0.2">
      <c r="A618" s="1"/>
    </row>
    <row r="619" spans="1:1" ht="12.75" x14ac:dyDescent="0.2">
      <c r="A619" s="1"/>
    </row>
    <row r="620" spans="1:1" ht="12.75" x14ac:dyDescent="0.2">
      <c r="A620" s="1"/>
    </row>
    <row r="621" spans="1:1" ht="12.75" x14ac:dyDescent="0.2">
      <c r="A621" s="1"/>
    </row>
    <row r="622" spans="1:1" ht="12.75" x14ac:dyDescent="0.2">
      <c r="A622" s="1"/>
    </row>
    <row r="623" spans="1:1" ht="12.75" x14ac:dyDescent="0.2">
      <c r="A623" s="1"/>
    </row>
    <row r="624" spans="1:1" ht="12.75" x14ac:dyDescent="0.2">
      <c r="A624" s="1"/>
    </row>
    <row r="625" spans="1:1" ht="12.75" x14ac:dyDescent="0.2">
      <c r="A625" s="1"/>
    </row>
    <row r="626" spans="1:1" ht="12.75" x14ac:dyDescent="0.2">
      <c r="A626" s="1"/>
    </row>
    <row r="627" spans="1:1" ht="12.75" x14ac:dyDescent="0.2">
      <c r="A627" s="1"/>
    </row>
    <row r="628" spans="1:1" ht="12.75" x14ac:dyDescent="0.2">
      <c r="A628" s="1"/>
    </row>
    <row r="629" spans="1:1" ht="12.75" x14ac:dyDescent="0.2">
      <c r="A629" s="1"/>
    </row>
    <row r="630" spans="1:1" ht="12.75" x14ac:dyDescent="0.2">
      <c r="A630" s="1"/>
    </row>
    <row r="631" spans="1:1" ht="12.75" x14ac:dyDescent="0.2">
      <c r="A631" s="1"/>
    </row>
    <row r="632" spans="1:1" ht="12.75" x14ac:dyDescent="0.2">
      <c r="A632" s="1"/>
    </row>
    <row r="633" spans="1:1" ht="12.75" x14ac:dyDescent="0.2">
      <c r="A633" s="1"/>
    </row>
    <row r="634" spans="1:1" ht="12.75" x14ac:dyDescent="0.2">
      <c r="A634" s="1"/>
    </row>
    <row r="635" spans="1:1" ht="12.75" x14ac:dyDescent="0.2">
      <c r="A635" s="1"/>
    </row>
    <row r="636" spans="1:1" ht="12.75" x14ac:dyDescent="0.2">
      <c r="A636" s="1"/>
    </row>
    <row r="637" spans="1:1" ht="12.75" x14ac:dyDescent="0.2">
      <c r="A637" s="1"/>
    </row>
    <row r="638" spans="1:1" ht="12.75" x14ac:dyDescent="0.2">
      <c r="A638" s="1"/>
    </row>
    <row r="639" spans="1:1" ht="12.75" x14ac:dyDescent="0.2">
      <c r="A639" s="1"/>
    </row>
    <row r="640" spans="1:1" ht="12.75" x14ac:dyDescent="0.2">
      <c r="A640" s="1"/>
    </row>
    <row r="641" spans="1:1" ht="12.75" x14ac:dyDescent="0.2">
      <c r="A641" s="1"/>
    </row>
    <row r="642" spans="1:1" ht="12.75" x14ac:dyDescent="0.2">
      <c r="A642" s="1"/>
    </row>
    <row r="643" spans="1:1" ht="12.75" x14ac:dyDescent="0.2">
      <c r="A643" s="1"/>
    </row>
    <row r="644" spans="1:1" ht="12.75" x14ac:dyDescent="0.2">
      <c r="A644" s="1"/>
    </row>
    <row r="645" spans="1:1" ht="12.75" x14ac:dyDescent="0.2">
      <c r="A645" s="1"/>
    </row>
    <row r="646" spans="1:1" ht="12.75" x14ac:dyDescent="0.2">
      <c r="A646" s="1"/>
    </row>
    <row r="647" spans="1:1" ht="12.75" x14ac:dyDescent="0.2">
      <c r="A647" s="1"/>
    </row>
    <row r="648" spans="1:1" ht="12.75" x14ac:dyDescent="0.2">
      <c r="A648" s="1"/>
    </row>
    <row r="649" spans="1:1" ht="12.75" x14ac:dyDescent="0.2">
      <c r="A649" s="1"/>
    </row>
    <row r="650" spans="1:1" ht="12.75" x14ac:dyDescent="0.2">
      <c r="A650" s="1"/>
    </row>
    <row r="651" spans="1:1" ht="12.75" x14ac:dyDescent="0.2">
      <c r="A651" s="1"/>
    </row>
    <row r="652" spans="1:1" ht="12.75" x14ac:dyDescent="0.2">
      <c r="A652" s="1"/>
    </row>
    <row r="653" spans="1:1" ht="12.75" x14ac:dyDescent="0.2">
      <c r="A653" s="1"/>
    </row>
    <row r="654" spans="1:1" ht="12.75" x14ac:dyDescent="0.2">
      <c r="A654" s="1"/>
    </row>
    <row r="655" spans="1:1" ht="12.75" x14ac:dyDescent="0.2">
      <c r="A655" s="1"/>
    </row>
    <row r="656" spans="1:1" ht="12.75" x14ac:dyDescent="0.2">
      <c r="A656" s="1"/>
    </row>
    <row r="657" spans="1:1" ht="12.75" x14ac:dyDescent="0.2">
      <c r="A657" s="1"/>
    </row>
    <row r="658" spans="1:1" ht="12.75" x14ac:dyDescent="0.2">
      <c r="A658" s="1"/>
    </row>
    <row r="659" spans="1:1" ht="12.75" x14ac:dyDescent="0.2">
      <c r="A659" s="1"/>
    </row>
    <row r="660" spans="1:1" ht="12.75" x14ac:dyDescent="0.2">
      <c r="A660" s="1"/>
    </row>
    <row r="661" spans="1:1" ht="12.75" x14ac:dyDescent="0.2">
      <c r="A661" s="1"/>
    </row>
    <row r="662" spans="1:1" ht="12.75" x14ac:dyDescent="0.2">
      <c r="A662" s="1"/>
    </row>
    <row r="663" spans="1:1" ht="12.75" x14ac:dyDescent="0.2">
      <c r="A663" s="1"/>
    </row>
    <row r="664" spans="1:1" ht="12.75" x14ac:dyDescent="0.2">
      <c r="A664" s="1"/>
    </row>
    <row r="665" spans="1:1" ht="12.75" x14ac:dyDescent="0.2">
      <c r="A665" s="1"/>
    </row>
    <row r="666" spans="1:1" ht="12.75" x14ac:dyDescent="0.2">
      <c r="A666" s="1"/>
    </row>
    <row r="667" spans="1:1" ht="12.75" x14ac:dyDescent="0.2">
      <c r="A667" s="1"/>
    </row>
    <row r="668" spans="1:1" ht="12.75" x14ac:dyDescent="0.2">
      <c r="A668" s="1"/>
    </row>
    <row r="669" spans="1:1" ht="12.75" x14ac:dyDescent="0.2">
      <c r="A669" s="1"/>
    </row>
    <row r="670" spans="1:1" ht="12.75" x14ac:dyDescent="0.2">
      <c r="A670" s="1"/>
    </row>
    <row r="671" spans="1:1" ht="12.75" x14ac:dyDescent="0.2">
      <c r="A671" s="1"/>
    </row>
    <row r="672" spans="1:1" ht="12.75" x14ac:dyDescent="0.2">
      <c r="A672" s="1"/>
    </row>
    <row r="673" spans="1:1" ht="12.75" x14ac:dyDescent="0.2">
      <c r="A673" s="1"/>
    </row>
    <row r="674" spans="1:1" ht="12.75" x14ac:dyDescent="0.2">
      <c r="A674" s="1"/>
    </row>
    <row r="675" spans="1:1" ht="12.75" x14ac:dyDescent="0.2">
      <c r="A675" s="1"/>
    </row>
    <row r="676" spans="1:1" ht="12.75" x14ac:dyDescent="0.2">
      <c r="A676" s="1"/>
    </row>
    <row r="677" spans="1:1" ht="12.75" x14ac:dyDescent="0.2">
      <c r="A677" s="1"/>
    </row>
    <row r="678" spans="1:1" ht="12.75" x14ac:dyDescent="0.2">
      <c r="A678" s="1"/>
    </row>
    <row r="679" spans="1:1" ht="12.75" x14ac:dyDescent="0.2">
      <c r="A679" s="1"/>
    </row>
    <row r="680" spans="1:1" ht="12.75" x14ac:dyDescent="0.2">
      <c r="A680" s="1"/>
    </row>
    <row r="681" spans="1:1" ht="12.75" x14ac:dyDescent="0.2">
      <c r="A681" s="1"/>
    </row>
    <row r="682" spans="1:1" ht="12.75" x14ac:dyDescent="0.2">
      <c r="A682" s="1"/>
    </row>
    <row r="683" spans="1:1" ht="12.75" x14ac:dyDescent="0.2">
      <c r="A683" s="1"/>
    </row>
    <row r="684" spans="1:1" ht="12.75" x14ac:dyDescent="0.2">
      <c r="A684" s="1"/>
    </row>
    <row r="685" spans="1:1" ht="12.75" x14ac:dyDescent="0.2">
      <c r="A685" s="1"/>
    </row>
    <row r="686" spans="1:1" ht="12.75" x14ac:dyDescent="0.2">
      <c r="A686" s="1"/>
    </row>
    <row r="687" spans="1:1" ht="12.75" x14ac:dyDescent="0.2">
      <c r="A687" s="1"/>
    </row>
    <row r="688" spans="1:1" ht="12.75" x14ac:dyDescent="0.2">
      <c r="A688" s="1"/>
    </row>
    <row r="689" spans="1:1" ht="12.75" x14ac:dyDescent="0.2">
      <c r="A689" s="1"/>
    </row>
    <row r="690" spans="1:1" ht="12.75" x14ac:dyDescent="0.2">
      <c r="A690" s="1"/>
    </row>
    <row r="691" spans="1:1" ht="12.75" x14ac:dyDescent="0.2">
      <c r="A691" s="1"/>
    </row>
    <row r="692" spans="1:1" ht="12.75" x14ac:dyDescent="0.2">
      <c r="A692" s="1"/>
    </row>
    <row r="693" spans="1:1" ht="12.75" x14ac:dyDescent="0.2">
      <c r="A693" s="1"/>
    </row>
    <row r="694" spans="1:1" ht="12.75" x14ac:dyDescent="0.2">
      <c r="A694" s="1"/>
    </row>
    <row r="695" spans="1:1" ht="12.75" x14ac:dyDescent="0.2">
      <c r="A695" s="1"/>
    </row>
    <row r="696" spans="1:1" ht="12.75" x14ac:dyDescent="0.2">
      <c r="A696" s="1"/>
    </row>
    <row r="697" spans="1:1" ht="12.75" x14ac:dyDescent="0.2">
      <c r="A697" s="1"/>
    </row>
    <row r="698" spans="1:1" ht="12.75" x14ac:dyDescent="0.2">
      <c r="A698" s="1"/>
    </row>
    <row r="699" spans="1:1" ht="12.75" x14ac:dyDescent="0.2">
      <c r="A699" s="1"/>
    </row>
    <row r="700" spans="1:1" ht="12.75" x14ac:dyDescent="0.2">
      <c r="A700" s="1"/>
    </row>
    <row r="701" spans="1:1" ht="12.75" x14ac:dyDescent="0.2">
      <c r="A701" s="1"/>
    </row>
    <row r="702" spans="1:1" ht="12.75" x14ac:dyDescent="0.2">
      <c r="A702" s="1"/>
    </row>
    <row r="703" spans="1:1" ht="12.75" x14ac:dyDescent="0.2">
      <c r="A703" s="1"/>
    </row>
    <row r="704" spans="1:1" ht="12.75" x14ac:dyDescent="0.2">
      <c r="A704" s="1"/>
    </row>
    <row r="705" spans="1:1" ht="12.75" x14ac:dyDescent="0.2">
      <c r="A705" s="1"/>
    </row>
    <row r="706" spans="1:1" ht="12.75" x14ac:dyDescent="0.2">
      <c r="A706" s="1"/>
    </row>
    <row r="707" spans="1:1" ht="12.75" x14ac:dyDescent="0.2">
      <c r="A707" s="1"/>
    </row>
    <row r="708" spans="1:1" ht="12.75" x14ac:dyDescent="0.2">
      <c r="A708" s="1"/>
    </row>
    <row r="709" spans="1:1" ht="12.75" x14ac:dyDescent="0.2">
      <c r="A709" s="1"/>
    </row>
    <row r="710" spans="1:1" ht="12.75" x14ac:dyDescent="0.2">
      <c r="A710" s="1"/>
    </row>
    <row r="711" spans="1:1" ht="12.75" x14ac:dyDescent="0.2">
      <c r="A711" s="1"/>
    </row>
    <row r="712" spans="1:1" ht="12.75" x14ac:dyDescent="0.2">
      <c r="A712" s="1"/>
    </row>
    <row r="713" spans="1:1" ht="12.75" x14ac:dyDescent="0.2">
      <c r="A713" s="1"/>
    </row>
    <row r="714" spans="1:1" ht="12.75" x14ac:dyDescent="0.2">
      <c r="A714" s="1"/>
    </row>
    <row r="715" spans="1:1" ht="12.75" x14ac:dyDescent="0.2">
      <c r="A715" s="1"/>
    </row>
    <row r="716" spans="1:1" ht="12.75" x14ac:dyDescent="0.2">
      <c r="A716" s="1"/>
    </row>
    <row r="717" spans="1:1" ht="12.75" x14ac:dyDescent="0.2">
      <c r="A717" s="1"/>
    </row>
    <row r="718" spans="1:1" ht="12.75" x14ac:dyDescent="0.2">
      <c r="A718" s="1"/>
    </row>
    <row r="719" spans="1:1" ht="12.75" x14ac:dyDescent="0.2">
      <c r="A719" s="1"/>
    </row>
    <row r="720" spans="1:1" ht="12.75" x14ac:dyDescent="0.2">
      <c r="A720" s="1"/>
    </row>
    <row r="721" spans="1:1" ht="12.75" x14ac:dyDescent="0.2">
      <c r="A721" s="1"/>
    </row>
    <row r="722" spans="1:1" ht="12.75" x14ac:dyDescent="0.2">
      <c r="A722" s="1"/>
    </row>
    <row r="723" spans="1:1" ht="12.75" x14ac:dyDescent="0.2">
      <c r="A723" s="1"/>
    </row>
    <row r="724" spans="1:1" ht="12.75" x14ac:dyDescent="0.2">
      <c r="A724" s="1"/>
    </row>
    <row r="725" spans="1:1" ht="12.75" x14ac:dyDescent="0.2">
      <c r="A725" s="1"/>
    </row>
    <row r="726" spans="1:1" ht="12.75" x14ac:dyDescent="0.2">
      <c r="A726" s="1"/>
    </row>
    <row r="727" spans="1:1" ht="12.75" x14ac:dyDescent="0.2">
      <c r="A727" s="1"/>
    </row>
    <row r="728" spans="1:1" ht="12.75" x14ac:dyDescent="0.2">
      <c r="A728" s="1"/>
    </row>
    <row r="729" spans="1:1" ht="12.75" x14ac:dyDescent="0.2">
      <c r="A729" s="1"/>
    </row>
    <row r="730" spans="1:1" ht="12.75" x14ac:dyDescent="0.2">
      <c r="A730" s="1"/>
    </row>
    <row r="731" spans="1:1" ht="12.75" x14ac:dyDescent="0.2">
      <c r="A731" s="1"/>
    </row>
    <row r="732" spans="1:1" ht="12.75" x14ac:dyDescent="0.2">
      <c r="A732" s="1"/>
    </row>
    <row r="733" spans="1:1" ht="12.75" x14ac:dyDescent="0.2">
      <c r="A733" s="1"/>
    </row>
    <row r="734" spans="1:1" ht="12.75" x14ac:dyDescent="0.2">
      <c r="A734" s="1"/>
    </row>
    <row r="735" spans="1:1" ht="12.75" x14ac:dyDescent="0.2">
      <c r="A735" s="1"/>
    </row>
    <row r="736" spans="1:1" ht="12.75" x14ac:dyDescent="0.2">
      <c r="A736" s="1"/>
    </row>
    <row r="737" spans="1:1" ht="12.75" x14ac:dyDescent="0.2">
      <c r="A737" s="1"/>
    </row>
    <row r="738" spans="1:1" ht="12.75" x14ac:dyDescent="0.2">
      <c r="A738" s="1"/>
    </row>
    <row r="739" spans="1:1" ht="12.75" x14ac:dyDescent="0.2">
      <c r="A739" s="1"/>
    </row>
    <row r="740" spans="1:1" ht="12.75" x14ac:dyDescent="0.2">
      <c r="A740" s="1"/>
    </row>
    <row r="741" spans="1:1" ht="12.75" x14ac:dyDescent="0.2">
      <c r="A741" s="1"/>
    </row>
    <row r="742" spans="1:1" ht="12.75" x14ac:dyDescent="0.2">
      <c r="A742" s="1"/>
    </row>
    <row r="743" spans="1:1" ht="12.75" x14ac:dyDescent="0.2">
      <c r="A743" s="1"/>
    </row>
    <row r="744" spans="1:1" ht="12.75" x14ac:dyDescent="0.2">
      <c r="A744" s="1"/>
    </row>
    <row r="745" spans="1:1" ht="12.75" x14ac:dyDescent="0.2">
      <c r="A745" s="1"/>
    </row>
    <row r="746" spans="1:1" ht="12.75" x14ac:dyDescent="0.2">
      <c r="A746" s="1"/>
    </row>
    <row r="747" spans="1:1" ht="12.75" x14ac:dyDescent="0.2">
      <c r="A747" s="1"/>
    </row>
    <row r="748" spans="1:1" ht="12.75" x14ac:dyDescent="0.2">
      <c r="A748" s="1"/>
    </row>
    <row r="749" spans="1:1" ht="12.75" x14ac:dyDescent="0.2">
      <c r="A749" s="1"/>
    </row>
    <row r="750" spans="1:1" ht="12.75" x14ac:dyDescent="0.2">
      <c r="A750" s="1"/>
    </row>
    <row r="751" spans="1:1" ht="12.75" x14ac:dyDescent="0.2">
      <c r="A751" s="1"/>
    </row>
    <row r="752" spans="1:1" ht="12.75" x14ac:dyDescent="0.2">
      <c r="A752" s="1"/>
    </row>
    <row r="753" spans="1:1" ht="12.75" x14ac:dyDescent="0.2">
      <c r="A753" s="1"/>
    </row>
    <row r="754" spans="1:1" ht="12.75" x14ac:dyDescent="0.2">
      <c r="A754" s="1"/>
    </row>
    <row r="755" spans="1:1" ht="12.75" x14ac:dyDescent="0.2">
      <c r="A755" s="1"/>
    </row>
    <row r="756" spans="1:1" ht="12.75" x14ac:dyDescent="0.2">
      <c r="A756" s="1"/>
    </row>
    <row r="757" spans="1:1" ht="12.75" x14ac:dyDescent="0.2">
      <c r="A757" s="1"/>
    </row>
    <row r="758" spans="1:1" ht="12.75" x14ac:dyDescent="0.2">
      <c r="A758" s="1"/>
    </row>
    <row r="759" spans="1:1" ht="12.75" x14ac:dyDescent="0.2">
      <c r="A759" s="1"/>
    </row>
    <row r="760" spans="1:1" ht="12.75" x14ac:dyDescent="0.2">
      <c r="A760" s="1"/>
    </row>
    <row r="761" spans="1:1" ht="12.75" x14ac:dyDescent="0.2">
      <c r="A761" s="1"/>
    </row>
    <row r="762" spans="1:1" ht="12.75" x14ac:dyDescent="0.2">
      <c r="A762" s="1"/>
    </row>
    <row r="763" spans="1:1" ht="12.75" x14ac:dyDescent="0.2">
      <c r="A763" s="1"/>
    </row>
    <row r="764" spans="1:1" ht="12.75" x14ac:dyDescent="0.2">
      <c r="A764" s="1"/>
    </row>
    <row r="765" spans="1:1" ht="12.75" x14ac:dyDescent="0.2">
      <c r="A765" s="1"/>
    </row>
    <row r="766" spans="1:1" ht="12.75" x14ac:dyDescent="0.2">
      <c r="A766" s="1"/>
    </row>
    <row r="767" spans="1:1" ht="12.75" x14ac:dyDescent="0.2">
      <c r="A767" s="1"/>
    </row>
    <row r="768" spans="1:1" ht="12.75" x14ac:dyDescent="0.2">
      <c r="A768" s="1"/>
    </row>
    <row r="769" spans="1:1" ht="12.75" x14ac:dyDescent="0.2">
      <c r="A769" s="1"/>
    </row>
    <row r="770" spans="1:1" ht="12.75" x14ac:dyDescent="0.2">
      <c r="A770" s="1"/>
    </row>
    <row r="771" spans="1:1" ht="12.75" x14ac:dyDescent="0.2">
      <c r="A771" s="1"/>
    </row>
    <row r="772" spans="1:1" ht="12.75" x14ac:dyDescent="0.2">
      <c r="A772" s="1"/>
    </row>
    <row r="773" spans="1:1" ht="12.75" x14ac:dyDescent="0.2">
      <c r="A773" s="1"/>
    </row>
    <row r="774" spans="1:1" ht="12.75" x14ac:dyDescent="0.2">
      <c r="A774" s="1"/>
    </row>
    <row r="775" spans="1:1" ht="12.75" x14ac:dyDescent="0.2">
      <c r="A775" s="1"/>
    </row>
    <row r="776" spans="1:1" ht="12.75" x14ac:dyDescent="0.2">
      <c r="A776" s="1"/>
    </row>
    <row r="777" spans="1:1" ht="12.75" x14ac:dyDescent="0.2">
      <c r="A777" s="1"/>
    </row>
    <row r="778" spans="1:1" ht="12.75" x14ac:dyDescent="0.2">
      <c r="A778" s="1"/>
    </row>
    <row r="779" spans="1:1" ht="12.75" x14ac:dyDescent="0.2">
      <c r="A779" s="1"/>
    </row>
    <row r="780" spans="1:1" ht="12.75" x14ac:dyDescent="0.2">
      <c r="A780" s="1"/>
    </row>
    <row r="781" spans="1:1" ht="12.75" x14ac:dyDescent="0.2">
      <c r="A781" s="1"/>
    </row>
    <row r="782" spans="1:1" ht="12.75" x14ac:dyDescent="0.2">
      <c r="A782" s="1"/>
    </row>
    <row r="783" spans="1:1" ht="12.75" x14ac:dyDescent="0.2">
      <c r="A783" s="1"/>
    </row>
    <row r="784" spans="1:1" ht="12.75" x14ac:dyDescent="0.2">
      <c r="A784" s="1"/>
    </row>
    <row r="785" spans="1:1" ht="12.75" x14ac:dyDescent="0.2">
      <c r="A785" s="1"/>
    </row>
    <row r="786" spans="1:1" ht="12.75" x14ac:dyDescent="0.2">
      <c r="A786" s="1"/>
    </row>
    <row r="787" spans="1:1" ht="12.75" x14ac:dyDescent="0.2">
      <c r="A787" s="1"/>
    </row>
    <row r="788" spans="1:1" ht="12.75" x14ac:dyDescent="0.2">
      <c r="A788" s="1"/>
    </row>
    <row r="789" spans="1:1" ht="12.75" x14ac:dyDescent="0.2">
      <c r="A789" s="1"/>
    </row>
    <row r="790" spans="1:1" ht="12.75" x14ac:dyDescent="0.2">
      <c r="A790" s="1"/>
    </row>
    <row r="791" spans="1:1" ht="12.75" x14ac:dyDescent="0.2">
      <c r="A791" s="1"/>
    </row>
    <row r="792" spans="1:1" ht="12.75" x14ac:dyDescent="0.2">
      <c r="A792" s="1"/>
    </row>
    <row r="793" spans="1:1" ht="12.75" x14ac:dyDescent="0.2">
      <c r="A793" s="1"/>
    </row>
    <row r="794" spans="1:1" ht="12.75" x14ac:dyDescent="0.2">
      <c r="A794" s="1"/>
    </row>
    <row r="795" spans="1:1" ht="12.75" x14ac:dyDescent="0.2">
      <c r="A795" s="1"/>
    </row>
    <row r="796" spans="1:1" ht="12.75" x14ac:dyDescent="0.2">
      <c r="A796" s="1"/>
    </row>
    <row r="797" spans="1:1" ht="12.75" x14ac:dyDescent="0.2">
      <c r="A797" s="1"/>
    </row>
    <row r="798" spans="1:1" ht="12.75" x14ac:dyDescent="0.2">
      <c r="A798" s="1"/>
    </row>
    <row r="799" spans="1:1" ht="12.75" x14ac:dyDescent="0.2">
      <c r="A799" s="1"/>
    </row>
    <row r="800" spans="1:1" ht="12.75" x14ac:dyDescent="0.2">
      <c r="A800" s="1"/>
    </row>
    <row r="801" spans="1:1" ht="12.75" x14ac:dyDescent="0.2">
      <c r="A801" s="1"/>
    </row>
    <row r="802" spans="1:1" ht="12.75" x14ac:dyDescent="0.2">
      <c r="A802" s="1"/>
    </row>
    <row r="803" spans="1:1" ht="12.75" x14ac:dyDescent="0.2">
      <c r="A803" s="1"/>
    </row>
    <row r="804" spans="1:1" ht="12.75" x14ac:dyDescent="0.2">
      <c r="A804" s="1"/>
    </row>
    <row r="805" spans="1:1" ht="12.75" x14ac:dyDescent="0.2">
      <c r="A805" s="1"/>
    </row>
    <row r="806" spans="1:1" ht="12.75" x14ac:dyDescent="0.2">
      <c r="A806" s="1"/>
    </row>
    <row r="807" spans="1:1" ht="12.75" x14ac:dyDescent="0.2">
      <c r="A807" s="1"/>
    </row>
    <row r="808" spans="1:1" ht="12.75" x14ac:dyDescent="0.2">
      <c r="A808" s="1"/>
    </row>
    <row r="809" spans="1:1" ht="12.75" x14ac:dyDescent="0.2">
      <c r="A809" s="1"/>
    </row>
    <row r="810" spans="1:1" ht="12.75" x14ac:dyDescent="0.2">
      <c r="A810" s="1"/>
    </row>
    <row r="811" spans="1:1" ht="12.75" x14ac:dyDescent="0.2">
      <c r="A811" s="1"/>
    </row>
    <row r="812" spans="1:1" ht="12.75" x14ac:dyDescent="0.2">
      <c r="A812" s="1"/>
    </row>
    <row r="813" spans="1:1" ht="12.75" x14ac:dyDescent="0.2">
      <c r="A813" s="1"/>
    </row>
    <row r="814" spans="1:1" ht="12.75" x14ac:dyDescent="0.2">
      <c r="A814" s="1"/>
    </row>
    <row r="815" spans="1:1" ht="12.75" x14ac:dyDescent="0.2">
      <c r="A815" s="1"/>
    </row>
    <row r="816" spans="1:1" ht="12.75" x14ac:dyDescent="0.2">
      <c r="A816" s="1"/>
    </row>
    <row r="817" spans="1:1" ht="12.75" x14ac:dyDescent="0.2">
      <c r="A817" s="1"/>
    </row>
    <row r="818" spans="1:1" ht="12.75" x14ac:dyDescent="0.2">
      <c r="A818" s="1"/>
    </row>
    <row r="819" spans="1:1" ht="12.75" x14ac:dyDescent="0.2">
      <c r="A819" s="1"/>
    </row>
    <row r="820" spans="1:1" ht="12.75" x14ac:dyDescent="0.2">
      <c r="A820" s="1"/>
    </row>
    <row r="821" spans="1:1" ht="12.75" x14ac:dyDescent="0.2">
      <c r="A821" s="1"/>
    </row>
    <row r="822" spans="1:1" ht="12.75" x14ac:dyDescent="0.2">
      <c r="A822" s="1"/>
    </row>
    <row r="823" spans="1:1" ht="12.75" x14ac:dyDescent="0.2">
      <c r="A823" s="1"/>
    </row>
    <row r="824" spans="1:1" ht="12.75" x14ac:dyDescent="0.2">
      <c r="A824" s="1"/>
    </row>
    <row r="825" spans="1:1" ht="12.75" x14ac:dyDescent="0.2">
      <c r="A825" s="1"/>
    </row>
    <row r="826" spans="1:1" ht="12.75" x14ac:dyDescent="0.2">
      <c r="A826" s="1"/>
    </row>
    <row r="827" spans="1:1" ht="12.75" x14ac:dyDescent="0.2">
      <c r="A827" s="1"/>
    </row>
    <row r="828" spans="1:1" ht="12.75" x14ac:dyDescent="0.2">
      <c r="A828" s="1"/>
    </row>
    <row r="829" spans="1:1" ht="12.75" x14ac:dyDescent="0.2">
      <c r="A829" s="1"/>
    </row>
    <row r="830" spans="1:1" ht="12.75" x14ac:dyDescent="0.2">
      <c r="A830" s="1"/>
    </row>
    <row r="831" spans="1:1" ht="12.75" x14ac:dyDescent="0.2">
      <c r="A831" s="1"/>
    </row>
    <row r="832" spans="1:1" ht="12.75" x14ac:dyDescent="0.2">
      <c r="A832" s="1"/>
    </row>
    <row r="833" spans="1:1" ht="12.75" x14ac:dyDescent="0.2">
      <c r="A833" s="1"/>
    </row>
    <row r="834" spans="1:1" ht="12.75" x14ac:dyDescent="0.2">
      <c r="A834" s="1"/>
    </row>
    <row r="835" spans="1:1" ht="12.75" x14ac:dyDescent="0.2">
      <c r="A835" s="1"/>
    </row>
    <row r="836" spans="1:1" ht="12.75" x14ac:dyDescent="0.2">
      <c r="A836" s="1"/>
    </row>
    <row r="837" spans="1:1" ht="12.75" x14ac:dyDescent="0.2">
      <c r="A837" s="1"/>
    </row>
    <row r="838" spans="1:1" ht="12.75" x14ac:dyDescent="0.2">
      <c r="A838" s="1"/>
    </row>
    <row r="839" spans="1:1" ht="12.75" x14ac:dyDescent="0.2">
      <c r="A839" s="1"/>
    </row>
    <row r="840" spans="1:1" ht="12.75" x14ac:dyDescent="0.2">
      <c r="A840" s="1"/>
    </row>
    <row r="841" spans="1:1" ht="12.75" x14ac:dyDescent="0.2">
      <c r="A841" s="1"/>
    </row>
    <row r="842" spans="1:1" ht="12.75" x14ac:dyDescent="0.2">
      <c r="A842" s="1"/>
    </row>
    <row r="843" spans="1:1" ht="12.75" x14ac:dyDescent="0.2">
      <c r="A843" s="1"/>
    </row>
    <row r="844" spans="1:1" ht="12.75" x14ac:dyDescent="0.2">
      <c r="A844" s="1"/>
    </row>
    <row r="845" spans="1:1" ht="12.75" x14ac:dyDescent="0.2">
      <c r="A845" s="1"/>
    </row>
    <row r="846" spans="1:1" ht="12.75" x14ac:dyDescent="0.2">
      <c r="A846" s="1"/>
    </row>
    <row r="847" spans="1:1" ht="12.75" x14ac:dyDescent="0.2">
      <c r="A847" s="1"/>
    </row>
    <row r="848" spans="1:1" ht="12.75" x14ac:dyDescent="0.2">
      <c r="A848" s="1"/>
    </row>
    <row r="849" spans="1:1" ht="12.75" x14ac:dyDescent="0.2">
      <c r="A849" s="1"/>
    </row>
    <row r="850" spans="1:1" ht="12.75" x14ac:dyDescent="0.2">
      <c r="A850" s="1"/>
    </row>
    <row r="851" spans="1:1" ht="12.75" x14ac:dyDescent="0.2">
      <c r="A851" s="1"/>
    </row>
    <row r="852" spans="1:1" ht="12.75" x14ac:dyDescent="0.2">
      <c r="A852" s="1"/>
    </row>
    <row r="853" spans="1:1" ht="12.75" x14ac:dyDescent="0.2">
      <c r="A853" s="1"/>
    </row>
    <row r="854" spans="1:1" ht="12.75" x14ac:dyDescent="0.2">
      <c r="A854" s="1"/>
    </row>
    <row r="855" spans="1:1" ht="12.75" x14ac:dyDescent="0.2">
      <c r="A855" s="1"/>
    </row>
    <row r="856" spans="1:1" ht="12.75" x14ac:dyDescent="0.2">
      <c r="A856" s="1"/>
    </row>
    <row r="857" spans="1:1" ht="12.75" x14ac:dyDescent="0.2">
      <c r="A857" s="1"/>
    </row>
    <row r="858" spans="1:1" ht="12.75" x14ac:dyDescent="0.2">
      <c r="A858" s="1"/>
    </row>
    <row r="859" spans="1:1" ht="12.75" x14ac:dyDescent="0.2">
      <c r="A859" s="1"/>
    </row>
    <row r="860" spans="1:1" ht="12.75" x14ac:dyDescent="0.2">
      <c r="A860" s="1"/>
    </row>
    <row r="861" spans="1:1" ht="12.75" x14ac:dyDescent="0.2">
      <c r="A861" s="1"/>
    </row>
    <row r="862" spans="1:1" ht="12.75" x14ac:dyDescent="0.2">
      <c r="A862" s="1"/>
    </row>
    <row r="863" spans="1:1" ht="12.75" x14ac:dyDescent="0.2">
      <c r="A863" s="1"/>
    </row>
    <row r="864" spans="1:1" ht="12.75" x14ac:dyDescent="0.2">
      <c r="A864" s="1"/>
    </row>
    <row r="865" spans="1:1" ht="12.75" x14ac:dyDescent="0.2">
      <c r="A865" s="1"/>
    </row>
    <row r="866" spans="1:1" ht="12.75" x14ac:dyDescent="0.2">
      <c r="A866" s="1"/>
    </row>
    <row r="867" spans="1:1" ht="12.75" x14ac:dyDescent="0.2">
      <c r="A867" s="1"/>
    </row>
    <row r="868" spans="1:1" ht="12.75" x14ac:dyDescent="0.2">
      <c r="A868" s="1"/>
    </row>
    <row r="869" spans="1:1" ht="12.75" x14ac:dyDescent="0.2">
      <c r="A869" s="1"/>
    </row>
    <row r="870" spans="1:1" ht="12.75" x14ac:dyDescent="0.2">
      <c r="A870" s="1"/>
    </row>
    <row r="871" spans="1:1" ht="12.75" x14ac:dyDescent="0.2">
      <c r="A871" s="1"/>
    </row>
    <row r="872" spans="1:1" ht="12.75" x14ac:dyDescent="0.2">
      <c r="A872" s="1"/>
    </row>
    <row r="873" spans="1:1" ht="12.75" x14ac:dyDescent="0.2">
      <c r="A873" s="1"/>
    </row>
    <row r="874" spans="1:1" ht="12.75" x14ac:dyDescent="0.2">
      <c r="A874" s="1"/>
    </row>
    <row r="875" spans="1:1" ht="12.75" x14ac:dyDescent="0.2">
      <c r="A875" s="1"/>
    </row>
    <row r="876" spans="1:1" ht="12.75" x14ac:dyDescent="0.2">
      <c r="A876" s="1"/>
    </row>
    <row r="877" spans="1:1" ht="12.75" x14ac:dyDescent="0.2">
      <c r="A877" s="1"/>
    </row>
    <row r="878" spans="1:1" ht="12.75" x14ac:dyDescent="0.2">
      <c r="A878" s="1"/>
    </row>
    <row r="879" spans="1:1" ht="12.75" x14ac:dyDescent="0.2">
      <c r="A879" s="1"/>
    </row>
    <row r="880" spans="1:1" ht="12.75" x14ac:dyDescent="0.2">
      <c r="A880" s="1"/>
    </row>
    <row r="881" spans="1:1" ht="12.75" x14ac:dyDescent="0.2">
      <c r="A881" s="1"/>
    </row>
    <row r="882" spans="1:1" ht="12.75" x14ac:dyDescent="0.2">
      <c r="A882" s="1"/>
    </row>
    <row r="883" spans="1:1" ht="12.75" x14ac:dyDescent="0.2">
      <c r="A883" s="1"/>
    </row>
    <row r="884" spans="1:1" ht="12.75" x14ac:dyDescent="0.2">
      <c r="A884" s="1"/>
    </row>
    <row r="885" spans="1:1" ht="12.75" x14ac:dyDescent="0.2">
      <c r="A885" s="1"/>
    </row>
    <row r="886" spans="1:1" ht="12.75" x14ac:dyDescent="0.2">
      <c r="A886" s="1"/>
    </row>
    <row r="887" spans="1:1" ht="12.75" x14ac:dyDescent="0.2">
      <c r="A887" s="1"/>
    </row>
    <row r="888" spans="1:1" ht="12.75" x14ac:dyDescent="0.2">
      <c r="A888" s="1"/>
    </row>
    <row r="889" spans="1:1" ht="12.75" x14ac:dyDescent="0.2">
      <c r="A889" s="1"/>
    </row>
    <row r="890" spans="1:1" ht="12.75" x14ac:dyDescent="0.2">
      <c r="A890" s="1"/>
    </row>
    <row r="891" spans="1:1" ht="12.75" x14ac:dyDescent="0.2">
      <c r="A891" s="1"/>
    </row>
    <row r="892" spans="1:1" ht="12.75" x14ac:dyDescent="0.2">
      <c r="A892" s="1"/>
    </row>
    <row r="893" spans="1:1" ht="12.75" x14ac:dyDescent="0.2">
      <c r="A893" s="1"/>
    </row>
    <row r="894" spans="1:1" ht="12.75" x14ac:dyDescent="0.2">
      <c r="A894" s="1"/>
    </row>
    <row r="895" spans="1:1" ht="12.75" x14ac:dyDescent="0.2">
      <c r="A895" s="1"/>
    </row>
    <row r="896" spans="1:1" ht="12.75" x14ac:dyDescent="0.2">
      <c r="A896" s="1"/>
    </row>
    <row r="897" spans="1:1" ht="12.75" x14ac:dyDescent="0.2">
      <c r="A897" s="1"/>
    </row>
    <row r="898" spans="1:1" ht="12.75" x14ac:dyDescent="0.2">
      <c r="A898" s="1"/>
    </row>
    <row r="899" spans="1:1" ht="12.75" x14ac:dyDescent="0.2">
      <c r="A899" s="1"/>
    </row>
    <row r="900" spans="1:1" ht="12.75" x14ac:dyDescent="0.2">
      <c r="A900" s="1"/>
    </row>
    <row r="901" spans="1:1" ht="12.75" x14ac:dyDescent="0.2">
      <c r="A901" s="1"/>
    </row>
    <row r="902" spans="1:1" ht="12.75" x14ac:dyDescent="0.2">
      <c r="A902" s="1"/>
    </row>
    <row r="903" spans="1:1" ht="12.75" x14ac:dyDescent="0.2">
      <c r="A903" s="1"/>
    </row>
    <row r="904" spans="1:1" ht="12.75" x14ac:dyDescent="0.2">
      <c r="A904" s="1"/>
    </row>
    <row r="905" spans="1:1" ht="12.75" x14ac:dyDescent="0.2">
      <c r="A905" s="1"/>
    </row>
    <row r="906" spans="1:1" ht="12.75" x14ac:dyDescent="0.2">
      <c r="A906" s="1"/>
    </row>
    <row r="907" spans="1:1" ht="12.75" x14ac:dyDescent="0.2">
      <c r="A907" s="1"/>
    </row>
    <row r="908" spans="1:1" ht="12.75" x14ac:dyDescent="0.2">
      <c r="A908" s="1"/>
    </row>
    <row r="909" spans="1:1" ht="12.75" x14ac:dyDescent="0.2">
      <c r="A909" s="1"/>
    </row>
    <row r="910" spans="1:1" ht="12.75" x14ac:dyDescent="0.2">
      <c r="A910" s="1"/>
    </row>
    <row r="911" spans="1:1" ht="12.75" x14ac:dyDescent="0.2">
      <c r="A911" s="1"/>
    </row>
    <row r="912" spans="1:1" ht="12.75" x14ac:dyDescent="0.2">
      <c r="A912" s="1"/>
    </row>
    <row r="913" spans="1:1" ht="12.75" x14ac:dyDescent="0.2">
      <c r="A913" s="1"/>
    </row>
    <row r="914" spans="1:1" ht="12.75" x14ac:dyDescent="0.2">
      <c r="A914" s="1"/>
    </row>
    <row r="915" spans="1:1" ht="12.75" x14ac:dyDescent="0.2">
      <c r="A915" s="1"/>
    </row>
    <row r="916" spans="1:1" ht="12.75" x14ac:dyDescent="0.2">
      <c r="A916" s="1"/>
    </row>
    <row r="917" spans="1:1" ht="12.75" x14ac:dyDescent="0.2">
      <c r="A917" s="1"/>
    </row>
    <row r="918" spans="1:1" ht="12.75" x14ac:dyDescent="0.2">
      <c r="A918" s="1"/>
    </row>
    <row r="919" spans="1:1" ht="12.75" x14ac:dyDescent="0.2">
      <c r="A919" s="1"/>
    </row>
    <row r="920" spans="1:1" ht="12.75" x14ac:dyDescent="0.2">
      <c r="A920" s="1"/>
    </row>
    <row r="921" spans="1:1" ht="12.75" x14ac:dyDescent="0.2">
      <c r="A921" s="1"/>
    </row>
    <row r="922" spans="1:1" ht="12.75" x14ac:dyDescent="0.2">
      <c r="A922" s="1"/>
    </row>
    <row r="923" spans="1:1" ht="12.75" x14ac:dyDescent="0.2">
      <c r="A923" s="1"/>
    </row>
    <row r="924" spans="1:1" ht="12.75" x14ac:dyDescent="0.2">
      <c r="A924" s="1"/>
    </row>
    <row r="925" spans="1:1" ht="12.75" x14ac:dyDescent="0.2">
      <c r="A925" s="1"/>
    </row>
    <row r="926" spans="1:1" ht="12.75" x14ac:dyDescent="0.2">
      <c r="A926" s="1"/>
    </row>
    <row r="927" spans="1:1" ht="12.75" x14ac:dyDescent="0.2">
      <c r="A927" s="1"/>
    </row>
    <row r="928" spans="1:1" ht="12.75" x14ac:dyDescent="0.2">
      <c r="A928" s="1"/>
    </row>
    <row r="929" spans="1:1" ht="12.75" x14ac:dyDescent="0.2">
      <c r="A929" s="1"/>
    </row>
    <row r="930" spans="1:1" ht="12.75" x14ac:dyDescent="0.2">
      <c r="A930" s="1"/>
    </row>
    <row r="931" spans="1:1" ht="12.75" x14ac:dyDescent="0.2">
      <c r="A931" s="1"/>
    </row>
    <row r="932" spans="1:1" ht="12.75" x14ac:dyDescent="0.2">
      <c r="A932" s="1"/>
    </row>
    <row r="933" spans="1:1" ht="12.75" x14ac:dyDescent="0.2">
      <c r="A933" s="1"/>
    </row>
    <row r="934" spans="1:1" ht="12.75" x14ac:dyDescent="0.2">
      <c r="A934" s="1"/>
    </row>
    <row r="935" spans="1:1" ht="12.75" x14ac:dyDescent="0.2">
      <c r="A935" s="1"/>
    </row>
    <row r="936" spans="1:1" ht="12.75" x14ac:dyDescent="0.2">
      <c r="A936" s="1"/>
    </row>
    <row r="937" spans="1:1" ht="12.75" x14ac:dyDescent="0.2">
      <c r="A937" s="1"/>
    </row>
    <row r="938" spans="1:1" ht="12.75" x14ac:dyDescent="0.2">
      <c r="A938" s="1"/>
    </row>
    <row r="939" spans="1:1" ht="12.75" x14ac:dyDescent="0.2">
      <c r="A939" s="1"/>
    </row>
    <row r="940" spans="1:1" ht="12.75" x14ac:dyDescent="0.2">
      <c r="A940" s="1"/>
    </row>
    <row r="941" spans="1:1" ht="12.75" x14ac:dyDescent="0.2">
      <c r="A941" s="1"/>
    </row>
    <row r="942" spans="1:1" ht="12.75" x14ac:dyDescent="0.2">
      <c r="A942" s="1"/>
    </row>
    <row r="943" spans="1:1" ht="12.75" x14ac:dyDescent="0.2">
      <c r="A943" s="1"/>
    </row>
    <row r="944" spans="1:1" ht="12.75" x14ac:dyDescent="0.2">
      <c r="A944" s="1"/>
    </row>
    <row r="945" spans="1:1" ht="12.75" x14ac:dyDescent="0.2">
      <c r="A945" s="1"/>
    </row>
    <row r="946" spans="1:1" ht="12.75" x14ac:dyDescent="0.2">
      <c r="A946" s="1"/>
    </row>
    <row r="947" spans="1:1" ht="12.75" x14ac:dyDescent="0.2">
      <c r="A947" s="1"/>
    </row>
    <row r="948" spans="1:1" ht="12.75" x14ac:dyDescent="0.2">
      <c r="A948" s="1"/>
    </row>
    <row r="949" spans="1:1" ht="12.75" x14ac:dyDescent="0.2">
      <c r="A949" s="1"/>
    </row>
    <row r="950" spans="1:1" ht="12.75" x14ac:dyDescent="0.2">
      <c r="A950" s="1"/>
    </row>
    <row r="951" spans="1:1" ht="12.75" x14ac:dyDescent="0.2">
      <c r="A951" s="1"/>
    </row>
    <row r="952" spans="1:1" ht="12.75" x14ac:dyDescent="0.2">
      <c r="A952" s="1"/>
    </row>
    <row r="953" spans="1:1" ht="12.75" x14ac:dyDescent="0.2">
      <c r="A953" s="1"/>
    </row>
    <row r="954" spans="1:1" ht="12.75" x14ac:dyDescent="0.2">
      <c r="A954" s="1"/>
    </row>
    <row r="955" spans="1:1" ht="12.75" x14ac:dyDescent="0.2">
      <c r="A955" s="1"/>
    </row>
    <row r="956" spans="1:1" ht="12.75" x14ac:dyDescent="0.2">
      <c r="A956" s="1"/>
    </row>
    <row r="957" spans="1:1" ht="12.75" x14ac:dyDescent="0.2">
      <c r="A957" s="1"/>
    </row>
    <row r="958" spans="1:1" ht="12.75" x14ac:dyDescent="0.2">
      <c r="A958" s="1"/>
    </row>
    <row r="959" spans="1:1" ht="12.75" x14ac:dyDescent="0.2">
      <c r="A959" s="1"/>
    </row>
    <row r="960" spans="1:1" ht="12.75" x14ac:dyDescent="0.2">
      <c r="A960" s="1"/>
    </row>
    <row r="961" spans="1:1" ht="12.75" x14ac:dyDescent="0.2">
      <c r="A961" s="1"/>
    </row>
    <row r="962" spans="1:1" ht="12.75" x14ac:dyDescent="0.2">
      <c r="A962" s="1"/>
    </row>
    <row r="963" spans="1:1" ht="12.75" x14ac:dyDescent="0.2">
      <c r="A963" s="1"/>
    </row>
    <row r="964" spans="1:1" ht="12.75" x14ac:dyDescent="0.2">
      <c r="A964" s="1"/>
    </row>
    <row r="965" spans="1:1" ht="12.75" x14ac:dyDescent="0.2">
      <c r="A965" s="1"/>
    </row>
    <row r="966" spans="1:1" ht="12.75" x14ac:dyDescent="0.2">
      <c r="A966" s="1"/>
    </row>
    <row r="967" spans="1:1" ht="12.75" x14ac:dyDescent="0.2">
      <c r="A967" s="1"/>
    </row>
    <row r="968" spans="1:1" ht="12.75" x14ac:dyDescent="0.2">
      <c r="A968" s="1"/>
    </row>
    <row r="969" spans="1:1" ht="12.75" x14ac:dyDescent="0.2">
      <c r="A969" s="1"/>
    </row>
    <row r="970" spans="1:1" ht="12.75" x14ac:dyDescent="0.2">
      <c r="A970" s="1"/>
    </row>
    <row r="971" spans="1:1" ht="12.75" x14ac:dyDescent="0.2">
      <c r="A971" s="1"/>
    </row>
    <row r="972" spans="1:1" ht="12.75" x14ac:dyDescent="0.2">
      <c r="A972" s="1"/>
    </row>
    <row r="973" spans="1:1" ht="12.75" x14ac:dyDescent="0.2">
      <c r="A973" s="1"/>
    </row>
    <row r="974" spans="1:1" ht="12.75" x14ac:dyDescent="0.2">
      <c r="A974" s="1"/>
    </row>
    <row r="975" spans="1:1" ht="12.75" x14ac:dyDescent="0.2">
      <c r="A975" s="1"/>
    </row>
    <row r="976" spans="1:1" ht="12.75" x14ac:dyDescent="0.2">
      <c r="A976" s="1"/>
    </row>
    <row r="977" spans="1:1" ht="12.75" x14ac:dyDescent="0.2">
      <c r="A977" s="1"/>
    </row>
    <row r="978" spans="1:1" ht="12.75" x14ac:dyDescent="0.2">
      <c r="A978" s="1"/>
    </row>
    <row r="979" spans="1:1" ht="12.75" x14ac:dyDescent="0.2">
      <c r="A979" s="1"/>
    </row>
    <row r="980" spans="1:1" ht="12.75" x14ac:dyDescent="0.2">
      <c r="A980" s="1"/>
    </row>
    <row r="981" spans="1:1" ht="12.75" x14ac:dyDescent="0.2">
      <c r="A981" s="1"/>
    </row>
    <row r="982" spans="1:1" ht="12.75" x14ac:dyDescent="0.2">
      <c r="A982" s="1"/>
    </row>
    <row r="983" spans="1:1" ht="12.75" x14ac:dyDescent="0.2">
      <c r="A983" s="1"/>
    </row>
    <row r="984" spans="1:1" ht="12.75" x14ac:dyDescent="0.2">
      <c r="A984" s="1"/>
    </row>
    <row r="985" spans="1:1" ht="12.75" x14ac:dyDescent="0.2">
      <c r="A985" s="1"/>
    </row>
    <row r="986" spans="1:1" ht="12.75" x14ac:dyDescent="0.2">
      <c r="A986" s="1"/>
    </row>
    <row r="987" spans="1:1" ht="12.75" x14ac:dyDescent="0.2">
      <c r="A987" s="1"/>
    </row>
    <row r="988" spans="1:1" ht="12.75" x14ac:dyDescent="0.2">
      <c r="A988" s="1"/>
    </row>
    <row r="989" spans="1:1" ht="12.75" x14ac:dyDescent="0.2">
      <c r="A989" s="1"/>
    </row>
    <row r="990" spans="1:1" ht="12.75" x14ac:dyDescent="0.2">
      <c r="A990" s="1"/>
    </row>
    <row r="991" spans="1:1" ht="12.75" x14ac:dyDescent="0.2">
      <c r="A991" s="1"/>
    </row>
    <row r="992" spans="1:1" ht="12.75" x14ac:dyDescent="0.2">
      <c r="A992" s="1"/>
    </row>
    <row r="993" spans="1:1" ht="12.75" x14ac:dyDescent="0.2">
      <c r="A993" s="1"/>
    </row>
    <row r="994" spans="1:1" ht="12.75" x14ac:dyDescent="0.2">
      <c r="A994" s="1"/>
    </row>
    <row r="995" spans="1:1" ht="12.75" x14ac:dyDescent="0.2">
      <c r="A995" s="1"/>
    </row>
    <row r="996" spans="1:1" ht="12.75" x14ac:dyDescent="0.2">
      <c r="A996" s="1"/>
    </row>
    <row r="997" spans="1:1" ht="12.75" x14ac:dyDescent="0.2">
      <c r="A997" s="1"/>
    </row>
    <row r="998" spans="1:1" ht="12.75" x14ac:dyDescent="0.2">
      <c r="A998" s="1"/>
    </row>
    <row r="999" spans="1:1" ht="12.75" x14ac:dyDescent="0.2">
      <c r="A999" s="1"/>
    </row>
    <row r="1000" spans="1:1" ht="12.75" x14ac:dyDescent="0.2">
      <c r="A1000" s="1"/>
    </row>
    <row r="1001" spans="1:1" ht="12.75" x14ac:dyDescent="0.2">
      <c r="A1001" s="1"/>
    </row>
    <row r="1002" spans="1:1" ht="12.75" x14ac:dyDescent="0.2">
      <c r="A1002" s="1"/>
    </row>
    <row r="1003" spans="1:1" ht="12.75" x14ac:dyDescent="0.2">
      <c r="A1003" s="1"/>
    </row>
    <row r="1004" spans="1:1" ht="12.75" x14ac:dyDescent="0.2">
      <c r="A1004" s="1"/>
    </row>
    <row r="1005" spans="1:1" ht="12.75" x14ac:dyDescent="0.2">
      <c r="A1005" s="1"/>
    </row>
  </sheetData>
  <hyperlinks>
    <hyperlink ref="B11" location="Technology references!A1" display="When adding new technologies/ trends, add them to the bottom of the technology reference tab" xr:uid="{00000000-0004-0000-0100-000000000000}"/>
    <hyperlink ref="B13" location="Definitions!A1" display="       Add readiness justification according to definitions on &quot;Definitions&quot; tab" xr:uid="{00000000-0004-0000-0100-000001000000}"/>
    <hyperlink ref="B14" location="Technology references!A1" display="       Include justification of why readiness has been scored as it has to column K" xr:uid="{00000000-0004-0000-0100-000002000000}"/>
    <hyperlink ref="B15" location="Relevance scoring!A1" display="       Complete relevance scoring across all sectors for new technology" xr:uid="{00000000-0004-0000-0100-000003000000}"/>
    <hyperlink ref="B16" location="Vulnerability scoring!A1" display="       Complete vulnerability scoring across all sectors for new disruptor " xr:uid="{00000000-0004-0000-0100-000004000000}"/>
    <hyperlink ref="F16" r:id="rId1" xr:uid="{00000000-0004-0000-0100-000005000000}"/>
    <hyperlink ref="B17" location="Justification  narrative!A1" display="       Complete relevance justification in those disruptors which are relevant" xr:uid="{00000000-0004-0000-0100-000006000000}"/>
    <hyperlink ref="B19" location="Sector references!A1" display="When adding new sectors, add them to columns A,B,C&amp;D in sector references,then drag column E down" xr:uid="{00000000-0004-0000-0100-000007000000}"/>
    <hyperlink ref="B20" location="Relevance scoring!A1" display="Add the name of the new subsector to row 5 on the relevance scoring tab, drag across row 4&amp;6" xr:uid="{00000000-0004-0000-0100-000008000000}"/>
    <hyperlink ref="B22" location="Capital exposure by company!A1" display="Do this by creating a two new companies in this tab - capital exposure by company" xr:uid="{00000000-0004-0000-0100-000009000000}"/>
    <hyperlink ref="B25" location="Company split by sector!A1" display="Apportion the relative revenue from different sectors in this tab - Company split by sector" xr:uid="{00000000-0004-0000-0100-00000A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B1:F6"/>
  <sheetViews>
    <sheetView workbookViewId="0">
      <selection activeCell="C9" sqref="C9"/>
    </sheetView>
  </sheetViews>
  <sheetFormatPr defaultColWidth="14.42578125" defaultRowHeight="15.75" customHeight="1" x14ac:dyDescent="0.2"/>
  <sheetData>
    <row r="1" spans="2:6" ht="15.75" customHeight="1" x14ac:dyDescent="0.2">
      <c r="C1" s="2" t="s">
        <v>0</v>
      </c>
      <c r="D1" s="2" t="s">
        <v>1</v>
      </c>
      <c r="E1" s="2" t="s">
        <v>2</v>
      </c>
      <c r="F1" s="2" t="s">
        <v>3</v>
      </c>
    </row>
    <row r="2" spans="2:6" ht="15.75" customHeight="1" x14ac:dyDescent="0.2">
      <c r="B2" s="2">
        <v>5</v>
      </c>
      <c r="C2" t="s">
        <v>4</v>
      </c>
      <c r="D2" s="2">
        <v>0.5</v>
      </c>
      <c r="E2" s="2">
        <v>0</v>
      </c>
      <c r="F2" s="2">
        <v>1</v>
      </c>
    </row>
    <row r="3" spans="2:6" ht="15.75" customHeight="1" x14ac:dyDescent="0.2">
      <c r="B3" s="2">
        <v>4</v>
      </c>
      <c r="C3" t="s">
        <v>5</v>
      </c>
      <c r="D3" s="2">
        <v>2</v>
      </c>
      <c r="E3" s="2">
        <v>1</v>
      </c>
      <c r="F3" s="2">
        <v>3</v>
      </c>
    </row>
    <row r="4" spans="2:6" ht="15.75" customHeight="1" x14ac:dyDescent="0.2">
      <c r="B4" s="2">
        <v>3</v>
      </c>
      <c r="C4" t="s">
        <v>6</v>
      </c>
      <c r="D4" s="2">
        <v>5.5</v>
      </c>
      <c r="E4" s="2">
        <v>4</v>
      </c>
      <c r="F4" s="2">
        <v>7</v>
      </c>
    </row>
    <row r="5" spans="2:6" ht="15.75" customHeight="1" x14ac:dyDescent="0.2">
      <c r="B5" s="2">
        <v>2</v>
      </c>
      <c r="C5" t="s">
        <v>7</v>
      </c>
      <c r="D5" s="2">
        <v>9</v>
      </c>
      <c r="E5" s="2">
        <v>8</v>
      </c>
      <c r="F5" s="2">
        <v>10</v>
      </c>
    </row>
    <row r="6" spans="2:6" ht="15.75" customHeight="1" x14ac:dyDescent="0.2">
      <c r="B6" s="2">
        <v>1</v>
      </c>
      <c r="C6" t="s">
        <v>8</v>
      </c>
      <c r="D6" s="2">
        <v>15</v>
      </c>
      <c r="E6" s="2">
        <v>10</v>
      </c>
      <c r="F6" s="2">
        <v>20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outlinePr summaryBelow="0" summaryRight="0"/>
  </sheetPr>
  <dimension ref="A1:K54"/>
  <sheetViews>
    <sheetView workbookViewId="0">
      <selection sqref="A1:A1048576"/>
    </sheetView>
  </sheetViews>
  <sheetFormatPr defaultColWidth="14.42578125" defaultRowHeight="15.75" customHeight="1" x14ac:dyDescent="0.2"/>
  <cols>
    <col min="1" max="11" width="19.7109375" customWidth="1"/>
  </cols>
  <sheetData>
    <row r="1" spans="1:11" ht="15.75" customHeight="1" x14ac:dyDescent="0.2">
      <c r="I1" s="2" t="s">
        <v>857</v>
      </c>
    </row>
    <row r="2" spans="1:11" ht="15.75" customHeight="1" x14ac:dyDescent="0.2">
      <c r="A2" s="4"/>
    </row>
    <row r="3" spans="1:11" ht="15.75" customHeight="1" x14ac:dyDescent="0.2">
      <c r="A3" s="4" t="s">
        <v>858</v>
      </c>
      <c r="B3" s="6" t="s">
        <v>859</v>
      </c>
      <c r="C3" s="6" t="s">
        <v>860</v>
      </c>
      <c r="D3" s="6" t="s">
        <v>861</v>
      </c>
      <c r="E3" s="6" t="s">
        <v>862</v>
      </c>
      <c r="F3" s="6" t="s">
        <v>863</v>
      </c>
      <c r="G3" s="6" t="s">
        <v>864</v>
      </c>
      <c r="H3" s="6" t="s">
        <v>865</v>
      </c>
      <c r="I3" s="6" t="s">
        <v>866</v>
      </c>
      <c r="J3" s="6" t="s">
        <v>867</v>
      </c>
      <c r="K3" s="4" t="s">
        <v>193</v>
      </c>
    </row>
    <row r="4" spans="1:11" ht="15.75" customHeight="1" x14ac:dyDescent="0.2">
      <c r="A4" s="54" t="s">
        <v>136</v>
      </c>
      <c r="B4" s="80" t="s">
        <v>156</v>
      </c>
      <c r="C4" s="80" t="s">
        <v>868</v>
      </c>
      <c r="D4" s="81" t="s">
        <v>869</v>
      </c>
      <c r="E4" s="80" t="s">
        <v>173</v>
      </c>
      <c r="F4" s="80" t="s">
        <v>176</v>
      </c>
      <c r="G4" s="80" t="s">
        <v>180</v>
      </c>
      <c r="H4" s="80" t="s">
        <v>202</v>
      </c>
      <c r="I4" s="80" t="s">
        <v>218</v>
      </c>
      <c r="J4" s="54" t="s">
        <v>247</v>
      </c>
      <c r="K4" s="82" t="s">
        <v>493</v>
      </c>
    </row>
    <row r="5" spans="1:11" ht="15.75" customHeight="1" x14ac:dyDescent="0.2">
      <c r="A5" s="80" t="s">
        <v>146</v>
      </c>
      <c r="B5" s="80" t="s">
        <v>210</v>
      </c>
      <c r="C5" s="80" t="s">
        <v>188</v>
      </c>
      <c r="D5" s="54" t="s">
        <v>169</v>
      </c>
      <c r="E5" s="54" t="s">
        <v>349</v>
      </c>
      <c r="F5" s="80" t="s">
        <v>226</v>
      </c>
      <c r="G5" s="80" t="s">
        <v>236</v>
      </c>
      <c r="H5" s="80" t="s">
        <v>870</v>
      </c>
      <c r="I5" s="80" t="s">
        <v>222</v>
      </c>
      <c r="J5" s="54" t="s">
        <v>296</v>
      </c>
      <c r="K5" s="80" t="s">
        <v>399</v>
      </c>
    </row>
    <row r="6" spans="1:11" ht="15.75" customHeight="1" x14ac:dyDescent="0.2">
      <c r="A6" s="80" t="s">
        <v>151</v>
      </c>
      <c r="B6" s="80" t="s">
        <v>214</v>
      </c>
      <c r="C6" s="80" t="s">
        <v>192</v>
      </c>
      <c r="D6" s="80" t="s">
        <v>256</v>
      </c>
      <c r="E6" s="80" t="s">
        <v>871</v>
      </c>
      <c r="F6" s="83" t="s">
        <v>491</v>
      </c>
      <c r="G6" s="81" t="s">
        <v>332</v>
      </c>
      <c r="H6" s="80" t="s">
        <v>240</v>
      </c>
      <c r="I6" s="84" t="s">
        <v>520</v>
      </c>
      <c r="J6" s="2" t="s">
        <v>872</v>
      </c>
      <c r="K6" s="80" t="s">
        <v>479</v>
      </c>
    </row>
    <row r="7" spans="1:11" ht="15.75" customHeight="1" x14ac:dyDescent="0.2">
      <c r="A7" s="2" t="s">
        <v>466</v>
      </c>
      <c r="B7" s="80" t="s">
        <v>251</v>
      </c>
      <c r="C7" s="80" t="s">
        <v>873</v>
      </c>
      <c r="D7" s="81" t="s">
        <v>874</v>
      </c>
      <c r="E7" s="80" t="s">
        <v>653</v>
      </c>
      <c r="F7" s="2" t="s">
        <v>515</v>
      </c>
      <c r="G7" s="80" t="s">
        <v>412</v>
      </c>
      <c r="I7" s="84"/>
    </row>
    <row r="8" spans="1:11" ht="15.75" customHeight="1" x14ac:dyDescent="0.2">
      <c r="B8" s="80" t="s">
        <v>364</v>
      </c>
      <c r="C8" s="80" t="s">
        <v>383</v>
      </c>
      <c r="D8" s="80" t="s">
        <v>390</v>
      </c>
      <c r="G8" s="80" t="s">
        <v>427</v>
      </c>
    </row>
    <row r="9" spans="1:11" ht="15.75" customHeight="1" x14ac:dyDescent="0.2">
      <c r="B9" s="80" t="s">
        <v>449</v>
      </c>
      <c r="C9" s="80" t="s">
        <v>405</v>
      </c>
      <c r="D9" s="80" t="s">
        <v>434</v>
      </c>
      <c r="G9" s="80" t="s">
        <v>441</v>
      </c>
    </row>
    <row r="10" spans="1:11" ht="15.75" customHeight="1" x14ac:dyDescent="0.2">
      <c r="B10" s="80" t="s">
        <v>458</v>
      </c>
      <c r="C10" s="80" t="s">
        <v>373</v>
      </c>
      <c r="D10" s="80" t="s">
        <v>185</v>
      </c>
      <c r="G10" s="80" t="s">
        <v>875</v>
      </c>
    </row>
    <row r="11" spans="1:11" ht="15.75" customHeight="1" x14ac:dyDescent="0.2">
      <c r="B11" s="82" t="s">
        <v>497</v>
      </c>
      <c r="C11" s="80" t="s">
        <v>232</v>
      </c>
      <c r="I11" s="4"/>
    </row>
    <row r="12" spans="1:11" ht="15.75" customHeight="1" x14ac:dyDescent="0.2">
      <c r="B12" s="82" t="s">
        <v>876</v>
      </c>
      <c r="C12" s="2" t="s">
        <v>506</v>
      </c>
    </row>
    <row r="13" spans="1:11" ht="15.75" customHeight="1" x14ac:dyDescent="0.2">
      <c r="B13" s="2" t="s">
        <v>877</v>
      </c>
      <c r="C13" s="80" t="s">
        <v>420</v>
      </c>
    </row>
    <row r="14" spans="1:11" ht="15.75" customHeight="1" x14ac:dyDescent="0.2">
      <c r="C14" s="81" t="s">
        <v>651</v>
      </c>
    </row>
    <row r="15" spans="1:11" ht="15.75" customHeight="1" x14ac:dyDescent="0.2">
      <c r="C15" s="2" t="s">
        <v>878</v>
      </c>
    </row>
    <row r="22" ht="12.75" x14ac:dyDescent="0.2"/>
    <row r="23" ht="12.75" x14ac:dyDescent="0.2"/>
    <row r="24" ht="12.75" x14ac:dyDescent="0.2"/>
    <row r="25" ht="12.75" x14ac:dyDescent="0.2"/>
    <row r="26" ht="12.75" x14ac:dyDescent="0.2"/>
    <row r="27" ht="12.75" x14ac:dyDescent="0.2"/>
    <row r="28" ht="12.75" x14ac:dyDescent="0.2"/>
    <row r="29" ht="12.75" x14ac:dyDescent="0.2"/>
    <row r="30" ht="12.75" x14ac:dyDescent="0.2"/>
    <row r="31" ht="12.75" x14ac:dyDescent="0.2"/>
    <row r="32" ht="12.75" x14ac:dyDescent="0.2"/>
    <row r="33" ht="12.75" x14ac:dyDescent="0.2"/>
    <row r="34" ht="12.75" x14ac:dyDescent="0.2"/>
    <row r="35" ht="12.75" x14ac:dyDescent="0.2"/>
    <row r="36" ht="12.75" x14ac:dyDescent="0.2"/>
    <row r="37" ht="12.75" x14ac:dyDescent="0.2"/>
    <row r="38" ht="12.75" x14ac:dyDescent="0.2"/>
    <row r="39" ht="12.75" x14ac:dyDescent="0.2"/>
    <row r="40" ht="12.75" x14ac:dyDescent="0.2"/>
    <row r="41" ht="12.75" x14ac:dyDescent="0.2"/>
    <row r="42" ht="12.75" x14ac:dyDescent="0.2"/>
    <row r="43" ht="12.75" x14ac:dyDescent="0.2"/>
    <row r="44" ht="12.75" x14ac:dyDescent="0.2"/>
    <row r="45" ht="12.75" x14ac:dyDescent="0.2"/>
    <row r="46" ht="12.75" x14ac:dyDescent="0.2"/>
    <row r="47" ht="12.75" x14ac:dyDescent="0.2"/>
    <row r="48" ht="12.75" x14ac:dyDescent="0.2"/>
    <row r="49" ht="12.75" x14ac:dyDescent="0.2"/>
    <row r="50" ht="12.75" x14ac:dyDescent="0.2"/>
    <row r="51" ht="12.75" x14ac:dyDescent="0.2"/>
    <row r="52" ht="12.75" x14ac:dyDescent="0.2"/>
    <row r="53" ht="12.75" x14ac:dyDescent="0.2"/>
    <row r="54" ht="12.75" x14ac:dyDescent="0.2"/>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4"/>
    <outlinePr summaryBelow="0" summaryRight="0"/>
  </sheetPr>
  <dimension ref="A1:R1000"/>
  <sheetViews>
    <sheetView zoomScale="140" zoomScaleNormal="140" workbookViewId="0">
      <pane xSplit="3" topLeftCell="I1" activePane="topRight" state="frozen"/>
      <selection pane="topRight" activeCell="R1" sqref="R1"/>
    </sheetView>
  </sheetViews>
  <sheetFormatPr defaultColWidth="14.42578125" defaultRowHeight="15.75" customHeight="1" x14ac:dyDescent="0.2"/>
  <cols>
    <col min="1" max="1" width="11" customWidth="1"/>
    <col min="2" max="2" width="20.5703125" customWidth="1"/>
    <col min="3" max="3" width="14.42578125" bestFit="1" customWidth="1"/>
    <col min="4" max="4" width="15.7109375" style="96" customWidth="1"/>
    <col min="5" max="5" width="15.7109375" style="85" customWidth="1"/>
    <col min="6" max="7" width="15.7109375" customWidth="1"/>
    <col min="8" max="8" width="14" style="96" customWidth="1"/>
    <col min="9" max="11" width="14" customWidth="1"/>
    <col min="12" max="12" width="15.5703125" customWidth="1"/>
    <col min="13" max="13" width="15.140625" customWidth="1"/>
    <col min="14" max="14" width="55.7109375" customWidth="1"/>
  </cols>
  <sheetData>
    <row r="1" spans="1:18" ht="38.25" x14ac:dyDescent="0.2">
      <c r="A1" s="35" t="s">
        <v>63</v>
      </c>
      <c r="B1" s="35" t="s">
        <v>88</v>
      </c>
      <c r="C1" s="36" t="s">
        <v>91</v>
      </c>
      <c r="D1" s="93" t="s">
        <v>98</v>
      </c>
      <c r="E1" s="36" t="s">
        <v>94</v>
      </c>
      <c r="F1" s="36" t="s">
        <v>96</v>
      </c>
      <c r="G1" s="36" t="s">
        <v>99</v>
      </c>
      <c r="H1" s="93" t="s">
        <v>100</v>
      </c>
      <c r="I1" s="40" t="s">
        <v>101</v>
      </c>
      <c r="J1" s="36" t="s">
        <v>105</v>
      </c>
      <c r="K1" s="36" t="s">
        <v>106</v>
      </c>
      <c r="L1" s="36" t="s">
        <v>107</v>
      </c>
      <c r="M1" s="41" t="s">
        <v>108</v>
      </c>
      <c r="N1" s="42" t="s">
        <v>119</v>
      </c>
      <c r="O1" s="42" t="s">
        <v>126</v>
      </c>
      <c r="P1" s="36" t="s">
        <v>128</v>
      </c>
      <c r="Q1" s="36" t="s">
        <v>130</v>
      </c>
      <c r="R1" s="36" t="s">
        <v>132</v>
      </c>
    </row>
    <row r="2" spans="1:18" ht="15.75" customHeight="1" x14ac:dyDescent="0.2">
      <c r="A2" s="2" t="s">
        <v>135</v>
      </c>
      <c r="B2" s="38" t="s">
        <v>136</v>
      </c>
      <c r="C2" s="2" t="s">
        <v>137</v>
      </c>
      <c r="D2" s="94">
        <v>4</v>
      </c>
      <c r="E2" s="63">
        <v>4</v>
      </c>
      <c r="F2" s="1"/>
      <c r="G2" s="1"/>
      <c r="H2" s="96" t="str">
        <f>IFERROR(INDEX('Time Horizon'!$C$2:$C$6,MATCH(D2,'Time Horizon'!$B$2:$B$6,)),0)</f>
        <v>1-3 Years</v>
      </c>
      <c r="I2" s="8">
        <f t="array" ref="I2">IFERROR(INDEX('Time Horizon'!$D$2:$D$6,MATCH(H2,'Time Horizon'!$C$2:$C$6,0)),0)</f>
        <v>2</v>
      </c>
      <c r="J2" s="2" t="s">
        <v>142</v>
      </c>
      <c r="K2">
        <f>SUM('Relevance scoring'!D7:BX7) *D2</f>
        <v>464</v>
      </c>
      <c r="L2">
        <f>SUM('Vulnerability scoring'!D7:CS7)</f>
        <v>-23</v>
      </c>
      <c r="M2" t="s">
        <v>143</v>
      </c>
      <c r="N2" s="45" t="s">
        <v>144</v>
      </c>
      <c r="O2" s="45"/>
      <c r="P2">
        <v>1018</v>
      </c>
      <c r="Q2">
        <v>1100</v>
      </c>
      <c r="R2">
        <v>1984</v>
      </c>
    </row>
    <row r="3" spans="1:18" ht="15.75" customHeight="1" x14ac:dyDescent="0.2">
      <c r="A3" s="2" t="s">
        <v>145</v>
      </c>
      <c r="B3" s="38" t="s">
        <v>146</v>
      </c>
      <c r="C3" s="2" t="s">
        <v>137</v>
      </c>
      <c r="D3" s="94">
        <v>4</v>
      </c>
      <c r="E3" s="63">
        <v>4</v>
      </c>
      <c r="F3" s="1"/>
      <c r="G3" s="1"/>
      <c r="H3" s="96" t="str">
        <f t="array" ref="H3">IFERROR(INDEX('Time Horizon'!$C$2:$C$6,MATCH(D3,'Time Horizon'!$B$2:$B$6,)),0)</f>
        <v>1-3 Years</v>
      </c>
      <c r="I3" s="8">
        <f t="array" ref="I3">IFERROR(INDEX('Time Horizon'!$D$2:$D$6,MATCH(H3,'Time Horizon'!$C$2:$C$6,0)),0)</f>
        <v>2</v>
      </c>
      <c r="J3" s="2" t="s">
        <v>147</v>
      </c>
      <c r="K3">
        <f>SUM('Relevance scoring'!D8:BX8) *D3</f>
        <v>536</v>
      </c>
      <c r="L3">
        <f>SUM('Vulnerability scoring'!D8:CS8)</f>
        <v>3</v>
      </c>
      <c r="M3" t="s">
        <v>148</v>
      </c>
      <c r="N3" s="45" t="s">
        <v>149</v>
      </c>
      <c r="O3" s="45"/>
      <c r="P3">
        <v>708</v>
      </c>
      <c r="Q3">
        <v>1800</v>
      </c>
      <c r="R3">
        <v>1984</v>
      </c>
    </row>
    <row r="4" spans="1:18" ht="15.75" customHeight="1" x14ac:dyDescent="0.2">
      <c r="A4" s="2" t="s">
        <v>150</v>
      </c>
      <c r="B4" s="38" t="s">
        <v>151</v>
      </c>
      <c r="C4" s="2" t="s">
        <v>137</v>
      </c>
      <c r="D4" s="94">
        <v>5</v>
      </c>
      <c r="E4" s="63">
        <v>5</v>
      </c>
      <c r="F4" s="1"/>
      <c r="G4" s="1"/>
      <c r="H4" s="96" t="str">
        <f>IFERROR(INDEX('Time Horizon'!$C$2:$C$6,MATCH(D4,'Time Horizon'!$B$2:$B$6,)),0)</f>
        <v>&lt; 1 Year</v>
      </c>
      <c r="I4" s="8">
        <f t="array" ref="I4">IFERROR(INDEX('Time Horizon'!$D$2:$D$6,MATCH(H4,'Time Horizon'!$C$2:$C$6,0)),0)</f>
        <v>0.5</v>
      </c>
      <c r="J4" s="2" t="s">
        <v>152</v>
      </c>
      <c r="K4">
        <f>SUM('Relevance scoring'!D9:BX9) *D4</f>
        <v>555</v>
      </c>
      <c r="L4">
        <f>SUM('Vulnerability scoring'!D9:CS9)</f>
        <v>14</v>
      </c>
      <c r="M4" t="s">
        <v>153</v>
      </c>
      <c r="N4" s="45" t="s">
        <v>154</v>
      </c>
      <c r="O4" s="45"/>
      <c r="P4">
        <v>308</v>
      </c>
      <c r="Q4">
        <v>680</v>
      </c>
      <c r="R4">
        <v>1994</v>
      </c>
    </row>
    <row r="5" spans="1:18" ht="15.75" customHeight="1" x14ac:dyDescent="0.2">
      <c r="A5" s="2" t="s">
        <v>155</v>
      </c>
      <c r="B5" s="38" t="s">
        <v>156</v>
      </c>
      <c r="C5" s="2" t="s">
        <v>137</v>
      </c>
      <c r="D5" s="94">
        <v>4</v>
      </c>
      <c r="E5" s="63">
        <v>4</v>
      </c>
      <c r="F5" s="1"/>
      <c r="G5" s="1"/>
      <c r="H5" s="96" t="str">
        <f>IFERROR(INDEX('Time Horizon'!$C$2:$C$6,MATCH(D5,'Time Horizon'!$B$2:$B$6,)),0)</f>
        <v>1-3 Years</v>
      </c>
      <c r="I5" s="8">
        <f t="array" ref="I5">IFERROR(INDEX('Time Horizon'!$D$2:$D$6,MATCH(H5,'Time Horizon'!$C$2:$C$6,0)),0)</f>
        <v>2</v>
      </c>
      <c r="J5" s="2" t="s">
        <v>157</v>
      </c>
      <c r="K5">
        <f>SUM('Relevance scoring'!D10:BX10) *D5</f>
        <v>376</v>
      </c>
      <c r="L5">
        <f>SUM('Vulnerability scoring'!D10:CS10)</f>
        <v>5</v>
      </c>
      <c r="M5" s="38" t="s">
        <v>898</v>
      </c>
      <c r="N5" s="45" t="s">
        <v>158</v>
      </c>
      <c r="O5" s="45"/>
      <c r="P5">
        <v>76</v>
      </c>
      <c r="Q5">
        <v>2200</v>
      </c>
      <c r="R5">
        <v>2012</v>
      </c>
    </row>
    <row r="6" spans="1:18" ht="15.75" customHeight="1" x14ac:dyDescent="0.2">
      <c r="A6" s="2" t="s">
        <v>159</v>
      </c>
      <c r="B6" s="38" t="s">
        <v>160</v>
      </c>
      <c r="C6" s="2" t="s">
        <v>137</v>
      </c>
      <c r="D6" s="94">
        <v>2</v>
      </c>
      <c r="E6" s="63">
        <v>2</v>
      </c>
      <c r="F6" s="1"/>
      <c r="G6" s="1"/>
      <c r="H6" s="96" t="str">
        <f t="array" ref="H6">IFERROR(INDEX('Time Horizon'!$C$2:$C$6,MATCH(D6,'Time Horizon'!$B$2:$B$6,)),0)</f>
        <v>8-10 Years</v>
      </c>
      <c r="I6" s="8">
        <f t="array" ref="I6">IFERROR(INDEX('Time Horizon'!$D$2:$D$6,MATCH(H6,'Time Horizon'!$C$2:$C$6,0)),0)</f>
        <v>9</v>
      </c>
      <c r="K6">
        <f>SUM('Relevance scoring'!D11:BX11) *D6</f>
        <v>182</v>
      </c>
      <c r="L6">
        <f>SUM('Vulnerability scoring'!D11:CS11)</f>
        <v>10</v>
      </c>
      <c r="M6" t="s">
        <v>161</v>
      </c>
      <c r="N6" s="45" t="s">
        <v>162</v>
      </c>
      <c r="O6" s="45"/>
      <c r="P6">
        <v>53</v>
      </c>
      <c r="Q6">
        <v>330</v>
      </c>
      <c r="R6">
        <v>2015</v>
      </c>
    </row>
    <row r="7" spans="1:18" ht="15.75" customHeight="1" x14ac:dyDescent="0.2">
      <c r="A7" s="2" t="s">
        <v>163</v>
      </c>
      <c r="B7" s="38" t="s">
        <v>164</v>
      </c>
      <c r="C7" s="2" t="s">
        <v>137</v>
      </c>
      <c r="D7" s="94">
        <v>5</v>
      </c>
      <c r="E7" s="63">
        <v>5</v>
      </c>
      <c r="F7" s="1"/>
      <c r="G7" s="1"/>
      <c r="H7" s="96" t="str">
        <f t="array" ref="H7">IFERROR(INDEX('Time Horizon'!$C$2:$C$6,MATCH(D7,'Time Horizon'!$B$2:$B$6,)),0)</f>
        <v>&lt; 1 Year</v>
      </c>
      <c r="I7" s="8">
        <f t="array" ref="I7">IFERROR(INDEX('Time Horizon'!$D$2:$D$6,MATCH(H7,'Time Horizon'!$C$2:$C$6,0)),0)</f>
        <v>0.5</v>
      </c>
      <c r="J7" s="2" t="s">
        <v>165</v>
      </c>
      <c r="K7">
        <f>SUM('Relevance scoring'!D12:BX12) *D7</f>
        <v>715</v>
      </c>
      <c r="L7">
        <f>SUM('Vulnerability scoring'!D12:CS12)</f>
        <v>30</v>
      </c>
      <c r="M7" t="s">
        <v>166</v>
      </c>
      <c r="N7" s="45" t="s">
        <v>167</v>
      </c>
      <c r="O7" s="45"/>
      <c r="P7">
        <v>3700</v>
      </c>
      <c r="Q7">
        <v>17100</v>
      </c>
      <c r="R7">
        <v>1997</v>
      </c>
    </row>
    <row r="8" spans="1:18" ht="15.75" customHeight="1" x14ac:dyDescent="0.2">
      <c r="A8" s="2" t="s">
        <v>168</v>
      </c>
      <c r="B8" s="38" t="s">
        <v>169</v>
      </c>
      <c r="C8" s="2" t="s">
        <v>137</v>
      </c>
      <c r="D8" s="94">
        <v>1</v>
      </c>
      <c r="E8" s="63">
        <v>1</v>
      </c>
      <c r="F8" s="1"/>
      <c r="G8" s="1"/>
      <c r="H8" s="96" t="str">
        <f t="array" ref="H8">IFERROR(INDEX('Time Horizon'!$C$2:$C$6,MATCH(D8,'Time Horizon'!$B$2:$B$6,)),0)</f>
        <v>&gt; 10 Years</v>
      </c>
      <c r="I8" s="8">
        <f t="array" ref="I8">IFERROR(INDEX('Time Horizon'!$D$2:$D$6,MATCH(H8,'Time Horizon'!$C$2:$C$6,0)),0)</f>
        <v>15</v>
      </c>
      <c r="J8" s="2" t="s">
        <v>165</v>
      </c>
      <c r="K8">
        <f>SUM('Relevance scoring'!D13:BX13) *D8</f>
        <v>99</v>
      </c>
      <c r="L8">
        <f>SUM('Vulnerability scoring'!D13:CS13)</f>
        <v>17</v>
      </c>
      <c r="M8" t="s">
        <v>170</v>
      </c>
      <c r="N8" s="46" t="s">
        <v>171</v>
      </c>
      <c r="O8" s="45"/>
      <c r="P8">
        <v>0</v>
      </c>
      <c r="Q8">
        <v>0</v>
      </c>
      <c r="R8">
        <v>2009</v>
      </c>
    </row>
    <row r="9" spans="1:18" ht="15.75" customHeight="1" x14ac:dyDescent="0.2">
      <c r="A9" s="2" t="s">
        <v>172</v>
      </c>
      <c r="B9" s="38" t="s">
        <v>173</v>
      </c>
      <c r="C9" s="2" t="s">
        <v>137</v>
      </c>
      <c r="D9" s="94">
        <v>5</v>
      </c>
      <c r="E9" s="63">
        <v>4</v>
      </c>
      <c r="F9" s="1"/>
      <c r="G9" s="1"/>
      <c r="H9" s="96" t="str">
        <f t="array" ref="H9">IFERROR(INDEX('Time Horizon'!$C$2:$C$6,MATCH(D9,'Time Horizon'!$B$2:$B$6,)),0)</f>
        <v>&lt; 1 Year</v>
      </c>
      <c r="I9" s="8">
        <f t="array" ref="I9">IFERROR(INDEX('Time Horizon'!$D$2:$D$6,MATCH(H9,'Time Horizon'!$C$2:$C$6,0)),0)</f>
        <v>0.5</v>
      </c>
      <c r="J9" s="2" t="s">
        <v>152</v>
      </c>
      <c r="K9">
        <f>SUM('Relevance scoring'!D14:BX14) *D9</f>
        <v>625</v>
      </c>
      <c r="L9">
        <f>SUM('Vulnerability scoring'!D14:CS14)</f>
        <v>14</v>
      </c>
      <c r="M9" s="86" t="s">
        <v>899</v>
      </c>
      <c r="N9" s="45" t="s">
        <v>174</v>
      </c>
      <c r="O9" s="45"/>
      <c r="P9">
        <v>1569</v>
      </c>
      <c r="Q9">
        <v>4200</v>
      </c>
      <c r="R9">
        <v>1992</v>
      </c>
    </row>
    <row r="10" spans="1:18" ht="15.75" customHeight="1" x14ac:dyDescent="0.2">
      <c r="A10" s="2" t="s">
        <v>175</v>
      </c>
      <c r="B10" s="38" t="s">
        <v>176</v>
      </c>
      <c r="C10" s="2" t="s">
        <v>137</v>
      </c>
      <c r="D10" s="94">
        <v>4</v>
      </c>
      <c r="E10" s="63">
        <v>4</v>
      </c>
      <c r="F10" s="1"/>
      <c r="G10" s="1"/>
      <c r="H10" s="96" t="str">
        <f t="array" ref="H10">IFERROR(INDEX('Time Horizon'!$C$2:$C$6,MATCH(D10,'Time Horizon'!$B$2:$B$6,)),0)</f>
        <v>1-3 Years</v>
      </c>
      <c r="I10" s="8">
        <f t="array" ref="I10">IFERROR(INDEX('Time Horizon'!$D$2:$D$6,MATCH(H10,'Time Horizon'!$C$2:$C$6,0)),0)</f>
        <v>2</v>
      </c>
      <c r="J10" s="2" t="s">
        <v>177</v>
      </c>
      <c r="K10">
        <f>SUM('Relevance scoring'!D15:BX15) *D10</f>
        <v>480</v>
      </c>
      <c r="L10">
        <f>SUM('Vulnerability scoring'!D15:CS15)</f>
        <v>-5</v>
      </c>
      <c r="M10" s="86" t="s">
        <v>901</v>
      </c>
      <c r="N10" s="45" t="s">
        <v>178</v>
      </c>
      <c r="O10" s="45"/>
      <c r="P10">
        <v>332</v>
      </c>
      <c r="Q10">
        <v>4600</v>
      </c>
      <c r="R10">
        <v>2007</v>
      </c>
    </row>
    <row r="11" spans="1:18" ht="15.75" customHeight="1" x14ac:dyDescent="0.2">
      <c r="A11" s="2" t="s">
        <v>179</v>
      </c>
      <c r="B11" s="38" t="s">
        <v>180</v>
      </c>
      <c r="C11" s="2" t="s">
        <v>137</v>
      </c>
      <c r="D11" s="94">
        <v>5</v>
      </c>
      <c r="E11" s="63">
        <v>5</v>
      </c>
      <c r="F11" s="1"/>
      <c r="G11" s="1"/>
      <c r="H11" s="96" t="str">
        <f t="array" ref="H11">IFERROR(INDEX('Time Horizon'!$C$2:$C$6,MATCH(D11,'Time Horizon'!$B$2:$B$6,)),0)</f>
        <v>&lt; 1 Year</v>
      </c>
      <c r="I11" s="8">
        <f t="array" ref="I11">IFERROR(INDEX('Time Horizon'!$D$2:$D$6,MATCH(H11,'Time Horizon'!$C$2:$C$6,0)),0)</f>
        <v>0.5</v>
      </c>
      <c r="J11" s="2" t="s">
        <v>181</v>
      </c>
      <c r="K11">
        <f>SUM('Relevance scoring'!D16:BX16) *D11</f>
        <v>530</v>
      </c>
      <c r="L11">
        <f>SUM('Vulnerability scoring'!D16:CS16)</f>
        <v>6</v>
      </c>
      <c r="M11" t="s">
        <v>182</v>
      </c>
      <c r="N11" s="45" t="s">
        <v>183</v>
      </c>
      <c r="O11" s="45"/>
      <c r="P11">
        <v>121</v>
      </c>
      <c r="Q11">
        <v>2800</v>
      </c>
      <c r="R11">
        <v>1964</v>
      </c>
    </row>
    <row r="12" spans="1:18" ht="15.75" customHeight="1" x14ac:dyDescent="0.2">
      <c r="A12" s="2" t="s">
        <v>184</v>
      </c>
      <c r="B12" s="38" t="s">
        <v>185</v>
      </c>
      <c r="C12" s="2" t="s">
        <v>137</v>
      </c>
      <c r="D12" s="94">
        <v>5</v>
      </c>
      <c r="E12" s="63">
        <v>5</v>
      </c>
      <c r="F12" s="1"/>
      <c r="G12" s="1"/>
      <c r="H12" s="96" t="str">
        <f t="array" ref="H12">IFERROR(INDEX('Time Horizon'!$C$2:$C$6,MATCH(D12,'Time Horizon'!$B$2:$B$6,)),0)</f>
        <v>&lt; 1 Year</v>
      </c>
      <c r="I12" s="8">
        <f t="array" ref="I12">IFERROR(INDEX('Time Horizon'!$D$2:$D$6,MATCH(H12,'Time Horizon'!$C$2:$C$6,0)),0)</f>
        <v>0.5</v>
      </c>
      <c r="J12" s="2" t="s">
        <v>165</v>
      </c>
      <c r="K12">
        <f>SUM('Relevance scoring'!D17:BX17) *D12</f>
        <v>695</v>
      </c>
      <c r="L12">
        <f>SUM('Vulnerability scoring'!D17:CS17)</f>
        <v>31</v>
      </c>
      <c r="M12" t="s">
        <v>166</v>
      </c>
      <c r="N12" s="45" t="s">
        <v>186</v>
      </c>
      <c r="O12" s="45"/>
      <c r="P12">
        <v>4300</v>
      </c>
      <c r="Q12">
        <v>46000</v>
      </c>
      <c r="R12">
        <v>1997</v>
      </c>
    </row>
    <row r="13" spans="1:18" ht="15.75" customHeight="1" x14ac:dyDescent="0.2">
      <c r="A13" s="2" t="s">
        <v>187</v>
      </c>
      <c r="B13" s="38" t="s">
        <v>188</v>
      </c>
      <c r="C13" s="2" t="s">
        <v>137</v>
      </c>
      <c r="D13" s="94">
        <v>2</v>
      </c>
      <c r="E13" s="63">
        <v>2</v>
      </c>
      <c r="F13" s="1"/>
      <c r="G13" s="1"/>
      <c r="H13" s="96" t="str">
        <f t="array" ref="H13">IFERROR(INDEX('Time Horizon'!$C$2:$C$6,MATCH(D13,'Time Horizon'!$B$2:$B$6,)),0)</f>
        <v>8-10 Years</v>
      </c>
      <c r="I13" s="8">
        <f t="array" ref="I13">IFERROR(INDEX('Time Horizon'!$D$2:$D$6,MATCH(H13,'Time Horizon'!$C$2:$C$6,0)),0)</f>
        <v>9</v>
      </c>
      <c r="K13">
        <f>SUM('Relevance scoring'!D18:BX18) *D13</f>
        <v>162</v>
      </c>
      <c r="L13">
        <f>SUM('Vulnerability scoring'!D18:CS18)</f>
        <v>3</v>
      </c>
      <c r="M13" t="s">
        <v>189</v>
      </c>
      <c r="N13" s="45" t="s">
        <v>190</v>
      </c>
      <c r="O13" s="45"/>
      <c r="P13">
        <v>101</v>
      </c>
      <c r="Q13">
        <v>349</v>
      </c>
      <c r="R13">
        <v>1986</v>
      </c>
    </row>
    <row r="14" spans="1:18" ht="15.75" customHeight="1" x14ac:dyDescent="0.2">
      <c r="A14" s="2" t="s">
        <v>191</v>
      </c>
      <c r="B14" s="38" t="s">
        <v>192</v>
      </c>
      <c r="C14" s="2" t="s">
        <v>193</v>
      </c>
      <c r="D14" s="94">
        <v>2</v>
      </c>
      <c r="E14" s="63">
        <v>2</v>
      </c>
      <c r="F14" s="1"/>
      <c r="G14" s="1"/>
      <c r="H14" s="96" t="str">
        <f t="array" ref="H14">IFERROR(INDEX('Time Horizon'!$C$2:$C$6,MATCH(D14,'Time Horizon'!$B$2:$B$6,)),0)</f>
        <v>8-10 Years</v>
      </c>
      <c r="I14" s="8">
        <f t="array" ref="I14">IFERROR(INDEX('Time Horizon'!$D$2:$D$6,MATCH(H14,'Time Horizon'!$C$2:$C$6,0)),0)</f>
        <v>9</v>
      </c>
      <c r="K14">
        <f>SUM('Relevance scoring'!D19:BX19) *D14</f>
        <v>150</v>
      </c>
      <c r="L14">
        <f>SUM('Vulnerability scoring'!D19:CS19)</f>
        <v>-5</v>
      </c>
      <c r="M14" s="2" t="s">
        <v>194</v>
      </c>
      <c r="N14" s="45" t="s">
        <v>195</v>
      </c>
      <c r="O14" s="45"/>
      <c r="R14">
        <v>2011</v>
      </c>
    </row>
    <row r="15" spans="1:18" ht="15.75" customHeight="1" x14ac:dyDescent="0.2">
      <c r="A15" s="2" t="s">
        <v>196</v>
      </c>
      <c r="B15" s="38" t="s">
        <v>197</v>
      </c>
      <c r="C15" s="2" t="s">
        <v>137</v>
      </c>
      <c r="D15" s="94">
        <v>2</v>
      </c>
      <c r="E15" s="63">
        <v>2</v>
      </c>
      <c r="F15" s="1"/>
      <c r="G15" s="1"/>
      <c r="H15" s="96" t="str">
        <f t="array" ref="H15">IFERROR(INDEX('Time Horizon'!$C$2:$C$6,MATCH(D15,'Time Horizon'!$B$2:$B$6,)),0)</f>
        <v>8-10 Years</v>
      </c>
      <c r="I15" s="8">
        <f t="array" ref="I15">IFERROR(INDEX('Time Horizon'!$D$2:$D$6,MATCH(H15,'Time Horizon'!$C$2:$C$6,0)),0)</f>
        <v>9</v>
      </c>
      <c r="J15" s="2" t="s">
        <v>198</v>
      </c>
      <c r="K15">
        <f>SUM('Relevance scoring'!D20:BX20) *D15</f>
        <v>144</v>
      </c>
      <c r="L15">
        <f>SUM('Vulnerability scoring'!D20:CS20)</f>
        <v>5</v>
      </c>
      <c r="M15" s="2" t="s">
        <v>199</v>
      </c>
      <c r="N15" s="45" t="s">
        <v>200</v>
      </c>
      <c r="O15" s="45"/>
      <c r="P15">
        <v>92</v>
      </c>
      <c r="Q15">
        <v>349</v>
      </c>
      <c r="R15">
        <v>1994</v>
      </c>
    </row>
    <row r="16" spans="1:18" ht="15.75" customHeight="1" x14ac:dyDescent="0.2">
      <c r="A16" s="2" t="s">
        <v>201</v>
      </c>
      <c r="B16" s="38" t="s">
        <v>202</v>
      </c>
      <c r="C16" s="2" t="s">
        <v>137</v>
      </c>
      <c r="D16" s="94">
        <v>4</v>
      </c>
      <c r="E16" s="63">
        <v>4</v>
      </c>
      <c r="F16" s="1"/>
      <c r="G16" s="1"/>
      <c r="H16" s="96" t="str">
        <f t="array" ref="H16">IFERROR(INDEX('Time Horizon'!$C$2:$C$6,MATCH(D16,'Time Horizon'!$B$2:$B$6,)),0)</f>
        <v>1-3 Years</v>
      </c>
      <c r="I16" s="8">
        <f t="array" ref="I16">IFERROR(INDEX('Time Horizon'!$D$2:$D$6,MATCH(H16,'Time Horizon'!$C$2:$C$6,0)),0)</f>
        <v>2</v>
      </c>
      <c r="J16" s="2" t="s">
        <v>203</v>
      </c>
      <c r="K16">
        <f>SUM('Relevance scoring'!D21:BX21) *D16</f>
        <v>492</v>
      </c>
      <c r="L16">
        <f>SUM('Vulnerability scoring'!D21:CS21)</f>
        <v>18</v>
      </c>
      <c r="M16" t="s">
        <v>204</v>
      </c>
      <c r="N16" s="45" t="s">
        <v>205</v>
      </c>
      <c r="O16" s="45"/>
      <c r="P16">
        <v>727</v>
      </c>
      <c r="Q16">
        <v>2100</v>
      </c>
      <c r="R16">
        <v>2009</v>
      </c>
    </row>
    <row r="17" spans="1:18" ht="15.75" customHeight="1" x14ac:dyDescent="0.2">
      <c r="A17" s="2" t="s">
        <v>206</v>
      </c>
      <c r="B17" s="38" t="s">
        <v>207</v>
      </c>
      <c r="C17" s="2" t="s">
        <v>137</v>
      </c>
      <c r="D17" s="94">
        <v>4</v>
      </c>
      <c r="E17" s="63">
        <v>4</v>
      </c>
      <c r="F17" s="1"/>
      <c r="G17" s="1"/>
      <c r="H17" s="96" t="str">
        <f t="array" ref="H17">IFERROR(INDEX('Time Horizon'!$C$2:$C$6,MATCH(D17,'Time Horizon'!$B$2:$B$6,)),0)</f>
        <v>1-3 Years</v>
      </c>
      <c r="I17" s="8">
        <f t="array" ref="I17">IFERROR(INDEX('Time Horizon'!$D$2:$D$6,MATCH(H17,'Time Horizon'!$C$2:$C$6,0)),0)</f>
        <v>2</v>
      </c>
      <c r="J17" s="2" t="s">
        <v>203</v>
      </c>
      <c r="K17">
        <f>SUM('Relevance scoring'!D22:BX22) *D17</f>
        <v>472</v>
      </c>
      <c r="L17">
        <f>SUM('Vulnerability scoring'!D22:CS22)</f>
        <v>-8</v>
      </c>
      <c r="M17" s="86" t="s">
        <v>900</v>
      </c>
      <c r="N17" s="45" t="s">
        <v>208</v>
      </c>
      <c r="O17" s="45"/>
      <c r="R17">
        <v>2015</v>
      </c>
    </row>
    <row r="18" spans="1:18" ht="15.75" customHeight="1" x14ac:dyDescent="0.2">
      <c r="A18" s="2" t="s">
        <v>209</v>
      </c>
      <c r="B18" s="38" t="s">
        <v>210</v>
      </c>
      <c r="C18" s="2" t="s">
        <v>137</v>
      </c>
      <c r="D18" s="94">
        <v>5</v>
      </c>
      <c r="E18" s="63">
        <v>5</v>
      </c>
      <c r="F18" s="1"/>
      <c r="G18" s="1"/>
      <c r="H18" s="96" t="str">
        <f t="array" ref="H18">IFERROR(INDEX('Time Horizon'!$C$2:$C$6,MATCH(D18,'Time Horizon'!$B$2:$B$6,)),0)</f>
        <v>&lt; 1 Year</v>
      </c>
      <c r="I18" s="8">
        <f t="array" ref="I18">IFERROR(INDEX('Time Horizon'!$D$2:$D$6,MATCH(H18,'Time Horizon'!$C$2:$C$6,0)),0)</f>
        <v>0.5</v>
      </c>
      <c r="J18" s="2" t="s">
        <v>203</v>
      </c>
      <c r="K18">
        <f>SUM('Relevance scoring'!D23:BX23) *D18</f>
        <v>520</v>
      </c>
      <c r="L18">
        <f>SUM('Vulnerability scoring'!D23:CS23)</f>
        <v>16</v>
      </c>
      <c r="M18" t="s">
        <v>211</v>
      </c>
      <c r="N18" s="45" t="s">
        <v>212</v>
      </c>
      <c r="O18" s="45"/>
      <c r="P18">
        <v>837</v>
      </c>
      <c r="Q18">
        <v>8400</v>
      </c>
      <c r="R18">
        <v>2010</v>
      </c>
    </row>
    <row r="19" spans="1:18" ht="15.75" customHeight="1" x14ac:dyDescent="0.2">
      <c r="A19" s="2" t="s">
        <v>213</v>
      </c>
      <c r="B19" s="38" t="s">
        <v>214</v>
      </c>
      <c r="C19" s="2" t="s">
        <v>137</v>
      </c>
      <c r="D19" s="94">
        <v>4</v>
      </c>
      <c r="E19" s="63">
        <v>4</v>
      </c>
      <c r="F19" s="1"/>
      <c r="G19" s="1"/>
      <c r="H19" s="96" t="str">
        <f t="array" ref="H19">IFERROR(INDEX('Time Horizon'!$C$2:$C$6,MATCH(D19,'Time Horizon'!$B$2:$B$6,)),0)</f>
        <v>1-3 Years</v>
      </c>
      <c r="I19" s="8">
        <f t="array" ref="I19">IFERROR(INDEX('Time Horizon'!$D$2:$D$6,MATCH(H19,'Time Horizon'!$C$2:$C$6,0)),0)</f>
        <v>2</v>
      </c>
      <c r="J19" s="2" t="s">
        <v>203</v>
      </c>
      <c r="K19">
        <f>SUM('Relevance scoring'!D24:BX24) *D19</f>
        <v>368</v>
      </c>
      <c r="L19">
        <f>SUM('Vulnerability scoring'!D24:CS24)</f>
        <v>11</v>
      </c>
      <c r="M19" t="s">
        <v>215</v>
      </c>
      <c r="N19" s="45" t="s">
        <v>216</v>
      </c>
      <c r="O19" s="45"/>
      <c r="P19">
        <v>114</v>
      </c>
      <c r="Q19">
        <v>2500</v>
      </c>
      <c r="R19">
        <v>2014</v>
      </c>
    </row>
    <row r="20" spans="1:18" ht="15.75" customHeight="1" x14ac:dyDescent="0.2">
      <c r="A20" s="2" t="s">
        <v>217</v>
      </c>
      <c r="B20" s="38" t="s">
        <v>218</v>
      </c>
      <c r="C20" s="2" t="s">
        <v>193</v>
      </c>
      <c r="D20" s="94">
        <v>5</v>
      </c>
      <c r="E20" s="63">
        <v>4</v>
      </c>
      <c r="F20" s="1"/>
      <c r="G20" s="1"/>
      <c r="H20" s="96" t="str">
        <f t="array" ref="H20">IFERROR(INDEX('Time Horizon'!$C$2:$C$6,MATCH(D20,'Time Horizon'!$B$2:$B$6,)),0)</f>
        <v>&lt; 1 Year</v>
      </c>
      <c r="I20" s="8">
        <f t="array" ref="I20">IFERROR(INDEX('Time Horizon'!$D$2:$D$6,MATCH(H20,'Time Horizon'!$C$2:$C$6,0)),0)</f>
        <v>0.5</v>
      </c>
      <c r="J20" s="2" t="s">
        <v>219</v>
      </c>
      <c r="K20">
        <f>SUM('Relevance scoring'!D25:BX25) *D20</f>
        <v>430</v>
      </c>
      <c r="L20">
        <f>SUM('Vulnerability scoring'!D25:CS25)</f>
        <v>-4</v>
      </c>
      <c r="M20" t="s">
        <v>166</v>
      </c>
      <c r="N20" s="46" t="s">
        <v>220</v>
      </c>
      <c r="O20" s="45"/>
      <c r="R20">
        <v>1997</v>
      </c>
    </row>
    <row r="21" spans="1:18" ht="15.75" customHeight="1" x14ac:dyDescent="0.2">
      <c r="A21" s="2" t="s">
        <v>221</v>
      </c>
      <c r="B21" s="38" t="s">
        <v>222</v>
      </c>
      <c r="C21" s="2" t="s">
        <v>137</v>
      </c>
      <c r="D21" s="94">
        <v>4</v>
      </c>
      <c r="E21" s="63">
        <v>4</v>
      </c>
      <c r="F21" s="1"/>
      <c r="G21" s="1"/>
      <c r="H21" s="96" t="str">
        <f t="array" ref="H21">IFERROR(INDEX('Time Horizon'!$C$2:$C$6,MATCH(D21,'Time Horizon'!$B$2:$B$6,)),0)</f>
        <v>1-3 Years</v>
      </c>
      <c r="I21" s="8">
        <f t="array" ref="I21">IFERROR(INDEX('Time Horizon'!$D$2:$D$6,MATCH(H21,'Time Horizon'!$C$2:$C$6,0)),0)</f>
        <v>2</v>
      </c>
      <c r="J21" s="2" t="s">
        <v>219</v>
      </c>
      <c r="K21">
        <f>SUM('Relevance scoring'!D26:BX26) *D21</f>
        <v>404</v>
      </c>
      <c r="L21">
        <f>SUM('Vulnerability scoring'!D26:CS26)</f>
        <v>2</v>
      </c>
      <c r="M21" t="s">
        <v>223</v>
      </c>
      <c r="N21" s="45" t="s">
        <v>224</v>
      </c>
      <c r="O21" s="45"/>
      <c r="R21">
        <v>2009</v>
      </c>
    </row>
    <row r="22" spans="1:18" ht="12.75" x14ac:dyDescent="0.2">
      <c r="A22" s="2" t="s">
        <v>225</v>
      </c>
      <c r="B22" s="38" t="s">
        <v>226</v>
      </c>
      <c r="C22" s="2" t="s">
        <v>137</v>
      </c>
      <c r="D22" s="94">
        <v>5</v>
      </c>
      <c r="E22" s="63">
        <v>3</v>
      </c>
      <c r="F22" s="8"/>
      <c r="G22" s="1"/>
      <c r="H22" s="96" t="str">
        <f t="array" ref="H22">IFERROR(INDEX('Time Horizon'!$C$2:$C$6,MATCH(D22,'Time Horizon'!$B$2:$B$6,)),0)</f>
        <v>&lt; 1 Year</v>
      </c>
      <c r="I22" s="8">
        <f t="array" ref="I22">IFERROR(INDEX('Time Horizon'!$D$2:$D$6,MATCH(H22,'Time Horizon'!$C$2:$C$6,0)),0)</f>
        <v>0.5</v>
      </c>
      <c r="J22" s="2" t="s">
        <v>227</v>
      </c>
      <c r="K22">
        <f>SUM('Relevance scoring'!D27:BX27) *D22</f>
        <v>665</v>
      </c>
      <c r="L22">
        <f>SUM('Vulnerability scoring'!D27:CS27)</f>
        <v>-7</v>
      </c>
      <c r="M22" t="s">
        <v>228</v>
      </c>
      <c r="N22" s="45" t="s">
        <v>229</v>
      </c>
      <c r="O22" s="46" t="s">
        <v>230</v>
      </c>
      <c r="P22">
        <v>1766</v>
      </c>
      <c r="Q22">
        <v>9200</v>
      </c>
      <c r="R22">
        <v>2001</v>
      </c>
    </row>
    <row r="23" spans="1:18" ht="12.75" x14ac:dyDescent="0.2">
      <c r="A23" s="2" t="s">
        <v>231</v>
      </c>
      <c r="B23" s="38" t="s">
        <v>232</v>
      </c>
      <c r="C23" s="2" t="s">
        <v>137</v>
      </c>
      <c r="D23" s="94">
        <v>4</v>
      </c>
      <c r="E23" s="63">
        <v>4</v>
      </c>
      <c r="F23" s="1"/>
      <c r="G23" s="1"/>
      <c r="H23" s="96" t="str">
        <f t="array" ref="H23">IFERROR(INDEX('Time Horizon'!$C$2:$C$6,MATCH(D23,'Time Horizon'!$B$2:$B$6,)),0)</f>
        <v>1-3 Years</v>
      </c>
      <c r="I23" s="8">
        <f t="array" ref="I23">IFERROR(INDEX('Time Horizon'!$D$2:$D$6,MATCH(H23,'Time Horizon'!$C$2:$C$6,0)),0)</f>
        <v>2</v>
      </c>
      <c r="J23" s="2" t="s">
        <v>157</v>
      </c>
      <c r="K23">
        <f>SUM('Relevance scoring'!D28:BX28) *D23</f>
        <v>384</v>
      </c>
      <c r="L23">
        <f>SUM('Vulnerability scoring'!D28:CS28)</f>
        <v>19</v>
      </c>
      <c r="M23" t="s">
        <v>233</v>
      </c>
      <c r="N23" s="46" t="s">
        <v>234</v>
      </c>
      <c r="O23" s="45"/>
      <c r="P23">
        <v>35</v>
      </c>
      <c r="Q23">
        <v>395</v>
      </c>
      <c r="R23">
        <v>2006</v>
      </c>
    </row>
    <row r="24" spans="1:18" ht="25.5" x14ac:dyDescent="0.2">
      <c r="A24" s="2" t="s">
        <v>235</v>
      </c>
      <c r="B24" s="38" t="s">
        <v>236</v>
      </c>
      <c r="C24" s="2" t="s">
        <v>193</v>
      </c>
      <c r="D24" s="94">
        <v>5</v>
      </c>
      <c r="E24" s="63">
        <v>4</v>
      </c>
      <c r="F24" s="1"/>
      <c r="G24" s="1"/>
      <c r="H24" s="96" t="str">
        <f t="array" ref="H24">IFERROR(INDEX('Time Horizon'!$C$2:$C$6,MATCH(D24,'Time Horizon'!$B$2:$B$6,)),0)</f>
        <v>&lt; 1 Year</v>
      </c>
      <c r="I24" s="8">
        <f t="array" ref="I24">IFERROR(INDEX('Time Horizon'!$D$2:$D$6,MATCH(H24,'Time Horizon'!$C$2:$C$6,0)),0)</f>
        <v>0.5</v>
      </c>
      <c r="J24" s="2" t="s">
        <v>237</v>
      </c>
      <c r="K24">
        <f>SUM('Relevance scoring'!D29:BX29) *D24</f>
        <v>510</v>
      </c>
      <c r="L24">
        <f>SUM('Vulnerability scoring'!D29:CS29)</f>
        <v>4</v>
      </c>
      <c r="M24" t="s">
        <v>166</v>
      </c>
      <c r="N24" s="46" t="s">
        <v>238</v>
      </c>
      <c r="O24" s="45"/>
      <c r="P24">
        <v>7701</v>
      </c>
      <c r="Q24">
        <v>112100</v>
      </c>
      <c r="R24">
        <v>1892</v>
      </c>
    </row>
    <row r="25" spans="1:18" ht="12.75" x14ac:dyDescent="0.2">
      <c r="A25" s="2" t="s">
        <v>239</v>
      </c>
      <c r="B25" s="38" t="s">
        <v>240</v>
      </c>
      <c r="C25" s="2" t="s">
        <v>137</v>
      </c>
      <c r="D25" s="94">
        <v>5</v>
      </c>
      <c r="E25" s="63">
        <v>5</v>
      </c>
      <c r="F25" s="1"/>
      <c r="G25" s="1"/>
      <c r="H25" s="96" t="str">
        <f t="array" ref="H25">IFERROR(INDEX('Time Horizon'!$C$2:$C$6,MATCH(D25,'Time Horizon'!$B$2:$B$6,)),0)</f>
        <v>&lt; 1 Year</v>
      </c>
      <c r="I25" s="8">
        <f t="array" ref="I25">IFERROR(INDEX('Time Horizon'!$D$2:$D$6,MATCH(H25,'Time Horizon'!$C$2:$C$6,0)),0)</f>
        <v>0.5</v>
      </c>
      <c r="J25" s="2" t="s">
        <v>203</v>
      </c>
      <c r="K25">
        <f>SUM('Relevance scoring'!D30:BX30) *D25</f>
        <v>500</v>
      </c>
      <c r="L25">
        <f>SUM('Vulnerability scoring'!D30:CS30)</f>
        <v>16</v>
      </c>
      <c r="M25" t="s">
        <v>166</v>
      </c>
      <c r="N25" s="45" t="s">
        <v>241</v>
      </c>
      <c r="O25" s="45"/>
      <c r="P25">
        <v>1869</v>
      </c>
      <c r="Q25">
        <v>1200</v>
      </c>
      <c r="R25">
        <v>2007</v>
      </c>
    </row>
    <row r="26" spans="1:18" ht="12.75" x14ac:dyDescent="0.2">
      <c r="A26" s="2" t="s">
        <v>242</v>
      </c>
      <c r="B26" s="38" t="s">
        <v>243</v>
      </c>
      <c r="C26" s="2" t="s">
        <v>137</v>
      </c>
      <c r="D26" s="94">
        <v>5</v>
      </c>
      <c r="E26" s="63">
        <v>4</v>
      </c>
      <c r="F26" s="1"/>
      <c r="G26" s="1"/>
      <c r="H26" s="96" t="str">
        <f t="array" ref="H26">IFERROR(INDEX('Time Horizon'!$C$2:$C$6,MATCH(D26,'Time Horizon'!$B$2:$B$6,)),0)</f>
        <v>&lt; 1 Year</v>
      </c>
      <c r="I26" s="8">
        <f t="array" ref="I26">IFERROR(INDEX('Time Horizon'!$D$2:$D$6,MATCH(H26,'Time Horizon'!$C$2:$C$6,0)),0)</f>
        <v>0.5</v>
      </c>
      <c r="J26" s="2" t="s">
        <v>142</v>
      </c>
      <c r="K26">
        <f>SUM('Relevance scoring'!D31:BX31) *D26</f>
        <v>420</v>
      </c>
      <c r="L26">
        <f>SUM('Vulnerability scoring'!D31:CS31)</f>
        <v>2</v>
      </c>
      <c r="M26" t="s">
        <v>244</v>
      </c>
      <c r="N26" s="45" t="s">
        <v>245</v>
      </c>
      <c r="O26" s="45"/>
      <c r="P26">
        <v>1</v>
      </c>
      <c r="Q26">
        <v>14</v>
      </c>
      <c r="R26">
        <v>1995</v>
      </c>
    </row>
    <row r="27" spans="1:18" ht="12.75" x14ac:dyDescent="0.2">
      <c r="A27" s="2" t="s">
        <v>246</v>
      </c>
      <c r="B27" s="38" t="s">
        <v>247</v>
      </c>
      <c r="C27" s="2" t="s">
        <v>137</v>
      </c>
      <c r="D27" s="94">
        <v>5</v>
      </c>
      <c r="E27" s="63">
        <v>5</v>
      </c>
      <c r="F27" s="1"/>
      <c r="G27" s="1"/>
      <c r="H27" s="96" t="str">
        <f t="array" ref="H27">IFERROR(INDEX('Time Horizon'!$C$2:$C$6,MATCH(D27,'Time Horizon'!$B$2:$B$6,)),0)</f>
        <v>&lt; 1 Year</v>
      </c>
      <c r="I27" s="8">
        <f t="array" ref="I27">IFERROR(INDEX('Time Horizon'!$D$2:$D$6,MATCH(H27,'Time Horizon'!$C$2:$C$6,0)),0)</f>
        <v>0.5</v>
      </c>
      <c r="K27">
        <f>SUM('Relevance scoring'!D32:BX32) *D27</f>
        <v>535</v>
      </c>
      <c r="L27">
        <f>SUM('Vulnerability scoring'!D32:CS32)</f>
        <v>17</v>
      </c>
      <c r="M27" t="s">
        <v>248</v>
      </c>
      <c r="N27" s="45" t="s">
        <v>249</v>
      </c>
      <c r="O27" s="45"/>
      <c r="P27">
        <v>195</v>
      </c>
      <c r="Q27">
        <v>457</v>
      </c>
      <c r="R27">
        <v>1954</v>
      </c>
    </row>
    <row r="28" spans="1:18" ht="12.75" x14ac:dyDescent="0.2">
      <c r="A28" s="2" t="s">
        <v>250</v>
      </c>
      <c r="B28" s="38" t="s">
        <v>251</v>
      </c>
      <c r="C28" s="2" t="s">
        <v>137</v>
      </c>
      <c r="D28" s="94">
        <v>5</v>
      </c>
      <c r="E28" s="63">
        <v>5</v>
      </c>
      <c r="F28" s="1"/>
      <c r="G28" s="1"/>
      <c r="H28" s="96" t="str">
        <f t="array" ref="H28">IFERROR(INDEX('Time Horizon'!$C$2:$C$6,MATCH(D28,'Time Horizon'!$B$2:$B$6,)),0)</f>
        <v>&lt; 1 Year</v>
      </c>
      <c r="I28" s="8">
        <f t="array" ref="I28">IFERROR(INDEX('Time Horizon'!$D$2:$D$6,MATCH(H28,'Time Horizon'!$C$2:$C$6,0)),0)</f>
        <v>0.5</v>
      </c>
      <c r="J28" s="2" t="s">
        <v>252</v>
      </c>
      <c r="K28">
        <f>SUM('Relevance scoring'!D33:BX33) *D28</f>
        <v>575</v>
      </c>
      <c r="L28">
        <f>SUM('Vulnerability scoring'!D33:CS33)</f>
        <v>19</v>
      </c>
      <c r="M28" t="s">
        <v>253</v>
      </c>
      <c r="N28" s="45" t="s">
        <v>254</v>
      </c>
      <c r="O28" s="45"/>
      <c r="P28">
        <v>5100</v>
      </c>
      <c r="Q28">
        <v>16700</v>
      </c>
      <c r="R28">
        <v>2008</v>
      </c>
    </row>
    <row r="29" spans="1:18" ht="12.75" x14ac:dyDescent="0.2">
      <c r="A29" s="2" t="s">
        <v>255</v>
      </c>
      <c r="B29" s="38" t="s">
        <v>256</v>
      </c>
      <c r="C29" s="2" t="s">
        <v>137</v>
      </c>
      <c r="D29" s="94">
        <v>5</v>
      </c>
      <c r="E29" s="63">
        <v>5</v>
      </c>
      <c r="F29" s="1"/>
      <c r="G29" s="1"/>
      <c r="H29" s="96" t="str">
        <f t="array" ref="H29">IFERROR(INDEX('Time Horizon'!$C$2:$C$6,MATCH(D29,'Time Horizon'!$B$2:$B$6,)),0)</f>
        <v>&lt; 1 Year</v>
      </c>
      <c r="I29" s="8">
        <f t="array" ref="I29">IFERROR(INDEX('Time Horizon'!$D$2:$D$6,MATCH(H29,'Time Horizon'!$C$2:$C$6,0)),0)</f>
        <v>0.5</v>
      </c>
      <c r="J29" s="2" t="s">
        <v>165</v>
      </c>
      <c r="K29">
        <f>SUM('Relevance scoring'!D34:BX34) *D29</f>
        <v>585</v>
      </c>
      <c r="L29">
        <f>SUM('Vulnerability scoring'!D34:CS34)</f>
        <v>16</v>
      </c>
      <c r="M29" t="s">
        <v>269</v>
      </c>
      <c r="N29" s="45" t="s">
        <v>270</v>
      </c>
      <c r="O29" s="45"/>
      <c r="P29">
        <v>3900</v>
      </c>
      <c r="Q29">
        <v>23100</v>
      </c>
      <c r="R29">
        <v>2009</v>
      </c>
    </row>
    <row r="30" spans="1:18" ht="25.5" x14ac:dyDescent="0.2">
      <c r="A30" s="2" t="s">
        <v>271</v>
      </c>
      <c r="B30" s="38" t="s">
        <v>272</v>
      </c>
      <c r="C30" s="2" t="s">
        <v>137</v>
      </c>
      <c r="D30" s="94">
        <v>5</v>
      </c>
      <c r="E30" s="63">
        <v>5</v>
      </c>
      <c r="F30" s="1"/>
      <c r="G30" s="1"/>
      <c r="H30" s="96" t="str">
        <f t="array" ref="H30">IFERROR(INDEX('Time Horizon'!$C$2:$C$6,MATCH(D30,'Time Horizon'!$B$2:$B$6,)),0)</f>
        <v>&lt; 1 Year</v>
      </c>
      <c r="I30" s="8">
        <f t="array" ref="I30">IFERROR(INDEX('Time Horizon'!$D$2:$D$6,MATCH(H30,'Time Horizon'!$C$2:$C$6,0)),0)</f>
        <v>0.5</v>
      </c>
      <c r="J30" s="2" t="s">
        <v>165</v>
      </c>
      <c r="K30">
        <f>SUM('Relevance scoring'!D35:BX35) *D30</f>
        <v>495</v>
      </c>
      <c r="L30">
        <f>SUM('Vulnerability scoring'!D35:CS35)</f>
        <v>3</v>
      </c>
      <c r="M30" t="s">
        <v>293</v>
      </c>
      <c r="N30" s="45" t="s">
        <v>294</v>
      </c>
      <c r="O30" s="45"/>
      <c r="R30">
        <v>2015</v>
      </c>
    </row>
    <row r="31" spans="1:18" ht="12.75" x14ac:dyDescent="0.2">
      <c r="A31" s="2" t="s">
        <v>295</v>
      </c>
      <c r="B31" s="38" t="s">
        <v>296</v>
      </c>
      <c r="C31" s="2" t="s">
        <v>137</v>
      </c>
      <c r="D31" s="94">
        <v>4</v>
      </c>
      <c r="E31" s="63">
        <v>4</v>
      </c>
      <c r="F31" s="1"/>
      <c r="G31" s="1"/>
      <c r="H31" s="96" t="str">
        <f t="array" ref="H31">IFERROR(INDEX('Time Horizon'!$C$2:$C$6,MATCH(D31,'Time Horizon'!$B$2:$B$6,)),0)</f>
        <v>1-3 Years</v>
      </c>
      <c r="I31" s="8">
        <f t="array" ref="I31">IFERROR(INDEX('Time Horizon'!$D$2:$D$6,MATCH(H31,'Time Horizon'!$C$2:$C$6,0)),0)</f>
        <v>2</v>
      </c>
      <c r="K31">
        <f>SUM('Relevance scoring'!D36:BX36) *D31</f>
        <v>284</v>
      </c>
      <c r="L31">
        <f>SUM('Vulnerability scoring'!D36:CS36)</f>
        <v>6</v>
      </c>
      <c r="M31" t="s">
        <v>324</v>
      </c>
      <c r="N31" s="45" t="s">
        <v>325</v>
      </c>
      <c r="O31" s="45"/>
      <c r="P31">
        <v>592</v>
      </c>
      <c r="Q31">
        <v>2900</v>
      </c>
      <c r="R31">
        <v>1985</v>
      </c>
    </row>
    <row r="32" spans="1:18" ht="12.75" x14ac:dyDescent="0.2">
      <c r="A32" s="2" t="s">
        <v>330</v>
      </c>
      <c r="B32" s="38" t="s">
        <v>332</v>
      </c>
      <c r="C32" s="2" t="s">
        <v>137</v>
      </c>
      <c r="D32" s="94">
        <v>3</v>
      </c>
      <c r="E32" s="63">
        <v>4</v>
      </c>
      <c r="F32" s="1"/>
      <c r="G32" s="1"/>
      <c r="H32" s="96" t="str">
        <f t="array" ref="H32">IFERROR(INDEX('Time Horizon'!$C$2:$C$6,MATCH(D32,'Time Horizon'!$B$2:$B$6,)),0)</f>
        <v>4-7 Years</v>
      </c>
      <c r="I32" s="8">
        <f t="array" ref="I32">IFERROR(INDEX('Time Horizon'!$D$2:$D$6,MATCH(H32,'Time Horizon'!$C$2:$C$6,0)),0)</f>
        <v>5.5</v>
      </c>
      <c r="J32" s="2" t="s">
        <v>237</v>
      </c>
      <c r="K32">
        <f>SUM('Relevance scoring'!D37:BX37) *D32</f>
        <v>213</v>
      </c>
      <c r="L32">
        <f>SUM('Vulnerability scoring'!D37:CS37)</f>
        <v>3</v>
      </c>
      <c r="M32" t="s">
        <v>346</v>
      </c>
      <c r="N32" s="45" t="s">
        <v>347</v>
      </c>
      <c r="O32" s="45"/>
      <c r="P32">
        <v>192</v>
      </c>
      <c r="Q32">
        <v>776</v>
      </c>
      <c r="R32">
        <v>2000</v>
      </c>
    </row>
    <row r="33" spans="1:18" ht="12.75" x14ac:dyDescent="0.2">
      <c r="A33" s="2" t="s">
        <v>348</v>
      </c>
      <c r="B33" s="38" t="s">
        <v>349</v>
      </c>
      <c r="C33" s="2" t="s">
        <v>137</v>
      </c>
      <c r="D33" s="94">
        <v>3</v>
      </c>
      <c r="E33" s="63">
        <v>4</v>
      </c>
      <c r="F33" s="1"/>
      <c r="G33" s="1"/>
      <c r="H33" s="96" t="str">
        <f t="array" ref="H33">IFERROR(INDEX('Time Horizon'!$C$2:$C$6,MATCH(D33,'Time Horizon'!$B$2:$B$6,)),0)</f>
        <v>4-7 Years</v>
      </c>
      <c r="I33" s="8">
        <f t="array" ref="I33">IFERROR(INDEX('Time Horizon'!$D$2:$D$6,MATCH(H33,'Time Horizon'!$C$2:$C$6,0)),0)</f>
        <v>5.5</v>
      </c>
      <c r="J33" s="2" t="s">
        <v>152</v>
      </c>
      <c r="K33">
        <f>SUM('Relevance scoring'!D38:BX38) *D33</f>
        <v>345</v>
      </c>
      <c r="L33">
        <f>SUM('Vulnerability scoring'!D38:CS38)</f>
        <v>5</v>
      </c>
      <c r="M33" t="s">
        <v>359</v>
      </c>
      <c r="N33" s="45" t="s">
        <v>361</v>
      </c>
      <c r="O33" s="45"/>
      <c r="P33">
        <v>117</v>
      </c>
      <c r="Q33">
        <v>1800</v>
      </c>
      <c r="R33">
        <v>2011</v>
      </c>
    </row>
    <row r="34" spans="1:18" ht="12.75" x14ac:dyDescent="0.2">
      <c r="A34" s="2" t="s">
        <v>363</v>
      </c>
      <c r="B34" s="38" t="s">
        <v>364</v>
      </c>
      <c r="C34" s="2" t="s">
        <v>193</v>
      </c>
      <c r="D34" s="94">
        <v>5</v>
      </c>
      <c r="E34" s="63">
        <v>4</v>
      </c>
      <c r="F34" s="1"/>
      <c r="G34" s="1"/>
      <c r="H34" s="96" t="str">
        <f t="array" ref="H34">IFERROR(INDEX('Time Horizon'!$C$2:$C$6,MATCH(D34,'Time Horizon'!$B$2:$B$6,)),0)</f>
        <v>&lt; 1 Year</v>
      </c>
      <c r="I34" s="8">
        <f t="array" ref="I34">IFERROR(INDEX('Time Horizon'!$D$2:$D$6,MATCH(H34,'Time Horizon'!$C$2:$C$6,0)),0)</f>
        <v>0.5</v>
      </c>
      <c r="J34" s="2" t="s">
        <v>157</v>
      </c>
      <c r="K34">
        <f>SUM('Relevance scoring'!D39:BX39) *D34</f>
        <v>525</v>
      </c>
      <c r="L34">
        <f>SUM('Vulnerability scoring'!D39:CS39)</f>
        <v>4</v>
      </c>
      <c r="M34" t="s">
        <v>370</v>
      </c>
      <c r="N34" s="46" t="s">
        <v>371</v>
      </c>
      <c r="O34" s="45"/>
      <c r="P34">
        <v>42</v>
      </c>
      <c r="Q34">
        <v>1700</v>
      </c>
      <c r="R34">
        <v>2013</v>
      </c>
    </row>
    <row r="35" spans="1:18" ht="25.5" x14ac:dyDescent="0.2">
      <c r="A35" s="2" t="s">
        <v>372</v>
      </c>
      <c r="B35" s="38" t="s">
        <v>373</v>
      </c>
      <c r="C35" s="2" t="s">
        <v>137</v>
      </c>
      <c r="D35" s="94">
        <v>5</v>
      </c>
      <c r="E35" s="63">
        <v>4</v>
      </c>
      <c r="F35" s="1"/>
      <c r="G35" s="1"/>
      <c r="H35" s="96" t="str">
        <f t="array" ref="H35">IFERROR(INDEX('Time Horizon'!$C$2:$C$6,MATCH(D35,'Time Horizon'!$B$2:$B$6,)),0)</f>
        <v>&lt; 1 Year</v>
      </c>
      <c r="I35" s="8">
        <f t="array" ref="I35">IFERROR(INDEX('Time Horizon'!$D$2:$D$6,MATCH(H35,'Time Horizon'!$C$2:$C$6,0)),0)</f>
        <v>0.5</v>
      </c>
      <c r="J35" s="2" t="s">
        <v>198</v>
      </c>
      <c r="K35">
        <f>SUM('Relevance scoring'!D40:BX40) *D35</f>
        <v>400</v>
      </c>
      <c r="L35">
        <f>SUM('Vulnerability scoring'!D40:CS40)</f>
        <v>7</v>
      </c>
      <c r="M35" t="s">
        <v>377</v>
      </c>
      <c r="N35" s="45" t="s">
        <v>379</v>
      </c>
      <c r="O35" s="45"/>
      <c r="P35">
        <v>1129</v>
      </c>
      <c r="Q35">
        <v>4900</v>
      </c>
      <c r="R35">
        <v>2005</v>
      </c>
    </row>
    <row r="36" spans="1:18" ht="191.25" x14ac:dyDescent="0.2">
      <c r="A36" s="2" t="s">
        <v>382</v>
      </c>
      <c r="B36" s="38" t="s">
        <v>383</v>
      </c>
      <c r="C36" s="2" t="s">
        <v>137</v>
      </c>
      <c r="D36" s="94">
        <v>1</v>
      </c>
      <c r="E36" s="63">
        <v>1</v>
      </c>
      <c r="F36" s="1"/>
      <c r="G36" s="1"/>
      <c r="H36" s="96" t="str">
        <f t="array" ref="H36">IFERROR(INDEX('Time Horizon'!$C$2:$C$6,MATCH(D36,'Time Horizon'!$B$2:$B$6,)),0)</f>
        <v>&gt; 10 Years</v>
      </c>
      <c r="I36" s="8">
        <f t="array" ref="I36">IFERROR(INDEX('Time Horizon'!$D$2:$D$6,MATCH(H36,'Time Horizon'!$C$2:$C$6,0)),0)</f>
        <v>15</v>
      </c>
      <c r="K36">
        <f>SUM('Relevance scoring'!D41:BX41) *D36</f>
        <v>71</v>
      </c>
      <c r="L36">
        <f>SUM('Vulnerability scoring'!D41:CS41)</f>
        <v>3</v>
      </c>
      <c r="M36" s="86" t="s">
        <v>897</v>
      </c>
      <c r="N36" s="46" t="s">
        <v>388</v>
      </c>
      <c r="O36" s="45"/>
      <c r="P36">
        <v>35</v>
      </c>
      <c r="Q36">
        <v>191</v>
      </c>
      <c r="R36">
        <v>1986</v>
      </c>
    </row>
    <row r="37" spans="1:18" ht="25.5" x14ac:dyDescent="0.2">
      <c r="A37" s="2" t="s">
        <v>389</v>
      </c>
      <c r="B37" s="38" t="s">
        <v>390</v>
      </c>
      <c r="C37" s="2" t="s">
        <v>137</v>
      </c>
      <c r="D37" s="94">
        <v>4</v>
      </c>
      <c r="E37" s="63">
        <v>4</v>
      </c>
      <c r="F37" s="1"/>
      <c r="G37" s="1"/>
      <c r="H37" s="96" t="str">
        <f t="array" ref="H37">IFERROR(INDEX('Time Horizon'!$C$2:$C$6,MATCH(D37,'Time Horizon'!$B$2:$B$6,)),0)</f>
        <v>1-3 Years</v>
      </c>
      <c r="I37" s="8">
        <f t="array" ref="I37">IFERROR(INDEX('Time Horizon'!$D$2:$D$6,MATCH(H37,'Time Horizon'!$C$2:$C$6,0)),0)</f>
        <v>2</v>
      </c>
      <c r="J37" s="2" t="s">
        <v>393</v>
      </c>
      <c r="K37">
        <f>SUM('Relevance scoring'!D42:BX42) *D37</f>
        <v>352</v>
      </c>
      <c r="L37">
        <f>SUM('Vulnerability scoring'!D42:CS42)</f>
        <v>9</v>
      </c>
      <c r="M37" t="s">
        <v>396</v>
      </c>
      <c r="N37" s="45" t="s">
        <v>397</v>
      </c>
      <c r="O37" s="45"/>
      <c r="P37">
        <v>3</v>
      </c>
      <c r="Q37">
        <v>51</v>
      </c>
      <c r="R37">
        <v>2006</v>
      </c>
    </row>
    <row r="38" spans="1:18" ht="25.5" x14ac:dyDescent="0.2">
      <c r="A38" s="2" t="s">
        <v>398</v>
      </c>
      <c r="B38" s="38" t="s">
        <v>399</v>
      </c>
      <c r="C38" s="2" t="s">
        <v>193</v>
      </c>
      <c r="D38" s="94">
        <v>5</v>
      </c>
      <c r="E38" s="63">
        <v>3</v>
      </c>
      <c r="F38" s="1"/>
      <c r="G38" s="1"/>
      <c r="H38" s="96" t="str">
        <f t="array" ref="H38">IFERROR(INDEX('Time Horizon'!$C$2:$C$6,MATCH(D38,'Time Horizon'!$B$2:$B$6,)),0)</f>
        <v>&lt; 1 Year</v>
      </c>
      <c r="I38" s="8">
        <f t="array" ref="I38">IFERROR(INDEX('Time Horizon'!$D$2:$D$6,MATCH(H38,'Time Horizon'!$C$2:$C$6,0)),0)</f>
        <v>0.5</v>
      </c>
      <c r="J38" s="2" t="s">
        <v>401</v>
      </c>
      <c r="K38">
        <f>SUM('Relevance scoring'!D43:BX43) *D38</f>
        <v>475</v>
      </c>
      <c r="L38">
        <f>SUM('Vulnerability scoring'!D43:CS43)</f>
        <v>-6</v>
      </c>
      <c r="M38" t="s">
        <v>402</v>
      </c>
      <c r="N38" s="46" t="s">
        <v>403</v>
      </c>
      <c r="O38" s="45"/>
      <c r="R38">
        <v>2002</v>
      </c>
    </row>
    <row r="39" spans="1:18" ht="12.75" x14ac:dyDescent="0.2">
      <c r="A39" s="2" t="s">
        <v>404</v>
      </c>
      <c r="B39" s="38" t="s">
        <v>405</v>
      </c>
      <c r="C39" s="2" t="s">
        <v>137</v>
      </c>
      <c r="D39" s="94">
        <v>3</v>
      </c>
      <c r="E39" s="63">
        <v>4</v>
      </c>
      <c r="F39" s="1"/>
      <c r="G39" s="1"/>
      <c r="H39" s="96" t="str">
        <f t="array" ref="H39">IFERROR(INDEX('Time Horizon'!$C$2:$C$6,MATCH(D39,'Time Horizon'!$B$2:$B$6,)),0)</f>
        <v>4-7 Years</v>
      </c>
      <c r="I39" s="8">
        <f t="array" ref="I39">IFERROR(INDEX('Time Horizon'!$D$2:$D$6,MATCH(H39,'Time Horizon'!$C$2:$C$6,0)),0)</f>
        <v>5.5</v>
      </c>
      <c r="K39">
        <f>SUM('Relevance scoring'!D44:BX44) *D39</f>
        <v>219</v>
      </c>
      <c r="L39">
        <f>SUM('Vulnerability scoring'!D44:CS44)</f>
        <v>1</v>
      </c>
      <c r="M39" t="s">
        <v>409</v>
      </c>
      <c r="N39" s="45" t="s">
        <v>410</v>
      </c>
      <c r="O39" s="45"/>
      <c r="P39">
        <v>435</v>
      </c>
      <c r="Q39">
        <v>8800</v>
      </c>
      <c r="R39">
        <v>1999</v>
      </c>
    </row>
    <row r="40" spans="1:18" ht="12.75" x14ac:dyDescent="0.2">
      <c r="A40" s="2" t="s">
        <v>411</v>
      </c>
      <c r="B40" s="38" t="s">
        <v>412</v>
      </c>
      <c r="C40" s="2" t="s">
        <v>137</v>
      </c>
      <c r="D40" s="94">
        <v>5</v>
      </c>
      <c r="E40" s="63">
        <v>5</v>
      </c>
      <c r="F40" s="1"/>
      <c r="G40" s="1"/>
      <c r="H40" s="96" t="str">
        <f t="array" ref="H40">IFERROR(INDEX('Time Horizon'!$C$2:$C$6,MATCH(D40,'Time Horizon'!$B$2:$B$6,)),0)</f>
        <v>&lt; 1 Year</v>
      </c>
      <c r="I40" s="8">
        <f t="array" ref="I40">IFERROR(INDEX('Time Horizon'!$D$2:$D$6,MATCH(H40,'Time Horizon'!$C$2:$C$6,0)),0)</f>
        <v>0.5</v>
      </c>
      <c r="J40" s="2" t="s">
        <v>237</v>
      </c>
      <c r="K40">
        <f>SUM('Relevance scoring'!D45:BX45) *D40</f>
        <v>405</v>
      </c>
      <c r="L40">
        <f>SUM('Vulnerability scoring'!D45:CS45)</f>
        <v>4</v>
      </c>
      <c r="M40" s="2" t="s">
        <v>417</v>
      </c>
      <c r="N40" s="45" t="s">
        <v>418</v>
      </c>
      <c r="O40" s="45"/>
      <c r="P40">
        <v>1071</v>
      </c>
      <c r="Q40">
        <v>18600</v>
      </c>
      <c r="R40">
        <v>1996</v>
      </c>
    </row>
    <row r="41" spans="1:18" ht="12.75" x14ac:dyDescent="0.2">
      <c r="A41" s="2" t="s">
        <v>419</v>
      </c>
      <c r="B41" s="38" t="s">
        <v>420</v>
      </c>
      <c r="C41" s="2" t="s">
        <v>137</v>
      </c>
      <c r="D41" s="94">
        <v>5</v>
      </c>
      <c r="E41" s="63">
        <v>5</v>
      </c>
      <c r="F41" s="1"/>
      <c r="G41" s="1"/>
      <c r="H41" s="96" t="str">
        <f t="array" ref="H41">IFERROR(INDEX('Time Horizon'!$C$2:$C$6,MATCH(D41,'Time Horizon'!$B$2:$B$6,)),0)</f>
        <v>&lt; 1 Year</v>
      </c>
      <c r="I41" s="8">
        <f t="array" ref="I41">IFERROR(INDEX('Time Horizon'!$D$2:$D$6,MATCH(H41,'Time Horizon'!$C$2:$C$6,0)),0)</f>
        <v>0.5</v>
      </c>
      <c r="J41" s="2" t="s">
        <v>142</v>
      </c>
      <c r="K41">
        <f>SUM('Relevance scoring'!D46:BX46) *D41</f>
        <v>390</v>
      </c>
      <c r="L41">
        <f>SUM('Vulnerability scoring'!D46:CS46)</f>
        <v>5</v>
      </c>
      <c r="M41" t="s">
        <v>423</v>
      </c>
      <c r="N41" s="45" t="s">
        <v>425</v>
      </c>
      <c r="O41" s="45"/>
      <c r="P41">
        <v>105</v>
      </c>
      <c r="Q41">
        <v>545</v>
      </c>
      <c r="R41">
        <v>1998</v>
      </c>
    </row>
    <row r="42" spans="1:18" ht="12.75" x14ac:dyDescent="0.2">
      <c r="A42" s="2" t="s">
        <v>426</v>
      </c>
      <c r="B42" s="38" t="s">
        <v>427</v>
      </c>
      <c r="C42" s="2" t="s">
        <v>193</v>
      </c>
      <c r="D42" s="94">
        <v>5</v>
      </c>
      <c r="E42" s="63">
        <v>4</v>
      </c>
      <c r="F42" s="1"/>
      <c r="G42" s="1"/>
      <c r="H42" s="96" t="str">
        <f t="array" ref="H42">IFERROR(INDEX('Time Horizon'!$C$2:$C$6,MATCH(D42,'Time Horizon'!$B$2:$B$6,)),0)</f>
        <v>&lt; 1 Year</v>
      </c>
      <c r="I42" s="8">
        <f t="array" ref="I42">IFERROR(INDEX('Time Horizon'!$D$2:$D$6,MATCH(H42,'Time Horizon'!$C$2:$C$6,0)),0)</f>
        <v>0.5</v>
      </c>
      <c r="J42" s="2" t="s">
        <v>429</v>
      </c>
      <c r="K42">
        <f>SUM('Relevance scoring'!D47:BX47) *D42</f>
        <v>420</v>
      </c>
      <c r="L42">
        <f>SUM('Vulnerability scoring'!D47:CS47)</f>
        <v>4</v>
      </c>
      <c r="M42" t="s">
        <v>431</v>
      </c>
      <c r="N42" s="46" t="s">
        <v>432</v>
      </c>
      <c r="O42" s="45"/>
      <c r="P42">
        <v>50</v>
      </c>
      <c r="Q42">
        <v>1700</v>
      </c>
      <c r="R42">
        <v>2012</v>
      </c>
    </row>
    <row r="43" spans="1:18" ht="12.75" x14ac:dyDescent="0.2">
      <c r="A43" s="2" t="s">
        <v>433</v>
      </c>
      <c r="B43" s="38" t="s">
        <v>434</v>
      </c>
      <c r="C43" s="2" t="s">
        <v>137</v>
      </c>
      <c r="D43" s="94">
        <v>2</v>
      </c>
      <c r="E43" s="63">
        <v>2</v>
      </c>
      <c r="F43" s="1"/>
      <c r="G43" s="1"/>
      <c r="H43" s="96" t="str">
        <f t="array" ref="H43">IFERROR(INDEX('Time Horizon'!$C$2:$C$6,MATCH(D43,'Time Horizon'!$B$2:$B$6,)),0)</f>
        <v>8-10 Years</v>
      </c>
      <c r="I43" s="8">
        <f t="array" ref="I43">IFERROR(INDEX('Time Horizon'!$D$2:$D$6,MATCH(H43,'Time Horizon'!$C$2:$C$6,0)),0)</f>
        <v>9</v>
      </c>
      <c r="J43" s="2" t="s">
        <v>165</v>
      </c>
      <c r="K43">
        <f>SUM('Relevance scoring'!D48:BX48) *D43</f>
        <v>192</v>
      </c>
      <c r="L43">
        <f>SUM('Vulnerability scoring'!D48:CS48)</f>
        <v>-1</v>
      </c>
      <c r="M43" t="s">
        <v>437</v>
      </c>
      <c r="N43" s="45" t="s">
        <v>439</v>
      </c>
      <c r="O43" s="45"/>
      <c r="P43">
        <v>14</v>
      </c>
      <c r="Q43">
        <v>204</v>
      </c>
      <c r="R43">
        <v>2009</v>
      </c>
    </row>
    <row r="44" spans="1:18" ht="12.75" x14ac:dyDescent="0.2">
      <c r="A44" s="2" t="s">
        <v>440</v>
      </c>
      <c r="B44" s="38" t="s">
        <v>441</v>
      </c>
      <c r="C44" s="2" t="s">
        <v>137</v>
      </c>
      <c r="D44" s="94">
        <v>4</v>
      </c>
      <c r="E44" s="63">
        <v>4</v>
      </c>
      <c r="F44" s="1"/>
      <c r="G44" s="1"/>
      <c r="H44" s="96" t="str">
        <f t="array" ref="H44">IFERROR(INDEX('Time Horizon'!$C$2:$C$6,MATCH(D44,'Time Horizon'!$B$2:$B$6,)),0)</f>
        <v>1-3 Years</v>
      </c>
      <c r="I44" s="8">
        <f t="array" ref="I44">IFERROR(INDEX('Time Horizon'!$D$2:$D$6,MATCH(H44,'Time Horizon'!$C$2:$C$6,0)),0)</f>
        <v>2</v>
      </c>
      <c r="J44" s="2" t="s">
        <v>444</v>
      </c>
      <c r="K44">
        <f>SUM('Relevance scoring'!D49:BX49) *D44</f>
        <v>340</v>
      </c>
      <c r="L44">
        <f>SUM('Vulnerability scoring'!D49:CS49)</f>
        <v>15</v>
      </c>
      <c r="M44" t="s">
        <v>446</v>
      </c>
      <c r="N44" s="45" t="s">
        <v>447</v>
      </c>
      <c r="O44" s="45"/>
      <c r="P44">
        <v>581</v>
      </c>
      <c r="Q44">
        <v>7800</v>
      </c>
      <c r="R44">
        <v>2005</v>
      </c>
    </row>
    <row r="45" spans="1:18" ht="12.75" x14ac:dyDescent="0.2">
      <c r="A45" s="2" t="s">
        <v>448</v>
      </c>
      <c r="B45" s="38" t="s">
        <v>449</v>
      </c>
      <c r="C45" s="2" t="s">
        <v>137</v>
      </c>
      <c r="D45" s="94">
        <v>4</v>
      </c>
      <c r="E45" s="63">
        <v>4</v>
      </c>
      <c r="F45" s="1"/>
      <c r="G45" s="1"/>
      <c r="H45" s="96" t="str">
        <f t="array" ref="H45">IFERROR(INDEX('Time Horizon'!$C$2:$C$6,MATCH(D45,'Time Horizon'!$B$2:$B$6,)),0)</f>
        <v>1-3 Years</v>
      </c>
      <c r="I45" s="8">
        <f t="array" ref="I45">IFERROR(INDEX('Time Horizon'!$D$2:$D$6,MATCH(H45,'Time Horizon'!$C$2:$C$6,0)),0)</f>
        <v>2</v>
      </c>
      <c r="J45" s="2" t="s">
        <v>252</v>
      </c>
      <c r="K45">
        <f>SUM('Relevance scoring'!D50:BX50) *D45</f>
        <v>368</v>
      </c>
      <c r="L45">
        <f>SUM('Vulnerability scoring'!D50:CS50)</f>
        <v>6</v>
      </c>
      <c r="M45" t="s">
        <v>455</v>
      </c>
      <c r="N45" s="45" t="s">
        <v>456</v>
      </c>
      <c r="O45" s="45"/>
      <c r="P45">
        <v>55</v>
      </c>
      <c r="Q45">
        <v>151</v>
      </c>
      <c r="R45">
        <v>1985</v>
      </c>
    </row>
    <row r="46" spans="1:18" ht="12.75" x14ac:dyDescent="0.2">
      <c r="A46" s="2" t="s">
        <v>457</v>
      </c>
      <c r="B46" s="38" t="s">
        <v>458</v>
      </c>
      <c r="C46" s="2" t="s">
        <v>137</v>
      </c>
      <c r="D46" s="94">
        <v>4</v>
      </c>
      <c r="E46" s="63">
        <v>4</v>
      </c>
      <c r="F46" s="1"/>
      <c r="G46" s="1"/>
      <c r="H46" s="96" t="str">
        <f t="array" ref="H46">IFERROR(INDEX('Time Horizon'!$C$2:$C$6,MATCH(D46,'Time Horizon'!$B$2:$B$6,)),0)</f>
        <v>1-3 Years</v>
      </c>
      <c r="I46" s="8">
        <f t="array" ref="I46">IFERROR(INDEX('Time Horizon'!$D$2:$D$6,MATCH(H46,'Time Horizon'!$C$2:$C$6,0)),0)</f>
        <v>2</v>
      </c>
      <c r="J46" s="2" t="s">
        <v>252</v>
      </c>
      <c r="K46">
        <f>SUM('Relevance scoring'!D51:BX51) *D46</f>
        <v>448</v>
      </c>
      <c r="L46">
        <f>SUM('Vulnerability scoring'!D51:CS51)</f>
        <v>24</v>
      </c>
      <c r="M46" t="s">
        <v>463</v>
      </c>
      <c r="N46" s="45" t="s">
        <v>464</v>
      </c>
      <c r="O46" s="45"/>
      <c r="P46">
        <v>149</v>
      </c>
      <c r="Q46">
        <v>930</v>
      </c>
      <c r="R46">
        <v>1980</v>
      </c>
    </row>
    <row r="47" spans="1:18" ht="12.75" x14ac:dyDescent="0.2">
      <c r="A47" s="2" t="s">
        <v>465</v>
      </c>
      <c r="B47" s="38" t="s">
        <v>466</v>
      </c>
      <c r="C47" s="2" t="s">
        <v>137</v>
      </c>
      <c r="D47" s="94">
        <v>3</v>
      </c>
      <c r="E47" s="63">
        <v>3</v>
      </c>
      <c r="F47" s="1"/>
      <c r="G47" s="1"/>
      <c r="H47" s="96" t="str">
        <f t="array" ref="H47">IFERROR(INDEX('Time Horizon'!$C$2:$C$6,MATCH(D47,'Time Horizon'!$B$2:$B$6,)),0)</f>
        <v>4-7 Years</v>
      </c>
      <c r="I47" s="8">
        <f t="array" ref="I47">IFERROR(INDEX('Time Horizon'!$D$2:$D$6,MATCH(H47,'Time Horizon'!$C$2:$C$6,0)),0)</f>
        <v>5.5</v>
      </c>
      <c r="J47" s="2" t="s">
        <v>165</v>
      </c>
      <c r="K47">
        <f>SUM('Relevance scoring'!D52:BX52) *D47</f>
        <v>288</v>
      </c>
      <c r="L47">
        <f>SUM('Vulnerability scoring'!D52:CS52)</f>
        <v>14</v>
      </c>
      <c r="N47" s="45"/>
      <c r="O47" s="45"/>
    </row>
    <row r="48" spans="1:18" ht="12.75" x14ac:dyDescent="0.2">
      <c r="A48" s="2" t="s">
        <v>471</v>
      </c>
      <c r="B48" s="38" t="s">
        <v>472</v>
      </c>
      <c r="C48" s="2" t="s">
        <v>137</v>
      </c>
      <c r="D48" s="94">
        <v>5</v>
      </c>
      <c r="E48" s="63">
        <v>4</v>
      </c>
      <c r="F48" s="1"/>
      <c r="G48" s="1"/>
      <c r="H48" s="96" t="str">
        <f t="array" ref="H48">IFERROR(INDEX('Time Horizon'!$C$2:$C$6,MATCH(D48,'Time Horizon'!$B$2:$B$6,)),0)</f>
        <v>&lt; 1 Year</v>
      </c>
      <c r="I48" s="8">
        <f t="array" ref="I48">IFERROR(INDEX('Time Horizon'!$D$2:$D$6,MATCH(H48,'Time Horizon'!$C$2:$C$6,0)),0)</f>
        <v>0.5</v>
      </c>
      <c r="J48" s="2" t="s">
        <v>152</v>
      </c>
      <c r="K48">
        <f>SUM('Relevance scoring'!D53:BX53) *D48</f>
        <v>470</v>
      </c>
      <c r="L48">
        <f>SUM('Vulnerability scoring'!D53:CS53)</f>
        <v>-1</v>
      </c>
      <c r="M48" t="s">
        <v>476</v>
      </c>
      <c r="N48" s="45" t="s">
        <v>477</v>
      </c>
      <c r="O48" s="45"/>
      <c r="P48">
        <v>63</v>
      </c>
      <c r="Q48">
        <v>865</v>
      </c>
      <c r="R48">
        <v>1994</v>
      </c>
    </row>
    <row r="49" spans="1:18" ht="12.75" x14ac:dyDescent="0.2">
      <c r="A49" s="2" t="s">
        <v>478</v>
      </c>
      <c r="B49" s="38" t="s">
        <v>479</v>
      </c>
      <c r="C49" s="2" t="s">
        <v>193</v>
      </c>
      <c r="D49" s="94">
        <v>5</v>
      </c>
      <c r="E49" s="63">
        <v>4</v>
      </c>
      <c r="F49" s="1"/>
      <c r="G49" s="1"/>
      <c r="H49" s="96" t="str">
        <f t="array" ref="H49">IFERROR(INDEX('Time Horizon'!$C$2:$C$6,MATCH(D49,'Time Horizon'!$B$2:$B$6,)),0)</f>
        <v>&lt; 1 Year</v>
      </c>
      <c r="I49" s="8">
        <f t="array" ref="I49">IFERROR(INDEX('Time Horizon'!$D$2:$D$6,MATCH(H49,'Time Horizon'!$C$2:$C$6,0)),0)</f>
        <v>0.5</v>
      </c>
      <c r="J49" s="2" t="s">
        <v>482</v>
      </c>
      <c r="K49">
        <f>SUM('Relevance scoring'!D54:BX54) *D49</f>
        <v>670</v>
      </c>
      <c r="L49">
        <f>SUM('Vulnerability scoring'!D54:CS54)</f>
        <v>-31</v>
      </c>
      <c r="M49" t="s">
        <v>484</v>
      </c>
      <c r="N49" s="46" t="s">
        <v>485</v>
      </c>
      <c r="O49" s="45"/>
      <c r="R49">
        <v>2008</v>
      </c>
    </row>
    <row r="50" spans="1:18" ht="25.5" x14ac:dyDescent="0.2">
      <c r="A50" s="2" t="s">
        <v>486</v>
      </c>
      <c r="B50" s="38" t="s">
        <v>487</v>
      </c>
      <c r="C50" s="2" t="s">
        <v>137</v>
      </c>
      <c r="D50" s="94">
        <v>4</v>
      </c>
      <c r="E50" s="63">
        <v>4</v>
      </c>
      <c r="F50" s="1"/>
      <c r="G50" s="1"/>
      <c r="H50" s="96" t="str">
        <f t="array" ref="H50">IFERROR(INDEX('Time Horizon'!$C$2:$C$6,MATCH(D50,'Time Horizon'!$B$2:$B$6,)),0)</f>
        <v>1-3 Years</v>
      </c>
      <c r="I50" s="8">
        <f t="array" ref="I50">IFERROR(INDEX('Time Horizon'!$D$2:$D$6,MATCH(H50,'Time Horizon'!$C$2:$C$6,0)),0)</f>
        <v>2</v>
      </c>
      <c r="J50" s="2" t="s">
        <v>252</v>
      </c>
      <c r="K50">
        <f>SUM('Relevance scoring'!D55:BX55) *D50</f>
        <v>488</v>
      </c>
      <c r="L50">
        <f>SUM('Vulnerability scoring'!D55:CS55)</f>
        <v>-6</v>
      </c>
      <c r="M50" t="s">
        <v>488</v>
      </c>
      <c r="N50" s="45" t="s">
        <v>489</v>
      </c>
      <c r="O50" s="45"/>
      <c r="P50">
        <v>2985</v>
      </c>
      <c r="Q50">
        <v>12600</v>
      </c>
      <c r="R50">
        <v>1985</v>
      </c>
    </row>
    <row r="51" spans="1:18" ht="12.75" x14ac:dyDescent="0.2">
      <c r="A51" s="2" t="s">
        <v>490</v>
      </c>
      <c r="B51" s="38" t="s">
        <v>491</v>
      </c>
      <c r="C51" s="2" t="s">
        <v>137</v>
      </c>
      <c r="D51" s="94">
        <v>5</v>
      </c>
      <c r="E51" s="63">
        <v>5</v>
      </c>
      <c r="F51" s="1"/>
      <c r="G51" s="1"/>
      <c r="H51" s="96" t="str">
        <f t="array" ref="H51">IFERROR(INDEX('Time Horizon'!$C$2:$C$6,MATCH(D51,'Time Horizon'!$B$2:$B$6,)),0)</f>
        <v>&lt; 1 Year</v>
      </c>
      <c r="I51" s="8">
        <f t="array" ref="I51">IFERROR(INDEX('Time Horizon'!$D$2:$D$6,MATCH(H51,'Time Horizon'!$C$2:$C$6,0)),0)</f>
        <v>0.5</v>
      </c>
      <c r="J51" s="2" t="s">
        <v>429</v>
      </c>
      <c r="K51">
        <f>SUM('Relevance scoring'!D56:BX56) *D51</f>
        <v>480</v>
      </c>
      <c r="L51">
        <f>SUM('Vulnerability scoring'!D56:CS56)</f>
        <v>1</v>
      </c>
      <c r="M51" t="s">
        <v>166</v>
      </c>
      <c r="N51" s="45">
        <v>0</v>
      </c>
      <c r="O51" s="45"/>
      <c r="P51">
        <v>0</v>
      </c>
      <c r="Q51">
        <v>0</v>
      </c>
      <c r="R51">
        <v>0</v>
      </c>
    </row>
    <row r="52" spans="1:18" ht="12.75" x14ac:dyDescent="0.2">
      <c r="A52" s="2" t="s">
        <v>492</v>
      </c>
      <c r="B52" s="38" t="s">
        <v>903</v>
      </c>
      <c r="C52" s="2" t="s">
        <v>193</v>
      </c>
      <c r="D52" s="94">
        <v>3</v>
      </c>
      <c r="E52" s="63">
        <v>2</v>
      </c>
      <c r="F52" s="1"/>
      <c r="G52" s="1"/>
      <c r="H52" s="96" t="str">
        <f t="array" ref="H52">IFERROR(INDEX('Time Horizon'!$C$2:$C$6,MATCH(D52,'Time Horizon'!$B$2:$B$6,)),0)</f>
        <v>4-7 Years</v>
      </c>
      <c r="I52" s="8">
        <f t="array" ref="I52">IFERROR(INDEX('Time Horizon'!$D$2:$D$6,MATCH(H52,'Time Horizon'!$C$2:$C$6,0)),0)</f>
        <v>5.5</v>
      </c>
      <c r="K52">
        <f>SUM('Relevance scoring'!D57:BX57) *D52</f>
        <v>273</v>
      </c>
      <c r="L52">
        <f>SUM('Vulnerability scoring'!D57:CS57)</f>
        <v>3</v>
      </c>
      <c r="M52" t="s">
        <v>494</v>
      </c>
      <c r="N52" s="46" t="s">
        <v>495</v>
      </c>
      <c r="O52" s="45"/>
      <c r="P52">
        <v>0</v>
      </c>
      <c r="Q52">
        <v>0</v>
      </c>
      <c r="R52">
        <v>0</v>
      </c>
    </row>
    <row r="53" spans="1:18" ht="12.75" x14ac:dyDescent="0.2">
      <c r="A53" s="2" t="s">
        <v>496</v>
      </c>
      <c r="B53" s="38" t="s">
        <v>497</v>
      </c>
      <c r="C53" s="2" t="s">
        <v>137</v>
      </c>
      <c r="D53" s="94">
        <v>3</v>
      </c>
      <c r="E53" s="63">
        <v>3</v>
      </c>
      <c r="F53" s="1"/>
      <c r="G53" s="1"/>
      <c r="H53" s="96" t="str">
        <f t="array" ref="H53">IFERROR(INDEX('Time Horizon'!$C$2:$C$6,MATCH(D53,'Time Horizon'!$B$2:$B$6,)),0)</f>
        <v>4-7 Years</v>
      </c>
      <c r="I53" s="8">
        <f t="array" ref="I53">IFERROR(INDEX('Time Horizon'!$D$2:$D$6,MATCH(H53,'Time Horizon'!$C$2:$C$6,0)),0)</f>
        <v>5.5</v>
      </c>
      <c r="J53" s="2" t="s">
        <v>157</v>
      </c>
      <c r="K53">
        <f>SUM('Relevance scoring'!D58:BX58) *D53</f>
        <v>216</v>
      </c>
      <c r="L53">
        <f>SUM('Vulnerability scoring'!D58:CS58)</f>
        <v>-2</v>
      </c>
      <c r="M53" t="s">
        <v>498</v>
      </c>
      <c r="N53" s="45" t="s">
        <v>499</v>
      </c>
      <c r="O53" s="45"/>
      <c r="P53">
        <v>8</v>
      </c>
      <c r="Q53">
        <v>70</v>
      </c>
      <c r="R53">
        <v>2008</v>
      </c>
    </row>
    <row r="54" spans="1:18" ht="12.75" x14ac:dyDescent="0.2">
      <c r="A54" s="2" t="s">
        <v>500</v>
      </c>
      <c r="B54" s="38" t="s">
        <v>501</v>
      </c>
      <c r="C54" s="2" t="s">
        <v>137</v>
      </c>
      <c r="D54" s="94">
        <v>4</v>
      </c>
      <c r="E54" s="63">
        <v>4</v>
      </c>
      <c r="F54" s="1"/>
      <c r="G54" s="1"/>
      <c r="H54" s="96" t="str">
        <f t="array" ref="H54">IFERROR(INDEX('Time Horizon'!$C$2:$C$6,MATCH(D54,'Time Horizon'!$B$2:$B$6,)),0)</f>
        <v>1-3 Years</v>
      </c>
      <c r="I54" s="8">
        <f t="array" ref="I54">IFERROR(INDEX('Time Horizon'!$D$2:$D$6,MATCH(H54,'Time Horizon'!$C$2:$C$6,0)),0)</f>
        <v>2</v>
      </c>
      <c r="J54" s="2" t="s">
        <v>502</v>
      </c>
      <c r="K54">
        <f>SUM('Relevance scoring'!D59:BX59) *D54</f>
        <v>376</v>
      </c>
      <c r="L54">
        <f>SUM('Vulnerability scoring'!D59:CS59)</f>
        <v>11</v>
      </c>
      <c r="M54" t="s">
        <v>503</v>
      </c>
      <c r="N54" s="45" t="s">
        <v>504</v>
      </c>
      <c r="O54" s="45"/>
      <c r="P54">
        <v>32</v>
      </c>
      <c r="Q54">
        <v>410</v>
      </c>
      <c r="R54">
        <v>2012</v>
      </c>
    </row>
    <row r="55" spans="1:18" ht="12.75" x14ac:dyDescent="0.2">
      <c r="A55" s="2" t="s">
        <v>505</v>
      </c>
      <c r="B55" s="38" t="s">
        <v>506</v>
      </c>
      <c r="C55" s="2" t="s">
        <v>137</v>
      </c>
      <c r="D55" s="95">
        <v>4</v>
      </c>
      <c r="E55" s="51">
        <v>4</v>
      </c>
      <c r="F55" s="1"/>
      <c r="G55" s="1"/>
      <c r="H55" s="96" t="str">
        <f t="array" ref="H55">IFERROR(INDEX('Time Horizon'!$C$2:$C$6,MATCH(D55,'Time Horizon'!$B$2:$B$6,)),0)</f>
        <v>1-3 Years</v>
      </c>
      <c r="I55" s="8">
        <f t="array" ref="I55">IFERROR(INDEX('Time Horizon'!$D$2:$D$6,MATCH(H55,'Time Horizon'!$C$2:$C$6,0)),0)</f>
        <v>2</v>
      </c>
      <c r="K55">
        <f>SUM('Relevance scoring'!D60:BX60) *D55</f>
        <v>288</v>
      </c>
      <c r="L55">
        <f>SUM('Vulnerability scoring'!D60:CS60)</f>
        <v>6</v>
      </c>
      <c r="M55" t="s">
        <v>507</v>
      </c>
      <c r="N55" s="45" t="s">
        <v>508</v>
      </c>
      <c r="O55" s="45"/>
      <c r="R55">
        <v>1995</v>
      </c>
    </row>
    <row r="56" spans="1:18" ht="12.75" x14ac:dyDescent="0.2">
      <c r="A56" s="2" t="s">
        <v>509</v>
      </c>
      <c r="B56" s="38" t="s">
        <v>510</v>
      </c>
      <c r="C56" s="2" t="s">
        <v>137</v>
      </c>
      <c r="D56" s="95">
        <v>2</v>
      </c>
      <c r="E56" s="51">
        <v>2</v>
      </c>
      <c r="F56" s="1"/>
      <c r="G56" s="1"/>
      <c r="H56" s="96" t="str">
        <f t="array" ref="H56">IFERROR(INDEX('Time Horizon'!$C$2:$C$6,MATCH(D56,'Time Horizon'!$B$2:$B$6,)),0)</f>
        <v>8-10 Years</v>
      </c>
      <c r="I56" s="8">
        <f t="array" ref="I56">IFERROR(INDEX('Time Horizon'!$D$2:$D$6,MATCH(H56,'Time Horizon'!$C$2:$C$6,0)),0)</f>
        <v>9</v>
      </c>
      <c r="J56" s="2" t="s">
        <v>511</v>
      </c>
      <c r="K56">
        <f>SUM('Relevance scoring'!D61:BX61) *D56</f>
        <v>134</v>
      </c>
      <c r="L56">
        <f>SUM('Vulnerability scoring'!D61:CS61)</f>
        <v>2</v>
      </c>
      <c r="M56" s="2" t="s">
        <v>512</v>
      </c>
      <c r="N56" s="46" t="s">
        <v>513</v>
      </c>
      <c r="O56" s="46"/>
      <c r="P56" s="2">
        <v>0</v>
      </c>
      <c r="Q56" s="2">
        <v>0</v>
      </c>
      <c r="R56" s="2">
        <v>0</v>
      </c>
    </row>
    <row r="57" spans="1:18" ht="12.75" x14ac:dyDescent="0.2">
      <c r="A57" s="2" t="s">
        <v>514</v>
      </c>
      <c r="B57" s="38" t="s">
        <v>515</v>
      </c>
      <c r="C57" s="2" t="s">
        <v>137</v>
      </c>
      <c r="D57" s="95">
        <v>2</v>
      </c>
      <c r="E57" s="51">
        <v>2</v>
      </c>
      <c r="F57" s="1"/>
      <c r="G57" s="1"/>
      <c r="H57" s="96" t="str">
        <f t="array" ref="H57">IFERROR(INDEX('Time Horizon'!$C$2:$C$6,MATCH(D57,'Time Horizon'!$B$2:$B$6,)),0)</f>
        <v>8-10 Years</v>
      </c>
      <c r="I57" s="8">
        <f t="array" ref="I57">IFERROR(INDEX('Time Horizon'!$D$2:$D$6,MATCH(H57,'Time Horizon'!$C$2:$C$6,0)),0)</f>
        <v>9</v>
      </c>
      <c r="J57" s="2" t="s">
        <v>516</v>
      </c>
      <c r="K57">
        <f>SUM('Relevance scoring'!D62:BX62) *D57</f>
        <v>182</v>
      </c>
      <c r="L57">
        <f>SUM('Vulnerability scoring'!D62:CS62)</f>
        <v>-20</v>
      </c>
      <c r="M57" s="2" t="s">
        <v>517</v>
      </c>
      <c r="N57" s="46" t="s">
        <v>518</v>
      </c>
      <c r="O57" s="45"/>
      <c r="P57">
        <v>0</v>
      </c>
      <c r="Q57">
        <v>0</v>
      </c>
      <c r="R57">
        <v>0</v>
      </c>
    </row>
    <row r="58" spans="1:18" ht="12.75" x14ac:dyDescent="0.2">
      <c r="A58" s="2" t="s">
        <v>519</v>
      </c>
      <c r="B58" s="38" t="s">
        <v>520</v>
      </c>
      <c r="C58" s="2" t="s">
        <v>137</v>
      </c>
      <c r="D58" s="95">
        <v>4</v>
      </c>
      <c r="E58" s="51">
        <v>3</v>
      </c>
      <c r="F58" s="1"/>
      <c r="G58" s="1"/>
      <c r="H58" s="96" t="str">
        <f t="array" ref="H58">IFERROR(INDEX('Time Horizon'!$C$2:$C$6,MATCH(D58,'Time Horizon'!$B$2:$B$6,)),0)</f>
        <v>1-3 Years</v>
      </c>
      <c r="I58" s="8">
        <f t="array" ref="I58">IFERROR(INDEX('Time Horizon'!$D$2:$D$6,MATCH(H58,'Time Horizon'!$C$2:$C$6,0)),0)</f>
        <v>2</v>
      </c>
      <c r="J58" s="2" t="s">
        <v>521</v>
      </c>
      <c r="K58">
        <f>SUM('Relevance scoring'!D63:BX63) *D58</f>
        <v>464</v>
      </c>
      <c r="L58">
        <f>SUM('Vulnerability scoring'!D63:CS63)</f>
        <v>18</v>
      </c>
      <c r="M58" t="s">
        <v>507</v>
      </c>
      <c r="N58" s="45" t="s">
        <v>522</v>
      </c>
      <c r="O58" s="45"/>
      <c r="P58">
        <v>23</v>
      </c>
      <c r="Q58">
        <v>314</v>
      </c>
      <c r="R58">
        <v>2009</v>
      </c>
    </row>
    <row r="59" spans="1:18" ht="12.75" x14ac:dyDescent="0.2">
      <c r="A59" s="2" t="s">
        <v>523</v>
      </c>
      <c r="B59" s="38" t="s">
        <v>524</v>
      </c>
      <c r="C59" s="2" t="s">
        <v>137</v>
      </c>
      <c r="D59" s="95">
        <v>2</v>
      </c>
      <c r="E59" s="51">
        <v>3</v>
      </c>
      <c r="F59" s="1"/>
      <c r="G59" s="1"/>
      <c r="H59" s="96" t="str">
        <f t="array" ref="H59">IFERROR(INDEX('Time Horizon'!$C$2:$C$6,MATCH(D59,'Time Horizon'!$B$2:$B$6,)),0)</f>
        <v>8-10 Years</v>
      </c>
      <c r="I59" s="8">
        <f t="array" ref="I59">IFERROR(INDEX('Time Horizon'!$D$2:$D$6,MATCH(H59,'Time Horizon'!$C$2:$C$6,0)),0)</f>
        <v>9</v>
      </c>
      <c r="K59">
        <f>SUM('Relevance scoring'!D64:BX64) *D59</f>
        <v>148</v>
      </c>
      <c r="L59">
        <f>SUM('Vulnerability scoring'!D64:CS64)</f>
        <v>2</v>
      </c>
      <c r="M59" t="s">
        <v>507</v>
      </c>
      <c r="N59" s="45" t="s">
        <v>525</v>
      </c>
      <c r="O59" s="45"/>
      <c r="P59">
        <v>10</v>
      </c>
      <c r="Q59">
        <v>99</v>
      </c>
      <c r="R59">
        <v>2014</v>
      </c>
    </row>
    <row r="60" spans="1:18" ht="12.75" x14ac:dyDescent="0.2">
      <c r="A60" s="2" t="s">
        <v>526</v>
      </c>
      <c r="B60" s="38" t="s">
        <v>527</v>
      </c>
      <c r="C60" s="2" t="s">
        <v>904</v>
      </c>
      <c r="D60" s="95">
        <v>3</v>
      </c>
      <c r="E60" s="51">
        <v>3</v>
      </c>
      <c r="F60" s="1"/>
      <c r="G60" s="1"/>
      <c r="H60" s="96" t="str">
        <f t="array" ref="H60">IFERROR(INDEX('Time Horizon'!$C$2:$C$6,MATCH(D60,'Time Horizon'!$B$2:$B$6,)),0)</f>
        <v>4-7 Years</v>
      </c>
      <c r="I60" s="8">
        <f t="array" ref="I60">IFERROR(INDEX('Time Horizon'!$D$2:$D$6,MATCH(H60,'Time Horizon'!$C$2:$C$6,0)),0)</f>
        <v>5.5</v>
      </c>
      <c r="J60" s="2" t="s">
        <v>142</v>
      </c>
      <c r="K60">
        <f>SUM('Relevance scoring'!D65:BX65) *D60</f>
        <v>228</v>
      </c>
      <c r="L60">
        <f>SUM('Vulnerability scoring'!D65:CS65)</f>
        <v>1</v>
      </c>
      <c r="M60" t="s">
        <v>507</v>
      </c>
      <c r="N60" s="45" t="s">
        <v>528</v>
      </c>
      <c r="O60" s="45"/>
      <c r="R60">
        <v>1999</v>
      </c>
    </row>
    <row r="61" spans="1:18" ht="12.75" x14ac:dyDescent="0.2">
      <c r="A61" s="2" t="s">
        <v>529</v>
      </c>
      <c r="B61" s="38" t="s">
        <v>902</v>
      </c>
      <c r="C61" s="2" t="s">
        <v>193</v>
      </c>
      <c r="D61" s="94">
        <v>4</v>
      </c>
      <c r="E61" s="63">
        <v>4</v>
      </c>
      <c r="F61" s="1"/>
      <c r="G61" s="1"/>
      <c r="H61" s="96" t="str">
        <f t="array" ref="H61">IFERROR(INDEX('Time Horizon'!$C$2:$C$6,MATCH(D61,'Time Horizon'!$B$2:$B$6,)),0)</f>
        <v>1-3 Years</v>
      </c>
      <c r="I61" s="8">
        <f t="array" ref="I61">IFERROR(INDEX('Time Horizon'!$D$2:$D$6,MATCH(H61,'Time Horizon'!$C$2:$C$6,0)),0)</f>
        <v>2</v>
      </c>
      <c r="J61" s="2" t="s">
        <v>530</v>
      </c>
      <c r="K61">
        <f>SUM('Relevance scoring'!D66:BX66) *D61</f>
        <v>304</v>
      </c>
      <c r="L61">
        <f>SUM('Vulnerability scoring'!D66:CS66)</f>
        <v>7</v>
      </c>
      <c r="M61" t="s">
        <v>507</v>
      </c>
      <c r="N61" s="46" t="s">
        <v>531</v>
      </c>
      <c r="O61" s="45"/>
    </row>
    <row r="62" spans="1:18" ht="12.75" x14ac:dyDescent="0.2">
      <c r="A62" s="2" t="s">
        <v>532</v>
      </c>
      <c r="B62" s="38" t="s">
        <v>905</v>
      </c>
      <c r="C62" s="2" t="s">
        <v>137</v>
      </c>
      <c r="D62" s="94">
        <v>1</v>
      </c>
      <c r="E62" s="63">
        <v>1</v>
      </c>
      <c r="F62" s="1"/>
      <c r="G62" s="1"/>
      <c r="H62" s="96" t="str">
        <f t="array" ref="H62">IFERROR(INDEX('Time Horizon'!$C$2:$C$6,MATCH(D62,'Time Horizon'!$B$2:$B$6,)),0)</f>
        <v>&gt; 10 Years</v>
      </c>
      <c r="I62" s="8">
        <f t="array" ref="I62">IFERROR(INDEX('Time Horizon'!$D$2:$D$6,MATCH(H62,'Time Horizon'!$C$2:$C$6,0)),0)</f>
        <v>15</v>
      </c>
      <c r="J62" s="2" t="s">
        <v>534</v>
      </c>
      <c r="K62">
        <f>SUM('Relevance scoring'!D67:BX67) *D62</f>
        <v>121</v>
      </c>
      <c r="L62">
        <f>SUM('Vulnerability scoring'!D67:CS67)</f>
        <v>-14</v>
      </c>
      <c r="M62" t="s">
        <v>507</v>
      </c>
      <c r="N62" s="46" t="s">
        <v>535</v>
      </c>
      <c r="O62" s="45"/>
    </row>
    <row r="63" spans="1:18" ht="12.75" x14ac:dyDescent="0.2">
      <c r="A63" s="2" t="s">
        <v>536</v>
      </c>
      <c r="B63" s="38" t="s">
        <v>537</v>
      </c>
      <c r="C63" s="2" t="s">
        <v>137</v>
      </c>
      <c r="D63" s="94">
        <v>3</v>
      </c>
      <c r="E63" s="63">
        <v>3</v>
      </c>
      <c r="F63" s="1"/>
      <c r="G63" s="1"/>
      <c r="H63" s="96" t="str">
        <f t="array" ref="H63">IFERROR(INDEX('Time Horizon'!$C$2:$C$6,MATCH(D63,'Time Horizon'!$B$2:$B$6,)),0)</f>
        <v>4-7 Years</v>
      </c>
      <c r="I63" s="8">
        <f t="array" ref="I63">IFERROR(INDEX('Time Horizon'!$D$2:$D$6,MATCH(H63,'Time Horizon'!$C$2:$C$6,0)),0)</f>
        <v>5.5</v>
      </c>
      <c r="J63" s="2" t="s">
        <v>530</v>
      </c>
      <c r="K63">
        <f>SUM('Relevance scoring'!D68:BX68) *D63</f>
        <v>300</v>
      </c>
      <c r="L63">
        <f>SUM('Vulnerability scoring'!D68:CS68)</f>
        <v>11</v>
      </c>
      <c r="M63" t="s">
        <v>507</v>
      </c>
      <c r="N63" s="46" t="s">
        <v>539</v>
      </c>
      <c r="O63" s="45"/>
    </row>
    <row r="64" spans="1:18" ht="12.75" x14ac:dyDescent="0.2">
      <c r="A64" s="2" t="s">
        <v>540</v>
      </c>
      <c r="B64" s="38" t="s">
        <v>541</v>
      </c>
      <c r="C64" s="2" t="s">
        <v>193</v>
      </c>
      <c r="D64" s="94">
        <v>5</v>
      </c>
      <c r="E64" s="63">
        <v>5</v>
      </c>
      <c r="F64" s="1"/>
      <c r="G64" s="1"/>
      <c r="H64" s="96" t="str">
        <f t="array" ref="H64">IFERROR(INDEX('Time Horizon'!$C$2:$C$6,MATCH(D64,'Time Horizon'!$B$2:$B$6,)),0)</f>
        <v>&lt; 1 Year</v>
      </c>
      <c r="I64" s="8">
        <f t="array" ref="I64">IFERROR(INDEX('Time Horizon'!$D$2:$D$6,MATCH(H64,'Time Horizon'!$C$2:$C$6,0)),0)</f>
        <v>0.5</v>
      </c>
      <c r="K64">
        <f>SUM('Relevance scoring'!D69:BX69) *D64</f>
        <v>670</v>
      </c>
      <c r="L64">
        <f>SUM('Vulnerability scoring'!D69:CS69)</f>
        <v>-30</v>
      </c>
      <c r="M64" t="s">
        <v>507</v>
      </c>
      <c r="N64" s="46" t="s">
        <v>542</v>
      </c>
      <c r="O64" s="45"/>
    </row>
    <row r="65" spans="1:15" ht="12.75" x14ac:dyDescent="0.2">
      <c r="A65" s="2" t="s">
        <v>543</v>
      </c>
      <c r="B65" s="38" t="s">
        <v>544</v>
      </c>
      <c r="C65" s="2" t="s">
        <v>193</v>
      </c>
      <c r="D65" s="94">
        <v>5</v>
      </c>
      <c r="E65" s="63">
        <v>5</v>
      </c>
      <c r="F65" s="1"/>
      <c r="G65" s="1"/>
      <c r="H65" s="96" t="str">
        <f t="array" ref="H65">IFERROR(INDEX('Time Horizon'!$C$2:$C$6,MATCH(D65,'Time Horizon'!$B$2:$B$6,)),0)</f>
        <v>&lt; 1 Year</v>
      </c>
      <c r="I65" s="8">
        <f t="array" ref="I65">IFERROR(INDEX('Time Horizon'!$D$2:$D$6,MATCH(H65,'Time Horizon'!$C$2:$C$6,0)),0)</f>
        <v>0.5</v>
      </c>
      <c r="K65">
        <f>SUM('Relevance scoring'!D70:BX70) *D65</f>
        <v>685</v>
      </c>
      <c r="L65">
        <f>SUM('Vulnerability scoring'!D70:CS70)</f>
        <v>4</v>
      </c>
      <c r="M65" t="s">
        <v>507</v>
      </c>
      <c r="N65" s="46" t="s">
        <v>546</v>
      </c>
      <c r="O65" s="45"/>
    </row>
    <row r="66" spans="1:15" ht="25.5" x14ac:dyDescent="0.2">
      <c r="A66" s="2" t="s">
        <v>547</v>
      </c>
      <c r="B66" s="38" t="s">
        <v>548</v>
      </c>
      <c r="C66" s="2" t="s">
        <v>193</v>
      </c>
      <c r="D66" s="94">
        <v>5</v>
      </c>
      <c r="E66" s="63">
        <v>5</v>
      </c>
      <c r="F66" s="1"/>
      <c r="G66" s="1"/>
      <c r="H66" s="96" t="str">
        <f t="array" ref="H66">IFERROR(INDEX('Time Horizon'!$C$2:$C$6,MATCH(D66,'Time Horizon'!$B$2:$B$6,)),0)</f>
        <v>&lt; 1 Year</v>
      </c>
      <c r="I66" s="8">
        <f t="array" ref="I66">IFERROR(INDEX('Time Horizon'!$D$2:$D$6,MATCH(H66,'Time Horizon'!$C$2:$C$6,0)),0)</f>
        <v>0.5</v>
      </c>
      <c r="K66">
        <f>SUM('Relevance scoring'!D71:BX71) *D66</f>
        <v>610</v>
      </c>
      <c r="L66">
        <f>SUM('Vulnerability scoring'!D71:CS71)</f>
        <v>22</v>
      </c>
      <c r="M66" t="s">
        <v>507</v>
      </c>
      <c r="N66" s="46" t="s">
        <v>549</v>
      </c>
      <c r="O66" s="45"/>
    </row>
    <row r="67" spans="1:15" ht="12.75" x14ac:dyDescent="0.2">
      <c r="A67" s="2" t="s">
        <v>550</v>
      </c>
      <c r="B67" s="38" t="s">
        <v>551</v>
      </c>
      <c r="C67" s="2" t="s">
        <v>137</v>
      </c>
      <c r="D67" s="94">
        <v>5</v>
      </c>
      <c r="E67" s="63">
        <v>5</v>
      </c>
      <c r="F67" s="1"/>
      <c r="G67" s="1"/>
      <c r="H67" s="96" t="str">
        <f t="array" ref="H67">IFERROR(INDEX('Time Horizon'!$C$2:$C$6,MATCH(D67,'Time Horizon'!$B$2:$B$6,)),0)</f>
        <v>&lt; 1 Year</v>
      </c>
      <c r="I67" s="8">
        <f t="array" ref="I67">IFERROR(INDEX('Time Horizon'!$D$2:$D$6,MATCH(H67,'Time Horizon'!$C$2:$C$6,0)),0)</f>
        <v>0.5</v>
      </c>
      <c r="K67">
        <f>SUM('Relevance scoring'!D72:BX72) *D67</f>
        <v>475</v>
      </c>
      <c r="L67">
        <f>SUM('Vulnerability scoring'!D72:CS72)</f>
        <v>-3</v>
      </c>
      <c r="M67" t="s">
        <v>507</v>
      </c>
      <c r="N67" s="45"/>
      <c r="O67" s="45"/>
    </row>
    <row r="68" spans="1:15" ht="12.75" x14ac:dyDescent="0.2">
      <c r="A68" s="2" t="s">
        <v>552</v>
      </c>
      <c r="B68" s="38" t="s">
        <v>553</v>
      </c>
      <c r="C68" s="2" t="s">
        <v>193</v>
      </c>
      <c r="D68" s="94">
        <v>5</v>
      </c>
      <c r="E68" s="63">
        <v>4</v>
      </c>
      <c r="F68" s="1"/>
      <c r="G68" s="1"/>
      <c r="H68" s="96" t="str">
        <f t="array" ref="H68">IFERROR(INDEX('Time Horizon'!$C$2:$C$6,MATCH(D68,'Time Horizon'!$B$2:$B$6,)),0)</f>
        <v>&lt; 1 Year</v>
      </c>
      <c r="I68" s="8">
        <f t="array" ref="I68">IFERROR(INDEX('Time Horizon'!$D$2:$D$6,MATCH(H68,'Time Horizon'!$C$2:$C$6,0)),0)</f>
        <v>0.5</v>
      </c>
      <c r="K68">
        <f>SUM('Relevance scoring'!D73:BX73) *D68</f>
        <v>650</v>
      </c>
      <c r="L68">
        <f>SUM('Vulnerability scoring'!D73:CS73)</f>
        <v>39</v>
      </c>
      <c r="M68" t="s">
        <v>507</v>
      </c>
      <c r="N68" s="46" t="s">
        <v>555</v>
      </c>
      <c r="O68" s="45"/>
    </row>
    <row r="69" spans="1:15" ht="12.75" x14ac:dyDescent="0.2">
      <c r="A69" s="2" t="s">
        <v>556</v>
      </c>
      <c r="B69" s="38" t="s">
        <v>557</v>
      </c>
      <c r="C69" s="2" t="s">
        <v>193</v>
      </c>
      <c r="D69" s="94">
        <v>5</v>
      </c>
      <c r="E69" s="63">
        <v>5</v>
      </c>
      <c r="F69" s="1"/>
      <c r="G69" s="1"/>
      <c r="H69" s="96" t="str">
        <f t="array" ref="H69">IFERROR(INDEX('Time Horizon'!$C$2:$C$6,MATCH(D69,'Time Horizon'!$B$2:$B$6,)),0)</f>
        <v>&lt; 1 Year</v>
      </c>
      <c r="I69" s="8">
        <f t="array" ref="I69">IFERROR(INDEX('Time Horizon'!$D$2:$D$6,MATCH(H69,'Time Horizon'!$C$2:$C$6,0)),0)</f>
        <v>0.5</v>
      </c>
      <c r="K69">
        <f>SUM('Relevance scoring'!D74:BX74) *D69</f>
        <v>705</v>
      </c>
      <c r="L69">
        <f>SUM('Vulnerability scoring'!D74:CS74)</f>
        <v>13</v>
      </c>
      <c r="M69" t="s">
        <v>507</v>
      </c>
      <c r="N69" s="46" t="s">
        <v>558</v>
      </c>
      <c r="O69" s="45"/>
    </row>
    <row r="70" spans="1:15" ht="12.75" x14ac:dyDescent="0.2">
      <c r="A70" s="2" t="s">
        <v>559</v>
      </c>
      <c r="B70" s="38" t="s">
        <v>560</v>
      </c>
      <c r="C70" s="2" t="s">
        <v>193</v>
      </c>
      <c r="D70" s="94">
        <v>5</v>
      </c>
      <c r="E70" s="63">
        <v>4</v>
      </c>
      <c r="F70" s="1"/>
      <c r="G70" s="1"/>
      <c r="H70" s="96" t="str">
        <f t="array" ref="H70">IFERROR(INDEX('Time Horizon'!$C$2:$C$6,MATCH(D70,'Time Horizon'!$B$2:$B$6,)),0)</f>
        <v>&lt; 1 Year</v>
      </c>
      <c r="I70" s="8">
        <f t="array" ref="I70">IFERROR(INDEX('Time Horizon'!$D$2:$D$6,MATCH(H70,'Time Horizon'!$C$2:$C$6,0)),0)</f>
        <v>0.5</v>
      </c>
      <c r="K70">
        <f>SUM('Relevance scoring'!D75:BX75) *D70</f>
        <v>465</v>
      </c>
      <c r="L70">
        <f>SUM('Vulnerability scoring'!D75:CS75)</f>
        <v>7</v>
      </c>
      <c r="M70" t="s">
        <v>507</v>
      </c>
      <c r="N70" s="46" t="s">
        <v>561</v>
      </c>
      <c r="O70" s="45"/>
    </row>
    <row r="71" spans="1:15" ht="12.75" x14ac:dyDescent="0.2">
      <c r="A71" s="2" t="s">
        <v>562</v>
      </c>
      <c r="B71" s="38" t="s">
        <v>563</v>
      </c>
      <c r="C71" s="2" t="s">
        <v>193</v>
      </c>
      <c r="D71" s="94">
        <v>4</v>
      </c>
      <c r="E71" s="63">
        <v>4</v>
      </c>
      <c r="F71" s="1"/>
      <c r="G71" s="1"/>
      <c r="H71" s="96" t="str">
        <f t="array" ref="H71">IFERROR(INDEX('Time Horizon'!$C$2:$C$6,MATCH(D71,'Time Horizon'!$B$2:$B$6,)),0)</f>
        <v>1-3 Years</v>
      </c>
      <c r="I71" s="8">
        <f t="array" ref="I71">IFERROR(INDEX('Time Horizon'!$D$2:$D$6,MATCH(H71,'Time Horizon'!$C$2:$C$6,0)),0)</f>
        <v>2</v>
      </c>
      <c r="K71">
        <f>SUM('Relevance scoring'!D76:BX76) *D71</f>
        <v>344</v>
      </c>
      <c r="L71">
        <f>SUM('Vulnerability scoring'!D76:CS76)</f>
        <v>-14</v>
      </c>
      <c r="M71" t="s">
        <v>507</v>
      </c>
      <c r="N71" s="46" t="s">
        <v>564</v>
      </c>
      <c r="O71" s="45"/>
    </row>
    <row r="72" spans="1:15" ht="12.75" x14ac:dyDescent="0.2">
      <c r="A72" s="2" t="s">
        <v>565</v>
      </c>
      <c r="B72" s="38" t="s">
        <v>566</v>
      </c>
      <c r="C72" s="2" t="s">
        <v>193</v>
      </c>
      <c r="D72" s="94">
        <v>3</v>
      </c>
      <c r="E72" s="63">
        <v>3</v>
      </c>
      <c r="F72" s="1"/>
      <c r="G72" s="1"/>
      <c r="H72" s="96" t="str">
        <f t="array" ref="H72">IFERROR(INDEX('Time Horizon'!$C$2:$C$6,MATCH(D72,'Time Horizon'!$B$2:$B$6,)),0)</f>
        <v>4-7 Years</v>
      </c>
      <c r="I72" s="8">
        <f t="array" ref="I72">IFERROR(INDEX('Time Horizon'!$D$2:$D$6,MATCH(H72,'Time Horizon'!$C$2:$C$6,0)),0)</f>
        <v>5.5</v>
      </c>
      <c r="K72">
        <f>SUM('Relevance scoring'!D77:BX77) *D72</f>
        <v>291</v>
      </c>
      <c r="L72">
        <f>SUM('Vulnerability scoring'!D77:CS77)</f>
        <v>18</v>
      </c>
      <c r="M72" t="s">
        <v>507</v>
      </c>
      <c r="N72" s="46" t="s">
        <v>567</v>
      </c>
      <c r="O72" s="45"/>
    </row>
    <row r="73" spans="1:15" ht="12.75" x14ac:dyDescent="0.2">
      <c r="A73" s="2" t="s">
        <v>568</v>
      </c>
      <c r="B73" s="38" t="s">
        <v>569</v>
      </c>
      <c r="C73" s="2" t="s">
        <v>193</v>
      </c>
      <c r="D73" s="94">
        <v>5</v>
      </c>
      <c r="E73" s="63">
        <v>4</v>
      </c>
      <c r="F73" s="1"/>
      <c r="G73" s="1"/>
      <c r="H73" s="96" t="str">
        <f t="array" ref="H73">IFERROR(INDEX('Time Horizon'!$C$2:$C$6,MATCH(D73,'Time Horizon'!$B$2:$B$6,)),0)</f>
        <v>&lt; 1 Year</v>
      </c>
      <c r="I73" s="8">
        <f t="array" ref="I73">IFERROR(INDEX('Time Horizon'!$D$2:$D$6,MATCH(H73,'Time Horizon'!$C$2:$C$6,0)),0)</f>
        <v>0.5</v>
      </c>
      <c r="K73">
        <f>SUM('Relevance scoring'!D78:BX78) *D73</f>
        <v>475</v>
      </c>
      <c r="L73">
        <f>SUM('Vulnerability scoring'!D78:CS78)</f>
        <v>-3</v>
      </c>
      <c r="M73" t="s">
        <v>507</v>
      </c>
      <c r="N73" s="45"/>
      <c r="O73" s="45"/>
    </row>
    <row r="74" spans="1:15" ht="12.75" x14ac:dyDescent="0.2">
      <c r="A74" s="2" t="s">
        <v>570</v>
      </c>
      <c r="B74" s="38" t="s">
        <v>571</v>
      </c>
      <c r="C74" s="2" t="s">
        <v>193</v>
      </c>
      <c r="D74" s="94">
        <v>1</v>
      </c>
      <c r="E74" s="63">
        <v>1</v>
      </c>
      <c r="F74" s="1"/>
      <c r="G74" s="1"/>
      <c r="H74" s="96" t="str">
        <f t="array" ref="H74">IFERROR(INDEX('Time Horizon'!$C$2:$C$6,MATCH(D74,'Time Horizon'!$B$2:$B$6,)),0)</f>
        <v>&gt; 10 Years</v>
      </c>
      <c r="I74" s="8">
        <f t="array" ref="I74">IFERROR(INDEX('Time Horizon'!$D$2:$D$6,MATCH(H74,'Time Horizon'!$C$2:$C$6,0)),0)</f>
        <v>15</v>
      </c>
      <c r="K74">
        <f>SUM('Relevance scoring'!D79:BX79) *D74</f>
        <v>95</v>
      </c>
      <c r="L74">
        <f>SUM('Vulnerability scoring'!D79:CS79)</f>
        <v>-13</v>
      </c>
      <c r="M74" t="s">
        <v>507</v>
      </c>
      <c r="N74" s="46" t="s">
        <v>572</v>
      </c>
      <c r="O74" s="45"/>
    </row>
    <row r="75" spans="1:15" ht="12.75" x14ac:dyDescent="0.2">
      <c r="A75" s="2" t="s">
        <v>573</v>
      </c>
      <c r="B75" s="38" t="s">
        <v>574</v>
      </c>
      <c r="C75" s="2" t="s">
        <v>193</v>
      </c>
      <c r="D75" s="94">
        <v>2</v>
      </c>
      <c r="E75" s="63">
        <v>2</v>
      </c>
      <c r="F75" s="1"/>
      <c r="G75" s="1"/>
      <c r="H75" s="96" t="str">
        <f t="array" ref="H75">IFERROR(INDEX('Time Horizon'!$C$2:$C$6,MATCH(D75,'Time Horizon'!$B$2:$B$6,)),0)</f>
        <v>8-10 Years</v>
      </c>
      <c r="I75" s="8">
        <f t="array" ref="I75">IFERROR(INDEX('Time Horizon'!$D$2:$D$6,MATCH(H75,'Time Horizon'!$C$2:$C$6,0)),0)</f>
        <v>9</v>
      </c>
      <c r="K75">
        <f>SUM('Relevance scoring'!D80:BX80) *D75</f>
        <v>260</v>
      </c>
      <c r="L75">
        <f>SUM('Vulnerability scoring'!D80:CS80)</f>
        <v>-37</v>
      </c>
      <c r="M75" t="s">
        <v>507</v>
      </c>
      <c r="N75" s="46" t="s">
        <v>575</v>
      </c>
      <c r="O75" s="45"/>
    </row>
    <row r="76" spans="1:15" ht="12.75" x14ac:dyDescent="0.2">
      <c r="A76" s="2" t="s">
        <v>576</v>
      </c>
      <c r="B76" s="38" t="s">
        <v>577</v>
      </c>
      <c r="C76" s="2" t="s">
        <v>137</v>
      </c>
      <c r="D76" s="94">
        <v>4</v>
      </c>
      <c r="E76" s="63">
        <v>4</v>
      </c>
      <c r="F76" s="1"/>
      <c r="G76" s="1"/>
      <c r="H76" s="96" t="str">
        <f t="array" ref="H76">IFERROR(INDEX('Time Horizon'!$C$2:$C$6,MATCH(D76,'Time Horizon'!$B$2:$B$6,)),0)</f>
        <v>1-3 Years</v>
      </c>
      <c r="I76" s="8">
        <f t="array" ref="I76">IFERROR(INDEX('Time Horizon'!$D$2:$D$6,MATCH(H76,'Time Horizon'!$C$2:$C$6,0)),0)</f>
        <v>2</v>
      </c>
      <c r="K76">
        <f>SUM('Relevance scoring'!D81:BX81) *D76</f>
        <v>284</v>
      </c>
      <c r="L76">
        <f>SUM('Vulnerability scoring'!D81:CS81)</f>
        <v>4</v>
      </c>
      <c r="M76" s="2" t="s">
        <v>507</v>
      </c>
      <c r="N76" s="46" t="s">
        <v>578</v>
      </c>
      <c r="O76" s="45"/>
    </row>
    <row r="77" spans="1:15" ht="12.75" x14ac:dyDescent="0.2">
      <c r="A77" s="2" t="s">
        <v>579</v>
      </c>
      <c r="B77" s="38" t="s">
        <v>580</v>
      </c>
      <c r="C77" s="2" t="s">
        <v>137</v>
      </c>
      <c r="D77" s="95">
        <v>2</v>
      </c>
      <c r="E77" s="51">
        <v>2</v>
      </c>
      <c r="F77" s="1"/>
      <c r="G77" s="1"/>
      <c r="H77" s="96" t="str">
        <f t="array" ref="H77">IFERROR(INDEX('Time Horizon'!$C$2:$C$6,MATCH(D77,'Time Horizon'!$B$2:$B$6,)),0)</f>
        <v>8-10 Years</v>
      </c>
      <c r="I77" s="8">
        <f t="array" ref="I77">IFERROR(INDEX('Time Horizon'!$D$2:$D$6,MATCH(H77,'Time Horizon'!$C$2:$C$6,0)),0)</f>
        <v>9</v>
      </c>
      <c r="K77">
        <f>SUM('Relevance scoring'!D82:BX82) *D77</f>
        <v>134</v>
      </c>
      <c r="L77">
        <f>SUM('Vulnerability scoring'!D82:CS82)</f>
        <v>1</v>
      </c>
      <c r="M77" t="s">
        <v>507</v>
      </c>
      <c r="N77" s="46" t="s">
        <v>581</v>
      </c>
      <c r="O77" s="45"/>
    </row>
    <row r="78" spans="1:15" ht="25.5" x14ac:dyDescent="0.2">
      <c r="A78" s="2" t="s">
        <v>582</v>
      </c>
      <c r="B78" s="38" t="s">
        <v>583</v>
      </c>
      <c r="C78" s="2" t="s">
        <v>193</v>
      </c>
      <c r="D78" s="94">
        <v>3</v>
      </c>
      <c r="E78" s="63">
        <v>3</v>
      </c>
      <c r="F78" s="1"/>
      <c r="G78" s="1"/>
      <c r="H78" s="96" t="str">
        <f t="array" ref="H78">IFERROR(INDEX('Time Horizon'!$C$2:$C$6,MATCH(D78,'Time Horizon'!$B$2:$B$6,)),0)</f>
        <v>4-7 Years</v>
      </c>
      <c r="I78" s="8">
        <f t="array" ref="I78">IFERROR(INDEX('Time Horizon'!$D$2:$D$6,MATCH(H78,'Time Horizon'!$C$2:$C$6,0)),0)</f>
        <v>5.5</v>
      </c>
      <c r="K78">
        <f>SUM('Relevance scoring'!D83:BX83) *D78</f>
        <v>228</v>
      </c>
      <c r="L78">
        <f>SUM('Vulnerability scoring'!D83:CS83)</f>
        <v>-4</v>
      </c>
      <c r="M78" t="s">
        <v>507</v>
      </c>
      <c r="N78" s="45"/>
      <c r="O78" s="45"/>
    </row>
    <row r="79" spans="1:15" ht="12.75" x14ac:dyDescent="0.2">
      <c r="A79" s="2" t="s">
        <v>584</v>
      </c>
      <c r="B79" s="38" t="s">
        <v>585</v>
      </c>
      <c r="C79" s="2" t="s">
        <v>193</v>
      </c>
      <c r="D79" s="94">
        <v>5</v>
      </c>
      <c r="E79" s="63">
        <v>5</v>
      </c>
      <c r="F79" s="1"/>
      <c r="G79" s="1"/>
      <c r="H79" s="96" t="str">
        <f t="array" ref="H79">IFERROR(INDEX('Time Horizon'!$C$2:$C$6,MATCH(D79,'Time Horizon'!$B$2:$B$6,)),0)</f>
        <v>&lt; 1 Year</v>
      </c>
      <c r="I79" s="8">
        <f t="array" ref="I79">IFERROR(INDEX('Time Horizon'!$D$2:$D$6,MATCH(H79,'Time Horizon'!$C$2:$C$6,0)),0)</f>
        <v>0.5</v>
      </c>
      <c r="K79">
        <f>SUM('Relevance scoring'!D84:BX84) *D79</f>
        <v>410</v>
      </c>
      <c r="L79">
        <f>SUM('Vulnerability scoring'!D84:CS84)</f>
        <v>-7</v>
      </c>
      <c r="M79" t="s">
        <v>507</v>
      </c>
      <c r="N79" s="46" t="s">
        <v>586</v>
      </c>
      <c r="O79" s="45"/>
    </row>
    <row r="80" spans="1:15" ht="25.5" x14ac:dyDescent="0.2">
      <c r="A80" s="2" t="s">
        <v>587</v>
      </c>
      <c r="B80" s="38" t="s">
        <v>588</v>
      </c>
      <c r="C80" s="2" t="s">
        <v>137</v>
      </c>
      <c r="D80" s="95">
        <v>2</v>
      </c>
      <c r="E80" s="51">
        <v>2</v>
      </c>
      <c r="F80" s="1"/>
      <c r="G80" s="1"/>
      <c r="H80" s="96" t="str">
        <f t="array" ref="H80">IFERROR(INDEX('Time Horizon'!$C$2:$C$6,MATCH(D80,'Time Horizon'!$B$2:$B$6,)),0)</f>
        <v>8-10 Years</v>
      </c>
      <c r="I80" s="8">
        <f t="array" ref="I80">IFERROR(INDEX('Time Horizon'!$D$2:$D$6,MATCH(H80,'Time Horizon'!$C$2:$C$6,0)),0)</f>
        <v>9</v>
      </c>
      <c r="K80">
        <f>SUM('Relevance scoring'!D85:BX85) *D80</f>
        <v>196</v>
      </c>
      <c r="L80">
        <f>SUM('Vulnerability scoring'!D85:CS85)</f>
        <v>14</v>
      </c>
      <c r="M80" t="s">
        <v>507</v>
      </c>
      <c r="N80" s="45"/>
      <c r="O80" s="45"/>
    </row>
    <row r="81" spans="1:15" ht="12.75" x14ac:dyDescent="0.2">
      <c r="A81" s="2" t="s">
        <v>589</v>
      </c>
      <c r="B81" s="38" t="s">
        <v>590</v>
      </c>
      <c r="C81" s="2" t="s">
        <v>193</v>
      </c>
      <c r="D81" s="94">
        <v>5</v>
      </c>
      <c r="E81" s="63">
        <v>5</v>
      </c>
      <c r="F81" s="1"/>
      <c r="G81" s="1"/>
      <c r="H81" s="96" t="str">
        <f t="array" ref="H81">IFERROR(INDEX('Time Horizon'!$C$2:$C$6,MATCH(D81,'Time Horizon'!$B$2:$B$6,)),0)</f>
        <v>&lt; 1 Year</v>
      </c>
      <c r="I81" s="8">
        <f t="array" ref="I81">IFERROR(INDEX('Time Horizon'!$D$2:$D$6,MATCH(H81,'Time Horizon'!$C$2:$C$6,0)),0)</f>
        <v>0.5</v>
      </c>
      <c r="K81">
        <f>SUM('Relevance scoring'!D86:BX86) *D81</f>
        <v>380</v>
      </c>
      <c r="L81">
        <f>SUM('Vulnerability scoring'!D86:CS86)</f>
        <v>-1</v>
      </c>
      <c r="M81" t="s">
        <v>507</v>
      </c>
      <c r="N81" s="46" t="s">
        <v>591</v>
      </c>
      <c r="O81" s="45"/>
    </row>
    <row r="82" spans="1:15" ht="12.75" x14ac:dyDescent="0.2">
      <c r="A82" s="2" t="s">
        <v>592</v>
      </c>
      <c r="B82" s="38" t="s">
        <v>593</v>
      </c>
      <c r="C82" s="2" t="s">
        <v>137</v>
      </c>
      <c r="D82" s="95">
        <v>5</v>
      </c>
      <c r="E82" s="51">
        <v>4</v>
      </c>
      <c r="F82" s="1"/>
      <c r="G82" s="1"/>
      <c r="H82" s="96" t="str">
        <f t="array" ref="H82">IFERROR(INDEX('Time Horizon'!$C$2:$C$6,MATCH(D82,'Time Horizon'!$B$2:$B$6,)),0)</f>
        <v>&lt; 1 Year</v>
      </c>
      <c r="I82" s="8">
        <f t="array" ref="I82">IFERROR(INDEX('Time Horizon'!$D$2:$D$6,MATCH(H82,'Time Horizon'!$C$2:$C$6,0)),0)</f>
        <v>0.5</v>
      </c>
      <c r="K82">
        <f>SUM('Relevance scoring'!D87:BX87) *D82</f>
        <v>430</v>
      </c>
      <c r="L82">
        <f>SUM('Vulnerability scoring'!D87:CS87)</f>
        <v>6</v>
      </c>
      <c r="M82" t="s">
        <v>507</v>
      </c>
      <c r="N82" s="45"/>
      <c r="O82" s="45"/>
    </row>
    <row r="83" spans="1:15" ht="25.5" x14ac:dyDescent="0.2">
      <c r="A83" s="2" t="s">
        <v>594</v>
      </c>
      <c r="B83" s="38" t="s">
        <v>595</v>
      </c>
      <c r="C83" s="2" t="s">
        <v>137</v>
      </c>
      <c r="D83" s="95">
        <v>2</v>
      </c>
      <c r="E83" s="51">
        <v>3</v>
      </c>
      <c r="F83" s="1"/>
      <c r="G83" s="1"/>
      <c r="H83" s="96" t="str">
        <f t="array" ref="H83">IFERROR(INDEX('Time Horizon'!$C$2:$C$6,MATCH(D83,'Time Horizon'!$B$2:$B$6,)),0)</f>
        <v>8-10 Years</v>
      </c>
      <c r="I83" s="8">
        <f t="array" ref="I83">IFERROR(INDEX('Time Horizon'!$D$2:$D$6,MATCH(H83,'Time Horizon'!$C$2:$C$6,0)),0)</f>
        <v>9</v>
      </c>
      <c r="K83">
        <f>SUM('Relevance scoring'!D88:BX88) *D83</f>
        <v>178</v>
      </c>
      <c r="L83">
        <f>SUM('Vulnerability scoring'!D88:CS88)</f>
        <v>5</v>
      </c>
      <c r="M83" t="s">
        <v>507</v>
      </c>
      <c r="N83" s="46" t="s">
        <v>596</v>
      </c>
      <c r="O83" s="45"/>
    </row>
    <row r="84" spans="1:15" ht="12.75" x14ac:dyDescent="0.2">
      <c r="A84" s="2" t="s">
        <v>597</v>
      </c>
      <c r="B84" s="38" t="s">
        <v>598</v>
      </c>
      <c r="C84" s="2" t="s">
        <v>599</v>
      </c>
      <c r="D84" s="95">
        <v>5</v>
      </c>
      <c r="E84" s="51">
        <v>4</v>
      </c>
      <c r="F84" s="1"/>
      <c r="G84" s="1"/>
      <c r="H84" s="96" t="str">
        <f t="array" ref="H84">IFERROR(INDEX('Time Horizon'!$C$2:$C$6,MATCH(D84,'Time Horizon'!$B$2:$B$6,)),0)</f>
        <v>&lt; 1 Year</v>
      </c>
      <c r="I84" s="8">
        <f t="array" ref="I84">IFERROR(INDEX('Time Horizon'!$D$2:$D$6,MATCH(H84,'Time Horizon'!$C$2:$C$6,0)),0)</f>
        <v>0.5</v>
      </c>
      <c r="K84">
        <f>SUM('Relevance scoring'!D89:BX89) *D84</f>
        <v>425</v>
      </c>
      <c r="L84">
        <f>SUM('Vulnerability scoring'!D89:CS89)</f>
        <v>15</v>
      </c>
      <c r="M84" t="s">
        <v>507</v>
      </c>
      <c r="N84" s="45"/>
      <c r="O84" s="45"/>
    </row>
    <row r="85" spans="1:15" ht="25.5" x14ac:dyDescent="0.2">
      <c r="A85" s="2" t="s">
        <v>600</v>
      </c>
      <c r="B85" s="38" t="s">
        <v>601</v>
      </c>
      <c r="C85" s="2" t="s">
        <v>599</v>
      </c>
      <c r="D85" s="95">
        <v>4</v>
      </c>
      <c r="E85" s="51">
        <v>3</v>
      </c>
      <c r="F85" s="1"/>
      <c r="G85" s="1"/>
      <c r="H85" s="96" t="str">
        <f t="array" ref="H85">IFERROR(INDEX('Time Horizon'!$C$2:$C$6,MATCH(D85,'Time Horizon'!$B$2:$B$6,)),0)</f>
        <v>1-3 Years</v>
      </c>
      <c r="I85" s="8">
        <f t="array" ref="I85">IFERROR(INDEX('Time Horizon'!$D$2:$D$6,MATCH(H85,'Time Horizon'!$C$2:$C$6,0)),0)</f>
        <v>2</v>
      </c>
      <c r="K85">
        <f>SUM('Relevance scoring'!D90:BX90) *D85</f>
        <v>372</v>
      </c>
      <c r="L85">
        <f>SUM('Vulnerability scoring'!D90:CS90)</f>
        <v>24</v>
      </c>
      <c r="M85" t="s">
        <v>507</v>
      </c>
      <c r="N85" s="45"/>
      <c r="O85" s="45"/>
    </row>
    <row r="86" spans="1:15" ht="12.75" x14ac:dyDescent="0.2">
      <c r="A86" s="2" t="s">
        <v>602</v>
      </c>
      <c r="B86" s="38" t="s">
        <v>603</v>
      </c>
      <c r="C86" s="2" t="s">
        <v>599</v>
      </c>
      <c r="D86" s="95">
        <v>4</v>
      </c>
      <c r="E86" s="51">
        <v>3</v>
      </c>
      <c r="F86" s="1"/>
      <c r="G86" s="1"/>
      <c r="H86" s="96" t="str">
        <f t="array" ref="H86">IFERROR(INDEX('Time Horizon'!$C$2:$C$6,MATCH(D86,'Time Horizon'!$B$2:$B$6,)),0)</f>
        <v>1-3 Years</v>
      </c>
      <c r="I86" s="8">
        <f t="array" ref="I86">IFERROR(INDEX('Time Horizon'!$D$2:$D$6,MATCH(H86,'Time Horizon'!$C$2:$C$6,0)),0)</f>
        <v>2</v>
      </c>
      <c r="K86">
        <f>SUM('Relevance scoring'!D91:BX91) *D86</f>
        <v>576</v>
      </c>
      <c r="L86">
        <f>SUM('Vulnerability scoring'!D91:CS91)</f>
        <v>-1</v>
      </c>
      <c r="M86" t="s">
        <v>507</v>
      </c>
      <c r="N86" s="45"/>
      <c r="O86" s="45"/>
    </row>
    <row r="87" spans="1:15" ht="12.75" x14ac:dyDescent="0.2">
      <c r="A87" s="2" t="s">
        <v>604</v>
      </c>
      <c r="B87" s="38" t="s">
        <v>605</v>
      </c>
      <c r="C87" s="2" t="s">
        <v>599</v>
      </c>
      <c r="D87" s="95">
        <v>5</v>
      </c>
      <c r="E87" s="51">
        <v>4</v>
      </c>
      <c r="F87" s="1"/>
      <c r="G87" s="1"/>
      <c r="H87" s="96" t="str">
        <f t="array" ref="H87">IFERROR(INDEX('Time Horizon'!$C$2:$C$6,MATCH(D87,'Time Horizon'!$B$2:$B$6,)),0)</f>
        <v>&lt; 1 Year</v>
      </c>
      <c r="I87" s="8">
        <f t="array" ref="I87">IFERROR(INDEX('Time Horizon'!$D$2:$D$6,MATCH(H87,'Time Horizon'!$C$2:$C$6,0)),0)</f>
        <v>0.5</v>
      </c>
      <c r="K87">
        <f>SUM('Relevance scoring'!D92:BX92) *D87</f>
        <v>535</v>
      </c>
      <c r="L87">
        <f>SUM('Vulnerability scoring'!D92:CS92)</f>
        <v>3</v>
      </c>
      <c r="M87" t="s">
        <v>507</v>
      </c>
      <c r="N87" s="45"/>
      <c r="O87" s="45"/>
    </row>
    <row r="88" spans="1:15" ht="12.75" x14ac:dyDescent="0.2">
      <c r="A88" s="2" t="s">
        <v>606</v>
      </c>
      <c r="B88" s="38" t="s">
        <v>607</v>
      </c>
      <c r="C88" s="2" t="s">
        <v>137</v>
      </c>
      <c r="D88" s="95">
        <v>3</v>
      </c>
      <c r="E88" s="51">
        <v>3</v>
      </c>
      <c r="F88" s="1"/>
      <c r="G88" s="1"/>
      <c r="H88" s="96" t="str">
        <f t="array" ref="H88">IFERROR(INDEX('Time Horizon'!$C$2:$C$6,MATCH(D88,'Time Horizon'!$B$2:$B$6,)),0)</f>
        <v>4-7 Years</v>
      </c>
      <c r="I88" s="8">
        <f t="array" ref="I88">IFERROR(INDEX('Time Horizon'!$D$2:$D$6,MATCH(H88,'Time Horizon'!$C$2:$C$6,0)),0)</f>
        <v>5.5</v>
      </c>
      <c r="K88">
        <f>SUM('Relevance scoring'!D93:BX93) *D88</f>
        <v>222</v>
      </c>
      <c r="L88">
        <f>SUM('Vulnerability scoring'!D93:CS93)</f>
        <v>2</v>
      </c>
      <c r="M88" t="s">
        <v>507</v>
      </c>
      <c r="N88" s="45"/>
      <c r="O88" s="45"/>
    </row>
    <row r="89" spans="1:15" ht="12.75" x14ac:dyDescent="0.2">
      <c r="A89" s="2" t="s">
        <v>608</v>
      </c>
      <c r="B89" s="38" t="s">
        <v>609</v>
      </c>
      <c r="C89" s="2" t="s">
        <v>137</v>
      </c>
      <c r="D89" s="95">
        <v>4</v>
      </c>
      <c r="E89" s="51">
        <v>4</v>
      </c>
      <c r="F89" s="1"/>
      <c r="G89" s="1"/>
      <c r="H89" s="96" t="str">
        <f t="array" ref="H89">IFERROR(INDEX('Time Horizon'!$C$2:$C$6,MATCH(D89,'Time Horizon'!$B$2:$B$6,)),0)</f>
        <v>1-3 Years</v>
      </c>
      <c r="I89" s="8">
        <f t="array" ref="I89">IFERROR(INDEX('Time Horizon'!$D$2:$D$6,MATCH(H89,'Time Horizon'!$C$2:$C$6,0)),0)</f>
        <v>2</v>
      </c>
      <c r="K89">
        <f>SUM('Relevance scoring'!D94:BX94) *D89</f>
        <v>32</v>
      </c>
      <c r="L89">
        <f>SUM('Vulnerability scoring'!D94:CS94)</f>
        <v>0</v>
      </c>
      <c r="M89" t="s">
        <v>507</v>
      </c>
      <c r="N89" s="45"/>
      <c r="O89" s="45"/>
    </row>
    <row r="90" spans="1:15" ht="12.75" x14ac:dyDescent="0.2">
      <c r="A90" s="2" t="s">
        <v>610</v>
      </c>
      <c r="B90" s="38" t="s">
        <v>611</v>
      </c>
      <c r="C90" s="2" t="s">
        <v>137</v>
      </c>
      <c r="D90" s="95">
        <v>5</v>
      </c>
      <c r="E90" s="51">
        <v>4</v>
      </c>
      <c r="F90" s="1"/>
      <c r="G90" s="1"/>
      <c r="H90" s="96" t="str">
        <f t="array" ref="H90">IFERROR(INDEX('Time Horizon'!$C$2:$C$6,MATCH(D90,'Time Horizon'!$B$2:$B$6,)),0)</f>
        <v>&lt; 1 Year</v>
      </c>
      <c r="I90" s="8">
        <f t="array" ref="I90">IFERROR(INDEX('Time Horizon'!$D$2:$D$6,MATCH(H90,'Time Horizon'!$C$2:$C$6,0)),0)</f>
        <v>0.5</v>
      </c>
      <c r="K90">
        <f>SUM('Relevance scoring'!D95:BX95) *D90</f>
        <v>40</v>
      </c>
      <c r="L90">
        <f>SUM('Vulnerability scoring'!D95:CS95)</f>
        <v>0</v>
      </c>
      <c r="M90" t="s">
        <v>507</v>
      </c>
      <c r="N90" s="45"/>
      <c r="O90" s="45"/>
    </row>
    <row r="91" spans="1:15" ht="12.75" x14ac:dyDescent="0.2">
      <c r="A91" s="2" t="s">
        <v>612</v>
      </c>
      <c r="B91" s="55" t="s">
        <v>613</v>
      </c>
      <c r="C91" s="2" t="s">
        <v>193</v>
      </c>
      <c r="D91" s="94">
        <v>5</v>
      </c>
      <c r="E91" s="63">
        <v>5</v>
      </c>
      <c r="F91" s="1"/>
      <c r="G91" s="1"/>
      <c r="H91" s="96" t="str">
        <f t="array" ref="H91">IFERROR(INDEX('Time Horizon'!$C$2:$C$6,MATCH(D91,'Time Horizon'!$B$2:$B$6,)),0)</f>
        <v>&lt; 1 Year</v>
      </c>
      <c r="I91" s="8">
        <f t="array" ref="I91">IFERROR(INDEX('Time Horizon'!$D$2:$D$6,MATCH(H91,'Time Horizon'!$C$2:$C$6,0)),0)</f>
        <v>0.5</v>
      </c>
      <c r="K91">
        <f>SUM('Relevance scoring'!D96:BX96) *D91</f>
        <v>55</v>
      </c>
      <c r="L91">
        <f>SUM('Vulnerability scoring'!D96:CS96)</f>
        <v>-1</v>
      </c>
      <c r="M91" t="s">
        <v>507</v>
      </c>
      <c r="N91" s="46" t="s">
        <v>614</v>
      </c>
      <c r="O91" s="45"/>
    </row>
    <row r="92" spans="1:15" ht="25.5" x14ac:dyDescent="0.2">
      <c r="A92" s="2" t="s">
        <v>615</v>
      </c>
      <c r="B92" s="56" t="s">
        <v>616</v>
      </c>
      <c r="C92" s="2" t="s">
        <v>193</v>
      </c>
      <c r="D92" s="94">
        <v>3</v>
      </c>
      <c r="E92" s="63">
        <v>3</v>
      </c>
      <c r="F92" s="1"/>
      <c r="G92" s="1"/>
      <c r="H92" s="96" t="str">
        <f t="array" ref="H92">IFERROR(INDEX('Time Horizon'!$C$2:$C$6,MATCH(D92,'Time Horizon'!$B$2:$B$6,)),0)</f>
        <v>4-7 Years</v>
      </c>
      <c r="I92" s="8">
        <f t="array" ref="I92">IFERROR(INDEX('Time Horizon'!$D$2:$D$6,MATCH(H92,'Time Horizon'!$C$2:$C$6,0)),0)</f>
        <v>5.5</v>
      </c>
      <c r="K92">
        <f>SUM('Relevance scoring'!D97:BX97) *D92</f>
        <v>48</v>
      </c>
      <c r="L92">
        <f>SUM('Vulnerability scoring'!D97:CS97)</f>
        <v>1</v>
      </c>
      <c r="M92" t="s">
        <v>507</v>
      </c>
      <c r="N92" s="46" t="s">
        <v>617</v>
      </c>
      <c r="O92" s="45"/>
    </row>
    <row r="93" spans="1:15" ht="12.75" x14ac:dyDescent="0.2">
      <c r="A93" s="2" t="s">
        <v>618</v>
      </c>
      <c r="B93" s="55" t="s">
        <v>619</v>
      </c>
      <c r="C93" s="2" t="s">
        <v>193</v>
      </c>
      <c r="D93" s="94">
        <v>5</v>
      </c>
      <c r="E93" s="63">
        <v>4</v>
      </c>
      <c r="F93" s="1"/>
      <c r="G93" s="1"/>
      <c r="H93" s="96" t="str">
        <f t="array" ref="H93">IFERROR(INDEX('Time Horizon'!$C$2:$C$6,MATCH(D93,'Time Horizon'!$B$2:$B$6,)),0)</f>
        <v>&lt; 1 Year</v>
      </c>
      <c r="I93" s="8">
        <f t="array" ref="I93">IFERROR(INDEX('Time Horizon'!$D$2:$D$6,MATCH(H93,'Time Horizon'!$C$2:$C$6,0)),0)</f>
        <v>0.5</v>
      </c>
      <c r="K93">
        <f>SUM('Relevance scoring'!D98:BX98) *D93</f>
        <v>80</v>
      </c>
      <c r="L93">
        <f>SUM('Vulnerability scoring'!D98:CS98)</f>
        <v>-5</v>
      </c>
      <c r="M93" t="s">
        <v>507</v>
      </c>
      <c r="N93" s="46" t="s">
        <v>620</v>
      </c>
      <c r="O93" s="45"/>
    </row>
    <row r="94" spans="1:15" ht="12.75" x14ac:dyDescent="0.2">
      <c r="A94" s="2" t="s">
        <v>621</v>
      </c>
      <c r="B94" s="57" t="s">
        <v>622</v>
      </c>
      <c r="C94" s="2" t="s">
        <v>193</v>
      </c>
      <c r="D94" s="94">
        <v>3</v>
      </c>
      <c r="E94" s="63">
        <v>3</v>
      </c>
      <c r="F94" s="1"/>
      <c r="G94" s="1"/>
      <c r="H94" s="96" t="str">
        <f t="array" ref="H94">IFERROR(INDEX('Time Horizon'!$C$2:$C$6,MATCH(D94,'Time Horizon'!$B$2:$B$6,)),0)</f>
        <v>4-7 Years</v>
      </c>
      <c r="I94" s="8">
        <f t="array" ref="I94">IFERROR(INDEX('Time Horizon'!$D$2:$D$6,MATCH(H94,'Time Horizon'!$C$2:$C$6,0)),0)</f>
        <v>5.5</v>
      </c>
      <c r="K94">
        <f>SUM('Relevance scoring'!D99:BX99) *D94</f>
        <v>36</v>
      </c>
      <c r="L94">
        <f>SUM('Vulnerability scoring'!D99:CS99)</f>
        <v>-1</v>
      </c>
      <c r="M94" t="s">
        <v>507</v>
      </c>
      <c r="N94" s="46" t="s">
        <v>623</v>
      </c>
      <c r="O94" s="45"/>
    </row>
    <row r="95" spans="1:15" ht="12.75" x14ac:dyDescent="0.2">
      <c r="A95" s="2" t="s">
        <v>624</v>
      </c>
      <c r="B95" s="38" t="s">
        <v>625</v>
      </c>
      <c r="C95" s="2" t="s">
        <v>193</v>
      </c>
      <c r="D95" s="94">
        <v>3</v>
      </c>
      <c r="E95" s="63">
        <v>3</v>
      </c>
      <c r="F95" s="1"/>
      <c r="G95" s="1"/>
      <c r="H95" s="96" t="str">
        <f t="array" ref="H95">IFERROR(INDEX('Time Horizon'!$C$2:$C$6,MATCH(D95,'Time Horizon'!$B$2:$B$6,)),0)</f>
        <v>4-7 Years</v>
      </c>
      <c r="I95" s="8">
        <f t="array" ref="I95">IFERROR(INDEX('Time Horizon'!$D$2:$D$6,MATCH(H95,'Time Horizon'!$C$2:$C$6,0)),0)</f>
        <v>5.5</v>
      </c>
      <c r="K95">
        <f>SUM('Relevance scoring'!D100:BX100) *D95</f>
        <v>24</v>
      </c>
      <c r="L95">
        <f>SUM('Vulnerability scoring'!D100:CS100)</f>
        <v>0</v>
      </c>
      <c r="M95" t="s">
        <v>507</v>
      </c>
      <c r="N95" s="46" t="s">
        <v>626</v>
      </c>
      <c r="O95" s="45"/>
    </row>
    <row r="96" spans="1:15" ht="12.75" x14ac:dyDescent="0.2">
      <c r="A96" s="2" t="s">
        <v>627</v>
      </c>
      <c r="B96" s="38" t="s">
        <v>628</v>
      </c>
      <c r="C96" s="2" t="s">
        <v>193</v>
      </c>
      <c r="D96" s="94">
        <v>3</v>
      </c>
      <c r="E96" s="63">
        <v>3</v>
      </c>
      <c r="F96" s="1"/>
      <c r="G96" s="1"/>
      <c r="H96" s="96" t="str">
        <f t="array" ref="H96">IFERROR(INDEX('Time Horizon'!$C$2:$C$6,MATCH(D96,'Time Horizon'!$B$2:$B$6,)),0)</f>
        <v>4-7 Years</v>
      </c>
      <c r="I96" s="8">
        <f t="array" ref="I96">IFERROR(INDEX('Time Horizon'!$D$2:$D$6,MATCH(H96,'Time Horizon'!$C$2:$C$6,0)),0)</f>
        <v>5.5</v>
      </c>
      <c r="K96">
        <f>SUM('Relevance scoring'!D101:BX101) *D96</f>
        <v>36</v>
      </c>
      <c r="L96">
        <f>SUM('Vulnerability scoring'!D101:CS101)</f>
        <v>0</v>
      </c>
      <c r="M96" t="s">
        <v>507</v>
      </c>
      <c r="N96" s="46" t="s">
        <v>626</v>
      </c>
      <c r="O96" s="45"/>
    </row>
    <row r="97" spans="1:15" ht="12.75" x14ac:dyDescent="0.2">
      <c r="A97" s="2" t="s">
        <v>629</v>
      </c>
      <c r="B97" s="38" t="s">
        <v>630</v>
      </c>
      <c r="C97" s="2" t="s">
        <v>193</v>
      </c>
      <c r="D97" s="94">
        <v>4</v>
      </c>
      <c r="E97" s="63">
        <v>4</v>
      </c>
      <c r="F97" s="1"/>
      <c r="G97" s="1"/>
      <c r="H97" s="96" t="str">
        <f t="array" ref="H97">IFERROR(INDEX('Time Horizon'!$C$2:$C$6,MATCH(D97,'Time Horizon'!$B$2:$B$6,)),0)</f>
        <v>1-3 Years</v>
      </c>
      <c r="I97" s="8">
        <f t="array" ref="I97">IFERROR(INDEX('Time Horizon'!$D$2:$D$6,MATCH(H97,'Time Horizon'!$C$2:$C$6,0)),0)</f>
        <v>2</v>
      </c>
      <c r="K97">
        <f>SUM('Relevance scoring'!D102:BX102) *D97</f>
        <v>400</v>
      </c>
      <c r="L97">
        <f>SUM('Vulnerability scoring'!D102:CS102)</f>
        <v>7</v>
      </c>
      <c r="M97" t="s">
        <v>507</v>
      </c>
      <c r="N97" s="45"/>
      <c r="O97" s="45"/>
    </row>
    <row r="98" spans="1:15" ht="12.75" x14ac:dyDescent="0.2">
      <c r="A98" s="2" t="s">
        <v>631</v>
      </c>
      <c r="B98" s="38" t="s">
        <v>632</v>
      </c>
      <c r="C98" s="2" t="s">
        <v>137</v>
      </c>
      <c r="D98" s="94">
        <v>2</v>
      </c>
      <c r="E98" s="63">
        <v>2</v>
      </c>
      <c r="F98" s="1"/>
      <c r="G98" s="1"/>
      <c r="H98" s="96" t="str">
        <f t="array" ref="H98">IFERROR(INDEX('Time Horizon'!$C$2:$C$6,MATCH(D98,'Time Horizon'!$B$2:$B$6,)),0)</f>
        <v>8-10 Years</v>
      </c>
      <c r="I98" s="8">
        <f t="array" ref="I98">IFERROR(INDEX('Time Horizon'!$D$2:$D$6,MATCH(H98,'Time Horizon'!$C$2:$C$6,0)),0)</f>
        <v>9</v>
      </c>
      <c r="K98">
        <f>SUM('Relevance scoring'!D103:BX103) *D98</f>
        <v>146</v>
      </c>
      <c r="L98">
        <f>SUM('Vulnerability scoring'!D103:CS103)</f>
        <v>3</v>
      </c>
      <c r="M98" t="s">
        <v>507</v>
      </c>
      <c r="N98" s="46" t="s">
        <v>633</v>
      </c>
      <c r="O98" s="45"/>
    </row>
    <row r="99" spans="1:15" ht="12.75" x14ac:dyDescent="0.2">
      <c r="A99" s="2" t="s">
        <v>634</v>
      </c>
      <c r="B99" s="38" t="s">
        <v>635</v>
      </c>
      <c r="C99" s="2" t="s">
        <v>193</v>
      </c>
      <c r="D99" s="94">
        <v>5</v>
      </c>
      <c r="E99" s="63">
        <v>4</v>
      </c>
      <c r="F99" s="1"/>
      <c r="G99" s="1"/>
      <c r="H99" s="96" t="str">
        <f t="array" ref="H99">IFERROR(INDEX('Time Horizon'!$C$2:$C$6,MATCH(D99,'Time Horizon'!$B$2:$B$6,)),0)</f>
        <v>&lt; 1 Year</v>
      </c>
      <c r="I99" s="8">
        <f t="array" ref="I99">IFERROR(INDEX('Time Horizon'!$D$2:$D$6,MATCH(H99,'Time Horizon'!$C$2:$C$6,0)),0)</f>
        <v>0.5</v>
      </c>
      <c r="K99">
        <f>SUM('Relevance scoring'!D104:BX104) *D99</f>
        <v>0</v>
      </c>
      <c r="L99">
        <f>SUM('Vulnerability scoring'!D104:CS104)</f>
        <v>0</v>
      </c>
      <c r="M99" t="s">
        <v>507</v>
      </c>
      <c r="N99" s="46" t="s">
        <v>636</v>
      </c>
      <c r="O99" s="45"/>
    </row>
    <row r="100" spans="1:15" ht="12.75" x14ac:dyDescent="0.2">
      <c r="B100" s="17"/>
      <c r="D100" s="94"/>
      <c r="E100" s="63"/>
      <c r="F100" s="1"/>
      <c r="G100" s="1"/>
      <c r="I100" s="1"/>
      <c r="N100" s="45"/>
      <c r="O100" s="45"/>
    </row>
    <row r="101" spans="1:15" ht="12.75" x14ac:dyDescent="0.2">
      <c r="B101" s="17"/>
      <c r="D101" s="94"/>
      <c r="E101" s="63"/>
      <c r="F101" s="1"/>
      <c r="G101" s="1"/>
      <c r="I101" s="1"/>
      <c r="N101" s="45"/>
      <c r="O101" s="45"/>
    </row>
    <row r="102" spans="1:15" ht="12.75" x14ac:dyDescent="0.2">
      <c r="B102" s="17"/>
      <c r="D102" s="94"/>
      <c r="E102" s="63"/>
      <c r="F102" s="1"/>
      <c r="G102" s="1"/>
      <c r="I102" s="1"/>
      <c r="N102" s="45"/>
      <c r="O102" s="45"/>
    </row>
    <row r="103" spans="1:15" ht="12.75" x14ac:dyDescent="0.2">
      <c r="B103" s="17"/>
      <c r="D103" s="94"/>
      <c r="E103" s="63"/>
      <c r="F103" s="1"/>
      <c r="G103" s="1"/>
      <c r="I103" s="1"/>
      <c r="N103" s="45"/>
      <c r="O103" s="45"/>
    </row>
    <row r="104" spans="1:15" ht="12.75" x14ac:dyDescent="0.2">
      <c r="B104" s="17"/>
      <c r="D104" s="94"/>
      <c r="E104" s="63"/>
      <c r="F104" s="1"/>
      <c r="G104" s="1"/>
      <c r="I104" s="1"/>
      <c r="N104" s="45"/>
      <c r="O104" s="45"/>
    </row>
    <row r="105" spans="1:15" ht="12.75" x14ac:dyDescent="0.2">
      <c r="B105" s="17"/>
      <c r="D105" s="94"/>
      <c r="E105" s="63"/>
      <c r="F105" s="1"/>
      <c r="G105" s="1"/>
      <c r="I105" s="1"/>
      <c r="N105" s="45"/>
      <c r="O105" s="45"/>
    </row>
    <row r="106" spans="1:15" ht="12.75" x14ac:dyDescent="0.2">
      <c r="B106" s="17"/>
      <c r="D106" s="94"/>
      <c r="E106" s="63"/>
      <c r="F106" s="1"/>
      <c r="G106" s="1"/>
      <c r="I106" s="1"/>
      <c r="N106" s="45"/>
      <c r="O106" s="45"/>
    </row>
    <row r="107" spans="1:15" ht="12.75" x14ac:dyDescent="0.2">
      <c r="B107" s="17"/>
      <c r="D107" s="94"/>
      <c r="E107" s="63"/>
      <c r="F107" s="1"/>
      <c r="G107" s="1"/>
      <c r="I107" s="1"/>
      <c r="N107" s="45"/>
      <c r="O107" s="45"/>
    </row>
    <row r="108" spans="1:15" ht="12.75" x14ac:dyDescent="0.2">
      <c r="B108" s="17"/>
      <c r="D108" s="94"/>
      <c r="E108" s="63"/>
      <c r="F108" s="1"/>
      <c r="G108" s="1"/>
      <c r="I108" s="1"/>
      <c r="N108" s="45"/>
      <c r="O108" s="45"/>
    </row>
    <row r="109" spans="1:15" ht="12.75" x14ac:dyDescent="0.2">
      <c r="B109" s="17"/>
      <c r="D109" s="94"/>
      <c r="E109" s="63"/>
      <c r="F109" s="1"/>
      <c r="G109" s="1"/>
      <c r="I109" s="1"/>
      <c r="N109" s="45"/>
      <c r="O109" s="45"/>
    </row>
    <row r="110" spans="1:15" ht="12.75" x14ac:dyDescent="0.2">
      <c r="B110" s="17"/>
      <c r="D110" s="94"/>
      <c r="E110" s="63"/>
      <c r="F110" s="1"/>
      <c r="G110" s="1"/>
      <c r="I110" s="1"/>
      <c r="N110" s="45"/>
      <c r="O110" s="45"/>
    </row>
    <row r="111" spans="1:15" ht="12.75" x14ac:dyDescent="0.2">
      <c r="B111" s="17"/>
      <c r="D111" s="94"/>
      <c r="E111" s="63"/>
      <c r="F111" s="1"/>
      <c r="G111" s="1"/>
      <c r="I111" s="1"/>
      <c r="N111" s="45"/>
      <c r="O111" s="45"/>
    </row>
    <row r="112" spans="1:15" ht="12.75" x14ac:dyDescent="0.2">
      <c r="B112" s="17"/>
      <c r="D112" s="94"/>
      <c r="E112" s="63"/>
      <c r="F112" s="1"/>
      <c r="G112" s="1"/>
      <c r="I112" s="1"/>
      <c r="N112" s="45"/>
      <c r="O112" s="45"/>
    </row>
    <row r="113" spans="2:15" ht="12.75" x14ac:dyDescent="0.2">
      <c r="B113" s="17"/>
      <c r="D113" s="94"/>
      <c r="E113" s="63"/>
      <c r="F113" s="1"/>
      <c r="G113" s="1"/>
      <c r="I113" s="1"/>
      <c r="N113" s="45"/>
      <c r="O113" s="45"/>
    </row>
    <row r="114" spans="2:15" ht="12.75" x14ac:dyDescent="0.2">
      <c r="B114" s="17"/>
      <c r="D114" s="94"/>
      <c r="E114" s="63"/>
      <c r="F114" s="1"/>
      <c r="G114" s="1"/>
      <c r="I114" s="1"/>
      <c r="N114" s="45"/>
      <c r="O114" s="45"/>
    </row>
    <row r="115" spans="2:15" ht="12.75" x14ac:dyDescent="0.2">
      <c r="B115" s="17"/>
      <c r="D115" s="94"/>
      <c r="E115" s="63"/>
      <c r="F115" s="1"/>
      <c r="G115" s="1"/>
      <c r="I115" s="1"/>
      <c r="N115" s="45"/>
      <c r="O115" s="45"/>
    </row>
    <row r="116" spans="2:15" ht="12.75" x14ac:dyDescent="0.2">
      <c r="B116" s="17"/>
      <c r="D116" s="94"/>
      <c r="E116" s="63"/>
      <c r="F116" s="1"/>
      <c r="G116" s="1"/>
      <c r="I116" s="1"/>
      <c r="N116" s="45"/>
      <c r="O116" s="45"/>
    </row>
    <row r="117" spans="2:15" ht="12.75" x14ac:dyDescent="0.2">
      <c r="B117" s="17"/>
      <c r="D117" s="94"/>
      <c r="E117" s="63"/>
      <c r="F117" s="1"/>
      <c r="G117" s="1"/>
      <c r="I117" s="1"/>
      <c r="N117" s="45"/>
      <c r="O117" s="45"/>
    </row>
    <row r="118" spans="2:15" ht="12.75" x14ac:dyDescent="0.2">
      <c r="B118" s="17"/>
      <c r="D118" s="94"/>
      <c r="E118" s="63"/>
      <c r="F118" s="1"/>
      <c r="G118" s="1"/>
      <c r="I118" s="1"/>
      <c r="N118" s="45"/>
      <c r="O118" s="45"/>
    </row>
    <row r="119" spans="2:15" ht="12.75" x14ac:dyDescent="0.2">
      <c r="B119" s="17"/>
      <c r="D119" s="94"/>
      <c r="E119" s="63"/>
      <c r="F119" s="1"/>
      <c r="G119" s="1"/>
      <c r="I119" s="1"/>
      <c r="N119" s="45"/>
      <c r="O119" s="45"/>
    </row>
    <row r="120" spans="2:15" ht="12.75" x14ac:dyDescent="0.2">
      <c r="B120" s="17"/>
      <c r="D120" s="94"/>
      <c r="E120" s="63"/>
      <c r="F120" s="1"/>
      <c r="G120" s="1"/>
      <c r="I120" s="1"/>
      <c r="N120" s="45"/>
      <c r="O120" s="45"/>
    </row>
    <row r="121" spans="2:15" ht="12.75" x14ac:dyDescent="0.2">
      <c r="B121" s="17"/>
      <c r="D121" s="94"/>
      <c r="E121" s="63"/>
      <c r="F121" s="1"/>
      <c r="G121" s="1"/>
      <c r="I121" s="1"/>
      <c r="N121" s="45"/>
      <c r="O121" s="45"/>
    </row>
    <row r="122" spans="2:15" ht="12.75" x14ac:dyDescent="0.2">
      <c r="B122" s="17"/>
      <c r="D122" s="94"/>
      <c r="E122" s="63"/>
      <c r="F122" s="1"/>
      <c r="G122" s="1"/>
      <c r="I122" s="1"/>
      <c r="N122" s="45"/>
      <c r="O122" s="45"/>
    </row>
    <row r="123" spans="2:15" ht="12.75" x14ac:dyDescent="0.2">
      <c r="B123" s="17"/>
      <c r="D123" s="94"/>
      <c r="E123" s="63"/>
      <c r="F123" s="1"/>
      <c r="G123" s="1"/>
      <c r="I123" s="1"/>
      <c r="N123" s="45"/>
      <c r="O123" s="45"/>
    </row>
    <row r="124" spans="2:15" ht="12.75" x14ac:dyDescent="0.2">
      <c r="B124" s="17"/>
      <c r="D124" s="94"/>
      <c r="E124" s="63"/>
      <c r="F124" s="1"/>
      <c r="G124" s="1"/>
      <c r="I124" s="1"/>
      <c r="N124" s="45"/>
      <c r="O124" s="45"/>
    </row>
    <row r="125" spans="2:15" ht="12.75" x14ac:dyDescent="0.2">
      <c r="B125" s="17"/>
      <c r="D125" s="94"/>
      <c r="E125" s="63"/>
      <c r="F125" s="1"/>
      <c r="G125" s="1"/>
      <c r="I125" s="1"/>
      <c r="N125" s="45"/>
      <c r="O125" s="45"/>
    </row>
    <row r="126" spans="2:15" ht="12.75" x14ac:dyDescent="0.2">
      <c r="B126" s="17"/>
      <c r="D126" s="94"/>
      <c r="E126" s="63"/>
      <c r="F126" s="1"/>
      <c r="G126" s="1"/>
      <c r="I126" s="1"/>
      <c r="N126" s="45"/>
      <c r="O126" s="45"/>
    </row>
    <row r="127" spans="2:15" ht="12.75" x14ac:dyDescent="0.2">
      <c r="B127" s="17"/>
      <c r="D127" s="94"/>
      <c r="E127" s="63"/>
      <c r="F127" s="1"/>
      <c r="G127" s="1"/>
      <c r="I127" s="1"/>
      <c r="N127" s="45"/>
      <c r="O127" s="45"/>
    </row>
    <row r="128" spans="2:15" ht="12.75" x14ac:dyDescent="0.2">
      <c r="B128" s="17"/>
      <c r="D128" s="94"/>
      <c r="E128" s="63"/>
      <c r="F128" s="1"/>
      <c r="G128" s="1"/>
      <c r="I128" s="1"/>
      <c r="N128" s="45"/>
      <c r="O128" s="45"/>
    </row>
    <row r="129" spans="2:15" ht="12.75" x14ac:dyDescent="0.2">
      <c r="B129" s="17"/>
      <c r="D129" s="94"/>
      <c r="E129" s="63"/>
      <c r="F129" s="1"/>
      <c r="G129" s="1"/>
      <c r="I129" s="1"/>
      <c r="N129" s="45"/>
      <c r="O129" s="45"/>
    </row>
    <row r="130" spans="2:15" ht="12.75" x14ac:dyDescent="0.2">
      <c r="B130" s="17"/>
      <c r="D130" s="94"/>
      <c r="E130" s="63"/>
      <c r="F130" s="1"/>
      <c r="G130" s="1"/>
      <c r="I130" s="1"/>
      <c r="N130" s="45"/>
      <c r="O130" s="45"/>
    </row>
    <row r="131" spans="2:15" ht="12.75" x14ac:dyDescent="0.2">
      <c r="B131" s="17"/>
      <c r="D131" s="94"/>
      <c r="E131" s="63"/>
      <c r="F131" s="1"/>
      <c r="G131" s="1"/>
      <c r="I131" s="1"/>
      <c r="N131" s="45"/>
      <c r="O131" s="45"/>
    </row>
    <row r="132" spans="2:15" ht="12.75" x14ac:dyDescent="0.2">
      <c r="B132" s="17"/>
      <c r="D132" s="94"/>
      <c r="E132" s="63"/>
      <c r="F132" s="1"/>
      <c r="G132" s="1"/>
      <c r="I132" s="1"/>
      <c r="N132" s="45"/>
      <c r="O132" s="45"/>
    </row>
    <row r="133" spans="2:15" ht="12.75" x14ac:dyDescent="0.2">
      <c r="B133" s="17"/>
      <c r="D133" s="94"/>
      <c r="E133" s="63"/>
      <c r="F133" s="1"/>
      <c r="G133" s="1"/>
      <c r="I133" s="1"/>
      <c r="N133" s="45"/>
      <c r="O133" s="45"/>
    </row>
    <row r="134" spans="2:15" ht="12.75" x14ac:dyDescent="0.2">
      <c r="B134" s="17"/>
      <c r="D134" s="94"/>
      <c r="E134" s="63"/>
      <c r="F134" s="1"/>
      <c r="G134" s="1"/>
      <c r="I134" s="1"/>
      <c r="N134" s="45"/>
      <c r="O134" s="45"/>
    </row>
    <row r="135" spans="2:15" ht="12.75" x14ac:dyDescent="0.2">
      <c r="B135" s="17"/>
      <c r="D135" s="94"/>
      <c r="E135" s="63"/>
      <c r="F135" s="1"/>
      <c r="G135" s="1"/>
      <c r="I135" s="1"/>
      <c r="N135" s="45"/>
      <c r="O135" s="45"/>
    </row>
    <row r="136" spans="2:15" ht="12.75" x14ac:dyDescent="0.2">
      <c r="B136" s="17"/>
      <c r="D136" s="94"/>
      <c r="E136" s="63"/>
      <c r="F136" s="1"/>
      <c r="G136" s="1"/>
      <c r="I136" s="1"/>
      <c r="N136" s="45"/>
      <c r="O136" s="45"/>
    </row>
    <row r="137" spans="2:15" ht="12.75" x14ac:dyDescent="0.2">
      <c r="B137" s="17"/>
      <c r="D137" s="94"/>
      <c r="E137" s="63"/>
      <c r="F137" s="1"/>
      <c r="G137" s="1"/>
      <c r="I137" s="1"/>
      <c r="N137" s="45"/>
      <c r="O137" s="45"/>
    </row>
    <row r="138" spans="2:15" ht="12.75" x14ac:dyDescent="0.2">
      <c r="B138" s="17"/>
      <c r="D138" s="94"/>
      <c r="E138" s="63"/>
      <c r="F138" s="1"/>
      <c r="G138" s="1"/>
      <c r="I138" s="1"/>
      <c r="N138" s="45"/>
      <c r="O138" s="45"/>
    </row>
    <row r="139" spans="2:15" ht="12.75" x14ac:dyDescent="0.2">
      <c r="B139" s="17"/>
      <c r="D139" s="94"/>
      <c r="E139" s="63"/>
      <c r="F139" s="1"/>
      <c r="G139" s="1"/>
      <c r="I139" s="1"/>
      <c r="N139" s="45"/>
      <c r="O139" s="45"/>
    </row>
    <row r="140" spans="2:15" ht="12.75" x14ac:dyDescent="0.2">
      <c r="B140" s="17"/>
      <c r="D140" s="94"/>
      <c r="E140" s="63"/>
      <c r="F140" s="1"/>
      <c r="G140" s="1"/>
      <c r="I140" s="1"/>
      <c r="N140" s="45"/>
      <c r="O140" s="45"/>
    </row>
    <row r="141" spans="2:15" ht="12.75" x14ac:dyDescent="0.2">
      <c r="B141" s="17"/>
      <c r="D141" s="94"/>
      <c r="E141" s="63"/>
      <c r="F141" s="1"/>
      <c r="G141" s="1"/>
      <c r="I141" s="1"/>
      <c r="N141" s="45"/>
      <c r="O141" s="45"/>
    </row>
    <row r="142" spans="2:15" ht="12.75" x14ac:dyDescent="0.2">
      <c r="B142" s="17"/>
      <c r="D142" s="94"/>
      <c r="E142" s="63"/>
      <c r="F142" s="1"/>
      <c r="G142" s="1"/>
      <c r="I142" s="1"/>
      <c r="N142" s="45"/>
      <c r="O142" s="45"/>
    </row>
    <row r="143" spans="2:15" ht="12.75" x14ac:dyDescent="0.2">
      <c r="B143" s="17"/>
      <c r="D143" s="94"/>
      <c r="E143" s="63"/>
      <c r="F143" s="1"/>
      <c r="G143" s="1"/>
      <c r="I143" s="1"/>
      <c r="N143" s="45"/>
      <c r="O143" s="45"/>
    </row>
    <row r="144" spans="2:15" ht="12.75" x14ac:dyDescent="0.2">
      <c r="B144" s="17"/>
      <c r="D144" s="94"/>
      <c r="E144" s="63"/>
      <c r="F144" s="1"/>
      <c r="G144" s="1"/>
      <c r="I144" s="1"/>
      <c r="N144" s="45"/>
      <c r="O144" s="45"/>
    </row>
    <row r="145" spans="2:15" ht="12.75" x14ac:dyDescent="0.2">
      <c r="B145" s="17"/>
      <c r="D145" s="94"/>
      <c r="E145" s="63"/>
      <c r="F145" s="1"/>
      <c r="G145" s="1"/>
      <c r="I145" s="1"/>
      <c r="N145" s="45"/>
      <c r="O145" s="45"/>
    </row>
    <row r="146" spans="2:15" ht="12.75" x14ac:dyDescent="0.2">
      <c r="B146" s="17"/>
      <c r="D146" s="94"/>
      <c r="E146" s="63"/>
      <c r="F146" s="1"/>
      <c r="G146" s="1"/>
      <c r="I146" s="1"/>
      <c r="N146" s="45"/>
      <c r="O146" s="45"/>
    </row>
    <row r="147" spans="2:15" ht="12.75" x14ac:dyDescent="0.2">
      <c r="B147" s="17"/>
      <c r="D147" s="94"/>
      <c r="E147" s="63"/>
      <c r="F147" s="1"/>
      <c r="G147" s="1"/>
      <c r="I147" s="1"/>
      <c r="N147" s="45"/>
      <c r="O147" s="45"/>
    </row>
    <row r="148" spans="2:15" ht="12.75" x14ac:dyDescent="0.2">
      <c r="B148" s="17"/>
      <c r="D148" s="94"/>
      <c r="E148" s="63"/>
      <c r="F148" s="1"/>
      <c r="G148" s="1"/>
      <c r="I148" s="1"/>
      <c r="N148" s="45"/>
      <c r="O148" s="45"/>
    </row>
    <row r="149" spans="2:15" ht="12.75" x14ac:dyDescent="0.2">
      <c r="B149" s="17"/>
      <c r="D149" s="94"/>
      <c r="E149" s="63"/>
      <c r="F149" s="1"/>
      <c r="G149" s="1"/>
      <c r="I149" s="1"/>
      <c r="N149" s="45"/>
      <c r="O149" s="45"/>
    </row>
    <row r="150" spans="2:15" ht="12.75" x14ac:dyDescent="0.2">
      <c r="B150" s="17"/>
      <c r="D150" s="94"/>
      <c r="E150" s="63"/>
      <c r="F150" s="1"/>
      <c r="G150" s="1"/>
      <c r="I150" s="1"/>
      <c r="N150" s="45"/>
      <c r="O150" s="45"/>
    </row>
    <row r="151" spans="2:15" ht="12.75" x14ac:dyDescent="0.2">
      <c r="B151" s="17"/>
      <c r="D151" s="94"/>
      <c r="E151" s="63"/>
      <c r="F151" s="1"/>
      <c r="G151" s="1"/>
      <c r="I151" s="1"/>
      <c r="N151" s="45"/>
      <c r="O151" s="45"/>
    </row>
    <row r="152" spans="2:15" ht="12.75" x14ac:dyDescent="0.2">
      <c r="B152" s="17"/>
      <c r="D152" s="94"/>
      <c r="E152" s="63"/>
      <c r="F152" s="1"/>
      <c r="G152" s="1"/>
      <c r="I152" s="1"/>
      <c r="N152" s="45"/>
      <c r="O152" s="45"/>
    </row>
    <row r="153" spans="2:15" ht="12.75" x14ac:dyDescent="0.2">
      <c r="B153" s="17"/>
      <c r="D153" s="94"/>
      <c r="E153" s="63"/>
      <c r="F153" s="1"/>
      <c r="G153" s="1"/>
      <c r="I153" s="1"/>
      <c r="N153" s="45"/>
      <c r="O153" s="45"/>
    </row>
    <row r="154" spans="2:15" ht="12.75" x14ac:dyDescent="0.2">
      <c r="B154" s="17"/>
      <c r="D154" s="94"/>
      <c r="E154" s="63"/>
      <c r="F154" s="1"/>
      <c r="G154" s="1"/>
      <c r="I154" s="1"/>
      <c r="N154" s="45"/>
      <c r="O154" s="45"/>
    </row>
    <row r="155" spans="2:15" ht="12.75" x14ac:dyDescent="0.2">
      <c r="B155" s="17"/>
      <c r="D155" s="94"/>
      <c r="E155" s="63"/>
      <c r="F155" s="1"/>
      <c r="G155" s="1"/>
      <c r="I155" s="1"/>
      <c r="N155" s="45"/>
      <c r="O155" s="45"/>
    </row>
    <row r="156" spans="2:15" ht="12.75" x14ac:dyDescent="0.2">
      <c r="B156" s="17"/>
      <c r="D156" s="94"/>
      <c r="E156" s="63"/>
      <c r="F156" s="1"/>
      <c r="G156" s="1"/>
      <c r="I156" s="1"/>
      <c r="N156" s="45"/>
      <c r="O156" s="45"/>
    </row>
    <row r="157" spans="2:15" ht="12.75" x14ac:dyDescent="0.2">
      <c r="B157" s="17"/>
      <c r="D157" s="94"/>
      <c r="E157" s="63"/>
      <c r="F157" s="1"/>
      <c r="G157" s="1"/>
      <c r="I157" s="1"/>
      <c r="N157" s="45"/>
      <c r="O157" s="45"/>
    </row>
    <row r="158" spans="2:15" ht="12.75" x14ac:dyDescent="0.2">
      <c r="B158" s="17"/>
      <c r="D158" s="94"/>
      <c r="E158" s="63"/>
      <c r="F158" s="1"/>
      <c r="G158" s="1"/>
      <c r="I158" s="1"/>
      <c r="N158" s="45"/>
      <c r="O158" s="45"/>
    </row>
    <row r="159" spans="2:15" ht="12.75" x14ac:dyDescent="0.2">
      <c r="B159" s="17"/>
      <c r="D159" s="94"/>
      <c r="E159" s="63"/>
      <c r="F159" s="1"/>
      <c r="G159" s="1"/>
      <c r="I159" s="1"/>
      <c r="N159" s="45"/>
      <c r="O159" s="45"/>
    </row>
    <row r="160" spans="2:15" ht="12.75" x14ac:dyDescent="0.2">
      <c r="B160" s="17"/>
      <c r="D160" s="94"/>
      <c r="E160" s="63"/>
      <c r="F160" s="1"/>
      <c r="G160" s="1"/>
      <c r="I160" s="1"/>
      <c r="N160" s="45"/>
      <c r="O160" s="45"/>
    </row>
    <row r="161" spans="2:15" ht="12.75" x14ac:dyDescent="0.2">
      <c r="B161" s="17"/>
      <c r="D161" s="94"/>
      <c r="E161" s="63"/>
      <c r="F161" s="1"/>
      <c r="G161" s="1"/>
      <c r="I161" s="1"/>
      <c r="N161" s="45"/>
      <c r="O161" s="45"/>
    </row>
    <row r="162" spans="2:15" ht="12.75" x14ac:dyDescent="0.2">
      <c r="B162" s="17"/>
      <c r="D162" s="94"/>
      <c r="E162" s="63"/>
      <c r="F162" s="1"/>
      <c r="G162" s="1"/>
      <c r="I162" s="1"/>
      <c r="N162" s="45"/>
      <c r="O162" s="45"/>
    </row>
    <row r="163" spans="2:15" ht="12.75" x14ac:dyDescent="0.2">
      <c r="B163" s="17"/>
      <c r="D163" s="94"/>
      <c r="E163" s="63"/>
      <c r="F163" s="1"/>
      <c r="G163" s="1"/>
      <c r="I163" s="1"/>
      <c r="N163" s="45"/>
      <c r="O163" s="45"/>
    </row>
    <row r="164" spans="2:15" ht="12.75" x14ac:dyDescent="0.2">
      <c r="B164" s="17"/>
      <c r="D164" s="94"/>
      <c r="E164" s="63"/>
      <c r="F164" s="1"/>
      <c r="G164" s="1"/>
      <c r="I164" s="1"/>
      <c r="N164" s="45"/>
      <c r="O164" s="45"/>
    </row>
    <row r="165" spans="2:15" ht="12.75" x14ac:dyDescent="0.2">
      <c r="B165" s="17"/>
      <c r="D165" s="94"/>
      <c r="E165" s="63"/>
      <c r="F165" s="1"/>
      <c r="G165" s="1"/>
      <c r="I165" s="1"/>
      <c r="N165" s="45"/>
      <c r="O165" s="45"/>
    </row>
    <row r="166" spans="2:15" ht="12.75" x14ac:dyDescent="0.2">
      <c r="B166" s="17"/>
      <c r="D166" s="94"/>
      <c r="E166" s="63"/>
      <c r="F166" s="1"/>
      <c r="G166" s="1"/>
      <c r="I166" s="1"/>
      <c r="N166" s="45"/>
      <c r="O166" s="45"/>
    </row>
    <row r="167" spans="2:15" ht="12.75" x14ac:dyDescent="0.2">
      <c r="B167" s="17"/>
      <c r="D167" s="94"/>
      <c r="E167" s="63"/>
      <c r="F167" s="1"/>
      <c r="G167" s="1"/>
      <c r="I167" s="1"/>
      <c r="N167" s="45"/>
      <c r="O167" s="45"/>
    </row>
    <row r="168" spans="2:15" ht="12.75" x14ac:dyDescent="0.2">
      <c r="B168" s="17"/>
      <c r="D168" s="94"/>
      <c r="E168" s="63"/>
      <c r="F168" s="1"/>
      <c r="G168" s="1"/>
      <c r="I168" s="1"/>
      <c r="N168" s="45"/>
      <c r="O168" s="45"/>
    </row>
    <row r="169" spans="2:15" ht="12.75" x14ac:dyDescent="0.2">
      <c r="B169" s="17"/>
      <c r="D169" s="94"/>
      <c r="E169" s="63"/>
      <c r="F169" s="1"/>
      <c r="G169" s="1"/>
      <c r="I169" s="1"/>
      <c r="N169" s="45"/>
      <c r="O169" s="45"/>
    </row>
    <row r="170" spans="2:15" ht="12.75" x14ac:dyDescent="0.2">
      <c r="B170" s="17"/>
      <c r="D170" s="94"/>
      <c r="E170" s="63"/>
      <c r="F170" s="1"/>
      <c r="G170" s="1"/>
      <c r="I170" s="1"/>
      <c r="N170" s="45"/>
      <c r="O170" s="45"/>
    </row>
    <row r="171" spans="2:15" ht="12.75" x14ac:dyDescent="0.2">
      <c r="B171" s="17"/>
      <c r="D171" s="94"/>
      <c r="E171" s="63"/>
      <c r="F171" s="1"/>
      <c r="G171" s="1"/>
      <c r="I171" s="1"/>
      <c r="N171" s="45"/>
      <c r="O171" s="45"/>
    </row>
    <row r="172" spans="2:15" ht="12.75" x14ac:dyDescent="0.2">
      <c r="B172" s="17"/>
      <c r="D172" s="94"/>
      <c r="E172" s="63"/>
      <c r="F172" s="1"/>
      <c r="G172" s="1"/>
      <c r="I172" s="1"/>
      <c r="N172" s="45"/>
      <c r="O172" s="45"/>
    </row>
    <row r="173" spans="2:15" ht="12.75" x14ac:dyDescent="0.2">
      <c r="B173" s="17"/>
      <c r="D173" s="94"/>
      <c r="E173" s="63"/>
      <c r="F173" s="1"/>
      <c r="G173" s="1"/>
      <c r="I173" s="1"/>
      <c r="N173" s="45"/>
      <c r="O173" s="45"/>
    </row>
    <row r="174" spans="2:15" ht="12.75" x14ac:dyDescent="0.2">
      <c r="B174" s="17"/>
      <c r="D174" s="94"/>
      <c r="E174" s="63"/>
      <c r="F174" s="1"/>
      <c r="G174" s="1"/>
      <c r="I174" s="1"/>
      <c r="N174" s="45"/>
      <c r="O174" s="45"/>
    </row>
    <row r="175" spans="2:15" ht="12.75" x14ac:dyDescent="0.2">
      <c r="B175" s="17"/>
      <c r="D175" s="94"/>
      <c r="E175" s="63"/>
      <c r="F175" s="1"/>
      <c r="G175" s="1"/>
      <c r="I175" s="1"/>
      <c r="N175" s="45"/>
      <c r="O175" s="45"/>
    </row>
    <row r="176" spans="2:15" ht="12.75" x14ac:dyDescent="0.2">
      <c r="B176" s="17"/>
      <c r="D176" s="94"/>
      <c r="E176" s="63"/>
      <c r="F176" s="1"/>
      <c r="G176" s="1"/>
      <c r="I176" s="1"/>
      <c r="N176" s="45"/>
      <c r="O176" s="45"/>
    </row>
    <row r="177" spans="2:15" ht="12.75" x14ac:dyDescent="0.2">
      <c r="B177" s="17"/>
      <c r="D177" s="94"/>
      <c r="E177" s="63"/>
      <c r="F177" s="1"/>
      <c r="G177" s="1"/>
      <c r="I177" s="1"/>
      <c r="N177" s="45"/>
      <c r="O177" s="45"/>
    </row>
    <row r="178" spans="2:15" ht="12.75" x14ac:dyDescent="0.2">
      <c r="B178" s="17"/>
      <c r="D178" s="94"/>
      <c r="E178" s="63"/>
      <c r="F178" s="1"/>
      <c r="G178" s="1"/>
      <c r="I178" s="1"/>
      <c r="N178" s="45"/>
      <c r="O178" s="45"/>
    </row>
    <row r="179" spans="2:15" ht="12.75" x14ac:dyDescent="0.2">
      <c r="B179" s="17"/>
      <c r="D179" s="94"/>
      <c r="E179" s="63"/>
      <c r="F179" s="1"/>
      <c r="G179" s="1"/>
      <c r="I179" s="1"/>
      <c r="N179" s="45"/>
      <c r="O179" s="45"/>
    </row>
    <row r="180" spans="2:15" ht="12.75" x14ac:dyDescent="0.2">
      <c r="B180" s="17"/>
      <c r="D180" s="94"/>
      <c r="E180" s="63"/>
      <c r="F180" s="1"/>
      <c r="G180" s="1"/>
      <c r="I180" s="1"/>
      <c r="N180" s="45"/>
      <c r="O180" s="45"/>
    </row>
    <row r="181" spans="2:15" ht="12.75" x14ac:dyDescent="0.2">
      <c r="B181" s="17"/>
      <c r="D181" s="94"/>
      <c r="E181" s="63"/>
      <c r="F181" s="1"/>
      <c r="G181" s="1"/>
      <c r="I181" s="1"/>
      <c r="N181" s="45"/>
      <c r="O181" s="45"/>
    </row>
    <row r="182" spans="2:15" ht="12.75" x14ac:dyDescent="0.2">
      <c r="B182" s="17"/>
      <c r="D182" s="94"/>
      <c r="E182" s="63"/>
      <c r="F182" s="1"/>
      <c r="G182" s="1"/>
      <c r="I182" s="1"/>
      <c r="N182" s="45"/>
      <c r="O182" s="45"/>
    </row>
    <row r="183" spans="2:15" ht="12.75" x14ac:dyDescent="0.2">
      <c r="B183" s="17"/>
      <c r="D183" s="94"/>
      <c r="E183" s="63"/>
      <c r="F183" s="1"/>
      <c r="G183" s="1"/>
      <c r="I183" s="1"/>
      <c r="N183" s="45"/>
      <c r="O183" s="45"/>
    </row>
    <row r="184" spans="2:15" ht="12.75" x14ac:dyDescent="0.2">
      <c r="B184" s="17"/>
      <c r="D184" s="94"/>
      <c r="E184" s="63"/>
      <c r="F184" s="1"/>
      <c r="G184" s="1"/>
      <c r="I184" s="1"/>
      <c r="N184" s="45"/>
      <c r="O184" s="45"/>
    </row>
    <row r="185" spans="2:15" ht="12.75" x14ac:dyDescent="0.2">
      <c r="B185" s="17"/>
      <c r="D185" s="94"/>
      <c r="E185" s="63"/>
      <c r="F185" s="1"/>
      <c r="G185" s="1"/>
      <c r="I185" s="1"/>
      <c r="N185" s="45"/>
      <c r="O185" s="45"/>
    </row>
    <row r="186" spans="2:15" ht="12.75" x14ac:dyDescent="0.2">
      <c r="B186" s="17"/>
      <c r="D186" s="94"/>
      <c r="E186" s="63"/>
      <c r="F186" s="1"/>
      <c r="G186" s="1"/>
      <c r="I186" s="1"/>
      <c r="N186" s="45"/>
      <c r="O186" s="45"/>
    </row>
    <row r="187" spans="2:15" ht="12.75" x14ac:dyDescent="0.2">
      <c r="B187" s="17"/>
      <c r="D187" s="94"/>
      <c r="E187" s="63"/>
      <c r="F187" s="1"/>
      <c r="G187" s="1"/>
      <c r="I187" s="1"/>
      <c r="N187" s="45"/>
      <c r="O187" s="45"/>
    </row>
    <row r="188" spans="2:15" ht="12.75" x14ac:dyDescent="0.2">
      <c r="B188" s="17"/>
      <c r="D188" s="94"/>
      <c r="E188" s="63"/>
      <c r="F188" s="1"/>
      <c r="G188" s="1"/>
      <c r="I188" s="1"/>
      <c r="N188" s="45"/>
      <c r="O188" s="45"/>
    </row>
    <row r="189" spans="2:15" ht="12.75" x14ac:dyDescent="0.2">
      <c r="B189" s="17"/>
      <c r="D189" s="94"/>
      <c r="E189" s="63"/>
      <c r="F189" s="1"/>
      <c r="G189" s="1"/>
      <c r="I189" s="1"/>
      <c r="N189" s="45"/>
      <c r="O189" s="45"/>
    </row>
    <row r="190" spans="2:15" ht="12.75" x14ac:dyDescent="0.2">
      <c r="B190" s="17"/>
      <c r="D190" s="94"/>
      <c r="E190" s="63"/>
      <c r="F190" s="1"/>
      <c r="G190" s="1"/>
      <c r="I190" s="1"/>
      <c r="N190" s="45"/>
      <c r="O190" s="45"/>
    </row>
    <row r="191" spans="2:15" ht="12.75" x14ac:dyDescent="0.2">
      <c r="B191" s="17"/>
      <c r="D191" s="94"/>
      <c r="E191" s="63"/>
      <c r="F191" s="1"/>
      <c r="G191" s="1"/>
      <c r="I191" s="1"/>
      <c r="N191" s="45"/>
      <c r="O191" s="45"/>
    </row>
    <row r="192" spans="2:15" ht="12.75" x14ac:dyDescent="0.2">
      <c r="B192" s="17"/>
      <c r="D192" s="94"/>
      <c r="E192" s="63"/>
      <c r="F192" s="1"/>
      <c r="G192" s="1"/>
      <c r="I192" s="1"/>
      <c r="N192" s="45"/>
      <c r="O192" s="45"/>
    </row>
    <row r="193" spans="2:15" ht="12.75" x14ac:dyDescent="0.2">
      <c r="B193" s="17"/>
      <c r="D193" s="94"/>
      <c r="E193" s="63"/>
      <c r="F193" s="1"/>
      <c r="G193" s="1"/>
      <c r="I193" s="1"/>
      <c r="N193" s="45"/>
      <c r="O193" s="45"/>
    </row>
    <row r="194" spans="2:15" ht="12.75" x14ac:dyDescent="0.2">
      <c r="B194" s="17"/>
      <c r="D194" s="94"/>
      <c r="E194" s="63"/>
      <c r="F194" s="1"/>
      <c r="G194" s="1"/>
      <c r="I194" s="1"/>
      <c r="N194" s="45"/>
      <c r="O194" s="45"/>
    </row>
    <row r="195" spans="2:15" ht="12.75" x14ac:dyDescent="0.2">
      <c r="B195" s="17"/>
      <c r="D195" s="94"/>
      <c r="E195" s="63"/>
      <c r="F195" s="1"/>
      <c r="G195" s="1"/>
      <c r="I195" s="1"/>
      <c r="N195" s="45"/>
      <c r="O195" s="45"/>
    </row>
    <row r="196" spans="2:15" ht="12.75" x14ac:dyDescent="0.2">
      <c r="B196" s="17"/>
      <c r="D196" s="94"/>
      <c r="E196" s="63"/>
      <c r="F196" s="1"/>
      <c r="G196" s="1"/>
      <c r="I196" s="1"/>
      <c r="N196" s="45"/>
      <c r="O196" s="45"/>
    </row>
    <row r="197" spans="2:15" ht="12.75" x14ac:dyDescent="0.2">
      <c r="B197" s="17"/>
      <c r="D197" s="94"/>
      <c r="E197" s="63"/>
      <c r="F197" s="1"/>
      <c r="G197" s="1"/>
      <c r="I197" s="1"/>
      <c r="N197" s="45"/>
      <c r="O197" s="45"/>
    </row>
    <row r="198" spans="2:15" ht="12.75" x14ac:dyDescent="0.2">
      <c r="B198" s="17"/>
      <c r="D198" s="94"/>
      <c r="E198" s="63"/>
      <c r="F198" s="1"/>
      <c r="G198" s="1"/>
      <c r="I198" s="1"/>
      <c r="N198" s="45"/>
      <c r="O198" s="45"/>
    </row>
    <row r="199" spans="2:15" ht="12.75" x14ac:dyDescent="0.2">
      <c r="B199" s="17"/>
      <c r="D199" s="94"/>
      <c r="E199" s="63"/>
      <c r="F199" s="1"/>
      <c r="G199" s="1"/>
      <c r="I199" s="1"/>
      <c r="N199" s="45"/>
      <c r="O199" s="45"/>
    </row>
    <row r="200" spans="2:15" ht="12.75" x14ac:dyDescent="0.2">
      <c r="B200" s="17"/>
      <c r="D200" s="94"/>
      <c r="E200" s="63"/>
      <c r="F200" s="1"/>
      <c r="G200" s="1"/>
      <c r="I200" s="1"/>
      <c r="N200" s="45"/>
      <c r="O200" s="45"/>
    </row>
    <row r="201" spans="2:15" ht="12.75" x14ac:dyDescent="0.2">
      <c r="B201" s="17"/>
      <c r="D201" s="94"/>
      <c r="E201" s="63"/>
      <c r="F201" s="1"/>
      <c r="G201" s="1"/>
      <c r="I201" s="1"/>
      <c r="N201" s="45"/>
      <c r="O201" s="45"/>
    </row>
    <row r="202" spans="2:15" ht="12.75" x14ac:dyDescent="0.2">
      <c r="B202" s="17"/>
      <c r="D202" s="94"/>
      <c r="E202" s="63"/>
      <c r="F202" s="1"/>
      <c r="G202" s="1"/>
      <c r="I202" s="1"/>
      <c r="N202" s="45"/>
      <c r="O202" s="45"/>
    </row>
    <row r="203" spans="2:15" ht="12.75" x14ac:dyDescent="0.2">
      <c r="B203" s="17"/>
      <c r="D203" s="94"/>
      <c r="E203" s="63"/>
      <c r="F203" s="1"/>
      <c r="G203" s="1"/>
      <c r="I203" s="1"/>
      <c r="N203" s="45"/>
      <c r="O203" s="45"/>
    </row>
    <row r="204" spans="2:15" ht="12.75" x14ac:dyDescent="0.2">
      <c r="B204" s="17"/>
      <c r="D204" s="94"/>
      <c r="E204" s="63"/>
      <c r="F204" s="1"/>
      <c r="G204" s="1"/>
      <c r="I204" s="1"/>
      <c r="N204" s="45"/>
      <c r="O204" s="45"/>
    </row>
    <row r="205" spans="2:15" ht="12.75" x14ac:dyDescent="0.2">
      <c r="B205" s="17"/>
      <c r="D205" s="94"/>
      <c r="E205" s="63"/>
      <c r="F205" s="1"/>
      <c r="G205" s="1"/>
      <c r="I205" s="1"/>
      <c r="N205" s="45"/>
      <c r="O205" s="45"/>
    </row>
    <row r="206" spans="2:15" ht="12.75" x14ac:dyDescent="0.2">
      <c r="B206" s="17"/>
      <c r="D206" s="94"/>
      <c r="E206" s="63"/>
      <c r="F206" s="1"/>
      <c r="G206" s="1"/>
      <c r="I206" s="1"/>
      <c r="N206" s="45"/>
      <c r="O206" s="45"/>
    </row>
    <row r="207" spans="2:15" ht="12.75" x14ac:dyDescent="0.2">
      <c r="B207" s="17"/>
      <c r="D207" s="94"/>
      <c r="E207" s="63"/>
      <c r="F207" s="1"/>
      <c r="G207" s="1"/>
      <c r="I207" s="1"/>
      <c r="N207" s="45"/>
      <c r="O207" s="45"/>
    </row>
    <row r="208" spans="2:15" ht="12.75" x14ac:dyDescent="0.2">
      <c r="B208" s="17"/>
      <c r="D208" s="94"/>
      <c r="E208" s="63"/>
      <c r="F208" s="1"/>
      <c r="G208" s="1"/>
      <c r="I208" s="1"/>
      <c r="N208" s="45"/>
      <c r="O208" s="45"/>
    </row>
    <row r="209" spans="2:15" ht="12.75" x14ac:dyDescent="0.2">
      <c r="B209" s="17"/>
      <c r="D209" s="94"/>
      <c r="E209" s="63"/>
      <c r="F209" s="1"/>
      <c r="G209" s="1"/>
      <c r="I209" s="1"/>
      <c r="N209" s="45"/>
      <c r="O209" s="45"/>
    </row>
    <row r="210" spans="2:15" ht="12.75" x14ac:dyDescent="0.2">
      <c r="B210" s="17"/>
      <c r="D210" s="94"/>
      <c r="E210" s="63"/>
      <c r="F210" s="1"/>
      <c r="G210" s="1"/>
      <c r="I210" s="1"/>
      <c r="N210" s="45"/>
      <c r="O210" s="45"/>
    </row>
    <row r="211" spans="2:15" ht="12.75" x14ac:dyDescent="0.2">
      <c r="B211" s="17"/>
      <c r="D211" s="94"/>
      <c r="E211" s="63"/>
      <c r="F211" s="1"/>
      <c r="G211" s="1"/>
      <c r="I211" s="1"/>
      <c r="N211" s="45"/>
      <c r="O211" s="45"/>
    </row>
    <row r="212" spans="2:15" ht="12.75" x14ac:dyDescent="0.2">
      <c r="B212" s="17"/>
      <c r="D212" s="94"/>
      <c r="E212" s="63"/>
      <c r="F212" s="1"/>
      <c r="G212" s="1"/>
      <c r="I212" s="1"/>
      <c r="N212" s="45"/>
      <c r="O212" s="45"/>
    </row>
    <row r="213" spans="2:15" ht="12.75" x14ac:dyDescent="0.2">
      <c r="B213" s="17"/>
      <c r="D213" s="94"/>
      <c r="E213" s="63"/>
      <c r="F213" s="1"/>
      <c r="G213" s="1"/>
      <c r="I213" s="1"/>
      <c r="N213" s="45"/>
      <c r="O213" s="45"/>
    </row>
    <row r="214" spans="2:15" ht="12.75" x14ac:dyDescent="0.2">
      <c r="B214" s="17"/>
      <c r="D214" s="94"/>
      <c r="E214" s="63"/>
      <c r="F214" s="1"/>
      <c r="G214" s="1"/>
      <c r="I214" s="1"/>
      <c r="N214" s="45"/>
      <c r="O214" s="45"/>
    </row>
    <row r="215" spans="2:15" ht="12.75" x14ac:dyDescent="0.2">
      <c r="B215" s="17"/>
      <c r="D215" s="94"/>
      <c r="E215" s="63"/>
      <c r="F215" s="1"/>
      <c r="G215" s="1"/>
      <c r="I215" s="1"/>
      <c r="N215" s="45"/>
      <c r="O215" s="45"/>
    </row>
    <row r="216" spans="2:15" ht="12.75" x14ac:dyDescent="0.2">
      <c r="B216" s="17"/>
      <c r="D216" s="94"/>
      <c r="E216" s="63"/>
      <c r="F216" s="1"/>
      <c r="G216" s="1"/>
      <c r="I216" s="1"/>
      <c r="N216" s="45"/>
      <c r="O216" s="45"/>
    </row>
    <row r="217" spans="2:15" ht="12.75" x14ac:dyDescent="0.2">
      <c r="B217" s="17"/>
      <c r="D217" s="94"/>
      <c r="E217" s="63"/>
      <c r="F217" s="1"/>
      <c r="G217" s="1"/>
      <c r="I217" s="1"/>
      <c r="N217" s="45"/>
      <c r="O217" s="45"/>
    </row>
    <row r="218" spans="2:15" ht="12.75" x14ac:dyDescent="0.2">
      <c r="B218" s="17"/>
      <c r="D218" s="94"/>
      <c r="E218" s="63"/>
      <c r="F218" s="1"/>
      <c r="G218" s="1"/>
      <c r="I218" s="1"/>
      <c r="N218" s="45"/>
      <c r="O218" s="45"/>
    </row>
    <row r="219" spans="2:15" ht="12.75" x14ac:dyDescent="0.2">
      <c r="B219" s="17"/>
      <c r="D219" s="94"/>
      <c r="E219" s="63"/>
      <c r="F219" s="1"/>
      <c r="G219" s="1"/>
      <c r="I219" s="1"/>
      <c r="N219" s="45"/>
      <c r="O219" s="45"/>
    </row>
    <row r="220" spans="2:15" ht="12.75" x14ac:dyDescent="0.2">
      <c r="B220" s="17"/>
      <c r="D220" s="94"/>
      <c r="E220" s="63"/>
      <c r="F220" s="1"/>
      <c r="G220" s="1"/>
      <c r="I220" s="1"/>
      <c r="N220" s="45"/>
      <c r="O220" s="45"/>
    </row>
    <row r="221" spans="2:15" ht="12.75" x14ac:dyDescent="0.2">
      <c r="B221" s="17"/>
      <c r="D221" s="94"/>
      <c r="E221" s="63"/>
      <c r="F221" s="1"/>
      <c r="G221" s="1"/>
      <c r="I221" s="1"/>
      <c r="N221" s="45"/>
      <c r="O221" s="45"/>
    </row>
    <row r="222" spans="2:15" ht="12.75" x14ac:dyDescent="0.2">
      <c r="B222" s="17"/>
      <c r="D222" s="94"/>
      <c r="E222" s="63"/>
      <c r="F222" s="1"/>
      <c r="G222" s="1"/>
      <c r="I222" s="1"/>
      <c r="N222" s="45"/>
      <c r="O222" s="45"/>
    </row>
    <row r="223" spans="2:15" ht="12.75" x14ac:dyDescent="0.2">
      <c r="B223" s="17"/>
      <c r="D223" s="94"/>
      <c r="E223" s="63"/>
      <c r="F223" s="1"/>
      <c r="G223" s="1"/>
      <c r="I223" s="1"/>
      <c r="N223" s="45"/>
      <c r="O223" s="45"/>
    </row>
    <row r="224" spans="2:15" ht="12.75" x14ac:dyDescent="0.2">
      <c r="B224" s="17"/>
      <c r="D224" s="94"/>
      <c r="E224" s="63"/>
      <c r="F224" s="1"/>
      <c r="G224" s="1"/>
      <c r="I224" s="1"/>
      <c r="N224" s="45"/>
      <c r="O224" s="45"/>
    </row>
    <row r="225" spans="2:15" ht="12.75" x14ac:dyDescent="0.2">
      <c r="B225" s="17"/>
      <c r="D225" s="94"/>
      <c r="E225" s="63"/>
      <c r="F225" s="1"/>
      <c r="G225" s="1"/>
      <c r="I225" s="1"/>
      <c r="N225" s="45"/>
      <c r="O225" s="45"/>
    </row>
    <row r="226" spans="2:15" ht="12.75" x14ac:dyDescent="0.2">
      <c r="B226" s="17"/>
      <c r="D226" s="94"/>
      <c r="E226" s="63"/>
      <c r="F226" s="1"/>
      <c r="G226" s="1"/>
      <c r="I226" s="1"/>
      <c r="N226" s="45"/>
      <c r="O226" s="45"/>
    </row>
    <row r="227" spans="2:15" ht="12.75" x14ac:dyDescent="0.2">
      <c r="B227" s="17"/>
      <c r="D227" s="94"/>
      <c r="E227" s="63"/>
      <c r="F227" s="1"/>
      <c r="G227" s="1"/>
      <c r="I227" s="1"/>
      <c r="N227" s="45"/>
      <c r="O227" s="45"/>
    </row>
    <row r="228" spans="2:15" ht="12.75" x14ac:dyDescent="0.2">
      <c r="B228" s="17"/>
      <c r="D228" s="94"/>
      <c r="E228" s="63"/>
      <c r="F228" s="1"/>
      <c r="G228" s="1"/>
      <c r="I228" s="1"/>
      <c r="N228" s="45"/>
      <c r="O228" s="45"/>
    </row>
    <row r="229" spans="2:15" ht="12.75" x14ac:dyDescent="0.2">
      <c r="B229" s="17"/>
      <c r="D229" s="94"/>
      <c r="E229" s="63"/>
      <c r="F229" s="1"/>
      <c r="G229" s="1"/>
      <c r="I229" s="1"/>
      <c r="N229" s="45"/>
      <c r="O229" s="45"/>
    </row>
    <row r="230" spans="2:15" ht="12.75" x14ac:dyDescent="0.2">
      <c r="B230" s="17"/>
      <c r="D230" s="94"/>
      <c r="E230" s="63"/>
      <c r="F230" s="1"/>
      <c r="G230" s="1"/>
      <c r="I230" s="1"/>
      <c r="N230" s="45"/>
      <c r="O230" s="45"/>
    </row>
    <row r="231" spans="2:15" ht="12.75" x14ac:dyDescent="0.2">
      <c r="B231" s="17"/>
      <c r="D231" s="94"/>
      <c r="E231" s="63"/>
      <c r="F231" s="1"/>
      <c r="G231" s="1"/>
      <c r="I231" s="1"/>
      <c r="N231" s="45"/>
      <c r="O231" s="45"/>
    </row>
    <row r="232" spans="2:15" ht="12.75" x14ac:dyDescent="0.2">
      <c r="B232" s="17"/>
      <c r="D232" s="94"/>
      <c r="E232" s="63"/>
      <c r="F232" s="1"/>
      <c r="G232" s="1"/>
      <c r="I232" s="1"/>
      <c r="N232" s="45"/>
      <c r="O232" s="45"/>
    </row>
    <row r="233" spans="2:15" ht="12.75" x14ac:dyDescent="0.2">
      <c r="B233" s="17"/>
      <c r="D233" s="94"/>
      <c r="E233" s="63"/>
      <c r="F233" s="1"/>
      <c r="G233" s="1"/>
      <c r="I233" s="1"/>
      <c r="N233" s="45"/>
      <c r="O233" s="45"/>
    </row>
    <row r="234" spans="2:15" ht="12.75" x14ac:dyDescent="0.2">
      <c r="B234" s="17"/>
      <c r="D234" s="94"/>
      <c r="E234" s="63"/>
      <c r="F234" s="1"/>
      <c r="G234" s="1"/>
      <c r="I234" s="1"/>
      <c r="N234" s="45"/>
      <c r="O234" s="45"/>
    </row>
    <row r="235" spans="2:15" ht="12.75" x14ac:dyDescent="0.2">
      <c r="B235" s="17"/>
      <c r="D235" s="94"/>
      <c r="E235" s="63"/>
      <c r="F235" s="1"/>
      <c r="G235" s="1"/>
      <c r="I235" s="1"/>
      <c r="N235" s="45"/>
      <c r="O235" s="45"/>
    </row>
    <row r="236" spans="2:15" ht="12.75" x14ac:dyDescent="0.2">
      <c r="B236" s="17"/>
      <c r="D236" s="94"/>
      <c r="E236" s="63"/>
      <c r="F236" s="1"/>
      <c r="G236" s="1"/>
      <c r="I236" s="1"/>
      <c r="N236" s="45"/>
      <c r="O236" s="45"/>
    </row>
    <row r="237" spans="2:15" ht="12.75" x14ac:dyDescent="0.2">
      <c r="B237" s="17"/>
      <c r="D237" s="94"/>
      <c r="E237" s="63"/>
      <c r="F237" s="1"/>
      <c r="G237" s="1"/>
      <c r="I237" s="1"/>
      <c r="N237" s="45"/>
      <c r="O237" s="45"/>
    </row>
    <row r="238" spans="2:15" ht="12.75" x14ac:dyDescent="0.2">
      <c r="B238" s="17"/>
      <c r="D238" s="94"/>
      <c r="E238" s="63"/>
      <c r="F238" s="1"/>
      <c r="G238" s="1"/>
      <c r="I238" s="1"/>
      <c r="N238" s="45"/>
      <c r="O238" s="45"/>
    </row>
    <row r="239" spans="2:15" ht="12.75" x14ac:dyDescent="0.2">
      <c r="B239" s="17"/>
      <c r="D239" s="94"/>
      <c r="E239" s="63"/>
      <c r="F239" s="1"/>
      <c r="G239" s="1"/>
      <c r="I239" s="1"/>
      <c r="N239" s="45"/>
      <c r="O239" s="45"/>
    </row>
    <row r="240" spans="2:15" ht="12.75" x14ac:dyDescent="0.2">
      <c r="B240" s="17"/>
      <c r="D240" s="94"/>
      <c r="E240" s="63"/>
      <c r="F240" s="1"/>
      <c r="G240" s="1"/>
      <c r="I240" s="1"/>
      <c r="N240" s="45"/>
      <c r="O240" s="45"/>
    </row>
    <row r="241" spans="2:15" ht="12.75" x14ac:dyDescent="0.2">
      <c r="B241" s="17"/>
      <c r="D241" s="94"/>
      <c r="E241" s="63"/>
      <c r="F241" s="1"/>
      <c r="G241" s="1"/>
      <c r="I241" s="1"/>
      <c r="N241" s="45"/>
      <c r="O241" s="45"/>
    </row>
    <row r="242" spans="2:15" ht="12.75" x14ac:dyDescent="0.2">
      <c r="B242" s="17"/>
      <c r="D242" s="94"/>
      <c r="E242" s="63"/>
      <c r="F242" s="1"/>
      <c r="G242" s="1"/>
      <c r="I242" s="1"/>
      <c r="N242" s="45"/>
      <c r="O242" s="45"/>
    </row>
    <row r="243" spans="2:15" ht="12.75" x14ac:dyDescent="0.2">
      <c r="B243" s="17"/>
      <c r="D243" s="94"/>
      <c r="E243" s="63"/>
      <c r="F243" s="1"/>
      <c r="G243" s="1"/>
      <c r="I243" s="1"/>
      <c r="N243" s="45"/>
      <c r="O243" s="45"/>
    </row>
    <row r="244" spans="2:15" ht="12.75" x14ac:dyDescent="0.2">
      <c r="B244" s="17"/>
      <c r="D244" s="94"/>
      <c r="E244" s="63"/>
      <c r="F244" s="1"/>
      <c r="G244" s="1"/>
      <c r="I244" s="1"/>
      <c r="N244" s="45"/>
      <c r="O244" s="45"/>
    </row>
    <row r="245" spans="2:15" ht="12.75" x14ac:dyDescent="0.2">
      <c r="B245" s="17"/>
      <c r="D245" s="94"/>
      <c r="E245" s="63"/>
      <c r="F245" s="1"/>
      <c r="G245" s="1"/>
      <c r="I245" s="1"/>
      <c r="N245" s="45"/>
      <c r="O245" s="45"/>
    </row>
    <row r="246" spans="2:15" ht="12.75" x14ac:dyDescent="0.2">
      <c r="B246" s="17"/>
      <c r="D246" s="94"/>
      <c r="E246" s="63"/>
      <c r="F246" s="1"/>
      <c r="G246" s="1"/>
      <c r="I246" s="1"/>
      <c r="N246" s="45"/>
      <c r="O246" s="45"/>
    </row>
    <row r="247" spans="2:15" ht="12.75" x14ac:dyDescent="0.2">
      <c r="B247" s="17"/>
      <c r="D247" s="94"/>
      <c r="E247" s="63"/>
      <c r="F247" s="1"/>
      <c r="G247" s="1"/>
      <c r="I247" s="1"/>
      <c r="N247" s="45"/>
      <c r="O247" s="45"/>
    </row>
    <row r="248" spans="2:15" ht="12.75" x14ac:dyDescent="0.2">
      <c r="B248" s="17"/>
      <c r="D248" s="94"/>
      <c r="E248" s="63"/>
      <c r="F248" s="1"/>
      <c r="G248" s="1"/>
      <c r="I248" s="1"/>
      <c r="N248" s="45"/>
      <c r="O248" s="45"/>
    </row>
    <row r="249" spans="2:15" ht="12.75" x14ac:dyDescent="0.2">
      <c r="B249" s="17"/>
      <c r="D249" s="94"/>
      <c r="E249" s="63"/>
      <c r="F249" s="1"/>
      <c r="G249" s="1"/>
      <c r="I249" s="1"/>
      <c r="N249" s="45"/>
      <c r="O249" s="45"/>
    </row>
    <row r="250" spans="2:15" ht="12.75" x14ac:dyDescent="0.2">
      <c r="B250" s="17"/>
      <c r="D250" s="94"/>
      <c r="E250" s="63"/>
      <c r="F250" s="1"/>
      <c r="G250" s="1"/>
      <c r="I250" s="1"/>
      <c r="N250" s="45"/>
      <c r="O250" s="45"/>
    </row>
    <row r="251" spans="2:15" ht="12.75" x14ac:dyDescent="0.2">
      <c r="B251" s="17"/>
      <c r="D251" s="94"/>
      <c r="E251" s="63"/>
      <c r="F251" s="1"/>
      <c r="G251" s="1"/>
      <c r="I251" s="1"/>
      <c r="N251" s="45"/>
      <c r="O251" s="45"/>
    </row>
    <row r="252" spans="2:15" ht="12.75" x14ac:dyDescent="0.2">
      <c r="B252" s="17"/>
      <c r="D252" s="94"/>
      <c r="E252" s="63"/>
      <c r="F252" s="1"/>
      <c r="G252" s="1"/>
      <c r="I252" s="1"/>
      <c r="N252" s="45"/>
      <c r="O252" s="45"/>
    </row>
    <row r="253" spans="2:15" ht="12.75" x14ac:dyDescent="0.2">
      <c r="B253" s="17"/>
      <c r="D253" s="94"/>
      <c r="E253" s="63"/>
      <c r="F253" s="1"/>
      <c r="G253" s="1"/>
      <c r="I253" s="1"/>
      <c r="N253" s="45"/>
      <c r="O253" s="45"/>
    </row>
    <row r="254" spans="2:15" ht="12.75" x14ac:dyDescent="0.2">
      <c r="B254" s="17"/>
      <c r="D254" s="94"/>
      <c r="E254" s="63"/>
      <c r="F254" s="1"/>
      <c r="G254" s="1"/>
      <c r="I254" s="1"/>
      <c r="N254" s="45"/>
      <c r="O254" s="45"/>
    </row>
    <row r="255" spans="2:15" ht="12.75" x14ac:dyDescent="0.2">
      <c r="B255" s="17"/>
      <c r="D255" s="94"/>
      <c r="E255" s="63"/>
      <c r="F255" s="1"/>
      <c r="G255" s="1"/>
      <c r="I255" s="1"/>
      <c r="N255" s="45"/>
      <c r="O255" s="45"/>
    </row>
    <row r="256" spans="2:15" ht="12.75" x14ac:dyDescent="0.2">
      <c r="B256" s="17"/>
      <c r="D256" s="94"/>
      <c r="E256" s="63"/>
      <c r="F256" s="1"/>
      <c r="G256" s="1"/>
      <c r="I256" s="1"/>
      <c r="N256" s="45"/>
      <c r="O256" s="45"/>
    </row>
    <row r="257" spans="2:15" ht="12.75" x14ac:dyDescent="0.2">
      <c r="B257" s="17"/>
      <c r="D257" s="94"/>
      <c r="E257" s="63"/>
      <c r="F257" s="1"/>
      <c r="G257" s="1"/>
      <c r="I257" s="1"/>
      <c r="N257" s="45"/>
      <c r="O257" s="45"/>
    </row>
    <row r="258" spans="2:15" ht="12.75" x14ac:dyDescent="0.2">
      <c r="B258" s="17"/>
      <c r="D258" s="94"/>
      <c r="E258" s="63"/>
      <c r="F258" s="1"/>
      <c r="G258" s="1"/>
      <c r="I258" s="1"/>
      <c r="N258" s="45"/>
      <c r="O258" s="45"/>
    </row>
    <row r="259" spans="2:15" ht="12.75" x14ac:dyDescent="0.2">
      <c r="B259" s="17"/>
      <c r="D259" s="94"/>
      <c r="E259" s="63"/>
      <c r="F259" s="1"/>
      <c r="G259" s="1"/>
      <c r="I259" s="1"/>
      <c r="N259" s="45"/>
      <c r="O259" s="45"/>
    </row>
    <row r="260" spans="2:15" ht="12.75" x14ac:dyDescent="0.2">
      <c r="B260" s="17"/>
      <c r="D260" s="94"/>
      <c r="E260" s="63"/>
      <c r="F260" s="1"/>
      <c r="G260" s="1"/>
      <c r="I260" s="1"/>
      <c r="N260" s="45"/>
      <c r="O260" s="45"/>
    </row>
    <row r="261" spans="2:15" ht="12.75" x14ac:dyDescent="0.2">
      <c r="B261" s="17"/>
      <c r="D261" s="94"/>
      <c r="E261" s="63"/>
      <c r="F261" s="1"/>
      <c r="G261" s="1"/>
      <c r="I261" s="1"/>
      <c r="N261" s="45"/>
      <c r="O261" s="45"/>
    </row>
    <row r="262" spans="2:15" ht="12.75" x14ac:dyDescent="0.2">
      <c r="B262" s="17"/>
      <c r="D262" s="94"/>
      <c r="E262" s="63"/>
      <c r="F262" s="1"/>
      <c r="G262" s="1"/>
      <c r="I262" s="1"/>
      <c r="N262" s="45"/>
      <c r="O262" s="45"/>
    </row>
    <row r="263" spans="2:15" ht="12.75" x14ac:dyDescent="0.2">
      <c r="B263" s="17"/>
      <c r="D263" s="94"/>
      <c r="E263" s="63"/>
      <c r="F263" s="1"/>
      <c r="G263" s="1"/>
      <c r="I263" s="1"/>
      <c r="N263" s="45"/>
      <c r="O263" s="45"/>
    </row>
    <row r="264" spans="2:15" ht="12.75" x14ac:dyDescent="0.2">
      <c r="B264" s="17"/>
      <c r="D264" s="94"/>
      <c r="E264" s="63"/>
      <c r="F264" s="1"/>
      <c r="G264" s="1"/>
      <c r="I264" s="1"/>
      <c r="N264" s="45"/>
      <c r="O264" s="45"/>
    </row>
    <row r="265" spans="2:15" ht="12.75" x14ac:dyDescent="0.2">
      <c r="B265" s="17"/>
      <c r="D265" s="94"/>
      <c r="E265" s="63"/>
      <c r="F265" s="1"/>
      <c r="G265" s="1"/>
      <c r="I265" s="1"/>
      <c r="N265" s="45"/>
      <c r="O265" s="45"/>
    </row>
    <row r="266" spans="2:15" ht="12.75" x14ac:dyDescent="0.2">
      <c r="B266" s="17"/>
      <c r="D266" s="94"/>
      <c r="E266" s="63"/>
      <c r="F266" s="1"/>
      <c r="G266" s="1"/>
      <c r="I266" s="1"/>
      <c r="N266" s="45"/>
      <c r="O266" s="45"/>
    </row>
    <row r="267" spans="2:15" ht="12.75" x14ac:dyDescent="0.2">
      <c r="B267" s="17"/>
      <c r="D267" s="94"/>
      <c r="E267" s="63"/>
      <c r="F267" s="1"/>
      <c r="G267" s="1"/>
      <c r="I267" s="1"/>
      <c r="N267" s="45"/>
      <c r="O267" s="45"/>
    </row>
    <row r="268" spans="2:15" ht="12.75" x14ac:dyDescent="0.2">
      <c r="B268" s="17"/>
      <c r="D268" s="94"/>
      <c r="E268" s="63"/>
      <c r="F268" s="1"/>
      <c r="G268" s="1"/>
      <c r="I268" s="1"/>
      <c r="N268" s="45"/>
      <c r="O268" s="45"/>
    </row>
    <row r="269" spans="2:15" ht="12.75" x14ac:dyDescent="0.2">
      <c r="B269" s="17"/>
      <c r="D269" s="94"/>
      <c r="E269" s="63"/>
      <c r="F269" s="1"/>
      <c r="G269" s="1"/>
      <c r="I269" s="1"/>
      <c r="N269" s="45"/>
      <c r="O269" s="45"/>
    </row>
    <row r="270" spans="2:15" ht="12.75" x14ac:dyDescent="0.2">
      <c r="B270" s="17"/>
      <c r="D270" s="94"/>
      <c r="E270" s="63"/>
      <c r="F270" s="1"/>
      <c r="G270" s="1"/>
      <c r="I270" s="1"/>
      <c r="N270" s="45"/>
      <c r="O270" s="45"/>
    </row>
    <row r="271" spans="2:15" ht="12.75" x14ac:dyDescent="0.2">
      <c r="B271" s="17"/>
      <c r="D271" s="94"/>
      <c r="E271" s="63"/>
      <c r="F271" s="1"/>
      <c r="G271" s="1"/>
      <c r="I271" s="1"/>
      <c r="N271" s="45"/>
      <c r="O271" s="45"/>
    </row>
    <row r="272" spans="2:15" ht="12.75" x14ac:dyDescent="0.2">
      <c r="B272" s="17"/>
      <c r="D272" s="94"/>
      <c r="E272" s="63"/>
      <c r="F272" s="1"/>
      <c r="G272" s="1"/>
      <c r="I272" s="1"/>
      <c r="N272" s="45"/>
      <c r="O272" s="45"/>
    </row>
    <row r="273" spans="2:15" ht="12.75" x14ac:dyDescent="0.2">
      <c r="B273" s="17"/>
      <c r="D273" s="94"/>
      <c r="E273" s="63"/>
      <c r="F273" s="1"/>
      <c r="G273" s="1"/>
      <c r="I273" s="1"/>
      <c r="N273" s="45"/>
      <c r="O273" s="45"/>
    </row>
    <row r="274" spans="2:15" ht="12.75" x14ac:dyDescent="0.2">
      <c r="B274" s="17"/>
      <c r="D274" s="94"/>
      <c r="E274" s="63"/>
      <c r="F274" s="1"/>
      <c r="G274" s="1"/>
      <c r="I274" s="1"/>
      <c r="N274" s="45"/>
      <c r="O274" s="45"/>
    </row>
    <row r="275" spans="2:15" ht="12.75" x14ac:dyDescent="0.2">
      <c r="B275" s="17"/>
      <c r="D275" s="94"/>
      <c r="E275" s="63"/>
      <c r="F275" s="1"/>
      <c r="G275" s="1"/>
      <c r="I275" s="1"/>
      <c r="N275" s="45"/>
      <c r="O275" s="45"/>
    </row>
    <row r="276" spans="2:15" ht="12.75" x14ac:dyDescent="0.2">
      <c r="B276" s="17"/>
      <c r="D276" s="94"/>
      <c r="E276" s="63"/>
      <c r="F276" s="1"/>
      <c r="G276" s="1"/>
      <c r="I276" s="1"/>
      <c r="N276" s="45"/>
      <c r="O276" s="45"/>
    </row>
    <row r="277" spans="2:15" ht="12.75" x14ac:dyDescent="0.2">
      <c r="B277" s="17"/>
      <c r="D277" s="94"/>
      <c r="E277" s="63"/>
      <c r="F277" s="1"/>
      <c r="G277" s="1"/>
      <c r="I277" s="1"/>
      <c r="N277" s="45"/>
      <c r="O277" s="45"/>
    </row>
    <row r="278" spans="2:15" ht="12.75" x14ac:dyDescent="0.2">
      <c r="B278" s="17"/>
      <c r="D278" s="94"/>
      <c r="E278" s="63"/>
      <c r="F278" s="1"/>
      <c r="G278" s="1"/>
      <c r="I278" s="1"/>
      <c r="N278" s="45"/>
      <c r="O278" s="45"/>
    </row>
    <row r="279" spans="2:15" ht="12.75" x14ac:dyDescent="0.2">
      <c r="B279" s="17"/>
      <c r="D279" s="94"/>
      <c r="E279" s="63"/>
      <c r="F279" s="1"/>
      <c r="G279" s="1"/>
      <c r="I279" s="1"/>
      <c r="N279" s="45"/>
      <c r="O279" s="45"/>
    </row>
    <row r="280" spans="2:15" ht="12.75" x14ac:dyDescent="0.2">
      <c r="B280" s="17"/>
      <c r="D280" s="94"/>
      <c r="E280" s="63"/>
      <c r="F280" s="1"/>
      <c r="G280" s="1"/>
      <c r="I280" s="1"/>
      <c r="N280" s="45"/>
      <c r="O280" s="45"/>
    </row>
    <row r="281" spans="2:15" ht="12.75" x14ac:dyDescent="0.2">
      <c r="B281" s="17"/>
      <c r="D281" s="94"/>
      <c r="E281" s="63"/>
      <c r="F281" s="1"/>
      <c r="G281" s="1"/>
      <c r="I281" s="1"/>
      <c r="N281" s="45"/>
      <c r="O281" s="45"/>
    </row>
    <row r="282" spans="2:15" ht="12.75" x14ac:dyDescent="0.2">
      <c r="B282" s="17"/>
      <c r="D282" s="94"/>
      <c r="E282" s="63"/>
      <c r="F282" s="1"/>
      <c r="G282" s="1"/>
      <c r="I282" s="1"/>
      <c r="N282" s="45"/>
      <c r="O282" s="45"/>
    </row>
    <row r="283" spans="2:15" ht="12.75" x14ac:dyDescent="0.2">
      <c r="B283" s="17"/>
      <c r="D283" s="94"/>
      <c r="E283" s="63"/>
      <c r="F283" s="1"/>
      <c r="G283" s="1"/>
      <c r="I283" s="1"/>
      <c r="N283" s="45"/>
      <c r="O283" s="45"/>
    </row>
    <row r="284" spans="2:15" ht="12.75" x14ac:dyDescent="0.2">
      <c r="B284" s="17"/>
      <c r="D284" s="94"/>
      <c r="E284" s="63"/>
      <c r="F284" s="1"/>
      <c r="G284" s="1"/>
      <c r="I284" s="1"/>
      <c r="N284" s="45"/>
      <c r="O284" s="45"/>
    </row>
    <row r="285" spans="2:15" ht="12.75" x14ac:dyDescent="0.2">
      <c r="B285" s="17"/>
      <c r="D285" s="94"/>
      <c r="E285" s="63"/>
      <c r="F285" s="1"/>
      <c r="G285" s="1"/>
      <c r="I285" s="1"/>
      <c r="N285" s="45"/>
      <c r="O285" s="45"/>
    </row>
    <row r="286" spans="2:15" ht="12.75" x14ac:dyDescent="0.2">
      <c r="B286" s="17"/>
      <c r="D286" s="94"/>
      <c r="E286" s="63"/>
      <c r="F286" s="1"/>
      <c r="G286" s="1"/>
      <c r="I286" s="1"/>
      <c r="N286" s="45"/>
      <c r="O286" s="45"/>
    </row>
    <row r="287" spans="2:15" ht="12.75" x14ac:dyDescent="0.2">
      <c r="B287" s="17"/>
      <c r="D287" s="94"/>
      <c r="E287" s="63"/>
      <c r="F287" s="1"/>
      <c r="G287" s="1"/>
      <c r="I287" s="1"/>
      <c r="N287" s="45"/>
      <c r="O287" s="45"/>
    </row>
    <row r="288" spans="2:15" ht="12.75" x14ac:dyDescent="0.2">
      <c r="B288" s="17"/>
      <c r="D288" s="94"/>
      <c r="E288" s="63"/>
      <c r="F288" s="1"/>
      <c r="G288" s="1"/>
      <c r="I288" s="1"/>
      <c r="N288" s="45"/>
      <c r="O288" s="45"/>
    </row>
    <row r="289" spans="2:15" ht="12.75" x14ac:dyDescent="0.2">
      <c r="B289" s="17"/>
      <c r="D289" s="94"/>
      <c r="E289" s="63"/>
      <c r="F289" s="1"/>
      <c r="G289" s="1"/>
      <c r="I289" s="1"/>
      <c r="N289" s="45"/>
      <c r="O289" s="45"/>
    </row>
    <row r="290" spans="2:15" ht="12.75" x14ac:dyDescent="0.2">
      <c r="B290" s="17"/>
      <c r="D290" s="94"/>
      <c r="E290" s="63"/>
      <c r="F290" s="1"/>
      <c r="G290" s="1"/>
      <c r="I290" s="1"/>
      <c r="N290" s="45"/>
      <c r="O290" s="45"/>
    </row>
    <row r="291" spans="2:15" ht="12.75" x14ac:dyDescent="0.2">
      <c r="B291" s="17"/>
      <c r="D291" s="94"/>
      <c r="E291" s="63"/>
      <c r="F291" s="1"/>
      <c r="G291" s="1"/>
      <c r="I291" s="1"/>
      <c r="N291" s="45"/>
      <c r="O291" s="45"/>
    </row>
    <row r="292" spans="2:15" ht="12.75" x14ac:dyDescent="0.2">
      <c r="B292" s="17"/>
      <c r="D292" s="94"/>
      <c r="E292" s="63"/>
      <c r="F292" s="1"/>
      <c r="G292" s="1"/>
      <c r="I292" s="1"/>
      <c r="N292" s="45"/>
      <c r="O292" s="45"/>
    </row>
    <row r="293" spans="2:15" ht="12.75" x14ac:dyDescent="0.2">
      <c r="B293" s="17"/>
      <c r="D293" s="94"/>
      <c r="E293" s="63"/>
      <c r="F293" s="1"/>
      <c r="G293" s="1"/>
      <c r="I293" s="1"/>
      <c r="N293" s="45"/>
      <c r="O293" s="45"/>
    </row>
    <row r="294" spans="2:15" ht="12.75" x14ac:dyDescent="0.2">
      <c r="B294" s="17"/>
      <c r="D294" s="94"/>
      <c r="E294" s="63"/>
      <c r="F294" s="1"/>
      <c r="G294" s="1"/>
      <c r="I294" s="1"/>
      <c r="N294" s="45"/>
      <c r="O294" s="45"/>
    </row>
    <row r="295" spans="2:15" ht="12.75" x14ac:dyDescent="0.2">
      <c r="B295" s="17"/>
      <c r="D295" s="94"/>
      <c r="E295" s="63"/>
      <c r="F295" s="1"/>
      <c r="G295" s="1"/>
      <c r="I295" s="1"/>
      <c r="N295" s="45"/>
      <c r="O295" s="45"/>
    </row>
    <row r="296" spans="2:15" ht="12.75" x14ac:dyDescent="0.2">
      <c r="B296" s="17"/>
      <c r="D296" s="94"/>
      <c r="E296" s="63"/>
      <c r="F296" s="1"/>
      <c r="G296" s="1"/>
      <c r="I296" s="1"/>
      <c r="N296" s="45"/>
      <c r="O296" s="45"/>
    </row>
    <row r="297" spans="2:15" ht="12.75" x14ac:dyDescent="0.2">
      <c r="B297" s="17"/>
      <c r="D297" s="94"/>
      <c r="E297" s="63"/>
      <c r="F297" s="1"/>
      <c r="G297" s="1"/>
      <c r="I297" s="1"/>
      <c r="N297" s="45"/>
      <c r="O297" s="45"/>
    </row>
    <row r="298" spans="2:15" ht="12.75" x14ac:dyDescent="0.2">
      <c r="B298" s="17"/>
      <c r="D298" s="94"/>
      <c r="E298" s="63"/>
      <c r="F298" s="1"/>
      <c r="G298" s="1"/>
      <c r="I298" s="1"/>
      <c r="N298" s="45"/>
      <c r="O298" s="45"/>
    </row>
    <row r="299" spans="2:15" ht="12.75" x14ac:dyDescent="0.2">
      <c r="B299" s="17"/>
      <c r="D299" s="94"/>
      <c r="E299" s="63"/>
      <c r="F299" s="1"/>
      <c r="G299" s="1"/>
      <c r="I299" s="1"/>
      <c r="N299" s="45"/>
      <c r="O299" s="45"/>
    </row>
    <row r="300" spans="2:15" ht="12.75" x14ac:dyDescent="0.2">
      <c r="B300" s="17"/>
      <c r="D300" s="94"/>
      <c r="E300" s="63"/>
      <c r="F300" s="1"/>
      <c r="G300" s="1"/>
      <c r="I300" s="1"/>
      <c r="N300" s="45"/>
      <c r="O300" s="45"/>
    </row>
    <row r="301" spans="2:15" ht="12.75" x14ac:dyDescent="0.2">
      <c r="B301" s="17"/>
      <c r="D301" s="94"/>
      <c r="E301" s="63"/>
      <c r="F301" s="1"/>
      <c r="G301" s="1"/>
      <c r="I301" s="1"/>
      <c r="N301" s="45"/>
      <c r="O301" s="45"/>
    </row>
    <row r="302" spans="2:15" ht="12.75" x14ac:dyDescent="0.2">
      <c r="B302" s="17"/>
      <c r="D302" s="94"/>
      <c r="E302" s="63"/>
      <c r="F302" s="1"/>
      <c r="G302" s="1"/>
      <c r="I302" s="1"/>
      <c r="N302" s="45"/>
      <c r="O302" s="45"/>
    </row>
    <row r="303" spans="2:15" ht="12.75" x14ac:dyDescent="0.2">
      <c r="B303" s="17"/>
      <c r="D303" s="94"/>
      <c r="E303" s="63"/>
      <c r="F303" s="1"/>
      <c r="G303" s="1"/>
      <c r="I303" s="1"/>
      <c r="N303" s="45"/>
      <c r="O303" s="45"/>
    </row>
    <row r="304" spans="2:15" ht="12.75" x14ac:dyDescent="0.2">
      <c r="B304" s="17"/>
      <c r="D304" s="94"/>
      <c r="E304" s="63"/>
      <c r="F304" s="1"/>
      <c r="G304" s="1"/>
      <c r="I304" s="1"/>
      <c r="N304" s="45"/>
      <c r="O304" s="45"/>
    </row>
    <row r="305" spans="2:15" ht="12.75" x14ac:dyDescent="0.2">
      <c r="B305" s="17"/>
      <c r="D305" s="94"/>
      <c r="E305" s="63"/>
      <c r="F305" s="1"/>
      <c r="G305" s="1"/>
      <c r="I305" s="1"/>
      <c r="N305" s="45"/>
      <c r="O305" s="45"/>
    </row>
    <row r="306" spans="2:15" ht="12.75" x14ac:dyDescent="0.2">
      <c r="B306" s="17"/>
      <c r="D306" s="94"/>
      <c r="E306" s="63"/>
      <c r="F306" s="1"/>
      <c r="G306" s="1"/>
      <c r="I306" s="1"/>
      <c r="N306" s="45"/>
      <c r="O306" s="45"/>
    </row>
    <row r="307" spans="2:15" ht="12.75" x14ac:dyDescent="0.2">
      <c r="B307" s="17"/>
      <c r="D307" s="94"/>
      <c r="E307" s="63"/>
      <c r="F307" s="1"/>
      <c r="G307" s="1"/>
      <c r="I307" s="1"/>
      <c r="N307" s="45"/>
      <c r="O307" s="45"/>
    </row>
    <row r="308" spans="2:15" ht="12.75" x14ac:dyDescent="0.2">
      <c r="B308" s="17"/>
      <c r="D308" s="94"/>
      <c r="E308" s="63"/>
      <c r="F308" s="1"/>
      <c r="G308" s="1"/>
      <c r="I308" s="1"/>
      <c r="N308" s="45"/>
      <c r="O308" s="45"/>
    </row>
    <row r="309" spans="2:15" ht="12.75" x14ac:dyDescent="0.2">
      <c r="B309" s="17"/>
      <c r="D309" s="94"/>
      <c r="E309" s="63"/>
      <c r="F309" s="1"/>
      <c r="G309" s="1"/>
      <c r="I309" s="1"/>
      <c r="N309" s="45"/>
      <c r="O309" s="45"/>
    </row>
    <row r="310" spans="2:15" ht="12.75" x14ac:dyDescent="0.2">
      <c r="B310" s="17"/>
      <c r="D310" s="94"/>
      <c r="E310" s="63"/>
      <c r="F310" s="1"/>
      <c r="G310" s="1"/>
      <c r="I310" s="1"/>
      <c r="N310" s="45"/>
      <c r="O310" s="45"/>
    </row>
    <row r="311" spans="2:15" ht="12.75" x14ac:dyDescent="0.2">
      <c r="B311" s="17"/>
      <c r="D311" s="94"/>
      <c r="E311" s="63"/>
      <c r="F311" s="1"/>
      <c r="G311" s="1"/>
      <c r="I311" s="1"/>
      <c r="N311" s="45"/>
      <c r="O311" s="45"/>
    </row>
    <row r="312" spans="2:15" ht="12.75" x14ac:dyDescent="0.2">
      <c r="B312" s="17"/>
      <c r="D312" s="94"/>
      <c r="E312" s="63"/>
      <c r="F312" s="1"/>
      <c r="G312" s="1"/>
      <c r="I312" s="1"/>
      <c r="N312" s="45"/>
      <c r="O312" s="45"/>
    </row>
    <row r="313" spans="2:15" ht="12.75" x14ac:dyDescent="0.2">
      <c r="B313" s="17"/>
      <c r="D313" s="94"/>
      <c r="E313" s="63"/>
      <c r="F313" s="1"/>
      <c r="G313" s="1"/>
      <c r="I313" s="1"/>
      <c r="N313" s="45"/>
      <c r="O313" s="45"/>
    </row>
    <row r="314" spans="2:15" ht="12.75" x14ac:dyDescent="0.2">
      <c r="B314" s="17"/>
      <c r="D314" s="94"/>
      <c r="E314" s="63"/>
      <c r="F314" s="1"/>
      <c r="G314" s="1"/>
      <c r="I314" s="1"/>
      <c r="N314" s="45"/>
      <c r="O314" s="45"/>
    </row>
    <row r="315" spans="2:15" ht="12.75" x14ac:dyDescent="0.2">
      <c r="B315" s="17"/>
      <c r="D315" s="94"/>
      <c r="E315" s="63"/>
      <c r="F315" s="1"/>
      <c r="G315" s="1"/>
      <c r="I315" s="1"/>
      <c r="N315" s="45"/>
      <c r="O315" s="45"/>
    </row>
    <row r="316" spans="2:15" ht="12.75" x14ac:dyDescent="0.2">
      <c r="B316" s="17"/>
      <c r="D316" s="94"/>
      <c r="E316" s="63"/>
      <c r="F316" s="1"/>
      <c r="G316" s="1"/>
      <c r="I316" s="1"/>
      <c r="N316" s="45"/>
      <c r="O316" s="45"/>
    </row>
    <row r="317" spans="2:15" ht="12.75" x14ac:dyDescent="0.2">
      <c r="B317" s="17"/>
      <c r="D317" s="94"/>
      <c r="E317" s="63"/>
      <c r="F317" s="1"/>
      <c r="G317" s="1"/>
      <c r="I317" s="1"/>
      <c r="N317" s="45"/>
      <c r="O317" s="45"/>
    </row>
    <row r="318" spans="2:15" ht="12.75" x14ac:dyDescent="0.2">
      <c r="B318" s="17"/>
      <c r="D318" s="94"/>
      <c r="E318" s="63"/>
      <c r="F318" s="1"/>
      <c r="G318" s="1"/>
      <c r="I318" s="1"/>
      <c r="N318" s="45"/>
      <c r="O318" s="45"/>
    </row>
    <row r="319" spans="2:15" ht="12.75" x14ac:dyDescent="0.2">
      <c r="B319" s="17"/>
      <c r="D319" s="94"/>
      <c r="E319" s="63"/>
      <c r="F319" s="1"/>
      <c r="G319" s="1"/>
      <c r="I319" s="1"/>
      <c r="N319" s="45"/>
      <c r="O319" s="45"/>
    </row>
    <row r="320" spans="2:15" ht="12.75" x14ac:dyDescent="0.2">
      <c r="B320" s="17"/>
      <c r="D320" s="94"/>
      <c r="E320" s="63"/>
      <c r="F320" s="1"/>
      <c r="G320" s="1"/>
      <c r="I320" s="1"/>
      <c r="N320" s="45"/>
      <c r="O320" s="45"/>
    </row>
    <row r="321" spans="2:15" ht="12.75" x14ac:dyDescent="0.2">
      <c r="B321" s="17"/>
      <c r="D321" s="94"/>
      <c r="E321" s="63"/>
      <c r="F321" s="1"/>
      <c r="G321" s="1"/>
      <c r="I321" s="1"/>
      <c r="N321" s="45"/>
      <c r="O321" s="45"/>
    </row>
    <row r="322" spans="2:15" ht="12.75" x14ac:dyDescent="0.2">
      <c r="B322" s="17"/>
      <c r="D322" s="94"/>
      <c r="E322" s="63"/>
      <c r="F322" s="1"/>
      <c r="G322" s="1"/>
      <c r="I322" s="1"/>
      <c r="N322" s="45"/>
      <c r="O322" s="45"/>
    </row>
    <row r="323" spans="2:15" ht="12.75" x14ac:dyDescent="0.2">
      <c r="B323" s="17"/>
      <c r="D323" s="94"/>
      <c r="E323" s="63"/>
      <c r="F323" s="1"/>
      <c r="G323" s="1"/>
      <c r="I323" s="1"/>
      <c r="N323" s="45"/>
      <c r="O323" s="45"/>
    </row>
    <row r="324" spans="2:15" ht="12.75" x14ac:dyDescent="0.2">
      <c r="B324" s="17"/>
      <c r="D324" s="94"/>
      <c r="E324" s="63"/>
      <c r="F324" s="1"/>
      <c r="G324" s="1"/>
      <c r="I324" s="1"/>
      <c r="N324" s="45"/>
      <c r="O324" s="45"/>
    </row>
    <row r="325" spans="2:15" ht="12.75" x14ac:dyDescent="0.2">
      <c r="B325" s="17"/>
      <c r="D325" s="94"/>
      <c r="E325" s="63"/>
      <c r="F325" s="1"/>
      <c r="G325" s="1"/>
      <c r="I325" s="1"/>
      <c r="N325" s="45"/>
      <c r="O325" s="45"/>
    </row>
    <row r="326" spans="2:15" ht="12.75" x14ac:dyDescent="0.2">
      <c r="B326" s="17"/>
      <c r="D326" s="94"/>
      <c r="E326" s="63"/>
      <c r="F326" s="1"/>
      <c r="G326" s="1"/>
      <c r="I326" s="1"/>
      <c r="N326" s="45"/>
      <c r="O326" s="45"/>
    </row>
    <row r="327" spans="2:15" ht="12.75" x14ac:dyDescent="0.2">
      <c r="B327" s="17"/>
      <c r="D327" s="94"/>
      <c r="E327" s="63"/>
      <c r="F327" s="1"/>
      <c r="G327" s="1"/>
      <c r="I327" s="1"/>
      <c r="N327" s="45"/>
      <c r="O327" s="45"/>
    </row>
    <row r="328" spans="2:15" ht="12.75" x14ac:dyDescent="0.2">
      <c r="B328" s="17"/>
      <c r="D328" s="94"/>
      <c r="E328" s="63"/>
      <c r="F328" s="1"/>
      <c r="G328" s="1"/>
      <c r="I328" s="1"/>
      <c r="N328" s="45"/>
      <c r="O328" s="45"/>
    </row>
    <row r="329" spans="2:15" ht="12.75" x14ac:dyDescent="0.2">
      <c r="B329" s="17"/>
      <c r="D329" s="94"/>
      <c r="E329" s="63"/>
      <c r="F329" s="1"/>
      <c r="G329" s="1"/>
      <c r="I329" s="1"/>
      <c r="N329" s="45"/>
      <c r="O329" s="45"/>
    </row>
    <row r="330" spans="2:15" ht="12.75" x14ac:dyDescent="0.2">
      <c r="B330" s="17"/>
      <c r="D330" s="94"/>
      <c r="E330" s="63"/>
      <c r="F330" s="1"/>
      <c r="G330" s="1"/>
      <c r="I330" s="1"/>
      <c r="N330" s="45"/>
      <c r="O330" s="45"/>
    </row>
    <row r="331" spans="2:15" ht="12.75" x14ac:dyDescent="0.2">
      <c r="B331" s="17"/>
      <c r="D331" s="94"/>
      <c r="E331" s="63"/>
      <c r="F331" s="1"/>
      <c r="G331" s="1"/>
      <c r="I331" s="1"/>
      <c r="N331" s="45"/>
      <c r="O331" s="45"/>
    </row>
    <row r="332" spans="2:15" ht="12.75" x14ac:dyDescent="0.2">
      <c r="B332" s="17"/>
      <c r="D332" s="94"/>
      <c r="E332" s="63"/>
      <c r="F332" s="1"/>
      <c r="G332" s="1"/>
      <c r="I332" s="1"/>
      <c r="N332" s="45"/>
      <c r="O332" s="45"/>
    </row>
    <row r="333" spans="2:15" ht="12.75" x14ac:dyDescent="0.2">
      <c r="B333" s="17"/>
      <c r="D333" s="94"/>
      <c r="E333" s="63"/>
      <c r="F333" s="1"/>
      <c r="G333" s="1"/>
      <c r="I333" s="1"/>
      <c r="N333" s="45"/>
      <c r="O333" s="45"/>
    </row>
    <row r="334" spans="2:15" ht="12.75" x14ac:dyDescent="0.2">
      <c r="B334" s="17"/>
      <c r="D334" s="94"/>
      <c r="E334" s="63"/>
      <c r="F334" s="1"/>
      <c r="G334" s="1"/>
      <c r="I334" s="1"/>
      <c r="N334" s="45"/>
      <c r="O334" s="45"/>
    </row>
    <row r="335" spans="2:15" ht="12.75" x14ac:dyDescent="0.2">
      <c r="B335" s="17"/>
      <c r="D335" s="94"/>
      <c r="E335" s="63"/>
      <c r="F335" s="1"/>
      <c r="G335" s="1"/>
      <c r="I335" s="1"/>
      <c r="N335" s="45"/>
      <c r="O335" s="45"/>
    </row>
    <row r="336" spans="2:15" ht="12.75" x14ac:dyDescent="0.2">
      <c r="B336" s="17"/>
      <c r="D336" s="94"/>
      <c r="E336" s="63"/>
      <c r="F336" s="1"/>
      <c r="G336" s="1"/>
      <c r="I336" s="1"/>
      <c r="N336" s="45"/>
      <c r="O336" s="45"/>
    </row>
    <row r="337" spans="2:15" ht="12.75" x14ac:dyDescent="0.2">
      <c r="B337" s="17"/>
      <c r="D337" s="94"/>
      <c r="E337" s="63"/>
      <c r="F337" s="1"/>
      <c r="G337" s="1"/>
      <c r="I337" s="1"/>
      <c r="N337" s="45"/>
      <c r="O337" s="45"/>
    </row>
    <row r="338" spans="2:15" ht="12.75" x14ac:dyDescent="0.2">
      <c r="B338" s="17"/>
      <c r="D338" s="94"/>
      <c r="E338" s="63"/>
      <c r="F338" s="1"/>
      <c r="G338" s="1"/>
      <c r="I338" s="1"/>
      <c r="N338" s="45"/>
      <c r="O338" s="45"/>
    </row>
    <row r="339" spans="2:15" ht="12.75" x14ac:dyDescent="0.2">
      <c r="B339" s="17"/>
      <c r="D339" s="94"/>
      <c r="E339" s="63"/>
      <c r="F339" s="1"/>
      <c r="G339" s="1"/>
      <c r="I339" s="1"/>
      <c r="N339" s="45"/>
      <c r="O339" s="45"/>
    </row>
    <row r="340" spans="2:15" ht="12.75" x14ac:dyDescent="0.2">
      <c r="B340" s="17"/>
      <c r="D340" s="94"/>
      <c r="E340" s="63"/>
      <c r="F340" s="1"/>
      <c r="G340" s="1"/>
      <c r="I340" s="1"/>
      <c r="N340" s="45"/>
      <c r="O340" s="45"/>
    </row>
    <row r="341" spans="2:15" ht="12.75" x14ac:dyDescent="0.2">
      <c r="B341" s="17"/>
      <c r="D341" s="94"/>
      <c r="E341" s="63"/>
      <c r="F341" s="1"/>
      <c r="G341" s="1"/>
      <c r="I341" s="1"/>
      <c r="N341" s="45"/>
      <c r="O341" s="45"/>
    </row>
    <row r="342" spans="2:15" ht="12.75" x14ac:dyDescent="0.2">
      <c r="B342" s="17"/>
      <c r="D342" s="94"/>
      <c r="E342" s="63"/>
      <c r="F342" s="1"/>
      <c r="G342" s="1"/>
      <c r="I342" s="1"/>
      <c r="N342" s="45"/>
      <c r="O342" s="45"/>
    </row>
    <row r="343" spans="2:15" ht="12.75" x14ac:dyDescent="0.2">
      <c r="B343" s="17"/>
      <c r="D343" s="94"/>
      <c r="E343" s="63"/>
      <c r="F343" s="1"/>
      <c r="G343" s="1"/>
      <c r="I343" s="1"/>
      <c r="N343" s="45"/>
      <c r="O343" s="45"/>
    </row>
    <row r="344" spans="2:15" ht="12.75" x14ac:dyDescent="0.2">
      <c r="B344" s="17"/>
      <c r="D344" s="94"/>
      <c r="E344" s="63"/>
      <c r="F344" s="1"/>
      <c r="G344" s="1"/>
      <c r="I344" s="1"/>
      <c r="N344" s="45"/>
      <c r="O344" s="45"/>
    </row>
    <row r="345" spans="2:15" ht="12.75" x14ac:dyDescent="0.2">
      <c r="B345" s="17"/>
      <c r="D345" s="94"/>
      <c r="E345" s="63"/>
      <c r="F345" s="1"/>
      <c r="G345" s="1"/>
      <c r="I345" s="1"/>
      <c r="N345" s="45"/>
      <c r="O345" s="45"/>
    </row>
    <row r="346" spans="2:15" ht="12.75" x14ac:dyDescent="0.2">
      <c r="B346" s="17"/>
      <c r="D346" s="94"/>
      <c r="E346" s="63"/>
      <c r="F346" s="1"/>
      <c r="G346" s="1"/>
      <c r="I346" s="1"/>
      <c r="N346" s="45"/>
      <c r="O346" s="45"/>
    </row>
    <row r="347" spans="2:15" ht="12.75" x14ac:dyDescent="0.2">
      <c r="B347" s="17"/>
      <c r="D347" s="94"/>
      <c r="E347" s="63"/>
      <c r="F347" s="1"/>
      <c r="G347" s="1"/>
      <c r="I347" s="1"/>
      <c r="N347" s="45"/>
      <c r="O347" s="45"/>
    </row>
    <row r="348" spans="2:15" ht="12.75" x14ac:dyDescent="0.2">
      <c r="B348" s="17"/>
      <c r="D348" s="94"/>
      <c r="E348" s="63"/>
      <c r="F348" s="1"/>
      <c r="G348" s="1"/>
      <c r="I348" s="1"/>
      <c r="N348" s="45"/>
      <c r="O348" s="45"/>
    </row>
    <row r="349" spans="2:15" ht="12.75" x14ac:dyDescent="0.2">
      <c r="B349" s="17"/>
      <c r="D349" s="94"/>
      <c r="E349" s="63"/>
      <c r="F349" s="1"/>
      <c r="G349" s="1"/>
      <c r="I349" s="1"/>
      <c r="N349" s="45"/>
      <c r="O349" s="45"/>
    </row>
    <row r="350" spans="2:15" ht="12.75" x14ac:dyDescent="0.2">
      <c r="B350" s="17"/>
      <c r="D350" s="94"/>
      <c r="E350" s="63"/>
      <c r="F350" s="1"/>
      <c r="G350" s="1"/>
      <c r="I350" s="1"/>
      <c r="N350" s="45"/>
      <c r="O350" s="45"/>
    </row>
    <row r="351" spans="2:15" ht="12.75" x14ac:dyDescent="0.2">
      <c r="B351" s="17"/>
      <c r="D351" s="94"/>
      <c r="E351" s="63"/>
      <c r="F351" s="1"/>
      <c r="G351" s="1"/>
      <c r="I351" s="1"/>
      <c r="N351" s="45"/>
      <c r="O351" s="45"/>
    </row>
    <row r="352" spans="2:15" ht="12.75" x14ac:dyDescent="0.2">
      <c r="B352" s="17"/>
      <c r="D352" s="94"/>
      <c r="E352" s="63"/>
      <c r="F352" s="1"/>
      <c r="G352" s="1"/>
      <c r="I352" s="1"/>
      <c r="N352" s="45"/>
      <c r="O352" s="45"/>
    </row>
    <row r="353" spans="2:15" ht="12.75" x14ac:dyDescent="0.2">
      <c r="B353" s="17"/>
      <c r="D353" s="94"/>
      <c r="E353" s="63"/>
      <c r="F353" s="1"/>
      <c r="G353" s="1"/>
      <c r="I353" s="1"/>
      <c r="N353" s="45"/>
      <c r="O353" s="45"/>
    </row>
    <row r="354" spans="2:15" ht="12.75" x14ac:dyDescent="0.2">
      <c r="B354" s="17"/>
      <c r="D354" s="94"/>
      <c r="E354" s="63"/>
      <c r="F354" s="1"/>
      <c r="G354" s="1"/>
      <c r="I354" s="1"/>
      <c r="N354" s="45"/>
      <c r="O354" s="45"/>
    </row>
    <row r="355" spans="2:15" ht="12.75" x14ac:dyDescent="0.2">
      <c r="B355" s="17"/>
      <c r="D355" s="94"/>
      <c r="E355" s="63"/>
      <c r="F355" s="1"/>
      <c r="G355" s="1"/>
      <c r="I355" s="1"/>
      <c r="N355" s="45"/>
      <c r="O355" s="45"/>
    </row>
    <row r="356" spans="2:15" ht="12.75" x14ac:dyDescent="0.2">
      <c r="B356" s="17"/>
      <c r="D356" s="94"/>
      <c r="E356" s="63"/>
      <c r="F356" s="1"/>
      <c r="G356" s="1"/>
      <c r="I356" s="1"/>
      <c r="N356" s="45"/>
      <c r="O356" s="45"/>
    </row>
    <row r="357" spans="2:15" ht="12.75" x14ac:dyDescent="0.2">
      <c r="B357" s="17"/>
      <c r="D357" s="94"/>
      <c r="E357" s="63"/>
      <c r="F357" s="1"/>
      <c r="G357" s="1"/>
      <c r="I357" s="1"/>
      <c r="N357" s="45"/>
      <c r="O357" s="45"/>
    </row>
    <row r="358" spans="2:15" ht="12.75" x14ac:dyDescent="0.2">
      <c r="B358" s="17"/>
      <c r="D358" s="94"/>
      <c r="E358" s="63"/>
      <c r="F358" s="1"/>
      <c r="G358" s="1"/>
      <c r="I358" s="1"/>
      <c r="N358" s="45"/>
      <c r="O358" s="45"/>
    </row>
    <row r="359" spans="2:15" ht="12.75" x14ac:dyDescent="0.2">
      <c r="B359" s="17"/>
      <c r="D359" s="94"/>
      <c r="E359" s="63"/>
      <c r="F359" s="1"/>
      <c r="G359" s="1"/>
      <c r="I359" s="1"/>
      <c r="N359" s="45"/>
      <c r="O359" s="45"/>
    </row>
    <row r="360" spans="2:15" ht="12.75" x14ac:dyDescent="0.2">
      <c r="B360" s="17"/>
      <c r="D360" s="94"/>
      <c r="E360" s="63"/>
      <c r="F360" s="1"/>
      <c r="G360" s="1"/>
      <c r="I360" s="1"/>
      <c r="N360" s="45"/>
      <c r="O360" s="45"/>
    </row>
    <row r="361" spans="2:15" ht="12.75" x14ac:dyDescent="0.2">
      <c r="B361" s="17"/>
      <c r="D361" s="94"/>
      <c r="E361" s="63"/>
      <c r="F361" s="1"/>
      <c r="G361" s="1"/>
      <c r="I361" s="1"/>
      <c r="N361" s="45"/>
      <c r="O361" s="45"/>
    </row>
    <row r="362" spans="2:15" ht="12.75" x14ac:dyDescent="0.2">
      <c r="B362" s="17"/>
      <c r="D362" s="94"/>
      <c r="E362" s="63"/>
      <c r="F362" s="1"/>
      <c r="G362" s="1"/>
      <c r="I362" s="1"/>
      <c r="N362" s="45"/>
      <c r="O362" s="45"/>
    </row>
    <row r="363" spans="2:15" ht="12.75" x14ac:dyDescent="0.2">
      <c r="B363" s="17"/>
      <c r="D363" s="94"/>
      <c r="E363" s="63"/>
      <c r="F363" s="1"/>
      <c r="G363" s="1"/>
      <c r="I363" s="1"/>
      <c r="N363" s="45"/>
      <c r="O363" s="45"/>
    </row>
    <row r="364" spans="2:15" ht="12.75" x14ac:dyDescent="0.2">
      <c r="B364" s="17"/>
      <c r="D364" s="94"/>
      <c r="E364" s="63"/>
      <c r="F364" s="1"/>
      <c r="G364" s="1"/>
      <c r="I364" s="1"/>
      <c r="N364" s="45"/>
      <c r="O364" s="45"/>
    </row>
    <row r="365" spans="2:15" ht="12.75" x14ac:dyDescent="0.2">
      <c r="B365" s="17"/>
      <c r="D365" s="94"/>
      <c r="E365" s="63"/>
      <c r="F365" s="1"/>
      <c r="G365" s="1"/>
      <c r="I365" s="1"/>
      <c r="N365" s="45"/>
      <c r="O365" s="45"/>
    </row>
    <row r="366" spans="2:15" ht="12.75" x14ac:dyDescent="0.2">
      <c r="B366" s="17"/>
      <c r="D366" s="94"/>
      <c r="E366" s="63"/>
      <c r="F366" s="1"/>
      <c r="G366" s="1"/>
      <c r="I366" s="1"/>
      <c r="N366" s="45"/>
      <c r="O366" s="45"/>
    </row>
    <row r="367" spans="2:15" ht="12.75" x14ac:dyDescent="0.2">
      <c r="B367" s="17"/>
      <c r="D367" s="94"/>
      <c r="E367" s="63"/>
      <c r="F367" s="1"/>
      <c r="G367" s="1"/>
      <c r="I367" s="1"/>
      <c r="N367" s="45"/>
      <c r="O367" s="45"/>
    </row>
    <row r="368" spans="2:15" ht="12.75" x14ac:dyDescent="0.2">
      <c r="B368" s="17"/>
      <c r="D368" s="94"/>
      <c r="E368" s="63"/>
      <c r="F368" s="1"/>
      <c r="G368" s="1"/>
      <c r="I368" s="1"/>
      <c r="N368" s="45"/>
      <c r="O368" s="45"/>
    </row>
    <row r="369" spans="2:15" ht="12.75" x14ac:dyDescent="0.2">
      <c r="B369" s="17"/>
      <c r="D369" s="94"/>
      <c r="E369" s="63"/>
      <c r="F369" s="1"/>
      <c r="G369" s="1"/>
      <c r="I369" s="1"/>
      <c r="N369" s="45"/>
      <c r="O369" s="45"/>
    </row>
    <row r="370" spans="2:15" ht="12.75" x14ac:dyDescent="0.2">
      <c r="B370" s="17"/>
      <c r="D370" s="94"/>
      <c r="E370" s="63"/>
      <c r="F370" s="1"/>
      <c r="G370" s="1"/>
      <c r="I370" s="1"/>
      <c r="N370" s="45"/>
      <c r="O370" s="45"/>
    </row>
    <row r="371" spans="2:15" ht="12.75" x14ac:dyDescent="0.2">
      <c r="B371" s="17"/>
      <c r="D371" s="94"/>
      <c r="E371" s="63"/>
      <c r="F371" s="1"/>
      <c r="G371" s="1"/>
      <c r="I371" s="1"/>
      <c r="N371" s="45"/>
      <c r="O371" s="45"/>
    </row>
    <row r="372" spans="2:15" ht="12.75" x14ac:dyDescent="0.2">
      <c r="B372" s="17"/>
      <c r="D372" s="94"/>
      <c r="E372" s="63"/>
      <c r="F372" s="1"/>
      <c r="G372" s="1"/>
      <c r="I372" s="1"/>
      <c r="N372" s="45"/>
      <c r="O372" s="45"/>
    </row>
    <row r="373" spans="2:15" ht="12.75" x14ac:dyDescent="0.2">
      <c r="B373" s="17"/>
      <c r="D373" s="94"/>
      <c r="E373" s="63"/>
      <c r="F373" s="1"/>
      <c r="G373" s="1"/>
      <c r="I373" s="1"/>
      <c r="N373" s="45"/>
      <c r="O373" s="45"/>
    </row>
    <row r="374" spans="2:15" ht="12.75" x14ac:dyDescent="0.2">
      <c r="B374" s="17"/>
      <c r="D374" s="94"/>
      <c r="E374" s="63"/>
      <c r="F374" s="1"/>
      <c r="G374" s="1"/>
      <c r="I374" s="1"/>
      <c r="N374" s="45"/>
      <c r="O374" s="45"/>
    </row>
    <row r="375" spans="2:15" ht="12.75" x14ac:dyDescent="0.2">
      <c r="B375" s="17"/>
      <c r="D375" s="94"/>
      <c r="E375" s="63"/>
      <c r="F375" s="1"/>
      <c r="G375" s="1"/>
      <c r="I375" s="1"/>
      <c r="N375" s="45"/>
      <c r="O375" s="45"/>
    </row>
    <row r="376" spans="2:15" ht="12.75" x14ac:dyDescent="0.2">
      <c r="B376" s="17"/>
      <c r="D376" s="94"/>
      <c r="E376" s="63"/>
      <c r="F376" s="1"/>
      <c r="G376" s="1"/>
      <c r="I376" s="1"/>
      <c r="N376" s="45"/>
      <c r="O376" s="45"/>
    </row>
    <row r="377" spans="2:15" ht="12.75" x14ac:dyDescent="0.2">
      <c r="B377" s="17"/>
      <c r="D377" s="94"/>
      <c r="E377" s="63"/>
      <c r="F377" s="1"/>
      <c r="G377" s="1"/>
      <c r="I377" s="1"/>
      <c r="N377" s="45"/>
      <c r="O377" s="45"/>
    </row>
    <row r="378" spans="2:15" ht="12.75" x14ac:dyDescent="0.2">
      <c r="B378" s="17"/>
      <c r="D378" s="94"/>
      <c r="E378" s="63"/>
      <c r="F378" s="1"/>
      <c r="G378" s="1"/>
      <c r="I378" s="1"/>
      <c r="N378" s="45"/>
      <c r="O378" s="45"/>
    </row>
    <row r="379" spans="2:15" ht="12.75" x14ac:dyDescent="0.2">
      <c r="B379" s="17"/>
      <c r="D379" s="94"/>
      <c r="E379" s="63"/>
      <c r="F379" s="1"/>
      <c r="G379" s="1"/>
      <c r="I379" s="1"/>
      <c r="N379" s="45"/>
      <c r="O379" s="45"/>
    </row>
    <row r="380" spans="2:15" ht="12.75" x14ac:dyDescent="0.2">
      <c r="B380" s="17"/>
      <c r="D380" s="94"/>
      <c r="E380" s="63"/>
      <c r="F380" s="1"/>
      <c r="G380" s="1"/>
      <c r="I380" s="1"/>
      <c r="N380" s="45"/>
      <c r="O380" s="45"/>
    </row>
    <row r="381" spans="2:15" ht="12.75" x14ac:dyDescent="0.2">
      <c r="B381" s="17"/>
      <c r="D381" s="94"/>
      <c r="E381" s="63"/>
      <c r="F381" s="1"/>
      <c r="G381" s="1"/>
      <c r="I381" s="1"/>
      <c r="N381" s="45"/>
      <c r="O381" s="45"/>
    </row>
    <row r="382" spans="2:15" ht="12.75" x14ac:dyDescent="0.2">
      <c r="B382" s="17"/>
      <c r="D382" s="94"/>
      <c r="E382" s="63"/>
      <c r="F382" s="1"/>
      <c r="G382" s="1"/>
      <c r="I382" s="1"/>
      <c r="N382" s="45"/>
      <c r="O382" s="45"/>
    </row>
    <row r="383" spans="2:15" ht="12.75" x14ac:dyDescent="0.2">
      <c r="B383" s="17"/>
      <c r="D383" s="94"/>
      <c r="E383" s="63"/>
      <c r="F383" s="1"/>
      <c r="G383" s="1"/>
      <c r="I383" s="1"/>
      <c r="N383" s="45"/>
      <c r="O383" s="45"/>
    </row>
    <row r="384" spans="2:15" ht="12.75" x14ac:dyDescent="0.2">
      <c r="B384" s="17"/>
      <c r="D384" s="94"/>
      <c r="E384" s="63"/>
      <c r="F384" s="1"/>
      <c r="G384" s="1"/>
      <c r="I384" s="1"/>
      <c r="N384" s="45"/>
      <c r="O384" s="45"/>
    </row>
    <row r="385" spans="2:15" ht="12.75" x14ac:dyDescent="0.2">
      <c r="B385" s="17"/>
      <c r="D385" s="94"/>
      <c r="E385" s="63"/>
      <c r="F385" s="1"/>
      <c r="G385" s="1"/>
      <c r="I385" s="1"/>
      <c r="N385" s="45"/>
      <c r="O385" s="45"/>
    </row>
    <row r="386" spans="2:15" ht="12.75" x14ac:dyDescent="0.2">
      <c r="B386" s="17"/>
      <c r="D386" s="94"/>
      <c r="E386" s="63"/>
      <c r="F386" s="1"/>
      <c r="G386" s="1"/>
      <c r="I386" s="1"/>
      <c r="N386" s="45"/>
      <c r="O386" s="45"/>
    </row>
    <row r="387" spans="2:15" ht="12.75" x14ac:dyDescent="0.2">
      <c r="B387" s="17"/>
      <c r="D387" s="94"/>
      <c r="E387" s="63"/>
      <c r="F387" s="1"/>
      <c r="G387" s="1"/>
      <c r="I387" s="1"/>
      <c r="N387" s="45"/>
      <c r="O387" s="45"/>
    </row>
    <row r="388" spans="2:15" ht="12.75" x14ac:dyDescent="0.2">
      <c r="B388" s="17"/>
      <c r="D388" s="94"/>
      <c r="E388" s="63"/>
      <c r="F388" s="1"/>
      <c r="G388" s="1"/>
      <c r="I388" s="1"/>
      <c r="N388" s="45"/>
      <c r="O388" s="45"/>
    </row>
    <row r="389" spans="2:15" ht="12.75" x14ac:dyDescent="0.2">
      <c r="B389" s="17"/>
      <c r="D389" s="94"/>
      <c r="E389" s="63"/>
      <c r="F389" s="1"/>
      <c r="G389" s="1"/>
      <c r="I389" s="1"/>
      <c r="N389" s="45"/>
      <c r="O389" s="45"/>
    </row>
    <row r="390" spans="2:15" ht="12.75" x14ac:dyDescent="0.2">
      <c r="B390" s="17"/>
      <c r="D390" s="94"/>
      <c r="E390" s="63"/>
      <c r="F390" s="1"/>
      <c r="G390" s="1"/>
      <c r="I390" s="1"/>
      <c r="N390" s="45"/>
      <c r="O390" s="45"/>
    </row>
    <row r="391" spans="2:15" ht="12.75" x14ac:dyDescent="0.2">
      <c r="B391" s="17"/>
      <c r="D391" s="94"/>
      <c r="E391" s="63"/>
      <c r="F391" s="1"/>
      <c r="G391" s="1"/>
      <c r="I391" s="1"/>
      <c r="N391" s="45"/>
      <c r="O391" s="45"/>
    </row>
    <row r="392" spans="2:15" ht="12.75" x14ac:dyDescent="0.2">
      <c r="B392" s="17"/>
      <c r="D392" s="94"/>
      <c r="E392" s="63"/>
      <c r="F392" s="1"/>
      <c r="G392" s="1"/>
      <c r="I392" s="1"/>
      <c r="N392" s="45"/>
      <c r="O392" s="45"/>
    </row>
    <row r="393" spans="2:15" ht="12.75" x14ac:dyDescent="0.2">
      <c r="B393" s="17"/>
      <c r="D393" s="94"/>
      <c r="E393" s="63"/>
      <c r="F393" s="1"/>
      <c r="G393" s="1"/>
      <c r="I393" s="1"/>
      <c r="N393" s="45"/>
      <c r="O393" s="45"/>
    </row>
    <row r="394" spans="2:15" ht="12.75" x14ac:dyDescent="0.2">
      <c r="B394" s="17"/>
      <c r="D394" s="94"/>
      <c r="E394" s="63"/>
      <c r="F394" s="1"/>
      <c r="G394" s="1"/>
      <c r="I394" s="1"/>
      <c r="N394" s="45"/>
      <c r="O394" s="45"/>
    </row>
    <row r="395" spans="2:15" ht="12.75" x14ac:dyDescent="0.2">
      <c r="B395" s="17"/>
      <c r="D395" s="94"/>
      <c r="E395" s="63"/>
      <c r="F395" s="1"/>
      <c r="G395" s="1"/>
      <c r="I395" s="1"/>
      <c r="N395" s="45"/>
      <c r="O395" s="45"/>
    </row>
    <row r="396" spans="2:15" ht="12.75" x14ac:dyDescent="0.2">
      <c r="B396" s="17"/>
      <c r="D396" s="94"/>
      <c r="E396" s="63"/>
      <c r="F396" s="1"/>
      <c r="G396" s="1"/>
      <c r="I396" s="1"/>
      <c r="N396" s="45"/>
      <c r="O396" s="45"/>
    </row>
    <row r="397" spans="2:15" ht="12.75" x14ac:dyDescent="0.2">
      <c r="B397" s="17"/>
      <c r="D397" s="94"/>
      <c r="E397" s="63"/>
      <c r="F397" s="1"/>
      <c r="G397" s="1"/>
      <c r="I397" s="1"/>
      <c r="N397" s="45"/>
      <c r="O397" s="45"/>
    </row>
    <row r="398" spans="2:15" ht="12.75" x14ac:dyDescent="0.2">
      <c r="B398" s="17"/>
      <c r="D398" s="94"/>
      <c r="E398" s="63"/>
      <c r="F398" s="1"/>
      <c r="G398" s="1"/>
      <c r="I398" s="1"/>
      <c r="N398" s="45"/>
      <c r="O398" s="45"/>
    </row>
    <row r="399" spans="2:15" ht="12.75" x14ac:dyDescent="0.2">
      <c r="B399" s="17"/>
      <c r="D399" s="94"/>
      <c r="E399" s="63"/>
      <c r="F399" s="1"/>
      <c r="G399" s="1"/>
      <c r="I399" s="1"/>
      <c r="N399" s="45"/>
      <c r="O399" s="45"/>
    </row>
    <row r="400" spans="2:15" ht="12.75" x14ac:dyDescent="0.2">
      <c r="B400" s="17"/>
      <c r="D400" s="94"/>
      <c r="E400" s="63"/>
      <c r="F400" s="1"/>
      <c r="G400" s="1"/>
      <c r="I400" s="1"/>
      <c r="N400" s="45"/>
      <c r="O400" s="45"/>
    </row>
    <row r="401" spans="2:15" ht="12.75" x14ac:dyDescent="0.2">
      <c r="B401" s="17"/>
      <c r="D401" s="94"/>
      <c r="E401" s="63"/>
      <c r="F401" s="1"/>
      <c r="G401" s="1"/>
      <c r="I401" s="1"/>
      <c r="N401" s="45"/>
      <c r="O401" s="45"/>
    </row>
    <row r="402" spans="2:15" ht="12.75" x14ac:dyDescent="0.2">
      <c r="B402" s="17"/>
      <c r="D402" s="94"/>
      <c r="E402" s="63"/>
      <c r="F402" s="1"/>
      <c r="G402" s="1"/>
      <c r="I402" s="1"/>
      <c r="N402" s="45"/>
      <c r="O402" s="45"/>
    </row>
    <row r="403" spans="2:15" ht="12.75" x14ac:dyDescent="0.2">
      <c r="B403" s="17"/>
      <c r="D403" s="94"/>
      <c r="E403" s="63"/>
      <c r="F403" s="1"/>
      <c r="G403" s="1"/>
      <c r="I403" s="1"/>
      <c r="N403" s="45"/>
      <c r="O403" s="45"/>
    </row>
    <row r="404" spans="2:15" ht="12.75" x14ac:dyDescent="0.2">
      <c r="B404" s="17"/>
      <c r="D404" s="94"/>
      <c r="E404" s="63"/>
      <c r="F404" s="1"/>
      <c r="G404" s="1"/>
      <c r="I404" s="1"/>
      <c r="N404" s="45"/>
      <c r="O404" s="45"/>
    </row>
    <row r="405" spans="2:15" ht="12.75" x14ac:dyDescent="0.2">
      <c r="B405" s="17"/>
      <c r="D405" s="94"/>
      <c r="E405" s="63"/>
      <c r="F405" s="1"/>
      <c r="G405" s="1"/>
      <c r="I405" s="1"/>
      <c r="N405" s="45"/>
      <c r="O405" s="45"/>
    </row>
    <row r="406" spans="2:15" ht="12.75" x14ac:dyDescent="0.2">
      <c r="B406" s="17"/>
      <c r="D406" s="94"/>
      <c r="E406" s="63"/>
      <c r="F406" s="1"/>
      <c r="G406" s="1"/>
      <c r="I406" s="1"/>
      <c r="N406" s="45"/>
      <c r="O406" s="45"/>
    </row>
    <row r="407" spans="2:15" ht="12.75" x14ac:dyDescent="0.2">
      <c r="B407" s="17"/>
      <c r="D407" s="94"/>
      <c r="E407" s="63"/>
      <c r="F407" s="1"/>
      <c r="G407" s="1"/>
      <c r="I407" s="1"/>
      <c r="N407" s="45"/>
      <c r="O407" s="45"/>
    </row>
    <row r="408" spans="2:15" ht="12.75" x14ac:dyDescent="0.2">
      <c r="B408" s="17"/>
      <c r="D408" s="94"/>
      <c r="E408" s="63"/>
      <c r="F408" s="1"/>
      <c r="G408" s="1"/>
      <c r="I408" s="1"/>
      <c r="N408" s="45"/>
      <c r="O408" s="45"/>
    </row>
    <row r="409" spans="2:15" ht="12.75" x14ac:dyDescent="0.2">
      <c r="B409" s="17"/>
      <c r="D409" s="94"/>
      <c r="E409" s="63"/>
      <c r="F409" s="1"/>
      <c r="G409" s="1"/>
      <c r="I409" s="1"/>
      <c r="N409" s="45"/>
      <c r="O409" s="45"/>
    </row>
    <row r="410" spans="2:15" ht="12.75" x14ac:dyDescent="0.2">
      <c r="B410" s="17"/>
      <c r="D410" s="94"/>
      <c r="E410" s="63"/>
      <c r="F410" s="1"/>
      <c r="G410" s="1"/>
      <c r="I410" s="1"/>
      <c r="N410" s="45"/>
      <c r="O410" s="45"/>
    </row>
    <row r="411" spans="2:15" ht="12.75" x14ac:dyDescent="0.2">
      <c r="B411" s="17"/>
      <c r="D411" s="94"/>
      <c r="E411" s="63"/>
      <c r="F411" s="1"/>
      <c r="G411" s="1"/>
      <c r="I411" s="1"/>
      <c r="N411" s="45"/>
      <c r="O411" s="45"/>
    </row>
    <row r="412" spans="2:15" ht="12.75" x14ac:dyDescent="0.2">
      <c r="B412" s="17"/>
      <c r="D412" s="94"/>
      <c r="E412" s="63"/>
      <c r="F412" s="1"/>
      <c r="G412" s="1"/>
      <c r="I412" s="1"/>
      <c r="N412" s="45"/>
      <c r="O412" s="45"/>
    </row>
    <row r="413" spans="2:15" ht="12.75" x14ac:dyDescent="0.2">
      <c r="B413" s="17"/>
      <c r="D413" s="94"/>
      <c r="E413" s="63"/>
      <c r="F413" s="1"/>
      <c r="G413" s="1"/>
      <c r="I413" s="1"/>
      <c r="N413" s="45"/>
      <c r="O413" s="45"/>
    </row>
    <row r="414" spans="2:15" ht="12.75" x14ac:dyDescent="0.2">
      <c r="B414" s="17"/>
      <c r="D414" s="94"/>
      <c r="E414" s="63"/>
      <c r="F414" s="1"/>
      <c r="G414" s="1"/>
      <c r="I414" s="1"/>
      <c r="N414" s="45"/>
      <c r="O414" s="45"/>
    </row>
    <row r="415" spans="2:15" ht="12.75" x14ac:dyDescent="0.2">
      <c r="B415" s="17"/>
      <c r="D415" s="94"/>
      <c r="E415" s="63"/>
      <c r="F415" s="1"/>
      <c r="G415" s="1"/>
      <c r="I415" s="1"/>
      <c r="N415" s="45"/>
      <c r="O415" s="45"/>
    </row>
    <row r="416" spans="2:15" ht="12.75" x14ac:dyDescent="0.2">
      <c r="B416" s="17"/>
      <c r="D416" s="94"/>
      <c r="E416" s="63"/>
      <c r="F416" s="1"/>
      <c r="G416" s="1"/>
      <c r="I416" s="1"/>
      <c r="N416" s="45"/>
      <c r="O416" s="45"/>
    </row>
    <row r="417" spans="2:15" ht="12.75" x14ac:dyDescent="0.2">
      <c r="B417" s="17"/>
      <c r="D417" s="94"/>
      <c r="E417" s="63"/>
      <c r="F417" s="1"/>
      <c r="G417" s="1"/>
      <c r="I417" s="1"/>
      <c r="N417" s="45"/>
      <c r="O417" s="45"/>
    </row>
    <row r="418" spans="2:15" ht="12.75" x14ac:dyDescent="0.2">
      <c r="B418" s="17"/>
      <c r="D418" s="94"/>
      <c r="E418" s="63"/>
      <c r="F418" s="1"/>
      <c r="G418" s="1"/>
      <c r="I418" s="1"/>
      <c r="N418" s="45"/>
      <c r="O418" s="45"/>
    </row>
    <row r="419" spans="2:15" ht="12.75" x14ac:dyDescent="0.2">
      <c r="B419" s="17"/>
      <c r="D419" s="94"/>
      <c r="E419" s="63"/>
      <c r="F419" s="1"/>
      <c r="G419" s="1"/>
      <c r="I419" s="1"/>
      <c r="N419" s="45"/>
      <c r="O419" s="45"/>
    </row>
    <row r="420" spans="2:15" ht="12.75" x14ac:dyDescent="0.2">
      <c r="B420" s="17"/>
      <c r="D420" s="94"/>
      <c r="E420" s="63"/>
      <c r="F420" s="1"/>
      <c r="G420" s="1"/>
      <c r="I420" s="1"/>
      <c r="N420" s="45"/>
      <c r="O420" s="45"/>
    </row>
    <row r="421" spans="2:15" ht="12.75" x14ac:dyDescent="0.2">
      <c r="B421" s="17"/>
      <c r="D421" s="94"/>
      <c r="E421" s="63"/>
      <c r="F421" s="1"/>
      <c r="G421" s="1"/>
      <c r="I421" s="1"/>
      <c r="N421" s="45"/>
      <c r="O421" s="45"/>
    </row>
    <row r="422" spans="2:15" ht="12.75" x14ac:dyDescent="0.2">
      <c r="B422" s="17"/>
      <c r="D422" s="94"/>
      <c r="E422" s="63"/>
      <c r="F422" s="1"/>
      <c r="G422" s="1"/>
      <c r="I422" s="1"/>
      <c r="N422" s="45"/>
      <c r="O422" s="45"/>
    </row>
    <row r="423" spans="2:15" ht="12.75" x14ac:dyDescent="0.2">
      <c r="B423" s="17"/>
      <c r="D423" s="94"/>
      <c r="E423" s="63"/>
      <c r="F423" s="1"/>
      <c r="G423" s="1"/>
      <c r="I423" s="1"/>
      <c r="N423" s="45"/>
      <c r="O423" s="45"/>
    </row>
    <row r="424" spans="2:15" ht="12.75" x14ac:dyDescent="0.2">
      <c r="B424" s="17"/>
      <c r="D424" s="94"/>
      <c r="E424" s="63"/>
      <c r="F424" s="1"/>
      <c r="G424" s="1"/>
      <c r="I424" s="1"/>
      <c r="N424" s="45"/>
      <c r="O424" s="45"/>
    </row>
    <row r="425" spans="2:15" ht="12.75" x14ac:dyDescent="0.2">
      <c r="B425" s="17"/>
      <c r="D425" s="94"/>
      <c r="E425" s="63"/>
      <c r="F425" s="1"/>
      <c r="G425" s="1"/>
      <c r="I425" s="1"/>
      <c r="N425" s="45"/>
      <c r="O425" s="45"/>
    </row>
    <row r="426" spans="2:15" ht="12.75" x14ac:dyDescent="0.2">
      <c r="B426" s="17"/>
      <c r="D426" s="94"/>
      <c r="E426" s="63"/>
      <c r="F426" s="1"/>
      <c r="G426" s="1"/>
      <c r="I426" s="1"/>
      <c r="N426" s="45"/>
      <c r="O426" s="45"/>
    </row>
    <row r="427" spans="2:15" ht="12.75" x14ac:dyDescent="0.2">
      <c r="B427" s="17"/>
      <c r="D427" s="94"/>
      <c r="E427" s="63"/>
      <c r="F427" s="1"/>
      <c r="G427" s="1"/>
      <c r="I427" s="1"/>
      <c r="N427" s="45"/>
      <c r="O427" s="45"/>
    </row>
    <row r="428" spans="2:15" ht="12.75" x14ac:dyDescent="0.2">
      <c r="B428" s="17"/>
      <c r="D428" s="94"/>
      <c r="E428" s="63"/>
      <c r="F428" s="1"/>
      <c r="G428" s="1"/>
      <c r="I428" s="1"/>
      <c r="N428" s="45"/>
      <c r="O428" s="45"/>
    </row>
    <row r="429" spans="2:15" ht="12.75" x14ac:dyDescent="0.2">
      <c r="B429" s="17"/>
      <c r="D429" s="94"/>
      <c r="E429" s="63"/>
      <c r="F429" s="1"/>
      <c r="G429" s="1"/>
      <c r="I429" s="1"/>
      <c r="N429" s="45"/>
      <c r="O429" s="45"/>
    </row>
    <row r="430" spans="2:15" ht="12.75" x14ac:dyDescent="0.2">
      <c r="B430" s="17"/>
      <c r="D430" s="94"/>
      <c r="E430" s="63"/>
      <c r="F430" s="1"/>
      <c r="G430" s="1"/>
      <c r="I430" s="1"/>
      <c r="N430" s="45"/>
      <c r="O430" s="45"/>
    </row>
    <row r="431" spans="2:15" ht="12.75" x14ac:dyDescent="0.2">
      <c r="B431" s="17"/>
      <c r="D431" s="94"/>
      <c r="E431" s="63"/>
      <c r="F431" s="1"/>
      <c r="G431" s="1"/>
      <c r="I431" s="1"/>
      <c r="N431" s="45"/>
      <c r="O431" s="45"/>
    </row>
    <row r="432" spans="2:15" ht="12.75" x14ac:dyDescent="0.2">
      <c r="B432" s="17"/>
      <c r="D432" s="94"/>
      <c r="E432" s="63"/>
      <c r="F432" s="1"/>
      <c r="G432" s="1"/>
      <c r="I432" s="1"/>
      <c r="N432" s="45"/>
      <c r="O432" s="45"/>
    </row>
    <row r="433" spans="2:15" ht="12.75" x14ac:dyDescent="0.2">
      <c r="B433" s="17"/>
      <c r="D433" s="94"/>
      <c r="E433" s="63"/>
      <c r="F433" s="1"/>
      <c r="G433" s="1"/>
      <c r="I433" s="1"/>
      <c r="N433" s="45"/>
      <c r="O433" s="45"/>
    </row>
    <row r="434" spans="2:15" ht="12.75" x14ac:dyDescent="0.2">
      <c r="B434" s="17"/>
      <c r="D434" s="94"/>
      <c r="E434" s="63"/>
      <c r="F434" s="1"/>
      <c r="G434" s="1"/>
      <c r="I434" s="1"/>
      <c r="N434" s="45"/>
      <c r="O434" s="45"/>
    </row>
    <row r="435" spans="2:15" ht="12.75" x14ac:dyDescent="0.2">
      <c r="B435" s="17"/>
      <c r="D435" s="94"/>
      <c r="E435" s="63"/>
      <c r="F435" s="1"/>
      <c r="G435" s="1"/>
      <c r="I435" s="1"/>
      <c r="N435" s="45"/>
      <c r="O435" s="45"/>
    </row>
    <row r="436" spans="2:15" ht="12.75" x14ac:dyDescent="0.2">
      <c r="B436" s="17"/>
      <c r="D436" s="94"/>
      <c r="E436" s="63"/>
      <c r="F436" s="1"/>
      <c r="G436" s="1"/>
      <c r="I436" s="1"/>
      <c r="N436" s="45"/>
      <c r="O436" s="45"/>
    </row>
    <row r="437" spans="2:15" ht="12.75" x14ac:dyDescent="0.2">
      <c r="B437" s="17"/>
      <c r="D437" s="94"/>
      <c r="E437" s="63"/>
      <c r="F437" s="1"/>
      <c r="G437" s="1"/>
      <c r="I437" s="1"/>
      <c r="N437" s="45"/>
      <c r="O437" s="45"/>
    </row>
    <row r="438" spans="2:15" ht="12.75" x14ac:dyDescent="0.2">
      <c r="B438" s="17"/>
      <c r="D438" s="94"/>
      <c r="E438" s="63"/>
      <c r="F438" s="1"/>
      <c r="G438" s="1"/>
      <c r="I438" s="1"/>
      <c r="N438" s="45"/>
      <c r="O438" s="45"/>
    </row>
    <row r="439" spans="2:15" ht="12.75" x14ac:dyDescent="0.2">
      <c r="B439" s="17"/>
      <c r="D439" s="94"/>
      <c r="E439" s="63"/>
      <c r="F439" s="1"/>
      <c r="G439" s="1"/>
      <c r="I439" s="1"/>
      <c r="N439" s="45"/>
      <c r="O439" s="45"/>
    </row>
    <row r="440" spans="2:15" ht="12.75" x14ac:dyDescent="0.2">
      <c r="B440" s="17"/>
      <c r="D440" s="94"/>
      <c r="E440" s="63"/>
      <c r="F440" s="1"/>
      <c r="G440" s="1"/>
      <c r="I440" s="1"/>
      <c r="N440" s="45"/>
      <c r="O440" s="45"/>
    </row>
    <row r="441" spans="2:15" ht="12.75" x14ac:dyDescent="0.2">
      <c r="B441" s="17"/>
      <c r="D441" s="94"/>
      <c r="E441" s="63"/>
      <c r="F441" s="1"/>
      <c r="G441" s="1"/>
      <c r="I441" s="1"/>
      <c r="N441" s="45"/>
      <c r="O441" s="45"/>
    </row>
    <row r="442" spans="2:15" ht="12.75" x14ac:dyDescent="0.2">
      <c r="B442" s="17"/>
      <c r="D442" s="94"/>
      <c r="E442" s="63"/>
      <c r="F442" s="1"/>
      <c r="G442" s="1"/>
      <c r="I442" s="1"/>
      <c r="N442" s="45"/>
      <c r="O442" s="45"/>
    </row>
    <row r="443" spans="2:15" ht="12.75" x14ac:dyDescent="0.2">
      <c r="B443" s="17"/>
      <c r="D443" s="94"/>
      <c r="E443" s="63"/>
      <c r="F443" s="1"/>
      <c r="G443" s="1"/>
      <c r="I443" s="1"/>
      <c r="N443" s="45"/>
      <c r="O443" s="45"/>
    </row>
    <row r="444" spans="2:15" ht="12.75" x14ac:dyDescent="0.2">
      <c r="B444" s="17"/>
      <c r="D444" s="94"/>
      <c r="E444" s="63"/>
      <c r="F444" s="1"/>
      <c r="G444" s="1"/>
      <c r="I444" s="1"/>
      <c r="N444" s="45"/>
      <c r="O444" s="45"/>
    </row>
    <row r="445" spans="2:15" ht="12.75" x14ac:dyDescent="0.2">
      <c r="B445" s="17"/>
      <c r="D445" s="94"/>
      <c r="E445" s="63"/>
      <c r="F445" s="1"/>
      <c r="G445" s="1"/>
      <c r="I445" s="1"/>
      <c r="N445" s="45"/>
      <c r="O445" s="45"/>
    </row>
    <row r="446" spans="2:15" ht="12.75" x14ac:dyDescent="0.2">
      <c r="B446" s="17"/>
      <c r="D446" s="94"/>
      <c r="E446" s="63"/>
      <c r="F446" s="1"/>
      <c r="G446" s="1"/>
      <c r="I446" s="1"/>
      <c r="N446" s="45"/>
      <c r="O446" s="45"/>
    </row>
    <row r="447" spans="2:15" ht="12.75" x14ac:dyDescent="0.2">
      <c r="B447" s="17"/>
      <c r="D447" s="94"/>
      <c r="E447" s="63"/>
      <c r="F447" s="1"/>
      <c r="G447" s="1"/>
      <c r="I447" s="1"/>
      <c r="N447" s="45"/>
      <c r="O447" s="45"/>
    </row>
    <row r="448" spans="2:15" ht="12.75" x14ac:dyDescent="0.2">
      <c r="B448" s="17"/>
      <c r="D448" s="94"/>
      <c r="E448" s="63"/>
      <c r="F448" s="1"/>
      <c r="G448" s="1"/>
      <c r="I448" s="1"/>
      <c r="N448" s="45"/>
      <c r="O448" s="45"/>
    </row>
    <row r="449" spans="2:15" ht="12.75" x14ac:dyDescent="0.2">
      <c r="B449" s="17"/>
      <c r="D449" s="94"/>
      <c r="E449" s="63"/>
      <c r="F449" s="1"/>
      <c r="G449" s="1"/>
      <c r="I449" s="1"/>
      <c r="N449" s="45"/>
      <c r="O449" s="45"/>
    </row>
    <row r="450" spans="2:15" ht="12.75" x14ac:dyDescent="0.2">
      <c r="B450" s="17"/>
      <c r="D450" s="94"/>
      <c r="E450" s="63"/>
      <c r="F450" s="1"/>
      <c r="G450" s="1"/>
      <c r="I450" s="1"/>
      <c r="N450" s="45"/>
      <c r="O450" s="45"/>
    </row>
    <row r="451" spans="2:15" ht="12.75" x14ac:dyDescent="0.2">
      <c r="B451" s="17"/>
      <c r="D451" s="94"/>
      <c r="E451" s="63"/>
      <c r="F451" s="1"/>
      <c r="G451" s="1"/>
      <c r="I451" s="1"/>
      <c r="N451" s="45"/>
      <c r="O451" s="45"/>
    </row>
    <row r="452" spans="2:15" ht="12.75" x14ac:dyDescent="0.2">
      <c r="B452" s="17"/>
      <c r="D452" s="94"/>
      <c r="E452" s="63"/>
      <c r="F452" s="1"/>
      <c r="G452" s="1"/>
      <c r="I452" s="1"/>
      <c r="N452" s="45"/>
      <c r="O452" s="45"/>
    </row>
    <row r="453" spans="2:15" ht="12.75" x14ac:dyDescent="0.2">
      <c r="B453" s="17"/>
      <c r="D453" s="94"/>
      <c r="E453" s="63"/>
      <c r="F453" s="1"/>
      <c r="G453" s="1"/>
      <c r="I453" s="1"/>
      <c r="N453" s="45"/>
      <c r="O453" s="45"/>
    </row>
    <row r="454" spans="2:15" ht="12.75" x14ac:dyDescent="0.2">
      <c r="B454" s="17"/>
      <c r="D454" s="94"/>
      <c r="E454" s="63"/>
      <c r="F454" s="1"/>
      <c r="G454" s="1"/>
      <c r="I454" s="1"/>
      <c r="N454" s="45"/>
      <c r="O454" s="45"/>
    </row>
    <row r="455" spans="2:15" ht="12.75" x14ac:dyDescent="0.2">
      <c r="B455" s="17"/>
      <c r="D455" s="94"/>
      <c r="E455" s="63"/>
      <c r="F455" s="1"/>
      <c r="G455" s="1"/>
      <c r="I455" s="1"/>
      <c r="N455" s="45"/>
      <c r="O455" s="45"/>
    </row>
    <row r="456" spans="2:15" ht="12.75" x14ac:dyDescent="0.2">
      <c r="B456" s="17"/>
      <c r="D456" s="94"/>
      <c r="E456" s="63"/>
      <c r="F456" s="1"/>
      <c r="G456" s="1"/>
      <c r="I456" s="1"/>
      <c r="N456" s="45"/>
      <c r="O456" s="45"/>
    </row>
    <row r="457" spans="2:15" ht="12.75" x14ac:dyDescent="0.2">
      <c r="B457" s="17"/>
      <c r="D457" s="94"/>
      <c r="E457" s="63"/>
      <c r="F457" s="1"/>
      <c r="G457" s="1"/>
      <c r="I457" s="1"/>
      <c r="N457" s="45"/>
      <c r="O457" s="45"/>
    </row>
    <row r="458" spans="2:15" ht="12.75" x14ac:dyDescent="0.2">
      <c r="B458" s="17"/>
      <c r="D458" s="94"/>
      <c r="E458" s="63"/>
      <c r="F458" s="1"/>
      <c r="G458" s="1"/>
      <c r="I458" s="1"/>
      <c r="N458" s="45"/>
      <c r="O458" s="45"/>
    </row>
    <row r="459" spans="2:15" ht="12.75" x14ac:dyDescent="0.2">
      <c r="B459" s="17"/>
      <c r="D459" s="94"/>
      <c r="E459" s="63"/>
      <c r="F459" s="1"/>
      <c r="G459" s="1"/>
      <c r="I459" s="1"/>
      <c r="N459" s="45"/>
      <c r="O459" s="45"/>
    </row>
    <row r="460" spans="2:15" ht="12.75" x14ac:dyDescent="0.2">
      <c r="B460" s="17"/>
      <c r="D460" s="94"/>
      <c r="E460" s="63"/>
      <c r="F460" s="1"/>
      <c r="G460" s="1"/>
      <c r="I460" s="1"/>
      <c r="N460" s="45"/>
      <c r="O460" s="45"/>
    </row>
    <row r="461" spans="2:15" ht="12.75" x14ac:dyDescent="0.2">
      <c r="B461" s="17"/>
      <c r="D461" s="94"/>
      <c r="E461" s="63"/>
      <c r="F461" s="1"/>
      <c r="G461" s="1"/>
      <c r="I461" s="1"/>
      <c r="N461" s="45"/>
      <c r="O461" s="45"/>
    </row>
    <row r="462" spans="2:15" ht="12.75" x14ac:dyDescent="0.2">
      <c r="B462" s="17"/>
      <c r="D462" s="94"/>
      <c r="E462" s="63"/>
      <c r="F462" s="1"/>
      <c r="G462" s="1"/>
      <c r="I462" s="1"/>
      <c r="N462" s="45"/>
      <c r="O462" s="45"/>
    </row>
    <row r="463" spans="2:15" ht="12.75" x14ac:dyDescent="0.2">
      <c r="B463" s="17"/>
      <c r="D463" s="94"/>
      <c r="E463" s="63"/>
      <c r="F463" s="1"/>
      <c r="G463" s="1"/>
      <c r="I463" s="1"/>
      <c r="N463" s="45"/>
      <c r="O463" s="45"/>
    </row>
    <row r="464" spans="2:15" ht="12.75" x14ac:dyDescent="0.2">
      <c r="B464" s="17"/>
      <c r="D464" s="94"/>
      <c r="E464" s="63"/>
      <c r="F464" s="1"/>
      <c r="G464" s="1"/>
      <c r="I464" s="1"/>
      <c r="N464" s="45"/>
      <c r="O464" s="45"/>
    </row>
    <row r="465" spans="2:15" ht="12.75" x14ac:dyDescent="0.2">
      <c r="B465" s="17"/>
      <c r="D465" s="94"/>
      <c r="E465" s="63"/>
      <c r="F465" s="1"/>
      <c r="G465" s="1"/>
      <c r="I465" s="1"/>
      <c r="N465" s="45"/>
      <c r="O465" s="45"/>
    </row>
    <row r="466" spans="2:15" ht="12.75" x14ac:dyDescent="0.2">
      <c r="B466" s="17"/>
      <c r="D466" s="94"/>
      <c r="E466" s="63"/>
      <c r="F466" s="1"/>
      <c r="G466" s="1"/>
      <c r="I466" s="1"/>
      <c r="N466" s="45"/>
      <c r="O466" s="45"/>
    </row>
    <row r="467" spans="2:15" ht="12.75" x14ac:dyDescent="0.2">
      <c r="B467" s="17"/>
      <c r="D467" s="94"/>
      <c r="E467" s="63"/>
      <c r="F467" s="1"/>
      <c r="G467" s="1"/>
      <c r="I467" s="1"/>
      <c r="N467" s="45"/>
      <c r="O467" s="45"/>
    </row>
    <row r="468" spans="2:15" ht="12.75" x14ac:dyDescent="0.2">
      <c r="B468" s="17"/>
      <c r="D468" s="94"/>
      <c r="E468" s="63"/>
      <c r="F468" s="1"/>
      <c r="G468" s="1"/>
      <c r="I468" s="1"/>
      <c r="N468" s="45"/>
      <c r="O468" s="45"/>
    </row>
    <row r="469" spans="2:15" ht="12.75" x14ac:dyDescent="0.2">
      <c r="B469" s="17"/>
      <c r="D469" s="94"/>
      <c r="E469" s="63"/>
      <c r="F469" s="1"/>
      <c r="G469" s="1"/>
      <c r="I469" s="1"/>
      <c r="N469" s="45"/>
      <c r="O469" s="45"/>
    </row>
    <row r="470" spans="2:15" ht="12.75" x14ac:dyDescent="0.2">
      <c r="B470" s="17"/>
      <c r="D470" s="94"/>
      <c r="E470" s="63"/>
      <c r="F470" s="1"/>
      <c r="G470" s="1"/>
      <c r="I470" s="1"/>
      <c r="N470" s="45"/>
      <c r="O470" s="45"/>
    </row>
    <row r="471" spans="2:15" ht="12.75" x14ac:dyDescent="0.2">
      <c r="B471" s="17"/>
      <c r="D471" s="94"/>
      <c r="E471" s="63"/>
      <c r="F471" s="1"/>
      <c r="G471" s="1"/>
      <c r="I471" s="1"/>
      <c r="N471" s="45"/>
      <c r="O471" s="45"/>
    </row>
    <row r="472" spans="2:15" ht="12.75" x14ac:dyDescent="0.2">
      <c r="B472" s="17"/>
      <c r="D472" s="94"/>
      <c r="E472" s="63"/>
      <c r="F472" s="1"/>
      <c r="G472" s="1"/>
      <c r="I472" s="1"/>
      <c r="N472" s="45"/>
      <c r="O472" s="45"/>
    </row>
    <row r="473" spans="2:15" ht="12.75" x14ac:dyDescent="0.2">
      <c r="B473" s="17"/>
      <c r="D473" s="94"/>
      <c r="E473" s="63"/>
      <c r="F473" s="1"/>
      <c r="G473" s="1"/>
      <c r="I473" s="1"/>
      <c r="N473" s="45"/>
      <c r="O473" s="45"/>
    </row>
    <row r="474" spans="2:15" ht="12.75" x14ac:dyDescent="0.2">
      <c r="B474" s="17"/>
      <c r="D474" s="94"/>
      <c r="E474" s="63"/>
      <c r="F474" s="1"/>
      <c r="G474" s="1"/>
      <c r="I474" s="1"/>
      <c r="N474" s="45"/>
      <c r="O474" s="45"/>
    </row>
    <row r="475" spans="2:15" ht="12.75" x14ac:dyDescent="0.2">
      <c r="B475" s="17"/>
      <c r="D475" s="94"/>
      <c r="E475" s="63"/>
      <c r="F475" s="1"/>
      <c r="G475" s="1"/>
      <c r="I475" s="1"/>
      <c r="N475" s="45"/>
      <c r="O475" s="45"/>
    </row>
    <row r="476" spans="2:15" ht="12.75" x14ac:dyDescent="0.2">
      <c r="B476" s="17"/>
      <c r="D476" s="94"/>
      <c r="E476" s="63"/>
      <c r="F476" s="1"/>
      <c r="G476" s="1"/>
      <c r="I476" s="1"/>
      <c r="N476" s="45"/>
      <c r="O476" s="45"/>
    </row>
    <row r="477" spans="2:15" ht="12.75" x14ac:dyDescent="0.2">
      <c r="B477" s="17"/>
      <c r="D477" s="94"/>
      <c r="E477" s="63"/>
      <c r="F477" s="1"/>
      <c r="G477" s="1"/>
      <c r="I477" s="1"/>
      <c r="N477" s="45"/>
      <c r="O477" s="45"/>
    </row>
    <row r="478" spans="2:15" ht="12.75" x14ac:dyDescent="0.2">
      <c r="B478" s="17"/>
      <c r="D478" s="94"/>
      <c r="E478" s="63"/>
      <c r="F478" s="1"/>
      <c r="G478" s="1"/>
      <c r="I478" s="1"/>
      <c r="N478" s="45"/>
      <c r="O478" s="45"/>
    </row>
    <row r="479" spans="2:15" ht="12.75" x14ac:dyDescent="0.2">
      <c r="B479" s="17"/>
      <c r="D479" s="94"/>
      <c r="E479" s="63"/>
      <c r="F479" s="1"/>
      <c r="G479" s="1"/>
      <c r="I479" s="1"/>
      <c r="N479" s="45"/>
      <c r="O479" s="45"/>
    </row>
    <row r="480" spans="2:15" ht="12.75" x14ac:dyDescent="0.2">
      <c r="B480" s="17"/>
      <c r="D480" s="94"/>
      <c r="E480" s="63"/>
      <c r="F480" s="1"/>
      <c r="G480" s="1"/>
      <c r="I480" s="1"/>
      <c r="N480" s="45"/>
      <c r="O480" s="45"/>
    </row>
    <row r="481" spans="2:15" ht="12.75" x14ac:dyDescent="0.2">
      <c r="B481" s="17"/>
      <c r="D481" s="94"/>
      <c r="E481" s="63"/>
      <c r="F481" s="1"/>
      <c r="G481" s="1"/>
      <c r="I481" s="1"/>
      <c r="N481" s="45"/>
      <c r="O481" s="45"/>
    </row>
    <row r="482" spans="2:15" ht="12.75" x14ac:dyDescent="0.2">
      <c r="B482" s="17"/>
      <c r="D482" s="94"/>
      <c r="E482" s="63"/>
      <c r="F482" s="1"/>
      <c r="G482" s="1"/>
      <c r="I482" s="1"/>
      <c r="N482" s="45"/>
      <c r="O482" s="45"/>
    </row>
    <row r="483" spans="2:15" ht="12.75" x14ac:dyDescent="0.2">
      <c r="B483" s="17"/>
      <c r="D483" s="94"/>
      <c r="E483" s="63"/>
      <c r="F483" s="1"/>
      <c r="G483" s="1"/>
      <c r="I483" s="1"/>
      <c r="N483" s="45"/>
      <c r="O483" s="45"/>
    </row>
    <row r="484" spans="2:15" ht="12.75" x14ac:dyDescent="0.2">
      <c r="B484" s="17"/>
      <c r="D484" s="94"/>
      <c r="E484" s="63"/>
      <c r="F484" s="1"/>
      <c r="G484" s="1"/>
      <c r="I484" s="1"/>
      <c r="N484" s="45"/>
      <c r="O484" s="45"/>
    </row>
    <row r="485" spans="2:15" ht="12.75" x14ac:dyDescent="0.2">
      <c r="B485" s="17"/>
      <c r="D485" s="94"/>
      <c r="E485" s="63"/>
      <c r="F485" s="1"/>
      <c r="G485" s="1"/>
      <c r="I485" s="1"/>
      <c r="N485" s="45"/>
      <c r="O485" s="45"/>
    </row>
    <row r="486" spans="2:15" ht="12.75" x14ac:dyDescent="0.2">
      <c r="B486" s="17"/>
      <c r="D486" s="94"/>
      <c r="E486" s="63"/>
      <c r="F486" s="1"/>
      <c r="G486" s="1"/>
      <c r="I486" s="1"/>
      <c r="N486" s="45"/>
      <c r="O486" s="45"/>
    </row>
    <row r="487" spans="2:15" ht="12.75" x14ac:dyDescent="0.2">
      <c r="B487" s="17"/>
      <c r="D487" s="94"/>
      <c r="E487" s="63"/>
      <c r="F487" s="1"/>
      <c r="G487" s="1"/>
      <c r="I487" s="1"/>
      <c r="N487" s="45"/>
      <c r="O487" s="45"/>
    </row>
    <row r="488" spans="2:15" ht="12.75" x14ac:dyDescent="0.2">
      <c r="B488" s="17"/>
      <c r="D488" s="94"/>
      <c r="E488" s="63"/>
      <c r="F488" s="1"/>
      <c r="G488" s="1"/>
      <c r="I488" s="1"/>
      <c r="N488" s="45"/>
      <c r="O488" s="45"/>
    </row>
    <row r="489" spans="2:15" ht="12.75" x14ac:dyDescent="0.2">
      <c r="B489" s="17"/>
      <c r="D489" s="94"/>
      <c r="E489" s="63"/>
      <c r="F489" s="1"/>
      <c r="G489" s="1"/>
      <c r="I489" s="1"/>
      <c r="N489" s="45"/>
      <c r="O489" s="45"/>
    </row>
    <row r="490" spans="2:15" ht="12.75" x14ac:dyDescent="0.2">
      <c r="B490" s="17"/>
      <c r="D490" s="94"/>
      <c r="E490" s="63"/>
      <c r="F490" s="1"/>
      <c r="G490" s="1"/>
      <c r="I490" s="1"/>
      <c r="N490" s="45"/>
      <c r="O490" s="45"/>
    </row>
    <row r="491" spans="2:15" ht="12.75" x14ac:dyDescent="0.2">
      <c r="B491" s="17"/>
      <c r="D491" s="94"/>
      <c r="E491" s="63"/>
      <c r="F491" s="1"/>
      <c r="G491" s="1"/>
      <c r="I491" s="1"/>
      <c r="N491" s="45"/>
      <c r="O491" s="45"/>
    </row>
    <row r="492" spans="2:15" ht="12.75" x14ac:dyDescent="0.2">
      <c r="B492" s="17"/>
      <c r="D492" s="94"/>
      <c r="E492" s="63"/>
      <c r="F492" s="1"/>
      <c r="G492" s="1"/>
      <c r="I492" s="1"/>
      <c r="N492" s="45"/>
      <c r="O492" s="45"/>
    </row>
    <row r="493" spans="2:15" ht="12.75" x14ac:dyDescent="0.2">
      <c r="B493" s="17"/>
      <c r="D493" s="94"/>
      <c r="E493" s="63"/>
      <c r="F493" s="1"/>
      <c r="G493" s="1"/>
      <c r="I493" s="1"/>
      <c r="N493" s="45"/>
      <c r="O493" s="45"/>
    </row>
    <row r="494" spans="2:15" ht="12.75" x14ac:dyDescent="0.2">
      <c r="B494" s="17"/>
      <c r="D494" s="94"/>
      <c r="E494" s="63"/>
      <c r="F494" s="1"/>
      <c r="G494" s="1"/>
      <c r="I494" s="1"/>
      <c r="N494" s="45"/>
      <c r="O494" s="45"/>
    </row>
    <row r="495" spans="2:15" ht="12.75" x14ac:dyDescent="0.2">
      <c r="B495" s="17"/>
      <c r="D495" s="94"/>
      <c r="E495" s="63"/>
      <c r="F495" s="1"/>
      <c r="G495" s="1"/>
      <c r="I495" s="1"/>
      <c r="N495" s="45"/>
      <c r="O495" s="45"/>
    </row>
    <row r="496" spans="2:15" ht="12.75" x14ac:dyDescent="0.2">
      <c r="B496" s="17"/>
      <c r="D496" s="94"/>
      <c r="E496" s="63"/>
      <c r="F496" s="1"/>
      <c r="G496" s="1"/>
      <c r="I496" s="1"/>
      <c r="N496" s="45"/>
      <c r="O496" s="45"/>
    </row>
    <row r="497" spans="2:15" ht="12.75" x14ac:dyDescent="0.2">
      <c r="B497" s="17"/>
      <c r="D497" s="94"/>
      <c r="E497" s="63"/>
      <c r="F497" s="1"/>
      <c r="G497" s="1"/>
      <c r="I497" s="1"/>
      <c r="N497" s="45"/>
      <c r="O497" s="45"/>
    </row>
    <row r="498" spans="2:15" ht="12.75" x14ac:dyDescent="0.2">
      <c r="B498" s="17"/>
      <c r="D498" s="94"/>
      <c r="E498" s="63"/>
      <c r="F498" s="1"/>
      <c r="G498" s="1"/>
      <c r="I498" s="1"/>
      <c r="N498" s="45"/>
      <c r="O498" s="45"/>
    </row>
    <row r="499" spans="2:15" ht="12.75" x14ac:dyDescent="0.2">
      <c r="B499" s="17"/>
      <c r="D499" s="94"/>
      <c r="E499" s="63"/>
      <c r="F499" s="1"/>
      <c r="G499" s="1"/>
      <c r="I499" s="1"/>
      <c r="N499" s="45"/>
      <c r="O499" s="45"/>
    </row>
    <row r="500" spans="2:15" ht="12.75" x14ac:dyDescent="0.2">
      <c r="B500" s="17"/>
      <c r="D500" s="94"/>
      <c r="E500" s="63"/>
      <c r="F500" s="1"/>
      <c r="G500" s="1"/>
      <c r="I500" s="1"/>
      <c r="N500" s="45"/>
      <c r="O500" s="45"/>
    </row>
    <row r="501" spans="2:15" ht="12.75" x14ac:dyDescent="0.2">
      <c r="B501" s="17"/>
      <c r="D501" s="94"/>
      <c r="E501" s="63"/>
      <c r="F501" s="1"/>
      <c r="G501" s="1"/>
      <c r="I501" s="1"/>
      <c r="N501" s="45"/>
      <c r="O501" s="45"/>
    </row>
    <row r="502" spans="2:15" ht="12.75" x14ac:dyDescent="0.2">
      <c r="B502" s="17"/>
      <c r="D502" s="94"/>
      <c r="E502" s="63"/>
      <c r="F502" s="1"/>
      <c r="G502" s="1"/>
      <c r="I502" s="1"/>
      <c r="N502" s="45"/>
      <c r="O502" s="45"/>
    </row>
    <row r="503" spans="2:15" ht="12.75" x14ac:dyDescent="0.2">
      <c r="B503" s="17"/>
      <c r="D503" s="94"/>
      <c r="E503" s="63"/>
      <c r="F503" s="1"/>
      <c r="G503" s="1"/>
      <c r="I503" s="1"/>
      <c r="N503" s="45"/>
      <c r="O503" s="45"/>
    </row>
    <row r="504" spans="2:15" ht="12.75" x14ac:dyDescent="0.2">
      <c r="B504" s="17"/>
      <c r="D504" s="94"/>
      <c r="E504" s="63"/>
      <c r="F504" s="1"/>
      <c r="G504" s="1"/>
      <c r="I504" s="1"/>
      <c r="N504" s="45"/>
      <c r="O504" s="45"/>
    </row>
    <row r="505" spans="2:15" ht="12.75" x14ac:dyDescent="0.2">
      <c r="B505" s="17"/>
      <c r="D505" s="94"/>
      <c r="E505" s="63"/>
      <c r="F505" s="1"/>
      <c r="G505" s="1"/>
      <c r="I505" s="1"/>
      <c r="N505" s="45"/>
      <c r="O505" s="45"/>
    </row>
    <row r="506" spans="2:15" ht="12.75" x14ac:dyDescent="0.2">
      <c r="B506" s="17"/>
      <c r="D506" s="94"/>
      <c r="E506" s="63"/>
      <c r="F506" s="1"/>
      <c r="G506" s="1"/>
      <c r="I506" s="1"/>
      <c r="N506" s="45"/>
      <c r="O506" s="45"/>
    </row>
    <row r="507" spans="2:15" ht="12.75" x14ac:dyDescent="0.2">
      <c r="B507" s="17"/>
      <c r="D507" s="94"/>
      <c r="E507" s="63"/>
      <c r="F507" s="1"/>
      <c r="G507" s="1"/>
      <c r="I507" s="1"/>
      <c r="N507" s="45"/>
      <c r="O507" s="45"/>
    </row>
    <row r="508" spans="2:15" ht="12.75" x14ac:dyDescent="0.2">
      <c r="B508" s="17"/>
      <c r="D508" s="94"/>
      <c r="E508" s="63"/>
      <c r="F508" s="1"/>
      <c r="G508" s="1"/>
      <c r="I508" s="1"/>
      <c r="N508" s="45"/>
      <c r="O508" s="45"/>
    </row>
    <row r="509" spans="2:15" ht="12.75" x14ac:dyDescent="0.2">
      <c r="B509" s="17"/>
      <c r="D509" s="94"/>
      <c r="E509" s="63"/>
      <c r="F509" s="1"/>
      <c r="G509" s="1"/>
      <c r="I509" s="1"/>
      <c r="N509" s="45"/>
      <c r="O509" s="45"/>
    </row>
    <row r="510" spans="2:15" ht="12.75" x14ac:dyDescent="0.2">
      <c r="B510" s="17"/>
      <c r="D510" s="94"/>
      <c r="E510" s="63"/>
      <c r="F510" s="1"/>
      <c r="G510" s="1"/>
      <c r="I510" s="1"/>
      <c r="N510" s="45"/>
      <c r="O510" s="45"/>
    </row>
    <row r="511" spans="2:15" ht="12.75" x14ac:dyDescent="0.2">
      <c r="B511" s="17"/>
      <c r="D511" s="94"/>
      <c r="E511" s="63"/>
      <c r="F511" s="1"/>
      <c r="G511" s="1"/>
      <c r="I511" s="1"/>
      <c r="N511" s="45"/>
      <c r="O511" s="45"/>
    </row>
    <row r="512" spans="2:15" ht="12.75" x14ac:dyDescent="0.2">
      <c r="B512" s="17"/>
      <c r="D512" s="94"/>
      <c r="E512" s="63"/>
      <c r="F512" s="1"/>
      <c r="G512" s="1"/>
      <c r="I512" s="1"/>
      <c r="N512" s="45"/>
      <c r="O512" s="45"/>
    </row>
    <row r="513" spans="2:15" ht="12.75" x14ac:dyDescent="0.2">
      <c r="B513" s="17"/>
      <c r="D513" s="94"/>
      <c r="E513" s="63"/>
      <c r="F513" s="1"/>
      <c r="G513" s="1"/>
      <c r="I513" s="1"/>
      <c r="N513" s="45"/>
      <c r="O513" s="45"/>
    </row>
    <row r="514" spans="2:15" ht="12.75" x14ac:dyDescent="0.2">
      <c r="B514" s="17"/>
      <c r="D514" s="94"/>
      <c r="E514" s="63"/>
      <c r="F514" s="1"/>
      <c r="G514" s="1"/>
      <c r="I514" s="1"/>
      <c r="N514" s="45"/>
      <c r="O514" s="45"/>
    </row>
    <row r="515" spans="2:15" ht="12.75" x14ac:dyDescent="0.2">
      <c r="B515" s="17"/>
      <c r="D515" s="94"/>
      <c r="E515" s="63"/>
      <c r="F515" s="1"/>
      <c r="G515" s="1"/>
      <c r="I515" s="1"/>
      <c r="N515" s="45"/>
      <c r="O515" s="45"/>
    </row>
    <row r="516" spans="2:15" ht="12.75" x14ac:dyDescent="0.2">
      <c r="B516" s="17"/>
      <c r="D516" s="94"/>
      <c r="E516" s="63"/>
      <c r="F516" s="1"/>
      <c r="G516" s="1"/>
      <c r="I516" s="1"/>
      <c r="N516" s="45"/>
      <c r="O516" s="45"/>
    </row>
    <row r="517" spans="2:15" ht="12.75" x14ac:dyDescent="0.2">
      <c r="B517" s="17"/>
      <c r="D517" s="94"/>
      <c r="E517" s="63"/>
      <c r="F517" s="1"/>
      <c r="G517" s="1"/>
      <c r="I517" s="1"/>
      <c r="N517" s="45"/>
      <c r="O517" s="45"/>
    </row>
    <row r="518" spans="2:15" ht="12.75" x14ac:dyDescent="0.2">
      <c r="B518" s="17"/>
      <c r="D518" s="94"/>
      <c r="E518" s="63"/>
      <c r="F518" s="1"/>
      <c r="G518" s="1"/>
      <c r="I518" s="1"/>
      <c r="N518" s="45"/>
      <c r="O518" s="45"/>
    </row>
    <row r="519" spans="2:15" ht="12.75" x14ac:dyDescent="0.2">
      <c r="B519" s="17"/>
      <c r="D519" s="94"/>
      <c r="E519" s="63"/>
      <c r="F519" s="1"/>
      <c r="G519" s="1"/>
      <c r="I519" s="1"/>
      <c r="N519" s="45"/>
      <c r="O519" s="45"/>
    </row>
    <row r="520" spans="2:15" ht="12.75" x14ac:dyDescent="0.2">
      <c r="B520" s="17"/>
      <c r="D520" s="94"/>
      <c r="E520" s="63"/>
      <c r="F520" s="1"/>
      <c r="G520" s="1"/>
      <c r="I520" s="1"/>
      <c r="N520" s="45"/>
      <c r="O520" s="45"/>
    </row>
    <row r="521" spans="2:15" ht="12.75" x14ac:dyDescent="0.2">
      <c r="B521" s="17"/>
      <c r="D521" s="94"/>
      <c r="E521" s="63"/>
      <c r="F521" s="1"/>
      <c r="G521" s="1"/>
      <c r="I521" s="1"/>
      <c r="N521" s="45"/>
      <c r="O521" s="45"/>
    </row>
    <row r="522" spans="2:15" ht="12.75" x14ac:dyDescent="0.2">
      <c r="B522" s="17"/>
      <c r="D522" s="94"/>
      <c r="E522" s="63"/>
      <c r="F522" s="1"/>
      <c r="G522" s="1"/>
      <c r="I522" s="1"/>
      <c r="N522" s="45"/>
      <c r="O522" s="45"/>
    </row>
    <row r="523" spans="2:15" ht="12.75" x14ac:dyDescent="0.2">
      <c r="B523" s="17"/>
      <c r="D523" s="94"/>
      <c r="E523" s="63"/>
      <c r="F523" s="1"/>
      <c r="G523" s="1"/>
      <c r="I523" s="1"/>
      <c r="N523" s="45"/>
      <c r="O523" s="45"/>
    </row>
    <row r="524" spans="2:15" ht="12.75" x14ac:dyDescent="0.2">
      <c r="B524" s="17"/>
      <c r="D524" s="94"/>
      <c r="E524" s="63"/>
      <c r="F524" s="1"/>
      <c r="G524" s="1"/>
      <c r="I524" s="1"/>
      <c r="N524" s="45"/>
      <c r="O524" s="45"/>
    </row>
    <row r="525" spans="2:15" ht="12.75" x14ac:dyDescent="0.2">
      <c r="B525" s="17"/>
      <c r="D525" s="94"/>
      <c r="E525" s="63"/>
      <c r="F525" s="1"/>
      <c r="G525" s="1"/>
      <c r="I525" s="1"/>
      <c r="N525" s="45"/>
      <c r="O525" s="45"/>
    </row>
    <row r="526" spans="2:15" ht="12.75" x14ac:dyDescent="0.2">
      <c r="B526" s="17"/>
      <c r="D526" s="94"/>
      <c r="E526" s="63"/>
      <c r="F526" s="1"/>
      <c r="G526" s="1"/>
      <c r="I526" s="1"/>
      <c r="N526" s="45"/>
      <c r="O526" s="45"/>
    </row>
    <row r="527" spans="2:15" ht="12.75" x14ac:dyDescent="0.2">
      <c r="B527" s="17"/>
      <c r="D527" s="94"/>
      <c r="E527" s="63"/>
      <c r="F527" s="1"/>
      <c r="G527" s="1"/>
      <c r="I527" s="1"/>
      <c r="N527" s="45"/>
      <c r="O527" s="45"/>
    </row>
    <row r="528" spans="2:15" ht="12.75" x14ac:dyDescent="0.2">
      <c r="B528" s="17"/>
      <c r="D528" s="94"/>
      <c r="E528" s="63"/>
      <c r="F528" s="1"/>
      <c r="G528" s="1"/>
      <c r="I528" s="1"/>
      <c r="N528" s="45"/>
      <c r="O528" s="45"/>
    </row>
    <row r="529" spans="2:15" ht="12.75" x14ac:dyDescent="0.2">
      <c r="B529" s="17"/>
      <c r="D529" s="94"/>
      <c r="E529" s="63"/>
      <c r="F529" s="1"/>
      <c r="G529" s="1"/>
      <c r="I529" s="1"/>
      <c r="N529" s="45"/>
      <c r="O529" s="45"/>
    </row>
    <row r="530" spans="2:15" ht="12.75" x14ac:dyDescent="0.2">
      <c r="B530" s="17"/>
      <c r="D530" s="94"/>
      <c r="E530" s="63"/>
      <c r="F530" s="1"/>
      <c r="G530" s="1"/>
      <c r="I530" s="1"/>
      <c r="N530" s="45"/>
      <c r="O530" s="45"/>
    </row>
    <row r="531" spans="2:15" ht="12.75" x14ac:dyDescent="0.2">
      <c r="B531" s="17"/>
      <c r="D531" s="94"/>
      <c r="E531" s="63"/>
      <c r="F531" s="1"/>
      <c r="G531" s="1"/>
      <c r="I531" s="1"/>
      <c r="N531" s="45"/>
      <c r="O531" s="45"/>
    </row>
    <row r="532" spans="2:15" ht="12.75" x14ac:dyDescent="0.2">
      <c r="B532" s="17"/>
      <c r="D532" s="94"/>
      <c r="E532" s="63"/>
      <c r="F532" s="1"/>
      <c r="G532" s="1"/>
      <c r="I532" s="1"/>
      <c r="N532" s="45"/>
      <c r="O532" s="45"/>
    </row>
    <row r="533" spans="2:15" ht="12.75" x14ac:dyDescent="0.2">
      <c r="B533" s="17"/>
      <c r="D533" s="94"/>
      <c r="E533" s="63"/>
      <c r="F533" s="1"/>
      <c r="G533" s="1"/>
      <c r="I533" s="1"/>
      <c r="N533" s="45"/>
      <c r="O533" s="45"/>
    </row>
    <row r="534" spans="2:15" ht="12.75" x14ac:dyDescent="0.2">
      <c r="B534" s="17"/>
      <c r="D534" s="94"/>
      <c r="E534" s="63"/>
      <c r="F534" s="1"/>
      <c r="G534" s="1"/>
      <c r="I534" s="1"/>
      <c r="N534" s="45"/>
      <c r="O534" s="45"/>
    </row>
    <row r="535" spans="2:15" ht="12.75" x14ac:dyDescent="0.2">
      <c r="B535" s="17"/>
      <c r="D535" s="94"/>
      <c r="E535" s="63"/>
      <c r="F535" s="1"/>
      <c r="G535" s="1"/>
      <c r="I535" s="1"/>
      <c r="N535" s="45"/>
      <c r="O535" s="45"/>
    </row>
    <row r="536" spans="2:15" ht="12.75" x14ac:dyDescent="0.2">
      <c r="B536" s="17"/>
      <c r="D536" s="94"/>
      <c r="E536" s="63"/>
      <c r="F536" s="1"/>
      <c r="G536" s="1"/>
      <c r="I536" s="1"/>
      <c r="N536" s="45"/>
      <c r="O536" s="45"/>
    </row>
    <row r="537" spans="2:15" ht="12.75" x14ac:dyDescent="0.2">
      <c r="B537" s="17"/>
      <c r="D537" s="94"/>
      <c r="E537" s="63"/>
      <c r="F537" s="1"/>
      <c r="G537" s="1"/>
      <c r="I537" s="1"/>
      <c r="N537" s="45"/>
      <c r="O537" s="45"/>
    </row>
    <row r="538" spans="2:15" ht="12.75" x14ac:dyDescent="0.2">
      <c r="B538" s="17"/>
      <c r="D538" s="94"/>
      <c r="E538" s="63"/>
      <c r="F538" s="1"/>
      <c r="G538" s="1"/>
      <c r="I538" s="1"/>
      <c r="N538" s="45"/>
      <c r="O538" s="45"/>
    </row>
    <row r="539" spans="2:15" ht="12.75" x14ac:dyDescent="0.2">
      <c r="B539" s="17"/>
      <c r="D539" s="94"/>
      <c r="E539" s="63"/>
      <c r="F539" s="1"/>
      <c r="G539" s="1"/>
      <c r="I539" s="1"/>
      <c r="N539" s="45"/>
      <c r="O539" s="45"/>
    </row>
    <row r="540" spans="2:15" ht="12.75" x14ac:dyDescent="0.2">
      <c r="B540" s="17"/>
      <c r="D540" s="94"/>
      <c r="E540" s="63"/>
      <c r="F540" s="1"/>
      <c r="G540" s="1"/>
      <c r="I540" s="1"/>
      <c r="N540" s="45"/>
      <c r="O540" s="45"/>
    </row>
    <row r="541" spans="2:15" ht="12.75" x14ac:dyDescent="0.2">
      <c r="B541" s="17"/>
      <c r="D541" s="94"/>
      <c r="E541" s="63"/>
      <c r="F541" s="1"/>
      <c r="G541" s="1"/>
      <c r="I541" s="1"/>
      <c r="N541" s="45"/>
      <c r="O541" s="45"/>
    </row>
    <row r="542" spans="2:15" ht="12.75" x14ac:dyDescent="0.2">
      <c r="B542" s="17"/>
      <c r="D542" s="94"/>
      <c r="E542" s="63"/>
      <c r="F542" s="1"/>
      <c r="G542" s="1"/>
      <c r="I542" s="1"/>
      <c r="N542" s="45"/>
      <c r="O542" s="45"/>
    </row>
    <row r="543" spans="2:15" ht="12.75" x14ac:dyDescent="0.2">
      <c r="B543" s="17"/>
      <c r="D543" s="94"/>
      <c r="E543" s="63"/>
      <c r="F543" s="1"/>
      <c r="G543" s="1"/>
      <c r="I543" s="1"/>
      <c r="N543" s="45"/>
      <c r="O543" s="45"/>
    </row>
    <row r="544" spans="2:15" ht="12.75" x14ac:dyDescent="0.2">
      <c r="B544" s="17"/>
      <c r="D544" s="94"/>
      <c r="E544" s="63"/>
      <c r="F544" s="1"/>
      <c r="G544" s="1"/>
      <c r="I544" s="1"/>
      <c r="N544" s="45"/>
      <c r="O544" s="45"/>
    </row>
    <row r="545" spans="2:15" ht="12.75" x14ac:dyDescent="0.2">
      <c r="B545" s="17"/>
      <c r="D545" s="94"/>
      <c r="E545" s="63"/>
      <c r="F545" s="1"/>
      <c r="G545" s="1"/>
      <c r="I545" s="1"/>
      <c r="N545" s="45"/>
      <c r="O545" s="45"/>
    </row>
    <row r="546" spans="2:15" ht="12.75" x14ac:dyDescent="0.2">
      <c r="B546" s="17"/>
      <c r="D546" s="94"/>
      <c r="E546" s="63"/>
      <c r="F546" s="1"/>
      <c r="G546" s="1"/>
      <c r="I546" s="1"/>
      <c r="N546" s="45"/>
      <c r="O546" s="45"/>
    </row>
    <row r="547" spans="2:15" ht="12.75" x14ac:dyDescent="0.2">
      <c r="B547" s="17"/>
      <c r="D547" s="94"/>
      <c r="E547" s="63"/>
      <c r="F547" s="1"/>
      <c r="G547" s="1"/>
      <c r="I547" s="1"/>
      <c r="N547" s="45"/>
      <c r="O547" s="45"/>
    </row>
    <row r="548" spans="2:15" ht="12.75" x14ac:dyDescent="0.2">
      <c r="B548" s="17"/>
      <c r="D548" s="94"/>
      <c r="E548" s="63"/>
      <c r="F548" s="1"/>
      <c r="G548" s="1"/>
      <c r="I548" s="1"/>
      <c r="N548" s="45"/>
      <c r="O548" s="45"/>
    </row>
    <row r="549" spans="2:15" ht="12.75" x14ac:dyDescent="0.2">
      <c r="B549" s="17"/>
      <c r="D549" s="94"/>
      <c r="E549" s="63"/>
      <c r="F549" s="1"/>
      <c r="G549" s="1"/>
      <c r="I549" s="1"/>
      <c r="N549" s="45"/>
      <c r="O549" s="45"/>
    </row>
    <row r="550" spans="2:15" ht="12.75" x14ac:dyDescent="0.2">
      <c r="B550" s="17"/>
      <c r="D550" s="94"/>
      <c r="E550" s="63"/>
      <c r="F550" s="1"/>
      <c r="G550" s="1"/>
      <c r="I550" s="1"/>
      <c r="N550" s="45"/>
      <c r="O550" s="45"/>
    </row>
    <row r="551" spans="2:15" ht="12.75" x14ac:dyDescent="0.2">
      <c r="B551" s="17"/>
      <c r="D551" s="94"/>
      <c r="E551" s="63"/>
      <c r="F551" s="1"/>
      <c r="G551" s="1"/>
      <c r="I551" s="1"/>
      <c r="N551" s="45"/>
      <c r="O551" s="45"/>
    </row>
    <row r="552" spans="2:15" ht="12.75" x14ac:dyDescent="0.2">
      <c r="B552" s="17"/>
      <c r="D552" s="94"/>
      <c r="E552" s="63"/>
      <c r="F552" s="1"/>
      <c r="G552" s="1"/>
      <c r="I552" s="1"/>
      <c r="N552" s="45"/>
      <c r="O552" s="45"/>
    </row>
    <row r="553" spans="2:15" ht="12.75" x14ac:dyDescent="0.2">
      <c r="B553" s="17"/>
      <c r="D553" s="94"/>
      <c r="E553" s="63"/>
      <c r="F553" s="1"/>
      <c r="G553" s="1"/>
      <c r="I553" s="1"/>
      <c r="N553" s="45"/>
      <c r="O553" s="45"/>
    </row>
    <row r="554" spans="2:15" ht="12.75" x14ac:dyDescent="0.2">
      <c r="B554" s="17"/>
      <c r="D554" s="94"/>
      <c r="E554" s="63"/>
      <c r="F554" s="1"/>
      <c r="G554" s="1"/>
      <c r="I554" s="1"/>
      <c r="N554" s="45"/>
      <c r="O554" s="45"/>
    </row>
    <row r="555" spans="2:15" ht="12.75" x14ac:dyDescent="0.2">
      <c r="B555" s="17"/>
      <c r="D555" s="94"/>
      <c r="E555" s="63"/>
      <c r="F555" s="1"/>
      <c r="G555" s="1"/>
      <c r="I555" s="1"/>
      <c r="N555" s="45"/>
      <c r="O555" s="45"/>
    </row>
    <row r="556" spans="2:15" ht="12.75" x14ac:dyDescent="0.2">
      <c r="B556" s="17"/>
      <c r="D556" s="94"/>
      <c r="E556" s="63"/>
      <c r="F556" s="1"/>
      <c r="G556" s="1"/>
      <c r="I556" s="1"/>
      <c r="N556" s="45"/>
      <c r="O556" s="45"/>
    </row>
    <row r="557" spans="2:15" ht="12.75" x14ac:dyDescent="0.2">
      <c r="B557" s="17"/>
      <c r="D557" s="94"/>
      <c r="E557" s="63"/>
      <c r="F557" s="1"/>
      <c r="G557" s="1"/>
      <c r="I557" s="1"/>
      <c r="N557" s="45"/>
      <c r="O557" s="45"/>
    </row>
    <row r="558" spans="2:15" ht="12.75" x14ac:dyDescent="0.2">
      <c r="B558" s="17"/>
      <c r="D558" s="94"/>
      <c r="E558" s="63"/>
      <c r="F558" s="1"/>
      <c r="G558" s="1"/>
      <c r="I558" s="1"/>
      <c r="N558" s="45"/>
      <c r="O558" s="45"/>
    </row>
    <row r="559" spans="2:15" ht="12.75" x14ac:dyDescent="0.2">
      <c r="B559" s="17"/>
      <c r="D559" s="94"/>
      <c r="E559" s="63"/>
      <c r="F559" s="1"/>
      <c r="G559" s="1"/>
      <c r="I559" s="1"/>
      <c r="N559" s="45"/>
      <c r="O559" s="45"/>
    </row>
    <row r="560" spans="2:15" ht="12.75" x14ac:dyDescent="0.2">
      <c r="B560" s="17"/>
      <c r="D560" s="94"/>
      <c r="E560" s="63"/>
      <c r="F560" s="1"/>
      <c r="G560" s="1"/>
      <c r="I560" s="1"/>
      <c r="N560" s="45"/>
      <c r="O560" s="45"/>
    </row>
    <row r="561" spans="2:15" ht="12.75" x14ac:dyDescent="0.2">
      <c r="B561" s="17"/>
      <c r="D561" s="94"/>
      <c r="E561" s="63"/>
      <c r="F561" s="1"/>
      <c r="G561" s="1"/>
      <c r="I561" s="1"/>
      <c r="N561" s="45"/>
      <c r="O561" s="45"/>
    </row>
    <row r="562" spans="2:15" ht="12.75" x14ac:dyDescent="0.2">
      <c r="B562" s="17"/>
      <c r="D562" s="94"/>
      <c r="E562" s="63"/>
      <c r="F562" s="1"/>
      <c r="G562" s="1"/>
      <c r="I562" s="1"/>
      <c r="N562" s="45"/>
      <c r="O562" s="45"/>
    </row>
    <row r="563" spans="2:15" ht="12.75" x14ac:dyDescent="0.2">
      <c r="B563" s="17"/>
      <c r="D563" s="94"/>
      <c r="E563" s="63"/>
      <c r="F563" s="1"/>
      <c r="G563" s="1"/>
      <c r="I563" s="1"/>
      <c r="N563" s="45"/>
      <c r="O563" s="45"/>
    </row>
    <row r="564" spans="2:15" ht="12.75" x14ac:dyDescent="0.2">
      <c r="B564" s="17"/>
      <c r="D564" s="94"/>
      <c r="E564" s="63"/>
      <c r="F564" s="1"/>
      <c r="G564" s="1"/>
      <c r="I564" s="1"/>
      <c r="N564" s="45"/>
      <c r="O564" s="45"/>
    </row>
    <row r="565" spans="2:15" ht="12.75" x14ac:dyDescent="0.2">
      <c r="B565" s="17"/>
      <c r="D565" s="94"/>
      <c r="E565" s="63"/>
      <c r="F565" s="1"/>
      <c r="G565" s="1"/>
      <c r="I565" s="1"/>
      <c r="N565" s="45"/>
      <c r="O565" s="45"/>
    </row>
    <row r="566" spans="2:15" ht="12.75" x14ac:dyDescent="0.2">
      <c r="B566" s="17"/>
      <c r="D566" s="94"/>
      <c r="E566" s="63"/>
      <c r="F566" s="1"/>
      <c r="G566" s="1"/>
      <c r="I566" s="1"/>
      <c r="N566" s="45"/>
      <c r="O566" s="45"/>
    </row>
    <row r="567" spans="2:15" ht="12.75" x14ac:dyDescent="0.2">
      <c r="B567" s="17"/>
      <c r="D567" s="94"/>
      <c r="E567" s="63"/>
      <c r="F567" s="1"/>
      <c r="G567" s="1"/>
      <c r="I567" s="1"/>
      <c r="N567" s="45"/>
      <c r="O567" s="45"/>
    </row>
    <row r="568" spans="2:15" ht="12.75" x14ac:dyDescent="0.2">
      <c r="B568" s="17"/>
      <c r="D568" s="94"/>
      <c r="E568" s="63"/>
      <c r="F568" s="1"/>
      <c r="G568" s="1"/>
      <c r="I568" s="1"/>
      <c r="N568" s="45"/>
      <c r="O568" s="45"/>
    </row>
    <row r="569" spans="2:15" ht="12.75" x14ac:dyDescent="0.2">
      <c r="B569" s="17"/>
      <c r="D569" s="94"/>
      <c r="E569" s="63"/>
      <c r="F569" s="1"/>
      <c r="G569" s="1"/>
      <c r="I569" s="1"/>
      <c r="N569" s="45"/>
      <c r="O569" s="45"/>
    </row>
    <row r="570" spans="2:15" ht="12.75" x14ac:dyDescent="0.2">
      <c r="B570" s="17"/>
      <c r="D570" s="94"/>
      <c r="E570" s="63"/>
      <c r="F570" s="1"/>
      <c r="G570" s="1"/>
      <c r="I570" s="1"/>
      <c r="N570" s="45"/>
      <c r="O570" s="45"/>
    </row>
    <row r="571" spans="2:15" ht="12.75" x14ac:dyDescent="0.2">
      <c r="B571" s="17"/>
      <c r="D571" s="94"/>
      <c r="E571" s="63"/>
      <c r="F571" s="1"/>
      <c r="G571" s="1"/>
      <c r="I571" s="1"/>
      <c r="N571" s="45"/>
      <c r="O571" s="45"/>
    </row>
    <row r="572" spans="2:15" ht="12.75" x14ac:dyDescent="0.2">
      <c r="B572" s="17"/>
      <c r="D572" s="94"/>
      <c r="E572" s="63"/>
      <c r="F572" s="1"/>
      <c r="G572" s="1"/>
      <c r="I572" s="1"/>
      <c r="N572" s="45"/>
      <c r="O572" s="45"/>
    </row>
    <row r="573" spans="2:15" ht="12.75" x14ac:dyDescent="0.2">
      <c r="B573" s="17"/>
      <c r="D573" s="94"/>
      <c r="E573" s="63"/>
      <c r="F573" s="1"/>
      <c r="G573" s="1"/>
      <c r="I573" s="1"/>
      <c r="N573" s="45"/>
      <c r="O573" s="45"/>
    </row>
    <row r="574" spans="2:15" ht="12.75" x14ac:dyDescent="0.2">
      <c r="B574" s="17"/>
      <c r="D574" s="94"/>
      <c r="E574" s="63"/>
      <c r="F574" s="1"/>
      <c r="G574" s="1"/>
      <c r="I574" s="1"/>
      <c r="N574" s="45"/>
      <c r="O574" s="45"/>
    </row>
    <row r="575" spans="2:15" ht="12.75" x14ac:dyDescent="0.2">
      <c r="B575" s="17"/>
      <c r="D575" s="94"/>
      <c r="E575" s="63"/>
      <c r="F575" s="1"/>
      <c r="G575" s="1"/>
      <c r="I575" s="1"/>
      <c r="N575" s="45"/>
      <c r="O575" s="45"/>
    </row>
    <row r="576" spans="2:15" ht="12.75" x14ac:dyDescent="0.2">
      <c r="B576" s="17"/>
      <c r="D576" s="94"/>
      <c r="E576" s="63"/>
      <c r="F576" s="1"/>
      <c r="G576" s="1"/>
      <c r="I576" s="1"/>
      <c r="N576" s="45"/>
      <c r="O576" s="45"/>
    </row>
    <row r="577" spans="2:15" ht="12.75" x14ac:dyDescent="0.2">
      <c r="B577" s="17"/>
      <c r="D577" s="94"/>
      <c r="E577" s="63"/>
      <c r="F577" s="1"/>
      <c r="G577" s="1"/>
      <c r="I577" s="1"/>
      <c r="N577" s="45"/>
      <c r="O577" s="45"/>
    </row>
    <row r="578" spans="2:15" ht="12.75" x14ac:dyDescent="0.2">
      <c r="B578" s="17"/>
      <c r="D578" s="94"/>
      <c r="E578" s="63"/>
      <c r="F578" s="1"/>
      <c r="G578" s="1"/>
      <c r="I578" s="1"/>
      <c r="N578" s="45"/>
      <c r="O578" s="45"/>
    </row>
    <row r="579" spans="2:15" ht="12.75" x14ac:dyDescent="0.2">
      <c r="B579" s="17"/>
      <c r="D579" s="94"/>
      <c r="E579" s="63"/>
      <c r="F579" s="1"/>
      <c r="G579" s="1"/>
      <c r="I579" s="1"/>
      <c r="N579" s="45"/>
      <c r="O579" s="45"/>
    </row>
    <row r="580" spans="2:15" ht="12.75" x14ac:dyDescent="0.2">
      <c r="B580" s="17"/>
      <c r="D580" s="94"/>
      <c r="E580" s="63"/>
      <c r="F580" s="1"/>
      <c r="G580" s="1"/>
      <c r="I580" s="1"/>
      <c r="N580" s="45"/>
      <c r="O580" s="45"/>
    </row>
    <row r="581" spans="2:15" ht="12.75" x14ac:dyDescent="0.2">
      <c r="B581" s="17"/>
      <c r="D581" s="94"/>
      <c r="E581" s="63"/>
      <c r="F581" s="1"/>
      <c r="G581" s="1"/>
      <c r="I581" s="1"/>
      <c r="N581" s="45"/>
      <c r="O581" s="45"/>
    </row>
    <row r="582" spans="2:15" ht="12.75" x14ac:dyDescent="0.2">
      <c r="B582" s="17"/>
      <c r="D582" s="94"/>
      <c r="E582" s="63"/>
      <c r="F582" s="1"/>
      <c r="G582" s="1"/>
      <c r="I582" s="1"/>
      <c r="N582" s="45"/>
      <c r="O582" s="45"/>
    </row>
    <row r="583" spans="2:15" ht="12.75" x14ac:dyDescent="0.2">
      <c r="B583" s="17"/>
      <c r="D583" s="94"/>
      <c r="E583" s="63"/>
      <c r="F583" s="1"/>
      <c r="G583" s="1"/>
      <c r="I583" s="1"/>
      <c r="N583" s="45"/>
      <c r="O583" s="45"/>
    </row>
    <row r="584" spans="2:15" ht="12.75" x14ac:dyDescent="0.2">
      <c r="B584" s="17"/>
      <c r="D584" s="94"/>
      <c r="E584" s="63"/>
      <c r="F584" s="1"/>
      <c r="G584" s="1"/>
      <c r="I584" s="1"/>
      <c r="N584" s="45"/>
      <c r="O584" s="45"/>
    </row>
    <row r="585" spans="2:15" ht="12.75" x14ac:dyDescent="0.2">
      <c r="B585" s="17"/>
      <c r="D585" s="94"/>
      <c r="E585" s="63"/>
      <c r="F585" s="1"/>
      <c r="G585" s="1"/>
      <c r="I585" s="1"/>
      <c r="N585" s="45"/>
      <c r="O585" s="45"/>
    </row>
    <row r="586" spans="2:15" ht="12.75" x14ac:dyDescent="0.2">
      <c r="B586" s="17"/>
      <c r="D586" s="94"/>
      <c r="E586" s="63"/>
      <c r="F586" s="1"/>
      <c r="G586" s="1"/>
      <c r="I586" s="1"/>
      <c r="N586" s="45"/>
      <c r="O586" s="45"/>
    </row>
    <row r="587" spans="2:15" ht="12.75" x14ac:dyDescent="0.2">
      <c r="B587" s="17"/>
      <c r="D587" s="94"/>
      <c r="E587" s="63"/>
      <c r="F587" s="1"/>
      <c r="G587" s="1"/>
      <c r="I587" s="1"/>
      <c r="N587" s="45"/>
      <c r="O587" s="45"/>
    </row>
    <row r="588" spans="2:15" ht="12.75" x14ac:dyDescent="0.2">
      <c r="B588" s="17"/>
      <c r="D588" s="94"/>
      <c r="E588" s="63"/>
      <c r="F588" s="1"/>
      <c r="G588" s="1"/>
      <c r="I588" s="1"/>
      <c r="N588" s="45"/>
      <c r="O588" s="45"/>
    </row>
    <row r="589" spans="2:15" ht="12.75" x14ac:dyDescent="0.2">
      <c r="B589" s="17"/>
      <c r="D589" s="94"/>
      <c r="E589" s="63"/>
      <c r="F589" s="1"/>
      <c r="G589" s="1"/>
      <c r="I589" s="1"/>
      <c r="N589" s="45"/>
      <c r="O589" s="45"/>
    </row>
    <row r="590" spans="2:15" ht="12.75" x14ac:dyDescent="0.2">
      <c r="B590" s="17"/>
      <c r="D590" s="94"/>
      <c r="E590" s="63"/>
      <c r="F590" s="1"/>
      <c r="G590" s="1"/>
      <c r="I590" s="1"/>
      <c r="N590" s="45"/>
      <c r="O590" s="45"/>
    </row>
    <row r="591" spans="2:15" ht="12.75" x14ac:dyDescent="0.2">
      <c r="B591" s="17"/>
      <c r="D591" s="94"/>
      <c r="E591" s="63"/>
      <c r="F591" s="1"/>
      <c r="G591" s="1"/>
      <c r="I591" s="1"/>
      <c r="N591" s="45"/>
      <c r="O591" s="45"/>
    </row>
    <row r="592" spans="2:15" ht="12.75" x14ac:dyDescent="0.2">
      <c r="B592" s="17"/>
      <c r="D592" s="94"/>
      <c r="E592" s="63"/>
      <c r="F592" s="1"/>
      <c r="G592" s="1"/>
      <c r="I592" s="1"/>
      <c r="N592" s="45"/>
      <c r="O592" s="45"/>
    </row>
    <row r="593" spans="2:15" ht="12.75" x14ac:dyDescent="0.2">
      <c r="B593" s="17"/>
      <c r="D593" s="94"/>
      <c r="E593" s="63"/>
      <c r="F593" s="1"/>
      <c r="G593" s="1"/>
      <c r="I593" s="1"/>
      <c r="N593" s="45"/>
      <c r="O593" s="45"/>
    </row>
    <row r="594" spans="2:15" ht="12.75" x14ac:dyDescent="0.2">
      <c r="B594" s="17"/>
      <c r="D594" s="94"/>
      <c r="E594" s="63"/>
      <c r="F594" s="1"/>
      <c r="G594" s="1"/>
      <c r="I594" s="1"/>
      <c r="N594" s="45"/>
      <c r="O594" s="45"/>
    </row>
    <row r="595" spans="2:15" ht="12.75" x14ac:dyDescent="0.2">
      <c r="B595" s="17"/>
      <c r="D595" s="94"/>
      <c r="E595" s="63"/>
      <c r="F595" s="1"/>
      <c r="G595" s="1"/>
      <c r="I595" s="1"/>
      <c r="N595" s="45"/>
      <c r="O595" s="45"/>
    </row>
    <row r="596" spans="2:15" ht="12.75" x14ac:dyDescent="0.2">
      <c r="B596" s="17"/>
      <c r="D596" s="94"/>
      <c r="E596" s="63"/>
      <c r="F596" s="1"/>
      <c r="G596" s="1"/>
      <c r="I596" s="1"/>
      <c r="N596" s="45"/>
      <c r="O596" s="45"/>
    </row>
    <row r="597" spans="2:15" ht="12.75" x14ac:dyDescent="0.2">
      <c r="B597" s="17"/>
      <c r="D597" s="94"/>
      <c r="E597" s="63"/>
      <c r="F597" s="1"/>
      <c r="G597" s="1"/>
      <c r="I597" s="1"/>
      <c r="N597" s="45"/>
      <c r="O597" s="45"/>
    </row>
    <row r="598" spans="2:15" ht="12.75" x14ac:dyDescent="0.2">
      <c r="B598" s="17"/>
      <c r="D598" s="94"/>
      <c r="E598" s="63"/>
      <c r="F598" s="1"/>
      <c r="G598" s="1"/>
      <c r="I598" s="1"/>
      <c r="N598" s="45"/>
      <c r="O598" s="45"/>
    </row>
    <row r="599" spans="2:15" ht="12.75" x14ac:dyDescent="0.2">
      <c r="B599" s="17"/>
      <c r="D599" s="94"/>
      <c r="E599" s="63"/>
      <c r="F599" s="1"/>
      <c r="G599" s="1"/>
      <c r="I599" s="1"/>
      <c r="N599" s="45"/>
      <c r="O599" s="45"/>
    </row>
    <row r="600" spans="2:15" ht="12.75" x14ac:dyDescent="0.2">
      <c r="B600" s="17"/>
      <c r="D600" s="94"/>
      <c r="E600" s="63"/>
      <c r="F600" s="1"/>
      <c r="G600" s="1"/>
      <c r="I600" s="1"/>
      <c r="N600" s="45"/>
      <c r="O600" s="45"/>
    </row>
    <row r="601" spans="2:15" ht="12.75" x14ac:dyDescent="0.2">
      <c r="B601" s="17"/>
      <c r="D601" s="94"/>
      <c r="E601" s="63"/>
      <c r="F601" s="1"/>
      <c r="G601" s="1"/>
      <c r="I601" s="1"/>
      <c r="N601" s="45"/>
      <c r="O601" s="45"/>
    </row>
    <row r="602" spans="2:15" ht="12.75" x14ac:dyDescent="0.2">
      <c r="B602" s="17"/>
      <c r="D602" s="94"/>
      <c r="E602" s="63"/>
      <c r="F602" s="1"/>
      <c r="G602" s="1"/>
      <c r="I602" s="1"/>
      <c r="N602" s="45"/>
      <c r="O602" s="45"/>
    </row>
    <row r="603" spans="2:15" ht="12.75" x14ac:dyDescent="0.2">
      <c r="B603" s="17"/>
      <c r="D603" s="94"/>
      <c r="E603" s="63"/>
      <c r="F603" s="1"/>
      <c r="G603" s="1"/>
      <c r="I603" s="1"/>
      <c r="N603" s="45"/>
      <c r="O603" s="45"/>
    </row>
    <row r="604" spans="2:15" ht="12.75" x14ac:dyDescent="0.2">
      <c r="B604" s="17"/>
      <c r="D604" s="94"/>
      <c r="E604" s="63"/>
      <c r="F604" s="1"/>
      <c r="G604" s="1"/>
      <c r="I604" s="1"/>
      <c r="N604" s="45"/>
      <c r="O604" s="45"/>
    </row>
    <row r="605" spans="2:15" ht="12.75" x14ac:dyDescent="0.2">
      <c r="B605" s="17"/>
      <c r="D605" s="94"/>
      <c r="E605" s="63"/>
      <c r="F605" s="1"/>
      <c r="G605" s="1"/>
      <c r="I605" s="1"/>
      <c r="N605" s="45"/>
      <c r="O605" s="45"/>
    </row>
    <row r="606" spans="2:15" ht="12.75" x14ac:dyDescent="0.2">
      <c r="B606" s="17"/>
      <c r="D606" s="94"/>
      <c r="E606" s="63"/>
      <c r="F606" s="1"/>
      <c r="G606" s="1"/>
      <c r="I606" s="1"/>
      <c r="N606" s="45"/>
      <c r="O606" s="45"/>
    </row>
    <row r="607" spans="2:15" ht="12.75" x14ac:dyDescent="0.2">
      <c r="B607" s="17"/>
      <c r="D607" s="94"/>
      <c r="E607" s="63"/>
      <c r="F607" s="1"/>
      <c r="G607" s="1"/>
      <c r="I607" s="1"/>
      <c r="N607" s="45"/>
      <c r="O607" s="45"/>
    </row>
    <row r="608" spans="2:15" ht="12.75" x14ac:dyDescent="0.2">
      <c r="B608" s="17"/>
      <c r="D608" s="94"/>
      <c r="E608" s="63"/>
      <c r="F608" s="1"/>
      <c r="G608" s="1"/>
      <c r="I608" s="1"/>
      <c r="N608" s="45"/>
      <c r="O608" s="45"/>
    </row>
    <row r="609" spans="2:15" ht="12.75" x14ac:dyDescent="0.2">
      <c r="B609" s="17"/>
      <c r="D609" s="94"/>
      <c r="E609" s="63"/>
      <c r="F609" s="1"/>
      <c r="G609" s="1"/>
      <c r="I609" s="1"/>
      <c r="N609" s="45"/>
      <c r="O609" s="45"/>
    </row>
    <row r="610" spans="2:15" ht="12.75" x14ac:dyDescent="0.2">
      <c r="B610" s="17"/>
      <c r="D610" s="94"/>
      <c r="E610" s="63"/>
      <c r="F610" s="1"/>
      <c r="G610" s="1"/>
      <c r="I610" s="1"/>
      <c r="N610" s="45"/>
      <c r="O610" s="45"/>
    </row>
    <row r="611" spans="2:15" ht="12.75" x14ac:dyDescent="0.2">
      <c r="B611" s="17"/>
      <c r="D611" s="94"/>
      <c r="E611" s="63"/>
      <c r="F611" s="1"/>
      <c r="G611" s="1"/>
      <c r="I611" s="1"/>
      <c r="N611" s="45"/>
      <c r="O611" s="45"/>
    </row>
    <row r="612" spans="2:15" ht="12.75" x14ac:dyDescent="0.2">
      <c r="B612" s="17"/>
      <c r="D612" s="94"/>
      <c r="E612" s="63"/>
      <c r="F612" s="1"/>
      <c r="G612" s="1"/>
      <c r="I612" s="1"/>
      <c r="N612" s="45"/>
      <c r="O612" s="45"/>
    </row>
    <row r="613" spans="2:15" ht="12.75" x14ac:dyDescent="0.2">
      <c r="B613" s="17"/>
      <c r="D613" s="94"/>
      <c r="E613" s="63"/>
      <c r="F613" s="1"/>
      <c r="G613" s="1"/>
      <c r="I613" s="1"/>
      <c r="N613" s="45"/>
      <c r="O613" s="45"/>
    </row>
    <row r="614" spans="2:15" ht="12.75" x14ac:dyDescent="0.2">
      <c r="B614" s="17"/>
      <c r="D614" s="94"/>
      <c r="E614" s="63"/>
      <c r="F614" s="1"/>
      <c r="G614" s="1"/>
      <c r="I614" s="1"/>
      <c r="N614" s="45"/>
      <c r="O614" s="45"/>
    </row>
    <row r="615" spans="2:15" ht="12.75" x14ac:dyDescent="0.2">
      <c r="B615" s="17"/>
      <c r="D615" s="94"/>
      <c r="E615" s="63"/>
      <c r="F615" s="1"/>
      <c r="G615" s="1"/>
      <c r="I615" s="1"/>
      <c r="N615" s="45"/>
      <c r="O615" s="45"/>
    </row>
    <row r="616" spans="2:15" ht="12.75" x14ac:dyDescent="0.2">
      <c r="B616" s="17"/>
      <c r="D616" s="94"/>
      <c r="E616" s="63"/>
      <c r="F616" s="1"/>
      <c r="G616" s="1"/>
      <c r="I616" s="1"/>
      <c r="N616" s="45"/>
      <c r="O616" s="45"/>
    </row>
    <row r="617" spans="2:15" ht="12.75" x14ac:dyDescent="0.2">
      <c r="B617" s="17"/>
      <c r="D617" s="94"/>
      <c r="E617" s="63"/>
      <c r="F617" s="1"/>
      <c r="G617" s="1"/>
      <c r="I617" s="1"/>
      <c r="N617" s="45"/>
      <c r="O617" s="45"/>
    </row>
    <row r="618" spans="2:15" ht="12.75" x14ac:dyDescent="0.2">
      <c r="B618" s="17"/>
      <c r="D618" s="94"/>
      <c r="E618" s="63"/>
      <c r="F618" s="1"/>
      <c r="G618" s="1"/>
      <c r="I618" s="1"/>
      <c r="N618" s="45"/>
      <c r="O618" s="45"/>
    </row>
    <row r="619" spans="2:15" ht="12.75" x14ac:dyDescent="0.2">
      <c r="B619" s="17"/>
      <c r="D619" s="94"/>
      <c r="E619" s="63"/>
      <c r="F619" s="1"/>
      <c r="G619" s="1"/>
      <c r="I619" s="1"/>
      <c r="N619" s="45"/>
      <c r="O619" s="45"/>
    </row>
    <row r="620" spans="2:15" ht="12.75" x14ac:dyDescent="0.2">
      <c r="B620" s="17"/>
      <c r="D620" s="94"/>
      <c r="E620" s="63"/>
      <c r="F620" s="1"/>
      <c r="G620" s="1"/>
      <c r="I620" s="1"/>
      <c r="N620" s="45"/>
      <c r="O620" s="45"/>
    </row>
    <row r="621" spans="2:15" ht="12.75" x14ac:dyDescent="0.2">
      <c r="B621" s="17"/>
      <c r="D621" s="94"/>
      <c r="E621" s="63"/>
      <c r="F621" s="1"/>
      <c r="G621" s="1"/>
      <c r="I621" s="1"/>
      <c r="N621" s="45"/>
      <c r="O621" s="45"/>
    </row>
    <row r="622" spans="2:15" ht="12.75" x14ac:dyDescent="0.2">
      <c r="B622" s="17"/>
      <c r="D622" s="94"/>
      <c r="E622" s="63"/>
      <c r="F622" s="1"/>
      <c r="G622" s="1"/>
      <c r="I622" s="1"/>
      <c r="N622" s="45"/>
      <c r="O622" s="45"/>
    </row>
    <row r="623" spans="2:15" ht="12.75" x14ac:dyDescent="0.2">
      <c r="B623" s="17"/>
      <c r="D623" s="94"/>
      <c r="E623" s="63"/>
      <c r="F623" s="1"/>
      <c r="G623" s="1"/>
      <c r="I623" s="1"/>
      <c r="N623" s="45"/>
      <c r="O623" s="45"/>
    </row>
    <row r="624" spans="2:15" ht="12.75" x14ac:dyDescent="0.2">
      <c r="B624" s="17"/>
      <c r="D624" s="94"/>
      <c r="E624" s="63"/>
      <c r="F624" s="1"/>
      <c r="G624" s="1"/>
      <c r="I624" s="1"/>
      <c r="N624" s="45"/>
      <c r="O624" s="45"/>
    </row>
    <row r="625" spans="2:15" ht="12.75" x14ac:dyDescent="0.2">
      <c r="B625" s="17"/>
      <c r="D625" s="94"/>
      <c r="E625" s="63"/>
      <c r="F625" s="1"/>
      <c r="G625" s="1"/>
      <c r="I625" s="1"/>
      <c r="N625" s="45"/>
      <c r="O625" s="45"/>
    </row>
    <row r="626" spans="2:15" ht="12.75" x14ac:dyDescent="0.2">
      <c r="B626" s="17"/>
      <c r="D626" s="94"/>
      <c r="E626" s="63"/>
      <c r="F626" s="1"/>
      <c r="G626" s="1"/>
      <c r="I626" s="1"/>
      <c r="N626" s="45"/>
      <c r="O626" s="45"/>
    </row>
    <row r="627" spans="2:15" ht="12.75" x14ac:dyDescent="0.2">
      <c r="B627" s="17"/>
      <c r="D627" s="94"/>
      <c r="E627" s="63"/>
      <c r="F627" s="1"/>
      <c r="G627" s="1"/>
      <c r="I627" s="1"/>
      <c r="N627" s="45"/>
      <c r="O627" s="45"/>
    </row>
    <row r="628" spans="2:15" ht="12.75" x14ac:dyDescent="0.2">
      <c r="B628" s="17"/>
      <c r="D628" s="94"/>
      <c r="E628" s="63"/>
      <c r="F628" s="1"/>
      <c r="G628" s="1"/>
      <c r="I628" s="1"/>
      <c r="N628" s="45"/>
      <c r="O628" s="45"/>
    </row>
    <row r="629" spans="2:15" ht="12.75" x14ac:dyDescent="0.2">
      <c r="B629" s="17"/>
      <c r="D629" s="94"/>
      <c r="E629" s="63"/>
      <c r="F629" s="1"/>
      <c r="G629" s="1"/>
      <c r="I629" s="1"/>
      <c r="N629" s="45"/>
      <c r="O629" s="45"/>
    </row>
    <row r="630" spans="2:15" ht="12.75" x14ac:dyDescent="0.2">
      <c r="B630" s="17"/>
      <c r="D630" s="94"/>
      <c r="E630" s="63"/>
      <c r="F630" s="1"/>
      <c r="G630" s="1"/>
      <c r="I630" s="1"/>
      <c r="N630" s="45"/>
      <c r="O630" s="45"/>
    </row>
    <row r="631" spans="2:15" ht="12.75" x14ac:dyDescent="0.2">
      <c r="B631" s="17"/>
      <c r="D631" s="94"/>
      <c r="E631" s="63"/>
      <c r="F631" s="1"/>
      <c r="G631" s="1"/>
      <c r="I631" s="1"/>
      <c r="N631" s="45"/>
      <c r="O631" s="45"/>
    </row>
    <row r="632" spans="2:15" ht="12.75" x14ac:dyDescent="0.2">
      <c r="B632" s="17"/>
      <c r="D632" s="94"/>
      <c r="E632" s="63"/>
      <c r="F632" s="1"/>
      <c r="G632" s="1"/>
      <c r="I632" s="1"/>
      <c r="N632" s="45"/>
      <c r="O632" s="45"/>
    </row>
    <row r="633" spans="2:15" ht="12.75" x14ac:dyDescent="0.2">
      <c r="B633" s="17"/>
      <c r="D633" s="94"/>
      <c r="E633" s="63"/>
      <c r="F633" s="1"/>
      <c r="G633" s="1"/>
      <c r="I633" s="1"/>
      <c r="N633" s="45"/>
      <c r="O633" s="45"/>
    </row>
    <row r="634" spans="2:15" ht="12.75" x14ac:dyDescent="0.2">
      <c r="B634" s="17"/>
      <c r="D634" s="94"/>
      <c r="E634" s="63"/>
      <c r="F634" s="1"/>
      <c r="G634" s="1"/>
      <c r="I634" s="1"/>
      <c r="N634" s="45"/>
      <c r="O634" s="45"/>
    </row>
    <row r="635" spans="2:15" ht="12.75" x14ac:dyDescent="0.2">
      <c r="B635" s="17"/>
      <c r="D635" s="94"/>
      <c r="E635" s="63"/>
      <c r="F635" s="1"/>
      <c r="G635" s="1"/>
      <c r="I635" s="1"/>
      <c r="N635" s="45"/>
      <c r="O635" s="45"/>
    </row>
    <row r="636" spans="2:15" ht="12.75" x14ac:dyDescent="0.2">
      <c r="B636" s="17"/>
      <c r="D636" s="94"/>
      <c r="E636" s="63"/>
      <c r="F636" s="1"/>
      <c r="G636" s="1"/>
      <c r="I636" s="1"/>
      <c r="N636" s="45"/>
      <c r="O636" s="45"/>
    </row>
    <row r="637" spans="2:15" ht="12.75" x14ac:dyDescent="0.2">
      <c r="B637" s="17"/>
      <c r="D637" s="94"/>
      <c r="E637" s="63"/>
      <c r="F637" s="1"/>
      <c r="G637" s="1"/>
      <c r="I637" s="1"/>
      <c r="N637" s="45"/>
      <c r="O637" s="45"/>
    </row>
    <row r="638" spans="2:15" ht="12.75" x14ac:dyDescent="0.2">
      <c r="B638" s="17"/>
      <c r="D638" s="94"/>
      <c r="E638" s="63"/>
      <c r="F638" s="1"/>
      <c r="G638" s="1"/>
      <c r="I638" s="1"/>
      <c r="N638" s="45"/>
      <c r="O638" s="45"/>
    </row>
    <row r="639" spans="2:15" ht="12.75" x14ac:dyDescent="0.2">
      <c r="B639" s="17"/>
      <c r="D639" s="94"/>
      <c r="E639" s="63"/>
      <c r="F639" s="1"/>
      <c r="G639" s="1"/>
      <c r="I639" s="1"/>
      <c r="N639" s="45"/>
      <c r="O639" s="45"/>
    </row>
    <row r="640" spans="2:15" ht="12.75" x14ac:dyDescent="0.2">
      <c r="B640" s="17"/>
      <c r="D640" s="94"/>
      <c r="E640" s="63"/>
      <c r="F640" s="1"/>
      <c r="G640" s="1"/>
      <c r="I640" s="1"/>
      <c r="N640" s="45"/>
      <c r="O640" s="45"/>
    </row>
    <row r="641" spans="2:15" ht="12.75" x14ac:dyDescent="0.2">
      <c r="B641" s="17"/>
      <c r="D641" s="94"/>
      <c r="E641" s="63"/>
      <c r="F641" s="1"/>
      <c r="G641" s="1"/>
      <c r="I641" s="1"/>
      <c r="N641" s="45"/>
      <c r="O641" s="45"/>
    </row>
    <row r="642" spans="2:15" ht="12.75" x14ac:dyDescent="0.2">
      <c r="B642" s="17"/>
      <c r="D642" s="94"/>
      <c r="E642" s="63"/>
      <c r="F642" s="1"/>
      <c r="G642" s="1"/>
      <c r="I642" s="1"/>
      <c r="N642" s="45"/>
      <c r="O642" s="45"/>
    </row>
    <row r="643" spans="2:15" ht="12.75" x14ac:dyDescent="0.2">
      <c r="B643" s="17"/>
      <c r="D643" s="94"/>
      <c r="E643" s="63"/>
      <c r="F643" s="1"/>
      <c r="G643" s="1"/>
      <c r="I643" s="1"/>
      <c r="N643" s="45"/>
      <c r="O643" s="45"/>
    </row>
    <row r="644" spans="2:15" ht="12.75" x14ac:dyDescent="0.2">
      <c r="B644" s="17"/>
      <c r="D644" s="94"/>
      <c r="E644" s="63"/>
      <c r="F644" s="1"/>
      <c r="G644" s="1"/>
      <c r="I644" s="1"/>
      <c r="N644" s="45"/>
      <c r="O644" s="45"/>
    </row>
    <row r="645" spans="2:15" ht="12.75" x14ac:dyDescent="0.2">
      <c r="B645" s="17"/>
      <c r="D645" s="94"/>
      <c r="E645" s="63"/>
      <c r="F645" s="1"/>
      <c r="G645" s="1"/>
      <c r="I645" s="1"/>
      <c r="N645" s="45"/>
      <c r="O645" s="45"/>
    </row>
    <row r="646" spans="2:15" ht="12.75" x14ac:dyDescent="0.2">
      <c r="B646" s="17"/>
      <c r="D646" s="94"/>
      <c r="E646" s="63"/>
      <c r="F646" s="1"/>
      <c r="G646" s="1"/>
      <c r="I646" s="1"/>
      <c r="N646" s="45"/>
      <c r="O646" s="45"/>
    </row>
    <row r="647" spans="2:15" ht="12.75" x14ac:dyDescent="0.2">
      <c r="B647" s="17"/>
      <c r="D647" s="94"/>
      <c r="E647" s="63"/>
      <c r="F647" s="1"/>
      <c r="G647" s="1"/>
      <c r="I647" s="1"/>
      <c r="N647" s="45"/>
      <c r="O647" s="45"/>
    </row>
    <row r="648" spans="2:15" ht="12.75" x14ac:dyDescent="0.2">
      <c r="B648" s="17"/>
      <c r="D648" s="94"/>
      <c r="E648" s="63"/>
      <c r="F648" s="1"/>
      <c r="G648" s="1"/>
      <c r="I648" s="1"/>
      <c r="N648" s="45"/>
      <c r="O648" s="45"/>
    </row>
    <row r="649" spans="2:15" ht="12.75" x14ac:dyDescent="0.2">
      <c r="B649" s="17"/>
      <c r="D649" s="94"/>
      <c r="E649" s="63"/>
      <c r="F649" s="1"/>
      <c r="G649" s="1"/>
      <c r="I649" s="1"/>
      <c r="N649" s="45"/>
      <c r="O649" s="45"/>
    </row>
    <row r="650" spans="2:15" ht="12.75" x14ac:dyDescent="0.2">
      <c r="B650" s="17"/>
      <c r="D650" s="94"/>
      <c r="E650" s="63"/>
      <c r="F650" s="1"/>
      <c r="G650" s="1"/>
      <c r="I650" s="1"/>
      <c r="N650" s="45"/>
      <c r="O650" s="45"/>
    </row>
    <row r="651" spans="2:15" ht="12.75" x14ac:dyDescent="0.2">
      <c r="B651" s="17"/>
      <c r="D651" s="94"/>
      <c r="E651" s="63"/>
      <c r="F651" s="1"/>
      <c r="G651" s="1"/>
      <c r="I651" s="1"/>
      <c r="N651" s="45"/>
      <c r="O651" s="45"/>
    </row>
    <row r="652" spans="2:15" ht="12.75" x14ac:dyDescent="0.2">
      <c r="B652" s="17"/>
      <c r="D652" s="94"/>
      <c r="E652" s="63"/>
      <c r="F652" s="1"/>
      <c r="G652" s="1"/>
      <c r="I652" s="1"/>
      <c r="N652" s="45"/>
      <c r="O652" s="45"/>
    </row>
    <row r="653" spans="2:15" ht="12.75" x14ac:dyDescent="0.2">
      <c r="B653" s="17"/>
      <c r="D653" s="94"/>
      <c r="E653" s="63"/>
      <c r="F653" s="1"/>
      <c r="G653" s="1"/>
      <c r="I653" s="1"/>
      <c r="N653" s="45"/>
      <c r="O653" s="45"/>
    </row>
    <row r="654" spans="2:15" ht="12.75" x14ac:dyDescent="0.2">
      <c r="B654" s="17"/>
      <c r="D654" s="94"/>
      <c r="E654" s="63"/>
      <c r="F654" s="1"/>
      <c r="G654" s="1"/>
      <c r="I654" s="1"/>
      <c r="N654" s="45"/>
      <c r="O654" s="45"/>
    </row>
    <row r="655" spans="2:15" ht="12.75" x14ac:dyDescent="0.2">
      <c r="B655" s="17"/>
      <c r="D655" s="94"/>
      <c r="E655" s="63"/>
      <c r="F655" s="1"/>
      <c r="G655" s="1"/>
      <c r="I655" s="1"/>
      <c r="N655" s="45"/>
      <c r="O655" s="45"/>
    </row>
    <row r="656" spans="2:15" ht="12.75" x14ac:dyDescent="0.2">
      <c r="B656" s="17"/>
      <c r="D656" s="94"/>
      <c r="E656" s="63"/>
      <c r="F656" s="1"/>
      <c r="G656" s="1"/>
      <c r="I656" s="1"/>
      <c r="N656" s="45"/>
      <c r="O656" s="45"/>
    </row>
    <row r="657" spans="2:15" ht="12.75" x14ac:dyDescent="0.2">
      <c r="B657" s="17"/>
      <c r="D657" s="94"/>
      <c r="E657" s="63"/>
      <c r="F657" s="1"/>
      <c r="G657" s="1"/>
      <c r="I657" s="1"/>
      <c r="N657" s="45"/>
      <c r="O657" s="45"/>
    </row>
    <row r="658" spans="2:15" ht="12.75" x14ac:dyDescent="0.2">
      <c r="B658" s="17"/>
      <c r="D658" s="94"/>
      <c r="E658" s="63"/>
      <c r="F658" s="1"/>
      <c r="G658" s="1"/>
      <c r="I658" s="1"/>
      <c r="N658" s="45"/>
      <c r="O658" s="45"/>
    </row>
    <row r="659" spans="2:15" ht="12.75" x14ac:dyDescent="0.2">
      <c r="B659" s="17"/>
      <c r="D659" s="94"/>
      <c r="E659" s="63"/>
      <c r="F659" s="1"/>
      <c r="G659" s="1"/>
      <c r="I659" s="1"/>
      <c r="N659" s="45"/>
      <c r="O659" s="45"/>
    </row>
    <row r="660" spans="2:15" ht="12.75" x14ac:dyDescent="0.2">
      <c r="B660" s="17"/>
      <c r="D660" s="94"/>
      <c r="E660" s="63"/>
      <c r="F660" s="1"/>
      <c r="G660" s="1"/>
      <c r="I660" s="1"/>
      <c r="N660" s="45"/>
      <c r="O660" s="45"/>
    </row>
    <row r="661" spans="2:15" ht="12.75" x14ac:dyDescent="0.2">
      <c r="B661" s="17"/>
      <c r="D661" s="94"/>
      <c r="E661" s="63"/>
      <c r="F661" s="1"/>
      <c r="G661" s="1"/>
      <c r="I661" s="1"/>
      <c r="N661" s="45"/>
      <c r="O661" s="45"/>
    </row>
    <row r="662" spans="2:15" ht="12.75" x14ac:dyDescent="0.2">
      <c r="B662" s="17"/>
      <c r="D662" s="94"/>
      <c r="E662" s="63"/>
      <c r="F662" s="1"/>
      <c r="G662" s="1"/>
      <c r="I662" s="1"/>
      <c r="N662" s="45"/>
      <c r="O662" s="45"/>
    </row>
    <row r="663" spans="2:15" ht="12.75" x14ac:dyDescent="0.2">
      <c r="B663" s="17"/>
      <c r="D663" s="94"/>
      <c r="E663" s="63"/>
      <c r="F663" s="1"/>
      <c r="G663" s="1"/>
      <c r="I663" s="1"/>
      <c r="N663" s="45"/>
      <c r="O663" s="45"/>
    </row>
    <row r="664" spans="2:15" ht="12.75" x14ac:dyDescent="0.2">
      <c r="B664" s="17"/>
      <c r="D664" s="94"/>
      <c r="E664" s="63"/>
      <c r="F664" s="1"/>
      <c r="G664" s="1"/>
      <c r="I664" s="1"/>
      <c r="N664" s="45"/>
      <c r="O664" s="45"/>
    </row>
    <row r="665" spans="2:15" ht="12.75" x14ac:dyDescent="0.2">
      <c r="B665" s="17"/>
      <c r="D665" s="94"/>
      <c r="E665" s="63"/>
      <c r="F665" s="1"/>
      <c r="G665" s="1"/>
      <c r="I665" s="1"/>
      <c r="N665" s="45"/>
      <c r="O665" s="45"/>
    </row>
    <row r="666" spans="2:15" ht="12.75" x14ac:dyDescent="0.2">
      <c r="B666" s="17"/>
      <c r="D666" s="94"/>
      <c r="E666" s="63"/>
      <c r="F666" s="1"/>
      <c r="G666" s="1"/>
      <c r="I666" s="1"/>
      <c r="N666" s="45"/>
      <c r="O666" s="45"/>
    </row>
    <row r="667" spans="2:15" ht="12.75" x14ac:dyDescent="0.2">
      <c r="B667" s="17"/>
      <c r="D667" s="94"/>
      <c r="E667" s="63"/>
      <c r="F667" s="1"/>
      <c r="G667" s="1"/>
      <c r="I667" s="1"/>
      <c r="N667" s="45"/>
      <c r="O667" s="45"/>
    </row>
    <row r="668" spans="2:15" ht="12.75" x14ac:dyDescent="0.2">
      <c r="B668" s="17"/>
      <c r="D668" s="94"/>
      <c r="E668" s="63"/>
      <c r="F668" s="1"/>
      <c r="G668" s="1"/>
      <c r="I668" s="1"/>
      <c r="N668" s="45"/>
      <c r="O668" s="45"/>
    </row>
    <row r="669" spans="2:15" ht="12.75" x14ac:dyDescent="0.2">
      <c r="B669" s="17"/>
      <c r="D669" s="94"/>
      <c r="E669" s="63"/>
      <c r="F669" s="1"/>
      <c r="G669" s="1"/>
      <c r="I669" s="1"/>
      <c r="N669" s="45"/>
      <c r="O669" s="45"/>
    </row>
    <row r="670" spans="2:15" ht="12.75" x14ac:dyDescent="0.2">
      <c r="B670" s="17"/>
      <c r="D670" s="94"/>
      <c r="E670" s="63"/>
      <c r="F670" s="1"/>
      <c r="G670" s="1"/>
      <c r="I670" s="1"/>
      <c r="N670" s="45"/>
      <c r="O670" s="45"/>
    </row>
    <row r="671" spans="2:15" ht="12.75" x14ac:dyDescent="0.2">
      <c r="B671" s="17"/>
      <c r="D671" s="94"/>
      <c r="E671" s="63"/>
      <c r="F671" s="1"/>
      <c r="G671" s="1"/>
      <c r="I671" s="1"/>
      <c r="N671" s="45"/>
      <c r="O671" s="45"/>
    </row>
    <row r="672" spans="2:15" ht="12.75" x14ac:dyDescent="0.2">
      <c r="B672" s="17"/>
      <c r="D672" s="94"/>
      <c r="E672" s="63"/>
      <c r="F672" s="1"/>
      <c r="G672" s="1"/>
      <c r="I672" s="1"/>
      <c r="N672" s="45"/>
      <c r="O672" s="45"/>
    </row>
    <row r="673" spans="2:15" ht="12.75" x14ac:dyDescent="0.2">
      <c r="B673" s="17"/>
      <c r="D673" s="94"/>
      <c r="E673" s="63"/>
      <c r="F673" s="1"/>
      <c r="G673" s="1"/>
      <c r="I673" s="1"/>
      <c r="N673" s="45"/>
      <c r="O673" s="45"/>
    </row>
    <row r="674" spans="2:15" ht="12.75" x14ac:dyDescent="0.2">
      <c r="B674" s="17"/>
      <c r="D674" s="94"/>
      <c r="E674" s="63"/>
      <c r="F674" s="1"/>
      <c r="G674" s="1"/>
      <c r="I674" s="1"/>
      <c r="N674" s="45"/>
      <c r="O674" s="45"/>
    </row>
    <row r="675" spans="2:15" ht="12.75" x14ac:dyDescent="0.2">
      <c r="B675" s="17"/>
      <c r="D675" s="94"/>
      <c r="E675" s="63"/>
      <c r="F675" s="1"/>
      <c r="G675" s="1"/>
      <c r="I675" s="1"/>
      <c r="N675" s="45"/>
      <c r="O675" s="45"/>
    </row>
    <row r="676" spans="2:15" ht="12.75" x14ac:dyDescent="0.2">
      <c r="B676" s="17"/>
      <c r="D676" s="94"/>
      <c r="E676" s="63"/>
      <c r="F676" s="1"/>
      <c r="G676" s="1"/>
      <c r="I676" s="1"/>
      <c r="N676" s="45"/>
      <c r="O676" s="45"/>
    </row>
    <row r="677" spans="2:15" ht="12.75" x14ac:dyDescent="0.2">
      <c r="B677" s="17"/>
      <c r="D677" s="94"/>
      <c r="E677" s="63"/>
      <c r="F677" s="1"/>
      <c r="G677" s="1"/>
      <c r="I677" s="1"/>
      <c r="N677" s="45"/>
      <c r="O677" s="45"/>
    </row>
    <row r="678" spans="2:15" ht="12.75" x14ac:dyDescent="0.2">
      <c r="B678" s="17"/>
      <c r="D678" s="94"/>
      <c r="E678" s="63"/>
      <c r="F678" s="1"/>
      <c r="G678" s="1"/>
      <c r="I678" s="1"/>
      <c r="N678" s="45"/>
      <c r="O678" s="45"/>
    </row>
    <row r="679" spans="2:15" ht="12.75" x14ac:dyDescent="0.2">
      <c r="B679" s="17"/>
      <c r="D679" s="94"/>
      <c r="E679" s="63"/>
      <c r="F679" s="1"/>
      <c r="G679" s="1"/>
      <c r="I679" s="1"/>
      <c r="N679" s="45"/>
      <c r="O679" s="45"/>
    </row>
    <row r="680" spans="2:15" ht="12.75" x14ac:dyDescent="0.2">
      <c r="B680" s="17"/>
      <c r="D680" s="94"/>
      <c r="E680" s="63"/>
      <c r="F680" s="1"/>
      <c r="G680" s="1"/>
      <c r="I680" s="1"/>
      <c r="N680" s="45"/>
      <c r="O680" s="45"/>
    </row>
    <row r="681" spans="2:15" ht="12.75" x14ac:dyDescent="0.2">
      <c r="B681" s="17"/>
      <c r="D681" s="94"/>
      <c r="E681" s="63"/>
      <c r="F681" s="1"/>
      <c r="G681" s="1"/>
      <c r="I681" s="1"/>
      <c r="N681" s="45"/>
      <c r="O681" s="45"/>
    </row>
    <row r="682" spans="2:15" ht="12.75" x14ac:dyDescent="0.2">
      <c r="B682" s="17"/>
      <c r="D682" s="94"/>
      <c r="E682" s="63"/>
      <c r="F682" s="1"/>
      <c r="G682" s="1"/>
      <c r="I682" s="1"/>
      <c r="N682" s="45"/>
      <c r="O682" s="45"/>
    </row>
    <row r="683" spans="2:15" ht="12.75" x14ac:dyDescent="0.2">
      <c r="B683" s="17"/>
      <c r="D683" s="94"/>
      <c r="E683" s="63"/>
      <c r="F683" s="1"/>
      <c r="G683" s="1"/>
      <c r="I683" s="1"/>
      <c r="N683" s="45"/>
      <c r="O683" s="45"/>
    </row>
    <row r="684" spans="2:15" ht="12.75" x14ac:dyDescent="0.2">
      <c r="B684" s="17"/>
      <c r="D684" s="94"/>
      <c r="E684" s="63"/>
      <c r="F684" s="1"/>
      <c r="G684" s="1"/>
      <c r="I684" s="1"/>
      <c r="N684" s="45"/>
      <c r="O684" s="45"/>
    </row>
    <row r="685" spans="2:15" ht="12.75" x14ac:dyDescent="0.2">
      <c r="B685" s="17"/>
      <c r="D685" s="94"/>
      <c r="E685" s="63"/>
      <c r="F685" s="1"/>
      <c r="G685" s="1"/>
      <c r="I685" s="1"/>
      <c r="N685" s="45"/>
      <c r="O685" s="45"/>
    </row>
    <row r="686" spans="2:15" ht="12.75" x14ac:dyDescent="0.2">
      <c r="B686" s="17"/>
      <c r="D686" s="94"/>
      <c r="E686" s="63"/>
      <c r="F686" s="1"/>
      <c r="G686" s="1"/>
      <c r="I686" s="1"/>
      <c r="N686" s="45"/>
      <c r="O686" s="45"/>
    </row>
    <row r="687" spans="2:15" ht="12.75" x14ac:dyDescent="0.2">
      <c r="B687" s="17"/>
      <c r="D687" s="94"/>
      <c r="E687" s="63"/>
      <c r="F687" s="1"/>
      <c r="G687" s="1"/>
      <c r="I687" s="1"/>
      <c r="N687" s="45"/>
      <c r="O687" s="45"/>
    </row>
    <row r="688" spans="2:15" ht="12.75" x14ac:dyDescent="0.2">
      <c r="B688" s="17"/>
      <c r="D688" s="94"/>
      <c r="E688" s="63"/>
      <c r="F688" s="1"/>
      <c r="G688" s="1"/>
      <c r="I688" s="1"/>
      <c r="N688" s="45"/>
      <c r="O688" s="45"/>
    </row>
    <row r="689" spans="2:15" ht="12.75" x14ac:dyDescent="0.2">
      <c r="B689" s="17"/>
      <c r="D689" s="94"/>
      <c r="E689" s="63"/>
      <c r="F689" s="1"/>
      <c r="G689" s="1"/>
      <c r="I689" s="1"/>
      <c r="N689" s="45"/>
      <c r="O689" s="45"/>
    </row>
    <row r="690" spans="2:15" ht="12.75" x14ac:dyDescent="0.2">
      <c r="B690" s="17"/>
      <c r="D690" s="94"/>
      <c r="E690" s="63"/>
      <c r="F690" s="1"/>
      <c r="G690" s="1"/>
      <c r="I690" s="1"/>
      <c r="N690" s="45"/>
      <c r="O690" s="45"/>
    </row>
    <row r="691" spans="2:15" ht="12.75" x14ac:dyDescent="0.2">
      <c r="B691" s="17"/>
      <c r="D691" s="94"/>
      <c r="E691" s="63"/>
      <c r="F691" s="1"/>
      <c r="G691" s="1"/>
      <c r="I691" s="1"/>
      <c r="N691" s="45"/>
      <c r="O691" s="45"/>
    </row>
    <row r="692" spans="2:15" ht="12.75" x14ac:dyDescent="0.2">
      <c r="B692" s="17"/>
      <c r="D692" s="94"/>
      <c r="E692" s="63"/>
      <c r="F692" s="1"/>
      <c r="G692" s="1"/>
      <c r="I692" s="1"/>
      <c r="N692" s="45"/>
      <c r="O692" s="45"/>
    </row>
    <row r="693" spans="2:15" ht="12.75" x14ac:dyDescent="0.2">
      <c r="B693" s="17"/>
      <c r="D693" s="94"/>
      <c r="E693" s="63"/>
      <c r="F693" s="1"/>
      <c r="G693" s="1"/>
      <c r="I693" s="1"/>
      <c r="N693" s="45"/>
      <c r="O693" s="45"/>
    </row>
    <row r="694" spans="2:15" ht="12.75" x14ac:dyDescent="0.2">
      <c r="B694" s="17"/>
      <c r="D694" s="94"/>
      <c r="E694" s="63"/>
      <c r="F694" s="1"/>
      <c r="G694" s="1"/>
      <c r="I694" s="1"/>
      <c r="N694" s="45"/>
      <c r="O694" s="45"/>
    </row>
    <row r="695" spans="2:15" ht="12.75" x14ac:dyDescent="0.2">
      <c r="B695" s="17"/>
      <c r="D695" s="94"/>
      <c r="E695" s="63"/>
      <c r="F695" s="1"/>
      <c r="G695" s="1"/>
      <c r="I695" s="1"/>
      <c r="N695" s="45"/>
      <c r="O695" s="45"/>
    </row>
    <row r="696" spans="2:15" ht="12.75" x14ac:dyDescent="0.2">
      <c r="B696" s="17"/>
      <c r="D696" s="94"/>
      <c r="E696" s="63"/>
      <c r="F696" s="1"/>
      <c r="G696" s="1"/>
      <c r="I696" s="1"/>
      <c r="N696" s="45"/>
      <c r="O696" s="45"/>
    </row>
    <row r="697" spans="2:15" ht="12.75" x14ac:dyDescent="0.2">
      <c r="B697" s="17"/>
      <c r="D697" s="94"/>
      <c r="E697" s="63"/>
      <c r="F697" s="1"/>
      <c r="G697" s="1"/>
      <c r="I697" s="1"/>
      <c r="N697" s="45"/>
      <c r="O697" s="45"/>
    </row>
    <row r="698" spans="2:15" ht="12.75" x14ac:dyDescent="0.2">
      <c r="B698" s="17"/>
      <c r="D698" s="94"/>
      <c r="E698" s="63"/>
      <c r="F698" s="1"/>
      <c r="G698" s="1"/>
      <c r="I698" s="1"/>
      <c r="N698" s="45"/>
      <c r="O698" s="45"/>
    </row>
    <row r="699" spans="2:15" ht="12.75" x14ac:dyDescent="0.2">
      <c r="B699" s="17"/>
      <c r="D699" s="94"/>
      <c r="E699" s="63"/>
      <c r="F699" s="1"/>
      <c r="G699" s="1"/>
      <c r="I699" s="1"/>
      <c r="N699" s="45"/>
      <c r="O699" s="45"/>
    </row>
    <row r="700" spans="2:15" ht="12.75" x14ac:dyDescent="0.2">
      <c r="B700" s="17"/>
      <c r="D700" s="94"/>
      <c r="E700" s="63"/>
      <c r="F700" s="1"/>
      <c r="G700" s="1"/>
      <c r="I700" s="1"/>
      <c r="N700" s="45"/>
      <c r="O700" s="45"/>
    </row>
    <row r="701" spans="2:15" ht="12.75" x14ac:dyDescent="0.2">
      <c r="B701" s="17"/>
      <c r="D701" s="94"/>
      <c r="E701" s="63"/>
      <c r="F701" s="1"/>
      <c r="G701" s="1"/>
      <c r="I701" s="1"/>
      <c r="N701" s="45"/>
      <c r="O701" s="45"/>
    </row>
    <row r="702" spans="2:15" ht="12.75" x14ac:dyDescent="0.2">
      <c r="B702" s="17"/>
      <c r="D702" s="94"/>
      <c r="E702" s="63"/>
      <c r="F702" s="1"/>
      <c r="G702" s="1"/>
      <c r="I702" s="1"/>
      <c r="N702" s="45"/>
      <c r="O702" s="45"/>
    </row>
    <row r="703" spans="2:15" ht="12.75" x14ac:dyDescent="0.2">
      <c r="B703" s="17"/>
      <c r="D703" s="94"/>
      <c r="E703" s="63"/>
      <c r="F703" s="1"/>
      <c r="G703" s="1"/>
      <c r="I703" s="1"/>
      <c r="N703" s="45"/>
      <c r="O703" s="45"/>
    </row>
    <row r="704" spans="2:15" ht="12.75" x14ac:dyDescent="0.2">
      <c r="B704" s="17"/>
      <c r="D704" s="94"/>
      <c r="E704" s="63"/>
      <c r="F704" s="1"/>
      <c r="G704" s="1"/>
      <c r="I704" s="1"/>
      <c r="N704" s="45"/>
      <c r="O704" s="45"/>
    </row>
    <row r="705" spans="2:15" ht="12.75" x14ac:dyDescent="0.2">
      <c r="B705" s="17"/>
      <c r="D705" s="94"/>
      <c r="E705" s="63"/>
      <c r="F705" s="1"/>
      <c r="G705" s="1"/>
      <c r="I705" s="1"/>
      <c r="N705" s="45"/>
      <c r="O705" s="45"/>
    </row>
    <row r="706" spans="2:15" ht="12.75" x14ac:dyDescent="0.2">
      <c r="B706" s="17"/>
      <c r="D706" s="94"/>
      <c r="E706" s="63"/>
      <c r="F706" s="1"/>
      <c r="G706" s="1"/>
      <c r="I706" s="1"/>
      <c r="N706" s="45"/>
      <c r="O706" s="45"/>
    </row>
    <row r="707" spans="2:15" ht="12.75" x14ac:dyDescent="0.2">
      <c r="B707" s="17"/>
      <c r="D707" s="94"/>
      <c r="E707" s="63"/>
      <c r="F707" s="1"/>
      <c r="G707" s="1"/>
      <c r="I707" s="1"/>
      <c r="N707" s="45"/>
      <c r="O707" s="45"/>
    </row>
    <row r="708" spans="2:15" ht="12.75" x14ac:dyDescent="0.2">
      <c r="B708" s="17"/>
      <c r="D708" s="94"/>
      <c r="E708" s="63"/>
      <c r="F708" s="1"/>
      <c r="G708" s="1"/>
      <c r="I708" s="1"/>
      <c r="N708" s="45"/>
      <c r="O708" s="45"/>
    </row>
    <row r="709" spans="2:15" ht="12.75" x14ac:dyDescent="0.2">
      <c r="B709" s="17"/>
      <c r="D709" s="94"/>
      <c r="E709" s="63"/>
      <c r="F709" s="1"/>
      <c r="G709" s="1"/>
      <c r="I709" s="1"/>
      <c r="N709" s="45"/>
      <c r="O709" s="45"/>
    </row>
    <row r="710" spans="2:15" ht="12.75" x14ac:dyDescent="0.2">
      <c r="B710" s="17"/>
      <c r="D710" s="94"/>
      <c r="E710" s="63"/>
      <c r="F710" s="1"/>
      <c r="G710" s="1"/>
      <c r="I710" s="1"/>
      <c r="N710" s="45"/>
      <c r="O710" s="45"/>
    </row>
    <row r="711" spans="2:15" ht="12.75" x14ac:dyDescent="0.2">
      <c r="B711" s="17"/>
      <c r="D711" s="94"/>
      <c r="E711" s="63"/>
      <c r="F711" s="1"/>
      <c r="G711" s="1"/>
      <c r="I711" s="1"/>
      <c r="N711" s="45"/>
      <c r="O711" s="45"/>
    </row>
    <row r="712" spans="2:15" ht="12.75" x14ac:dyDescent="0.2">
      <c r="B712" s="17"/>
      <c r="D712" s="94"/>
      <c r="E712" s="63"/>
      <c r="F712" s="1"/>
      <c r="G712" s="1"/>
      <c r="I712" s="1"/>
      <c r="N712" s="45"/>
      <c r="O712" s="45"/>
    </row>
    <row r="713" spans="2:15" ht="12.75" x14ac:dyDescent="0.2">
      <c r="B713" s="17"/>
      <c r="D713" s="94"/>
      <c r="E713" s="63"/>
      <c r="F713" s="1"/>
      <c r="G713" s="1"/>
      <c r="I713" s="1"/>
      <c r="N713" s="45"/>
      <c r="O713" s="45"/>
    </row>
    <row r="714" spans="2:15" ht="12.75" x14ac:dyDescent="0.2">
      <c r="B714" s="17"/>
      <c r="D714" s="94"/>
      <c r="E714" s="63"/>
      <c r="F714" s="1"/>
      <c r="G714" s="1"/>
      <c r="I714" s="1"/>
      <c r="N714" s="45"/>
      <c r="O714" s="45"/>
    </row>
    <row r="715" spans="2:15" ht="12.75" x14ac:dyDescent="0.2">
      <c r="B715" s="17"/>
      <c r="D715" s="94"/>
      <c r="E715" s="63"/>
      <c r="F715" s="1"/>
      <c r="G715" s="1"/>
      <c r="I715" s="1"/>
      <c r="N715" s="45"/>
      <c r="O715" s="45"/>
    </row>
    <row r="716" spans="2:15" ht="12.75" x14ac:dyDescent="0.2">
      <c r="B716" s="17"/>
      <c r="D716" s="94"/>
      <c r="E716" s="63"/>
      <c r="F716" s="1"/>
      <c r="G716" s="1"/>
      <c r="I716" s="1"/>
      <c r="N716" s="45"/>
      <c r="O716" s="45"/>
    </row>
    <row r="717" spans="2:15" ht="12.75" x14ac:dyDescent="0.2">
      <c r="B717" s="17"/>
      <c r="D717" s="94"/>
      <c r="E717" s="63"/>
      <c r="F717" s="1"/>
      <c r="G717" s="1"/>
      <c r="I717" s="1"/>
      <c r="N717" s="45"/>
      <c r="O717" s="45"/>
    </row>
    <row r="718" spans="2:15" ht="12.75" x14ac:dyDescent="0.2">
      <c r="B718" s="17"/>
      <c r="D718" s="94"/>
      <c r="E718" s="63"/>
      <c r="F718" s="1"/>
      <c r="G718" s="1"/>
      <c r="I718" s="1"/>
      <c r="N718" s="45"/>
      <c r="O718" s="45"/>
    </row>
    <row r="719" spans="2:15" ht="12.75" x14ac:dyDescent="0.2">
      <c r="B719" s="17"/>
      <c r="D719" s="94"/>
      <c r="E719" s="63"/>
      <c r="F719" s="1"/>
      <c r="G719" s="1"/>
      <c r="I719" s="1"/>
      <c r="N719" s="45"/>
      <c r="O719" s="45"/>
    </row>
    <row r="720" spans="2:15" ht="12.75" x14ac:dyDescent="0.2">
      <c r="B720" s="17"/>
      <c r="D720" s="94"/>
      <c r="E720" s="63"/>
      <c r="F720" s="1"/>
      <c r="G720" s="1"/>
      <c r="I720" s="1"/>
      <c r="N720" s="45"/>
      <c r="O720" s="45"/>
    </row>
    <row r="721" spans="2:15" ht="12.75" x14ac:dyDescent="0.2">
      <c r="B721" s="17"/>
      <c r="D721" s="94"/>
      <c r="E721" s="63"/>
      <c r="F721" s="1"/>
      <c r="G721" s="1"/>
      <c r="I721" s="1"/>
      <c r="N721" s="45"/>
      <c r="O721" s="45"/>
    </row>
    <row r="722" spans="2:15" ht="12.75" x14ac:dyDescent="0.2">
      <c r="B722" s="17"/>
      <c r="D722" s="94"/>
      <c r="E722" s="63"/>
      <c r="F722" s="1"/>
      <c r="G722" s="1"/>
      <c r="I722" s="1"/>
      <c r="N722" s="45"/>
      <c r="O722" s="45"/>
    </row>
    <row r="723" spans="2:15" ht="12.75" x14ac:dyDescent="0.2">
      <c r="B723" s="17"/>
      <c r="D723" s="94"/>
      <c r="E723" s="63"/>
      <c r="F723" s="1"/>
      <c r="G723" s="1"/>
      <c r="I723" s="1"/>
      <c r="N723" s="45"/>
      <c r="O723" s="45"/>
    </row>
    <row r="724" spans="2:15" ht="12.75" x14ac:dyDescent="0.2">
      <c r="B724" s="17"/>
      <c r="D724" s="94"/>
      <c r="E724" s="63"/>
      <c r="F724" s="1"/>
      <c r="G724" s="1"/>
      <c r="I724" s="1"/>
      <c r="N724" s="45"/>
      <c r="O724" s="45"/>
    </row>
    <row r="725" spans="2:15" ht="12.75" x14ac:dyDescent="0.2">
      <c r="B725" s="17"/>
      <c r="D725" s="94"/>
      <c r="E725" s="63"/>
      <c r="F725" s="1"/>
      <c r="G725" s="1"/>
      <c r="I725" s="1"/>
      <c r="N725" s="45"/>
      <c r="O725" s="45"/>
    </row>
    <row r="726" spans="2:15" ht="12.75" x14ac:dyDescent="0.2">
      <c r="B726" s="17"/>
      <c r="D726" s="94"/>
      <c r="E726" s="63"/>
      <c r="F726" s="1"/>
      <c r="G726" s="1"/>
      <c r="I726" s="1"/>
      <c r="N726" s="45"/>
      <c r="O726" s="45"/>
    </row>
    <row r="727" spans="2:15" ht="12.75" x14ac:dyDescent="0.2">
      <c r="B727" s="17"/>
      <c r="D727" s="94"/>
      <c r="E727" s="63"/>
      <c r="F727" s="1"/>
      <c r="G727" s="1"/>
      <c r="I727" s="1"/>
      <c r="N727" s="45"/>
      <c r="O727" s="45"/>
    </row>
    <row r="728" spans="2:15" ht="12.75" x14ac:dyDescent="0.2">
      <c r="B728" s="17"/>
      <c r="D728" s="94"/>
      <c r="E728" s="63"/>
      <c r="F728" s="1"/>
      <c r="G728" s="1"/>
      <c r="I728" s="1"/>
      <c r="N728" s="45"/>
      <c r="O728" s="45"/>
    </row>
    <row r="729" spans="2:15" ht="12.75" x14ac:dyDescent="0.2">
      <c r="B729" s="17"/>
      <c r="D729" s="94"/>
      <c r="E729" s="63"/>
      <c r="F729" s="1"/>
      <c r="G729" s="1"/>
      <c r="I729" s="1"/>
      <c r="N729" s="45"/>
      <c r="O729" s="45"/>
    </row>
    <row r="730" spans="2:15" ht="12.75" x14ac:dyDescent="0.2">
      <c r="B730" s="17"/>
      <c r="D730" s="94"/>
      <c r="E730" s="63"/>
      <c r="F730" s="1"/>
      <c r="G730" s="1"/>
      <c r="I730" s="1"/>
      <c r="N730" s="45"/>
      <c r="O730" s="45"/>
    </row>
    <row r="731" spans="2:15" ht="12.75" x14ac:dyDescent="0.2">
      <c r="B731" s="17"/>
      <c r="D731" s="94"/>
      <c r="E731" s="63"/>
      <c r="F731" s="1"/>
      <c r="G731" s="1"/>
      <c r="I731" s="1"/>
      <c r="N731" s="45"/>
      <c r="O731" s="45"/>
    </row>
    <row r="732" spans="2:15" ht="12.75" x14ac:dyDescent="0.2">
      <c r="B732" s="17"/>
      <c r="D732" s="94"/>
      <c r="E732" s="63"/>
      <c r="F732" s="1"/>
      <c r="G732" s="1"/>
      <c r="I732" s="1"/>
      <c r="N732" s="45"/>
      <c r="O732" s="45"/>
    </row>
    <row r="733" spans="2:15" ht="12.75" x14ac:dyDescent="0.2">
      <c r="B733" s="17"/>
      <c r="D733" s="94"/>
      <c r="E733" s="63"/>
      <c r="F733" s="1"/>
      <c r="G733" s="1"/>
      <c r="I733" s="1"/>
      <c r="N733" s="45"/>
      <c r="O733" s="45"/>
    </row>
    <row r="734" spans="2:15" ht="12.75" x14ac:dyDescent="0.2">
      <c r="B734" s="17"/>
      <c r="D734" s="94"/>
      <c r="E734" s="63"/>
      <c r="F734" s="1"/>
      <c r="G734" s="1"/>
      <c r="I734" s="1"/>
      <c r="N734" s="45"/>
      <c r="O734" s="45"/>
    </row>
    <row r="735" spans="2:15" ht="12.75" x14ac:dyDescent="0.2">
      <c r="B735" s="17"/>
      <c r="D735" s="94"/>
      <c r="E735" s="63"/>
      <c r="F735" s="1"/>
      <c r="G735" s="1"/>
      <c r="I735" s="1"/>
      <c r="N735" s="45"/>
      <c r="O735" s="45"/>
    </row>
    <row r="736" spans="2:15" ht="12.75" x14ac:dyDescent="0.2">
      <c r="B736" s="17"/>
      <c r="D736" s="94"/>
      <c r="E736" s="63"/>
      <c r="F736" s="1"/>
      <c r="G736" s="1"/>
      <c r="I736" s="1"/>
      <c r="N736" s="45"/>
      <c r="O736" s="45"/>
    </row>
    <row r="737" spans="2:15" ht="12.75" x14ac:dyDescent="0.2">
      <c r="B737" s="17"/>
      <c r="D737" s="94"/>
      <c r="E737" s="63"/>
      <c r="F737" s="1"/>
      <c r="G737" s="1"/>
      <c r="I737" s="1"/>
      <c r="N737" s="45"/>
      <c r="O737" s="45"/>
    </row>
    <row r="738" spans="2:15" ht="12.75" x14ac:dyDescent="0.2">
      <c r="B738" s="17"/>
      <c r="D738" s="94"/>
      <c r="E738" s="63"/>
      <c r="F738" s="1"/>
      <c r="G738" s="1"/>
      <c r="I738" s="1"/>
      <c r="N738" s="45"/>
      <c r="O738" s="45"/>
    </row>
    <row r="739" spans="2:15" ht="12.75" x14ac:dyDescent="0.2">
      <c r="B739" s="17"/>
      <c r="D739" s="94"/>
      <c r="E739" s="63"/>
      <c r="F739" s="1"/>
      <c r="G739" s="1"/>
      <c r="I739" s="1"/>
      <c r="N739" s="45"/>
      <c r="O739" s="45"/>
    </row>
    <row r="740" spans="2:15" ht="12.75" x14ac:dyDescent="0.2">
      <c r="B740" s="17"/>
      <c r="D740" s="94"/>
      <c r="E740" s="63"/>
      <c r="F740" s="1"/>
      <c r="G740" s="1"/>
      <c r="I740" s="1"/>
      <c r="N740" s="45"/>
      <c r="O740" s="45"/>
    </row>
    <row r="741" spans="2:15" ht="12.75" x14ac:dyDescent="0.2">
      <c r="B741" s="17"/>
      <c r="D741" s="94"/>
      <c r="E741" s="63"/>
      <c r="F741" s="1"/>
      <c r="G741" s="1"/>
      <c r="I741" s="1"/>
      <c r="N741" s="45"/>
      <c r="O741" s="45"/>
    </row>
    <row r="742" spans="2:15" ht="12.75" x14ac:dyDescent="0.2">
      <c r="B742" s="17"/>
      <c r="D742" s="94"/>
      <c r="E742" s="63"/>
      <c r="F742" s="1"/>
      <c r="G742" s="1"/>
      <c r="I742" s="1"/>
      <c r="N742" s="45"/>
      <c r="O742" s="45"/>
    </row>
    <row r="743" spans="2:15" ht="12.75" x14ac:dyDescent="0.2">
      <c r="B743" s="17"/>
      <c r="D743" s="94"/>
      <c r="E743" s="63"/>
      <c r="F743" s="1"/>
      <c r="G743" s="1"/>
      <c r="I743" s="1"/>
      <c r="N743" s="45"/>
      <c r="O743" s="45"/>
    </row>
    <row r="744" spans="2:15" ht="12.75" x14ac:dyDescent="0.2">
      <c r="B744" s="17"/>
      <c r="D744" s="94"/>
      <c r="E744" s="63"/>
      <c r="F744" s="1"/>
      <c r="G744" s="1"/>
      <c r="I744" s="1"/>
      <c r="N744" s="45"/>
      <c r="O744" s="45"/>
    </row>
    <row r="745" spans="2:15" ht="12.75" x14ac:dyDescent="0.2">
      <c r="B745" s="17"/>
      <c r="D745" s="94"/>
      <c r="E745" s="63"/>
      <c r="F745" s="1"/>
      <c r="G745" s="1"/>
      <c r="I745" s="1"/>
      <c r="N745" s="45"/>
      <c r="O745" s="45"/>
    </row>
    <row r="746" spans="2:15" ht="12.75" x14ac:dyDescent="0.2">
      <c r="B746" s="17"/>
      <c r="D746" s="94"/>
      <c r="E746" s="63"/>
      <c r="F746" s="1"/>
      <c r="G746" s="1"/>
      <c r="I746" s="1"/>
      <c r="N746" s="45"/>
      <c r="O746" s="45"/>
    </row>
    <row r="747" spans="2:15" ht="12.75" x14ac:dyDescent="0.2">
      <c r="B747" s="17"/>
      <c r="D747" s="94"/>
      <c r="E747" s="63"/>
      <c r="F747" s="1"/>
      <c r="G747" s="1"/>
      <c r="I747" s="1"/>
      <c r="N747" s="45"/>
      <c r="O747" s="45"/>
    </row>
    <row r="748" spans="2:15" ht="12.75" x14ac:dyDescent="0.2">
      <c r="B748" s="17"/>
      <c r="D748" s="94"/>
      <c r="E748" s="63"/>
      <c r="F748" s="1"/>
      <c r="G748" s="1"/>
      <c r="I748" s="1"/>
      <c r="N748" s="45"/>
      <c r="O748" s="45"/>
    </row>
    <row r="749" spans="2:15" ht="12.75" x14ac:dyDescent="0.2">
      <c r="B749" s="17"/>
      <c r="D749" s="94"/>
      <c r="E749" s="63"/>
      <c r="F749" s="1"/>
      <c r="G749" s="1"/>
      <c r="I749" s="1"/>
      <c r="N749" s="45"/>
      <c r="O749" s="45"/>
    </row>
    <row r="750" spans="2:15" ht="12.75" x14ac:dyDescent="0.2">
      <c r="B750" s="17"/>
      <c r="D750" s="94"/>
      <c r="E750" s="63"/>
      <c r="F750" s="1"/>
      <c r="G750" s="1"/>
      <c r="I750" s="1"/>
      <c r="N750" s="45"/>
      <c r="O750" s="45"/>
    </row>
    <row r="751" spans="2:15" ht="12.75" x14ac:dyDescent="0.2">
      <c r="B751" s="17"/>
      <c r="D751" s="94"/>
      <c r="E751" s="63"/>
      <c r="F751" s="1"/>
      <c r="G751" s="1"/>
      <c r="I751" s="1"/>
      <c r="N751" s="45"/>
      <c r="O751" s="45"/>
    </row>
    <row r="752" spans="2:15" ht="12.75" x14ac:dyDescent="0.2">
      <c r="B752" s="17"/>
      <c r="D752" s="94"/>
      <c r="E752" s="63"/>
      <c r="F752" s="1"/>
      <c r="G752" s="1"/>
      <c r="I752" s="1"/>
      <c r="N752" s="45"/>
      <c r="O752" s="45"/>
    </row>
    <row r="753" spans="2:15" ht="12.75" x14ac:dyDescent="0.2">
      <c r="B753" s="17"/>
      <c r="D753" s="94"/>
      <c r="E753" s="63"/>
      <c r="F753" s="1"/>
      <c r="G753" s="1"/>
      <c r="I753" s="1"/>
      <c r="N753" s="45"/>
      <c r="O753" s="45"/>
    </row>
    <row r="754" spans="2:15" ht="12.75" x14ac:dyDescent="0.2">
      <c r="B754" s="17"/>
      <c r="D754" s="94"/>
      <c r="E754" s="63"/>
      <c r="F754" s="1"/>
      <c r="G754" s="1"/>
      <c r="I754" s="1"/>
      <c r="N754" s="45"/>
      <c r="O754" s="45"/>
    </row>
    <row r="755" spans="2:15" ht="12.75" x14ac:dyDescent="0.2">
      <c r="B755" s="17"/>
      <c r="D755" s="94"/>
      <c r="E755" s="63"/>
      <c r="F755" s="1"/>
      <c r="G755" s="1"/>
      <c r="I755" s="1"/>
      <c r="N755" s="45"/>
      <c r="O755" s="45"/>
    </row>
    <row r="756" spans="2:15" ht="12.75" x14ac:dyDescent="0.2">
      <c r="B756" s="17"/>
      <c r="D756" s="94"/>
      <c r="E756" s="63"/>
      <c r="F756" s="1"/>
      <c r="G756" s="1"/>
      <c r="I756" s="1"/>
      <c r="N756" s="45"/>
      <c r="O756" s="45"/>
    </row>
    <row r="757" spans="2:15" ht="12.75" x14ac:dyDescent="0.2">
      <c r="B757" s="17"/>
      <c r="D757" s="94"/>
      <c r="E757" s="63"/>
      <c r="F757" s="1"/>
      <c r="G757" s="1"/>
      <c r="I757" s="1"/>
      <c r="N757" s="45"/>
      <c r="O757" s="45"/>
    </row>
    <row r="758" spans="2:15" ht="12.75" x14ac:dyDescent="0.2">
      <c r="B758" s="17"/>
      <c r="D758" s="94"/>
      <c r="E758" s="63"/>
      <c r="F758" s="1"/>
      <c r="G758" s="1"/>
      <c r="I758" s="1"/>
      <c r="N758" s="45"/>
      <c r="O758" s="45"/>
    </row>
    <row r="759" spans="2:15" ht="12.75" x14ac:dyDescent="0.2">
      <c r="B759" s="17"/>
      <c r="D759" s="94"/>
      <c r="E759" s="63"/>
      <c r="F759" s="1"/>
      <c r="G759" s="1"/>
      <c r="I759" s="1"/>
      <c r="N759" s="45"/>
      <c r="O759" s="45"/>
    </row>
    <row r="760" spans="2:15" ht="12.75" x14ac:dyDescent="0.2">
      <c r="B760" s="17"/>
      <c r="D760" s="94"/>
      <c r="E760" s="63"/>
      <c r="F760" s="1"/>
      <c r="G760" s="1"/>
      <c r="I760" s="1"/>
      <c r="N760" s="45"/>
      <c r="O760" s="45"/>
    </row>
    <row r="761" spans="2:15" ht="12.75" x14ac:dyDescent="0.2">
      <c r="B761" s="17"/>
      <c r="D761" s="94"/>
      <c r="E761" s="63"/>
      <c r="F761" s="1"/>
      <c r="G761" s="1"/>
      <c r="I761" s="1"/>
      <c r="N761" s="45"/>
      <c r="O761" s="45"/>
    </row>
    <row r="762" spans="2:15" ht="12.75" x14ac:dyDescent="0.2">
      <c r="B762" s="17"/>
      <c r="D762" s="94"/>
      <c r="E762" s="63"/>
      <c r="F762" s="1"/>
      <c r="G762" s="1"/>
      <c r="I762" s="1"/>
      <c r="N762" s="45"/>
      <c r="O762" s="45"/>
    </row>
    <row r="763" spans="2:15" ht="12.75" x14ac:dyDescent="0.2">
      <c r="B763" s="17"/>
      <c r="D763" s="94"/>
      <c r="E763" s="63"/>
      <c r="F763" s="1"/>
      <c r="G763" s="1"/>
      <c r="I763" s="1"/>
      <c r="N763" s="45"/>
      <c r="O763" s="45"/>
    </row>
    <row r="764" spans="2:15" ht="12.75" x14ac:dyDescent="0.2">
      <c r="B764" s="17"/>
      <c r="D764" s="94"/>
      <c r="E764" s="63"/>
      <c r="F764" s="1"/>
      <c r="G764" s="1"/>
      <c r="I764" s="1"/>
      <c r="N764" s="45"/>
      <c r="O764" s="45"/>
    </row>
    <row r="765" spans="2:15" ht="12.75" x14ac:dyDescent="0.2">
      <c r="B765" s="17"/>
      <c r="D765" s="94"/>
      <c r="E765" s="63"/>
      <c r="F765" s="1"/>
      <c r="G765" s="1"/>
      <c r="I765" s="1"/>
      <c r="N765" s="45"/>
      <c r="O765" s="45"/>
    </row>
    <row r="766" spans="2:15" ht="12.75" x14ac:dyDescent="0.2">
      <c r="B766" s="17"/>
      <c r="D766" s="94"/>
      <c r="E766" s="63"/>
      <c r="F766" s="1"/>
      <c r="G766" s="1"/>
      <c r="I766" s="1"/>
      <c r="N766" s="45"/>
      <c r="O766" s="45"/>
    </row>
    <row r="767" spans="2:15" ht="12.75" x14ac:dyDescent="0.2">
      <c r="B767" s="17"/>
      <c r="D767" s="94"/>
      <c r="E767" s="63"/>
      <c r="F767" s="1"/>
      <c r="G767" s="1"/>
      <c r="I767" s="1"/>
      <c r="N767" s="45"/>
      <c r="O767" s="45"/>
    </row>
    <row r="768" spans="2:15" ht="12.75" x14ac:dyDescent="0.2">
      <c r="B768" s="17"/>
      <c r="D768" s="94"/>
      <c r="E768" s="63"/>
      <c r="F768" s="1"/>
      <c r="G768" s="1"/>
      <c r="I768" s="1"/>
      <c r="N768" s="45"/>
      <c r="O768" s="45"/>
    </row>
    <row r="769" spans="2:15" ht="12.75" x14ac:dyDescent="0.2">
      <c r="B769" s="17"/>
      <c r="D769" s="94"/>
      <c r="E769" s="63"/>
      <c r="F769" s="1"/>
      <c r="G769" s="1"/>
      <c r="I769" s="1"/>
      <c r="N769" s="45"/>
      <c r="O769" s="45"/>
    </row>
    <row r="770" spans="2:15" ht="12.75" x14ac:dyDescent="0.2">
      <c r="B770" s="17"/>
      <c r="D770" s="94"/>
      <c r="E770" s="63"/>
      <c r="F770" s="1"/>
      <c r="G770" s="1"/>
      <c r="I770" s="1"/>
      <c r="N770" s="45"/>
      <c r="O770" s="45"/>
    </row>
    <row r="771" spans="2:15" ht="12.75" x14ac:dyDescent="0.2">
      <c r="B771" s="17"/>
      <c r="D771" s="94"/>
      <c r="E771" s="63"/>
      <c r="F771" s="1"/>
      <c r="G771" s="1"/>
      <c r="I771" s="1"/>
      <c r="N771" s="45"/>
      <c r="O771" s="45"/>
    </row>
    <row r="772" spans="2:15" ht="12.75" x14ac:dyDescent="0.2">
      <c r="B772" s="17"/>
      <c r="D772" s="94"/>
      <c r="E772" s="63"/>
      <c r="F772" s="1"/>
      <c r="G772" s="1"/>
      <c r="I772" s="1"/>
      <c r="N772" s="45"/>
      <c r="O772" s="45"/>
    </row>
    <row r="773" spans="2:15" ht="12.75" x14ac:dyDescent="0.2">
      <c r="B773" s="17"/>
      <c r="D773" s="94"/>
      <c r="E773" s="63"/>
      <c r="F773" s="1"/>
      <c r="G773" s="1"/>
      <c r="I773" s="1"/>
      <c r="N773" s="45"/>
      <c r="O773" s="45"/>
    </row>
    <row r="774" spans="2:15" ht="12.75" x14ac:dyDescent="0.2">
      <c r="B774" s="17"/>
      <c r="D774" s="94"/>
      <c r="E774" s="63"/>
      <c r="F774" s="1"/>
      <c r="G774" s="1"/>
      <c r="I774" s="1"/>
      <c r="N774" s="45"/>
      <c r="O774" s="45"/>
    </row>
    <row r="775" spans="2:15" ht="12.75" x14ac:dyDescent="0.2">
      <c r="B775" s="17"/>
      <c r="D775" s="94"/>
      <c r="E775" s="63"/>
      <c r="F775" s="1"/>
      <c r="G775" s="1"/>
      <c r="I775" s="1"/>
      <c r="N775" s="45"/>
      <c r="O775" s="45"/>
    </row>
    <row r="776" spans="2:15" ht="12.75" x14ac:dyDescent="0.2">
      <c r="B776" s="17"/>
      <c r="D776" s="94"/>
      <c r="E776" s="63"/>
      <c r="F776" s="1"/>
      <c r="G776" s="1"/>
      <c r="I776" s="1"/>
      <c r="N776" s="45"/>
      <c r="O776" s="45"/>
    </row>
    <row r="777" spans="2:15" ht="12.75" x14ac:dyDescent="0.2">
      <c r="B777" s="17"/>
      <c r="D777" s="94"/>
      <c r="E777" s="63"/>
      <c r="F777" s="1"/>
      <c r="G777" s="1"/>
      <c r="I777" s="1"/>
      <c r="N777" s="45"/>
      <c r="O777" s="45"/>
    </row>
    <row r="778" spans="2:15" ht="12.75" x14ac:dyDescent="0.2">
      <c r="B778" s="17"/>
      <c r="D778" s="94"/>
      <c r="E778" s="63"/>
      <c r="F778" s="1"/>
      <c r="G778" s="1"/>
      <c r="I778" s="1"/>
      <c r="N778" s="45"/>
      <c r="O778" s="45"/>
    </row>
    <row r="779" spans="2:15" ht="12.75" x14ac:dyDescent="0.2">
      <c r="B779" s="17"/>
      <c r="D779" s="94"/>
      <c r="E779" s="63"/>
      <c r="F779" s="1"/>
      <c r="G779" s="1"/>
      <c r="I779" s="1"/>
      <c r="N779" s="45"/>
      <c r="O779" s="45"/>
    </row>
    <row r="780" spans="2:15" ht="12.75" x14ac:dyDescent="0.2">
      <c r="B780" s="17"/>
      <c r="D780" s="94"/>
      <c r="E780" s="63"/>
      <c r="F780" s="1"/>
      <c r="G780" s="1"/>
      <c r="I780" s="1"/>
      <c r="N780" s="45"/>
      <c r="O780" s="45"/>
    </row>
    <row r="781" spans="2:15" ht="12.75" x14ac:dyDescent="0.2">
      <c r="B781" s="17"/>
      <c r="D781" s="94"/>
      <c r="E781" s="63"/>
      <c r="F781" s="1"/>
      <c r="G781" s="1"/>
      <c r="I781" s="1"/>
      <c r="N781" s="45"/>
      <c r="O781" s="45"/>
    </row>
    <row r="782" spans="2:15" ht="12.75" x14ac:dyDescent="0.2">
      <c r="B782" s="17"/>
      <c r="D782" s="94"/>
      <c r="E782" s="63"/>
      <c r="F782" s="1"/>
      <c r="G782" s="1"/>
      <c r="I782" s="1"/>
      <c r="N782" s="45"/>
      <c r="O782" s="45"/>
    </row>
    <row r="783" spans="2:15" ht="12.75" x14ac:dyDescent="0.2">
      <c r="B783" s="17"/>
      <c r="D783" s="94"/>
      <c r="E783" s="63"/>
      <c r="F783" s="1"/>
      <c r="G783" s="1"/>
      <c r="I783" s="1"/>
      <c r="N783" s="45"/>
      <c r="O783" s="45"/>
    </row>
    <row r="784" spans="2:15" ht="12.75" x14ac:dyDescent="0.2">
      <c r="B784" s="17"/>
      <c r="D784" s="94"/>
      <c r="E784" s="63"/>
      <c r="F784" s="1"/>
      <c r="G784" s="1"/>
      <c r="I784" s="1"/>
      <c r="N784" s="45"/>
      <c r="O784" s="45"/>
    </row>
    <row r="785" spans="2:15" ht="12.75" x14ac:dyDescent="0.2">
      <c r="B785" s="17"/>
      <c r="D785" s="94"/>
      <c r="E785" s="63"/>
      <c r="F785" s="1"/>
      <c r="G785" s="1"/>
      <c r="I785" s="1"/>
      <c r="N785" s="45"/>
      <c r="O785" s="45"/>
    </row>
    <row r="786" spans="2:15" ht="12.75" x14ac:dyDescent="0.2">
      <c r="B786" s="17"/>
      <c r="D786" s="94"/>
      <c r="E786" s="63"/>
      <c r="F786" s="1"/>
      <c r="G786" s="1"/>
      <c r="I786" s="1"/>
      <c r="N786" s="45"/>
      <c r="O786" s="45"/>
    </row>
    <row r="787" spans="2:15" ht="12.75" x14ac:dyDescent="0.2">
      <c r="B787" s="17"/>
      <c r="D787" s="94"/>
      <c r="E787" s="63"/>
      <c r="F787" s="1"/>
      <c r="G787" s="1"/>
      <c r="I787" s="1"/>
      <c r="N787" s="45"/>
      <c r="O787" s="45"/>
    </row>
    <row r="788" spans="2:15" ht="12.75" x14ac:dyDescent="0.2">
      <c r="B788" s="17"/>
      <c r="D788" s="94"/>
      <c r="E788" s="63"/>
      <c r="F788" s="1"/>
      <c r="G788" s="1"/>
      <c r="I788" s="1"/>
      <c r="N788" s="45"/>
      <c r="O788" s="45"/>
    </row>
    <row r="789" spans="2:15" ht="12.75" x14ac:dyDescent="0.2">
      <c r="B789" s="17"/>
      <c r="D789" s="94"/>
      <c r="E789" s="63"/>
      <c r="F789" s="1"/>
      <c r="G789" s="1"/>
      <c r="I789" s="1"/>
      <c r="N789" s="45"/>
      <c r="O789" s="45"/>
    </row>
    <row r="790" spans="2:15" ht="12.75" x14ac:dyDescent="0.2">
      <c r="B790" s="17"/>
      <c r="D790" s="94"/>
      <c r="E790" s="63"/>
      <c r="F790" s="1"/>
      <c r="G790" s="1"/>
      <c r="I790" s="1"/>
      <c r="N790" s="45"/>
      <c r="O790" s="45"/>
    </row>
    <row r="791" spans="2:15" ht="12.75" x14ac:dyDescent="0.2">
      <c r="B791" s="17"/>
      <c r="D791" s="94"/>
      <c r="E791" s="63"/>
      <c r="F791" s="1"/>
      <c r="G791" s="1"/>
      <c r="I791" s="1"/>
      <c r="N791" s="45"/>
      <c r="O791" s="45"/>
    </row>
    <row r="792" spans="2:15" ht="12.75" x14ac:dyDescent="0.2">
      <c r="B792" s="17"/>
      <c r="D792" s="94"/>
      <c r="E792" s="63"/>
      <c r="F792" s="1"/>
      <c r="G792" s="1"/>
      <c r="I792" s="1"/>
      <c r="N792" s="45"/>
      <c r="O792" s="45"/>
    </row>
    <row r="793" spans="2:15" ht="12.75" x14ac:dyDescent="0.2">
      <c r="B793" s="17"/>
      <c r="D793" s="94"/>
      <c r="E793" s="63"/>
      <c r="F793" s="1"/>
      <c r="G793" s="1"/>
      <c r="I793" s="1"/>
      <c r="N793" s="45"/>
      <c r="O793" s="45"/>
    </row>
    <row r="794" spans="2:15" ht="12.75" x14ac:dyDescent="0.2">
      <c r="B794" s="17"/>
      <c r="D794" s="94"/>
      <c r="E794" s="63"/>
      <c r="F794" s="1"/>
      <c r="G794" s="1"/>
      <c r="I794" s="1"/>
      <c r="N794" s="45"/>
      <c r="O794" s="45"/>
    </row>
    <row r="795" spans="2:15" ht="12.75" x14ac:dyDescent="0.2">
      <c r="B795" s="17"/>
      <c r="D795" s="94"/>
      <c r="E795" s="63"/>
      <c r="F795" s="1"/>
      <c r="G795" s="1"/>
      <c r="I795" s="1"/>
      <c r="N795" s="45"/>
      <c r="O795" s="45"/>
    </row>
    <row r="796" spans="2:15" ht="12.75" x14ac:dyDescent="0.2">
      <c r="B796" s="17"/>
      <c r="D796" s="94"/>
      <c r="E796" s="63"/>
      <c r="F796" s="1"/>
      <c r="G796" s="1"/>
      <c r="I796" s="1"/>
      <c r="N796" s="45"/>
      <c r="O796" s="45"/>
    </row>
    <row r="797" spans="2:15" ht="12.75" x14ac:dyDescent="0.2">
      <c r="B797" s="17"/>
      <c r="D797" s="94"/>
      <c r="E797" s="63"/>
      <c r="F797" s="1"/>
      <c r="G797" s="1"/>
      <c r="I797" s="1"/>
      <c r="N797" s="45"/>
      <c r="O797" s="45"/>
    </row>
    <row r="798" spans="2:15" ht="12.75" x14ac:dyDescent="0.2">
      <c r="B798" s="17"/>
      <c r="D798" s="94"/>
      <c r="E798" s="63"/>
      <c r="F798" s="1"/>
      <c r="G798" s="1"/>
      <c r="I798" s="1"/>
      <c r="N798" s="45"/>
      <c r="O798" s="45"/>
    </row>
    <row r="799" spans="2:15" ht="12.75" x14ac:dyDescent="0.2">
      <c r="B799" s="17"/>
      <c r="D799" s="94"/>
      <c r="E799" s="63"/>
      <c r="F799" s="1"/>
      <c r="G799" s="1"/>
      <c r="I799" s="1"/>
      <c r="N799" s="45"/>
      <c r="O799" s="45"/>
    </row>
    <row r="800" spans="2:15" ht="12.75" x14ac:dyDescent="0.2">
      <c r="B800" s="17"/>
      <c r="D800" s="94"/>
      <c r="E800" s="63"/>
      <c r="F800" s="1"/>
      <c r="G800" s="1"/>
      <c r="I800" s="1"/>
      <c r="N800" s="45"/>
      <c r="O800" s="45"/>
    </row>
    <row r="801" spans="2:15" ht="12.75" x14ac:dyDescent="0.2">
      <c r="B801" s="17"/>
      <c r="D801" s="94"/>
      <c r="E801" s="63"/>
      <c r="F801" s="1"/>
      <c r="G801" s="1"/>
      <c r="I801" s="1"/>
      <c r="N801" s="45"/>
      <c r="O801" s="45"/>
    </row>
    <row r="802" spans="2:15" ht="12.75" x14ac:dyDescent="0.2">
      <c r="B802" s="17"/>
      <c r="D802" s="94"/>
      <c r="E802" s="63"/>
      <c r="F802" s="1"/>
      <c r="G802" s="1"/>
      <c r="I802" s="1"/>
      <c r="N802" s="45"/>
      <c r="O802" s="45"/>
    </row>
    <row r="803" spans="2:15" ht="12.75" x14ac:dyDescent="0.2">
      <c r="B803" s="17"/>
      <c r="D803" s="94"/>
      <c r="E803" s="63"/>
      <c r="F803" s="1"/>
      <c r="G803" s="1"/>
      <c r="I803" s="1"/>
      <c r="N803" s="45"/>
      <c r="O803" s="45"/>
    </row>
    <row r="804" spans="2:15" ht="12.75" x14ac:dyDescent="0.2">
      <c r="B804" s="17"/>
      <c r="D804" s="94"/>
      <c r="E804" s="63"/>
      <c r="F804" s="1"/>
      <c r="G804" s="1"/>
      <c r="I804" s="1"/>
      <c r="N804" s="45"/>
      <c r="O804" s="45"/>
    </row>
    <row r="805" spans="2:15" ht="12.75" x14ac:dyDescent="0.2">
      <c r="B805" s="17"/>
      <c r="D805" s="94"/>
      <c r="E805" s="63"/>
      <c r="F805" s="1"/>
      <c r="G805" s="1"/>
      <c r="I805" s="1"/>
      <c r="N805" s="45"/>
      <c r="O805" s="45"/>
    </row>
    <row r="806" spans="2:15" ht="12.75" x14ac:dyDescent="0.2">
      <c r="B806" s="17"/>
      <c r="D806" s="94"/>
      <c r="E806" s="63"/>
      <c r="F806" s="1"/>
      <c r="G806" s="1"/>
      <c r="I806" s="1"/>
      <c r="N806" s="45"/>
      <c r="O806" s="45"/>
    </row>
    <row r="807" spans="2:15" ht="12.75" x14ac:dyDescent="0.2">
      <c r="B807" s="17"/>
      <c r="D807" s="94"/>
      <c r="E807" s="63"/>
      <c r="F807" s="1"/>
      <c r="G807" s="1"/>
      <c r="I807" s="1"/>
      <c r="N807" s="45"/>
      <c r="O807" s="45"/>
    </row>
    <row r="808" spans="2:15" ht="12.75" x14ac:dyDescent="0.2">
      <c r="B808" s="17"/>
      <c r="D808" s="94"/>
      <c r="E808" s="63"/>
      <c r="F808" s="1"/>
      <c r="G808" s="1"/>
      <c r="I808" s="1"/>
      <c r="N808" s="45"/>
      <c r="O808" s="45"/>
    </row>
    <row r="809" spans="2:15" ht="12.75" x14ac:dyDescent="0.2">
      <c r="B809" s="17"/>
      <c r="D809" s="94"/>
      <c r="E809" s="63"/>
      <c r="F809" s="1"/>
      <c r="G809" s="1"/>
      <c r="I809" s="1"/>
      <c r="N809" s="45"/>
      <c r="O809" s="45"/>
    </row>
    <row r="810" spans="2:15" ht="12.75" x14ac:dyDescent="0.2">
      <c r="B810" s="17"/>
      <c r="D810" s="94"/>
      <c r="E810" s="63"/>
      <c r="F810" s="1"/>
      <c r="G810" s="1"/>
      <c r="I810" s="1"/>
      <c r="N810" s="45"/>
      <c r="O810" s="45"/>
    </row>
    <row r="811" spans="2:15" ht="12.75" x14ac:dyDescent="0.2">
      <c r="B811" s="17"/>
      <c r="D811" s="94"/>
      <c r="E811" s="63"/>
      <c r="F811" s="1"/>
      <c r="G811" s="1"/>
      <c r="I811" s="1"/>
      <c r="N811" s="45"/>
      <c r="O811" s="45"/>
    </row>
    <row r="812" spans="2:15" ht="12.75" x14ac:dyDescent="0.2">
      <c r="B812" s="17"/>
      <c r="D812" s="94"/>
      <c r="E812" s="63"/>
      <c r="F812" s="1"/>
      <c r="G812" s="1"/>
      <c r="I812" s="1"/>
      <c r="N812" s="45"/>
      <c r="O812" s="45"/>
    </row>
    <row r="813" spans="2:15" ht="12.75" x14ac:dyDescent="0.2">
      <c r="B813" s="17"/>
      <c r="D813" s="94"/>
      <c r="E813" s="63"/>
      <c r="F813" s="1"/>
      <c r="G813" s="1"/>
      <c r="I813" s="1"/>
      <c r="N813" s="45"/>
      <c r="O813" s="45"/>
    </row>
    <row r="814" spans="2:15" ht="12.75" x14ac:dyDescent="0.2">
      <c r="B814" s="17"/>
      <c r="D814" s="94"/>
      <c r="E814" s="63"/>
      <c r="F814" s="1"/>
      <c r="G814" s="1"/>
      <c r="I814" s="1"/>
      <c r="N814" s="45"/>
      <c r="O814" s="45"/>
    </row>
    <row r="815" spans="2:15" ht="12.75" x14ac:dyDescent="0.2">
      <c r="B815" s="17"/>
      <c r="D815" s="94"/>
      <c r="E815" s="63"/>
      <c r="F815" s="1"/>
      <c r="G815" s="1"/>
      <c r="I815" s="1"/>
      <c r="N815" s="45"/>
      <c r="O815" s="45"/>
    </row>
    <row r="816" spans="2:15" ht="12.75" x14ac:dyDescent="0.2">
      <c r="B816" s="17"/>
      <c r="D816" s="94"/>
      <c r="E816" s="63"/>
      <c r="F816" s="1"/>
      <c r="G816" s="1"/>
      <c r="I816" s="1"/>
      <c r="N816" s="45"/>
      <c r="O816" s="45"/>
    </row>
    <row r="817" spans="2:15" ht="12.75" x14ac:dyDescent="0.2">
      <c r="B817" s="17"/>
      <c r="D817" s="94"/>
      <c r="E817" s="63"/>
      <c r="F817" s="1"/>
      <c r="G817" s="1"/>
      <c r="I817" s="1"/>
      <c r="N817" s="45"/>
      <c r="O817" s="45"/>
    </row>
    <row r="818" spans="2:15" ht="12.75" x14ac:dyDescent="0.2">
      <c r="B818" s="17"/>
      <c r="D818" s="94"/>
      <c r="E818" s="63"/>
      <c r="F818" s="1"/>
      <c r="G818" s="1"/>
      <c r="I818" s="1"/>
      <c r="N818" s="45"/>
      <c r="O818" s="45"/>
    </row>
    <row r="819" spans="2:15" ht="12.75" x14ac:dyDescent="0.2">
      <c r="B819" s="17"/>
      <c r="D819" s="94"/>
      <c r="E819" s="63"/>
      <c r="F819" s="1"/>
      <c r="G819" s="1"/>
      <c r="I819" s="1"/>
      <c r="N819" s="45"/>
      <c r="O819" s="45"/>
    </row>
    <row r="820" spans="2:15" ht="12.75" x14ac:dyDescent="0.2">
      <c r="B820" s="17"/>
      <c r="D820" s="94"/>
      <c r="E820" s="63"/>
      <c r="F820" s="1"/>
      <c r="G820" s="1"/>
      <c r="I820" s="1"/>
      <c r="N820" s="45"/>
      <c r="O820" s="45"/>
    </row>
    <row r="821" spans="2:15" ht="12.75" x14ac:dyDescent="0.2">
      <c r="B821" s="17"/>
      <c r="D821" s="94"/>
      <c r="E821" s="63"/>
      <c r="F821" s="1"/>
      <c r="G821" s="1"/>
      <c r="I821" s="1"/>
      <c r="N821" s="45"/>
      <c r="O821" s="45"/>
    </row>
    <row r="822" spans="2:15" ht="12.75" x14ac:dyDescent="0.2">
      <c r="B822" s="17"/>
      <c r="D822" s="94"/>
      <c r="E822" s="63"/>
      <c r="F822" s="1"/>
      <c r="G822" s="1"/>
      <c r="I822" s="1"/>
      <c r="N822" s="45"/>
      <c r="O822" s="45"/>
    </row>
    <row r="823" spans="2:15" ht="12.75" x14ac:dyDescent="0.2">
      <c r="B823" s="17"/>
      <c r="D823" s="94"/>
      <c r="E823" s="63"/>
      <c r="F823" s="1"/>
      <c r="G823" s="1"/>
      <c r="I823" s="1"/>
      <c r="N823" s="45"/>
      <c r="O823" s="45"/>
    </row>
    <row r="824" spans="2:15" ht="12.75" x14ac:dyDescent="0.2">
      <c r="B824" s="17"/>
      <c r="D824" s="94"/>
      <c r="E824" s="63"/>
      <c r="F824" s="1"/>
      <c r="G824" s="1"/>
      <c r="I824" s="1"/>
      <c r="N824" s="45"/>
      <c r="O824" s="45"/>
    </row>
    <row r="825" spans="2:15" ht="12.75" x14ac:dyDescent="0.2">
      <c r="B825" s="17"/>
      <c r="D825" s="94"/>
      <c r="E825" s="63"/>
      <c r="F825" s="1"/>
      <c r="G825" s="1"/>
      <c r="I825" s="1"/>
      <c r="N825" s="45"/>
      <c r="O825" s="45"/>
    </row>
    <row r="826" spans="2:15" ht="12.75" x14ac:dyDescent="0.2">
      <c r="B826" s="17"/>
      <c r="D826" s="94"/>
      <c r="E826" s="63"/>
      <c r="F826" s="1"/>
      <c r="G826" s="1"/>
      <c r="I826" s="1"/>
      <c r="N826" s="45"/>
      <c r="O826" s="45"/>
    </row>
    <row r="827" spans="2:15" ht="12.75" x14ac:dyDescent="0.2">
      <c r="B827" s="17"/>
      <c r="D827" s="94"/>
      <c r="E827" s="63"/>
      <c r="F827" s="1"/>
      <c r="G827" s="1"/>
      <c r="I827" s="1"/>
      <c r="N827" s="45"/>
      <c r="O827" s="45"/>
    </row>
    <row r="828" spans="2:15" ht="12.75" x14ac:dyDescent="0.2">
      <c r="B828" s="17"/>
      <c r="D828" s="94"/>
      <c r="E828" s="63"/>
      <c r="F828" s="1"/>
      <c r="G828" s="1"/>
      <c r="I828" s="1"/>
      <c r="N828" s="45"/>
      <c r="O828" s="45"/>
    </row>
    <row r="829" spans="2:15" ht="12.75" x14ac:dyDescent="0.2">
      <c r="B829" s="17"/>
      <c r="D829" s="94"/>
      <c r="E829" s="63"/>
      <c r="F829" s="1"/>
      <c r="G829" s="1"/>
      <c r="I829" s="1"/>
      <c r="N829" s="45"/>
      <c r="O829" s="45"/>
    </row>
    <row r="830" spans="2:15" ht="12.75" x14ac:dyDescent="0.2">
      <c r="B830" s="17"/>
      <c r="D830" s="94"/>
      <c r="E830" s="63"/>
      <c r="F830" s="1"/>
      <c r="G830" s="1"/>
      <c r="I830" s="1"/>
      <c r="N830" s="45"/>
      <c r="O830" s="45"/>
    </row>
    <row r="831" spans="2:15" ht="12.75" x14ac:dyDescent="0.2">
      <c r="B831" s="17"/>
      <c r="D831" s="94"/>
      <c r="E831" s="63"/>
      <c r="F831" s="1"/>
      <c r="G831" s="1"/>
      <c r="I831" s="1"/>
      <c r="N831" s="45"/>
      <c r="O831" s="45"/>
    </row>
    <row r="832" spans="2:15" ht="12.75" x14ac:dyDescent="0.2">
      <c r="B832" s="17"/>
      <c r="D832" s="94"/>
      <c r="E832" s="63"/>
      <c r="F832" s="1"/>
      <c r="G832" s="1"/>
      <c r="I832" s="1"/>
      <c r="N832" s="45"/>
      <c r="O832" s="45"/>
    </row>
    <row r="833" spans="2:15" ht="12.75" x14ac:dyDescent="0.2">
      <c r="B833" s="17"/>
      <c r="D833" s="94"/>
      <c r="E833" s="63"/>
      <c r="F833" s="1"/>
      <c r="G833" s="1"/>
      <c r="I833" s="1"/>
      <c r="N833" s="45"/>
      <c r="O833" s="45"/>
    </row>
    <row r="834" spans="2:15" ht="12.75" x14ac:dyDescent="0.2">
      <c r="B834" s="17"/>
      <c r="D834" s="94"/>
      <c r="E834" s="63"/>
      <c r="F834" s="1"/>
      <c r="G834" s="1"/>
      <c r="I834" s="1"/>
      <c r="N834" s="45"/>
      <c r="O834" s="45"/>
    </row>
    <row r="835" spans="2:15" ht="12.75" x14ac:dyDescent="0.2">
      <c r="B835" s="17"/>
      <c r="D835" s="94"/>
      <c r="E835" s="63"/>
      <c r="F835" s="1"/>
      <c r="G835" s="1"/>
      <c r="I835" s="1"/>
      <c r="N835" s="45"/>
      <c r="O835" s="45"/>
    </row>
    <row r="836" spans="2:15" ht="12.75" x14ac:dyDescent="0.2">
      <c r="B836" s="17"/>
      <c r="D836" s="94"/>
      <c r="E836" s="63"/>
      <c r="F836" s="1"/>
      <c r="G836" s="1"/>
      <c r="I836" s="1"/>
      <c r="N836" s="45"/>
      <c r="O836" s="45"/>
    </row>
    <row r="837" spans="2:15" ht="12.75" x14ac:dyDescent="0.2">
      <c r="B837" s="17"/>
      <c r="D837" s="94"/>
      <c r="E837" s="63"/>
      <c r="F837" s="1"/>
      <c r="G837" s="1"/>
      <c r="I837" s="1"/>
      <c r="N837" s="45"/>
      <c r="O837" s="45"/>
    </row>
    <row r="838" spans="2:15" ht="12.75" x14ac:dyDescent="0.2">
      <c r="B838" s="17"/>
      <c r="D838" s="94"/>
      <c r="E838" s="63"/>
      <c r="F838" s="1"/>
      <c r="G838" s="1"/>
      <c r="I838" s="1"/>
      <c r="N838" s="45"/>
      <c r="O838" s="45"/>
    </row>
    <row r="839" spans="2:15" ht="12.75" x14ac:dyDescent="0.2">
      <c r="B839" s="17"/>
      <c r="D839" s="94"/>
      <c r="E839" s="63"/>
      <c r="F839" s="1"/>
      <c r="G839" s="1"/>
      <c r="I839" s="1"/>
      <c r="N839" s="45"/>
      <c r="O839" s="45"/>
    </row>
    <row r="840" spans="2:15" ht="12.75" x14ac:dyDescent="0.2">
      <c r="B840" s="17"/>
      <c r="D840" s="94"/>
      <c r="E840" s="63"/>
      <c r="F840" s="1"/>
      <c r="G840" s="1"/>
      <c r="I840" s="1"/>
      <c r="N840" s="45"/>
      <c r="O840" s="45"/>
    </row>
    <row r="841" spans="2:15" ht="12.75" x14ac:dyDescent="0.2">
      <c r="B841" s="17"/>
      <c r="D841" s="94"/>
      <c r="E841" s="63"/>
      <c r="F841" s="1"/>
      <c r="G841" s="1"/>
      <c r="I841" s="1"/>
      <c r="N841" s="45"/>
      <c r="O841" s="45"/>
    </row>
    <row r="842" spans="2:15" ht="12.75" x14ac:dyDescent="0.2">
      <c r="B842" s="17"/>
      <c r="D842" s="94"/>
      <c r="E842" s="63"/>
      <c r="F842" s="1"/>
      <c r="G842" s="1"/>
      <c r="I842" s="1"/>
      <c r="N842" s="45"/>
      <c r="O842" s="45"/>
    </row>
    <row r="843" spans="2:15" ht="12.75" x14ac:dyDescent="0.2">
      <c r="B843" s="17"/>
      <c r="D843" s="94"/>
      <c r="E843" s="63"/>
      <c r="F843" s="1"/>
      <c r="G843" s="1"/>
      <c r="I843" s="1"/>
      <c r="N843" s="45"/>
      <c r="O843" s="45"/>
    </row>
    <row r="844" spans="2:15" ht="12.75" x14ac:dyDescent="0.2">
      <c r="B844" s="17"/>
      <c r="D844" s="94"/>
      <c r="E844" s="63"/>
      <c r="F844" s="1"/>
      <c r="G844" s="1"/>
      <c r="I844" s="1"/>
      <c r="N844" s="45"/>
      <c r="O844" s="45"/>
    </row>
    <row r="845" spans="2:15" ht="12.75" x14ac:dyDescent="0.2">
      <c r="B845" s="17"/>
      <c r="D845" s="94"/>
      <c r="E845" s="63"/>
      <c r="F845" s="1"/>
      <c r="G845" s="1"/>
      <c r="I845" s="1"/>
      <c r="N845" s="45"/>
      <c r="O845" s="45"/>
    </row>
    <row r="846" spans="2:15" ht="12.75" x14ac:dyDescent="0.2">
      <c r="B846" s="17"/>
      <c r="D846" s="94"/>
      <c r="E846" s="63"/>
      <c r="F846" s="1"/>
      <c r="G846" s="1"/>
      <c r="I846" s="1"/>
      <c r="N846" s="45"/>
      <c r="O846" s="45"/>
    </row>
    <row r="847" spans="2:15" ht="12.75" x14ac:dyDescent="0.2">
      <c r="B847" s="17"/>
      <c r="D847" s="94"/>
      <c r="E847" s="63"/>
      <c r="F847" s="1"/>
      <c r="G847" s="1"/>
      <c r="I847" s="1"/>
      <c r="N847" s="45"/>
      <c r="O847" s="45"/>
    </row>
    <row r="848" spans="2:15" ht="12.75" x14ac:dyDescent="0.2">
      <c r="B848" s="17"/>
      <c r="D848" s="94"/>
      <c r="E848" s="63"/>
      <c r="F848" s="1"/>
      <c r="G848" s="1"/>
      <c r="I848" s="1"/>
      <c r="N848" s="45"/>
      <c r="O848" s="45"/>
    </row>
    <row r="849" spans="2:15" ht="12.75" x14ac:dyDescent="0.2">
      <c r="B849" s="17"/>
      <c r="D849" s="94"/>
      <c r="E849" s="63"/>
      <c r="F849" s="1"/>
      <c r="G849" s="1"/>
      <c r="I849" s="1"/>
      <c r="N849" s="45"/>
      <c r="O849" s="45"/>
    </row>
    <row r="850" spans="2:15" ht="12.75" x14ac:dyDescent="0.2">
      <c r="B850" s="17"/>
      <c r="D850" s="94"/>
      <c r="E850" s="63"/>
      <c r="F850" s="1"/>
      <c r="G850" s="1"/>
      <c r="I850" s="1"/>
      <c r="N850" s="45"/>
      <c r="O850" s="45"/>
    </row>
    <row r="851" spans="2:15" ht="12.75" x14ac:dyDescent="0.2">
      <c r="B851" s="17"/>
      <c r="D851" s="94"/>
      <c r="E851" s="63"/>
      <c r="F851" s="1"/>
      <c r="G851" s="1"/>
      <c r="I851" s="1"/>
      <c r="N851" s="45"/>
      <c r="O851" s="45"/>
    </row>
    <row r="852" spans="2:15" ht="12.75" x14ac:dyDescent="0.2">
      <c r="B852" s="17"/>
      <c r="D852" s="94"/>
      <c r="E852" s="63"/>
      <c r="F852" s="1"/>
      <c r="G852" s="1"/>
      <c r="I852" s="1"/>
      <c r="N852" s="45"/>
      <c r="O852" s="45"/>
    </row>
    <row r="853" spans="2:15" ht="12.75" x14ac:dyDescent="0.2">
      <c r="B853" s="17"/>
      <c r="D853" s="94"/>
      <c r="E853" s="63"/>
      <c r="F853" s="1"/>
      <c r="G853" s="1"/>
      <c r="I853" s="1"/>
      <c r="N853" s="45"/>
      <c r="O853" s="45"/>
    </row>
    <row r="854" spans="2:15" ht="12.75" x14ac:dyDescent="0.2">
      <c r="B854" s="17"/>
      <c r="D854" s="94"/>
      <c r="E854" s="63"/>
      <c r="F854" s="1"/>
      <c r="G854" s="1"/>
      <c r="I854" s="1"/>
      <c r="N854" s="45"/>
      <c r="O854" s="45"/>
    </row>
    <row r="855" spans="2:15" ht="12.75" x14ac:dyDescent="0.2">
      <c r="B855" s="17"/>
      <c r="D855" s="94"/>
      <c r="E855" s="63"/>
      <c r="F855" s="1"/>
      <c r="G855" s="1"/>
      <c r="I855" s="1"/>
      <c r="N855" s="45"/>
      <c r="O855" s="45"/>
    </row>
    <row r="856" spans="2:15" ht="12.75" x14ac:dyDescent="0.2">
      <c r="B856" s="17"/>
      <c r="D856" s="94"/>
      <c r="E856" s="63"/>
      <c r="F856" s="1"/>
      <c r="G856" s="1"/>
      <c r="I856" s="1"/>
      <c r="N856" s="45"/>
      <c r="O856" s="45"/>
    </row>
    <row r="857" spans="2:15" ht="12.75" x14ac:dyDescent="0.2">
      <c r="B857" s="17"/>
      <c r="D857" s="94"/>
      <c r="E857" s="63"/>
      <c r="F857" s="1"/>
      <c r="G857" s="1"/>
      <c r="I857" s="1"/>
      <c r="N857" s="45"/>
      <c r="O857" s="45"/>
    </row>
    <row r="858" spans="2:15" ht="12.75" x14ac:dyDescent="0.2">
      <c r="B858" s="17"/>
      <c r="D858" s="94"/>
      <c r="E858" s="63"/>
      <c r="F858" s="1"/>
      <c r="G858" s="1"/>
      <c r="I858" s="1"/>
      <c r="N858" s="45"/>
      <c r="O858" s="45"/>
    </row>
    <row r="859" spans="2:15" ht="12.75" x14ac:dyDescent="0.2">
      <c r="B859" s="17"/>
      <c r="D859" s="94"/>
      <c r="E859" s="63"/>
      <c r="F859" s="1"/>
      <c r="G859" s="1"/>
      <c r="I859" s="1"/>
      <c r="N859" s="45"/>
      <c r="O859" s="45"/>
    </row>
    <row r="860" spans="2:15" ht="12.75" x14ac:dyDescent="0.2">
      <c r="B860" s="17"/>
      <c r="D860" s="94"/>
      <c r="E860" s="63"/>
      <c r="F860" s="1"/>
      <c r="G860" s="1"/>
      <c r="I860" s="1"/>
      <c r="N860" s="45"/>
      <c r="O860" s="45"/>
    </row>
    <row r="861" spans="2:15" ht="12.75" x14ac:dyDescent="0.2">
      <c r="B861" s="17"/>
      <c r="D861" s="94"/>
      <c r="E861" s="63"/>
      <c r="F861" s="1"/>
      <c r="G861" s="1"/>
      <c r="I861" s="1"/>
      <c r="N861" s="45"/>
      <c r="O861" s="45"/>
    </row>
    <row r="862" spans="2:15" ht="12.75" x14ac:dyDescent="0.2">
      <c r="B862" s="17"/>
      <c r="D862" s="94"/>
      <c r="E862" s="63"/>
      <c r="F862" s="1"/>
      <c r="G862" s="1"/>
      <c r="I862" s="1"/>
      <c r="N862" s="45"/>
      <c r="O862" s="45"/>
    </row>
    <row r="863" spans="2:15" ht="12.75" x14ac:dyDescent="0.2">
      <c r="B863" s="17"/>
      <c r="D863" s="94"/>
      <c r="E863" s="63"/>
      <c r="F863" s="1"/>
      <c r="G863" s="1"/>
      <c r="I863" s="1"/>
      <c r="N863" s="45"/>
      <c r="O863" s="45"/>
    </row>
    <row r="864" spans="2:15" ht="12.75" x14ac:dyDescent="0.2">
      <c r="B864" s="17"/>
      <c r="D864" s="94"/>
      <c r="E864" s="63"/>
      <c r="F864" s="1"/>
      <c r="G864" s="1"/>
      <c r="I864" s="1"/>
      <c r="N864" s="45"/>
      <c r="O864" s="45"/>
    </row>
    <row r="865" spans="2:15" ht="12.75" x14ac:dyDescent="0.2">
      <c r="B865" s="17"/>
      <c r="D865" s="94"/>
      <c r="E865" s="63"/>
      <c r="F865" s="1"/>
      <c r="G865" s="1"/>
      <c r="I865" s="1"/>
      <c r="N865" s="45"/>
      <c r="O865" s="45"/>
    </row>
    <row r="866" spans="2:15" ht="12.75" x14ac:dyDescent="0.2">
      <c r="B866" s="17"/>
      <c r="D866" s="94"/>
      <c r="E866" s="63"/>
      <c r="F866" s="1"/>
      <c r="G866" s="1"/>
      <c r="I866" s="1"/>
      <c r="N866" s="45"/>
      <c r="O866" s="45"/>
    </row>
    <row r="867" spans="2:15" ht="12.75" x14ac:dyDescent="0.2">
      <c r="B867" s="17"/>
      <c r="D867" s="94"/>
      <c r="E867" s="63"/>
      <c r="F867" s="1"/>
      <c r="G867" s="1"/>
      <c r="I867" s="1"/>
      <c r="N867" s="45"/>
      <c r="O867" s="45"/>
    </row>
    <row r="868" spans="2:15" ht="12.75" x14ac:dyDescent="0.2">
      <c r="B868" s="17"/>
      <c r="D868" s="94"/>
      <c r="E868" s="63"/>
      <c r="F868" s="1"/>
      <c r="G868" s="1"/>
      <c r="I868" s="1"/>
      <c r="N868" s="45"/>
      <c r="O868" s="45"/>
    </row>
    <row r="869" spans="2:15" ht="12.75" x14ac:dyDescent="0.2">
      <c r="B869" s="17"/>
      <c r="D869" s="94"/>
      <c r="E869" s="63"/>
      <c r="F869" s="1"/>
      <c r="G869" s="1"/>
      <c r="I869" s="1"/>
      <c r="N869" s="45"/>
      <c r="O869" s="45"/>
    </row>
    <row r="870" spans="2:15" ht="12.75" x14ac:dyDescent="0.2">
      <c r="B870" s="17"/>
      <c r="D870" s="94"/>
      <c r="E870" s="63"/>
      <c r="F870" s="1"/>
      <c r="G870" s="1"/>
      <c r="I870" s="1"/>
      <c r="N870" s="45"/>
      <c r="O870" s="45"/>
    </row>
    <row r="871" spans="2:15" ht="12.75" x14ac:dyDescent="0.2">
      <c r="B871" s="17"/>
      <c r="D871" s="94"/>
      <c r="E871" s="63"/>
      <c r="F871" s="1"/>
      <c r="G871" s="1"/>
      <c r="I871" s="1"/>
      <c r="N871" s="45"/>
      <c r="O871" s="45"/>
    </row>
    <row r="872" spans="2:15" ht="12.75" x14ac:dyDescent="0.2">
      <c r="B872" s="17"/>
      <c r="D872" s="94"/>
      <c r="E872" s="63"/>
      <c r="F872" s="1"/>
      <c r="G872" s="1"/>
      <c r="I872" s="1"/>
      <c r="N872" s="45"/>
      <c r="O872" s="45"/>
    </row>
    <row r="873" spans="2:15" ht="12.75" x14ac:dyDescent="0.2">
      <c r="B873" s="17"/>
      <c r="D873" s="94"/>
      <c r="E873" s="63"/>
      <c r="F873" s="1"/>
      <c r="G873" s="1"/>
      <c r="I873" s="1"/>
      <c r="N873" s="45"/>
      <c r="O873" s="45"/>
    </row>
    <row r="874" spans="2:15" ht="12.75" x14ac:dyDescent="0.2">
      <c r="B874" s="17"/>
      <c r="D874" s="94"/>
      <c r="E874" s="63"/>
      <c r="F874" s="1"/>
      <c r="G874" s="1"/>
      <c r="I874" s="1"/>
      <c r="N874" s="45"/>
      <c r="O874" s="45"/>
    </row>
    <row r="875" spans="2:15" ht="12.75" x14ac:dyDescent="0.2">
      <c r="B875" s="17"/>
      <c r="D875" s="94"/>
      <c r="E875" s="63"/>
      <c r="F875" s="1"/>
      <c r="G875" s="1"/>
      <c r="I875" s="1"/>
      <c r="N875" s="45"/>
      <c r="O875" s="45"/>
    </row>
    <row r="876" spans="2:15" ht="12.75" x14ac:dyDescent="0.2">
      <c r="B876" s="17"/>
      <c r="D876" s="94"/>
      <c r="E876" s="63"/>
      <c r="F876" s="1"/>
      <c r="G876" s="1"/>
      <c r="I876" s="1"/>
      <c r="N876" s="45"/>
      <c r="O876" s="45"/>
    </row>
    <row r="877" spans="2:15" ht="12.75" x14ac:dyDescent="0.2">
      <c r="B877" s="17"/>
      <c r="D877" s="94"/>
      <c r="E877" s="63"/>
      <c r="F877" s="1"/>
      <c r="G877" s="1"/>
      <c r="I877" s="1"/>
      <c r="N877" s="45"/>
      <c r="O877" s="45"/>
    </row>
    <row r="878" spans="2:15" ht="12.75" x14ac:dyDescent="0.2">
      <c r="B878" s="17"/>
      <c r="D878" s="94"/>
      <c r="E878" s="63"/>
      <c r="F878" s="1"/>
      <c r="G878" s="1"/>
      <c r="I878" s="1"/>
      <c r="N878" s="45"/>
      <c r="O878" s="45"/>
    </row>
    <row r="879" spans="2:15" ht="12.75" x14ac:dyDescent="0.2">
      <c r="B879" s="17"/>
      <c r="D879" s="94"/>
      <c r="E879" s="63"/>
      <c r="F879" s="1"/>
      <c r="G879" s="1"/>
      <c r="I879" s="1"/>
      <c r="N879" s="45"/>
      <c r="O879" s="45"/>
    </row>
    <row r="880" spans="2:15" ht="12.75" x14ac:dyDescent="0.2">
      <c r="B880" s="17"/>
      <c r="D880" s="94"/>
      <c r="E880" s="63"/>
      <c r="F880" s="1"/>
      <c r="G880" s="1"/>
      <c r="I880" s="1"/>
      <c r="N880" s="45"/>
      <c r="O880" s="45"/>
    </row>
    <row r="881" spans="2:15" ht="12.75" x14ac:dyDescent="0.2">
      <c r="B881" s="17"/>
      <c r="D881" s="94"/>
      <c r="E881" s="63"/>
      <c r="F881" s="1"/>
      <c r="G881" s="1"/>
      <c r="I881" s="1"/>
      <c r="N881" s="45"/>
      <c r="O881" s="45"/>
    </row>
    <row r="882" spans="2:15" ht="12.75" x14ac:dyDescent="0.2">
      <c r="B882" s="17"/>
      <c r="D882" s="94"/>
      <c r="E882" s="63"/>
      <c r="F882" s="1"/>
      <c r="G882" s="1"/>
      <c r="I882" s="1"/>
      <c r="N882" s="45"/>
      <c r="O882" s="45"/>
    </row>
    <row r="883" spans="2:15" ht="12.75" x14ac:dyDescent="0.2">
      <c r="B883" s="17"/>
      <c r="D883" s="94"/>
      <c r="E883" s="63"/>
      <c r="F883" s="1"/>
      <c r="G883" s="1"/>
      <c r="I883" s="1"/>
      <c r="N883" s="45"/>
      <c r="O883" s="45"/>
    </row>
    <row r="884" spans="2:15" ht="12.75" x14ac:dyDescent="0.2">
      <c r="B884" s="17"/>
      <c r="D884" s="94"/>
      <c r="E884" s="63"/>
      <c r="F884" s="1"/>
      <c r="G884" s="1"/>
      <c r="I884" s="1"/>
      <c r="N884" s="45"/>
      <c r="O884" s="45"/>
    </row>
    <row r="885" spans="2:15" ht="12.75" x14ac:dyDescent="0.2">
      <c r="B885" s="17"/>
      <c r="D885" s="94"/>
      <c r="E885" s="63"/>
      <c r="F885" s="1"/>
      <c r="G885" s="1"/>
      <c r="I885" s="1"/>
      <c r="N885" s="45"/>
      <c r="O885" s="45"/>
    </row>
    <row r="886" spans="2:15" ht="12.75" x14ac:dyDescent="0.2">
      <c r="B886" s="17"/>
      <c r="D886" s="94"/>
      <c r="E886" s="63"/>
      <c r="F886" s="1"/>
      <c r="G886" s="1"/>
      <c r="I886" s="1"/>
      <c r="N886" s="45"/>
      <c r="O886" s="45"/>
    </row>
    <row r="887" spans="2:15" ht="12.75" x14ac:dyDescent="0.2">
      <c r="B887" s="17"/>
      <c r="D887" s="94"/>
      <c r="E887" s="63"/>
      <c r="F887" s="1"/>
      <c r="G887" s="1"/>
      <c r="I887" s="1"/>
      <c r="N887" s="45"/>
      <c r="O887" s="45"/>
    </row>
    <row r="888" spans="2:15" ht="12.75" x14ac:dyDescent="0.2">
      <c r="B888" s="17"/>
      <c r="D888" s="94"/>
      <c r="E888" s="63"/>
      <c r="F888" s="1"/>
      <c r="G888" s="1"/>
      <c r="I888" s="1"/>
      <c r="N888" s="45"/>
      <c r="O888" s="45"/>
    </row>
    <row r="889" spans="2:15" ht="12.75" x14ac:dyDescent="0.2">
      <c r="B889" s="17"/>
      <c r="D889" s="94"/>
      <c r="E889" s="63"/>
      <c r="F889" s="1"/>
      <c r="G889" s="1"/>
      <c r="I889" s="1"/>
      <c r="N889" s="45"/>
      <c r="O889" s="45"/>
    </row>
    <row r="890" spans="2:15" ht="12.75" x14ac:dyDescent="0.2">
      <c r="B890" s="17"/>
      <c r="D890" s="94"/>
      <c r="E890" s="63"/>
      <c r="F890" s="1"/>
      <c r="G890" s="1"/>
      <c r="I890" s="1"/>
      <c r="N890" s="45"/>
      <c r="O890" s="45"/>
    </row>
    <row r="891" spans="2:15" ht="12.75" x14ac:dyDescent="0.2">
      <c r="B891" s="17"/>
      <c r="D891" s="94"/>
      <c r="E891" s="63"/>
      <c r="F891" s="1"/>
      <c r="G891" s="1"/>
      <c r="I891" s="1"/>
      <c r="N891" s="45"/>
      <c r="O891" s="45"/>
    </row>
    <row r="892" spans="2:15" ht="12.75" x14ac:dyDescent="0.2">
      <c r="B892" s="17"/>
      <c r="D892" s="94"/>
      <c r="E892" s="63"/>
      <c r="F892" s="1"/>
      <c r="G892" s="1"/>
      <c r="I892" s="1"/>
      <c r="N892" s="45"/>
      <c r="O892" s="45"/>
    </row>
    <row r="893" spans="2:15" ht="12.75" x14ac:dyDescent="0.2">
      <c r="B893" s="17"/>
      <c r="D893" s="94"/>
      <c r="E893" s="63"/>
      <c r="F893" s="1"/>
      <c r="G893" s="1"/>
      <c r="I893" s="1"/>
      <c r="N893" s="45"/>
      <c r="O893" s="45"/>
    </row>
    <row r="894" spans="2:15" ht="12.75" x14ac:dyDescent="0.2">
      <c r="B894" s="17"/>
      <c r="D894" s="94"/>
      <c r="E894" s="63"/>
      <c r="F894" s="1"/>
      <c r="G894" s="1"/>
      <c r="I894" s="1"/>
      <c r="N894" s="45"/>
      <c r="O894" s="45"/>
    </row>
    <row r="895" spans="2:15" ht="12.75" x14ac:dyDescent="0.2">
      <c r="B895" s="17"/>
      <c r="D895" s="94"/>
      <c r="E895" s="63"/>
      <c r="F895" s="1"/>
      <c r="G895" s="1"/>
      <c r="I895" s="1"/>
      <c r="N895" s="45"/>
      <c r="O895" s="45"/>
    </row>
    <row r="896" spans="2:15" ht="12.75" x14ac:dyDescent="0.2">
      <c r="B896" s="17"/>
      <c r="D896" s="94"/>
      <c r="E896" s="63"/>
      <c r="F896" s="1"/>
      <c r="G896" s="1"/>
      <c r="I896" s="1"/>
      <c r="N896" s="45"/>
      <c r="O896" s="45"/>
    </row>
    <row r="897" spans="2:15" ht="12.75" x14ac:dyDescent="0.2">
      <c r="B897" s="17"/>
      <c r="D897" s="94"/>
      <c r="E897" s="63"/>
      <c r="F897" s="1"/>
      <c r="G897" s="1"/>
      <c r="I897" s="1"/>
      <c r="N897" s="45"/>
      <c r="O897" s="45"/>
    </row>
    <row r="898" spans="2:15" ht="12.75" x14ac:dyDescent="0.2">
      <c r="B898" s="17"/>
      <c r="D898" s="94"/>
      <c r="E898" s="63"/>
      <c r="F898" s="1"/>
      <c r="G898" s="1"/>
      <c r="I898" s="1"/>
      <c r="N898" s="45"/>
      <c r="O898" s="45"/>
    </row>
    <row r="899" spans="2:15" ht="12.75" x14ac:dyDescent="0.2">
      <c r="B899" s="17"/>
      <c r="D899" s="94"/>
      <c r="E899" s="63"/>
      <c r="F899" s="1"/>
      <c r="G899" s="1"/>
      <c r="I899" s="1"/>
      <c r="N899" s="45"/>
      <c r="O899" s="45"/>
    </row>
    <row r="900" spans="2:15" ht="12.75" x14ac:dyDescent="0.2">
      <c r="B900" s="17"/>
      <c r="D900" s="94"/>
      <c r="E900" s="63"/>
      <c r="F900" s="1"/>
      <c r="G900" s="1"/>
      <c r="I900" s="1"/>
      <c r="N900" s="45"/>
      <c r="O900" s="45"/>
    </row>
    <row r="901" spans="2:15" ht="12.75" x14ac:dyDescent="0.2">
      <c r="B901" s="17"/>
      <c r="D901" s="94"/>
      <c r="E901" s="63"/>
      <c r="F901" s="1"/>
      <c r="G901" s="1"/>
      <c r="I901" s="1"/>
      <c r="N901" s="45"/>
      <c r="O901" s="45"/>
    </row>
    <row r="902" spans="2:15" ht="12.75" x14ac:dyDescent="0.2">
      <c r="B902" s="17"/>
      <c r="D902" s="94"/>
      <c r="E902" s="63"/>
      <c r="F902" s="1"/>
      <c r="G902" s="1"/>
      <c r="I902" s="1"/>
      <c r="N902" s="45"/>
      <c r="O902" s="45"/>
    </row>
    <row r="903" spans="2:15" ht="12.75" x14ac:dyDescent="0.2">
      <c r="B903" s="17"/>
      <c r="D903" s="94"/>
      <c r="E903" s="63"/>
      <c r="F903" s="1"/>
      <c r="G903" s="1"/>
      <c r="I903" s="1"/>
      <c r="N903" s="45"/>
      <c r="O903" s="45"/>
    </row>
    <row r="904" spans="2:15" ht="12.75" x14ac:dyDescent="0.2">
      <c r="B904" s="17"/>
      <c r="D904" s="94"/>
      <c r="E904" s="63"/>
      <c r="F904" s="1"/>
      <c r="G904" s="1"/>
      <c r="I904" s="1"/>
      <c r="N904" s="45"/>
      <c r="O904" s="45"/>
    </row>
    <row r="905" spans="2:15" ht="12.75" x14ac:dyDescent="0.2">
      <c r="B905" s="17"/>
      <c r="D905" s="94"/>
      <c r="E905" s="63"/>
      <c r="F905" s="1"/>
      <c r="G905" s="1"/>
      <c r="I905" s="1"/>
      <c r="N905" s="45"/>
      <c r="O905" s="45"/>
    </row>
    <row r="906" spans="2:15" ht="12.75" x14ac:dyDescent="0.2">
      <c r="B906" s="17"/>
      <c r="D906" s="94"/>
      <c r="E906" s="63"/>
      <c r="F906" s="1"/>
      <c r="G906" s="1"/>
      <c r="I906" s="1"/>
      <c r="N906" s="45"/>
      <c r="O906" s="45"/>
    </row>
    <row r="907" spans="2:15" ht="12.75" x14ac:dyDescent="0.2">
      <c r="B907" s="17"/>
      <c r="D907" s="94"/>
      <c r="E907" s="63"/>
      <c r="F907" s="1"/>
      <c r="G907" s="1"/>
      <c r="I907" s="1"/>
      <c r="N907" s="45"/>
      <c r="O907" s="45"/>
    </row>
    <row r="908" spans="2:15" ht="12.75" x14ac:dyDescent="0.2">
      <c r="B908" s="17"/>
      <c r="D908" s="94"/>
      <c r="E908" s="63"/>
      <c r="F908" s="1"/>
      <c r="G908" s="1"/>
      <c r="I908" s="1"/>
      <c r="N908" s="45"/>
      <c r="O908" s="45"/>
    </row>
    <row r="909" spans="2:15" ht="12.75" x14ac:dyDescent="0.2">
      <c r="B909" s="17"/>
      <c r="D909" s="94"/>
      <c r="E909" s="63"/>
      <c r="F909" s="1"/>
      <c r="G909" s="1"/>
      <c r="I909" s="1"/>
      <c r="N909" s="45"/>
      <c r="O909" s="45"/>
    </row>
    <row r="910" spans="2:15" ht="12.75" x14ac:dyDescent="0.2">
      <c r="B910" s="17"/>
      <c r="D910" s="94"/>
      <c r="E910" s="63"/>
      <c r="F910" s="1"/>
      <c r="G910" s="1"/>
      <c r="I910" s="1"/>
      <c r="N910" s="45"/>
      <c r="O910" s="45"/>
    </row>
    <row r="911" spans="2:15" ht="12.75" x14ac:dyDescent="0.2">
      <c r="B911" s="17"/>
      <c r="D911" s="94"/>
      <c r="E911" s="63"/>
      <c r="F911" s="1"/>
      <c r="G911" s="1"/>
      <c r="I911" s="1"/>
      <c r="N911" s="45"/>
      <c r="O911" s="45"/>
    </row>
    <row r="912" spans="2:15" ht="12.75" x14ac:dyDescent="0.2">
      <c r="B912" s="17"/>
      <c r="D912" s="94"/>
      <c r="E912" s="63"/>
      <c r="F912" s="1"/>
      <c r="G912" s="1"/>
      <c r="I912" s="1"/>
      <c r="N912" s="45"/>
      <c r="O912" s="45"/>
    </row>
    <row r="913" spans="2:15" ht="12.75" x14ac:dyDescent="0.2">
      <c r="B913" s="17"/>
      <c r="D913" s="94"/>
      <c r="E913" s="63"/>
      <c r="F913" s="1"/>
      <c r="G913" s="1"/>
      <c r="I913" s="1"/>
      <c r="N913" s="45"/>
      <c r="O913" s="45"/>
    </row>
    <row r="914" spans="2:15" ht="12.75" x14ac:dyDescent="0.2">
      <c r="B914" s="17"/>
      <c r="D914" s="94"/>
      <c r="E914" s="63"/>
      <c r="F914" s="1"/>
      <c r="G914" s="1"/>
      <c r="I914" s="1"/>
      <c r="N914" s="45"/>
      <c r="O914" s="45"/>
    </row>
    <row r="915" spans="2:15" ht="12.75" x14ac:dyDescent="0.2">
      <c r="B915" s="17"/>
      <c r="D915" s="94"/>
      <c r="E915" s="63"/>
      <c r="F915" s="1"/>
      <c r="G915" s="1"/>
      <c r="I915" s="1"/>
      <c r="N915" s="45"/>
      <c r="O915" s="45"/>
    </row>
    <row r="916" spans="2:15" ht="12.75" x14ac:dyDescent="0.2">
      <c r="B916" s="17"/>
      <c r="D916" s="94"/>
      <c r="E916" s="63"/>
      <c r="F916" s="1"/>
      <c r="G916" s="1"/>
      <c r="I916" s="1"/>
      <c r="N916" s="45"/>
      <c r="O916" s="45"/>
    </row>
    <row r="917" spans="2:15" ht="12.75" x14ac:dyDescent="0.2">
      <c r="B917" s="17"/>
      <c r="D917" s="94"/>
      <c r="E917" s="63"/>
      <c r="F917" s="1"/>
      <c r="G917" s="1"/>
      <c r="I917" s="1"/>
      <c r="N917" s="45"/>
      <c r="O917" s="45"/>
    </row>
    <row r="918" spans="2:15" ht="12.75" x14ac:dyDescent="0.2">
      <c r="B918" s="17"/>
      <c r="D918" s="94"/>
      <c r="E918" s="63"/>
      <c r="F918" s="1"/>
      <c r="G918" s="1"/>
      <c r="I918" s="1"/>
      <c r="N918" s="45"/>
      <c r="O918" s="45"/>
    </row>
    <row r="919" spans="2:15" ht="12.75" x14ac:dyDescent="0.2">
      <c r="B919" s="17"/>
      <c r="D919" s="94"/>
      <c r="E919" s="63"/>
      <c r="F919" s="1"/>
      <c r="G919" s="1"/>
      <c r="I919" s="1"/>
      <c r="N919" s="45"/>
      <c r="O919" s="45"/>
    </row>
    <row r="920" spans="2:15" ht="12.75" x14ac:dyDescent="0.2">
      <c r="B920" s="17"/>
      <c r="D920" s="94"/>
      <c r="E920" s="63"/>
      <c r="F920" s="1"/>
      <c r="G920" s="1"/>
      <c r="I920" s="1"/>
      <c r="N920" s="45"/>
      <c r="O920" s="45"/>
    </row>
    <row r="921" spans="2:15" ht="12.75" x14ac:dyDescent="0.2">
      <c r="B921" s="17"/>
      <c r="D921" s="94"/>
      <c r="E921" s="63"/>
      <c r="F921" s="1"/>
      <c r="G921" s="1"/>
      <c r="I921" s="1"/>
      <c r="N921" s="45"/>
      <c r="O921" s="45"/>
    </row>
    <row r="922" spans="2:15" ht="12.75" x14ac:dyDescent="0.2">
      <c r="B922" s="17"/>
      <c r="D922" s="94"/>
      <c r="E922" s="63"/>
      <c r="F922" s="1"/>
      <c r="G922" s="1"/>
      <c r="I922" s="1"/>
      <c r="N922" s="45"/>
      <c r="O922" s="45"/>
    </row>
    <row r="923" spans="2:15" ht="12.75" x14ac:dyDescent="0.2">
      <c r="B923" s="17"/>
      <c r="D923" s="94"/>
      <c r="E923" s="63"/>
      <c r="F923" s="1"/>
      <c r="G923" s="1"/>
      <c r="I923" s="1"/>
      <c r="N923" s="45"/>
      <c r="O923" s="45"/>
    </row>
    <row r="924" spans="2:15" ht="12.75" x14ac:dyDescent="0.2">
      <c r="B924" s="17"/>
      <c r="D924" s="94"/>
      <c r="E924" s="63"/>
      <c r="F924" s="1"/>
      <c r="G924" s="1"/>
      <c r="I924" s="1"/>
      <c r="N924" s="45"/>
      <c r="O924" s="45"/>
    </row>
    <row r="925" spans="2:15" ht="12.75" x14ac:dyDescent="0.2">
      <c r="B925" s="17"/>
      <c r="D925" s="94"/>
      <c r="E925" s="63"/>
      <c r="F925" s="1"/>
      <c r="G925" s="1"/>
      <c r="I925" s="1"/>
      <c r="N925" s="45"/>
      <c r="O925" s="45"/>
    </row>
    <row r="926" spans="2:15" ht="12.75" x14ac:dyDescent="0.2">
      <c r="B926" s="17"/>
      <c r="D926" s="94"/>
      <c r="E926" s="63"/>
      <c r="F926" s="1"/>
      <c r="G926" s="1"/>
      <c r="I926" s="1"/>
      <c r="N926" s="45"/>
      <c r="O926" s="45"/>
    </row>
    <row r="927" spans="2:15" ht="12.75" x14ac:dyDescent="0.2">
      <c r="B927" s="17"/>
      <c r="D927" s="94"/>
      <c r="E927" s="63"/>
      <c r="F927" s="1"/>
      <c r="G927" s="1"/>
      <c r="I927" s="1"/>
      <c r="N927" s="45"/>
      <c r="O927" s="45"/>
    </row>
    <row r="928" spans="2:15" ht="12.75" x14ac:dyDescent="0.2">
      <c r="B928" s="17"/>
      <c r="D928" s="94"/>
      <c r="E928" s="63"/>
      <c r="F928" s="1"/>
      <c r="G928" s="1"/>
      <c r="I928" s="1"/>
      <c r="N928" s="45"/>
      <c r="O928" s="45"/>
    </row>
    <row r="929" spans="2:15" ht="12.75" x14ac:dyDescent="0.2">
      <c r="B929" s="17"/>
      <c r="D929" s="94"/>
      <c r="E929" s="63"/>
      <c r="F929" s="1"/>
      <c r="G929" s="1"/>
      <c r="I929" s="1"/>
      <c r="N929" s="45"/>
      <c r="O929" s="45"/>
    </row>
    <row r="930" spans="2:15" ht="12.75" x14ac:dyDescent="0.2">
      <c r="B930" s="17"/>
      <c r="D930" s="94"/>
      <c r="E930" s="63"/>
      <c r="F930" s="1"/>
      <c r="G930" s="1"/>
      <c r="I930" s="1"/>
      <c r="N930" s="45"/>
      <c r="O930" s="45"/>
    </row>
    <row r="931" spans="2:15" ht="12.75" x14ac:dyDescent="0.2">
      <c r="B931" s="17"/>
      <c r="D931" s="94"/>
      <c r="E931" s="63"/>
      <c r="F931" s="1"/>
      <c r="G931" s="1"/>
      <c r="I931" s="1"/>
      <c r="N931" s="45"/>
      <c r="O931" s="45"/>
    </row>
    <row r="932" spans="2:15" ht="12.75" x14ac:dyDescent="0.2">
      <c r="B932" s="17"/>
      <c r="D932" s="94"/>
      <c r="E932" s="63"/>
      <c r="F932" s="1"/>
      <c r="G932" s="1"/>
      <c r="I932" s="1"/>
      <c r="N932" s="45"/>
      <c r="O932" s="45"/>
    </row>
    <row r="933" spans="2:15" ht="12.75" x14ac:dyDescent="0.2">
      <c r="B933" s="17"/>
      <c r="D933" s="94"/>
      <c r="E933" s="63"/>
      <c r="F933" s="1"/>
      <c r="G933" s="1"/>
      <c r="I933" s="1"/>
      <c r="N933" s="45"/>
      <c r="O933" s="45"/>
    </row>
    <row r="934" spans="2:15" ht="12.75" x14ac:dyDescent="0.2">
      <c r="B934" s="17"/>
      <c r="D934" s="94"/>
      <c r="E934" s="63"/>
      <c r="F934" s="1"/>
      <c r="G934" s="1"/>
      <c r="I934" s="1"/>
      <c r="N934" s="45"/>
      <c r="O934" s="45"/>
    </row>
    <row r="935" spans="2:15" ht="12.75" x14ac:dyDescent="0.2">
      <c r="B935" s="17"/>
      <c r="D935" s="94"/>
      <c r="E935" s="63"/>
      <c r="F935" s="1"/>
      <c r="G935" s="1"/>
      <c r="I935" s="1"/>
      <c r="N935" s="45"/>
      <c r="O935" s="45"/>
    </row>
    <row r="936" spans="2:15" ht="12.75" x14ac:dyDescent="0.2">
      <c r="B936" s="17"/>
      <c r="D936" s="94"/>
      <c r="E936" s="63"/>
      <c r="F936" s="1"/>
      <c r="G936" s="1"/>
      <c r="I936" s="1"/>
      <c r="N936" s="45"/>
      <c r="O936" s="45"/>
    </row>
    <row r="937" spans="2:15" ht="12.75" x14ac:dyDescent="0.2">
      <c r="B937" s="17"/>
      <c r="D937" s="94"/>
      <c r="E937" s="63"/>
      <c r="F937" s="1"/>
      <c r="G937" s="1"/>
      <c r="I937" s="1"/>
      <c r="N937" s="45"/>
      <c r="O937" s="45"/>
    </row>
    <row r="938" spans="2:15" ht="12.75" x14ac:dyDescent="0.2">
      <c r="B938" s="17"/>
      <c r="D938" s="94"/>
      <c r="E938" s="63"/>
      <c r="F938" s="1"/>
      <c r="G938" s="1"/>
      <c r="I938" s="1"/>
      <c r="N938" s="45"/>
      <c r="O938" s="45"/>
    </row>
    <row r="939" spans="2:15" ht="12.75" x14ac:dyDescent="0.2">
      <c r="B939" s="17"/>
      <c r="D939" s="94"/>
      <c r="E939" s="63"/>
      <c r="F939" s="1"/>
      <c r="G939" s="1"/>
      <c r="I939" s="1"/>
      <c r="N939" s="45"/>
      <c r="O939" s="45"/>
    </row>
    <row r="940" spans="2:15" ht="12.75" x14ac:dyDescent="0.2">
      <c r="B940" s="17"/>
      <c r="D940" s="94"/>
      <c r="E940" s="63"/>
      <c r="F940" s="1"/>
      <c r="G940" s="1"/>
      <c r="I940" s="1"/>
      <c r="N940" s="45"/>
      <c r="O940" s="45"/>
    </row>
    <row r="941" spans="2:15" ht="12.75" x14ac:dyDescent="0.2">
      <c r="B941" s="17"/>
      <c r="D941" s="94"/>
      <c r="E941" s="63"/>
      <c r="F941" s="1"/>
      <c r="G941" s="1"/>
      <c r="I941" s="1"/>
      <c r="N941" s="45"/>
      <c r="O941" s="45"/>
    </row>
    <row r="942" spans="2:15" ht="12.75" x14ac:dyDescent="0.2">
      <c r="B942" s="17"/>
      <c r="D942" s="94"/>
      <c r="E942" s="63"/>
      <c r="F942" s="1"/>
      <c r="G942" s="1"/>
      <c r="I942" s="1"/>
      <c r="N942" s="45"/>
      <c r="O942" s="45"/>
    </row>
    <row r="943" spans="2:15" ht="12.75" x14ac:dyDescent="0.2">
      <c r="B943" s="17"/>
      <c r="D943" s="94"/>
      <c r="E943" s="63"/>
      <c r="F943" s="1"/>
      <c r="G943" s="1"/>
      <c r="I943" s="1"/>
      <c r="N943" s="45"/>
      <c r="O943" s="45"/>
    </row>
    <row r="944" spans="2:15" ht="12.75" x14ac:dyDescent="0.2">
      <c r="B944" s="17"/>
      <c r="D944" s="94"/>
      <c r="E944" s="63"/>
      <c r="F944" s="1"/>
      <c r="G944" s="1"/>
      <c r="I944" s="1"/>
      <c r="N944" s="45"/>
      <c r="O944" s="45"/>
    </row>
    <row r="945" spans="2:15" ht="12.75" x14ac:dyDescent="0.2">
      <c r="B945" s="17"/>
      <c r="D945" s="94"/>
      <c r="E945" s="63"/>
      <c r="F945" s="1"/>
      <c r="G945" s="1"/>
      <c r="I945" s="1"/>
      <c r="N945" s="45"/>
      <c r="O945" s="45"/>
    </row>
    <row r="946" spans="2:15" ht="12.75" x14ac:dyDescent="0.2">
      <c r="B946" s="17"/>
      <c r="D946" s="94"/>
      <c r="E946" s="63"/>
      <c r="F946" s="1"/>
      <c r="G946" s="1"/>
      <c r="I946" s="1"/>
      <c r="N946" s="45"/>
      <c r="O946" s="45"/>
    </row>
    <row r="947" spans="2:15" ht="12.75" x14ac:dyDescent="0.2">
      <c r="B947" s="17"/>
      <c r="D947" s="94"/>
      <c r="E947" s="63"/>
      <c r="F947" s="1"/>
      <c r="G947" s="1"/>
      <c r="I947" s="1"/>
      <c r="N947" s="45"/>
      <c r="O947" s="45"/>
    </row>
    <row r="948" spans="2:15" ht="12.75" x14ac:dyDescent="0.2">
      <c r="B948" s="17"/>
      <c r="D948" s="94"/>
      <c r="E948" s="63"/>
      <c r="F948" s="1"/>
      <c r="G948" s="1"/>
      <c r="I948" s="1"/>
      <c r="N948" s="45"/>
      <c r="O948" s="45"/>
    </row>
    <row r="949" spans="2:15" ht="12.75" x14ac:dyDescent="0.2">
      <c r="B949" s="17"/>
      <c r="D949" s="94"/>
      <c r="E949" s="63"/>
      <c r="F949" s="1"/>
      <c r="G949" s="1"/>
      <c r="I949" s="1"/>
      <c r="N949" s="45"/>
      <c r="O949" s="45"/>
    </row>
    <row r="950" spans="2:15" ht="12.75" x14ac:dyDescent="0.2">
      <c r="B950" s="17"/>
      <c r="D950" s="94"/>
      <c r="E950" s="63"/>
      <c r="F950" s="1"/>
      <c r="G950" s="1"/>
      <c r="I950" s="1"/>
      <c r="N950" s="45"/>
      <c r="O950" s="45"/>
    </row>
    <row r="951" spans="2:15" ht="12.75" x14ac:dyDescent="0.2">
      <c r="B951" s="17"/>
      <c r="D951" s="94"/>
      <c r="E951" s="63"/>
      <c r="F951" s="1"/>
      <c r="G951" s="1"/>
      <c r="I951" s="1"/>
      <c r="N951" s="45"/>
      <c r="O951" s="45"/>
    </row>
    <row r="952" spans="2:15" ht="12.75" x14ac:dyDescent="0.2">
      <c r="B952" s="17"/>
      <c r="D952" s="94"/>
      <c r="E952" s="63"/>
      <c r="F952" s="1"/>
      <c r="G952" s="1"/>
      <c r="I952" s="1"/>
      <c r="N952" s="45"/>
      <c r="O952" s="45"/>
    </row>
    <row r="953" spans="2:15" ht="12.75" x14ac:dyDescent="0.2">
      <c r="B953" s="17"/>
      <c r="D953" s="94"/>
      <c r="E953" s="63"/>
      <c r="F953" s="1"/>
      <c r="G953" s="1"/>
      <c r="I953" s="1"/>
      <c r="N953" s="45"/>
      <c r="O953" s="45"/>
    </row>
    <row r="954" spans="2:15" ht="12.75" x14ac:dyDescent="0.2">
      <c r="B954" s="17"/>
      <c r="D954" s="94"/>
      <c r="E954" s="63"/>
      <c r="F954" s="1"/>
      <c r="G954" s="1"/>
      <c r="I954" s="1"/>
      <c r="N954" s="45"/>
      <c r="O954" s="45"/>
    </row>
    <row r="955" spans="2:15" ht="12.75" x14ac:dyDescent="0.2">
      <c r="B955" s="17"/>
      <c r="D955" s="94"/>
      <c r="E955" s="63"/>
      <c r="F955" s="1"/>
      <c r="G955" s="1"/>
      <c r="I955" s="1"/>
      <c r="N955" s="45"/>
      <c r="O955" s="45"/>
    </row>
    <row r="956" spans="2:15" ht="12.75" x14ac:dyDescent="0.2">
      <c r="B956" s="17"/>
      <c r="D956" s="94"/>
      <c r="E956" s="63"/>
      <c r="F956" s="1"/>
      <c r="G956" s="1"/>
      <c r="I956" s="1"/>
      <c r="N956" s="45"/>
      <c r="O956" s="45"/>
    </row>
    <row r="957" spans="2:15" ht="12.75" x14ac:dyDescent="0.2">
      <c r="B957" s="17"/>
      <c r="D957" s="94"/>
      <c r="E957" s="63"/>
      <c r="F957" s="1"/>
      <c r="G957" s="1"/>
      <c r="I957" s="1"/>
      <c r="N957" s="45"/>
      <c r="O957" s="45"/>
    </row>
    <row r="958" spans="2:15" ht="12.75" x14ac:dyDescent="0.2">
      <c r="B958" s="17"/>
      <c r="D958" s="94"/>
      <c r="E958" s="63"/>
      <c r="F958" s="1"/>
      <c r="G958" s="1"/>
      <c r="I958" s="1"/>
      <c r="N958" s="45"/>
      <c r="O958" s="45"/>
    </row>
    <row r="959" spans="2:15" ht="12.75" x14ac:dyDescent="0.2">
      <c r="B959" s="17"/>
      <c r="D959" s="94"/>
      <c r="E959" s="63"/>
      <c r="F959" s="1"/>
      <c r="G959" s="1"/>
      <c r="I959" s="1"/>
      <c r="N959" s="45"/>
      <c r="O959" s="45"/>
    </row>
    <row r="960" spans="2:15" ht="12.75" x14ac:dyDescent="0.2">
      <c r="B960" s="17"/>
      <c r="D960" s="94"/>
      <c r="E960" s="63"/>
      <c r="F960" s="1"/>
      <c r="G960" s="1"/>
      <c r="I960" s="1"/>
      <c r="N960" s="45"/>
      <c r="O960" s="45"/>
    </row>
    <row r="961" spans="2:15" ht="12.75" x14ac:dyDescent="0.2">
      <c r="B961" s="17"/>
      <c r="D961" s="94"/>
      <c r="E961" s="63"/>
      <c r="F961" s="1"/>
      <c r="G961" s="1"/>
      <c r="I961" s="1"/>
      <c r="N961" s="45"/>
      <c r="O961" s="45"/>
    </row>
    <row r="962" spans="2:15" ht="12.75" x14ac:dyDescent="0.2">
      <c r="B962" s="17"/>
      <c r="D962" s="94"/>
      <c r="E962" s="63"/>
      <c r="F962" s="1"/>
      <c r="G962" s="1"/>
      <c r="I962" s="1"/>
      <c r="N962" s="45"/>
      <c r="O962" s="45"/>
    </row>
    <row r="963" spans="2:15" ht="12.75" x14ac:dyDescent="0.2">
      <c r="B963" s="17"/>
      <c r="D963" s="94"/>
      <c r="E963" s="63"/>
      <c r="F963" s="1"/>
      <c r="G963" s="1"/>
      <c r="I963" s="1"/>
      <c r="N963" s="45"/>
      <c r="O963" s="45"/>
    </row>
    <row r="964" spans="2:15" ht="12.75" x14ac:dyDescent="0.2">
      <c r="B964" s="17"/>
      <c r="D964" s="94"/>
      <c r="E964" s="63"/>
      <c r="F964" s="1"/>
      <c r="G964" s="1"/>
      <c r="I964" s="1"/>
      <c r="N964" s="45"/>
      <c r="O964" s="45"/>
    </row>
    <row r="965" spans="2:15" ht="12.75" x14ac:dyDescent="0.2">
      <c r="B965" s="17"/>
      <c r="D965" s="94"/>
      <c r="E965" s="63"/>
      <c r="F965" s="1"/>
      <c r="G965" s="1"/>
      <c r="I965" s="1"/>
      <c r="N965" s="45"/>
      <c r="O965" s="45"/>
    </row>
    <row r="966" spans="2:15" ht="12.75" x14ac:dyDescent="0.2">
      <c r="B966" s="17"/>
      <c r="D966" s="94"/>
      <c r="E966" s="63"/>
      <c r="F966" s="1"/>
      <c r="G966" s="1"/>
      <c r="I966" s="1"/>
      <c r="N966" s="45"/>
      <c r="O966" s="45"/>
    </row>
    <row r="967" spans="2:15" ht="12.75" x14ac:dyDescent="0.2">
      <c r="B967" s="17"/>
      <c r="D967" s="94"/>
      <c r="E967" s="63"/>
      <c r="F967" s="1"/>
      <c r="G967" s="1"/>
      <c r="I967" s="1"/>
      <c r="N967" s="45"/>
      <c r="O967" s="45"/>
    </row>
    <row r="968" spans="2:15" ht="12.75" x14ac:dyDescent="0.2">
      <c r="B968" s="17"/>
      <c r="D968" s="94"/>
      <c r="E968" s="63"/>
      <c r="F968" s="1"/>
      <c r="G968" s="1"/>
      <c r="I968" s="1"/>
      <c r="N968" s="45"/>
      <c r="O968" s="45"/>
    </row>
    <row r="969" spans="2:15" ht="12.75" x14ac:dyDescent="0.2">
      <c r="B969" s="17"/>
      <c r="D969" s="94"/>
      <c r="E969" s="63"/>
      <c r="F969" s="1"/>
      <c r="G969" s="1"/>
      <c r="I969" s="1"/>
      <c r="N969" s="45"/>
      <c r="O969" s="45"/>
    </row>
    <row r="970" spans="2:15" ht="12.75" x14ac:dyDescent="0.2">
      <c r="B970" s="17"/>
      <c r="D970" s="94"/>
      <c r="E970" s="63"/>
      <c r="F970" s="1"/>
      <c r="G970" s="1"/>
      <c r="I970" s="1"/>
      <c r="N970" s="45"/>
      <c r="O970" s="45"/>
    </row>
    <row r="971" spans="2:15" ht="12.75" x14ac:dyDescent="0.2">
      <c r="B971" s="17"/>
      <c r="D971" s="94"/>
      <c r="E971" s="63"/>
      <c r="F971" s="1"/>
      <c r="G971" s="1"/>
      <c r="I971" s="1"/>
      <c r="N971" s="45"/>
      <c r="O971" s="45"/>
    </row>
    <row r="972" spans="2:15" ht="12.75" x14ac:dyDescent="0.2">
      <c r="B972" s="17"/>
      <c r="D972" s="94"/>
      <c r="E972" s="63"/>
      <c r="F972" s="1"/>
      <c r="G972" s="1"/>
      <c r="I972" s="1"/>
      <c r="N972" s="45"/>
      <c r="O972" s="45"/>
    </row>
    <row r="973" spans="2:15" ht="12.75" x14ac:dyDescent="0.2">
      <c r="B973" s="17"/>
      <c r="D973" s="94"/>
      <c r="E973" s="63"/>
      <c r="F973" s="1"/>
      <c r="G973" s="1"/>
      <c r="I973" s="1"/>
      <c r="N973" s="45"/>
      <c r="O973" s="45"/>
    </row>
    <row r="974" spans="2:15" ht="12.75" x14ac:dyDescent="0.2">
      <c r="B974" s="17"/>
      <c r="D974" s="94"/>
      <c r="E974" s="63"/>
      <c r="F974" s="1"/>
      <c r="G974" s="1"/>
      <c r="I974" s="1"/>
      <c r="N974" s="45"/>
      <c r="O974" s="45"/>
    </row>
    <row r="975" spans="2:15" ht="12.75" x14ac:dyDescent="0.2">
      <c r="B975" s="17"/>
      <c r="D975" s="94"/>
      <c r="E975" s="63"/>
      <c r="F975" s="1"/>
      <c r="G975" s="1"/>
      <c r="I975" s="1"/>
      <c r="N975" s="45"/>
      <c r="O975" s="45"/>
    </row>
    <row r="976" spans="2:15" ht="12.75" x14ac:dyDescent="0.2">
      <c r="B976" s="17"/>
      <c r="D976" s="94"/>
      <c r="E976" s="63"/>
      <c r="F976" s="1"/>
      <c r="G976" s="1"/>
      <c r="I976" s="1"/>
      <c r="N976" s="45"/>
      <c r="O976" s="45"/>
    </row>
    <row r="977" spans="2:15" ht="12.75" x14ac:dyDescent="0.2">
      <c r="B977" s="17"/>
      <c r="D977" s="94"/>
      <c r="E977" s="63"/>
      <c r="F977" s="1"/>
      <c r="G977" s="1"/>
      <c r="I977" s="1"/>
      <c r="N977" s="45"/>
      <c r="O977" s="45"/>
    </row>
    <row r="978" spans="2:15" ht="12.75" x14ac:dyDescent="0.2">
      <c r="B978" s="17"/>
      <c r="D978" s="94"/>
      <c r="E978" s="63"/>
      <c r="F978" s="1"/>
      <c r="G978" s="1"/>
      <c r="I978" s="1"/>
      <c r="N978" s="45"/>
      <c r="O978" s="45"/>
    </row>
    <row r="979" spans="2:15" ht="12.75" x14ac:dyDescent="0.2">
      <c r="B979" s="17"/>
      <c r="D979" s="94"/>
      <c r="E979" s="63"/>
      <c r="F979" s="1"/>
      <c r="G979" s="1"/>
      <c r="I979" s="1"/>
      <c r="N979" s="45"/>
      <c r="O979" s="45"/>
    </row>
    <row r="980" spans="2:15" ht="12.75" x14ac:dyDescent="0.2">
      <c r="B980" s="17"/>
      <c r="D980" s="94"/>
      <c r="E980" s="63"/>
      <c r="F980" s="1"/>
      <c r="G980" s="1"/>
      <c r="I980" s="1"/>
      <c r="N980" s="45"/>
      <c r="O980" s="45"/>
    </row>
    <row r="981" spans="2:15" ht="12.75" x14ac:dyDescent="0.2">
      <c r="B981" s="17"/>
      <c r="D981" s="94"/>
      <c r="E981" s="63"/>
      <c r="F981" s="1"/>
      <c r="G981" s="1"/>
      <c r="I981" s="1"/>
      <c r="N981" s="45"/>
      <c r="O981" s="45"/>
    </row>
    <row r="982" spans="2:15" ht="12.75" x14ac:dyDescent="0.2">
      <c r="B982" s="17"/>
      <c r="D982" s="94"/>
      <c r="E982" s="63"/>
      <c r="F982" s="1"/>
      <c r="G982" s="1"/>
      <c r="I982" s="1"/>
      <c r="N982" s="45"/>
      <c r="O982" s="45"/>
    </row>
    <row r="983" spans="2:15" ht="12.75" x14ac:dyDescent="0.2">
      <c r="B983" s="17"/>
      <c r="D983" s="94"/>
      <c r="E983" s="63"/>
      <c r="F983" s="1"/>
      <c r="G983" s="1"/>
      <c r="I983" s="1"/>
      <c r="N983" s="45"/>
      <c r="O983" s="45"/>
    </row>
    <row r="984" spans="2:15" ht="12.75" x14ac:dyDescent="0.2">
      <c r="B984" s="17"/>
      <c r="D984" s="94"/>
      <c r="E984" s="63"/>
      <c r="F984" s="1"/>
      <c r="G984" s="1"/>
      <c r="I984" s="1"/>
      <c r="N984" s="45"/>
      <c r="O984" s="45"/>
    </row>
    <row r="985" spans="2:15" ht="12.75" x14ac:dyDescent="0.2">
      <c r="B985" s="17"/>
      <c r="D985" s="94"/>
      <c r="E985" s="63"/>
      <c r="F985" s="1"/>
      <c r="G985" s="1"/>
      <c r="I985" s="1"/>
      <c r="N985" s="45"/>
      <c r="O985" s="45"/>
    </row>
    <row r="986" spans="2:15" ht="12.75" x14ac:dyDescent="0.2">
      <c r="B986" s="17"/>
      <c r="D986" s="94"/>
      <c r="E986" s="63"/>
      <c r="F986" s="1"/>
      <c r="G986" s="1"/>
      <c r="I986" s="1"/>
      <c r="N986" s="45"/>
      <c r="O986" s="45"/>
    </row>
    <row r="987" spans="2:15" ht="12.75" x14ac:dyDescent="0.2">
      <c r="B987" s="17"/>
      <c r="D987" s="94"/>
      <c r="E987" s="63"/>
      <c r="F987" s="1"/>
      <c r="G987" s="1"/>
      <c r="I987" s="1"/>
      <c r="N987" s="45"/>
      <c r="O987" s="45"/>
    </row>
    <row r="988" spans="2:15" ht="12.75" x14ac:dyDescent="0.2">
      <c r="B988" s="17"/>
      <c r="D988" s="94"/>
      <c r="E988" s="63"/>
      <c r="F988" s="1"/>
      <c r="G988" s="1"/>
      <c r="I988" s="1"/>
      <c r="N988" s="45"/>
      <c r="O988" s="45"/>
    </row>
    <row r="989" spans="2:15" ht="12.75" x14ac:dyDescent="0.2">
      <c r="B989" s="17"/>
      <c r="D989" s="94"/>
      <c r="E989" s="63"/>
      <c r="F989" s="1"/>
      <c r="G989" s="1"/>
      <c r="I989" s="1"/>
      <c r="N989" s="45"/>
      <c r="O989" s="45"/>
    </row>
    <row r="990" spans="2:15" ht="12.75" x14ac:dyDescent="0.2">
      <c r="B990" s="17"/>
      <c r="D990" s="94"/>
      <c r="E990" s="63"/>
      <c r="F990" s="1"/>
      <c r="G990" s="1"/>
      <c r="I990" s="1"/>
      <c r="N990" s="45"/>
      <c r="O990" s="45"/>
    </row>
    <row r="991" spans="2:15" ht="12.75" x14ac:dyDescent="0.2">
      <c r="B991" s="17"/>
      <c r="D991" s="94"/>
      <c r="E991" s="63"/>
      <c r="F991" s="1"/>
      <c r="G991" s="1"/>
      <c r="I991" s="1"/>
      <c r="N991" s="45"/>
      <c r="O991" s="45"/>
    </row>
    <row r="992" spans="2:15" ht="12.75" x14ac:dyDescent="0.2">
      <c r="B992" s="17"/>
      <c r="D992" s="94"/>
      <c r="E992" s="63"/>
      <c r="F992" s="1"/>
      <c r="G992" s="1"/>
      <c r="I992" s="1"/>
      <c r="N992" s="45"/>
      <c r="O992" s="45"/>
    </row>
    <row r="993" spans="2:15" ht="12.75" x14ac:dyDescent="0.2">
      <c r="B993" s="17"/>
      <c r="D993" s="94"/>
      <c r="E993" s="63"/>
      <c r="F993" s="1"/>
      <c r="G993" s="1"/>
      <c r="I993" s="1"/>
      <c r="N993" s="45"/>
      <c r="O993" s="45"/>
    </row>
    <row r="994" spans="2:15" ht="12.75" x14ac:dyDescent="0.2">
      <c r="B994" s="17"/>
      <c r="D994" s="94"/>
      <c r="E994" s="63"/>
      <c r="F994" s="1"/>
      <c r="G994" s="1"/>
      <c r="I994" s="1"/>
      <c r="N994" s="45"/>
      <c r="O994" s="45"/>
    </row>
    <row r="995" spans="2:15" ht="12.75" x14ac:dyDescent="0.2">
      <c r="B995" s="17"/>
      <c r="D995" s="94"/>
      <c r="E995" s="63"/>
      <c r="F995" s="1"/>
      <c r="G995" s="1"/>
      <c r="I995" s="1"/>
      <c r="N995" s="45"/>
      <c r="O995" s="45"/>
    </row>
    <row r="996" spans="2:15" ht="12.75" x14ac:dyDescent="0.2">
      <c r="B996" s="17"/>
      <c r="D996" s="94"/>
      <c r="E996" s="63"/>
      <c r="F996" s="1"/>
      <c r="G996" s="1"/>
      <c r="I996" s="1"/>
      <c r="N996" s="45"/>
      <c r="O996" s="45"/>
    </row>
    <row r="997" spans="2:15" ht="12.75" x14ac:dyDescent="0.2">
      <c r="B997" s="17"/>
      <c r="D997" s="94"/>
      <c r="E997" s="63"/>
      <c r="F997" s="1"/>
      <c r="G997" s="1"/>
      <c r="I997" s="1"/>
      <c r="N997" s="45"/>
      <c r="O997" s="45"/>
    </row>
    <row r="998" spans="2:15" ht="12.75" x14ac:dyDescent="0.2">
      <c r="B998" s="17"/>
      <c r="D998" s="94"/>
      <c r="E998" s="63"/>
      <c r="F998" s="1"/>
      <c r="G998" s="1"/>
      <c r="I998" s="1"/>
      <c r="N998" s="45"/>
      <c r="O998" s="45"/>
    </row>
    <row r="999" spans="2:15" ht="12.75" x14ac:dyDescent="0.2">
      <c r="B999" s="17"/>
      <c r="D999" s="94"/>
      <c r="E999" s="63"/>
      <c r="F999" s="1"/>
      <c r="G999" s="1"/>
      <c r="I999" s="1"/>
      <c r="N999" s="45"/>
      <c r="O999" s="45"/>
    </row>
    <row r="1000" spans="2:15" ht="12.75" x14ac:dyDescent="0.2">
      <c r="B1000" s="17"/>
      <c r="D1000" s="94"/>
      <c r="E1000" s="63"/>
      <c r="F1000" s="1"/>
      <c r="G1000" s="1"/>
      <c r="I1000" s="1"/>
      <c r="N1000" s="45"/>
      <c r="O1000" s="45"/>
    </row>
  </sheetData>
  <autoFilter ref="A1:R99" xr:uid="{00000000-0009-0000-0000-000003000000}"/>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4"/>
    <outlinePr summaryBelow="0" summaryRight="0"/>
  </sheetPr>
  <dimension ref="A2:Y60"/>
  <sheetViews>
    <sheetView zoomScale="160" zoomScaleNormal="160" workbookViewId="0">
      <selection activeCell="E60" sqref="E60"/>
    </sheetView>
  </sheetViews>
  <sheetFormatPr defaultColWidth="14.42578125" defaultRowHeight="15.75" customHeight="1" x14ac:dyDescent="0.2"/>
  <cols>
    <col min="1" max="1" width="19.42578125" customWidth="1"/>
    <col min="2" max="2" width="24.7109375" customWidth="1"/>
    <col min="4" max="4" width="22.140625" customWidth="1"/>
  </cols>
  <sheetData>
    <row r="2" spans="1:25" ht="15.75" customHeight="1" x14ac:dyDescent="0.2">
      <c r="A2" s="50" t="s">
        <v>268</v>
      </c>
      <c r="B2" s="50" t="s">
        <v>273</v>
      </c>
      <c r="C2" s="44" t="s">
        <v>335</v>
      </c>
      <c r="D2" s="44" t="s">
        <v>336</v>
      </c>
      <c r="E2" s="44" t="s">
        <v>337</v>
      </c>
      <c r="F2" s="25"/>
      <c r="G2" s="25"/>
      <c r="H2" s="25"/>
      <c r="I2" s="25"/>
      <c r="J2" s="25"/>
      <c r="K2" s="25"/>
      <c r="L2" s="25"/>
      <c r="M2" s="25"/>
      <c r="N2" s="25"/>
      <c r="O2" s="25"/>
      <c r="P2" s="25"/>
      <c r="Q2" s="25"/>
      <c r="R2" s="25"/>
      <c r="S2" s="25"/>
      <c r="T2" s="25"/>
      <c r="U2" s="25"/>
      <c r="V2" s="25"/>
      <c r="W2" s="25"/>
      <c r="X2" s="25"/>
      <c r="Y2" s="25"/>
    </row>
    <row r="3" spans="1:25" ht="15.75" customHeight="1" x14ac:dyDescent="0.2">
      <c r="A3" s="2" t="s">
        <v>257</v>
      </c>
      <c r="B3" s="2" t="s">
        <v>275</v>
      </c>
      <c r="C3" s="2" t="s">
        <v>339</v>
      </c>
      <c r="D3" s="88" t="s">
        <v>906</v>
      </c>
      <c r="E3">
        <f t="array" ref="E3">INDEX('Impact scores'!$D$2:$BH$3,2,MATCH(D3,'Impact scores'!$D$2:$BH$2,0))</f>
        <v>739</v>
      </c>
    </row>
    <row r="4" spans="1:25" ht="15.75" customHeight="1" x14ac:dyDescent="0.2">
      <c r="A4" s="2" t="s">
        <v>257</v>
      </c>
      <c r="B4" s="2" t="s">
        <v>275</v>
      </c>
      <c r="C4" s="2" t="s">
        <v>350</v>
      </c>
      <c r="D4" s="88" t="s">
        <v>907</v>
      </c>
      <c r="E4">
        <f t="array" ref="E4">INDEX('Impact scores'!$D$2:$BH$3,2,MATCH(D4,'Impact scores'!$D$2:$BH$2,0))</f>
        <v>758</v>
      </c>
    </row>
    <row r="5" spans="1:25" ht="15.75" customHeight="1" x14ac:dyDescent="0.2">
      <c r="A5" s="77" t="s">
        <v>257</v>
      </c>
      <c r="B5" s="2" t="s">
        <v>275</v>
      </c>
      <c r="C5" s="2" t="s">
        <v>354</v>
      </c>
      <c r="D5" s="49" t="s">
        <v>308</v>
      </c>
      <c r="E5">
        <f t="array" ref="E5">INDEX('Impact scores'!$D$2:$BH$3,2,MATCH(D5,'Impact scores'!$D$2:$BH$2,0))</f>
        <v>597</v>
      </c>
    </row>
    <row r="6" spans="1:25" ht="15.75" customHeight="1" x14ac:dyDescent="0.2">
      <c r="A6" s="77" t="s">
        <v>257</v>
      </c>
      <c r="B6" s="2" t="s">
        <v>275</v>
      </c>
      <c r="C6" s="2" t="s">
        <v>355</v>
      </c>
      <c r="D6" s="89" t="s">
        <v>908</v>
      </c>
      <c r="E6">
        <f>INDEX('Impact scores'!$D$2:$BH$3,2,MATCH(D6,'Impact scores'!$D$2:$BH$2,0))</f>
        <v>637</v>
      </c>
    </row>
    <row r="7" spans="1:25" ht="15.75" customHeight="1" x14ac:dyDescent="0.2">
      <c r="A7" s="77" t="s">
        <v>257</v>
      </c>
      <c r="B7" s="77" t="s">
        <v>275</v>
      </c>
      <c r="C7" s="2" t="s">
        <v>358</v>
      </c>
      <c r="D7" s="89" t="s">
        <v>909</v>
      </c>
      <c r="E7">
        <f t="array" ref="E7">INDEX('Impact scores'!$D$2:$BH$3,2,MATCH(D7,'Impact scores'!$D$2:$BH$2,0))</f>
        <v>599</v>
      </c>
    </row>
    <row r="8" spans="1:25" ht="15.75" customHeight="1" x14ac:dyDescent="0.2">
      <c r="A8" s="77" t="s">
        <v>257</v>
      </c>
      <c r="B8" s="77" t="s">
        <v>275</v>
      </c>
      <c r="C8" s="2" t="s">
        <v>365</v>
      </c>
      <c r="D8" s="88" t="s">
        <v>360</v>
      </c>
      <c r="E8">
        <f t="array" ref="E8">INDEX('Impact scores'!$D$2:$BH$3,2,MATCH(D8,'Impact scores'!$D$2:$BH$2,0))</f>
        <v>641</v>
      </c>
    </row>
    <row r="9" spans="1:25" ht="15.75" customHeight="1" x14ac:dyDescent="0.2">
      <c r="A9" s="77" t="s">
        <v>257</v>
      </c>
      <c r="B9" s="77" t="s">
        <v>275</v>
      </c>
      <c r="C9" s="2" t="s">
        <v>366</v>
      </c>
      <c r="D9" s="89" t="s">
        <v>910</v>
      </c>
      <c r="E9">
        <f t="array" ref="E9">INDEX('Impact scores'!$D$2:$BH$3,2,MATCH(D9,'Impact scores'!$D$2:$BH$2,0))</f>
        <v>677</v>
      </c>
    </row>
    <row r="10" spans="1:25" ht="15.75" customHeight="1" x14ac:dyDescent="0.2">
      <c r="A10" s="77" t="s">
        <v>257</v>
      </c>
      <c r="B10" s="77" t="s">
        <v>275</v>
      </c>
      <c r="C10" s="2" t="s">
        <v>367</v>
      </c>
      <c r="D10" s="88" t="s">
        <v>368</v>
      </c>
      <c r="E10">
        <f t="array" ref="E10">INDEX('Impact scores'!$D$2:$BH$3,2,MATCH(D10,'Impact scores'!$D$2:$BH$2,0))</f>
        <v>689</v>
      </c>
    </row>
    <row r="11" spans="1:25" ht="15.75" customHeight="1" x14ac:dyDescent="0.2">
      <c r="A11" s="2" t="s">
        <v>258</v>
      </c>
      <c r="B11" s="77" t="s">
        <v>279</v>
      </c>
      <c r="C11" s="2" t="s">
        <v>369</v>
      </c>
      <c r="D11" s="88" t="s">
        <v>288</v>
      </c>
      <c r="E11">
        <f t="array" ref="E11">INDEX('Impact scores'!$D$2:$BH$3,2,MATCH(D11,'Impact scores'!$D$2:$BH$2,0))</f>
        <v>671</v>
      </c>
    </row>
    <row r="12" spans="1:25" ht="15.75" customHeight="1" x14ac:dyDescent="0.2">
      <c r="A12" s="77" t="s">
        <v>258</v>
      </c>
      <c r="B12" s="77" t="s">
        <v>279</v>
      </c>
      <c r="C12" s="2" t="s">
        <v>374</v>
      </c>
      <c r="D12" s="89" t="s">
        <v>911</v>
      </c>
      <c r="E12">
        <f t="array" ref="E12">INDEX('Impact scores'!$D$2:$BH$3,2,MATCH(D12,'Impact scores'!$D$2:$BH$2,0))</f>
        <v>688</v>
      </c>
    </row>
    <row r="13" spans="1:25" ht="15.75" customHeight="1" x14ac:dyDescent="0.2">
      <c r="A13" s="77" t="s">
        <v>258</v>
      </c>
      <c r="B13" s="77" t="s">
        <v>279</v>
      </c>
      <c r="C13" s="2" t="s">
        <v>375</v>
      </c>
      <c r="D13" s="88" t="s">
        <v>313</v>
      </c>
      <c r="E13">
        <f t="array" ref="E13">INDEX('Impact scores'!$D$2:$BH$3,2,MATCH(D13,'Impact scores'!$D$2:$BH$2,0))</f>
        <v>578</v>
      </c>
    </row>
    <row r="14" spans="1:25" ht="15.75" customHeight="1" x14ac:dyDescent="0.2">
      <c r="A14" s="77" t="s">
        <v>258</v>
      </c>
      <c r="B14" s="77" t="s">
        <v>279</v>
      </c>
      <c r="C14" s="2" t="s">
        <v>380</v>
      </c>
      <c r="D14" s="89" t="s">
        <v>912</v>
      </c>
      <c r="E14">
        <f t="array" ref="E14">INDEX('Impact scores'!$D$2:$BH$3,2,MATCH(D14,'Impact scores'!$D$2:$BH$2,0))</f>
        <v>532</v>
      </c>
    </row>
    <row r="15" spans="1:25" ht="15.75" customHeight="1" x14ac:dyDescent="0.2">
      <c r="A15" s="77" t="s">
        <v>258</v>
      </c>
      <c r="B15" s="77" t="s">
        <v>279</v>
      </c>
      <c r="C15" s="2" t="s">
        <v>385</v>
      </c>
      <c r="D15" s="88" t="s">
        <v>340</v>
      </c>
      <c r="E15">
        <f t="array" ref="E15">INDEX('Impact scores'!$D$2:$BH$3,2,MATCH(D15,'Impact scores'!$D$2:$BH$2,0))</f>
        <v>666</v>
      </c>
    </row>
    <row r="16" spans="1:25" ht="15.75" customHeight="1" x14ac:dyDescent="0.2">
      <c r="A16" s="77" t="s">
        <v>258</v>
      </c>
      <c r="B16" s="77" t="s">
        <v>279</v>
      </c>
      <c r="C16" s="2" t="s">
        <v>386</v>
      </c>
      <c r="D16" s="88" t="s">
        <v>356</v>
      </c>
      <c r="E16">
        <f>INDEX('Impact scores'!$D$2:$BH$3,2,MATCH(D16,'Impact scores'!$D$2:$BH$2,0))</f>
        <v>675</v>
      </c>
    </row>
    <row r="17" spans="1:5" ht="15.75" customHeight="1" x14ac:dyDescent="0.2">
      <c r="A17" s="77" t="s">
        <v>258</v>
      </c>
      <c r="B17" s="77" t="s">
        <v>279</v>
      </c>
      <c r="C17" s="2" t="s">
        <v>387</v>
      </c>
      <c r="D17" s="88" t="s">
        <v>352</v>
      </c>
      <c r="E17">
        <f t="array" ref="E17">INDEX('Impact scores'!$D$2:$BH$3,2,MATCH(D17,'Impact scores'!$D$2:$BH$2,0))</f>
        <v>542</v>
      </c>
    </row>
    <row r="18" spans="1:5" ht="25.5" x14ac:dyDescent="0.2">
      <c r="A18" s="2" t="s">
        <v>259</v>
      </c>
      <c r="B18" s="77" t="s">
        <v>280</v>
      </c>
      <c r="C18" s="2" t="s">
        <v>391</v>
      </c>
      <c r="D18" s="88" t="s">
        <v>236</v>
      </c>
      <c r="E18">
        <f t="array" ref="E18">INDEX('Impact scores'!$D$2:$BH$3,2,MATCH(D18,'Impact scores'!$D$2:$BH$2,0))</f>
        <v>558</v>
      </c>
    </row>
    <row r="19" spans="1:5" ht="12.75" x14ac:dyDescent="0.2">
      <c r="A19" s="77" t="s">
        <v>259</v>
      </c>
      <c r="B19" s="77" t="s">
        <v>280</v>
      </c>
      <c r="C19" s="2" t="s">
        <v>392</v>
      </c>
      <c r="D19" s="88" t="s">
        <v>302</v>
      </c>
      <c r="E19">
        <f t="array" ref="E19">INDEX('Impact scores'!$D$2:$BH$3,2,MATCH(D19,'Impact scores'!$D$2:$BH$2,0))</f>
        <v>697</v>
      </c>
    </row>
    <row r="20" spans="1:5" ht="25.5" x14ac:dyDescent="0.2">
      <c r="A20" s="77" t="s">
        <v>259</v>
      </c>
      <c r="B20" s="77" t="s">
        <v>280</v>
      </c>
      <c r="C20" s="2" t="s">
        <v>394</v>
      </c>
      <c r="D20" s="88" t="s">
        <v>314</v>
      </c>
      <c r="E20">
        <f t="array" ref="E20">INDEX('Impact scores'!$D$2:$BH$3,2,MATCH(D20,'Impact scores'!$D$2:$BH$2,0))</f>
        <v>590</v>
      </c>
    </row>
    <row r="21" spans="1:5" ht="15.75" customHeight="1" x14ac:dyDescent="0.2">
      <c r="A21" s="77" t="s">
        <v>259</v>
      </c>
      <c r="B21" s="77" t="s">
        <v>280</v>
      </c>
      <c r="C21" s="2" t="s">
        <v>395</v>
      </c>
      <c r="D21" s="88" t="s">
        <v>333</v>
      </c>
      <c r="E21">
        <f t="array" ref="E21">INDEX('Impact scores'!$D$2:$BH$3,2,MATCH(D21,'Impact scores'!$D$2:$BH$2,0))</f>
        <v>569</v>
      </c>
    </row>
    <row r="22" spans="1:5" ht="12.75" x14ac:dyDescent="0.2">
      <c r="A22" s="2" t="s">
        <v>260</v>
      </c>
      <c r="B22" s="2" t="s">
        <v>276</v>
      </c>
      <c r="C22" s="2" t="s">
        <v>400</v>
      </c>
      <c r="D22" s="89" t="s">
        <v>913</v>
      </c>
      <c r="E22">
        <f t="array" ref="E22">INDEX('Impact scores'!$D$2:$BH$3,2,MATCH(D22,'Impact scores'!$D$2:$BH$2,0))</f>
        <v>581</v>
      </c>
    </row>
    <row r="23" spans="1:5" ht="12.75" x14ac:dyDescent="0.2">
      <c r="A23" s="77" t="s">
        <v>260</v>
      </c>
      <c r="B23" s="77" t="s">
        <v>276</v>
      </c>
      <c r="C23" s="2" t="s">
        <v>406</v>
      </c>
      <c r="D23" s="88" t="s">
        <v>299</v>
      </c>
      <c r="E23">
        <f t="array" ref="E23">INDEX('Impact scores'!$D$2:$BH$3,2,MATCH(D23,'Impact scores'!$D$2:$BH$2,0))</f>
        <v>620</v>
      </c>
    </row>
    <row r="24" spans="1:5" ht="12.75" x14ac:dyDescent="0.2">
      <c r="A24" s="77" t="s">
        <v>260</v>
      </c>
      <c r="B24" s="77" t="s">
        <v>276</v>
      </c>
      <c r="C24" s="2" t="s">
        <v>407</v>
      </c>
      <c r="D24" s="88" t="s">
        <v>310</v>
      </c>
      <c r="E24">
        <f t="array" ref="E24">INDEX('Impact scores'!$D$2:$BH$3,2,MATCH(D24,'Impact scores'!$D$2:$BH$2,0))</f>
        <v>561</v>
      </c>
    </row>
    <row r="25" spans="1:5" ht="12.75" x14ac:dyDescent="0.2">
      <c r="A25" s="77" t="s">
        <v>260</v>
      </c>
      <c r="B25" s="77" t="s">
        <v>276</v>
      </c>
      <c r="C25" s="2" t="s">
        <v>408</v>
      </c>
      <c r="D25" s="88" t="s">
        <v>319</v>
      </c>
      <c r="E25">
        <f t="array" ref="E25">INDEX('Impact scores'!$D$2:$BH$3,2,MATCH(D25,'Impact scores'!$D$2:$BH$2,0))</f>
        <v>627</v>
      </c>
    </row>
    <row r="26" spans="1:5" ht="12.75" x14ac:dyDescent="0.2">
      <c r="A26" s="77" t="s">
        <v>260</v>
      </c>
      <c r="B26" s="77" t="s">
        <v>276</v>
      </c>
      <c r="C26" s="2" t="s">
        <v>413</v>
      </c>
      <c r="D26" s="89" t="s">
        <v>914</v>
      </c>
      <c r="E26">
        <f t="array" ref="E26">INDEX('Impact scores'!$D$2:$BH$3,2,MATCH(D26,'Impact scores'!$D$2:$BH$2,0))</f>
        <v>675</v>
      </c>
    </row>
    <row r="27" spans="1:5" ht="12.75" x14ac:dyDescent="0.2">
      <c r="A27" s="2" t="s">
        <v>261</v>
      </c>
      <c r="B27" s="2" t="s">
        <v>278</v>
      </c>
      <c r="C27" s="2" t="s">
        <v>414</v>
      </c>
      <c r="D27" s="89" t="s">
        <v>287</v>
      </c>
      <c r="E27">
        <f t="array" ref="E27">INDEX('Impact scores'!$D$2:$BH$3,2,MATCH(D27,'Impact scores'!$D$2:$BH$2,0))</f>
        <v>592</v>
      </c>
    </row>
    <row r="28" spans="1:5" ht="12.75" x14ac:dyDescent="0.2">
      <c r="A28" s="77" t="s">
        <v>261</v>
      </c>
      <c r="B28" s="77" t="s">
        <v>278</v>
      </c>
      <c r="C28" s="2" t="s">
        <v>415</v>
      </c>
      <c r="D28" s="88" t="s">
        <v>278</v>
      </c>
      <c r="E28">
        <f t="array" ref="E28">INDEX('Impact scores'!$D$2:$BH$3,2,MATCH(D28,'Impact scores'!$D$2:$BH$2,0))</f>
        <v>550</v>
      </c>
    </row>
    <row r="29" spans="1:5" ht="12.75" x14ac:dyDescent="0.2">
      <c r="A29" s="77" t="s">
        <v>261</v>
      </c>
      <c r="B29" s="77" t="s">
        <v>278</v>
      </c>
      <c r="C29" s="2" t="s">
        <v>416</v>
      </c>
      <c r="D29" s="88" t="s">
        <v>329</v>
      </c>
      <c r="E29">
        <f t="array" ref="E29">INDEX('Impact scores'!$D$2:$BH$3,2,MATCH(D29,'Impact scores'!$D$2:$BH$2,0))</f>
        <v>519</v>
      </c>
    </row>
    <row r="30" spans="1:5" ht="12.75" x14ac:dyDescent="0.2">
      <c r="A30" s="77" t="s">
        <v>262</v>
      </c>
      <c r="B30" s="2" t="s">
        <v>282</v>
      </c>
      <c r="C30" s="2" t="s">
        <v>421</v>
      </c>
      <c r="D30" s="88" t="s">
        <v>289</v>
      </c>
      <c r="E30">
        <f t="array" ref="E30">INDEX('Impact scores'!$D$2:$BH$3,2,MATCH(D30,'Impact scores'!$D$2:$BH$2,0))</f>
        <v>617</v>
      </c>
    </row>
    <row r="31" spans="1:5" ht="12.75" x14ac:dyDescent="0.2">
      <c r="A31" s="77" t="s">
        <v>262</v>
      </c>
      <c r="B31" s="77" t="s">
        <v>282</v>
      </c>
      <c r="C31" s="2" t="s">
        <v>422</v>
      </c>
      <c r="D31" s="88" t="s">
        <v>304</v>
      </c>
      <c r="E31">
        <f t="array" ref="E31">INDEX('Impact scores'!$D$2:$BH$3,2,MATCH(D31,'Impact scores'!$D$2:$BH$2,0))</f>
        <v>682</v>
      </c>
    </row>
    <row r="32" spans="1:5" ht="12.75" x14ac:dyDescent="0.2">
      <c r="A32" s="2" t="s">
        <v>263</v>
      </c>
      <c r="B32" s="2" t="s">
        <v>283</v>
      </c>
      <c r="C32" s="2" t="s">
        <v>424</v>
      </c>
      <c r="D32" s="88" t="s">
        <v>291</v>
      </c>
      <c r="E32">
        <f t="array" ref="E32">INDEX('Impact scores'!$D$2:$BH$3,2,MATCH(D32,'Impact scores'!$D$2:$BH$2,0))</f>
        <v>542</v>
      </c>
    </row>
    <row r="33" spans="1:5" ht="12.75" x14ac:dyDescent="0.2">
      <c r="A33" s="77" t="s">
        <v>263</v>
      </c>
      <c r="B33" s="77" t="s">
        <v>283</v>
      </c>
      <c r="C33" s="2" t="s">
        <v>428</v>
      </c>
      <c r="D33" s="89" t="s">
        <v>306</v>
      </c>
      <c r="E33">
        <f t="array" ref="E33">INDEX('Impact scores'!$D$2:$BH$3,2,MATCH(D33,'Impact scores'!$D$2:$BH$2,0))</f>
        <v>563</v>
      </c>
    </row>
    <row r="34" spans="1:5" ht="12.75" x14ac:dyDescent="0.2">
      <c r="A34" s="77" t="s">
        <v>263</v>
      </c>
      <c r="B34" s="77" t="s">
        <v>283</v>
      </c>
      <c r="C34" s="2" t="s">
        <v>430</v>
      </c>
      <c r="D34" s="88" t="s">
        <v>315</v>
      </c>
      <c r="E34">
        <f t="array" ref="E34">INDEX('Impact scores'!$D$2:$BH$3,2,MATCH(D34,'Impact scores'!$D$2:$BH$2,0))</f>
        <v>565</v>
      </c>
    </row>
    <row r="35" spans="1:5" ht="12.75" x14ac:dyDescent="0.2">
      <c r="A35" s="2" t="s">
        <v>264</v>
      </c>
      <c r="B35" s="2" t="s">
        <v>284</v>
      </c>
      <c r="C35" s="2" t="s">
        <v>435</v>
      </c>
      <c r="D35" s="88" t="s">
        <v>292</v>
      </c>
      <c r="E35">
        <f t="array" ref="E35">INDEX('Impact scores'!$D$2:$BH$3,2,MATCH(D35,'Impact scores'!$D$2:$BH$2,0))</f>
        <v>512</v>
      </c>
    </row>
    <row r="36" spans="1:5" ht="12.75" x14ac:dyDescent="0.2">
      <c r="A36" s="77" t="s">
        <v>264</v>
      </c>
      <c r="B36" s="77" t="s">
        <v>284</v>
      </c>
      <c r="C36" s="2" t="s">
        <v>436</v>
      </c>
      <c r="D36" s="88" t="s">
        <v>307</v>
      </c>
      <c r="E36">
        <f t="array" ref="E36">INDEX('Impact scores'!$D$2:$BH$3,2,MATCH(D36,'Impact scores'!$D$2:$BH$2,0))</f>
        <v>527</v>
      </c>
    </row>
    <row r="37" spans="1:5" ht="25.5" x14ac:dyDescent="0.2">
      <c r="A37" s="77" t="s">
        <v>264</v>
      </c>
      <c r="B37" s="77" t="s">
        <v>284</v>
      </c>
      <c r="C37" s="2" t="s">
        <v>438</v>
      </c>
      <c r="D37" s="88" t="s">
        <v>316</v>
      </c>
      <c r="E37">
        <f t="array" ref="E37">INDEX('Impact scores'!$D$2:$BH$3,2,MATCH(D37,'Impact scores'!$D$2:$BH$2,0))</f>
        <v>487</v>
      </c>
    </row>
    <row r="38" spans="1:5" ht="25.5" x14ac:dyDescent="0.2">
      <c r="A38" s="77" t="s">
        <v>264</v>
      </c>
      <c r="B38" s="77" t="s">
        <v>284</v>
      </c>
      <c r="C38" s="2" t="s">
        <v>442</v>
      </c>
      <c r="D38" s="88" t="s">
        <v>323</v>
      </c>
      <c r="E38">
        <f t="array" ref="E38">INDEX('Impact scores'!$D$2:$BH$3,2,MATCH(D38,'Impact scores'!$D$2:$BH$2,0))</f>
        <v>593</v>
      </c>
    </row>
    <row r="39" spans="1:5" ht="12.75" x14ac:dyDescent="0.2">
      <c r="A39" s="77" t="s">
        <v>264</v>
      </c>
      <c r="B39" s="77" t="s">
        <v>284</v>
      </c>
      <c r="C39" s="2" t="s">
        <v>443</v>
      </c>
      <c r="D39" s="88" t="s">
        <v>334</v>
      </c>
      <c r="E39">
        <f t="array" ref="E39">INDEX('Impact scores'!$D$2:$BH$3,2,MATCH(D39,'Impact scores'!$D$2:$BH$2,0))</f>
        <v>733</v>
      </c>
    </row>
    <row r="40" spans="1:5" ht="25.5" x14ac:dyDescent="0.2">
      <c r="A40" s="77" t="s">
        <v>264</v>
      </c>
      <c r="B40" s="77" t="s">
        <v>284</v>
      </c>
      <c r="C40" s="2" t="s">
        <v>445</v>
      </c>
      <c r="D40" s="88" t="s">
        <v>341</v>
      </c>
      <c r="E40">
        <f t="array" ref="E40">INDEX('Impact scores'!$D$2:$BH$3,2,MATCH(D40,'Impact scores'!$D$2:$BH$2,0))</f>
        <v>611</v>
      </c>
    </row>
    <row r="41" spans="1:5" ht="25.5" x14ac:dyDescent="0.2">
      <c r="A41" s="77" t="s">
        <v>264</v>
      </c>
      <c r="B41" s="77" t="s">
        <v>284</v>
      </c>
      <c r="C41" s="2" t="s">
        <v>450</v>
      </c>
      <c r="D41" s="88" t="s">
        <v>345</v>
      </c>
      <c r="E41">
        <f t="array" ref="E41">INDEX('Impact scores'!$D$2:$BH$3,2,MATCH(D41,'Impact scores'!$D$2:$BH$2,0))</f>
        <v>647</v>
      </c>
    </row>
    <row r="42" spans="1:5" ht="25.5" x14ac:dyDescent="0.2">
      <c r="A42" s="77" t="s">
        <v>264</v>
      </c>
      <c r="B42" s="77" t="s">
        <v>284</v>
      </c>
      <c r="C42" s="2" t="s">
        <v>451</v>
      </c>
      <c r="D42" s="88" t="s">
        <v>353</v>
      </c>
      <c r="E42">
        <f t="array" ref="E42">INDEX('Impact scores'!$D$2:$BH$3,2,MATCH(D42,'Impact scores'!$D$2:$BH$2,0))</f>
        <v>610</v>
      </c>
    </row>
    <row r="43" spans="1:5" ht="38.25" x14ac:dyDescent="0.2">
      <c r="A43" s="77" t="s">
        <v>264</v>
      </c>
      <c r="B43" s="77" t="s">
        <v>284</v>
      </c>
      <c r="C43" s="2" t="s">
        <v>452</v>
      </c>
      <c r="D43" s="88" t="s">
        <v>357</v>
      </c>
      <c r="E43">
        <f t="array" ref="E43">INDEX('Impact scores'!$D$2:$BH$3,2,MATCH(D43,'Impact scores'!$D$2:$BH$2,0))</f>
        <v>508</v>
      </c>
    </row>
    <row r="44" spans="1:5" ht="25.5" x14ac:dyDescent="0.2">
      <c r="A44" s="77" t="s">
        <v>264</v>
      </c>
      <c r="B44" s="77" t="s">
        <v>284</v>
      </c>
      <c r="C44" s="2" t="s">
        <v>453</v>
      </c>
      <c r="D44" s="88" t="s">
        <v>362</v>
      </c>
      <c r="E44">
        <f t="array" ref="E44">INDEX('Impact scores'!$D$2:$BH$3,2,MATCH(D44,'Impact scores'!$D$2:$BH$2,0))</f>
        <v>509</v>
      </c>
    </row>
    <row r="45" spans="1:5" ht="12.75" x14ac:dyDescent="0.2">
      <c r="A45" s="77" t="s">
        <v>264</v>
      </c>
      <c r="B45" s="77" t="s">
        <v>284</v>
      </c>
      <c r="C45" s="2" t="s">
        <v>454</v>
      </c>
      <c r="D45" s="90" t="s">
        <v>376</v>
      </c>
      <c r="E45">
        <f t="array" ref="E45">INDEX('Impact scores'!$D$2:$BH$3,2,MATCH(D45,'Impact scores'!$D$2:$BH$2,0))</f>
        <v>584</v>
      </c>
    </row>
    <row r="46" spans="1:5" ht="25.5" x14ac:dyDescent="0.2">
      <c r="A46" s="77" t="s">
        <v>264</v>
      </c>
      <c r="B46" s="77" t="s">
        <v>284</v>
      </c>
      <c r="C46" s="2" t="s">
        <v>459</v>
      </c>
      <c r="D46" s="90" t="s">
        <v>378</v>
      </c>
      <c r="E46">
        <f t="array" ref="E46">INDEX('Impact scores'!$D$2:$BH$3,2,MATCH(D46,'Impact scores'!$D$2:$BH$2,0))</f>
        <v>454</v>
      </c>
    </row>
    <row r="47" spans="1:5" ht="25.5" x14ac:dyDescent="0.2">
      <c r="A47" s="77" t="s">
        <v>264</v>
      </c>
      <c r="B47" s="77" t="s">
        <v>284</v>
      </c>
      <c r="C47" s="2" t="s">
        <v>460</v>
      </c>
      <c r="D47" s="90" t="s">
        <v>381</v>
      </c>
      <c r="E47">
        <f t="array" ref="E47">INDEX('Impact scores'!$D$2:$BH$3,2,MATCH(D47,'Impact scores'!$D$2:$BH$2,0))</f>
        <v>546</v>
      </c>
    </row>
    <row r="48" spans="1:5" ht="25.5" x14ac:dyDescent="0.2">
      <c r="A48" s="77" t="s">
        <v>264</v>
      </c>
      <c r="B48" s="77" t="s">
        <v>284</v>
      </c>
      <c r="C48" s="2" t="s">
        <v>461</v>
      </c>
      <c r="D48" s="90" t="s">
        <v>384</v>
      </c>
      <c r="E48">
        <f t="array" ref="E48">INDEX('Impact scores'!$D$2:$BH$3,2,MATCH(D48,'Impact scores'!$D$2:$BH$2,0))</f>
        <v>648</v>
      </c>
    </row>
    <row r="49" spans="1:5" ht="12.75" x14ac:dyDescent="0.2">
      <c r="A49" s="2" t="s">
        <v>265</v>
      </c>
      <c r="B49" s="2" t="s">
        <v>277</v>
      </c>
      <c r="C49" s="2" t="s">
        <v>462</v>
      </c>
      <c r="D49" s="88" t="s">
        <v>286</v>
      </c>
      <c r="E49">
        <f t="array" ref="E49">INDEX('Impact scores'!$D$2:$BH$3,2,MATCH(D49,'Impact scores'!$D$2:$BH$2,0))</f>
        <v>633</v>
      </c>
    </row>
    <row r="50" spans="1:5" ht="12.75" x14ac:dyDescent="0.2">
      <c r="A50" s="77" t="s">
        <v>265</v>
      </c>
      <c r="B50" s="77" t="s">
        <v>277</v>
      </c>
      <c r="C50" s="2" t="s">
        <v>467</v>
      </c>
      <c r="D50" s="88" t="s">
        <v>300</v>
      </c>
      <c r="E50">
        <f t="array" ref="E50">INDEX('Impact scores'!$D$2:$BH$3,2,MATCH(D50,'Impact scores'!$D$2:$BH$2,0))</f>
        <v>618</v>
      </c>
    </row>
    <row r="51" spans="1:5" ht="12.75" x14ac:dyDescent="0.2">
      <c r="A51" s="77" t="s">
        <v>265</v>
      </c>
      <c r="B51" s="77" t="s">
        <v>277</v>
      </c>
      <c r="C51" s="2" t="s">
        <v>468</v>
      </c>
      <c r="D51" s="88" t="s">
        <v>311</v>
      </c>
      <c r="E51">
        <f t="array" ref="E51">INDEX('Impact scores'!$D$2:$BH$3,2,MATCH(D51,'Impact scores'!$D$2:$BH$2,0))</f>
        <v>578</v>
      </c>
    </row>
    <row r="52" spans="1:5" ht="12.75" x14ac:dyDescent="0.2">
      <c r="A52" s="77" t="s">
        <v>265</v>
      </c>
      <c r="B52" s="77" t="s">
        <v>277</v>
      </c>
      <c r="C52" s="2" t="s">
        <v>469</v>
      </c>
      <c r="D52" s="88" t="s">
        <v>320</v>
      </c>
      <c r="E52">
        <f t="array" ref="E52">INDEX('Impact scores'!$D$2:$BH$3,2,MATCH(D52,'Impact scores'!$D$2:$BH$2,0))</f>
        <v>725</v>
      </c>
    </row>
    <row r="53" spans="1:5" ht="12.75" x14ac:dyDescent="0.2">
      <c r="A53" s="77" t="s">
        <v>265</v>
      </c>
      <c r="B53" s="77" t="s">
        <v>277</v>
      </c>
      <c r="C53" s="2" t="s">
        <v>470</v>
      </c>
      <c r="D53" s="88" t="s">
        <v>328</v>
      </c>
      <c r="E53">
        <f t="array" ref="E53">INDEX('Impact scores'!$D$2:$BH$3,2,MATCH(D53,'Impact scores'!$D$2:$BH$2,0))</f>
        <v>792</v>
      </c>
    </row>
    <row r="54" spans="1:5" ht="25.5" x14ac:dyDescent="0.2">
      <c r="A54" s="77" t="s">
        <v>265</v>
      </c>
      <c r="B54" s="77" t="s">
        <v>277</v>
      </c>
      <c r="C54" s="2" t="s">
        <v>473</v>
      </c>
      <c r="D54" s="88" t="s">
        <v>338</v>
      </c>
      <c r="E54">
        <f t="array" ref="E54">INDEX('Impact scores'!$D$2:$BH$3,2,MATCH(D54,'Impact scores'!$D$2:$BH$2,0))</f>
        <v>678</v>
      </c>
    </row>
    <row r="55" spans="1:5" ht="12.75" x14ac:dyDescent="0.2">
      <c r="A55" s="77" t="s">
        <v>265</v>
      </c>
      <c r="B55" s="77" t="s">
        <v>277</v>
      </c>
      <c r="C55" s="2" t="s">
        <v>474</v>
      </c>
      <c r="D55" s="88" t="s">
        <v>343</v>
      </c>
      <c r="E55">
        <f t="array" ref="E55">INDEX('Impact scores'!$D$2:$BH$3,2,MATCH(D55,'Impact scores'!$D$2:$BH$2,0))</f>
        <v>629</v>
      </c>
    </row>
    <row r="56" spans="1:5" ht="12.75" x14ac:dyDescent="0.2">
      <c r="A56" s="77" t="s">
        <v>265</v>
      </c>
      <c r="B56" s="77" t="s">
        <v>277</v>
      </c>
      <c r="C56" s="2" t="s">
        <v>475</v>
      </c>
      <c r="D56" s="89" t="s">
        <v>351</v>
      </c>
      <c r="E56">
        <f t="array" ref="E56">INDEX('Impact scores'!$D$2:$BH$3,2,MATCH(D56,'Impact scores'!$D$2:$BH$2,0))</f>
        <v>729</v>
      </c>
    </row>
    <row r="57" spans="1:5" ht="12.75" x14ac:dyDescent="0.2">
      <c r="A57" s="77" t="s">
        <v>265</v>
      </c>
      <c r="B57" s="77" t="s">
        <v>277</v>
      </c>
      <c r="C57" s="2" t="s">
        <v>480</v>
      </c>
      <c r="D57" s="89" t="s">
        <v>915</v>
      </c>
      <c r="E57">
        <f t="array" ref="E57">INDEX('Impact scores'!$D$2:$BH$3,2,MATCH(D57,'Impact scores'!$D$2:$BH$2,0))</f>
        <v>584</v>
      </c>
    </row>
    <row r="58" spans="1:5" ht="12.75" x14ac:dyDescent="0.2">
      <c r="A58" s="2" t="s">
        <v>266</v>
      </c>
      <c r="B58" s="2" t="s">
        <v>281</v>
      </c>
      <c r="C58" s="2" t="s">
        <v>481</v>
      </c>
      <c r="D58" s="89" t="s">
        <v>916</v>
      </c>
      <c r="E58">
        <f t="array" ref="E58">INDEX('Impact scores'!$D$2:$BH$3,2,MATCH(D58,'Impact scores'!$D$2:$BH$2,0))</f>
        <v>590</v>
      </c>
    </row>
    <row r="59" spans="1:5" ht="12.75" x14ac:dyDescent="0.2">
      <c r="A59" s="2" t="s">
        <v>266</v>
      </c>
      <c r="B59" s="77" t="s">
        <v>281</v>
      </c>
      <c r="C59" s="2" t="s">
        <v>483</v>
      </c>
      <c r="D59" s="88" t="s">
        <v>303</v>
      </c>
      <c r="E59">
        <f t="array" ref="E59">INDEX('Impact scores'!$D$2:$BH$3,2,MATCH(D59,'Impact scores'!$D$2:$BH$2,0))</f>
        <v>615</v>
      </c>
    </row>
    <row r="60" spans="1:5" ht="15.75" customHeight="1" x14ac:dyDescent="0.2">
      <c r="A60" s="77" t="s">
        <v>918</v>
      </c>
      <c r="B60" s="77" t="s">
        <v>917</v>
      </c>
      <c r="C60" s="77" t="s">
        <v>919</v>
      </c>
      <c r="D60" s="77" t="s">
        <v>920</v>
      </c>
      <c r="E60" s="91" t="e">
        <f t="array" ref="E60">INDEX('Impact scores'!$D$2:$BH$3,2,MATCH(D60,'Impact scores'!$D$2:$BH$2,0))</f>
        <v>#N/A</v>
      </c>
    </row>
  </sheetData>
  <autoFilter ref="A2:E59" xr:uid="{00000000-0009-0000-0000-000005000000}"/>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4"/>
    <outlinePr summaryBelow="0" summaryRight="0"/>
  </sheetPr>
  <dimension ref="A1:BZ136"/>
  <sheetViews>
    <sheetView workbookViewId="0">
      <pane xSplit="2" ySplit="6" topLeftCell="C7" activePane="bottomRight" state="frozen"/>
      <selection pane="topRight" activeCell="C1" sqref="C1"/>
      <selection pane="bottomLeft" activeCell="A7" sqref="A7"/>
      <selection pane="bottomRight" activeCell="B13" sqref="B13"/>
    </sheetView>
  </sheetViews>
  <sheetFormatPr defaultColWidth="14.42578125" defaultRowHeight="15.75" customHeight="1" outlineLevelCol="2" x14ac:dyDescent="0.2"/>
  <cols>
    <col min="1" max="1" width="20.28515625" customWidth="1"/>
    <col min="2" max="2" width="25.28515625" customWidth="1"/>
    <col min="3" max="3" width="17.85546875" customWidth="1"/>
    <col min="4" max="11" width="16.42578125" customWidth="1"/>
    <col min="12" max="20" width="16.42578125" customWidth="1" outlineLevel="1"/>
    <col min="21" max="30" width="16.42578125" customWidth="1" outlineLevel="2"/>
    <col min="31" max="31" width="19.42578125" customWidth="1" outlineLevel="2"/>
    <col min="32" max="45" width="16.42578125" customWidth="1" outlineLevel="2"/>
    <col min="46" max="46" width="15.42578125" customWidth="1" outlineLevel="2"/>
    <col min="47" max="52" width="14" customWidth="1" outlineLevel="2"/>
    <col min="53" max="54" width="14" customWidth="1"/>
    <col min="55" max="55" width="17.140625" customWidth="1"/>
    <col min="56" max="57" width="14" customWidth="1"/>
    <col min="58" max="58" width="15.85546875" customWidth="1"/>
    <col min="59" max="78" width="14" customWidth="1"/>
  </cols>
  <sheetData>
    <row r="1" spans="1:78" ht="12.75" x14ac:dyDescent="0.2">
      <c r="A1" s="4" t="s">
        <v>637</v>
      </c>
      <c r="D1" s="4" t="s">
        <v>655</v>
      </c>
      <c r="Q1" s="2" t="s">
        <v>656</v>
      </c>
      <c r="U1" s="2" t="s">
        <v>656</v>
      </c>
      <c r="V1" s="2" t="s">
        <v>656</v>
      </c>
      <c r="X1" s="2" t="s">
        <v>656</v>
      </c>
      <c r="Y1" s="2" t="s">
        <v>656</v>
      </c>
      <c r="Z1" s="2" t="s">
        <v>656</v>
      </c>
      <c r="AJ1" s="2" t="s">
        <v>657</v>
      </c>
      <c r="AN1" s="2" t="s">
        <v>656</v>
      </c>
      <c r="AP1" s="2" t="s">
        <v>656</v>
      </c>
    </row>
    <row r="2" spans="1:78" ht="12.75" x14ac:dyDescent="0.2">
      <c r="C2" s="4"/>
    </row>
    <row r="3" spans="1:78" ht="14.25" customHeight="1" x14ac:dyDescent="0.2">
      <c r="A3" s="97" t="s">
        <v>659</v>
      </c>
      <c r="B3" s="98"/>
      <c r="C3" s="58"/>
      <c r="D3" s="99"/>
      <c r="E3" s="98"/>
      <c r="F3" s="98"/>
      <c r="G3" s="98"/>
      <c r="H3" s="98"/>
      <c r="I3" s="98"/>
      <c r="J3" s="98"/>
      <c r="K3" s="98"/>
      <c r="L3" s="98"/>
      <c r="M3" s="98"/>
      <c r="N3" s="98"/>
      <c r="O3" s="98"/>
      <c r="P3" s="98"/>
      <c r="Q3" s="98"/>
      <c r="R3" s="98"/>
      <c r="S3" s="98"/>
      <c r="T3" s="98"/>
      <c r="U3" s="98"/>
      <c r="V3" s="98"/>
      <c r="W3" s="98"/>
      <c r="X3" s="98"/>
      <c r="Y3" s="98"/>
      <c r="Z3" s="98"/>
      <c r="AA3" s="98"/>
      <c r="AB3" s="98"/>
      <c r="AC3" s="98"/>
      <c r="AD3" s="98"/>
      <c r="AE3" s="98"/>
      <c r="AF3" s="98"/>
      <c r="AG3" s="98"/>
      <c r="AH3" s="98"/>
      <c r="AI3" s="98"/>
      <c r="AJ3" s="98"/>
      <c r="AK3" s="98"/>
      <c r="AL3" s="98"/>
      <c r="AM3" s="98"/>
    </row>
    <row r="4" spans="1:78" ht="12.75" x14ac:dyDescent="0.2">
      <c r="C4" s="58"/>
      <c r="D4" s="58" t="str">
        <f>INDEX('Sector references'!$A$3:$A$61,MATCH(D5,'Sector references'!$C$3:$C$61,0),1)</f>
        <v>Sector-001</v>
      </c>
      <c r="E4" s="58" t="str">
        <f t="array" ref="E4">INDEX('Sector references'!$A$3:$A$61,MATCH(E5,'Sector references'!$C$3:$C$61,0),1)</f>
        <v>Sector-001</v>
      </c>
      <c r="F4" s="58" t="str">
        <f t="array" ref="F4">INDEX('Sector references'!$A$3:$A$61,MATCH(F5,'Sector references'!$C$3:$C$61,0),1)</f>
        <v>Sector-001</v>
      </c>
      <c r="G4" s="58" t="str">
        <f t="array" ref="G4">INDEX('Sector references'!$A$3:$A$61,MATCH(G5,'Sector references'!$C$3:$C$61,0),1)</f>
        <v>Sector-001</v>
      </c>
      <c r="H4" s="58" t="str">
        <f t="array" ref="H4">INDEX('Sector references'!$A$3:$A$61,MATCH(H5,'Sector references'!$C$3:$C$61,0),1)</f>
        <v>Sector-001</v>
      </c>
      <c r="I4" s="58" t="str">
        <f t="array" ref="I4">INDEX('Sector references'!$A$3:$A$61,MATCH(I5,'Sector references'!$C$3:$C$61,0),1)</f>
        <v>Sector-001</v>
      </c>
      <c r="J4" s="58" t="str">
        <f t="array" ref="J4">INDEX('Sector references'!$A$3:$A$61,MATCH(J5,'Sector references'!$C$3:$C$61,0),1)</f>
        <v>Sector-001</v>
      </c>
      <c r="K4" s="58" t="str">
        <f t="array" ref="K4">INDEX('Sector references'!$A$3:$A$61,MATCH(K5,'Sector references'!$C$3:$C$61,0),1)</f>
        <v>Sector-001</v>
      </c>
      <c r="L4" s="58" t="str">
        <f t="array" ref="L4">INDEX('Sector references'!$A$3:$A$61,MATCH(L5,'Sector references'!$C$3:$C$61,0),1)</f>
        <v>Sector-002</v>
      </c>
      <c r="M4" s="58" t="str">
        <f t="array" ref="M4">INDEX('Sector references'!$A$3:$A$61,MATCH(M5,'Sector references'!$C$3:$C$61,0),1)</f>
        <v>Sector-002</v>
      </c>
      <c r="N4" s="58" t="str">
        <f t="array" ref="N4">INDEX('Sector references'!$A$3:$A$61,MATCH(N5,'Sector references'!$C$3:$C$61,0),1)</f>
        <v>Sector-002</v>
      </c>
      <c r="O4" s="58" t="str">
        <f t="array" ref="O4">INDEX('Sector references'!$A$3:$A$61,MATCH(O5,'Sector references'!$C$3:$C$61,0),1)</f>
        <v>Sector-002</v>
      </c>
      <c r="P4" s="58" t="str">
        <f t="array" ref="P4">INDEX('Sector references'!$A$3:$A$61,MATCH(P5,'Sector references'!$C$3:$C$61,0),1)</f>
        <v>Sector-002</v>
      </c>
      <c r="Q4" s="58" t="str">
        <f t="array" ref="Q4">INDEX('Sector references'!$A$3:$A$61,MATCH(Q5,'Sector references'!$C$3:$C$61,0),1)</f>
        <v>Sector-002</v>
      </c>
      <c r="R4" s="58" t="str">
        <f t="array" ref="R4">INDEX('Sector references'!$A$3:$A$61,MATCH(R5,'Sector references'!$C$3:$C$61,0),1)</f>
        <v>Sector-002</v>
      </c>
      <c r="S4" s="58" t="str">
        <f t="array" ref="S4">INDEX('Sector references'!$A$3:$A$61,MATCH(S5,'Sector references'!$C$3:$C$61,0),1)</f>
        <v>Sector-003</v>
      </c>
      <c r="T4" s="58" t="str">
        <f t="array" ref="T4">INDEX('Sector references'!$A$3:$A$61,MATCH(T5,'Sector references'!$C$3:$C$61,0),1)</f>
        <v>Sector-003</v>
      </c>
      <c r="U4" s="58" t="str">
        <f t="array" ref="U4">INDEX('Sector references'!$A$3:$A$61,MATCH(U5,'Sector references'!$C$3:$C$61,0),1)</f>
        <v>Sector-003</v>
      </c>
      <c r="V4" s="58" t="str">
        <f t="array" ref="V4">INDEX('Sector references'!$A$3:$A$61,MATCH(V5,'Sector references'!$C$3:$C$61,0),1)</f>
        <v>Sector-003</v>
      </c>
      <c r="W4" s="58" t="str">
        <f t="array" ref="W4">INDEX('Sector references'!$A$3:$A$61,MATCH(W5,'Sector references'!$C$3:$C$61,0),1)</f>
        <v>Sector-004</v>
      </c>
      <c r="X4" s="58" t="str">
        <f t="array" ref="X4">INDEX('Sector references'!$A$3:$A$61,MATCH(X5,'Sector references'!$C$3:$C$61,0),1)</f>
        <v>Sector-004</v>
      </c>
      <c r="Y4" s="58" t="str">
        <f t="array" ref="Y4">INDEX('Sector references'!$A$3:$A$61,MATCH(Y5,'Sector references'!$C$3:$C$61,0),1)</f>
        <v>Sector-004</v>
      </c>
      <c r="Z4" s="58" t="str">
        <f t="array" ref="Z4">INDEX('Sector references'!$A$3:$A$61,MATCH(Z5,'Sector references'!$C$3:$C$61,0),1)</f>
        <v>Sector-004</v>
      </c>
      <c r="AA4" s="58" t="str">
        <f t="array" ref="AA4">INDEX('Sector references'!$A$3:$A$61,MATCH(AA5,'Sector references'!$C$3:$C$61,0),1)</f>
        <v>Sector-004</v>
      </c>
      <c r="AB4" s="58" t="str">
        <f t="array" ref="AB4">INDEX('Sector references'!$A$3:$A$61,MATCH(AB5,'Sector references'!$C$3:$C$61,0),1)</f>
        <v>Sector-005</v>
      </c>
      <c r="AC4" s="58" t="str">
        <f t="array" ref="AC4">INDEX('Sector references'!$A$3:$A$61,MATCH(AC5,'Sector references'!$C$3:$C$61,0),1)</f>
        <v>Sector-005</v>
      </c>
      <c r="AD4" s="58" t="str">
        <f t="array" ref="AD4">INDEX('Sector references'!$A$3:$A$61,MATCH(AD5,'Sector references'!$C$3:$C$61,0),1)</f>
        <v>Sector-005</v>
      </c>
      <c r="AE4" s="58" t="str">
        <f t="array" ref="AE4">INDEX('Sector references'!$A$3:$A$61,MATCH(AE5,'Sector references'!$C$3:$C$61,0),1)</f>
        <v>Sector-006</v>
      </c>
      <c r="AF4" s="58" t="str">
        <f t="array" ref="AF4">INDEX('Sector references'!$A$3:$A$61,MATCH(AF5,'Sector references'!$C$3:$C$61,0),1)</f>
        <v>Sector-006</v>
      </c>
      <c r="AG4" s="58" t="str">
        <f t="array" ref="AG4">INDEX('Sector references'!$A$3:$A$61,MATCH(AG5,'Sector references'!$C$3:$C$61,0),1)</f>
        <v>Sector-007</v>
      </c>
      <c r="AH4" s="58" t="str">
        <f t="array" ref="AH4">INDEX('Sector references'!$A$3:$A$61,MATCH(AH5,'Sector references'!$C$3:$C$61,0),1)</f>
        <v>Sector-007</v>
      </c>
      <c r="AI4" s="58" t="str">
        <f t="array" ref="AI4">INDEX('Sector references'!$A$3:$A$61,MATCH(AI5,'Sector references'!$C$3:$C$61,0),1)</f>
        <v>Sector-007</v>
      </c>
      <c r="AJ4" s="58" t="str">
        <f t="array" ref="AJ4">INDEX('Sector references'!$A$3:$A$61,MATCH(AJ5,'Sector references'!$C$3:$C$61,0),1)</f>
        <v>Sector-008</v>
      </c>
      <c r="AK4" s="58" t="str">
        <f t="array" ref="AK4">INDEX('Sector references'!$A$3:$A$61,MATCH(AK5,'Sector references'!$C$3:$C$61,0),1)</f>
        <v>Sector-008</v>
      </c>
      <c r="AL4" s="58" t="str">
        <f t="array" ref="AL4">INDEX('Sector references'!$A$3:$A$61,MATCH(AL5,'Sector references'!$C$3:$C$61,0),1)</f>
        <v>Sector-008</v>
      </c>
      <c r="AM4" s="58" t="str">
        <f t="array" ref="AM4">INDEX('Sector references'!$A$3:$A$61,MATCH(AM5,'Sector references'!$C$3:$C$61,0),1)</f>
        <v>Sector-008</v>
      </c>
      <c r="AN4" s="58" t="str">
        <f t="array" ref="AN4">INDEX('Sector references'!$A$3:$A$61,MATCH(AN5,'Sector references'!$C$3:$C$61,0),1)</f>
        <v>Sector-008</v>
      </c>
      <c r="AO4" s="58" t="str">
        <f t="array" ref="AO4">INDEX('Sector references'!$A$3:$A$61,MATCH(AO5,'Sector references'!$C$3:$C$61,0),1)</f>
        <v>Sector-008</v>
      </c>
      <c r="AP4" s="58" t="str">
        <f t="array" ref="AP4">INDEX('Sector references'!$A$3:$A$61,MATCH(AP5,'Sector references'!$C$3:$C$61,0),1)</f>
        <v>Sector-008</v>
      </c>
      <c r="AQ4" s="58" t="str">
        <f t="array" ref="AQ4">INDEX('Sector references'!$A$3:$A$61,MATCH(AQ5,'Sector references'!$C$3:$C$61,0),1)</f>
        <v>Sector-008</v>
      </c>
      <c r="AR4" s="58" t="str">
        <f t="array" ref="AR4">INDEX('Sector references'!$A$3:$A$61,MATCH(AR5,'Sector references'!$C$3:$C$61,0),1)</f>
        <v>Sector-008</v>
      </c>
      <c r="AS4" s="58" t="str">
        <f t="array" ref="AS4">INDEX('Sector references'!$A$3:$A$61,MATCH(AS5,'Sector references'!$C$3:$C$61,0),1)</f>
        <v>Sector-008</v>
      </c>
      <c r="AT4" s="58" t="str">
        <f t="array" ref="AT4">INDEX('Sector references'!$A$3:$A$61,MATCH(AT5,'Sector references'!$C$3:$C$61,0),1)</f>
        <v>Sector-008</v>
      </c>
      <c r="AU4" s="58" t="str">
        <f t="array" ref="AU4">INDEX('Sector references'!$A$3:$A$61,MATCH(AU5,'Sector references'!$C$3:$C$61,0),1)</f>
        <v>Sector-008</v>
      </c>
      <c r="AV4" s="58" t="str">
        <f t="array" ref="AV4">INDEX('Sector references'!$A$3:$A$61,MATCH(AV5,'Sector references'!$C$3:$C$61,0),1)</f>
        <v>Sector-008</v>
      </c>
      <c r="AW4" s="58" t="str">
        <f t="array" ref="AW4">INDEX('Sector references'!$A$3:$A$61,MATCH(AW5,'Sector references'!$C$3:$C$61,0),1)</f>
        <v>Sector-008</v>
      </c>
      <c r="AX4" s="58" t="str">
        <f t="array" ref="AX4">INDEX('Sector references'!$A$3:$A$61,MATCH(AX5,'Sector references'!$C$3:$C$61,0),1)</f>
        <v>Sector-009</v>
      </c>
      <c r="AY4" s="58" t="str">
        <f t="array" ref="AY4">INDEX('Sector references'!$A$3:$A$61,MATCH(AY5,'Sector references'!$C$3:$C$61,0),1)</f>
        <v>Sector-009</v>
      </c>
      <c r="AZ4" s="58" t="str">
        <f t="array" ref="AZ4">INDEX('Sector references'!$A$3:$A$61,MATCH(AZ5,'Sector references'!$C$3:$C$61,0),1)</f>
        <v>Sector-009</v>
      </c>
      <c r="BA4" s="58" t="str">
        <f t="array" ref="BA4">INDEX('Sector references'!$A$3:$A$61,MATCH(BA5,'Sector references'!$C$3:$C$61,0),1)</f>
        <v>Sector-009</v>
      </c>
      <c r="BB4" s="58" t="str">
        <f t="array" ref="BB4">INDEX('Sector references'!$A$3:$A$61,MATCH(BB5,'Sector references'!$C$3:$C$61,0),1)</f>
        <v>Sector-009</v>
      </c>
      <c r="BC4" s="58" t="str">
        <f t="array" ref="BC4">INDEX('Sector references'!$A$3:$A$61,MATCH(BC5,'Sector references'!$C$3:$C$61,0),1)</f>
        <v>Sector-009</v>
      </c>
      <c r="BD4" s="58" t="str">
        <f t="array" ref="BD4">INDEX('Sector references'!$A$3:$A$61,MATCH(BD5,'Sector references'!$C$3:$C$61,0),1)</f>
        <v>Sector-009</v>
      </c>
      <c r="BE4" s="58" t="str">
        <f t="array" ref="BE4">INDEX('Sector references'!$A$3:$A$61,MATCH(BE5,'Sector references'!$C$3:$C$61,0),1)</f>
        <v>Sector-009</v>
      </c>
      <c r="BF4" s="58" t="str">
        <f t="array" ref="BF4">INDEX('Sector references'!$A$3:$A$61,MATCH(BF5,'Sector references'!$C$3:$C$61,0),1)</f>
        <v>Sector-009</v>
      </c>
      <c r="BG4" s="58" t="str">
        <f t="array" ref="BG4">INDEX('Sector references'!$A$3:$A$61,MATCH(BG5,'Sector references'!$C$3:$C$61,0),1)</f>
        <v>Sector-010</v>
      </c>
      <c r="BH4" s="58" t="str">
        <f>INDEX('Sector references'!$A$3:$A$62,MATCH(BH5,'Sector references'!$C$3:$C$61,0),1)</f>
        <v>Sector-010</v>
      </c>
      <c r="BI4" s="92" t="str">
        <f>INDEX('Sector references'!$A$3:$A$62,MATCH(BI5,'Sector references'!$C$3:$C$62,0),1)</f>
        <v>Sector-111</v>
      </c>
      <c r="BJ4" s="58"/>
      <c r="BK4" s="58"/>
      <c r="BL4" s="58"/>
      <c r="BM4" s="58"/>
      <c r="BN4" s="58"/>
      <c r="BO4" s="58"/>
      <c r="BP4" s="58"/>
      <c r="BQ4" s="58"/>
      <c r="BR4" s="58"/>
      <c r="BS4" s="58"/>
      <c r="BT4" s="58"/>
      <c r="BU4" s="58"/>
      <c r="BV4" s="58"/>
      <c r="BW4" s="58"/>
      <c r="BX4" s="58"/>
      <c r="BY4" s="58"/>
      <c r="BZ4" s="58"/>
    </row>
    <row r="5" spans="1:78" ht="12.75" x14ac:dyDescent="0.2">
      <c r="A5" s="35"/>
      <c r="B5" s="35"/>
      <c r="C5" s="35"/>
      <c r="D5" s="2" t="s">
        <v>339</v>
      </c>
      <c r="E5" s="2" t="s">
        <v>350</v>
      </c>
      <c r="F5" s="2" t="s">
        <v>354</v>
      </c>
      <c r="G5" s="2" t="s">
        <v>355</v>
      </c>
      <c r="H5" s="2" t="s">
        <v>358</v>
      </c>
      <c r="I5" s="2" t="s">
        <v>365</v>
      </c>
      <c r="J5" s="2" t="s">
        <v>366</v>
      </c>
      <c r="K5" s="2" t="s">
        <v>367</v>
      </c>
      <c r="L5" s="2" t="s">
        <v>369</v>
      </c>
      <c r="M5" s="2" t="s">
        <v>374</v>
      </c>
      <c r="N5" s="2" t="s">
        <v>375</v>
      </c>
      <c r="O5" s="2" t="s">
        <v>380</v>
      </c>
      <c r="P5" s="2" t="s">
        <v>385</v>
      </c>
      <c r="Q5" s="2" t="s">
        <v>386</v>
      </c>
      <c r="R5" s="2" t="s">
        <v>387</v>
      </c>
      <c r="S5" s="2" t="s">
        <v>391</v>
      </c>
      <c r="T5" s="2" t="s">
        <v>392</v>
      </c>
      <c r="U5" s="2" t="s">
        <v>394</v>
      </c>
      <c r="V5" s="2" t="s">
        <v>395</v>
      </c>
      <c r="W5" s="2" t="s">
        <v>400</v>
      </c>
      <c r="X5" s="2" t="s">
        <v>406</v>
      </c>
      <c r="Y5" s="2" t="s">
        <v>407</v>
      </c>
      <c r="Z5" s="2" t="s">
        <v>408</v>
      </c>
      <c r="AA5" s="2" t="s">
        <v>413</v>
      </c>
      <c r="AB5" s="2" t="s">
        <v>414</v>
      </c>
      <c r="AC5" s="2" t="s">
        <v>415</v>
      </c>
      <c r="AD5" s="2" t="s">
        <v>416</v>
      </c>
      <c r="AE5" s="2" t="s">
        <v>421</v>
      </c>
      <c r="AF5" s="2" t="s">
        <v>422</v>
      </c>
      <c r="AG5" s="2" t="s">
        <v>424</v>
      </c>
      <c r="AH5" s="2" t="s">
        <v>428</v>
      </c>
      <c r="AI5" s="2" t="s">
        <v>430</v>
      </c>
      <c r="AJ5" s="2" t="s">
        <v>435</v>
      </c>
      <c r="AK5" s="2" t="s">
        <v>436</v>
      </c>
      <c r="AL5" s="2" t="s">
        <v>438</v>
      </c>
      <c r="AM5" s="2" t="s">
        <v>442</v>
      </c>
      <c r="AN5" s="2" t="s">
        <v>443</v>
      </c>
      <c r="AO5" s="2" t="s">
        <v>445</v>
      </c>
      <c r="AP5" s="2" t="s">
        <v>450</v>
      </c>
      <c r="AQ5" s="2" t="s">
        <v>451</v>
      </c>
      <c r="AR5" s="2" t="s">
        <v>452</v>
      </c>
      <c r="AS5" s="2" t="s">
        <v>453</v>
      </c>
      <c r="AT5" s="2" t="s">
        <v>454</v>
      </c>
      <c r="AU5" s="2" t="s">
        <v>459</v>
      </c>
      <c r="AV5" s="2" t="s">
        <v>460</v>
      </c>
      <c r="AW5" s="2" t="s">
        <v>461</v>
      </c>
      <c r="AX5" s="2" t="s">
        <v>462</v>
      </c>
      <c r="AY5" s="2" t="s">
        <v>467</v>
      </c>
      <c r="AZ5" s="2" t="s">
        <v>468</v>
      </c>
      <c r="BA5" s="2" t="s">
        <v>469</v>
      </c>
      <c r="BB5" s="2" t="s">
        <v>470</v>
      </c>
      <c r="BC5" s="2" t="s">
        <v>473</v>
      </c>
      <c r="BD5" s="2" t="s">
        <v>474</v>
      </c>
      <c r="BE5" s="2" t="s">
        <v>475</v>
      </c>
      <c r="BF5" s="2" t="s">
        <v>480</v>
      </c>
      <c r="BG5" s="2" t="s">
        <v>481</v>
      </c>
      <c r="BH5" s="2" t="s">
        <v>483</v>
      </c>
      <c r="BI5" s="77" t="s">
        <v>919</v>
      </c>
      <c r="BJ5" s="61"/>
      <c r="BK5" s="61"/>
      <c r="BL5" s="61"/>
      <c r="BM5" s="61"/>
      <c r="BN5" s="61"/>
      <c r="BO5" s="61"/>
      <c r="BP5" s="61"/>
      <c r="BQ5" s="61"/>
      <c r="BR5" s="61"/>
      <c r="BS5" s="61"/>
      <c r="BT5" s="61"/>
      <c r="BU5" s="61"/>
      <c r="BV5" s="61"/>
      <c r="BW5" s="61"/>
      <c r="BX5" s="61"/>
      <c r="BY5" s="61"/>
      <c r="BZ5" s="61"/>
    </row>
    <row r="6" spans="1:78" ht="51" x14ac:dyDescent="0.2">
      <c r="A6" s="35" t="s">
        <v>63</v>
      </c>
      <c r="B6" s="35" t="s">
        <v>88</v>
      </c>
      <c r="C6" s="35"/>
      <c r="D6" s="49" t="str">
        <f t="array" ref="D6">INDEX('Sector references'!$D$3:$D$158,MATCH(D$5,'Sector references'!$C$3:$C$158,0))</f>
        <v>Retail - Supermarkets, Grocery Stores</v>
      </c>
      <c r="E6" s="49" t="str">
        <f t="array" ref="E6">INDEX('Sector references'!$D$3:$D$158,MATCH(E$5,'Sector references'!$C$3:$C$158,0))</f>
        <v>Retail - Restaurants</v>
      </c>
      <c r="F6" s="49" t="str">
        <f t="array" ref="F6">INDEX('Sector references'!$D$3:$D$158,MATCH(F$5,'Sector references'!$C$3:$C$158,0))</f>
        <v>Eating and drinking out</v>
      </c>
      <c r="G6" s="49" t="str">
        <f t="array" ref="G6">INDEX('Sector references'!$D$3:$D$158,MATCH(G$5,'Sector references'!$C$3:$C$158,0))</f>
        <v xml:space="preserve">Hotels/Hospitality </v>
      </c>
      <c r="H6" s="49" t="str">
        <f t="array" ref="H6">INDEX('Sector references'!$D$3:$D$158,MATCH(H$5,'Sector references'!$C$3:$C$158,0))</f>
        <v xml:space="preserve">Food Producers  </v>
      </c>
      <c r="I6" s="49" t="str">
        <f t="array" ref="I6">INDEX('Sector references'!$D$3:$D$158,MATCH(I$5,'Sector references'!$C$3:$C$158,0))</f>
        <v>Tobacco</v>
      </c>
      <c r="J6" s="49" t="str">
        <f t="array" ref="J6">INDEX('Sector references'!$D$3:$D$158,MATCH(J$5,'Sector references'!$C$3:$C$158,0))</f>
        <v>Breweries</v>
      </c>
      <c r="K6" s="49" t="str">
        <f t="array" ref="K6">INDEX('Sector references'!$D$3:$D$158,MATCH(K$5,'Sector references'!$C$3:$C$158,0))</f>
        <v>Gambling</v>
      </c>
      <c r="L6" s="49" t="str">
        <f t="array" ref="L6">INDEX('Sector references'!$D$3:$D$158,MATCH(L$5,'Sector references'!$C$3:$C$158,0))</f>
        <v>Technology hardware producer</v>
      </c>
      <c r="M6" s="49" t="str">
        <f t="array" ref="M6">INDEX('Sector references'!$D$3:$D$158,MATCH(M$5,'Sector references'!$C$3:$C$158,0))</f>
        <v>Solution Providers/OEM</v>
      </c>
      <c r="N6" s="49" t="str">
        <f t="array" ref="N6">INDEX('Sector references'!$D$3:$D$158,MATCH(N$5,'Sector references'!$C$3:$C$158,0))</f>
        <v>Cinema</v>
      </c>
      <c r="O6" s="49" t="str">
        <f>INDEX('Sector references'!$D$3:$D$158,MATCH(O$5,'Sector references'!$C$3:$C$158,0))</f>
        <v>Television/Media Production</v>
      </c>
      <c r="P6" s="49" t="str">
        <f t="array" ref="P6">INDEX('Sector references'!$D$3:$D$158,MATCH(P$5,'Sector references'!$C$3:$C$158,0))</f>
        <v>Publishing</v>
      </c>
      <c r="Q6" s="49" t="str">
        <f t="array" ref="Q6">INDEX('Sector references'!$D$3:$D$158,MATCH(Q$5,'Sector references'!$C$3:$C$158,0))</f>
        <v>Advertising</v>
      </c>
      <c r="R6" s="49" t="str">
        <f t="array" ref="R6">INDEX('Sector references'!$D$3:$D$158,MATCH(R$5,'Sector references'!$C$3:$C$158,0))</f>
        <v>TelCo</v>
      </c>
      <c r="S6" s="49" t="str">
        <f t="array" ref="S6">INDEX('Sector references'!$D$3:$D$158,MATCH(S$5,'Sector references'!$C$3:$C$158,0))</f>
        <v>Renewable energy generation</v>
      </c>
      <c r="T6" s="49" t="str">
        <f t="array" ref="T6">INDEX('Sector references'!$D$3:$D$158,MATCH(T$5,'Sector references'!$C$3:$C$158,0))</f>
        <v>Oil and gas - Upstream</v>
      </c>
      <c r="U6" s="49" t="str">
        <f t="array" ref="U6">INDEX('Sector references'!$D$3:$D$158,MATCH(U$5,'Sector references'!$C$3:$C$158,0))</f>
        <v>Oil and gas - Downstream</v>
      </c>
      <c r="V6" s="49" t="str">
        <f t="array" ref="V6">INDEX('Sector references'!$D$3:$D$158,MATCH(V$5,'Sector references'!$C$3:$C$158,0))</f>
        <v>Gas &amp; Electricity provider</v>
      </c>
      <c r="W6" s="49" t="str">
        <f t="array" ref="W6">INDEX('Sector references'!$D$3:$D$158,MATCH(W$5,'Sector references'!$C$3:$C$158,0))</f>
        <v>Car / bus operator</v>
      </c>
      <c r="X6" s="49" t="str">
        <f t="array" ref="X6">INDEX('Sector references'!$D$3:$D$158,MATCH(X$5,'Sector references'!$C$3:$C$158,0))</f>
        <v>Automotive manufacturer</v>
      </c>
      <c r="Y6" s="49" t="str">
        <f t="array" ref="Y6">INDEX('Sector references'!$D$3:$D$158,MATCH(Y$5,'Sector references'!$C$3:$C$158,0))</f>
        <v>Airline</v>
      </c>
      <c r="Z6" s="49" t="str">
        <f t="array" ref="Z6">INDEX('Sector references'!$D$3:$D$158,MATCH(Z$5,'Sector references'!$C$3:$C$158,0))</f>
        <v>Service stations</v>
      </c>
      <c r="AA6" s="49" t="str">
        <f t="array" ref="AA6">INDEX('Sector references'!$D$3:$D$158,MATCH(AA$5,'Sector references'!$C$3:$C$158,0))</f>
        <v>Toll/Airport operator</v>
      </c>
      <c r="AB6" s="49" t="str">
        <f t="array" ref="AB6">INDEX('Sector references'!$D$3:$D$158,MATCH(AB$5,'Sector references'!$C$3:$C$158,0))</f>
        <v>Commercial shipping</v>
      </c>
      <c r="AC6" s="49" t="str">
        <f t="array" ref="AC6">INDEX('Sector references'!$D$3:$D$158,MATCH(AC$5,'Sector references'!$C$3:$C$158,0))</f>
        <v>Logistics</v>
      </c>
      <c r="AD6" s="49" t="str">
        <f t="array" ref="AD6">INDEX('Sector references'!$D$3:$D$158,MATCH(AD$5,'Sector references'!$C$3:$C$158,0))</f>
        <v>Cargo Services</v>
      </c>
      <c r="AE6" s="49" t="str">
        <f t="array" ref="AE6">INDEX('Sector references'!$D$3:$D$158,MATCH(AE$5,'Sector references'!$C$3:$C$158,0))</f>
        <v>Education</v>
      </c>
      <c r="AF6" s="49" t="str">
        <f t="array" ref="AF6">INDEX('Sector references'!$D$3:$D$158,MATCH(AF$5,'Sector references'!$C$3:$C$158,0))</f>
        <v>Central government</v>
      </c>
      <c r="AG6" s="49" t="str">
        <f t="array" ref="AG6">INDEX('Sector references'!$D$3:$D$158,MATCH(AG$5,'Sector references'!$C$3:$C$158,0))</f>
        <v>Chemicals</v>
      </c>
      <c r="AH6" s="49" t="str">
        <f t="array" ref="AH6">INDEX('Sector references'!$D$3:$D$158,MATCH(AH$5,'Sector references'!$C$3:$C$158,0))</f>
        <v>Construction</v>
      </c>
      <c r="AI6" s="49" t="str">
        <f t="array" ref="AI6">INDEX('Sector references'!$D$3:$D$158,MATCH(AI$5,'Sector references'!$C$3:$C$158,0))</f>
        <v>Mining</v>
      </c>
      <c r="AJ6" s="49" t="str">
        <f t="array" ref="AJ6">INDEX('Sector references'!$D$3:$D$158,MATCH(AJ$5,'Sector references'!$C$3:$C$158,0))</f>
        <v>SDG1 - No poverty</v>
      </c>
      <c r="AK6" s="49" t="str">
        <f t="array" ref="AK6">INDEX('Sector references'!$D$3:$D$158,MATCH(AK$5,'Sector references'!$C$3:$C$158,0))</f>
        <v>SDG2 - Zero Hunger</v>
      </c>
      <c r="AL6" s="49" t="str">
        <f t="array" ref="AL6">INDEX('Sector references'!$D$3:$D$158,MATCH(AL$5,'Sector references'!$C$3:$C$158,0))</f>
        <v>SDG3 - Good health &amp; wellbeing</v>
      </c>
      <c r="AM6" s="49" t="str">
        <f t="array" ref="AM6">INDEX('Sector references'!$D$3:$D$158,MATCH(AM$5,'Sector references'!$C$3:$C$158,0))</f>
        <v>SDG4 - Quality Education</v>
      </c>
      <c r="AN6" s="49" t="str">
        <f t="array" ref="AN6">INDEX('Sector references'!$D$3:$D$158,MATCH(AN$5,'Sector references'!$C$3:$C$158,0))</f>
        <v>SDG5 - Gender equality</v>
      </c>
      <c r="AO6" s="49" t="str">
        <f t="array" ref="AO6">INDEX('Sector references'!$D$3:$D$158,MATCH(AO$5,'Sector references'!$C$3:$C$158,0))</f>
        <v>SDG6 - Clean water &amp; sanitation</v>
      </c>
      <c r="AP6" s="49" t="str">
        <f t="array" ref="AP6">INDEX('Sector references'!$D$3:$D$158,MATCH(AP$5,'Sector references'!$C$3:$C$158,0))</f>
        <v>SDG7 - Affordable and clean energy</v>
      </c>
      <c r="AQ6" s="49" t="str">
        <f t="array" ref="AQ6">INDEX('Sector references'!$D$3:$D$158,MATCH(AQ$5,'Sector references'!$C$3:$C$158,0))</f>
        <v>SDG8 - Decent work &amp; economic growth</v>
      </c>
      <c r="AR6" s="49" t="str">
        <f t="array" ref="AR6">INDEX('Sector references'!$D$3:$D$158,MATCH(AR$5,'Sector references'!$C$3:$C$158,0))</f>
        <v>SDG9 - Industry, innovation &amp; infrastructure</v>
      </c>
      <c r="AS6" s="49" t="str">
        <f t="array" ref="AS6">INDEX('Sector references'!$D$3:$D$158,MATCH(AS$5,'Sector references'!$C$3:$C$158,0))</f>
        <v>SDG10 - Reduced inequalities</v>
      </c>
      <c r="AT6" s="49" t="str">
        <f t="array" ref="AT6">INDEX('Sector references'!$D$3:$D$158,MATCH(AT$5,'Sector references'!$C$3:$C$158,0))</f>
        <v>SDG15 - Life on land</v>
      </c>
      <c r="AU6" s="49" t="str">
        <f t="array" ref="AU6">INDEX('Sector references'!$D$3:$D$158,MATCH(AU$5,'Sector references'!$C$3:$C$158,0))</f>
        <v>SDG16 - Peace, justice &amp; strong institutions</v>
      </c>
      <c r="AV6" s="49" t="str">
        <f t="array" ref="AV6">INDEX('Sector references'!$D$3:$D$158,MATCH(AV$5,'Sector references'!$C$3:$C$158,0))</f>
        <v>SDG17 - Partnership for the goals</v>
      </c>
      <c r="AW6" s="49" t="str">
        <f t="array" ref="AW6">INDEX('Sector references'!$D$3:$D$158,MATCH(AW$5,'Sector references'!$C$3:$C$158,0))</f>
        <v>Human trafficking (NCA POV)</v>
      </c>
      <c r="AX6" s="49" t="str">
        <f t="array" ref="AX6">INDEX('Sector references'!$D$3:$D$158,MATCH(AX$5,'Sector references'!$C$3:$C$158,0))</f>
        <v>Investment bank</v>
      </c>
      <c r="AY6" s="49" t="str">
        <f t="array" ref="AY6">INDEX('Sector references'!$D$3:$D$158,MATCH(AY$5,'Sector references'!$C$3:$C$158,0))</f>
        <v>Retail bank</v>
      </c>
      <c r="AZ6" s="49" t="str">
        <f t="array" ref="AZ6">INDEX('Sector references'!$D$3:$D$158,MATCH(AZ$5,'Sector references'!$C$3:$C$158,0))</f>
        <v>Insurance provider</v>
      </c>
      <c r="BA6" s="49" t="str">
        <f t="array" ref="BA6">INDEX('Sector references'!$D$3:$D$158,MATCH(BA$5,'Sector references'!$C$3:$C$158,0))</f>
        <v>Asset management</v>
      </c>
      <c r="BB6" s="49" t="str">
        <f t="array" ref="BB6">INDEX('Sector references'!$D$3:$D$158,MATCH(BB$5,'Sector references'!$C$3:$C$158,0))</f>
        <v>Household Insurance</v>
      </c>
      <c r="BC6" s="49" t="str">
        <f t="array" ref="BC6">INDEX('Sector references'!$D$3:$D$158,MATCH(BC$5,'Sector references'!$C$3:$C$158,0))</f>
        <v>Rescue &amp; personal Insurance</v>
      </c>
      <c r="BD6" s="49" t="str">
        <f t="array" ref="BD6">INDEX('Sector references'!$D$3:$D$158,MATCH(BD$5,'Sector references'!$C$3:$C$158,0))</f>
        <v>Motor Insurance</v>
      </c>
      <c r="BE6" s="49" t="str">
        <f t="array" ref="BE6">INDEX('Sector references'!$D$3:$D$158,MATCH(BE$5,'Sector references'!$C$3:$C$158,0))</f>
        <v>Commercial Insurance</v>
      </c>
      <c r="BF6" s="49" t="str">
        <f t="array" ref="BF6">INDEX('Sector references'!$D$3:$D$158,MATCH(BF$5,'Sector references'!$C$3:$C$158,0))</f>
        <v>Mortgage Banks</v>
      </c>
      <c r="BG6" s="49" t="str">
        <f t="array" ref="BG6">INDEX('Sector references'!$D$3:$D$158,MATCH(BG$5,'Sector references'!$C$3:$C$158,0))</f>
        <v>Hospitals</v>
      </c>
      <c r="BH6" s="49" t="str">
        <f t="array" ref="BH6">INDEX('Sector references'!$D$3:$D$158,MATCH(BH$5,'Sector references'!$C$3:$C$158,0))</f>
        <v>Pharma</v>
      </c>
      <c r="BI6" s="49" t="str">
        <f t="array" ref="BI6">INDEX('Sector references'!$D$3:$D$158,MATCH(BI$5,'Sector references'!$C$3:$C$158,0))</f>
        <v>Damola</v>
      </c>
      <c r="BJ6" s="49"/>
      <c r="BK6" s="49"/>
      <c r="BL6" s="61"/>
      <c r="BM6" s="61"/>
      <c r="BN6" s="61"/>
      <c r="BO6" s="61"/>
      <c r="BP6" s="61"/>
      <c r="BQ6" s="61"/>
      <c r="BR6" s="61"/>
      <c r="BS6" s="61"/>
      <c r="BT6" s="61"/>
      <c r="BU6" s="61"/>
      <c r="BV6" s="61"/>
      <c r="BW6" s="61"/>
      <c r="BX6" s="61"/>
      <c r="BY6" s="61"/>
      <c r="BZ6" s="61"/>
    </row>
    <row r="7" spans="1:78" ht="12.75" x14ac:dyDescent="0.2">
      <c r="A7" s="53" t="str">
        <f>'Technology references'!A2</f>
        <v>Tech-001</v>
      </c>
      <c r="B7" s="54" t="str">
        <f t="array" ref="B7">INDEX('Technology references'!$B$2:$B$100,MATCH($A7,'Technology references'!$A$2:$A$100,0))</f>
        <v>3D Printing (Consumer)</v>
      </c>
      <c r="D7" s="71">
        <v>4</v>
      </c>
      <c r="E7" s="71">
        <v>3</v>
      </c>
      <c r="F7" s="71">
        <v>1</v>
      </c>
      <c r="G7" s="71">
        <v>2</v>
      </c>
      <c r="H7" s="71">
        <v>2</v>
      </c>
      <c r="I7" s="71">
        <v>1</v>
      </c>
      <c r="J7" s="71">
        <v>1</v>
      </c>
      <c r="K7" s="2">
        <v>3</v>
      </c>
      <c r="L7" s="2">
        <v>4</v>
      </c>
      <c r="M7" s="2">
        <v>2</v>
      </c>
      <c r="N7" s="2">
        <v>3</v>
      </c>
      <c r="O7" s="2">
        <v>1</v>
      </c>
      <c r="P7" s="2">
        <v>1</v>
      </c>
      <c r="Q7" s="2">
        <v>2</v>
      </c>
      <c r="R7" s="2">
        <v>1</v>
      </c>
      <c r="S7" s="2">
        <v>4</v>
      </c>
      <c r="T7" s="2">
        <v>4</v>
      </c>
      <c r="U7" s="2">
        <v>4</v>
      </c>
      <c r="V7" s="2">
        <v>1</v>
      </c>
      <c r="W7" s="2">
        <v>1</v>
      </c>
      <c r="X7" s="2">
        <v>2</v>
      </c>
      <c r="Y7" s="2">
        <v>3</v>
      </c>
      <c r="Z7" s="2">
        <v>1</v>
      </c>
      <c r="AA7" s="2">
        <v>2</v>
      </c>
      <c r="AB7" s="2">
        <v>2</v>
      </c>
      <c r="AC7" s="2">
        <v>1</v>
      </c>
      <c r="AD7" s="2">
        <v>1</v>
      </c>
      <c r="AE7" s="2">
        <v>1</v>
      </c>
      <c r="AF7" s="2">
        <v>3</v>
      </c>
      <c r="AG7" s="2">
        <v>2</v>
      </c>
      <c r="AH7" s="2">
        <v>1</v>
      </c>
      <c r="AI7" s="2">
        <v>2</v>
      </c>
      <c r="AJ7" s="2">
        <v>2</v>
      </c>
      <c r="AK7" s="2">
        <v>1</v>
      </c>
      <c r="AL7" s="2">
        <v>1</v>
      </c>
      <c r="AM7" s="2">
        <v>1</v>
      </c>
      <c r="AN7" s="2">
        <v>3</v>
      </c>
      <c r="AO7" s="2">
        <v>1</v>
      </c>
      <c r="AP7" s="2">
        <v>1</v>
      </c>
      <c r="AQ7" s="2">
        <v>2</v>
      </c>
      <c r="AR7" s="2">
        <v>3</v>
      </c>
      <c r="AS7" s="2">
        <v>1</v>
      </c>
      <c r="AT7" s="2">
        <v>2</v>
      </c>
      <c r="AU7" s="2">
        <v>1</v>
      </c>
      <c r="AV7" s="2">
        <v>3</v>
      </c>
      <c r="AW7" s="2">
        <v>1</v>
      </c>
      <c r="AX7" s="2">
        <v>1</v>
      </c>
      <c r="AY7" s="2">
        <v>4</v>
      </c>
      <c r="AZ7" s="2">
        <v>4</v>
      </c>
      <c r="BA7" s="2">
        <v>4</v>
      </c>
      <c r="BB7" s="2">
        <v>4</v>
      </c>
      <c r="BC7" s="2">
        <v>4</v>
      </c>
      <c r="BD7" s="2">
        <v>1</v>
      </c>
      <c r="BE7" s="2">
        <v>2</v>
      </c>
      <c r="BF7" s="2">
        <v>1</v>
      </c>
      <c r="BG7" s="2">
        <v>1</v>
      </c>
      <c r="BH7" s="2">
        <v>1</v>
      </c>
    </row>
    <row r="8" spans="1:78" ht="12.75" x14ac:dyDescent="0.2">
      <c r="A8" s="53" t="str">
        <f>'Technology references'!A3</f>
        <v>Tech-002</v>
      </c>
      <c r="B8" s="54" t="str">
        <f t="array" ref="B8">INDEX('Technology references'!$B$2:$B$100,MATCH($A8,'Technology references'!$A$2:$A$100,0))</f>
        <v>3D Printing (Manufacturing)</v>
      </c>
      <c r="D8" s="71">
        <v>4</v>
      </c>
      <c r="E8" s="71">
        <v>3</v>
      </c>
      <c r="F8" s="71">
        <v>1</v>
      </c>
      <c r="G8" s="71">
        <v>2</v>
      </c>
      <c r="H8" s="71">
        <v>3</v>
      </c>
      <c r="I8" s="71">
        <v>4</v>
      </c>
      <c r="J8" s="71">
        <v>2</v>
      </c>
      <c r="K8" s="2">
        <v>5</v>
      </c>
      <c r="L8" s="2">
        <v>4</v>
      </c>
      <c r="M8" s="2">
        <v>3</v>
      </c>
      <c r="N8" s="2">
        <v>3</v>
      </c>
      <c r="O8" s="2">
        <v>1</v>
      </c>
      <c r="P8" s="2">
        <v>1</v>
      </c>
      <c r="Q8" s="2">
        <v>2</v>
      </c>
      <c r="R8" s="2">
        <v>1</v>
      </c>
      <c r="S8" s="2">
        <v>4</v>
      </c>
      <c r="T8" s="2">
        <v>4</v>
      </c>
      <c r="U8" s="2">
        <v>4</v>
      </c>
      <c r="V8" s="2">
        <v>1</v>
      </c>
      <c r="W8" s="2">
        <v>1</v>
      </c>
      <c r="X8" s="2">
        <v>2</v>
      </c>
      <c r="Y8" s="2">
        <v>3</v>
      </c>
      <c r="Z8" s="2">
        <v>2</v>
      </c>
      <c r="AA8" s="2">
        <v>2</v>
      </c>
      <c r="AB8" s="2">
        <v>1</v>
      </c>
      <c r="AC8" s="2">
        <v>1</v>
      </c>
      <c r="AD8" s="2">
        <v>1</v>
      </c>
      <c r="AE8" s="2">
        <v>1</v>
      </c>
      <c r="AF8" s="2">
        <v>4</v>
      </c>
      <c r="AG8" s="2">
        <v>1</v>
      </c>
      <c r="AH8" s="2">
        <v>1</v>
      </c>
      <c r="AI8" s="2">
        <v>2</v>
      </c>
      <c r="AJ8" s="2">
        <v>2</v>
      </c>
      <c r="AK8" s="2">
        <v>1</v>
      </c>
      <c r="AL8" s="2">
        <v>3</v>
      </c>
      <c r="AM8" s="2">
        <v>2</v>
      </c>
      <c r="AN8" s="2">
        <v>3</v>
      </c>
      <c r="AO8" s="2">
        <v>3</v>
      </c>
      <c r="AP8" s="2">
        <v>1</v>
      </c>
      <c r="AQ8" s="2">
        <v>4</v>
      </c>
      <c r="AR8" s="2">
        <v>3</v>
      </c>
      <c r="AS8" s="2">
        <v>1</v>
      </c>
      <c r="AT8" s="2">
        <v>2</v>
      </c>
      <c r="AU8" s="2">
        <v>1</v>
      </c>
      <c r="AV8" s="2">
        <v>3</v>
      </c>
      <c r="AW8" s="2">
        <v>3</v>
      </c>
      <c r="AX8" s="2">
        <v>2</v>
      </c>
      <c r="AY8" s="2">
        <v>4</v>
      </c>
      <c r="AZ8" s="2">
        <v>4</v>
      </c>
      <c r="BA8" s="2">
        <v>3</v>
      </c>
      <c r="BB8" s="2">
        <v>3</v>
      </c>
      <c r="BC8" s="2">
        <v>3</v>
      </c>
      <c r="BD8" s="2">
        <v>1</v>
      </c>
      <c r="BE8" s="2">
        <v>5</v>
      </c>
      <c r="BF8" s="2">
        <v>1</v>
      </c>
      <c r="BG8" s="2">
        <v>1</v>
      </c>
      <c r="BH8" s="2">
        <v>1</v>
      </c>
    </row>
    <row r="9" spans="1:78" ht="12.75" x14ac:dyDescent="0.2">
      <c r="A9" s="53" t="str">
        <f>'Technology references'!A4</f>
        <v>Tech-003</v>
      </c>
      <c r="B9" s="54" t="str">
        <f t="array" ref="B9">INDEX('Technology references'!$B$2:$B$100,MATCH($A9,'Technology references'!$A$2:$A$100,0))</f>
        <v>3D Scanners</v>
      </c>
      <c r="D9" s="71">
        <v>3</v>
      </c>
      <c r="E9" s="71">
        <v>1</v>
      </c>
      <c r="F9" s="71">
        <v>1</v>
      </c>
      <c r="G9" s="71">
        <v>3</v>
      </c>
      <c r="H9" s="71">
        <v>3</v>
      </c>
      <c r="I9" s="71">
        <v>3</v>
      </c>
      <c r="J9" s="71">
        <v>2</v>
      </c>
      <c r="K9" s="2">
        <v>4</v>
      </c>
      <c r="L9" s="2">
        <v>2</v>
      </c>
      <c r="M9" s="2">
        <v>1</v>
      </c>
      <c r="N9" s="2">
        <v>2</v>
      </c>
      <c r="O9" s="2">
        <v>1</v>
      </c>
      <c r="P9" s="2">
        <v>1</v>
      </c>
      <c r="Q9" s="2">
        <v>2</v>
      </c>
      <c r="R9" s="2">
        <v>1</v>
      </c>
      <c r="S9" s="2">
        <v>3</v>
      </c>
      <c r="T9" s="2">
        <v>3</v>
      </c>
      <c r="U9" s="2">
        <v>2</v>
      </c>
      <c r="V9" s="2">
        <v>1</v>
      </c>
      <c r="W9" s="2">
        <v>1</v>
      </c>
      <c r="X9" s="2">
        <v>3</v>
      </c>
      <c r="Y9" s="2">
        <v>2</v>
      </c>
      <c r="Z9" s="2">
        <v>3</v>
      </c>
      <c r="AA9" s="2">
        <v>3</v>
      </c>
      <c r="AB9" s="2">
        <v>1</v>
      </c>
      <c r="AC9" s="2">
        <v>2</v>
      </c>
      <c r="AD9" s="2">
        <v>1</v>
      </c>
      <c r="AE9" s="2">
        <v>1</v>
      </c>
      <c r="AF9" s="2">
        <v>2</v>
      </c>
      <c r="AG9" s="2">
        <v>1</v>
      </c>
      <c r="AH9" s="2">
        <v>1</v>
      </c>
      <c r="AI9" s="2">
        <v>1</v>
      </c>
      <c r="AJ9" s="2">
        <v>1</v>
      </c>
      <c r="AK9" s="2">
        <v>1</v>
      </c>
      <c r="AL9" s="2">
        <v>1</v>
      </c>
      <c r="AM9" s="2">
        <v>1</v>
      </c>
      <c r="AN9" s="2">
        <v>2</v>
      </c>
      <c r="AO9" s="2">
        <v>2</v>
      </c>
      <c r="AP9" s="2">
        <v>1</v>
      </c>
      <c r="AQ9" s="2">
        <v>3</v>
      </c>
      <c r="AR9" s="2">
        <v>3</v>
      </c>
      <c r="AS9" s="2">
        <v>1</v>
      </c>
      <c r="AT9" s="2">
        <v>2</v>
      </c>
      <c r="AU9" s="2">
        <v>1</v>
      </c>
      <c r="AV9" s="2">
        <v>3</v>
      </c>
      <c r="AW9" s="2">
        <v>2</v>
      </c>
      <c r="AX9" s="2">
        <v>2</v>
      </c>
      <c r="AY9" s="2">
        <v>4</v>
      </c>
      <c r="AZ9" s="2">
        <v>4</v>
      </c>
      <c r="BA9" s="2">
        <v>2</v>
      </c>
      <c r="BB9" s="2">
        <v>2</v>
      </c>
      <c r="BC9" s="2">
        <v>3</v>
      </c>
      <c r="BD9" s="2">
        <v>2</v>
      </c>
      <c r="BE9" s="2">
        <v>4</v>
      </c>
      <c r="BF9" s="2">
        <v>1</v>
      </c>
      <c r="BG9" s="2">
        <v>1</v>
      </c>
      <c r="BH9" s="2">
        <v>1</v>
      </c>
    </row>
    <row r="10" spans="1:78" ht="12.75" x14ac:dyDescent="0.2">
      <c r="A10" s="53" t="str">
        <f>'Technology references'!A5</f>
        <v>Tech-004</v>
      </c>
      <c r="B10" s="54" t="str">
        <f t="array" ref="B10">INDEX('Technology references'!$B$2:$B$100,MATCH($A10,'Technology references'!$A$2:$A$100,0))</f>
        <v>5G</v>
      </c>
      <c r="C10" s="6"/>
      <c r="D10" s="71">
        <v>2</v>
      </c>
      <c r="E10" s="71">
        <v>2</v>
      </c>
      <c r="F10" s="71">
        <v>1</v>
      </c>
      <c r="G10" s="71">
        <v>2</v>
      </c>
      <c r="H10" s="71">
        <v>1</v>
      </c>
      <c r="I10" s="71">
        <v>1</v>
      </c>
      <c r="J10" s="71">
        <v>2</v>
      </c>
      <c r="K10" s="2">
        <v>2</v>
      </c>
      <c r="L10" s="2">
        <v>1</v>
      </c>
      <c r="M10" s="2">
        <v>2</v>
      </c>
      <c r="N10" s="2">
        <v>1</v>
      </c>
      <c r="O10" s="2">
        <v>1</v>
      </c>
      <c r="P10" s="2">
        <v>2</v>
      </c>
      <c r="Q10" s="2">
        <v>1</v>
      </c>
      <c r="R10" s="2">
        <v>1</v>
      </c>
      <c r="S10" s="2">
        <v>1</v>
      </c>
      <c r="T10" s="2">
        <v>2</v>
      </c>
      <c r="U10" s="2">
        <v>2</v>
      </c>
      <c r="V10" s="2">
        <v>2</v>
      </c>
      <c r="W10" s="2">
        <v>1</v>
      </c>
      <c r="X10" s="2">
        <v>1</v>
      </c>
      <c r="Y10" s="2">
        <v>2</v>
      </c>
      <c r="Z10" s="2">
        <v>1</v>
      </c>
      <c r="AA10" s="2">
        <v>2</v>
      </c>
      <c r="AB10" s="2">
        <v>3</v>
      </c>
      <c r="AC10" s="2">
        <v>1</v>
      </c>
      <c r="AD10" s="2">
        <v>1</v>
      </c>
      <c r="AE10" s="2">
        <v>2</v>
      </c>
      <c r="AF10" s="2">
        <v>3</v>
      </c>
      <c r="AG10" s="2">
        <v>3</v>
      </c>
      <c r="AH10" s="2">
        <v>3</v>
      </c>
      <c r="AI10" s="2">
        <v>2</v>
      </c>
      <c r="AJ10" s="2">
        <v>2</v>
      </c>
      <c r="AK10" s="2">
        <v>1</v>
      </c>
      <c r="AL10" s="2">
        <v>1</v>
      </c>
      <c r="AM10" s="2">
        <v>4</v>
      </c>
      <c r="AN10" s="2">
        <v>1</v>
      </c>
      <c r="AO10" s="2">
        <v>1</v>
      </c>
      <c r="AP10" s="2">
        <v>2</v>
      </c>
      <c r="AQ10" s="2">
        <v>1</v>
      </c>
      <c r="AR10" s="2">
        <v>1</v>
      </c>
      <c r="AS10" s="2">
        <v>1</v>
      </c>
      <c r="AT10" s="2">
        <v>2</v>
      </c>
      <c r="AU10" s="2">
        <v>1</v>
      </c>
      <c r="AV10" s="2">
        <v>2</v>
      </c>
      <c r="AW10" s="2">
        <v>2</v>
      </c>
      <c r="AX10" s="2">
        <v>1</v>
      </c>
      <c r="AY10" s="2">
        <v>2</v>
      </c>
      <c r="AZ10" s="2">
        <v>2</v>
      </c>
      <c r="BA10" s="2">
        <v>2</v>
      </c>
      <c r="BB10" s="2">
        <v>3</v>
      </c>
      <c r="BC10" s="2">
        <v>2</v>
      </c>
      <c r="BD10" s="2">
        <v>1</v>
      </c>
      <c r="BE10" s="2">
        <v>1</v>
      </c>
      <c r="BF10" s="2">
        <v>1</v>
      </c>
      <c r="BG10" s="2">
        <v>1</v>
      </c>
      <c r="BH10" s="2">
        <v>2</v>
      </c>
    </row>
    <row r="11" spans="1:78" ht="12.75" x14ac:dyDescent="0.2">
      <c r="A11" s="53" t="str">
        <f>'Technology references'!A6</f>
        <v>Tech-005</v>
      </c>
      <c r="B11" s="54" t="str">
        <f t="array" ref="B11">INDEX('Technology references'!$B$2:$B$100,MATCH($A11,'Technology references'!$A$2:$A$100,0))</f>
        <v>Anti Aging Drugs</v>
      </c>
      <c r="D11" s="71">
        <v>1</v>
      </c>
      <c r="E11" s="71">
        <v>1</v>
      </c>
      <c r="F11" s="71">
        <v>1</v>
      </c>
      <c r="G11" s="71">
        <v>2</v>
      </c>
      <c r="H11" s="71">
        <v>3</v>
      </c>
      <c r="I11" s="71">
        <v>3</v>
      </c>
      <c r="J11" s="71">
        <v>1</v>
      </c>
      <c r="K11" s="2">
        <v>1</v>
      </c>
      <c r="L11" s="2">
        <v>1</v>
      </c>
      <c r="M11" s="2">
        <v>1</v>
      </c>
      <c r="N11" s="2">
        <v>1</v>
      </c>
      <c r="O11" s="2">
        <v>1</v>
      </c>
      <c r="P11" s="2">
        <v>1</v>
      </c>
      <c r="Q11" s="2">
        <v>3</v>
      </c>
      <c r="R11" s="2">
        <v>2</v>
      </c>
      <c r="S11" s="2">
        <v>1</v>
      </c>
      <c r="T11" s="2">
        <v>1</v>
      </c>
      <c r="U11" s="2">
        <v>1</v>
      </c>
      <c r="V11" s="2">
        <v>1</v>
      </c>
      <c r="W11" s="2">
        <v>3</v>
      </c>
      <c r="X11" s="2">
        <v>1</v>
      </c>
      <c r="Y11" s="2">
        <v>1</v>
      </c>
      <c r="Z11" s="2">
        <v>1</v>
      </c>
      <c r="AA11" s="2">
        <v>4</v>
      </c>
      <c r="AB11" s="2">
        <v>2</v>
      </c>
      <c r="AC11" s="2">
        <v>1</v>
      </c>
      <c r="AD11" s="2">
        <v>2</v>
      </c>
      <c r="AE11" s="2">
        <v>3</v>
      </c>
      <c r="AF11" s="2">
        <v>1</v>
      </c>
      <c r="AG11" s="2">
        <v>1</v>
      </c>
      <c r="AH11" s="2">
        <v>1</v>
      </c>
      <c r="AI11" s="2">
        <v>1</v>
      </c>
      <c r="AJ11" s="2">
        <v>1</v>
      </c>
      <c r="AK11" s="2">
        <v>1</v>
      </c>
      <c r="AL11" s="2">
        <v>1</v>
      </c>
      <c r="AM11" s="2">
        <v>1</v>
      </c>
      <c r="AN11" s="2">
        <v>5</v>
      </c>
      <c r="AO11" s="2">
        <v>1</v>
      </c>
      <c r="AP11" s="2">
        <v>1</v>
      </c>
      <c r="AQ11" s="2">
        <v>1</v>
      </c>
      <c r="AR11" s="2">
        <v>1</v>
      </c>
      <c r="AS11" s="2">
        <v>1</v>
      </c>
      <c r="AT11" s="2">
        <v>3</v>
      </c>
      <c r="AU11" s="2">
        <v>4</v>
      </c>
      <c r="AV11" s="2">
        <v>1</v>
      </c>
      <c r="AW11" s="2">
        <v>1</v>
      </c>
      <c r="AX11" s="2">
        <v>2</v>
      </c>
      <c r="AY11" s="2">
        <v>1</v>
      </c>
      <c r="AZ11" s="2">
        <v>1</v>
      </c>
      <c r="BA11" s="2">
        <v>1</v>
      </c>
      <c r="BB11" s="2">
        <v>1</v>
      </c>
      <c r="BC11" s="2">
        <v>2</v>
      </c>
      <c r="BD11" s="2">
        <v>4</v>
      </c>
      <c r="BE11" s="2">
        <v>1</v>
      </c>
      <c r="BF11" s="2">
        <v>2</v>
      </c>
      <c r="BG11" s="2">
        <v>3</v>
      </c>
      <c r="BH11" s="2">
        <v>1</v>
      </c>
    </row>
    <row r="12" spans="1:78" ht="12.75" x14ac:dyDescent="0.2">
      <c r="A12" s="53" t="str">
        <f>'Technology references'!A7</f>
        <v>Tech-006</v>
      </c>
      <c r="B12" s="54" t="str">
        <f t="array" ref="B12">INDEX('Technology references'!$B$2:$B$100,MATCH($A12,'Technology references'!$A$2:$A$100,0))</f>
        <v>Weak AI</v>
      </c>
      <c r="C12" s="2"/>
      <c r="D12" s="71">
        <v>2</v>
      </c>
      <c r="E12" s="71">
        <v>2</v>
      </c>
      <c r="F12" s="71">
        <v>2</v>
      </c>
      <c r="G12" s="71">
        <v>2</v>
      </c>
      <c r="H12" s="71">
        <v>2</v>
      </c>
      <c r="I12" s="71">
        <v>3</v>
      </c>
      <c r="J12" s="71">
        <v>2</v>
      </c>
      <c r="K12" s="2">
        <v>2</v>
      </c>
      <c r="L12" s="2">
        <v>2</v>
      </c>
      <c r="M12" s="2">
        <v>2</v>
      </c>
      <c r="N12" s="2">
        <v>2</v>
      </c>
      <c r="O12" s="2">
        <v>4</v>
      </c>
      <c r="P12" s="2">
        <v>3</v>
      </c>
      <c r="Q12" s="2">
        <v>4</v>
      </c>
      <c r="R12" s="2">
        <v>4</v>
      </c>
      <c r="S12" s="2">
        <v>2</v>
      </c>
      <c r="T12" s="2">
        <v>2</v>
      </c>
      <c r="U12" s="2">
        <v>4</v>
      </c>
      <c r="V12" s="2">
        <v>5</v>
      </c>
      <c r="W12" s="2">
        <v>1</v>
      </c>
      <c r="X12" s="2">
        <v>3</v>
      </c>
      <c r="Y12" s="2">
        <v>1</v>
      </c>
      <c r="Z12" s="2">
        <v>2</v>
      </c>
      <c r="AA12" s="2">
        <v>2</v>
      </c>
      <c r="AB12" s="2">
        <v>2</v>
      </c>
      <c r="AC12" s="2">
        <v>2</v>
      </c>
      <c r="AD12" s="2">
        <v>3</v>
      </c>
      <c r="AE12" s="2">
        <v>2</v>
      </c>
      <c r="AF12" s="2">
        <v>2</v>
      </c>
      <c r="AG12" s="2">
        <v>2</v>
      </c>
      <c r="AH12" s="2">
        <v>2</v>
      </c>
      <c r="AI12" s="2">
        <v>2</v>
      </c>
      <c r="AJ12" s="2">
        <v>2</v>
      </c>
      <c r="AK12" s="2">
        <v>2</v>
      </c>
      <c r="AL12" s="2">
        <v>2</v>
      </c>
      <c r="AM12" s="2">
        <v>2</v>
      </c>
      <c r="AN12" s="2">
        <v>2</v>
      </c>
      <c r="AO12" s="2">
        <v>3</v>
      </c>
      <c r="AP12" s="2">
        <v>3</v>
      </c>
      <c r="AQ12" s="2">
        <v>2</v>
      </c>
      <c r="AR12" s="2">
        <v>2</v>
      </c>
      <c r="AS12" s="2">
        <v>4</v>
      </c>
      <c r="AT12" s="2">
        <v>1</v>
      </c>
      <c r="AU12" s="2">
        <v>2</v>
      </c>
      <c r="AV12" s="2">
        <v>2</v>
      </c>
      <c r="AW12" s="2">
        <v>2</v>
      </c>
      <c r="AX12" s="2">
        <v>2</v>
      </c>
      <c r="AY12" s="2">
        <v>2</v>
      </c>
      <c r="AZ12" s="2">
        <v>4</v>
      </c>
      <c r="BA12" s="2">
        <v>4</v>
      </c>
      <c r="BB12" s="2">
        <v>3</v>
      </c>
      <c r="BC12" s="2">
        <v>3</v>
      </c>
      <c r="BD12" s="2">
        <v>3</v>
      </c>
      <c r="BE12" s="2">
        <v>3</v>
      </c>
      <c r="BF12" s="2">
        <v>3</v>
      </c>
      <c r="BG12" s="2">
        <v>4</v>
      </c>
      <c r="BH12" s="2">
        <v>4</v>
      </c>
    </row>
    <row r="13" spans="1:78" ht="12.75" x14ac:dyDescent="0.2">
      <c r="A13" s="53" t="str">
        <f>'Technology references'!A8</f>
        <v>Tech-007</v>
      </c>
      <c r="B13" s="54" t="str">
        <f t="array" ref="B13">INDEX('Technology references'!$B$2:$B$100,MATCH($A13,'Technology references'!$A$2:$A$100,0))</f>
        <v>Augmented Cognition</v>
      </c>
      <c r="D13" s="71">
        <v>1</v>
      </c>
      <c r="E13" s="71">
        <v>1</v>
      </c>
      <c r="F13" s="71">
        <v>1</v>
      </c>
      <c r="G13" s="71">
        <v>1</v>
      </c>
      <c r="H13" s="71">
        <v>1</v>
      </c>
      <c r="I13" s="71">
        <v>2</v>
      </c>
      <c r="J13" s="71">
        <v>1</v>
      </c>
      <c r="K13" s="2">
        <v>2</v>
      </c>
      <c r="L13" s="2">
        <v>1</v>
      </c>
      <c r="M13" s="2">
        <v>1</v>
      </c>
      <c r="N13" s="2">
        <v>1</v>
      </c>
      <c r="O13" s="2">
        <v>3</v>
      </c>
      <c r="P13" s="2">
        <v>2</v>
      </c>
      <c r="Q13" s="2">
        <v>3</v>
      </c>
      <c r="R13" s="2">
        <v>3</v>
      </c>
      <c r="S13" s="2">
        <v>1</v>
      </c>
      <c r="T13" s="2">
        <v>1</v>
      </c>
      <c r="U13" s="2">
        <v>2</v>
      </c>
      <c r="V13" s="2">
        <v>3</v>
      </c>
      <c r="W13" s="2">
        <v>1</v>
      </c>
      <c r="X13" s="2">
        <v>2</v>
      </c>
      <c r="Y13" s="2">
        <v>2</v>
      </c>
      <c r="Z13" s="2">
        <v>1</v>
      </c>
      <c r="AA13" s="2">
        <v>3</v>
      </c>
      <c r="AB13" s="2">
        <v>5</v>
      </c>
      <c r="AC13" s="2">
        <v>1</v>
      </c>
      <c r="AD13" s="2">
        <v>3</v>
      </c>
      <c r="AE13" s="2">
        <v>2</v>
      </c>
      <c r="AF13" s="2">
        <v>1</v>
      </c>
      <c r="AG13" s="2">
        <v>2</v>
      </c>
      <c r="AH13" s="2">
        <v>2</v>
      </c>
      <c r="AI13" s="2">
        <v>2</v>
      </c>
      <c r="AJ13" s="2">
        <v>2</v>
      </c>
      <c r="AK13" s="2">
        <v>2</v>
      </c>
      <c r="AL13" s="2">
        <v>2</v>
      </c>
      <c r="AM13" s="2">
        <v>2</v>
      </c>
      <c r="AN13" s="2">
        <v>3</v>
      </c>
      <c r="AO13" s="2">
        <v>1</v>
      </c>
      <c r="AP13" s="2">
        <v>1</v>
      </c>
      <c r="AQ13" s="2">
        <v>1</v>
      </c>
      <c r="AR13" s="2">
        <v>1</v>
      </c>
      <c r="AS13" s="2">
        <v>3</v>
      </c>
      <c r="AT13" s="2">
        <v>1</v>
      </c>
      <c r="AU13" s="2">
        <v>1</v>
      </c>
      <c r="AV13" s="2">
        <v>1</v>
      </c>
      <c r="AW13" s="2">
        <v>1</v>
      </c>
      <c r="AX13" s="2">
        <v>1</v>
      </c>
      <c r="AY13" s="2">
        <v>1</v>
      </c>
      <c r="AZ13" s="2">
        <v>1</v>
      </c>
      <c r="BA13" s="2">
        <v>1</v>
      </c>
      <c r="BB13" s="2">
        <v>1</v>
      </c>
      <c r="BC13" s="2">
        <v>2</v>
      </c>
      <c r="BD13" s="2">
        <v>1</v>
      </c>
      <c r="BE13" s="2">
        <v>2</v>
      </c>
      <c r="BF13" s="2">
        <v>1</v>
      </c>
      <c r="BG13" s="2">
        <v>4</v>
      </c>
      <c r="BH13" s="2">
        <v>4</v>
      </c>
    </row>
    <row r="14" spans="1:78" ht="12.75" x14ac:dyDescent="0.2">
      <c r="A14" s="53" t="str">
        <f>'Technology references'!A9</f>
        <v>Tech-008</v>
      </c>
      <c r="B14" s="54" t="str">
        <f t="array" ref="B14">INDEX('Technology references'!$B$2:$B$100,MATCH($A14,'Technology references'!$A$2:$A$100,0))</f>
        <v>Augmented Reality</v>
      </c>
      <c r="D14" s="71">
        <v>3</v>
      </c>
      <c r="E14" s="71">
        <v>3</v>
      </c>
      <c r="F14" s="71">
        <v>3</v>
      </c>
      <c r="G14" s="71">
        <v>4</v>
      </c>
      <c r="H14" s="71">
        <v>3</v>
      </c>
      <c r="I14" s="71">
        <v>3</v>
      </c>
      <c r="J14" s="71">
        <v>2</v>
      </c>
      <c r="K14" s="2">
        <v>3</v>
      </c>
      <c r="L14" s="2">
        <v>2</v>
      </c>
      <c r="M14" s="2">
        <v>1</v>
      </c>
      <c r="N14" s="2">
        <v>2</v>
      </c>
      <c r="O14" s="2">
        <v>1</v>
      </c>
      <c r="P14" s="2">
        <v>1</v>
      </c>
      <c r="Q14" s="2">
        <v>1</v>
      </c>
      <c r="R14" s="2">
        <v>1</v>
      </c>
      <c r="S14" s="2">
        <v>2</v>
      </c>
      <c r="T14" s="2">
        <v>1</v>
      </c>
      <c r="U14" s="2">
        <v>2</v>
      </c>
      <c r="V14" s="2">
        <v>2</v>
      </c>
      <c r="W14" s="2">
        <v>3</v>
      </c>
      <c r="X14" s="2">
        <v>2</v>
      </c>
      <c r="Y14" s="2">
        <v>1</v>
      </c>
      <c r="Z14" s="2">
        <v>2</v>
      </c>
      <c r="AA14" s="2">
        <v>3</v>
      </c>
      <c r="AB14" s="2">
        <v>3</v>
      </c>
      <c r="AC14" s="2">
        <v>2</v>
      </c>
      <c r="AD14" s="2">
        <v>2</v>
      </c>
      <c r="AE14" s="2">
        <v>1</v>
      </c>
      <c r="AF14" s="2">
        <v>1</v>
      </c>
      <c r="AG14" s="2">
        <v>4</v>
      </c>
      <c r="AH14" s="2">
        <v>4</v>
      </c>
      <c r="AI14" s="2">
        <v>4</v>
      </c>
      <c r="AJ14" s="2">
        <v>3</v>
      </c>
      <c r="AK14" s="2">
        <v>4</v>
      </c>
      <c r="AL14" s="2">
        <v>1</v>
      </c>
      <c r="AM14" s="2">
        <v>3</v>
      </c>
      <c r="AN14" s="2">
        <v>2</v>
      </c>
      <c r="AO14" s="2">
        <v>1</v>
      </c>
      <c r="AP14" s="2">
        <v>5</v>
      </c>
      <c r="AQ14" s="2">
        <v>3</v>
      </c>
      <c r="AR14" s="2">
        <v>2</v>
      </c>
      <c r="AS14" s="2">
        <v>1</v>
      </c>
      <c r="AT14" s="2">
        <v>3</v>
      </c>
      <c r="AU14" s="2">
        <v>1</v>
      </c>
      <c r="AV14" s="2">
        <v>2</v>
      </c>
      <c r="AW14" s="2">
        <v>1</v>
      </c>
      <c r="AX14" s="2">
        <v>2</v>
      </c>
      <c r="AY14" s="2">
        <v>1</v>
      </c>
      <c r="AZ14" s="2">
        <v>4</v>
      </c>
      <c r="BA14" s="2">
        <v>2</v>
      </c>
      <c r="BB14" s="2">
        <v>2</v>
      </c>
      <c r="BC14" s="2">
        <v>2</v>
      </c>
      <c r="BD14" s="2">
        <v>1</v>
      </c>
      <c r="BE14" s="2">
        <v>2</v>
      </c>
      <c r="BF14" s="2">
        <v>1</v>
      </c>
      <c r="BG14" s="2">
        <v>2</v>
      </c>
      <c r="BH14" s="2">
        <v>2</v>
      </c>
    </row>
    <row r="15" spans="1:78" ht="12.75" x14ac:dyDescent="0.2">
      <c r="A15" s="53" t="str">
        <f>'Technology references'!A10</f>
        <v>Tech-009</v>
      </c>
      <c r="B15" s="54" t="str">
        <f t="array" ref="B15">INDEX('Technology references'!$B$2:$B$100,MATCH($A15,'Technology references'!$A$2:$A$100,0))</f>
        <v>Autonomous Vehicles</v>
      </c>
      <c r="D15" s="71">
        <v>1</v>
      </c>
      <c r="E15" s="71">
        <v>2</v>
      </c>
      <c r="F15" s="71">
        <v>3</v>
      </c>
      <c r="G15" s="71">
        <v>3</v>
      </c>
      <c r="H15" s="71">
        <v>2</v>
      </c>
      <c r="I15" s="71">
        <v>3</v>
      </c>
      <c r="J15" s="71">
        <v>4</v>
      </c>
      <c r="K15" s="2">
        <v>5</v>
      </c>
      <c r="L15" s="2">
        <v>2</v>
      </c>
      <c r="M15" s="2">
        <v>5</v>
      </c>
      <c r="N15" s="2">
        <v>4</v>
      </c>
      <c r="O15" s="2">
        <v>1</v>
      </c>
      <c r="P15" s="2">
        <v>2</v>
      </c>
      <c r="Q15" s="2">
        <v>2</v>
      </c>
      <c r="R15" s="2">
        <v>1</v>
      </c>
      <c r="S15" s="2">
        <v>1</v>
      </c>
      <c r="T15" s="2">
        <v>4</v>
      </c>
      <c r="U15" s="2">
        <v>1</v>
      </c>
      <c r="V15" s="2">
        <v>1</v>
      </c>
      <c r="W15" s="2">
        <v>2</v>
      </c>
      <c r="X15" s="2">
        <v>3</v>
      </c>
      <c r="Y15" s="2">
        <v>3</v>
      </c>
      <c r="Z15" s="2">
        <v>1</v>
      </c>
      <c r="AA15" s="2">
        <v>1</v>
      </c>
      <c r="AB15" s="2">
        <v>1</v>
      </c>
      <c r="AC15" s="2">
        <v>2</v>
      </c>
      <c r="AD15" s="2">
        <v>1</v>
      </c>
      <c r="AE15" s="2">
        <v>2</v>
      </c>
      <c r="AF15" s="2">
        <v>3</v>
      </c>
      <c r="AG15" s="2">
        <v>1</v>
      </c>
      <c r="AH15" s="2">
        <v>1</v>
      </c>
      <c r="AI15" s="2">
        <v>1</v>
      </c>
      <c r="AJ15" s="2">
        <v>1</v>
      </c>
      <c r="AK15" s="2">
        <v>1</v>
      </c>
      <c r="AL15" s="2">
        <v>1</v>
      </c>
      <c r="AM15" s="2">
        <v>2</v>
      </c>
      <c r="AN15" s="2">
        <v>1</v>
      </c>
      <c r="AO15" s="2">
        <v>2</v>
      </c>
      <c r="AP15" s="2">
        <v>2</v>
      </c>
      <c r="AQ15" s="2">
        <v>2</v>
      </c>
      <c r="AR15" s="2">
        <v>1</v>
      </c>
      <c r="AS15" s="2">
        <v>1</v>
      </c>
      <c r="AT15" s="2">
        <v>1</v>
      </c>
      <c r="AU15" s="2">
        <v>1</v>
      </c>
      <c r="AV15" s="2">
        <v>3</v>
      </c>
      <c r="AW15" s="2">
        <v>4</v>
      </c>
      <c r="AX15" s="2">
        <v>4</v>
      </c>
      <c r="AY15" s="2">
        <v>3</v>
      </c>
      <c r="AZ15" s="2">
        <v>1</v>
      </c>
      <c r="BA15" s="2">
        <v>5</v>
      </c>
      <c r="BB15" s="2">
        <v>3</v>
      </c>
      <c r="BC15" s="2">
        <v>2</v>
      </c>
      <c r="BD15" s="2">
        <v>1</v>
      </c>
      <c r="BE15" s="2">
        <v>5</v>
      </c>
      <c r="BF15" s="2">
        <v>2</v>
      </c>
      <c r="BG15" s="2">
        <v>1</v>
      </c>
      <c r="BH15" s="2">
        <v>1</v>
      </c>
    </row>
    <row r="16" spans="1:78" ht="12.75" x14ac:dyDescent="0.2">
      <c r="A16" s="53" t="str">
        <f>'Technology references'!A11</f>
        <v>Tech-010</v>
      </c>
      <c r="B16" s="54" t="str">
        <f t="array" ref="B16">INDEX('Technology references'!$B$2:$B$100,MATCH($A16,'Technology references'!$A$2:$A$100,0))</f>
        <v>Battery Technology</v>
      </c>
      <c r="D16" s="71">
        <v>2</v>
      </c>
      <c r="E16" s="71">
        <v>1</v>
      </c>
      <c r="F16" s="71">
        <v>1</v>
      </c>
      <c r="G16" s="71">
        <v>1</v>
      </c>
      <c r="H16" s="71">
        <v>1</v>
      </c>
      <c r="I16" s="71">
        <v>1</v>
      </c>
      <c r="J16" s="71">
        <v>4</v>
      </c>
      <c r="K16" s="2">
        <v>4</v>
      </c>
      <c r="L16" s="2">
        <v>4</v>
      </c>
      <c r="M16" s="2">
        <v>3</v>
      </c>
      <c r="N16" s="2">
        <v>2</v>
      </c>
      <c r="O16" s="2">
        <v>1</v>
      </c>
      <c r="P16" s="2">
        <v>1</v>
      </c>
      <c r="Q16" s="2">
        <v>1</v>
      </c>
      <c r="R16" s="2">
        <v>1</v>
      </c>
      <c r="S16" s="2">
        <v>2</v>
      </c>
      <c r="T16" s="2">
        <v>2</v>
      </c>
      <c r="U16" s="2">
        <v>4</v>
      </c>
      <c r="V16" s="2">
        <v>1</v>
      </c>
      <c r="W16" s="2">
        <v>1</v>
      </c>
      <c r="X16" s="2">
        <v>5</v>
      </c>
      <c r="Y16" s="2">
        <v>4</v>
      </c>
      <c r="Z16" s="2">
        <v>1</v>
      </c>
      <c r="AA16" s="2">
        <v>1</v>
      </c>
      <c r="AB16" s="2">
        <v>1</v>
      </c>
      <c r="AC16" s="2">
        <v>1</v>
      </c>
      <c r="AD16" s="2">
        <v>1</v>
      </c>
      <c r="AE16" s="2">
        <v>1</v>
      </c>
      <c r="AF16" s="2">
        <v>2</v>
      </c>
      <c r="AG16" s="2">
        <v>1</v>
      </c>
      <c r="AH16" s="2">
        <v>1</v>
      </c>
      <c r="AI16" s="2">
        <v>1</v>
      </c>
      <c r="AJ16" s="2">
        <v>1</v>
      </c>
      <c r="AK16" s="2">
        <v>1</v>
      </c>
      <c r="AL16" s="2">
        <v>3</v>
      </c>
      <c r="AM16" s="2">
        <v>2</v>
      </c>
      <c r="AN16" s="2">
        <v>1</v>
      </c>
      <c r="AO16" s="2">
        <v>4</v>
      </c>
      <c r="AP16" s="2">
        <v>1</v>
      </c>
      <c r="AQ16" s="2">
        <v>2</v>
      </c>
      <c r="AR16" s="2">
        <v>2</v>
      </c>
      <c r="AS16" s="2">
        <v>1</v>
      </c>
      <c r="AT16" s="2">
        <v>2</v>
      </c>
      <c r="AU16" s="2">
        <v>1</v>
      </c>
      <c r="AV16" s="2">
        <v>2</v>
      </c>
      <c r="AW16" s="2">
        <v>5</v>
      </c>
      <c r="AX16" s="2">
        <v>2</v>
      </c>
      <c r="AY16" s="2">
        <v>2</v>
      </c>
      <c r="AZ16" s="2">
        <v>4</v>
      </c>
      <c r="BA16" s="2">
        <v>2</v>
      </c>
      <c r="BB16" s="2">
        <v>3</v>
      </c>
      <c r="BC16" s="2">
        <v>1</v>
      </c>
      <c r="BD16" s="2">
        <v>1</v>
      </c>
      <c r="BE16" s="2">
        <v>2</v>
      </c>
      <c r="BF16" s="2">
        <v>1</v>
      </c>
      <c r="BG16" s="2">
        <v>1</v>
      </c>
      <c r="BH16" s="2">
        <v>1</v>
      </c>
    </row>
    <row r="17" spans="1:60" ht="12.75" x14ac:dyDescent="0.2">
      <c r="A17" s="53" t="str">
        <f>'Technology references'!A12</f>
        <v>Tech-011</v>
      </c>
      <c r="B17" s="54" t="str">
        <f t="array" ref="B17">INDEX('Technology references'!$B$2:$B$100,MATCH($A17,'Technology references'!$A$2:$A$100,0))</f>
        <v>Big Data Analytics</v>
      </c>
      <c r="D17" s="71">
        <v>3</v>
      </c>
      <c r="E17" s="71">
        <v>3</v>
      </c>
      <c r="F17" s="71">
        <v>2</v>
      </c>
      <c r="G17" s="71">
        <v>2</v>
      </c>
      <c r="H17" s="71">
        <v>2</v>
      </c>
      <c r="I17" s="71">
        <v>2</v>
      </c>
      <c r="J17" s="71">
        <v>2</v>
      </c>
      <c r="K17" s="2">
        <v>2</v>
      </c>
      <c r="L17" s="2">
        <v>2</v>
      </c>
      <c r="M17" s="2">
        <v>2</v>
      </c>
      <c r="N17" s="2">
        <v>2</v>
      </c>
      <c r="O17" s="2">
        <v>3</v>
      </c>
      <c r="P17" s="2">
        <v>3</v>
      </c>
      <c r="Q17" s="2">
        <v>3</v>
      </c>
      <c r="R17" s="2">
        <v>4</v>
      </c>
      <c r="S17" s="2">
        <v>2</v>
      </c>
      <c r="T17" s="2">
        <v>3</v>
      </c>
      <c r="U17" s="2">
        <v>2</v>
      </c>
      <c r="V17" s="2">
        <v>2</v>
      </c>
      <c r="W17" s="2">
        <v>2</v>
      </c>
      <c r="X17" s="2">
        <v>2</v>
      </c>
      <c r="Y17" s="2">
        <v>2</v>
      </c>
      <c r="Z17" s="2">
        <v>2</v>
      </c>
      <c r="AA17" s="2">
        <v>3</v>
      </c>
      <c r="AB17" s="2">
        <v>1</v>
      </c>
      <c r="AC17" s="2">
        <v>2</v>
      </c>
      <c r="AD17" s="2">
        <v>2</v>
      </c>
      <c r="AE17" s="2">
        <v>3</v>
      </c>
      <c r="AF17" s="2">
        <v>2</v>
      </c>
      <c r="AG17" s="2">
        <v>3</v>
      </c>
      <c r="AH17" s="2">
        <v>3</v>
      </c>
      <c r="AI17" s="2">
        <v>3</v>
      </c>
      <c r="AJ17" s="2">
        <v>2</v>
      </c>
      <c r="AK17" s="2">
        <v>3</v>
      </c>
      <c r="AL17" s="2">
        <v>2</v>
      </c>
      <c r="AM17" s="2">
        <v>2</v>
      </c>
      <c r="AN17" s="2">
        <v>4</v>
      </c>
      <c r="AO17" s="2">
        <v>2</v>
      </c>
      <c r="AP17" s="2">
        <v>3</v>
      </c>
      <c r="AQ17" s="2">
        <v>2</v>
      </c>
      <c r="AR17" s="2">
        <v>2</v>
      </c>
      <c r="AS17" s="2">
        <v>3</v>
      </c>
      <c r="AT17" s="2">
        <v>3</v>
      </c>
      <c r="AU17" s="2">
        <v>2</v>
      </c>
      <c r="AV17" s="2">
        <v>3</v>
      </c>
      <c r="AW17" s="2">
        <v>2</v>
      </c>
      <c r="AX17" s="2">
        <v>2</v>
      </c>
      <c r="AY17" s="2">
        <v>3</v>
      </c>
      <c r="AZ17" s="2">
        <v>2</v>
      </c>
      <c r="BA17" s="2">
        <v>3</v>
      </c>
      <c r="BB17" s="2">
        <v>2</v>
      </c>
      <c r="BC17" s="2">
        <v>2</v>
      </c>
      <c r="BD17" s="2">
        <v>2</v>
      </c>
      <c r="BE17" s="2">
        <v>2</v>
      </c>
      <c r="BF17" s="2">
        <v>2</v>
      </c>
      <c r="BG17" s="2">
        <v>3</v>
      </c>
      <c r="BH17" s="2">
        <v>5</v>
      </c>
    </row>
    <row r="18" spans="1:60" ht="12.75" x14ac:dyDescent="0.2">
      <c r="A18" s="53" t="str">
        <f>'Technology references'!A13</f>
        <v>Tech-012</v>
      </c>
      <c r="B18" s="54" t="str">
        <f t="array" ref="B18">INDEX('Technology references'!$B$2:$B$100,MATCH($A18,'Technology references'!$A$2:$A$100,0))</f>
        <v>Biochips</v>
      </c>
      <c r="D18" s="71">
        <v>1</v>
      </c>
      <c r="E18" s="71">
        <v>1</v>
      </c>
      <c r="F18" s="71">
        <v>1</v>
      </c>
      <c r="G18" s="71">
        <v>1</v>
      </c>
      <c r="H18" s="71">
        <v>1</v>
      </c>
      <c r="I18" s="71">
        <v>1</v>
      </c>
      <c r="J18" s="71">
        <v>1</v>
      </c>
      <c r="K18" s="2">
        <v>2</v>
      </c>
      <c r="L18" s="2">
        <v>1</v>
      </c>
      <c r="M18" s="2">
        <v>1</v>
      </c>
      <c r="N18" s="2">
        <v>1</v>
      </c>
      <c r="O18" s="2">
        <v>1</v>
      </c>
      <c r="P18" s="2">
        <v>1</v>
      </c>
      <c r="Q18" s="2">
        <v>2</v>
      </c>
      <c r="R18" s="2">
        <v>1</v>
      </c>
      <c r="S18" s="2">
        <v>1</v>
      </c>
      <c r="T18" s="2">
        <v>1</v>
      </c>
      <c r="U18" s="2">
        <v>2</v>
      </c>
      <c r="V18" s="2">
        <v>2</v>
      </c>
      <c r="W18" s="2">
        <v>2</v>
      </c>
      <c r="X18" s="2">
        <v>1</v>
      </c>
      <c r="Y18" s="2">
        <v>1</v>
      </c>
      <c r="Z18" s="2">
        <v>1</v>
      </c>
      <c r="AA18" s="2">
        <v>4</v>
      </c>
      <c r="AB18" s="2">
        <v>1</v>
      </c>
      <c r="AC18" s="2">
        <v>1</v>
      </c>
      <c r="AD18" s="2">
        <v>1</v>
      </c>
      <c r="AE18" s="2">
        <v>1</v>
      </c>
      <c r="AF18" s="2">
        <v>1</v>
      </c>
      <c r="AG18" s="2">
        <v>2</v>
      </c>
      <c r="AH18" s="2">
        <v>2</v>
      </c>
      <c r="AI18" s="2">
        <v>1</v>
      </c>
      <c r="AJ18" s="2">
        <v>1</v>
      </c>
      <c r="AK18" s="2">
        <v>1</v>
      </c>
      <c r="AL18" s="2">
        <v>3</v>
      </c>
      <c r="AM18" s="2">
        <v>1</v>
      </c>
      <c r="AN18" s="2">
        <v>4</v>
      </c>
      <c r="AO18" s="2">
        <v>1</v>
      </c>
      <c r="AP18" s="2">
        <v>1</v>
      </c>
      <c r="AQ18" s="2">
        <v>1</v>
      </c>
      <c r="AR18" s="2">
        <v>1</v>
      </c>
      <c r="AS18" s="2">
        <v>1</v>
      </c>
      <c r="AT18" s="2">
        <v>1</v>
      </c>
      <c r="AU18" s="2">
        <v>2</v>
      </c>
      <c r="AV18" s="2">
        <v>1</v>
      </c>
      <c r="AW18" s="2">
        <v>1</v>
      </c>
      <c r="AX18" s="2">
        <v>1</v>
      </c>
      <c r="AY18" s="2">
        <v>1</v>
      </c>
      <c r="AZ18" s="2">
        <v>1</v>
      </c>
      <c r="BA18" s="2">
        <v>1</v>
      </c>
      <c r="BB18" s="2">
        <v>1</v>
      </c>
      <c r="BC18" s="2">
        <v>2</v>
      </c>
      <c r="BD18" s="2">
        <v>4</v>
      </c>
      <c r="BE18" s="2">
        <v>2</v>
      </c>
      <c r="BF18" s="2">
        <v>2</v>
      </c>
      <c r="BG18" s="2">
        <v>3</v>
      </c>
      <c r="BH18" s="2">
        <v>1</v>
      </c>
    </row>
    <row r="19" spans="1:60" ht="12.75" x14ac:dyDescent="0.2">
      <c r="A19" s="53" t="str">
        <f>'Technology references'!A14</f>
        <v>Tech-013</v>
      </c>
      <c r="B19" s="54" t="str">
        <f t="array" ref="B19">INDEX('Technology references'!$B$2:$B$100,MATCH($A19,'Technology references'!$A$2:$A$100,0))</f>
        <v>Biohacking</v>
      </c>
      <c r="D19" s="71">
        <v>1</v>
      </c>
      <c r="E19" s="71">
        <v>1</v>
      </c>
      <c r="F19" s="71">
        <v>2</v>
      </c>
      <c r="G19" s="71">
        <v>1</v>
      </c>
      <c r="H19" s="71">
        <v>1</v>
      </c>
      <c r="I19" s="71">
        <v>1</v>
      </c>
      <c r="J19" s="71">
        <v>1</v>
      </c>
      <c r="K19" s="2">
        <v>2</v>
      </c>
      <c r="L19" s="2">
        <v>1</v>
      </c>
      <c r="M19" s="2">
        <v>1</v>
      </c>
      <c r="N19" s="2">
        <v>1</v>
      </c>
      <c r="O19" s="2">
        <v>1</v>
      </c>
      <c r="P19" s="2">
        <v>1</v>
      </c>
      <c r="Q19" s="2">
        <v>2</v>
      </c>
      <c r="R19" s="2">
        <v>1</v>
      </c>
      <c r="S19" s="2">
        <v>1</v>
      </c>
      <c r="T19" s="2">
        <v>1</v>
      </c>
      <c r="U19" s="2">
        <v>1</v>
      </c>
      <c r="V19" s="2">
        <v>1</v>
      </c>
      <c r="W19" s="2">
        <v>2</v>
      </c>
      <c r="X19" s="2">
        <v>1</v>
      </c>
      <c r="Y19" s="2">
        <v>1</v>
      </c>
      <c r="Z19" s="2">
        <v>1</v>
      </c>
      <c r="AA19" s="2">
        <v>4</v>
      </c>
      <c r="AB19" s="2">
        <v>2</v>
      </c>
      <c r="AC19" s="2">
        <v>1</v>
      </c>
      <c r="AD19" s="2">
        <v>1</v>
      </c>
      <c r="AE19" s="2">
        <v>1</v>
      </c>
      <c r="AF19" s="2">
        <v>2</v>
      </c>
      <c r="AG19" s="2">
        <v>1</v>
      </c>
      <c r="AH19" s="2">
        <v>1</v>
      </c>
      <c r="AI19" s="2">
        <v>1</v>
      </c>
      <c r="AJ19" s="2">
        <v>1</v>
      </c>
      <c r="AK19" s="2">
        <v>1</v>
      </c>
      <c r="AL19" s="2">
        <v>2</v>
      </c>
      <c r="AM19" s="2">
        <v>1</v>
      </c>
      <c r="AN19" s="2">
        <v>4</v>
      </c>
      <c r="AO19" s="2">
        <v>1</v>
      </c>
      <c r="AP19" s="2">
        <v>1</v>
      </c>
      <c r="AQ19" s="2">
        <v>1</v>
      </c>
      <c r="AR19" s="2">
        <v>1</v>
      </c>
      <c r="AS19" s="2">
        <v>1</v>
      </c>
      <c r="AT19" s="2">
        <v>1</v>
      </c>
      <c r="AU19" s="2">
        <v>2</v>
      </c>
      <c r="AV19" s="2">
        <v>1</v>
      </c>
      <c r="AW19" s="2">
        <v>1</v>
      </c>
      <c r="AX19" s="2">
        <v>1</v>
      </c>
      <c r="AY19" s="2">
        <v>1</v>
      </c>
      <c r="AZ19" s="2">
        <v>1</v>
      </c>
      <c r="BA19" s="2">
        <v>1</v>
      </c>
      <c r="BB19" s="2">
        <v>2</v>
      </c>
      <c r="BC19" s="2">
        <v>1</v>
      </c>
      <c r="BD19" s="2">
        <v>3</v>
      </c>
      <c r="BE19" s="2">
        <v>2</v>
      </c>
      <c r="BF19" s="2">
        <v>1</v>
      </c>
      <c r="BG19" s="2">
        <v>1</v>
      </c>
      <c r="BH19" s="2">
        <v>1</v>
      </c>
    </row>
    <row r="20" spans="1:60" ht="12.75" x14ac:dyDescent="0.2">
      <c r="A20" s="53" t="str">
        <f>'Technology references'!A15</f>
        <v>Tech-014</v>
      </c>
      <c r="B20" s="54" t="str">
        <f t="array" ref="B20">INDEX('Technology references'!$B$2:$B$100,MATCH($A20,'Technology references'!$A$2:$A$100,0))</f>
        <v>Bionic implants</v>
      </c>
      <c r="D20" s="71">
        <v>1</v>
      </c>
      <c r="E20" s="71">
        <v>1</v>
      </c>
      <c r="F20" s="71">
        <v>1</v>
      </c>
      <c r="G20" s="71">
        <v>1</v>
      </c>
      <c r="H20" s="71">
        <v>1</v>
      </c>
      <c r="I20" s="71">
        <v>1</v>
      </c>
      <c r="J20" s="71">
        <v>1</v>
      </c>
      <c r="K20" s="2">
        <v>2</v>
      </c>
      <c r="L20" s="2">
        <v>1</v>
      </c>
      <c r="M20" s="2">
        <v>1</v>
      </c>
      <c r="N20" s="2">
        <v>1</v>
      </c>
      <c r="O20" s="2">
        <v>1</v>
      </c>
      <c r="P20" s="2">
        <v>1</v>
      </c>
      <c r="Q20" s="2">
        <v>2</v>
      </c>
      <c r="R20" s="2">
        <v>1</v>
      </c>
      <c r="S20" s="2">
        <v>1</v>
      </c>
      <c r="T20" s="2">
        <v>1</v>
      </c>
      <c r="U20" s="2">
        <v>1</v>
      </c>
      <c r="V20" s="2">
        <v>1</v>
      </c>
      <c r="W20" s="2">
        <v>1</v>
      </c>
      <c r="X20" s="2">
        <v>1</v>
      </c>
      <c r="Y20" s="2">
        <v>1</v>
      </c>
      <c r="Z20" s="2">
        <v>1</v>
      </c>
      <c r="AA20" s="2">
        <v>4</v>
      </c>
      <c r="AB20" s="2">
        <v>1</v>
      </c>
      <c r="AC20" s="2">
        <v>1</v>
      </c>
      <c r="AD20" s="2">
        <v>1</v>
      </c>
      <c r="AE20" s="2">
        <v>1</v>
      </c>
      <c r="AF20" s="2">
        <v>1</v>
      </c>
      <c r="AG20" s="2">
        <v>1</v>
      </c>
      <c r="AH20" s="2">
        <v>1</v>
      </c>
      <c r="AI20" s="2">
        <v>1</v>
      </c>
      <c r="AJ20" s="2">
        <v>1</v>
      </c>
      <c r="AK20" s="2">
        <v>1</v>
      </c>
      <c r="AL20" s="2">
        <v>1</v>
      </c>
      <c r="AM20" s="2">
        <v>1</v>
      </c>
      <c r="AN20" s="2">
        <v>4</v>
      </c>
      <c r="AO20" s="2">
        <v>1</v>
      </c>
      <c r="AP20" s="2">
        <v>1</v>
      </c>
      <c r="AQ20" s="2">
        <v>1</v>
      </c>
      <c r="AR20" s="2">
        <v>1</v>
      </c>
      <c r="AS20" s="2">
        <v>1</v>
      </c>
      <c r="AT20" s="2">
        <v>1</v>
      </c>
      <c r="AU20" s="2">
        <v>2</v>
      </c>
      <c r="AV20" s="2">
        <v>1</v>
      </c>
      <c r="AW20" s="2">
        <v>1</v>
      </c>
      <c r="AX20" s="2">
        <v>1</v>
      </c>
      <c r="AY20" s="2">
        <v>1</v>
      </c>
      <c r="AZ20" s="2">
        <v>1</v>
      </c>
      <c r="BA20" s="2">
        <v>1</v>
      </c>
      <c r="BB20" s="2">
        <v>1</v>
      </c>
      <c r="BC20" s="2">
        <v>3</v>
      </c>
      <c r="BD20" s="2">
        <v>4</v>
      </c>
      <c r="BE20" s="2">
        <v>2</v>
      </c>
      <c r="BF20" s="2">
        <v>1</v>
      </c>
      <c r="BG20" s="2">
        <v>1</v>
      </c>
      <c r="BH20" s="2">
        <v>1</v>
      </c>
    </row>
    <row r="21" spans="1:60" ht="12.75" x14ac:dyDescent="0.2">
      <c r="A21" s="53" t="str">
        <f>'Technology references'!A16</f>
        <v>Tech-015</v>
      </c>
      <c r="B21" s="54" t="str">
        <f t="array" ref="B21">INDEX('Technology references'!$B$2:$B$100,MATCH($A21,'Technology references'!$A$2:$A$100,0))</f>
        <v>Blockchain</v>
      </c>
      <c r="D21" s="71">
        <v>2</v>
      </c>
      <c r="E21" s="71">
        <v>1</v>
      </c>
      <c r="F21" s="71">
        <v>1</v>
      </c>
      <c r="G21" s="71">
        <v>1</v>
      </c>
      <c r="H21" s="71">
        <v>1</v>
      </c>
      <c r="I21" s="71">
        <v>2</v>
      </c>
      <c r="J21" s="71">
        <v>1</v>
      </c>
      <c r="K21" s="2">
        <v>2</v>
      </c>
      <c r="L21" s="2">
        <v>1</v>
      </c>
      <c r="M21" s="2">
        <v>2</v>
      </c>
      <c r="N21" s="2">
        <v>2</v>
      </c>
      <c r="O21" s="2">
        <v>2</v>
      </c>
      <c r="P21" s="2">
        <v>4</v>
      </c>
      <c r="Q21" s="2">
        <v>2</v>
      </c>
      <c r="R21" s="2">
        <v>2</v>
      </c>
      <c r="S21" s="2">
        <v>2</v>
      </c>
      <c r="T21" s="2">
        <v>2</v>
      </c>
      <c r="U21" s="2">
        <v>1</v>
      </c>
      <c r="V21" s="2">
        <v>3</v>
      </c>
      <c r="W21" s="2">
        <v>1</v>
      </c>
      <c r="X21" s="2">
        <v>2</v>
      </c>
      <c r="Y21" s="2">
        <v>2</v>
      </c>
      <c r="Z21" s="2">
        <v>2</v>
      </c>
      <c r="AA21" s="2">
        <v>1</v>
      </c>
      <c r="AB21" s="2">
        <v>1</v>
      </c>
      <c r="AC21" s="2">
        <v>4</v>
      </c>
      <c r="AD21" s="2">
        <v>4</v>
      </c>
      <c r="AE21" s="2">
        <v>3</v>
      </c>
      <c r="AF21" s="2">
        <v>2</v>
      </c>
      <c r="AG21" s="2">
        <v>2</v>
      </c>
      <c r="AH21" s="2">
        <v>2</v>
      </c>
      <c r="AI21" s="2">
        <v>2</v>
      </c>
      <c r="AJ21" s="2">
        <v>2</v>
      </c>
      <c r="AK21" s="2">
        <v>2</v>
      </c>
      <c r="AL21" s="2">
        <v>2</v>
      </c>
      <c r="AM21" s="2">
        <v>2</v>
      </c>
      <c r="AN21" s="2">
        <v>2</v>
      </c>
      <c r="AO21" s="2">
        <v>3</v>
      </c>
      <c r="AP21" s="2">
        <v>2</v>
      </c>
      <c r="AQ21" s="2">
        <v>3</v>
      </c>
      <c r="AR21" s="2">
        <v>3</v>
      </c>
      <c r="AS21" s="2">
        <v>4</v>
      </c>
      <c r="AT21" s="2">
        <v>1</v>
      </c>
      <c r="AU21" s="2">
        <v>1</v>
      </c>
      <c r="AV21" s="2">
        <v>1</v>
      </c>
      <c r="AW21" s="2">
        <v>2</v>
      </c>
      <c r="AX21" s="2">
        <v>2</v>
      </c>
      <c r="AY21" s="2">
        <v>3</v>
      </c>
      <c r="AZ21" s="2">
        <v>1</v>
      </c>
      <c r="BA21" s="2">
        <v>2</v>
      </c>
      <c r="BB21" s="2">
        <v>2</v>
      </c>
      <c r="BC21" s="2">
        <v>4</v>
      </c>
      <c r="BD21" s="2">
        <v>4</v>
      </c>
      <c r="BE21" s="2">
        <v>4</v>
      </c>
      <c r="BF21" s="2">
        <v>4</v>
      </c>
      <c r="BG21" s="2">
        <v>2</v>
      </c>
      <c r="BH21" s="2">
        <v>3</v>
      </c>
    </row>
    <row r="22" spans="1:60" ht="12.75" x14ac:dyDescent="0.2">
      <c r="A22" s="53" t="str">
        <f>'Technology references'!A17</f>
        <v>Tech-016</v>
      </c>
      <c r="B22" s="54" t="str">
        <f t="array" ref="B22">INDEX('Technology references'!$B$2:$B$100,MATCH($A22,'Technology references'!$A$2:$A$100,0))</f>
        <v>Blockchain as a Service</v>
      </c>
      <c r="D22" s="71">
        <v>2</v>
      </c>
      <c r="E22" s="71">
        <v>2</v>
      </c>
      <c r="F22" s="71">
        <v>1</v>
      </c>
      <c r="G22" s="71">
        <v>1</v>
      </c>
      <c r="H22" s="71">
        <v>2</v>
      </c>
      <c r="I22" s="71">
        <v>2</v>
      </c>
      <c r="J22" s="71">
        <v>1</v>
      </c>
      <c r="K22" s="2">
        <v>2</v>
      </c>
      <c r="L22" s="2">
        <v>1</v>
      </c>
      <c r="M22" s="2">
        <v>1</v>
      </c>
      <c r="N22" s="2">
        <v>2</v>
      </c>
      <c r="O22" s="2">
        <v>2</v>
      </c>
      <c r="P22" s="2">
        <v>4</v>
      </c>
      <c r="Q22" s="2">
        <v>2</v>
      </c>
      <c r="R22" s="2">
        <v>2</v>
      </c>
      <c r="S22" s="2">
        <v>2</v>
      </c>
      <c r="T22" s="2">
        <v>2</v>
      </c>
      <c r="U22" s="2">
        <v>1</v>
      </c>
      <c r="V22" s="2">
        <v>2</v>
      </c>
      <c r="W22" s="2">
        <v>1</v>
      </c>
      <c r="X22" s="2">
        <v>2</v>
      </c>
      <c r="Y22" s="2">
        <v>2</v>
      </c>
      <c r="Z22" s="2">
        <v>2</v>
      </c>
      <c r="AA22" s="2">
        <v>1</v>
      </c>
      <c r="AB22" s="2">
        <v>1</v>
      </c>
      <c r="AC22" s="2">
        <v>4</v>
      </c>
      <c r="AD22" s="2">
        <v>4</v>
      </c>
      <c r="AE22" s="2">
        <v>3</v>
      </c>
      <c r="AF22" s="2">
        <v>2</v>
      </c>
      <c r="AG22" s="2">
        <v>1</v>
      </c>
      <c r="AH22" s="2">
        <v>1</v>
      </c>
      <c r="AI22" s="2">
        <v>2</v>
      </c>
      <c r="AJ22" s="2">
        <v>1</v>
      </c>
      <c r="AK22" s="2">
        <v>2</v>
      </c>
      <c r="AL22" s="2">
        <v>1</v>
      </c>
      <c r="AM22" s="2">
        <v>2</v>
      </c>
      <c r="AN22" s="2">
        <v>2</v>
      </c>
      <c r="AO22" s="2">
        <v>3</v>
      </c>
      <c r="AP22" s="2">
        <v>2</v>
      </c>
      <c r="AQ22" s="2">
        <v>2</v>
      </c>
      <c r="AR22" s="2">
        <v>3</v>
      </c>
      <c r="AS22" s="2">
        <v>4</v>
      </c>
      <c r="AT22" s="2">
        <v>1</v>
      </c>
      <c r="AU22" s="2">
        <v>1</v>
      </c>
      <c r="AV22" s="2">
        <v>1</v>
      </c>
      <c r="AW22" s="2">
        <v>2</v>
      </c>
      <c r="AX22" s="2">
        <v>2</v>
      </c>
      <c r="AY22" s="2">
        <v>3</v>
      </c>
      <c r="AZ22" s="2">
        <v>1</v>
      </c>
      <c r="BA22" s="2">
        <v>2</v>
      </c>
      <c r="BB22" s="2">
        <v>2</v>
      </c>
      <c r="BC22" s="2">
        <v>4</v>
      </c>
      <c r="BD22" s="2">
        <v>4</v>
      </c>
      <c r="BE22" s="2">
        <v>4</v>
      </c>
      <c r="BF22" s="2">
        <v>4</v>
      </c>
      <c r="BG22" s="2">
        <v>2</v>
      </c>
      <c r="BH22" s="2">
        <v>3</v>
      </c>
    </row>
    <row r="23" spans="1:60" ht="12.75" x14ac:dyDescent="0.2">
      <c r="A23" s="53" t="str">
        <f>'Technology references'!A18</f>
        <v>Tech-017</v>
      </c>
      <c r="B23" s="54" t="str">
        <f t="array" ref="B23">INDEX('Technology references'!$B$2:$B$100,MATCH($A23,'Technology references'!$A$2:$A$100,0))</f>
        <v>Connected Home</v>
      </c>
      <c r="D23" s="71">
        <v>3</v>
      </c>
      <c r="E23" s="71">
        <v>2</v>
      </c>
      <c r="F23" s="71">
        <v>2</v>
      </c>
      <c r="G23" s="71">
        <v>2</v>
      </c>
      <c r="H23" s="71">
        <v>3</v>
      </c>
      <c r="I23" s="71">
        <v>2</v>
      </c>
      <c r="J23" s="71">
        <v>1</v>
      </c>
      <c r="K23" s="2">
        <v>2</v>
      </c>
      <c r="L23" s="2">
        <v>1</v>
      </c>
      <c r="M23" s="2">
        <v>1</v>
      </c>
      <c r="N23" s="2">
        <v>1</v>
      </c>
      <c r="O23" s="2">
        <v>1</v>
      </c>
      <c r="P23" s="2">
        <v>1</v>
      </c>
      <c r="Q23" s="2">
        <v>2</v>
      </c>
      <c r="R23" s="2">
        <v>1</v>
      </c>
      <c r="S23" s="2">
        <v>1</v>
      </c>
      <c r="T23" s="2">
        <v>2</v>
      </c>
      <c r="U23" s="2">
        <v>2</v>
      </c>
      <c r="V23" s="2">
        <v>1</v>
      </c>
      <c r="W23" s="2">
        <v>1</v>
      </c>
      <c r="X23" s="2">
        <v>1</v>
      </c>
      <c r="Y23" s="2">
        <v>1</v>
      </c>
      <c r="Z23" s="2">
        <v>3</v>
      </c>
      <c r="AA23" s="2">
        <v>2</v>
      </c>
      <c r="AB23" s="2">
        <v>2</v>
      </c>
      <c r="AC23" s="2">
        <v>2</v>
      </c>
      <c r="AD23" s="2">
        <v>1</v>
      </c>
      <c r="AE23" s="2">
        <v>1</v>
      </c>
      <c r="AF23" s="2">
        <v>1</v>
      </c>
      <c r="AG23" s="2">
        <v>2</v>
      </c>
      <c r="AH23" s="2">
        <v>3</v>
      </c>
      <c r="AI23" s="2">
        <v>2</v>
      </c>
      <c r="AJ23" s="2">
        <v>1</v>
      </c>
      <c r="AK23" s="2">
        <v>1</v>
      </c>
      <c r="AL23" s="2">
        <v>1</v>
      </c>
      <c r="AM23" s="2">
        <v>3</v>
      </c>
      <c r="AN23" s="2">
        <v>2</v>
      </c>
      <c r="AO23" s="2">
        <v>2</v>
      </c>
      <c r="AP23" s="2">
        <v>2</v>
      </c>
      <c r="AQ23" s="2">
        <v>3</v>
      </c>
      <c r="AR23" s="2">
        <v>1</v>
      </c>
      <c r="AS23" s="2">
        <v>1</v>
      </c>
      <c r="AT23" s="2">
        <v>1</v>
      </c>
      <c r="AU23" s="2">
        <v>1</v>
      </c>
      <c r="AV23" s="2">
        <v>2</v>
      </c>
      <c r="AW23" s="2">
        <v>2</v>
      </c>
      <c r="AX23" s="2">
        <v>1</v>
      </c>
      <c r="AY23" s="2">
        <v>1</v>
      </c>
      <c r="AZ23" s="2">
        <v>1</v>
      </c>
      <c r="BA23" s="2">
        <v>4</v>
      </c>
      <c r="BB23" s="2">
        <v>3</v>
      </c>
      <c r="BC23" s="2">
        <v>5</v>
      </c>
      <c r="BD23" s="2">
        <v>4</v>
      </c>
      <c r="BE23" s="2">
        <v>2</v>
      </c>
      <c r="BF23" s="2">
        <v>4</v>
      </c>
      <c r="BG23" s="2">
        <v>2</v>
      </c>
      <c r="BH23" s="2">
        <v>1</v>
      </c>
    </row>
    <row r="24" spans="1:60" ht="12.75" x14ac:dyDescent="0.2">
      <c r="A24" s="53" t="str">
        <f>'Technology references'!A19</f>
        <v>Tech-018</v>
      </c>
      <c r="B24" s="54" t="str">
        <f t="array" ref="B24">INDEX('Technology references'!$B$2:$B$100,MATCH($A24,'Technology references'!$A$2:$A$100,0))</f>
        <v>Connected Vehicle</v>
      </c>
      <c r="D24" s="71">
        <v>1</v>
      </c>
      <c r="E24" s="71">
        <v>1</v>
      </c>
      <c r="F24" s="71">
        <v>1</v>
      </c>
      <c r="G24" s="71">
        <v>2</v>
      </c>
      <c r="H24" s="71">
        <v>1</v>
      </c>
      <c r="I24" s="71">
        <v>1</v>
      </c>
      <c r="J24" s="71">
        <v>2</v>
      </c>
      <c r="K24" s="2">
        <v>4</v>
      </c>
      <c r="L24" s="2">
        <v>2</v>
      </c>
      <c r="M24" s="2">
        <v>4</v>
      </c>
      <c r="N24" s="2">
        <v>2</v>
      </c>
      <c r="O24" s="2">
        <v>1</v>
      </c>
      <c r="P24" s="2">
        <v>1</v>
      </c>
      <c r="Q24" s="2">
        <v>2</v>
      </c>
      <c r="R24" s="2">
        <v>1</v>
      </c>
      <c r="S24" s="2">
        <v>1</v>
      </c>
      <c r="T24" s="2">
        <v>3</v>
      </c>
      <c r="U24" s="2">
        <v>2</v>
      </c>
      <c r="V24" s="2">
        <v>1</v>
      </c>
      <c r="W24" s="2">
        <v>1</v>
      </c>
      <c r="X24" s="2">
        <v>1</v>
      </c>
      <c r="Y24" s="2">
        <v>1</v>
      </c>
      <c r="Z24" s="2">
        <v>1</v>
      </c>
      <c r="AA24" s="2">
        <v>1</v>
      </c>
      <c r="AB24" s="2">
        <v>1</v>
      </c>
      <c r="AC24" s="2">
        <v>1</v>
      </c>
      <c r="AD24" s="2">
        <v>2</v>
      </c>
      <c r="AE24" s="2">
        <v>1</v>
      </c>
      <c r="AF24" s="2">
        <v>1</v>
      </c>
      <c r="AG24" s="2">
        <v>1</v>
      </c>
      <c r="AH24" s="2">
        <v>1</v>
      </c>
      <c r="AI24" s="2">
        <v>2</v>
      </c>
      <c r="AJ24" s="2">
        <v>1</v>
      </c>
      <c r="AK24" s="2">
        <v>1</v>
      </c>
      <c r="AL24" s="2">
        <v>1</v>
      </c>
      <c r="AM24" s="2">
        <v>3</v>
      </c>
      <c r="AN24" s="2">
        <v>2</v>
      </c>
      <c r="AO24" s="2">
        <v>1</v>
      </c>
      <c r="AP24" s="2">
        <v>2</v>
      </c>
      <c r="AQ24" s="2">
        <v>2</v>
      </c>
      <c r="AR24" s="2">
        <v>1</v>
      </c>
      <c r="AS24" s="2">
        <v>1</v>
      </c>
      <c r="AT24" s="2">
        <v>1</v>
      </c>
      <c r="AU24" s="2">
        <v>1</v>
      </c>
      <c r="AV24" s="2">
        <v>2</v>
      </c>
      <c r="AW24" s="2">
        <v>2</v>
      </c>
      <c r="AX24" s="2">
        <v>3</v>
      </c>
      <c r="AY24" s="2">
        <v>2</v>
      </c>
      <c r="AZ24" s="2">
        <v>1</v>
      </c>
      <c r="BA24" s="2">
        <v>3</v>
      </c>
      <c r="BB24" s="2">
        <v>4</v>
      </c>
      <c r="BC24" s="2">
        <v>1</v>
      </c>
      <c r="BD24" s="2">
        <v>1</v>
      </c>
      <c r="BE24" s="2">
        <v>5</v>
      </c>
      <c r="BF24" s="2">
        <v>1</v>
      </c>
      <c r="BG24" s="2">
        <v>1</v>
      </c>
      <c r="BH24" s="2">
        <v>1</v>
      </c>
    </row>
    <row r="25" spans="1:60" ht="12.75" x14ac:dyDescent="0.2">
      <c r="A25" s="53" t="str">
        <f>'Technology references'!A20</f>
        <v>Tech-019</v>
      </c>
      <c r="B25" s="54" t="str">
        <f t="array" ref="B25">INDEX('Technology references'!$B$2:$B$100,MATCH($A25,'Technology references'!$A$2:$A$100,0))</f>
        <v>Crowdfunding</v>
      </c>
      <c r="D25" s="71">
        <v>1</v>
      </c>
      <c r="E25" s="71">
        <v>1</v>
      </c>
      <c r="F25" s="71">
        <v>1</v>
      </c>
      <c r="G25" s="71">
        <v>2</v>
      </c>
      <c r="H25" s="71">
        <v>2</v>
      </c>
      <c r="I25" s="71">
        <v>2</v>
      </c>
      <c r="J25" s="71">
        <v>1</v>
      </c>
      <c r="K25" s="2">
        <v>2</v>
      </c>
      <c r="L25" s="2">
        <v>1</v>
      </c>
      <c r="M25" s="2">
        <v>1</v>
      </c>
      <c r="N25" s="2">
        <v>1</v>
      </c>
      <c r="O25" s="2">
        <v>4</v>
      </c>
      <c r="P25" s="2">
        <v>5</v>
      </c>
      <c r="Q25" s="2">
        <v>3</v>
      </c>
      <c r="R25" s="2">
        <v>1</v>
      </c>
      <c r="S25" s="2">
        <v>1</v>
      </c>
      <c r="T25" s="2">
        <v>1</v>
      </c>
      <c r="U25" s="2">
        <v>2</v>
      </c>
      <c r="V25" s="2">
        <v>2</v>
      </c>
      <c r="W25" s="2">
        <v>2</v>
      </c>
      <c r="X25" s="2">
        <v>2</v>
      </c>
      <c r="Y25" s="2">
        <v>1</v>
      </c>
      <c r="Z25" s="2">
        <v>1</v>
      </c>
      <c r="AA25" s="2">
        <v>1</v>
      </c>
      <c r="AB25" s="2">
        <v>1</v>
      </c>
      <c r="AC25" s="2">
        <v>2</v>
      </c>
      <c r="AD25" s="2">
        <v>1</v>
      </c>
      <c r="AE25" s="2">
        <v>1</v>
      </c>
      <c r="AF25" s="2">
        <v>1</v>
      </c>
      <c r="AG25" s="2">
        <v>1</v>
      </c>
      <c r="AH25" s="2">
        <v>1</v>
      </c>
      <c r="AI25" s="2">
        <v>1</v>
      </c>
      <c r="AJ25" s="2">
        <v>1</v>
      </c>
      <c r="AK25" s="2">
        <v>1</v>
      </c>
      <c r="AL25" s="2">
        <v>1</v>
      </c>
      <c r="AM25" s="2">
        <v>1</v>
      </c>
      <c r="AN25" s="2">
        <v>2</v>
      </c>
      <c r="AO25" s="2">
        <v>1</v>
      </c>
      <c r="AP25" s="2">
        <v>1</v>
      </c>
      <c r="AQ25" s="2">
        <v>1</v>
      </c>
      <c r="AR25" s="2">
        <v>1</v>
      </c>
      <c r="AS25" s="2">
        <v>2</v>
      </c>
      <c r="AT25" s="2">
        <v>1</v>
      </c>
      <c r="AU25" s="2">
        <v>1</v>
      </c>
      <c r="AV25" s="2">
        <v>1</v>
      </c>
      <c r="AW25" s="2">
        <v>2</v>
      </c>
      <c r="AX25" s="2">
        <v>1</v>
      </c>
      <c r="AY25" s="2">
        <v>1</v>
      </c>
      <c r="AZ25" s="2">
        <v>2</v>
      </c>
      <c r="BA25" s="2">
        <v>1</v>
      </c>
      <c r="BB25" s="2">
        <v>1</v>
      </c>
      <c r="BC25" s="2">
        <v>2</v>
      </c>
      <c r="BD25" s="2">
        <v>2</v>
      </c>
      <c r="BE25" s="2">
        <v>2</v>
      </c>
      <c r="BF25" s="2">
        <v>2</v>
      </c>
      <c r="BG25" s="2">
        <v>1</v>
      </c>
      <c r="BH25" s="2">
        <v>4</v>
      </c>
    </row>
    <row r="26" spans="1:60" ht="12.75" x14ac:dyDescent="0.2">
      <c r="A26" s="53" t="str">
        <f>'Technology references'!A21</f>
        <v>Tech-020</v>
      </c>
      <c r="B26" s="54" t="str">
        <f t="array" ref="B26">INDEX('Technology references'!$B$2:$B$100,MATCH($A26,'Technology references'!$A$2:$A$100,0))</f>
        <v>Cryptocurrencies</v>
      </c>
      <c r="D26" s="71">
        <v>2</v>
      </c>
      <c r="E26" s="71">
        <v>1</v>
      </c>
      <c r="F26" s="71">
        <v>2</v>
      </c>
      <c r="G26" s="71">
        <v>1</v>
      </c>
      <c r="H26" s="71">
        <v>1</v>
      </c>
      <c r="I26" s="71">
        <v>1</v>
      </c>
      <c r="J26" s="71">
        <v>2</v>
      </c>
      <c r="K26" s="2">
        <v>2</v>
      </c>
      <c r="L26" s="2">
        <v>1</v>
      </c>
      <c r="M26" s="2">
        <v>2</v>
      </c>
      <c r="N26" s="2">
        <v>2</v>
      </c>
      <c r="O26" s="2">
        <v>3</v>
      </c>
      <c r="P26" s="2">
        <v>4</v>
      </c>
      <c r="Q26" s="2">
        <v>2</v>
      </c>
      <c r="R26" s="2">
        <v>3</v>
      </c>
      <c r="S26" s="2">
        <v>2</v>
      </c>
      <c r="T26" s="2">
        <v>2</v>
      </c>
      <c r="U26" s="2">
        <v>1</v>
      </c>
      <c r="V26" s="2">
        <v>2</v>
      </c>
      <c r="W26" s="2">
        <v>1</v>
      </c>
      <c r="X26" s="2">
        <v>1</v>
      </c>
      <c r="Y26" s="2">
        <v>1</v>
      </c>
      <c r="Z26" s="2">
        <v>1</v>
      </c>
      <c r="AA26" s="2">
        <v>1</v>
      </c>
      <c r="AB26" s="2">
        <v>1</v>
      </c>
      <c r="AC26" s="2">
        <v>2</v>
      </c>
      <c r="AD26" s="2">
        <v>2</v>
      </c>
      <c r="AE26" s="2">
        <v>3</v>
      </c>
      <c r="AF26" s="2">
        <v>1</v>
      </c>
      <c r="AG26" s="2">
        <v>1</v>
      </c>
      <c r="AH26" s="2">
        <v>1</v>
      </c>
      <c r="AI26" s="2">
        <v>1</v>
      </c>
      <c r="AJ26" s="2">
        <v>1</v>
      </c>
      <c r="AK26" s="2">
        <v>1</v>
      </c>
      <c r="AL26" s="2">
        <v>1</v>
      </c>
      <c r="AM26" s="2">
        <v>1</v>
      </c>
      <c r="AN26" s="2">
        <v>2</v>
      </c>
      <c r="AO26" s="2">
        <v>1</v>
      </c>
      <c r="AP26" s="2">
        <v>2</v>
      </c>
      <c r="AQ26" s="2">
        <v>2</v>
      </c>
      <c r="AR26" s="2">
        <v>2</v>
      </c>
      <c r="AS26" s="2">
        <v>3</v>
      </c>
      <c r="AT26" s="2">
        <v>1</v>
      </c>
      <c r="AU26" s="2">
        <v>1</v>
      </c>
      <c r="AV26" s="2">
        <v>1</v>
      </c>
      <c r="AW26" s="2">
        <v>1</v>
      </c>
      <c r="AX26" s="2">
        <v>1</v>
      </c>
      <c r="AY26" s="2">
        <v>1</v>
      </c>
      <c r="AZ26" s="2">
        <v>1</v>
      </c>
      <c r="BA26" s="2">
        <v>2</v>
      </c>
      <c r="BB26" s="2">
        <v>2</v>
      </c>
      <c r="BC26" s="2">
        <v>4</v>
      </c>
      <c r="BD26" s="2">
        <v>4</v>
      </c>
      <c r="BE26" s="2">
        <v>4</v>
      </c>
      <c r="BF26" s="2">
        <v>4</v>
      </c>
      <c r="BG26" s="2">
        <v>1</v>
      </c>
      <c r="BH26" s="2">
        <v>4</v>
      </c>
    </row>
    <row r="27" spans="1:60" ht="12.75" x14ac:dyDescent="0.2">
      <c r="A27" s="53" t="str">
        <f>'Technology references'!A22</f>
        <v>Tech-021</v>
      </c>
      <c r="B27" s="54" t="str">
        <f t="array" ref="B27">INDEX('Technology references'!$B$2:$B$100,MATCH($A27,'Technology references'!$A$2:$A$100,0))</f>
        <v>Drones</v>
      </c>
      <c r="D27" s="71">
        <v>3</v>
      </c>
      <c r="E27" s="71">
        <v>2</v>
      </c>
      <c r="F27" s="71">
        <v>2</v>
      </c>
      <c r="G27" s="71">
        <v>2</v>
      </c>
      <c r="H27" s="71">
        <v>2</v>
      </c>
      <c r="I27" s="71">
        <v>2</v>
      </c>
      <c r="J27" s="71">
        <v>3</v>
      </c>
      <c r="K27" s="2">
        <v>4</v>
      </c>
      <c r="L27" s="2">
        <v>4</v>
      </c>
      <c r="M27" s="2">
        <v>4</v>
      </c>
      <c r="N27" s="2">
        <v>3</v>
      </c>
      <c r="O27" s="2">
        <v>1</v>
      </c>
      <c r="P27" s="2">
        <v>2</v>
      </c>
      <c r="Q27" s="2">
        <v>2</v>
      </c>
      <c r="R27" s="2">
        <v>1</v>
      </c>
      <c r="S27" s="2">
        <v>3</v>
      </c>
      <c r="T27" s="2">
        <v>4</v>
      </c>
      <c r="U27" s="2">
        <v>2</v>
      </c>
      <c r="V27" s="2">
        <v>1</v>
      </c>
      <c r="W27" s="2">
        <v>2</v>
      </c>
      <c r="X27" s="2">
        <v>3</v>
      </c>
      <c r="Y27" s="2">
        <v>3</v>
      </c>
      <c r="Z27" s="2">
        <v>2</v>
      </c>
      <c r="AA27" s="2">
        <v>1</v>
      </c>
      <c r="AB27" s="2">
        <v>1</v>
      </c>
      <c r="AC27" s="2">
        <v>1</v>
      </c>
      <c r="AD27" s="2">
        <v>1</v>
      </c>
      <c r="AE27" s="2">
        <v>2</v>
      </c>
      <c r="AF27" s="2">
        <v>2</v>
      </c>
      <c r="AG27" s="2">
        <v>1</v>
      </c>
      <c r="AH27" s="2">
        <v>1</v>
      </c>
      <c r="AI27" s="2">
        <v>1</v>
      </c>
      <c r="AJ27" s="2">
        <v>2</v>
      </c>
      <c r="AK27" s="2">
        <v>1</v>
      </c>
      <c r="AL27" s="2">
        <v>1</v>
      </c>
      <c r="AM27" s="2">
        <v>3</v>
      </c>
      <c r="AN27" s="2">
        <v>2</v>
      </c>
      <c r="AO27" s="2">
        <v>2</v>
      </c>
      <c r="AP27" s="2">
        <v>1</v>
      </c>
      <c r="AQ27" s="2">
        <v>3</v>
      </c>
      <c r="AR27" s="2">
        <v>3</v>
      </c>
      <c r="AS27" s="2">
        <v>1</v>
      </c>
      <c r="AT27" s="2">
        <v>3</v>
      </c>
      <c r="AU27" s="2">
        <v>2</v>
      </c>
      <c r="AV27" s="2">
        <v>3</v>
      </c>
      <c r="AW27" s="2">
        <v>2</v>
      </c>
      <c r="AX27" s="2">
        <v>5</v>
      </c>
      <c r="AY27" s="2">
        <v>5</v>
      </c>
      <c r="AZ27" s="2">
        <v>3</v>
      </c>
      <c r="BA27" s="2">
        <v>5</v>
      </c>
      <c r="BB27" s="2">
        <v>3</v>
      </c>
      <c r="BC27" s="2">
        <v>1</v>
      </c>
      <c r="BD27" s="2">
        <v>3</v>
      </c>
      <c r="BE27" s="2">
        <v>4</v>
      </c>
      <c r="BF27" s="2">
        <v>3</v>
      </c>
      <c r="BG27" s="2">
        <v>1</v>
      </c>
      <c r="BH27" s="2">
        <v>3</v>
      </c>
    </row>
    <row r="28" spans="1:60" ht="12.75" x14ac:dyDescent="0.2">
      <c r="A28" s="53" t="str">
        <f>'Technology references'!A23</f>
        <v>Tech-022</v>
      </c>
      <c r="B28" s="54" t="str">
        <f t="array" ref="B28">INDEX('Technology references'!$B$2:$B$100,MATCH($A28,'Technology references'!$A$2:$A$100,0))</f>
        <v>Emotion Tracking</v>
      </c>
      <c r="D28" s="71">
        <v>3</v>
      </c>
      <c r="E28" s="71">
        <v>1</v>
      </c>
      <c r="F28" s="71">
        <v>2</v>
      </c>
      <c r="G28" s="71">
        <v>2</v>
      </c>
      <c r="H28" s="71">
        <v>1</v>
      </c>
      <c r="I28" s="71">
        <v>1</v>
      </c>
      <c r="J28" s="71">
        <v>1</v>
      </c>
      <c r="K28" s="2">
        <v>1</v>
      </c>
      <c r="L28" s="2">
        <v>1</v>
      </c>
      <c r="M28" s="2">
        <v>2</v>
      </c>
      <c r="N28" s="2">
        <v>2</v>
      </c>
      <c r="O28" s="2">
        <v>1</v>
      </c>
      <c r="P28" s="2">
        <v>1</v>
      </c>
      <c r="Q28" s="2">
        <v>1</v>
      </c>
      <c r="R28" s="2">
        <v>1</v>
      </c>
      <c r="S28" s="2">
        <v>1</v>
      </c>
      <c r="T28" s="2">
        <v>1</v>
      </c>
      <c r="U28" s="2">
        <v>2</v>
      </c>
      <c r="V28" s="2">
        <v>2</v>
      </c>
      <c r="W28" s="2">
        <v>2</v>
      </c>
      <c r="X28" s="2">
        <v>1</v>
      </c>
      <c r="Y28" s="2">
        <v>1</v>
      </c>
      <c r="Z28" s="2">
        <v>1</v>
      </c>
      <c r="AA28" s="2">
        <v>2</v>
      </c>
      <c r="AB28" s="2">
        <v>3</v>
      </c>
      <c r="AC28" s="2">
        <v>1</v>
      </c>
      <c r="AD28" s="2">
        <v>1</v>
      </c>
      <c r="AE28" s="2">
        <v>2</v>
      </c>
      <c r="AF28" s="2">
        <v>1</v>
      </c>
      <c r="AG28" s="2">
        <v>4</v>
      </c>
      <c r="AH28" s="2">
        <v>4</v>
      </c>
      <c r="AI28" s="2">
        <v>3</v>
      </c>
      <c r="AJ28" s="2">
        <v>1</v>
      </c>
      <c r="AK28" s="2">
        <v>3</v>
      </c>
      <c r="AL28" s="2">
        <v>2</v>
      </c>
      <c r="AM28" s="2">
        <v>1</v>
      </c>
      <c r="AN28" s="2">
        <v>3</v>
      </c>
      <c r="AO28" s="2">
        <v>1</v>
      </c>
      <c r="AP28" s="2">
        <v>4</v>
      </c>
      <c r="AQ28" s="2">
        <v>1</v>
      </c>
      <c r="AR28" s="2">
        <v>1</v>
      </c>
      <c r="AS28" s="2">
        <v>1</v>
      </c>
      <c r="AT28" s="2">
        <v>2</v>
      </c>
      <c r="AU28" s="2">
        <v>1</v>
      </c>
      <c r="AV28" s="2">
        <v>1</v>
      </c>
      <c r="AW28" s="2">
        <v>1</v>
      </c>
      <c r="AX28" s="2">
        <v>3</v>
      </c>
      <c r="AY28" s="2">
        <v>1</v>
      </c>
      <c r="AZ28" s="2">
        <v>2</v>
      </c>
      <c r="BA28" s="2">
        <v>1</v>
      </c>
      <c r="BB28" s="2">
        <v>2</v>
      </c>
      <c r="BC28" s="2">
        <v>2</v>
      </c>
      <c r="BD28" s="2">
        <v>2</v>
      </c>
      <c r="BE28" s="2">
        <v>2</v>
      </c>
      <c r="BF28" s="2">
        <v>1</v>
      </c>
      <c r="BG28" s="2">
        <v>3</v>
      </c>
      <c r="BH28" s="2">
        <v>1</v>
      </c>
    </row>
    <row r="29" spans="1:60" ht="12.75" x14ac:dyDescent="0.2">
      <c r="A29" s="53" t="str">
        <f>'Technology references'!A24</f>
        <v>Tech-023</v>
      </c>
      <c r="B29" s="54" t="str">
        <f t="array" ref="B29">INDEX('Technology references'!$B$2:$B$100,MATCH($A29,'Technology references'!$A$2:$A$100,0))</f>
        <v>Renewable energy generation</v>
      </c>
      <c r="D29" s="71">
        <v>1</v>
      </c>
      <c r="E29" s="71">
        <v>1</v>
      </c>
      <c r="F29" s="71">
        <v>1</v>
      </c>
      <c r="G29" s="71">
        <v>1</v>
      </c>
      <c r="H29" s="71">
        <v>2</v>
      </c>
      <c r="I29" s="71">
        <v>3</v>
      </c>
      <c r="J29" s="71">
        <v>3</v>
      </c>
      <c r="K29" s="2">
        <v>2</v>
      </c>
      <c r="L29" s="2">
        <v>2</v>
      </c>
      <c r="M29" s="2">
        <v>4</v>
      </c>
      <c r="N29" s="2">
        <v>2</v>
      </c>
      <c r="O29" s="2">
        <v>1</v>
      </c>
      <c r="P29" s="2">
        <v>2</v>
      </c>
      <c r="Q29" s="2">
        <v>2</v>
      </c>
      <c r="R29" s="2">
        <v>1</v>
      </c>
      <c r="S29" s="2">
        <v>2</v>
      </c>
      <c r="T29" s="2">
        <v>2</v>
      </c>
      <c r="U29" s="2">
        <v>2</v>
      </c>
      <c r="V29" s="2">
        <v>1</v>
      </c>
      <c r="W29" s="2">
        <v>1</v>
      </c>
      <c r="X29" s="2">
        <v>5</v>
      </c>
      <c r="Y29" s="2">
        <v>4</v>
      </c>
      <c r="Z29" s="2">
        <v>3</v>
      </c>
      <c r="AA29" s="2">
        <v>1</v>
      </c>
      <c r="AB29" s="2">
        <v>1</v>
      </c>
      <c r="AC29" s="2">
        <v>1</v>
      </c>
      <c r="AD29" s="2">
        <v>1</v>
      </c>
      <c r="AE29" s="2">
        <v>1</v>
      </c>
      <c r="AF29" s="2">
        <v>2</v>
      </c>
      <c r="AG29" s="2">
        <v>1</v>
      </c>
      <c r="AH29" s="2">
        <v>1</v>
      </c>
      <c r="AI29" s="2">
        <v>1</v>
      </c>
      <c r="AJ29" s="2">
        <v>1</v>
      </c>
      <c r="AK29" s="2">
        <v>1</v>
      </c>
      <c r="AL29" s="2">
        <v>1</v>
      </c>
      <c r="AM29" s="2">
        <v>2</v>
      </c>
      <c r="AN29" s="2">
        <v>2</v>
      </c>
      <c r="AO29" s="2">
        <v>3</v>
      </c>
      <c r="AP29" s="2">
        <v>1</v>
      </c>
      <c r="AQ29" s="2">
        <v>2</v>
      </c>
      <c r="AR29" s="2">
        <v>5</v>
      </c>
      <c r="AS29" s="2">
        <v>1</v>
      </c>
      <c r="AT29" s="2">
        <v>2</v>
      </c>
      <c r="AU29" s="2">
        <v>2</v>
      </c>
      <c r="AV29" s="2">
        <v>1</v>
      </c>
      <c r="AW29" s="2">
        <v>5</v>
      </c>
      <c r="AX29" s="2">
        <v>2</v>
      </c>
      <c r="AY29" s="2">
        <v>1</v>
      </c>
      <c r="AZ29" s="2">
        <v>1</v>
      </c>
      <c r="BA29" s="2">
        <v>2</v>
      </c>
      <c r="BB29" s="2">
        <v>2</v>
      </c>
      <c r="BC29" s="2">
        <v>2</v>
      </c>
      <c r="BD29" s="2">
        <v>1</v>
      </c>
      <c r="BE29" s="2">
        <v>1</v>
      </c>
      <c r="BF29" s="2">
        <v>1</v>
      </c>
      <c r="BG29" s="2">
        <v>1</v>
      </c>
      <c r="BH29" s="2">
        <v>1</v>
      </c>
    </row>
    <row r="30" spans="1:60" ht="12.75" x14ac:dyDescent="0.2">
      <c r="A30" s="53" t="str">
        <f>'Technology references'!A25</f>
        <v>Tech-024</v>
      </c>
      <c r="B30" s="54" t="str">
        <f t="array" ref="B30">INDEX('Technology references'!$B$2:$B$100,MATCH($A30,'Technology references'!$A$2:$A$100,0))</f>
        <v>Identity Management</v>
      </c>
      <c r="D30" s="71">
        <v>2</v>
      </c>
      <c r="E30" s="71">
        <v>1</v>
      </c>
      <c r="F30" s="71">
        <v>2</v>
      </c>
      <c r="G30" s="71">
        <v>2</v>
      </c>
      <c r="H30" s="71">
        <v>1</v>
      </c>
      <c r="I30" s="71">
        <v>1</v>
      </c>
      <c r="J30" s="71">
        <v>2</v>
      </c>
      <c r="K30" s="2">
        <v>1</v>
      </c>
      <c r="L30" s="2">
        <v>1</v>
      </c>
      <c r="M30" s="2">
        <v>1</v>
      </c>
      <c r="N30" s="2">
        <v>1</v>
      </c>
      <c r="O30" s="2">
        <v>1</v>
      </c>
      <c r="P30" s="2">
        <v>3</v>
      </c>
      <c r="Q30" s="2">
        <v>2</v>
      </c>
      <c r="R30" s="2">
        <v>1</v>
      </c>
      <c r="S30" s="2">
        <v>1</v>
      </c>
      <c r="T30" s="2">
        <v>1</v>
      </c>
      <c r="U30" s="2">
        <v>2</v>
      </c>
      <c r="V30" s="2">
        <v>2</v>
      </c>
      <c r="W30" s="2">
        <v>2</v>
      </c>
      <c r="X30" s="2">
        <v>1</v>
      </c>
      <c r="Y30" s="2">
        <v>1</v>
      </c>
      <c r="Z30" s="2">
        <v>1</v>
      </c>
      <c r="AA30" s="2">
        <v>3</v>
      </c>
      <c r="AB30" s="2">
        <v>1</v>
      </c>
      <c r="AC30" s="2">
        <v>3</v>
      </c>
      <c r="AD30" s="2">
        <v>1</v>
      </c>
      <c r="AE30" s="2">
        <v>5</v>
      </c>
      <c r="AF30" s="2">
        <v>1</v>
      </c>
      <c r="AG30" s="2">
        <v>1</v>
      </c>
      <c r="AH30" s="2">
        <v>1</v>
      </c>
      <c r="AI30" s="2">
        <v>1</v>
      </c>
      <c r="AJ30" s="2">
        <v>1</v>
      </c>
      <c r="AK30" s="2">
        <v>1</v>
      </c>
      <c r="AL30" s="2">
        <v>1</v>
      </c>
      <c r="AM30" s="2">
        <v>2</v>
      </c>
      <c r="AN30" s="2">
        <v>1</v>
      </c>
      <c r="AO30" s="2">
        <v>1</v>
      </c>
      <c r="AP30" s="2">
        <v>2</v>
      </c>
      <c r="AQ30" s="2">
        <v>1</v>
      </c>
      <c r="AR30" s="2">
        <v>1</v>
      </c>
      <c r="AS30" s="2">
        <v>2</v>
      </c>
      <c r="AT30" s="2">
        <v>2</v>
      </c>
      <c r="AU30" s="2">
        <v>2</v>
      </c>
      <c r="AV30" s="2">
        <v>3</v>
      </c>
      <c r="AW30" s="2">
        <v>1</v>
      </c>
      <c r="AX30" s="2">
        <v>3</v>
      </c>
      <c r="AY30" s="2">
        <v>1</v>
      </c>
      <c r="AZ30" s="2">
        <v>2</v>
      </c>
      <c r="BA30" s="2">
        <v>3</v>
      </c>
      <c r="BB30" s="2">
        <v>3</v>
      </c>
      <c r="BC30" s="2">
        <v>3</v>
      </c>
      <c r="BD30" s="2">
        <v>3</v>
      </c>
      <c r="BE30" s="2">
        <v>3</v>
      </c>
      <c r="BF30" s="2">
        <v>2</v>
      </c>
      <c r="BG30" s="2">
        <v>3</v>
      </c>
      <c r="BH30" s="2">
        <v>3</v>
      </c>
    </row>
    <row r="31" spans="1:60" ht="12.75" x14ac:dyDescent="0.2">
      <c r="A31" s="53" t="str">
        <f>'Technology references'!A26</f>
        <v>Tech-025</v>
      </c>
      <c r="B31" s="54" t="str">
        <f t="array" ref="B31">INDEX('Technology references'!$B$2:$B$100,MATCH($A31,'Technology references'!$A$2:$A$100,0))</f>
        <v>Synthetic food</v>
      </c>
      <c r="D31" s="71">
        <v>1</v>
      </c>
      <c r="E31" s="71">
        <v>4</v>
      </c>
      <c r="F31" s="71">
        <v>3</v>
      </c>
      <c r="G31" s="71">
        <v>1</v>
      </c>
      <c r="H31" s="71">
        <v>1</v>
      </c>
      <c r="I31" s="71">
        <v>1</v>
      </c>
      <c r="J31" s="71">
        <v>1</v>
      </c>
      <c r="K31" s="2">
        <v>1</v>
      </c>
      <c r="L31" s="2">
        <v>1</v>
      </c>
      <c r="M31" s="2">
        <v>1</v>
      </c>
      <c r="N31" s="2">
        <v>1</v>
      </c>
      <c r="O31" s="2">
        <v>1</v>
      </c>
      <c r="P31" s="2">
        <v>1</v>
      </c>
      <c r="Q31" s="2">
        <v>1</v>
      </c>
      <c r="R31" s="2">
        <v>1</v>
      </c>
      <c r="S31" s="2">
        <v>3</v>
      </c>
      <c r="T31" s="2">
        <v>3</v>
      </c>
      <c r="U31" s="2">
        <v>1</v>
      </c>
      <c r="V31" s="2">
        <v>1</v>
      </c>
      <c r="W31" s="2">
        <v>1</v>
      </c>
      <c r="X31" s="2">
        <v>1</v>
      </c>
      <c r="Y31" s="2">
        <v>2</v>
      </c>
      <c r="Z31" s="2">
        <v>3</v>
      </c>
      <c r="AA31" s="2">
        <v>1</v>
      </c>
      <c r="AB31" s="2">
        <v>1</v>
      </c>
      <c r="AC31" s="2">
        <v>1</v>
      </c>
      <c r="AD31" s="2">
        <v>1</v>
      </c>
      <c r="AE31" s="2">
        <v>1</v>
      </c>
      <c r="AF31" s="2">
        <v>5</v>
      </c>
      <c r="AG31" s="2">
        <v>1</v>
      </c>
      <c r="AH31" s="2">
        <v>1</v>
      </c>
      <c r="AI31" s="2">
        <v>1</v>
      </c>
      <c r="AJ31" s="2">
        <v>1</v>
      </c>
      <c r="AK31" s="2">
        <v>1</v>
      </c>
      <c r="AL31" s="2">
        <v>1</v>
      </c>
      <c r="AM31" s="2">
        <v>1</v>
      </c>
      <c r="AN31" s="2">
        <v>3</v>
      </c>
      <c r="AO31" s="2">
        <v>1</v>
      </c>
      <c r="AP31" s="2">
        <v>1</v>
      </c>
      <c r="AQ31" s="2">
        <v>1</v>
      </c>
      <c r="AR31" s="2">
        <v>1</v>
      </c>
      <c r="AS31" s="2">
        <v>1</v>
      </c>
      <c r="AT31" s="2">
        <v>2</v>
      </c>
      <c r="AU31" s="2">
        <v>1</v>
      </c>
      <c r="AV31" s="2">
        <v>1</v>
      </c>
      <c r="AW31" s="2">
        <v>2</v>
      </c>
      <c r="AX31" s="2">
        <v>1</v>
      </c>
      <c r="AY31" s="2">
        <v>3</v>
      </c>
      <c r="AZ31" s="2">
        <v>1</v>
      </c>
      <c r="BA31" s="2">
        <v>2</v>
      </c>
      <c r="BB31" s="2">
        <v>4</v>
      </c>
      <c r="BC31" s="2">
        <v>2</v>
      </c>
      <c r="BD31" s="2">
        <v>1</v>
      </c>
      <c r="BE31" s="2">
        <v>1</v>
      </c>
      <c r="BF31" s="2">
        <v>1</v>
      </c>
      <c r="BG31" s="2">
        <v>1</v>
      </c>
      <c r="BH31" s="2">
        <v>1</v>
      </c>
    </row>
    <row r="32" spans="1:60" ht="12.75" x14ac:dyDescent="0.2">
      <c r="A32" s="53" t="str">
        <f>'Technology references'!A27</f>
        <v>Tech-026</v>
      </c>
      <c r="B32" s="54" t="str">
        <f t="array" ref="B32">INDEX('Technology references'!$B$2:$B$100,MATCH($A32,'Technology references'!$A$2:$A$100,0))</f>
        <v>Industrial Robots</v>
      </c>
      <c r="D32" s="71">
        <v>2</v>
      </c>
      <c r="E32" s="71">
        <v>3</v>
      </c>
      <c r="F32" s="71">
        <v>2</v>
      </c>
      <c r="G32" s="71">
        <v>1</v>
      </c>
      <c r="H32" s="71">
        <v>2</v>
      </c>
      <c r="I32" s="71">
        <v>3</v>
      </c>
      <c r="J32" s="71">
        <v>2</v>
      </c>
      <c r="K32" s="2">
        <v>4</v>
      </c>
      <c r="L32" s="2">
        <v>2</v>
      </c>
      <c r="M32" s="2">
        <v>2</v>
      </c>
      <c r="N32" s="2">
        <v>2</v>
      </c>
      <c r="O32" s="2">
        <v>1</v>
      </c>
      <c r="P32" s="2">
        <v>2</v>
      </c>
      <c r="Q32" s="2">
        <v>2</v>
      </c>
      <c r="R32" s="2">
        <v>1</v>
      </c>
      <c r="S32" s="2">
        <v>2</v>
      </c>
      <c r="T32" s="2">
        <v>4</v>
      </c>
      <c r="U32" s="2">
        <v>3</v>
      </c>
      <c r="V32" s="2">
        <v>1</v>
      </c>
      <c r="W32" s="2">
        <v>1</v>
      </c>
      <c r="X32" s="2">
        <v>2</v>
      </c>
      <c r="Y32" s="2">
        <v>2</v>
      </c>
      <c r="Z32" s="2">
        <v>1</v>
      </c>
      <c r="AA32" s="2">
        <v>1</v>
      </c>
      <c r="AB32" s="2">
        <v>1</v>
      </c>
      <c r="AC32" s="2">
        <v>1</v>
      </c>
      <c r="AD32" s="2">
        <v>1</v>
      </c>
      <c r="AE32" s="2">
        <v>1</v>
      </c>
      <c r="AF32" s="2">
        <v>2</v>
      </c>
      <c r="AG32" s="2">
        <v>1</v>
      </c>
      <c r="AH32" s="2">
        <v>1</v>
      </c>
      <c r="AI32" s="2">
        <v>1</v>
      </c>
      <c r="AJ32" s="2">
        <v>2</v>
      </c>
      <c r="AK32" s="2">
        <v>1</v>
      </c>
      <c r="AL32" s="2">
        <v>1</v>
      </c>
      <c r="AM32" s="2">
        <v>2</v>
      </c>
      <c r="AN32" s="2">
        <v>2</v>
      </c>
      <c r="AO32" s="2">
        <v>1</v>
      </c>
      <c r="AP32" s="2">
        <v>1</v>
      </c>
      <c r="AQ32" s="2">
        <v>4</v>
      </c>
      <c r="AR32" s="2">
        <v>3</v>
      </c>
      <c r="AS32" s="2">
        <v>1</v>
      </c>
      <c r="AT32" s="2">
        <v>2</v>
      </c>
      <c r="AU32" s="2">
        <v>1</v>
      </c>
      <c r="AV32" s="2">
        <v>3</v>
      </c>
      <c r="AW32" s="2">
        <v>2</v>
      </c>
      <c r="AX32" s="2">
        <v>2</v>
      </c>
      <c r="AY32" s="2">
        <v>2</v>
      </c>
      <c r="AZ32" s="2">
        <v>1</v>
      </c>
      <c r="BA32" s="2">
        <v>4</v>
      </c>
      <c r="BB32" s="2">
        <v>4</v>
      </c>
      <c r="BC32" s="2">
        <v>2</v>
      </c>
      <c r="BD32" s="2">
        <v>2</v>
      </c>
      <c r="BE32" s="2">
        <v>3</v>
      </c>
      <c r="BF32" s="2">
        <v>2</v>
      </c>
      <c r="BG32" s="2">
        <v>1</v>
      </c>
      <c r="BH32" s="2">
        <v>1</v>
      </c>
    </row>
    <row r="33" spans="1:60" ht="12.75" x14ac:dyDescent="0.2">
      <c r="A33" s="53" t="str">
        <f>'Technology references'!A28</f>
        <v>Tech-027</v>
      </c>
      <c r="B33" s="54" t="str">
        <f t="array" ref="B33">INDEX('Technology references'!$B$2:$B$100,MATCH($A33,'Technology references'!$A$2:$A$100,0))</f>
        <v>Internet of Things</v>
      </c>
      <c r="D33" s="71">
        <v>3</v>
      </c>
      <c r="E33" s="71">
        <v>1</v>
      </c>
      <c r="F33" s="71">
        <v>1</v>
      </c>
      <c r="G33" s="71">
        <v>1</v>
      </c>
      <c r="H33" s="71">
        <v>2</v>
      </c>
      <c r="I33" s="71">
        <v>2</v>
      </c>
      <c r="J33" s="71">
        <v>2</v>
      </c>
      <c r="K33" s="2">
        <v>2</v>
      </c>
      <c r="L33" s="2">
        <v>2</v>
      </c>
      <c r="M33" s="2">
        <v>3</v>
      </c>
      <c r="N33" s="2">
        <v>1</v>
      </c>
      <c r="O33" s="2">
        <v>1</v>
      </c>
      <c r="P33" s="2">
        <v>2</v>
      </c>
      <c r="Q33" s="2">
        <v>3</v>
      </c>
      <c r="R33" s="2">
        <v>2</v>
      </c>
      <c r="S33" s="2">
        <v>1</v>
      </c>
      <c r="T33" s="2">
        <v>1</v>
      </c>
      <c r="U33" s="2">
        <v>2</v>
      </c>
      <c r="V33" s="2">
        <v>2</v>
      </c>
      <c r="W33" s="2">
        <v>1</v>
      </c>
      <c r="X33" s="2">
        <v>2</v>
      </c>
      <c r="Y33" s="2">
        <v>2</v>
      </c>
      <c r="Z33" s="2">
        <v>2</v>
      </c>
      <c r="AA33" s="2">
        <v>1</v>
      </c>
      <c r="AB33" s="2">
        <v>1</v>
      </c>
      <c r="AC33" s="2">
        <v>2</v>
      </c>
      <c r="AD33" s="2">
        <v>1</v>
      </c>
      <c r="AE33" s="2">
        <v>1</v>
      </c>
      <c r="AF33" s="2">
        <v>4</v>
      </c>
      <c r="AG33" s="2">
        <v>1</v>
      </c>
      <c r="AH33" s="2">
        <v>2</v>
      </c>
      <c r="AI33" s="2">
        <v>2</v>
      </c>
      <c r="AJ33" s="2">
        <v>2</v>
      </c>
      <c r="AK33" s="2">
        <v>1</v>
      </c>
      <c r="AL33" s="2">
        <v>1</v>
      </c>
      <c r="AM33" s="2">
        <v>3</v>
      </c>
      <c r="AN33" s="2">
        <v>2</v>
      </c>
      <c r="AO33" s="2">
        <v>1</v>
      </c>
      <c r="AP33" s="2">
        <v>2</v>
      </c>
      <c r="AQ33" s="2">
        <v>3</v>
      </c>
      <c r="AR33" s="2">
        <v>1</v>
      </c>
      <c r="AS33" s="2">
        <v>1</v>
      </c>
      <c r="AT33" s="2">
        <v>3</v>
      </c>
      <c r="AU33" s="2">
        <v>1</v>
      </c>
      <c r="AV33" s="2">
        <v>3</v>
      </c>
      <c r="AW33" s="2">
        <v>2</v>
      </c>
      <c r="AX33" s="2">
        <v>3</v>
      </c>
      <c r="AY33" s="2">
        <v>2</v>
      </c>
      <c r="AZ33" s="2">
        <v>2</v>
      </c>
      <c r="BA33" s="2">
        <v>3</v>
      </c>
      <c r="BB33" s="2">
        <v>5</v>
      </c>
      <c r="BC33" s="2">
        <v>4</v>
      </c>
      <c r="BD33" s="2">
        <v>2</v>
      </c>
      <c r="BE33" s="2">
        <v>4</v>
      </c>
      <c r="BF33" s="2">
        <v>2</v>
      </c>
      <c r="BG33" s="2">
        <v>2</v>
      </c>
      <c r="BH33" s="2">
        <v>4</v>
      </c>
    </row>
    <row r="34" spans="1:60" ht="12.75" x14ac:dyDescent="0.2">
      <c r="A34" s="53" t="str">
        <f>'Technology references'!A29</f>
        <v>Tech-028</v>
      </c>
      <c r="B34" s="54" t="str">
        <f t="array" ref="B34">INDEX('Technology references'!$B$2:$B$100,MATCH($A34,'Technology references'!$A$2:$A$100,0))</f>
        <v>Machine Learning</v>
      </c>
      <c r="D34" s="71">
        <v>3</v>
      </c>
      <c r="E34" s="71">
        <v>3</v>
      </c>
      <c r="F34" s="71">
        <v>1</v>
      </c>
      <c r="G34" s="71">
        <v>2</v>
      </c>
      <c r="H34" s="71">
        <v>2</v>
      </c>
      <c r="I34" s="71">
        <v>2</v>
      </c>
      <c r="J34" s="71">
        <v>2</v>
      </c>
      <c r="K34" s="2">
        <v>1</v>
      </c>
      <c r="L34" s="2">
        <v>1</v>
      </c>
      <c r="M34" s="2">
        <v>2</v>
      </c>
      <c r="N34" s="2">
        <v>1</v>
      </c>
      <c r="O34" s="2">
        <v>4</v>
      </c>
      <c r="P34" s="2">
        <v>3</v>
      </c>
      <c r="Q34" s="2">
        <v>4</v>
      </c>
      <c r="R34" s="2">
        <v>3</v>
      </c>
      <c r="S34" s="2">
        <v>1</v>
      </c>
      <c r="T34" s="2">
        <v>1</v>
      </c>
      <c r="U34" s="2">
        <v>2</v>
      </c>
      <c r="V34" s="2">
        <v>4</v>
      </c>
      <c r="W34" s="2">
        <v>1</v>
      </c>
      <c r="X34" s="2">
        <v>2</v>
      </c>
      <c r="Y34" s="2">
        <v>1</v>
      </c>
      <c r="Z34" s="2">
        <v>1</v>
      </c>
      <c r="AA34" s="2">
        <v>1</v>
      </c>
      <c r="AB34" s="2">
        <v>1</v>
      </c>
      <c r="AC34" s="2">
        <v>2</v>
      </c>
      <c r="AD34" s="2">
        <v>3</v>
      </c>
      <c r="AE34" s="2">
        <v>2</v>
      </c>
      <c r="AF34" s="2">
        <v>1</v>
      </c>
      <c r="AG34" s="2">
        <v>2</v>
      </c>
      <c r="AH34" s="2">
        <v>2</v>
      </c>
      <c r="AI34" s="2">
        <v>2</v>
      </c>
      <c r="AJ34" s="2">
        <v>2</v>
      </c>
      <c r="AK34" s="2">
        <v>2</v>
      </c>
      <c r="AL34" s="2">
        <v>2</v>
      </c>
      <c r="AM34" s="2">
        <v>2</v>
      </c>
      <c r="AN34" s="2">
        <v>2</v>
      </c>
      <c r="AO34" s="2">
        <v>1</v>
      </c>
      <c r="AP34" s="2">
        <v>3</v>
      </c>
      <c r="AQ34" s="2">
        <v>1</v>
      </c>
      <c r="AR34" s="2">
        <v>1</v>
      </c>
      <c r="AS34" s="2">
        <v>3</v>
      </c>
      <c r="AT34" s="2">
        <v>2</v>
      </c>
      <c r="AU34" s="2">
        <v>1</v>
      </c>
      <c r="AV34" s="2">
        <v>2</v>
      </c>
      <c r="AW34" s="2">
        <v>2</v>
      </c>
      <c r="AX34" s="2">
        <v>2</v>
      </c>
      <c r="AY34" s="2">
        <v>2</v>
      </c>
      <c r="AZ34" s="2">
        <v>2</v>
      </c>
      <c r="BA34" s="2">
        <v>1</v>
      </c>
      <c r="BB34" s="2">
        <v>2</v>
      </c>
      <c r="BC34" s="2">
        <v>3</v>
      </c>
      <c r="BD34" s="2">
        <v>3</v>
      </c>
      <c r="BE34" s="2">
        <v>3</v>
      </c>
      <c r="BF34" s="2">
        <v>3</v>
      </c>
      <c r="BG34" s="2">
        <v>3</v>
      </c>
      <c r="BH34" s="2">
        <v>4</v>
      </c>
    </row>
    <row r="35" spans="1:60" ht="12.75" x14ac:dyDescent="0.2">
      <c r="A35" s="53" t="str">
        <f>'Technology references'!A30</f>
        <v>Tech-029</v>
      </c>
      <c r="B35" s="54" t="str">
        <f t="array" ref="B35">INDEX('Technology references'!$B$2:$B$100,MATCH($A35,'Technology references'!$A$2:$A$100,0))</f>
        <v>Machine Learning as a Service</v>
      </c>
      <c r="D35" s="71">
        <v>3</v>
      </c>
      <c r="E35" s="71">
        <v>3</v>
      </c>
      <c r="F35" s="71">
        <v>1</v>
      </c>
      <c r="G35" s="71">
        <v>1</v>
      </c>
      <c r="H35" s="71">
        <v>2</v>
      </c>
      <c r="I35" s="71">
        <v>2</v>
      </c>
      <c r="J35" s="71">
        <v>2</v>
      </c>
      <c r="K35" s="2">
        <v>1</v>
      </c>
      <c r="L35" s="2">
        <v>1</v>
      </c>
      <c r="M35" s="2">
        <v>1</v>
      </c>
      <c r="N35" s="2">
        <v>1</v>
      </c>
      <c r="O35" s="2">
        <v>2</v>
      </c>
      <c r="P35" s="2">
        <v>3</v>
      </c>
      <c r="Q35" s="2">
        <v>2</v>
      </c>
      <c r="R35" s="2">
        <v>3</v>
      </c>
      <c r="S35" s="2">
        <v>1</v>
      </c>
      <c r="T35" s="2">
        <v>1</v>
      </c>
      <c r="U35" s="2">
        <v>2</v>
      </c>
      <c r="V35" s="2">
        <v>3</v>
      </c>
      <c r="W35" s="2">
        <v>1</v>
      </c>
      <c r="X35" s="2">
        <v>1</v>
      </c>
      <c r="Y35" s="2">
        <v>1</v>
      </c>
      <c r="Z35" s="2">
        <v>1</v>
      </c>
      <c r="AA35" s="2">
        <v>1</v>
      </c>
      <c r="AB35" s="2">
        <v>1</v>
      </c>
      <c r="AC35" s="2">
        <v>1</v>
      </c>
      <c r="AD35" s="2">
        <v>3</v>
      </c>
      <c r="AE35" s="2">
        <v>2</v>
      </c>
      <c r="AF35" s="2">
        <v>1</v>
      </c>
      <c r="AG35" s="2">
        <v>1</v>
      </c>
      <c r="AH35" s="2">
        <v>1</v>
      </c>
      <c r="AI35" s="2">
        <v>2</v>
      </c>
      <c r="AJ35" s="2">
        <v>1</v>
      </c>
      <c r="AK35" s="2">
        <v>1</v>
      </c>
      <c r="AL35" s="2">
        <v>1</v>
      </c>
      <c r="AM35" s="2">
        <v>1</v>
      </c>
      <c r="AN35" s="2">
        <v>2</v>
      </c>
      <c r="AO35" s="2">
        <v>1</v>
      </c>
      <c r="AP35" s="2">
        <v>2</v>
      </c>
      <c r="AQ35" s="2">
        <v>1</v>
      </c>
      <c r="AR35" s="2">
        <v>1</v>
      </c>
      <c r="AS35" s="2">
        <v>2</v>
      </c>
      <c r="AT35" s="2">
        <v>1</v>
      </c>
      <c r="AU35" s="2">
        <v>1</v>
      </c>
      <c r="AV35" s="2">
        <v>2</v>
      </c>
      <c r="AW35" s="2">
        <v>2</v>
      </c>
      <c r="AX35" s="2">
        <v>2</v>
      </c>
      <c r="AY35" s="2">
        <v>2</v>
      </c>
      <c r="AZ35" s="2">
        <v>2</v>
      </c>
      <c r="BA35" s="2">
        <v>1</v>
      </c>
      <c r="BB35" s="2">
        <v>2</v>
      </c>
      <c r="BC35" s="2">
        <v>3</v>
      </c>
      <c r="BD35" s="2">
        <v>3</v>
      </c>
      <c r="BE35" s="2">
        <v>3</v>
      </c>
      <c r="BF35" s="2">
        <v>3</v>
      </c>
      <c r="BG35" s="2">
        <v>3</v>
      </c>
      <c r="BH35" s="2">
        <v>4</v>
      </c>
    </row>
    <row r="36" spans="1:60" ht="12.75" x14ac:dyDescent="0.2">
      <c r="A36" s="53" t="str">
        <f>'Technology references'!A31</f>
        <v>Tech-030</v>
      </c>
      <c r="B36" s="54" t="str">
        <f t="array" ref="B36">INDEX('Technology references'!$B$2:$B$100,MATCH($A36,'Technology references'!$A$2:$A$100,0))</f>
        <v>Medical Robots</v>
      </c>
      <c r="D36" s="71">
        <v>1</v>
      </c>
      <c r="E36" s="71">
        <v>1</v>
      </c>
      <c r="F36" s="71">
        <v>1</v>
      </c>
      <c r="G36" s="71">
        <v>2</v>
      </c>
      <c r="H36" s="71">
        <v>1</v>
      </c>
      <c r="I36" s="71">
        <v>1</v>
      </c>
      <c r="J36" s="71">
        <v>1</v>
      </c>
      <c r="K36" s="2">
        <v>1</v>
      </c>
      <c r="L36" s="2">
        <v>1</v>
      </c>
      <c r="M36" s="2">
        <v>1</v>
      </c>
      <c r="N36" s="2">
        <v>1</v>
      </c>
      <c r="O36" s="2">
        <v>1</v>
      </c>
      <c r="P36" s="2">
        <v>1</v>
      </c>
      <c r="Q36" s="2">
        <v>2</v>
      </c>
      <c r="R36" s="2">
        <v>1</v>
      </c>
      <c r="S36" s="2">
        <v>1</v>
      </c>
      <c r="T36" s="2">
        <v>1</v>
      </c>
      <c r="U36" s="2">
        <v>1</v>
      </c>
      <c r="V36" s="2">
        <v>1</v>
      </c>
      <c r="W36" s="2">
        <v>2</v>
      </c>
      <c r="X36" s="2">
        <v>1</v>
      </c>
      <c r="Y36" s="2">
        <v>1</v>
      </c>
      <c r="Z36" s="2">
        <v>1</v>
      </c>
      <c r="AA36" s="2">
        <v>5</v>
      </c>
      <c r="AB36" s="2">
        <v>1</v>
      </c>
      <c r="AC36" s="2">
        <v>1</v>
      </c>
      <c r="AD36" s="2">
        <v>1</v>
      </c>
      <c r="AE36" s="2">
        <v>1</v>
      </c>
      <c r="AF36" s="2">
        <v>1</v>
      </c>
      <c r="AG36" s="2">
        <v>1</v>
      </c>
      <c r="AH36" s="2">
        <v>1</v>
      </c>
      <c r="AI36" s="2">
        <v>1</v>
      </c>
      <c r="AJ36" s="2">
        <v>1</v>
      </c>
      <c r="AK36" s="2">
        <v>1</v>
      </c>
      <c r="AL36" s="2">
        <v>2</v>
      </c>
      <c r="AM36" s="2">
        <v>1</v>
      </c>
      <c r="AN36" s="2">
        <v>3</v>
      </c>
      <c r="AO36" s="2">
        <v>1</v>
      </c>
      <c r="AP36" s="2">
        <v>1</v>
      </c>
      <c r="AQ36" s="2">
        <v>1</v>
      </c>
      <c r="AR36" s="2">
        <v>1</v>
      </c>
      <c r="AS36" s="2">
        <v>1</v>
      </c>
      <c r="AT36" s="2">
        <v>1</v>
      </c>
      <c r="AU36" s="2">
        <v>2</v>
      </c>
      <c r="AV36" s="2">
        <v>1</v>
      </c>
      <c r="AW36" s="2">
        <v>1</v>
      </c>
      <c r="AX36" s="2">
        <v>1</v>
      </c>
      <c r="AY36" s="2">
        <v>1</v>
      </c>
      <c r="AZ36" s="2">
        <v>1</v>
      </c>
      <c r="BA36" s="2">
        <v>1</v>
      </c>
      <c r="BB36" s="2">
        <v>2</v>
      </c>
      <c r="BC36" s="2">
        <v>1</v>
      </c>
      <c r="BD36" s="2">
        <v>3</v>
      </c>
      <c r="BE36" s="2">
        <v>1</v>
      </c>
      <c r="BF36" s="2">
        <v>1</v>
      </c>
      <c r="BG36" s="2">
        <v>1</v>
      </c>
      <c r="BH36" s="2">
        <v>1</v>
      </c>
    </row>
    <row r="37" spans="1:60" ht="12.75" x14ac:dyDescent="0.2">
      <c r="A37" s="53" t="str">
        <f>'Technology references'!A32</f>
        <v>Tech-031</v>
      </c>
      <c r="B37" s="54" t="str">
        <f t="array" ref="B37">INDEX('Technology references'!$B$2:$B$100,MATCH($A37,'Technology references'!$A$2:$A$100,0))</f>
        <v>Methane Capture</v>
      </c>
      <c r="D37" s="71">
        <v>1</v>
      </c>
      <c r="E37" s="71">
        <v>1</v>
      </c>
      <c r="F37" s="71">
        <v>1</v>
      </c>
      <c r="G37" s="71">
        <v>1</v>
      </c>
      <c r="H37" s="71">
        <v>1</v>
      </c>
      <c r="I37" s="71">
        <v>1</v>
      </c>
      <c r="J37" s="71">
        <v>1</v>
      </c>
      <c r="K37" s="2">
        <v>1</v>
      </c>
      <c r="L37" s="2">
        <v>1</v>
      </c>
      <c r="M37" s="2">
        <v>2</v>
      </c>
      <c r="N37" s="2">
        <v>2</v>
      </c>
      <c r="O37" s="2">
        <v>1</v>
      </c>
      <c r="P37" s="2">
        <v>1</v>
      </c>
      <c r="Q37" s="2">
        <v>2</v>
      </c>
      <c r="R37" s="2">
        <v>1</v>
      </c>
      <c r="S37" s="2">
        <v>1</v>
      </c>
      <c r="T37" s="2">
        <v>1</v>
      </c>
      <c r="U37" s="2">
        <v>1</v>
      </c>
      <c r="V37" s="2">
        <v>1</v>
      </c>
      <c r="W37" s="2">
        <v>1</v>
      </c>
      <c r="X37" s="2">
        <v>3</v>
      </c>
      <c r="Y37" s="2">
        <v>2</v>
      </c>
      <c r="Z37" s="2">
        <v>1</v>
      </c>
      <c r="AA37" s="2">
        <v>1</v>
      </c>
      <c r="AB37" s="2">
        <v>1</v>
      </c>
      <c r="AC37" s="2">
        <v>1</v>
      </c>
      <c r="AD37" s="2">
        <v>1</v>
      </c>
      <c r="AE37" s="2">
        <v>2</v>
      </c>
      <c r="AF37" s="2">
        <v>3</v>
      </c>
      <c r="AG37" s="2">
        <v>1</v>
      </c>
      <c r="AH37" s="2">
        <v>1</v>
      </c>
      <c r="AI37" s="2">
        <v>1</v>
      </c>
      <c r="AJ37" s="2">
        <v>1</v>
      </c>
      <c r="AK37" s="2">
        <v>1</v>
      </c>
      <c r="AL37" s="2">
        <v>1</v>
      </c>
      <c r="AM37" s="2">
        <v>1</v>
      </c>
      <c r="AN37" s="2">
        <v>1</v>
      </c>
      <c r="AO37" s="2">
        <v>2</v>
      </c>
      <c r="AP37" s="2">
        <v>1</v>
      </c>
      <c r="AQ37" s="2">
        <v>1</v>
      </c>
      <c r="AR37" s="2">
        <v>1</v>
      </c>
      <c r="AS37" s="2">
        <v>1</v>
      </c>
      <c r="AT37" s="2">
        <v>2</v>
      </c>
      <c r="AU37" s="2">
        <v>2</v>
      </c>
      <c r="AV37" s="2">
        <v>1</v>
      </c>
      <c r="AW37" s="2">
        <v>3</v>
      </c>
      <c r="AX37" s="2">
        <v>1</v>
      </c>
      <c r="AY37" s="2">
        <v>1</v>
      </c>
      <c r="AZ37" s="2">
        <v>1</v>
      </c>
      <c r="BA37" s="2">
        <v>1</v>
      </c>
      <c r="BB37" s="2">
        <v>1</v>
      </c>
      <c r="BC37" s="2">
        <v>1</v>
      </c>
      <c r="BD37" s="2">
        <v>1</v>
      </c>
      <c r="BE37" s="2">
        <v>1</v>
      </c>
      <c r="BF37" s="2">
        <v>1</v>
      </c>
      <c r="BG37" s="2">
        <v>1</v>
      </c>
      <c r="BH37" s="2">
        <v>1</v>
      </c>
    </row>
    <row r="38" spans="1:60" ht="12.75" x14ac:dyDescent="0.2">
      <c r="A38" s="53" t="str">
        <f>'Technology references'!A33</f>
        <v>Tech-032</v>
      </c>
      <c r="B38" s="54" t="str">
        <f t="array" ref="B38">INDEX('Technology references'!$B$2:$B$100,MATCH($A38,'Technology references'!$A$2:$A$100,0))</f>
        <v>Mixed Reality</v>
      </c>
      <c r="D38" s="71">
        <v>3</v>
      </c>
      <c r="E38" s="71">
        <v>3</v>
      </c>
      <c r="F38" s="71">
        <v>3</v>
      </c>
      <c r="G38" s="71">
        <v>4</v>
      </c>
      <c r="H38" s="71">
        <v>3</v>
      </c>
      <c r="I38" s="71">
        <v>2</v>
      </c>
      <c r="J38" s="71">
        <v>2</v>
      </c>
      <c r="K38" s="2">
        <v>2</v>
      </c>
      <c r="L38" s="2">
        <v>2</v>
      </c>
      <c r="M38" s="2">
        <v>1</v>
      </c>
      <c r="N38" s="2">
        <v>2</v>
      </c>
      <c r="O38" s="2">
        <v>1</v>
      </c>
      <c r="P38" s="2">
        <v>1</v>
      </c>
      <c r="Q38" s="2">
        <v>2</v>
      </c>
      <c r="R38" s="2">
        <v>1</v>
      </c>
      <c r="S38" s="2">
        <v>2</v>
      </c>
      <c r="T38" s="2">
        <v>2</v>
      </c>
      <c r="U38" s="2">
        <v>2</v>
      </c>
      <c r="V38" s="2">
        <v>2</v>
      </c>
      <c r="W38" s="2">
        <v>3</v>
      </c>
      <c r="X38" s="2">
        <v>1</v>
      </c>
      <c r="Y38" s="2">
        <v>1</v>
      </c>
      <c r="Z38" s="2">
        <v>1</v>
      </c>
      <c r="AA38" s="2">
        <v>2</v>
      </c>
      <c r="AB38" s="2">
        <v>2</v>
      </c>
      <c r="AC38" s="2">
        <v>3</v>
      </c>
      <c r="AD38" s="2">
        <v>1</v>
      </c>
      <c r="AE38" s="2">
        <v>1</v>
      </c>
      <c r="AF38" s="2">
        <v>1</v>
      </c>
      <c r="AG38" s="2">
        <v>4</v>
      </c>
      <c r="AH38" s="2">
        <v>4</v>
      </c>
      <c r="AI38" s="2">
        <v>4</v>
      </c>
      <c r="AJ38" s="2">
        <v>3</v>
      </c>
      <c r="AK38" s="2">
        <v>4</v>
      </c>
      <c r="AL38" s="2">
        <v>1</v>
      </c>
      <c r="AM38" s="2">
        <v>2</v>
      </c>
      <c r="AN38" s="2">
        <v>2</v>
      </c>
      <c r="AO38" s="2">
        <v>1</v>
      </c>
      <c r="AP38" s="2">
        <v>3</v>
      </c>
      <c r="AQ38" s="2">
        <v>2</v>
      </c>
      <c r="AR38" s="2">
        <v>2</v>
      </c>
      <c r="AS38" s="2">
        <v>1</v>
      </c>
      <c r="AT38" s="2">
        <v>3</v>
      </c>
      <c r="AU38" s="2">
        <v>1</v>
      </c>
      <c r="AV38" s="2">
        <v>2</v>
      </c>
      <c r="AW38" s="2">
        <v>1</v>
      </c>
      <c r="AX38" s="2">
        <v>2</v>
      </c>
      <c r="AY38" s="2">
        <v>1</v>
      </c>
      <c r="AZ38" s="2">
        <v>4</v>
      </c>
      <c r="BA38" s="2">
        <v>1</v>
      </c>
      <c r="BB38" s="2">
        <v>3</v>
      </c>
      <c r="BC38" s="2">
        <v>1</v>
      </c>
      <c r="BD38" s="2">
        <v>1</v>
      </c>
      <c r="BE38" s="2">
        <v>1</v>
      </c>
      <c r="BF38" s="2">
        <v>1</v>
      </c>
      <c r="BG38" s="2">
        <v>3</v>
      </c>
      <c r="BH38" s="2">
        <v>1</v>
      </c>
    </row>
    <row r="39" spans="1:60" ht="12.75" x14ac:dyDescent="0.2">
      <c r="A39" s="53" t="str">
        <f>'Technology references'!A34</f>
        <v>Tech-033</v>
      </c>
      <c r="B39" s="54" t="str">
        <f t="array" ref="B39">INDEX('Technology references'!$B$2:$B$100,MATCH($A39,'Technology references'!$A$2:$A$100,0))</f>
        <v>Mobile Collaboration</v>
      </c>
      <c r="D39" s="71">
        <v>1</v>
      </c>
      <c r="E39" s="71">
        <v>2</v>
      </c>
      <c r="F39" s="71">
        <v>1</v>
      </c>
      <c r="G39" s="71">
        <v>4</v>
      </c>
      <c r="H39" s="71">
        <v>3</v>
      </c>
      <c r="I39" s="71">
        <v>4</v>
      </c>
      <c r="J39" s="71">
        <v>1</v>
      </c>
      <c r="K39" s="2">
        <v>2</v>
      </c>
      <c r="L39" s="2">
        <v>3</v>
      </c>
      <c r="M39" s="2">
        <v>1</v>
      </c>
      <c r="N39" s="2">
        <v>2</v>
      </c>
      <c r="O39" s="2">
        <v>2</v>
      </c>
      <c r="P39" s="2">
        <v>2</v>
      </c>
      <c r="Q39" s="2">
        <v>2</v>
      </c>
      <c r="R39" s="2">
        <v>2</v>
      </c>
      <c r="S39" s="2">
        <v>1</v>
      </c>
      <c r="T39" s="2">
        <v>2</v>
      </c>
      <c r="U39" s="2">
        <v>2</v>
      </c>
      <c r="V39" s="2">
        <v>1</v>
      </c>
      <c r="W39" s="2">
        <v>2</v>
      </c>
      <c r="X39" s="2">
        <v>1</v>
      </c>
      <c r="Y39" s="2">
        <v>1</v>
      </c>
      <c r="Z39" s="2">
        <v>1</v>
      </c>
      <c r="AA39" s="2">
        <v>1</v>
      </c>
      <c r="AB39" s="2">
        <v>4</v>
      </c>
      <c r="AC39" s="2">
        <v>2</v>
      </c>
      <c r="AD39" s="2">
        <v>1</v>
      </c>
      <c r="AE39" s="2">
        <v>3</v>
      </c>
      <c r="AF39" s="2">
        <v>1</v>
      </c>
      <c r="AG39" s="2">
        <v>1</v>
      </c>
      <c r="AH39" s="2">
        <v>1</v>
      </c>
      <c r="AI39" s="2">
        <v>2</v>
      </c>
      <c r="AJ39" s="2">
        <v>2</v>
      </c>
      <c r="AK39" s="2">
        <v>1</v>
      </c>
      <c r="AL39" s="2">
        <v>1</v>
      </c>
      <c r="AM39" s="2">
        <v>3</v>
      </c>
      <c r="AN39" s="2">
        <v>1</v>
      </c>
      <c r="AO39" s="2">
        <v>1</v>
      </c>
      <c r="AP39" s="2">
        <v>2</v>
      </c>
      <c r="AQ39" s="2">
        <v>1</v>
      </c>
      <c r="AR39" s="2">
        <v>1</v>
      </c>
      <c r="AS39" s="2">
        <v>1</v>
      </c>
      <c r="AT39" s="2">
        <v>2</v>
      </c>
      <c r="AU39" s="2">
        <v>1</v>
      </c>
      <c r="AV39" s="2">
        <v>2</v>
      </c>
      <c r="AW39" s="2">
        <v>1</v>
      </c>
      <c r="AX39" s="2">
        <v>4</v>
      </c>
      <c r="AY39" s="2">
        <v>1</v>
      </c>
      <c r="AZ39" s="2">
        <v>2</v>
      </c>
      <c r="BA39" s="2">
        <v>1</v>
      </c>
      <c r="BB39" s="2">
        <v>4</v>
      </c>
      <c r="BC39" s="2">
        <v>1</v>
      </c>
      <c r="BD39" s="2">
        <v>1</v>
      </c>
      <c r="BE39" s="2">
        <v>2</v>
      </c>
      <c r="BF39" s="2">
        <v>2</v>
      </c>
      <c r="BG39" s="2">
        <v>4</v>
      </c>
      <c r="BH39" s="2">
        <v>4</v>
      </c>
    </row>
    <row r="40" spans="1:60" ht="12.75" x14ac:dyDescent="0.2">
      <c r="A40" s="53" t="str">
        <f>'Technology references'!A35</f>
        <v>Tech-034</v>
      </c>
      <c r="B40" s="54" t="str">
        <f t="array" ref="B40">INDEX('Technology references'!$B$2:$B$100,MATCH($A40,'Technology references'!$A$2:$A$100,0))</f>
        <v>Mobile Health Monitoring</v>
      </c>
      <c r="D40" s="71">
        <v>1</v>
      </c>
      <c r="E40" s="71">
        <v>1</v>
      </c>
      <c r="F40" s="71">
        <v>1</v>
      </c>
      <c r="G40" s="71">
        <v>1</v>
      </c>
      <c r="H40" s="71">
        <v>1</v>
      </c>
      <c r="I40" s="71">
        <v>1</v>
      </c>
      <c r="J40" s="71">
        <v>1</v>
      </c>
      <c r="K40" s="2">
        <v>1</v>
      </c>
      <c r="L40" s="2">
        <v>1</v>
      </c>
      <c r="M40" s="2">
        <v>1</v>
      </c>
      <c r="N40" s="2">
        <v>1</v>
      </c>
      <c r="O40" s="2">
        <v>1</v>
      </c>
      <c r="P40" s="2">
        <v>2</v>
      </c>
      <c r="Q40" s="2">
        <v>3</v>
      </c>
      <c r="R40" s="2">
        <v>1</v>
      </c>
      <c r="S40" s="2">
        <v>1</v>
      </c>
      <c r="T40" s="2">
        <v>1</v>
      </c>
      <c r="U40" s="2">
        <v>2</v>
      </c>
      <c r="V40" s="2">
        <v>1</v>
      </c>
      <c r="W40" s="2">
        <v>1</v>
      </c>
      <c r="X40" s="2">
        <v>2</v>
      </c>
      <c r="Y40" s="2">
        <v>1</v>
      </c>
      <c r="Z40" s="2">
        <v>1</v>
      </c>
      <c r="AA40" s="2">
        <v>4</v>
      </c>
      <c r="AB40" s="2">
        <v>1</v>
      </c>
      <c r="AC40" s="2">
        <v>1</v>
      </c>
      <c r="AD40" s="2">
        <v>1</v>
      </c>
      <c r="AE40" s="2">
        <v>2</v>
      </c>
      <c r="AF40" s="2">
        <v>2</v>
      </c>
      <c r="AG40" s="2">
        <v>1</v>
      </c>
      <c r="AH40" s="2">
        <v>1</v>
      </c>
      <c r="AI40" s="2">
        <v>1</v>
      </c>
      <c r="AJ40" s="2">
        <v>1</v>
      </c>
      <c r="AK40" s="2">
        <v>1</v>
      </c>
      <c r="AL40" s="2">
        <v>2</v>
      </c>
      <c r="AM40" s="2">
        <v>3</v>
      </c>
      <c r="AN40" s="2">
        <v>3</v>
      </c>
      <c r="AO40" s="2">
        <v>1</v>
      </c>
      <c r="AP40" s="2">
        <v>1</v>
      </c>
      <c r="AQ40" s="2">
        <v>1</v>
      </c>
      <c r="AR40" s="2">
        <v>1</v>
      </c>
      <c r="AS40" s="2">
        <v>1</v>
      </c>
      <c r="AT40" s="2">
        <v>1</v>
      </c>
      <c r="AU40" s="2">
        <v>2</v>
      </c>
      <c r="AV40" s="2">
        <v>1</v>
      </c>
      <c r="AW40" s="2">
        <v>1</v>
      </c>
      <c r="AX40" s="2">
        <v>2</v>
      </c>
      <c r="AY40" s="2">
        <v>1</v>
      </c>
      <c r="AZ40" s="2">
        <v>1</v>
      </c>
      <c r="BA40" s="2">
        <v>1</v>
      </c>
      <c r="BB40" s="2">
        <v>3</v>
      </c>
      <c r="BC40" s="2">
        <v>1</v>
      </c>
      <c r="BD40" s="2">
        <v>3</v>
      </c>
      <c r="BE40" s="2">
        <v>2</v>
      </c>
      <c r="BF40" s="2">
        <v>1</v>
      </c>
      <c r="BG40" s="2">
        <v>2</v>
      </c>
      <c r="BH40" s="2">
        <v>1</v>
      </c>
    </row>
    <row r="41" spans="1:60" ht="12.75" x14ac:dyDescent="0.2">
      <c r="A41" s="53" t="str">
        <f>'Technology references'!A36</f>
        <v>Tech-035</v>
      </c>
      <c r="B41" s="54" t="str">
        <f t="array" ref="B41">INDEX('Technology references'!$B$2:$B$100,MATCH($A41,'Technology references'!$A$2:$A$100,0))</f>
        <v>Nanomedicine</v>
      </c>
      <c r="D41" s="71">
        <v>1</v>
      </c>
      <c r="E41" s="71">
        <v>1</v>
      </c>
      <c r="F41" s="71">
        <v>1</v>
      </c>
      <c r="G41" s="71">
        <v>1</v>
      </c>
      <c r="H41" s="71">
        <v>1</v>
      </c>
      <c r="I41" s="71">
        <v>1</v>
      </c>
      <c r="J41" s="71">
        <v>1</v>
      </c>
      <c r="K41" s="2">
        <v>1</v>
      </c>
      <c r="L41" s="2">
        <v>1</v>
      </c>
      <c r="M41" s="2">
        <v>1</v>
      </c>
      <c r="N41" s="2">
        <v>1</v>
      </c>
      <c r="O41" s="2">
        <v>1</v>
      </c>
      <c r="P41" s="2">
        <v>1</v>
      </c>
      <c r="Q41" s="2">
        <v>1</v>
      </c>
      <c r="R41" s="2">
        <v>1</v>
      </c>
      <c r="S41" s="2">
        <v>1</v>
      </c>
      <c r="T41" s="2">
        <v>1</v>
      </c>
      <c r="U41" s="2">
        <v>1</v>
      </c>
      <c r="V41" s="2">
        <v>1</v>
      </c>
      <c r="W41" s="2">
        <v>1</v>
      </c>
      <c r="X41" s="2">
        <v>1</v>
      </c>
      <c r="Y41" s="2">
        <v>2</v>
      </c>
      <c r="Z41" s="2">
        <v>1</v>
      </c>
      <c r="AA41" s="2">
        <v>5</v>
      </c>
      <c r="AB41" s="2">
        <v>1</v>
      </c>
      <c r="AC41" s="2">
        <v>1</v>
      </c>
      <c r="AD41" s="2">
        <v>1</v>
      </c>
      <c r="AE41" s="2">
        <v>1</v>
      </c>
      <c r="AF41" s="2">
        <v>2</v>
      </c>
      <c r="AG41" s="2">
        <v>1</v>
      </c>
      <c r="AH41" s="2">
        <v>1</v>
      </c>
      <c r="AI41" s="2">
        <v>1</v>
      </c>
      <c r="AJ41" s="2">
        <v>1</v>
      </c>
      <c r="AK41" s="2">
        <v>1</v>
      </c>
      <c r="AL41" s="2">
        <v>3</v>
      </c>
      <c r="AM41" s="2">
        <v>1</v>
      </c>
      <c r="AN41" s="2">
        <v>5</v>
      </c>
      <c r="AO41" s="2">
        <v>1</v>
      </c>
      <c r="AP41" s="2">
        <v>1</v>
      </c>
      <c r="AQ41" s="2">
        <v>1</v>
      </c>
      <c r="AR41" s="2">
        <v>1</v>
      </c>
      <c r="AS41" s="2">
        <v>1</v>
      </c>
      <c r="AT41" s="2">
        <v>1</v>
      </c>
      <c r="AU41" s="2">
        <v>1</v>
      </c>
      <c r="AV41" s="2">
        <v>1</v>
      </c>
      <c r="AW41" s="2">
        <v>1</v>
      </c>
      <c r="AX41" s="2">
        <v>1</v>
      </c>
      <c r="AY41" s="2">
        <v>1</v>
      </c>
      <c r="AZ41" s="2">
        <v>1</v>
      </c>
      <c r="BA41" s="2">
        <v>1</v>
      </c>
      <c r="BB41" s="2">
        <v>1</v>
      </c>
      <c r="BC41" s="2">
        <v>1</v>
      </c>
      <c r="BD41" s="2">
        <v>3</v>
      </c>
      <c r="BE41" s="2">
        <v>1</v>
      </c>
      <c r="BF41" s="2">
        <v>1</v>
      </c>
      <c r="BG41" s="2">
        <v>1</v>
      </c>
      <c r="BH41" s="2">
        <v>1</v>
      </c>
    </row>
    <row r="42" spans="1:60" ht="12.75" x14ac:dyDescent="0.2">
      <c r="A42" s="53" t="str">
        <f>'Technology references'!A37</f>
        <v>Tech-036</v>
      </c>
      <c r="B42" s="54" t="str">
        <f t="array" ref="B42">INDEX('Technology references'!$B$2:$B$100,MATCH($A42,'Technology references'!$A$2:$A$100,0))</f>
        <v>Natural Language Generation</v>
      </c>
      <c r="D42" s="71">
        <v>2</v>
      </c>
      <c r="E42" s="71">
        <v>1</v>
      </c>
      <c r="F42" s="71">
        <v>1</v>
      </c>
      <c r="G42" s="71">
        <v>1</v>
      </c>
      <c r="H42" s="71">
        <v>1</v>
      </c>
      <c r="I42" s="71">
        <v>1</v>
      </c>
      <c r="J42" s="71">
        <v>1</v>
      </c>
      <c r="K42" s="2">
        <v>1</v>
      </c>
      <c r="L42" s="2">
        <v>1</v>
      </c>
      <c r="M42" s="2">
        <v>1</v>
      </c>
      <c r="N42" s="2">
        <v>2</v>
      </c>
      <c r="O42" s="2">
        <v>1</v>
      </c>
      <c r="P42" s="2">
        <v>2</v>
      </c>
      <c r="Q42" s="2">
        <v>1</v>
      </c>
      <c r="R42" s="2">
        <v>1</v>
      </c>
      <c r="S42" s="2">
        <v>1</v>
      </c>
      <c r="T42" s="2">
        <v>1</v>
      </c>
      <c r="U42" s="2">
        <v>1</v>
      </c>
      <c r="V42" s="2">
        <v>4</v>
      </c>
      <c r="W42" s="2">
        <v>2</v>
      </c>
      <c r="X42" s="2">
        <v>1</v>
      </c>
      <c r="Y42" s="2">
        <v>1</v>
      </c>
      <c r="Z42" s="2">
        <v>1</v>
      </c>
      <c r="AA42" s="2">
        <v>1</v>
      </c>
      <c r="AB42" s="2">
        <v>3</v>
      </c>
      <c r="AC42" s="2">
        <v>2</v>
      </c>
      <c r="AD42" s="2">
        <v>2</v>
      </c>
      <c r="AE42" s="2">
        <v>1</v>
      </c>
      <c r="AF42" s="2">
        <v>1</v>
      </c>
      <c r="AG42" s="2">
        <v>4</v>
      </c>
      <c r="AH42" s="2">
        <v>4</v>
      </c>
      <c r="AI42" s="2">
        <v>4</v>
      </c>
      <c r="AJ42" s="2">
        <v>4</v>
      </c>
      <c r="AK42" s="2">
        <v>4</v>
      </c>
      <c r="AL42" s="2">
        <v>1</v>
      </c>
      <c r="AM42" s="2">
        <v>1</v>
      </c>
      <c r="AN42" s="2">
        <v>1</v>
      </c>
      <c r="AO42" s="2">
        <v>1</v>
      </c>
      <c r="AP42" s="2">
        <v>3</v>
      </c>
      <c r="AQ42" s="2">
        <v>1</v>
      </c>
      <c r="AR42" s="2">
        <v>1</v>
      </c>
      <c r="AS42" s="2">
        <v>1</v>
      </c>
      <c r="AT42" s="2">
        <v>1</v>
      </c>
      <c r="AU42" s="2">
        <v>1</v>
      </c>
      <c r="AV42" s="2">
        <v>1</v>
      </c>
      <c r="AW42" s="2">
        <v>1</v>
      </c>
      <c r="AX42" s="2">
        <v>1</v>
      </c>
      <c r="AY42" s="2">
        <v>1</v>
      </c>
      <c r="AZ42" s="2">
        <v>1</v>
      </c>
      <c r="BA42" s="2">
        <v>1</v>
      </c>
      <c r="BB42" s="2">
        <v>1</v>
      </c>
      <c r="BC42" s="2">
        <v>1</v>
      </c>
      <c r="BD42" s="2">
        <v>1</v>
      </c>
      <c r="BE42" s="2">
        <v>1</v>
      </c>
      <c r="BF42" s="2">
        <v>1</v>
      </c>
      <c r="BG42" s="2">
        <v>3</v>
      </c>
      <c r="BH42" s="2">
        <v>2</v>
      </c>
    </row>
    <row r="43" spans="1:60" ht="12.75" x14ac:dyDescent="0.2">
      <c r="A43" s="53" t="str">
        <f>'Technology references'!A38</f>
        <v>Tech-037</v>
      </c>
      <c r="B43" s="54" t="str">
        <f t="array" ref="B43">INDEX('Technology references'!$B$2:$B$100,MATCH($A43,'Technology references'!$A$2:$A$100,0))</f>
        <v>Open Intellectual Property</v>
      </c>
      <c r="D43" s="71">
        <v>1</v>
      </c>
      <c r="E43" s="71">
        <v>1</v>
      </c>
      <c r="F43" s="71">
        <v>1</v>
      </c>
      <c r="G43" s="71">
        <v>1</v>
      </c>
      <c r="H43" s="71">
        <v>1</v>
      </c>
      <c r="I43" s="71">
        <v>2</v>
      </c>
      <c r="J43" s="71">
        <v>2</v>
      </c>
      <c r="K43" s="2">
        <v>2</v>
      </c>
      <c r="L43" s="2">
        <v>2</v>
      </c>
      <c r="M43" s="2">
        <v>1</v>
      </c>
      <c r="N43" s="2">
        <v>1</v>
      </c>
      <c r="O43" s="2">
        <v>2</v>
      </c>
      <c r="P43" s="2">
        <v>2</v>
      </c>
      <c r="Q43" s="2">
        <v>1</v>
      </c>
      <c r="R43" s="2">
        <v>2</v>
      </c>
      <c r="S43" s="2">
        <v>2</v>
      </c>
      <c r="T43" s="2">
        <v>1</v>
      </c>
      <c r="U43" s="2">
        <v>3</v>
      </c>
      <c r="V43" s="2">
        <v>4</v>
      </c>
      <c r="W43" s="2">
        <v>1</v>
      </c>
      <c r="X43" s="2">
        <v>1</v>
      </c>
      <c r="Y43" s="2">
        <v>2</v>
      </c>
      <c r="Z43" s="2">
        <v>1</v>
      </c>
      <c r="AA43" s="2">
        <v>1</v>
      </c>
      <c r="AB43" s="2">
        <v>2</v>
      </c>
      <c r="AC43" s="2">
        <v>1</v>
      </c>
      <c r="AD43" s="2">
        <v>3</v>
      </c>
      <c r="AE43" s="2">
        <v>2</v>
      </c>
      <c r="AF43" s="2">
        <v>1</v>
      </c>
      <c r="AG43" s="2">
        <v>2</v>
      </c>
      <c r="AH43" s="2">
        <v>2</v>
      </c>
      <c r="AI43" s="2">
        <v>2</v>
      </c>
      <c r="AJ43" s="2">
        <v>2</v>
      </c>
      <c r="AK43" s="2">
        <v>2</v>
      </c>
      <c r="AL43" s="2">
        <v>3</v>
      </c>
      <c r="AM43" s="2">
        <v>2</v>
      </c>
      <c r="AN43" s="2">
        <v>4</v>
      </c>
      <c r="AO43" s="2">
        <v>1</v>
      </c>
      <c r="AP43" s="2">
        <v>2</v>
      </c>
      <c r="AQ43" s="2">
        <v>2</v>
      </c>
      <c r="AR43" s="2">
        <v>1</v>
      </c>
      <c r="AS43" s="2">
        <v>2</v>
      </c>
      <c r="AT43" s="2">
        <v>1</v>
      </c>
      <c r="AU43" s="2">
        <v>1</v>
      </c>
      <c r="AV43" s="2">
        <v>1</v>
      </c>
      <c r="AW43" s="2">
        <v>2</v>
      </c>
      <c r="AX43" s="2">
        <v>1</v>
      </c>
      <c r="AY43" s="2">
        <v>1</v>
      </c>
      <c r="AZ43" s="2">
        <v>3</v>
      </c>
      <c r="BA43" s="2">
        <v>1</v>
      </c>
      <c r="BB43" s="2">
        <v>2</v>
      </c>
      <c r="BC43" s="2">
        <v>1</v>
      </c>
      <c r="BD43" s="2">
        <v>1</v>
      </c>
      <c r="BE43" s="2">
        <v>2</v>
      </c>
      <c r="BF43" s="2">
        <v>1</v>
      </c>
      <c r="BG43" s="2">
        <v>1</v>
      </c>
      <c r="BH43" s="2">
        <v>2</v>
      </c>
    </row>
    <row r="44" spans="1:60" ht="12.75" x14ac:dyDescent="0.2">
      <c r="A44" s="53" t="str">
        <f>'Technology references'!A39</f>
        <v>Tech-038</v>
      </c>
      <c r="B44" s="54" t="str">
        <f t="array" ref="B44">INDEX('Technology references'!$B$2:$B$100,MATCH($A44,'Technology references'!$A$2:$A$100,0))</f>
        <v>Personalized Medicine</v>
      </c>
      <c r="D44" s="71">
        <v>1</v>
      </c>
      <c r="E44" s="71">
        <v>1</v>
      </c>
      <c r="F44" s="71">
        <v>1</v>
      </c>
      <c r="G44" s="71">
        <v>1</v>
      </c>
      <c r="H44" s="71">
        <v>1</v>
      </c>
      <c r="I44" s="71">
        <v>1</v>
      </c>
      <c r="J44" s="71">
        <v>1</v>
      </c>
      <c r="K44" s="2">
        <v>1</v>
      </c>
      <c r="L44" s="2">
        <v>1</v>
      </c>
      <c r="M44" s="2">
        <v>1</v>
      </c>
      <c r="N44" s="2">
        <v>1</v>
      </c>
      <c r="O44" s="2">
        <v>1</v>
      </c>
      <c r="P44" s="2">
        <v>1</v>
      </c>
      <c r="Q44" s="2">
        <v>2</v>
      </c>
      <c r="R44" s="2">
        <v>1</v>
      </c>
      <c r="S44" s="2">
        <v>1</v>
      </c>
      <c r="T44" s="2">
        <v>1</v>
      </c>
      <c r="U44" s="2">
        <v>1</v>
      </c>
      <c r="V44" s="2">
        <v>1</v>
      </c>
      <c r="W44" s="2">
        <v>1</v>
      </c>
      <c r="X44" s="2">
        <v>1</v>
      </c>
      <c r="Y44" s="2">
        <v>2</v>
      </c>
      <c r="Z44" s="2">
        <v>1</v>
      </c>
      <c r="AA44" s="2">
        <v>4</v>
      </c>
      <c r="AB44" s="2">
        <v>1</v>
      </c>
      <c r="AC44" s="2">
        <v>1</v>
      </c>
      <c r="AD44" s="2">
        <v>1</v>
      </c>
      <c r="AE44" s="2">
        <v>1</v>
      </c>
      <c r="AF44" s="2">
        <v>2</v>
      </c>
      <c r="AG44" s="2">
        <v>1</v>
      </c>
      <c r="AH44" s="2">
        <v>1</v>
      </c>
      <c r="AI44" s="2">
        <v>1</v>
      </c>
      <c r="AJ44" s="2">
        <v>1</v>
      </c>
      <c r="AK44" s="2">
        <v>1</v>
      </c>
      <c r="AL44" s="2">
        <v>2</v>
      </c>
      <c r="AM44" s="2">
        <v>1</v>
      </c>
      <c r="AN44" s="2">
        <v>5</v>
      </c>
      <c r="AO44" s="2">
        <v>1</v>
      </c>
      <c r="AP44" s="2">
        <v>1</v>
      </c>
      <c r="AQ44" s="2">
        <v>1</v>
      </c>
      <c r="AR44" s="2">
        <v>1</v>
      </c>
      <c r="AS44" s="2">
        <v>1</v>
      </c>
      <c r="AT44" s="2">
        <v>2</v>
      </c>
      <c r="AU44" s="2">
        <v>2</v>
      </c>
      <c r="AV44" s="2">
        <v>1</v>
      </c>
      <c r="AW44" s="2">
        <v>1</v>
      </c>
      <c r="AX44" s="2">
        <v>1</v>
      </c>
      <c r="AY44" s="2">
        <v>1</v>
      </c>
      <c r="AZ44" s="2">
        <v>1</v>
      </c>
      <c r="BA44" s="2">
        <v>1</v>
      </c>
      <c r="BB44" s="2">
        <v>3</v>
      </c>
      <c r="BC44" s="2">
        <v>1</v>
      </c>
      <c r="BD44" s="2">
        <v>2</v>
      </c>
      <c r="BE44" s="2">
        <v>1</v>
      </c>
      <c r="BF44" s="2">
        <v>1</v>
      </c>
      <c r="BG44" s="2">
        <v>1</v>
      </c>
      <c r="BH44" s="2">
        <v>1</v>
      </c>
    </row>
    <row r="45" spans="1:60" ht="12.75" x14ac:dyDescent="0.2">
      <c r="A45" s="53" t="str">
        <f>'Technology references'!A40</f>
        <v>Tech-039</v>
      </c>
      <c r="B45" s="54" t="str">
        <f t="array" ref="B45">INDEX('Technology references'!$B$2:$B$100,MATCH($A45,'Technology references'!$A$2:$A$100,0))</f>
        <v>Photovoltaic Materials</v>
      </c>
      <c r="D45" s="71">
        <v>1</v>
      </c>
      <c r="E45" s="71">
        <v>1</v>
      </c>
      <c r="F45" s="71">
        <v>1</v>
      </c>
      <c r="G45" s="71">
        <v>1</v>
      </c>
      <c r="H45" s="71">
        <v>2</v>
      </c>
      <c r="I45" s="71">
        <v>2</v>
      </c>
      <c r="J45" s="71">
        <v>3</v>
      </c>
      <c r="K45" s="2">
        <v>2</v>
      </c>
      <c r="L45" s="2">
        <v>2</v>
      </c>
      <c r="M45" s="2">
        <v>3</v>
      </c>
      <c r="N45" s="2">
        <v>1</v>
      </c>
      <c r="O45" s="2">
        <v>1</v>
      </c>
      <c r="P45" s="2">
        <v>1</v>
      </c>
      <c r="Q45" s="2">
        <v>1</v>
      </c>
      <c r="R45" s="2">
        <v>1</v>
      </c>
      <c r="S45" s="2">
        <v>1</v>
      </c>
      <c r="T45" s="2">
        <v>1</v>
      </c>
      <c r="U45" s="2">
        <v>2</v>
      </c>
      <c r="V45" s="2">
        <v>1</v>
      </c>
      <c r="W45" s="2">
        <v>1</v>
      </c>
      <c r="X45" s="2">
        <v>4</v>
      </c>
      <c r="Y45" s="2">
        <v>1</v>
      </c>
      <c r="Z45" s="2">
        <v>1</v>
      </c>
      <c r="AA45" s="2">
        <v>1</v>
      </c>
      <c r="AB45" s="2">
        <v>1</v>
      </c>
      <c r="AC45" s="2">
        <v>1</v>
      </c>
      <c r="AD45" s="2">
        <v>1</v>
      </c>
      <c r="AE45" s="2">
        <v>1</v>
      </c>
      <c r="AF45" s="2">
        <v>1</v>
      </c>
      <c r="AG45" s="2">
        <v>1</v>
      </c>
      <c r="AH45" s="2">
        <v>1</v>
      </c>
      <c r="AI45" s="2">
        <v>1</v>
      </c>
      <c r="AJ45" s="2">
        <v>1</v>
      </c>
      <c r="AK45" s="2">
        <v>1</v>
      </c>
      <c r="AL45" s="2">
        <v>1</v>
      </c>
      <c r="AM45" s="2">
        <v>1</v>
      </c>
      <c r="AN45" s="2">
        <v>1</v>
      </c>
      <c r="AO45" s="2">
        <v>3</v>
      </c>
      <c r="AP45" s="2">
        <v>1</v>
      </c>
      <c r="AQ45" s="2">
        <v>2</v>
      </c>
      <c r="AR45" s="2">
        <v>2</v>
      </c>
      <c r="AS45" s="2">
        <v>1</v>
      </c>
      <c r="AT45" s="2">
        <v>2</v>
      </c>
      <c r="AU45" s="2">
        <v>1</v>
      </c>
      <c r="AV45" s="2">
        <v>2</v>
      </c>
      <c r="AW45" s="2">
        <v>4</v>
      </c>
      <c r="AX45" s="2">
        <v>2</v>
      </c>
      <c r="AY45" s="2">
        <v>1</v>
      </c>
      <c r="AZ45" s="2">
        <v>2</v>
      </c>
      <c r="BA45" s="2">
        <v>1</v>
      </c>
      <c r="BB45" s="2">
        <v>2</v>
      </c>
      <c r="BC45" s="2">
        <v>1</v>
      </c>
      <c r="BD45" s="2">
        <v>1</v>
      </c>
      <c r="BE45" s="2">
        <v>1</v>
      </c>
      <c r="BF45" s="2">
        <v>1</v>
      </c>
      <c r="BG45" s="2">
        <v>1</v>
      </c>
      <c r="BH45" s="2">
        <v>1</v>
      </c>
    </row>
    <row r="46" spans="1:60" ht="12.75" x14ac:dyDescent="0.2">
      <c r="A46" s="53" t="str">
        <f>'Technology references'!A41</f>
        <v>Tech-040</v>
      </c>
      <c r="B46" s="54" t="str">
        <f t="array" ref="B46">INDEX('Technology references'!$B$2:$B$100,MATCH($A46,'Technology references'!$A$2:$A$100,0))</f>
        <v>Precision Agriculture</v>
      </c>
      <c r="D46" s="71">
        <v>2</v>
      </c>
      <c r="E46" s="71">
        <v>3</v>
      </c>
      <c r="F46" s="71">
        <v>2</v>
      </c>
      <c r="G46" s="71">
        <v>1</v>
      </c>
      <c r="H46" s="71">
        <v>2</v>
      </c>
      <c r="I46" s="71">
        <v>1</v>
      </c>
      <c r="J46" s="71">
        <v>1</v>
      </c>
      <c r="K46" s="2">
        <v>1</v>
      </c>
      <c r="L46" s="2">
        <v>1</v>
      </c>
      <c r="M46" s="2">
        <v>1</v>
      </c>
      <c r="N46" s="2">
        <v>1</v>
      </c>
      <c r="O46" s="2">
        <v>1</v>
      </c>
      <c r="P46" s="2">
        <v>1</v>
      </c>
      <c r="Q46" s="2">
        <v>2</v>
      </c>
      <c r="R46" s="2">
        <v>1</v>
      </c>
      <c r="S46" s="2">
        <v>3</v>
      </c>
      <c r="T46" s="2">
        <v>3</v>
      </c>
      <c r="U46" s="2">
        <v>2</v>
      </c>
      <c r="V46" s="2">
        <v>1</v>
      </c>
      <c r="W46" s="2">
        <v>1</v>
      </c>
      <c r="X46" s="2">
        <v>1</v>
      </c>
      <c r="Y46" s="2">
        <v>1</v>
      </c>
      <c r="Z46" s="2">
        <v>3</v>
      </c>
      <c r="AA46" s="2">
        <v>1</v>
      </c>
      <c r="AB46" s="2">
        <v>1</v>
      </c>
      <c r="AC46" s="2">
        <v>1</v>
      </c>
      <c r="AD46" s="2">
        <v>1</v>
      </c>
      <c r="AE46" s="2">
        <v>2</v>
      </c>
      <c r="AF46" s="2">
        <v>5</v>
      </c>
      <c r="AG46" s="2">
        <v>1</v>
      </c>
      <c r="AH46" s="2">
        <v>1</v>
      </c>
      <c r="AI46" s="2">
        <v>1</v>
      </c>
      <c r="AJ46" s="2">
        <v>1</v>
      </c>
      <c r="AK46" s="2">
        <v>1</v>
      </c>
      <c r="AL46" s="2">
        <v>1</v>
      </c>
      <c r="AM46" s="2">
        <v>1</v>
      </c>
      <c r="AN46" s="2">
        <v>2</v>
      </c>
      <c r="AO46" s="2">
        <v>1</v>
      </c>
      <c r="AP46" s="2">
        <v>1</v>
      </c>
      <c r="AQ46" s="2">
        <v>1</v>
      </c>
      <c r="AR46" s="2">
        <v>1</v>
      </c>
      <c r="AS46" s="2">
        <v>1</v>
      </c>
      <c r="AT46" s="2">
        <v>1</v>
      </c>
      <c r="AU46" s="2">
        <v>1</v>
      </c>
      <c r="AV46" s="2">
        <v>1</v>
      </c>
      <c r="AW46" s="2">
        <v>1</v>
      </c>
      <c r="AX46" s="2">
        <v>1</v>
      </c>
      <c r="AY46" s="2">
        <v>2</v>
      </c>
      <c r="AZ46" s="2">
        <v>1</v>
      </c>
      <c r="BA46" s="2">
        <v>2</v>
      </c>
      <c r="BB46" s="2">
        <v>1</v>
      </c>
      <c r="BC46" s="2">
        <v>1</v>
      </c>
      <c r="BD46" s="2">
        <v>1</v>
      </c>
      <c r="BE46" s="2">
        <v>1</v>
      </c>
      <c r="BF46" s="2">
        <v>1</v>
      </c>
      <c r="BG46" s="2">
        <v>1</v>
      </c>
      <c r="BH46" s="2">
        <v>1</v>
      </c>
    </row>
    <row r="47" spans="1:60" ht="12.75" x14ac:dyDescent="0.2">
      <c r="A47" s="53" t="str">
        <f>'Technology references'!A42</f>
        <v>Tech-041</v>
      </c>
      <c r="B47" s="54" t="str">
        <f t="array" ref="B47">INDEX('Technology references'!$B$2:$B$100,MATCH($A47,'Technology references'!$A$2:$A$100,0))</f>
        <v>Private Energy Storage</v>
      </c>
      <c r="D47" s="71">
        <v>1</v>
      </c>
      <c r="E47" s="71">
        <v>1</v>
      </c>
      <c r="F47" s="71">
        <v>1</v>
      </c>
      <c r="G47" s="71">
        <v>1</v>
      </c>
      <c r="H47" s="71">
        <v>2</v>
      </c>
      <c r="I47" s="71">
        <v>3</v>
      </c>
      <c r="J47" s="71">
        <v>2</v>
      </c>
      <c r="K47" s="2">
        <v>2</v>
      </c>
      <c r="L47" s="2">
        <v>1</v>
      </c>
      <c r="M47" s="2">
        <v>3</v>
      </c>
      <c r="N47" s="2">
        <v>2</v>
      </c>
      <c r="O47" s="2">
        <v>1</v>
      </c>
      <c r="P47" s="2">
        <v>2</v>
      </c>
      <c r="Q47" s="2">
        <v>1</v>
      </c>
      <c r="R47" s="2">
        <v>1</v>
      </c>
      <c r="S47" s="2">
        <v>1</v>
      </c>
      <c r="T47" s="2">
        <v>2</v>
      </c>
      <c r="U47" s="2">
        <v>2</v>
      </c>
      <c r="V47" s="2">
        <v>1</v>
      </c>
      <c r="W47" s="2">
        <v>1</v>
      </c>
      <c r="X47" s="2">
        <v>4</v>
      </c>
      <c r="Y47" s="2">
        <v>1</v>
      </c>
      <c r="Z47" s="2">
        <v>1</v>
      </c>
      <c r="AA47" s="2">
        <v>1</v>
      </c>
      <c r="AB47" s="2">
        <v>1</v>
      </c>
      <c r="AC47" s="2">
        <v>1</v>
      </c>
      <c r="AD47" s="2">
        <v>1</v>
      </c>
      <c r="AE47" s="2">
        <v>2</v>
      </c>
      <c r="AF47" s="2">
        <v>1</v>
      </c>
      <c r="AG47" s="2">
        <v>1</v>
      </c>
      <c r="AH47" s="2">
        <v>1</v>
      </c>
      <c r="AI47" s="2">
        <v>1</v>
      </c>
      <c r="AJ47" s="2">
        <v>1</v>
      </c>
      <c r="AK47" s="2">
        <v>1</v>
      </c>
      <c r="AL47" s="2">
        <v>1</v>
      </c>
      <c r="AM47" s="2">
        <v>1</v>
      </c>
      <c r="AN47" s="2">
        <v>1</v>
      </c>
      <c r="AO47" s="2">
        <v>5</v>
      </c>
      <c r="AP47" s="2">
        <v>1</v>
      </c>
      <c r="AQ47" s="2">
        <v>2</v>
      </c>
      <c r="AR47" s="2">
        <v>1</v>
      </c>
      <c r="AS47" s="2">
        <v>1</v>
      </c>
      <c r="AT47" s="2">
        <v>1</v>
      </c>
      <c r="AU47" s="2">
        <v>2</v>
      </c>
      <c r="AV47" s="2">
        <v>1</v>
      </c>
      <c r="AW47" s="2">
        <v>4</v>
      </c>
      <c r="AX47" s="2">
        <v>1</v>
      </c>
      <c r="AY47" s="2">
        <v>1</v>
      </c>
      <c r="AZ47" s="2">
        <v>1</v>
      </c>
      <c r="BA47" s="2">
        <v>1</v>
      </c>
      <c r="BB47" s="2">
        <v>2</v>
      </c>
      <c r="BC47" s="2">
        <v>3</v>
      </c>
      <c r="BD47" s="2">
        <v>1</v>
      </c>
      <c r="BE47" s="2">
        <v>1</v>
      </c>
      <c r="BF47" s="2">
        <v>1</v>
      </c>
      <c r="BG47" s="2">
        <v>1</v>
      </c>
      <c r="BH47" s="2">
        <v>1</v>
      </c>
    </row>
    <row r="48" spans="1:60" ht="12.75" x14ac:dyDescent="0.2">
      <c r="A48" s="53" t="str">
        <f>'Technology references'!A43</f>
        <v>Tech-042</v>
      </c>
      <c r="B48" s="54" t="str">
        <f t="array" ref="B48">INDEX('Technology references'!$B$2:$B$100,MATCH($A48,'Technology references'!$A$2:$A$100,0))</f>
        <v>Quantum Computing</v>
      </c>
      <c r="D48" s="71">
        <v>1</v>
      </c>
      <c r="E48" s="71">
        <v>1</v>
      </c>
      <c r="F48" s="71">
        <v>1</v>
      </c>
      <c r="G48" s="71">
        <v>1</v>
      </c>
      <c r="H48" s="71">
        <v>1</v>
      </c>
      <c r="I48" s="71">
        <v>1</v>
      </c>
      <c r="J48" s="71">
        <v>2</v>
      </c>
      <c r="K48" s="2">
        <v>1</v>
      </c>
      <c r="L48" s="2">
        <v>1</v>
      </c>
      <c r="M48" s="2">
        <v>1</v>
      </c>
      <c r="N48" s="2">
        <v>1</v>
      </c>
      <c r="O48" s="2">
        <v>3</v>
      </c>
      <c r="P48" s="2">
        <v>3</v>
      </c>
      <c r="Q48" s="2">
        <v>2</v>
      </c>
      <c r="R48" s="2">
        <v>2</v>
      </c>
      <c r="S48" s="2">
        <v>1</v>
      </c>
      <c r="T48" s="2">
        <v>1</v>
      </c>
      <c r="U48" s="2">
        <v>4</v>
      </c>
      <c r="V48" s="2">
        <v>4</v>
      </c>
      <c r="W48" s="2">
        <v>1</v>
      </c>
      <c r="X48" s="2">
        <v>2</v>
      </c>
      <c r="Y48" s="2">
        <v>2</v>
      </c>
      <c r="Z48" s="2">
        <v>1</v>
      </c>
      <c r="AA48" s="2">
        <v>1</v>
      </c>
      <c r="AB48" s="2">
        <v>1</v>
      </c>
      <c r="AC48" s="2">
        <v>1</v>
      </c>
      <c r="AD48" s="2">
        <v>2</v>
      </c>
      <c r="AE48" s="2">
        <v>2</v>
      </c>
      <c r="AF48" s="2">
        <v>1</v>
      </c>
      <c r="AG48" s="2">
        <v>1</v>
      </c>
      <c r="AH48" s="2">
        <v>1</v>
      </c>
      <c r="AI48" s="2">
        <v>1</v>
      </c>
      <c r="AJ48" s="2">
        <v>1</v>
      </c>
      <c r="AK48" s="2">
        <v>1</v>
      </c>
      <c r="AL48" s="2">
        <v>1</v>
      </c>
      <c r="AM48" s="2">
        <v>3</v>
      </c>
      <c r="AN48" s="2">
        <v>2</v>
      </c>
      <c r="AO48" s="2">
        <v>2</v>
      </c>
      <c r="AP48" s="2">
        <v>1</v>
      </c>
      <c r="AQ48" s="2">
        <v>2</v>
      </c>
      <c r="AR48" s="2">
        <v>1</v>
      </c>
      <c r="AS48" s="2">
        <v>2</v>
      </c>
      <c r="AT48" s="2">
        <v>1</v>
      </c>
      <c r="AU48" s="2">
        <v>1</v>
      </c>
      <c r="AV48" s="2">
        <v>1</v>
      </c>
      <c r="AW48" s="2">
        <v>1</v>
      </c>
      <c r="AX48" s="2">
        <v>2</v>
      </c>
      <c r="AY48" s="2">
        <v>2</v>
      </c>
      <c r="AZ48" s="2">
        <v>3</v>
      </c>
      <c r="BA48" s="2">
        <v>1</v>
      </c>
      <c r="BB48" s="2">
        <v>1</v>
      </c>
      <c r="BC48" s="2">
        <v>3</v>
      </c>
      <c r="BD48" s="2">
        <v>3</v>
      </c>
      <c r="BE48" s="2">
        <v>3</v>
      </c>
      <c r="BF48" s="2">
        <v>3</v>
      </c>
      <c r="BG48" s="2">
        <v>2</v>
      </c>
      <c r="BH48" s="2">
        <v>4</v>
      </c>
    </row>
    <row r="49" spans="1:60" ht="12.75" x14ac:dyDescent="0.2">
      <c r="A49" s="53" t="str">
        <f>'Technology references'!A44</f>
        <v>Tech-043</v>
      </c>
      <c r="B49" s="54" t="str">
        <f t="array" ref="B49">INDEX('Technology references'!$B$2:$B$100,MATCH($A49,'Technology references'!$A$2:$A$100,0))</f>
        <v>Smart Grid</v>
      </c>
      <c r="D49" s="71">
        <v>1</v>
      </c>
      <c r="E49" s="71">
        <v>1</v>
      </c>
      <c r="F49" s="71">
        <v>1</v>
      </c>
      <c r="G49" s="71">
        <v>1</v>
      </c>
      <c r="H49" s="71">
        <v>3</v>
      </c>
      <c r="I49" s="71">
        <v>2</v>
      </c>
      <c r="J49" s="71">
        <v>3</v>
      </c>
      <c r="K49" s="2">
        <v>1</v>
      </c>
      <c r="L49" s="2">
        <v>1</v>
      </c>
      <c r="M49" s="2">
        <v>3</v>
      </c>
      <c r="N49" s="2">
        <v>1</v>
      </c>
      <c r="O49" s="2">
        <v>1</v>
      </c>
      <c r="P49" s="2">
        <v>2</v>
      </c>
      <c r="Q49" s="2">
        <v>2</v>
      </c>
      <c r="R49" s="2">
        <v>1</v>
      </c>
      <c r="S49" s="2">
        <v>1</v>
      </c>
      <c r="T49" s="2">
        <v>2</v>
      </c>
      <c r="U49" s="2">
        <v>1</v>
      </c>
      <c r="V49" s="2">
        <v>1</v>
      </c>
      <c r="W49" s="2">
        <v>1</v>
      </c>
      <c r="X49" s="2">
        <v>3</v>
      </c>
      <c r="Y49" s="2">
        <v>1</v>
      </c>
      <c r="Z49" s="2">
        <v>2</v>
      </c>
      <c r="AA49" s="2">
        <v>1</v>
      </c>
      <c r="AB49" s="2">
        <v>1</v>
      </c>
      <c r="AC49" s="2">
        <v>2</v>
      </c>
      <c r="AD49" s="2">
        <v>1</v>
      </c>
      <c r="AE49" s="2">
        <v>2</v>
      </c>
      <c r="AF49" s="2">
        <v>1</v>
      </c>
      <c r="AG49" s="2">
        <v>1</v>
      </c>
      <c r="AH49" s="2">
        <v>1</v>
      </c>
      <c r="AI49" s="2">
        <v>1</v>
      </c>
      <c r="AJ49" s="2">
        <v>1</v>
      </c>
      <c r="AK49" s="2">
        <v>1</v>
      </c>
      <c r="AL49" s="2">
        <v>1</v>
      </c>
      <c r="AM49" s="2">
        <v>3</v>
      </c>
      <c r="AN49" s="2">
        <v>1</v>
      </c>
      <c r="AO49" s="2">
        <v>5</v>
      </c>
      <c r="AP49" s="2">
        <v>1</v>
      </c>
      <c r="AQ49" s="2">
        <v>2</v>
      </c>
      <c r="AR49" s="2">
        <v>1</v>
      </c>
      <c r="AS49" s="2">
        <v>1</v>
      </c>
      <c r="AT49" s="2">
        <v>1</v>
      </c>
      <c r="AU49" s="2">
        <v>1</v>
      </c>
      <c r="AV49" s="2">
        <v>1</v>
      </c>
      <c r="AW49" s="2">
        <v>4</v>
      </c>
      <c r="AX49" s="2">
        <v>1</v>
      </c>
      <c r="AY49" s="2">
        <v>1</v>
      </c>
      <c r="AZ49" s="2">
        <v>1</v>
      </c>
      <c r="BA49" s="2">
        <v>2</v>
      </c>
      <c r="BB49" s="2">
        <v>2</v>
      </c>
      <c r="BC49" s="2">
        <v>2</v>
      </c>
      <c r="BD49" s="2">
        <v>1</v>
      </c>
      <c r="BE49" s="2">
        <v>1</v>
      </c>
      <c r="BF49" s="2">
        <v>1</v>
      </c>
      <c r="BG49" s="2">
        <v>1</v>
      </c>
      <c r="BH49" s="2">
        <v>1</v>
      </c>
    </row>
    <row r="50" spans="1:60" ht="12.75" x14ac:dyDescent="0.2">
      <c r="A50" s="53" t="str">
        <f>'Technology references'!A45</f>
        <v>Tech-044</v>
      </c>
      <c r="B50" s="54" t="str">
        <f t="array" ref="B50">INDEX('Technology references'!$B$2:$B$100,MATCH($A50,'Technology references'!$A$2:$A$100,0))</f>
        <v>Smart Materials</v>
      </c>
      <c r="D50" s="71">
        <v>2</v>
      </c>
      <c r="E50" s="71">
        <v>1</v>
      </c>
      <c r="F50" s="71">
        <v>1</v>
      </c>
      <c r="G50" s="71">
        <v>1</v>
      </c>
      <c r="H50" s="71">
        <v>2</v>
      </c>
      <c r="I50" s="71">
        <v>3</v>
      </c>
      <c r="J50" s="71">
        <v>2</v>
      </c>
      <c r="K50" s="2">
        <v>2</v>
      </c>
      <c r="L50" s="2">
        <v>2</v>
      </c>
      <c r="M50" s="2">
        <v>1</v>
      </c>
      <c r="N50" s="2">
        <v>2</v>
      </c>
      <c r="O50" s="2">
        <v>1</v>
      </c>
      <c r="P50" s="2">
        <v>1</v>
      </c>
      <c r="Q50" s="2">
        <v>2</v>
      </c>
      <c r="R50" s="2">
        <v>1</v>
      </c>
      <c r="S50" s="2">
        <v>1</v>
      </c>
      <c r="T50" s="2">
        <v>1</v>
      </c>
      <c r="U50" s="2">
        <v>3</v>
      </c>
      <c r="V50" s="2">
        <v>2</v>
      </c>
      <c r="W50" s="2">
        <v>1</v>
      </c>
      <c r="X50" s="2">
        <v>2</v>
      </c>
      <c r="Y50" s="2">
        <v>2</v>
      </c>
      <c r="Z50" s="2">
        <v>2</v>
      </c>
      <c r="AA50" s="2">
        <v>1</v>
      </c>
      <c r="AB50" s="2">
        <v>1</v>
      </c>
      <c r="AC50" s="2">
        <v>2</v>
      </c>
      <c r="AD50" s="2">
        <v>1</v>
      </c>
      <c r="AE50" s="2">
        <v>1</v>
      </c>
      <c r="AF50" s="2">
        <v>1</v>
      </c>
      <c r="AG50" s="2">
        <v>1</v>
      </c>
      <c r="AH50" s="2">
        <v>1</v>
      </c>
      <c r="AI50" s="2">
        <v>1</v>
      </c>
      <c r="AJ50" s="2">
        <v>1</v>
      </c>
      <c r="AK50" s="2">
        <v>1</v>
      </c>
      <c r="AL50" s="2">
        <v>4</v>
      </c>
      <c r="AM50" s="2">
        <v>2</v>
      </c>
      <c r="AN50" s="2">
        <v>1</v>
      </c>
      <c r="AO50" s="2">
        <v>2</v>
      </c>
      <c r="AP50" s="2">
        <v>2</v>
      </c>
      <c r="AQ50" s="2">
        <v>3</v>
      </c>
      <c r="AR50" s="2">
        <v>1</v>
      </c>
      <c r="AS50" s="2">
        <v>1</v>
      </c>
      <c r="AT50" s="2">
        <v>3</v>
      </c>
      <c r="AU50" s="2">
        <v>2</v>
      </c>
      <c r="AV50" s="2">
        <v>2</v>
      </c>
      <c r="AW50" s="2">
        <v>2</v>
      </c>
      <c r="AX50" s="2">
        <v>2</v>
      </c>
      <c r="AY50" s="2">
        <v>2</v>
      </c>
      <c r="AZ50" s="2">
        <v>3</v>
      </c>
      <c r="BA50" s="2">
        <v>1</v>
      </c>
      <c r="BB50" s="2">
        <v>1</v>
      </c>
      <c r="BC50" s="2">
        <v>2</v>
      </c>
      <c r="BD50" s="2">
        <v>1</v>
      </c>
      <c r="BE50" s="2">
        <v>2</v>
      </c>
      <c r="BF50" s="2">
        <v>1</v>
      </c>
      <c r="BG50" s="2">
        <v>1</v>
      </c>
      <c r="BH50" s="2">
        <v>1</v>
      </c>
    </row>
    <row r="51" spans="1:60" ht="12.75" x14ac:dyDescent="0.2">
      <c r="A51" s="53" t="str">
        <f>'Technology references'!A46</f>
        <v>Tech-045</v>
      </c>
      <c r="B51" s="54" t="str">
        <f t="array" ref="B51">INDEX('Technology references'!$B$2:$B$100,MATCH($A51,'Technology references'!$A$2:$A$100,0))</f>
        <v>Smart Sensors</v>
      </c>
      <c r="D51" s="71">
        <v>1</v>
      </c>
      <c r="E51" s="71">
        <v>1</v>
      </c>
      <c r="F51" s="71">
        <v>1</v>
      </c>
      <c r="G51" s="71">
        <v>1</v>
      </c>
      <c r="H51" s="71">
        <v>2</v>
      </c>
      <c r="I51" s="71">
        <v>3</v>
      </c>
      <c r="J51" s="71">
        <v>2</v>
      </c>
      <c r="K51" s="2">
        <v>2</v>
      </c>
      <c r="L51" s="2">
        <v>2</v>
      </c>
      <c r="M51" s="2">
        <v>3</v>
      </c>
      <c r="N51" s="2">
        <v>3</v>
      </c>
      <c r="O51" s="2">
        <v>1</v>
      </c>
      <c r="P51" s="2">
        <v>1</v>
      </c>
      <c r="Q51" s="2">
        <v>2</v>
      </c>
      <c r="R51" s="2">
        <v>1</v>
      </c>
      <c r="S51" s="2">
        <v>2</v>
      </c>
      <c r="T51" s="2">
        <v>3</v>
      </c>
      <c r="U51" s="2">
        <v>1</v>
      </c>
      <c r="V51" s="2">
        <v>1</v>
      </c>
      <c r="W51" s="2">
        <v>1</v>
      </c>
      <c r="X51" s="2">
        <v>3</v>
      </c>
      <c r="Y51" s="2">
        <v>3</v>
      </c>
      <c r="Z51" s="2">
        <v>3</v>
      </c>
      <c r="AA51" s="2">
        <v>1</v>
      </c>
      <c r="AB51" s="2">
        <v>1</v>
      </c>
      <c r="AC51" s="2">
        <v>2</v>
      </c>
      <c r="AD51" s="2">
        <v>1</v>
      </c>
      <c r="AE51" s="2">
        <v>2</v>
      </c>
      <c r="AF51" s="2">
        <v>2</v>
      </c>
      <c r="AG51" s="2">
        <v>2</v>
      </c>
      <c r="AH51" s="2">
        <v>2</v>
      </c>
      <c r="AI51" s="2">
        <v>2</v>
      </c>
      <c r="AJ51" s="2">
        <v>1</v>
      </c>
      <c r="AK51" s="2">
        <v>2</v>
      </c>
      <c r="AL51" s="2">
        <v>1</v>
      </c>
      <c r="AM51" s="2">
        <v>3</v>
      </c>
      <c r="AN51" s="2">
        <v>1</v>
      </c>
      <c r="AO51" s="2">
        <v>3</v>
      </c>
      <c r="AP51" s="2">
        <v>2</v>
      </c>
      <c r="AQ51" s="2">
        <v>2</v>
      </c>
      <c r="AR51" s="2">
        <v>3</v>
      </c>
      <c r="AS51" s="2">
        <v>1</v>
      </c>
      <c r="AT51" s="2">
        <v>3</v>
      </c>
      <c r="AU51" s="2">
        <v>1</v>
      </c>
      <c r="AV51" s="2">
        <v>3</v>
      </c>
      <c r="AW51" s="2">
        <v>2</v>
      </c>
      <c r="AX51" s="2">
        <v>2</v>
      </c>
      <c r="AY51" s="2">
        <v>3</v>
      </c>
      <c r="AZ51" s="2">
        <v>1</v>
      </c>
      <c r="BA51" s="2">
        <v>3</v>
      </c>
      <c r="BB51" s="2">
        <v>5</v>
      </c>
      <c r="BC51" s="2">
        <v>4</v>
      </c>
      <c r="BD51" s="2">
        <v>1</v>
      </c>
      <c r="BE51" s="2">
        <v>4</v>
      </c>
      <c r="BF51" s="2">
        <v>1</v>
      </c>
      <c r="BG51" s="2">
        <v>1</v>
      </c>
      <c r="BH51" s="2">
        <v>1</v>
      </c>
    </row>
    <row r="52" spans="1:60" ht="12.75" x14ac:dyDescent="0.2">
      <c r="A52" s="53" t="str">
        <f>'Technology references'!A47</f>
        <v>Tech-046</v>
      </c>
      <c r="B52" s="54" t="str">
        <f t="array" ref="B52">INDEX('Technology references'!$B$2:$B$100,MATCH($A52,'Technology references'!$A$2:$A$100,0))</f>
        <v>Nanomaterials</v>
      </c>
      <c r="D52" s="2">
        <v>3</v>
      </c>
      <c r="E52" s="2">
        <v>1</v>
      </c>
      <c r="F52" s="2">
        <v>1</v>
      </c>
      <c r="G52" s="2">
        <v>1</v>
      </c>
      <c r="H52" s="2">
        <v>1</v>
      </c>
      <c r="I52" s="2">
        <v>3</v>
      </c>
      <c r="J52" s="2">
        <v>2</v>
      </c>
      <c r="K52" s="2">
        <v>3</v>
      </c>
      <c r="L52" s="2">
        <v>2</v>
      </c>
      <c r="M52" s="2">
        <v>1</v>
      </c>
      <c r="N52" s="2">
        <v>1</v>
      </c>
      <c r="O52" s="2">
        <v>1</v>
      </c>
      <c r="P52" s="2">
        <v>1</v>
      </c>
      <c r="Q52" s="2">
        <v>1</v>
      </c>
      <c r="R52" s="2">
        <v>1</v>
      </c>
      <c r="S52" s="2">
        <v>2</v>
      </c>
      <c r="T52" s="2">
        <v>3</v>
      </c>
      <c r="U52" s="2">
        <v>5</v>
      </c>
      <c r="V52" s="2">
        <v>2</v>
      </c>
      <c r="W52" s="2">
        <v>1</v>
      </c>
      <c r="X52" s="2">
        <v>1</v>
      </c>
      <c r="Y52" s="2">
        <v>2</v>
      </c>
      <c r="Z52" s="2">
        <v>2</v>
      </c>
      <c r="AA52" s="2">
        <v>3</v>
      </c>
      <c r="AB52" s="2">
        <v>2</v>
      </c>
      <c r="AC52" s="2">
        <v>1</v>
      </c>
      <c r="AD52" s="2">
        <v>1</v>
      </c>
      <c r="AE52" s="2">
        <v>1</v>
      </c>
      <c r="AF52" s="2">
        <v>1</v>
      </c>
      <c r="AG52" s="2">
        <v>1</v>
      </c>
      <c r="AH52" s="2">
        <v>1</v>
      </c>
      <c r="AI52" s="2">
        <v>1</v>
      </c>
      <c r="AJ52" s="2">
        <v>2</v>
      </c>
      <c r="AK52" s="2">
        <v>2</v>
      </c>
      <c r="AL52" s="2">
        <v>4</v>
      </c>
      <c r="AM52" s="2">
        <v>2</v>
      </c>
      <c r="AN52" s="2">
        <v>3</v>
      </c>
      <c r="AO52" s="2">
        <v>1</v>
      </c>
      <c r="AP52" s="2">
        <v>2</v>
      </c>
      <c r="AQ52" s="2">
        <v>4</v>
      </c>
      <c r="AR52" s="2">
        <v>2</v>
      </c>
      <c r="AS52" s="2">
        <v>1</v>
      </c>
      <c r="AT52" s="2">
        <v>1</v>
      </c>
      <c r="AU52" s="2">
        <v>1</v>
      </c>
      <c r="AV52" s="2">
        <v>1</v>
      </c>
      <c r="AW52" s="2">
        <v>2</v>
      </c>
      <c r="AX52" s="2">
        <v>1</v>
      </c>
      <c r="AY52" s="2">
        <v>2</v>
      </c>
      <c r="AZ52" s="2">
        <v>3</v>
      </c>
      <c r="BA52" s="2">
        <v>2</v>
      </c>
      <c r="BB52" s="2">
        <v>1</v>
      </c>
      <c r="BC52" s="2">
        <v>1</v>
      </c>
      <c r="BD52" s="2">
        <v>1</v>
      </c>
      <c r="BE52" s="2">
        <v>1</v>
      </c>
      <c r="BF52" s="2">
        <v>1</v>
      </c>
      <c r="BG52" s="2">
        <v>1</v>
      </c>
      <c r="BH52" s="2">
        <v>1</v>
      </c>
    </row>
    <row r="53" spans="1:60" ht="12.75" x14ac:dyDescent="0.2">
      <c r="A53" s="53" t="str">
        <f>'Technology references'!A48</f>
        <v>Tech-047</v>
      </c>
      <c r="B53" s="54" t="str">
        <f t="array" ref="B53">INDEX('Technology references'!$B$2:$B$100,MATCH($A53,'Technology references'!$A$2:$A$100,0))</f>
        <v>Haptics</v>
      </c>
      <c r="D53" s="2">
        <v>1</v>
      </c>
      <c r="E53" s="2">
        <v>2</v>
      </c>
      <c r="F53" s="2">
        <v>3</v>
      </c>
      <c r="G53" s="2">
        <v>1</v>
      </c>
      <c r="H53" s="2">
        <v>1</v>
      </c>
      <c r="I53" s="2">
        <v>1</v>
      </c>
      <c r="J53" s="2">
        <v>2</v>
      </c>
      <c r="K53" s="2">
        <v>1</v>
      </c>
      <c r="L53" s="2">
        <v>2</v>
      </c>
      <c r="M53" s="2">
        <v>1</v>
      </c>
      <c r="N53" s="2">
        <v>1</v>
      </c>
      <c r="O53" s="2">
        <v>1</v>
      </c>
      <c r="P53" s="2">
        <v>1</v>
      </c>
      <c r="Q53" s="2">
        <v>1</v>
      </c>
      <c r="R53" s="2">
        <v>1</v>
      </c>
      <c r="S53" s="2">
        <v>1</v>
      </c>
      <c r="T53" s="2">
        <v>1</v>
      </c>
      <c r="U53" s="2">
        <v>2</v>
      </c>
      <c r="V53" s="2">
        <v>1</v>
      </c>
      <c r="W53" s="2">
        <v>4</v>
      </c>
      <c r="X53" s="2">
        <v>1</v>
      </c>
      <c r="Y53" s="2">
        <v>1</v>
      </c>
      <c r="Z53" s="2">
        <v>1</v>
      </c>
      <c r="AA53" s="2">
        <v>2</v>
      </c>
      <c r="AB53" s="2">
        <v>2</v>
      </c>
      <c r="AC53" s="2">
        <v>2</v>
      </c>
      <c r="AD53" s="2">
        <v>1</v>
      </c>
      <c r="AE53" s="2">
        <v>1</v>
      </c>
      <c r="AF53" s="2">
        <v>1</v>
      </c>
      <c r="AG53" s="2">
        <v>4</v>
      </c>
      <c r="AH53" s="2">
        <v>4</v>
      </c>
      <c r="AI53" s="2">
        <v>4</v>
      </c>
      <c r="AJ53" s="2">
        <v>1</v>
      </c>
      <c r="AK53" s="2">
        <v>4</v>
      </c>
      <c r="AL53" s="2">
        <v>1</v>
      </c>
      <c r="AM53" s="2">
        <v>1</v>
      </c>
      <c r="AN53" s="2">
        <v>1</v>
      </c>
      <c r="AO53" s="2">
        <v>1</v>
      </c>
      <c r="AP53" s="2">
        <v>2</v>
      </c>
      <c r="AQ53" s="2">
        <v>1</v>
      </c>
      <c r="AR53" s="2">
        <v>1</v>
      </c>
      <c r="AS53" s="2">
        <v>1</v>
      </c>
      <c r="AT53" s="2">
        <v>4</v>
      </c>
      <c r="AU53" s="2">
        <v>1</v>
      </c>
      <c r="AV53" s="2">
        <v>1</v>
      </c>
      <c r="AW53" s="2">
        <v>1</v>
      </c>
      <c r="AX53" s="2">
        <v>4</v>
      </c>
      <c r="AY53" s="2">
        <v>1</v>
      </c>
      <c r="AZ53" s="2">
        <v>4</v>
      </c>
      <c r="BA53" s="2">
        <v>1</v>
      </c>
      <c r="BB53" s="2">
        <v>4</v>
      </c>
      <c r="BC53" s="2">
        <v>1</v>
      </c>
      <c r="BD53" s="2">
        <v>1</v>
      </c>
      <c r="BE53" s="2">
        <v>1</v>
      </c>
      <c r="BF53" s="2">
        <v>1</v>
      </c>
      <c r="BG53" s="2">
        <v>1</v>
      </c>
      <c r="BH53" s="2">
        <v>1</v>
      </c>
    </row>
    <row r="54" spans="1:60" ht="12.75" x14ac:dyDescent="0.2">
      <c r="A54" s="53" t="str">
        <f>'Technology references'!A49</f>
        <v>Tech-048</v>
      </c>
      <c r="B54" s="54" t="str">
        <f t="array" ref="B54">INDEX('Technology references'!$B$2:$B$100,MATCH($A54,'Technology references'!$A$2:$A$100,0))</f>
        <v>The Sharing Economy</v>
      </c>
      <c r="D54" s="2">
        <v>3</v>
      </c>
      <c r="E54" s="2">
        <v>3</v>
      </c>
      <c r="F54" s="2">
        <v>2</v>
      </c>
      <c r="G54" s="2">
        <v>4</v>
      </c>
      <c r="H54" s="2">
        <v>3</v>
      </c>
      <c r="I54" s="2">
        <v>3</v>
      </c>
      <c r="J54" s="2">
        <v>3</v>
      </c>
      <c r="K54" s="2">
        <v>3</v>
      </c>
      <c r="L54" s="2">
        <v>2</v>
      </c>
      <c r="M54" s="2">
        <v>3</v>
      </c>
      <c r="N54" s="2">
        <v>2</v>
      </c>
      <c r="O54" s="2">
        <v>3</v>
      </c>
      <c r="P54" s="2">
        <v>4</v>
      </c>
      <c r="Q54" s="2">
        <v>3</v>
      </c>
      <c r="R54" s="2">
        <v>2</v>
      </c>
      <c r="S54" s="2">
        <v>3</v>
      </c>
      <c r="T54" s="2">
        <v>3</v>
      </c>
      <c r="U54" s="2">
        <v>3</v>
      </c>
      <c r="V54" s="2">
        <v>1</v>
      </c>
      <c r="W54" s="2">
        <v>2</v>
      </c>
      <c r="X54" s="2">
        <v>2</v>
      </c>
      <c r="Y54" s="2">
        <v>3</v>
      </c>
      <c r="Z54" s="2">
        <v>1</v>
      </c>
      <c r="AA54" s="2">
        <v>2</v>
      </c>
      <c r="AB54" s="2">
        <v>2</v>
      </c>
      <c r="AC54" s="2">
        <v>3</v>
      </c>
      <c r="AD54" s="2">
        <v>1</v>
      </c>
      <c r="AE54" s="2">
        <v>2</v>
      </c>
      <c r="AF54" s="2">
        <v>1</v>
      </c>
      <c r="AG54" s="2">
        <v>2</v>
      </c>
      <c r="AH54" s="2">
        <v>2</v>
      </c>
      <c r="AI54" s="2">
        <v>1</v>
      </c>
      <c r="AJ54" s="2">
        <v>2</v>
      </c>
      <c r="AK54" s="2">
        <v>1</v>
      </c>
      <c r="AL54" s="2">
        <v>1</v>
      </c>
      <c r="AM54" s="2">
        <v>2</v>
      </c>
      <c r="AN54" s="2">
        <v>1</v>
      </c>
      <c r="AO54" s="2">
        <v>3</v>
      </c>
      <c r="AP54" s="2">
        <v>4</v>
      </c>
      <c r="AQ54" s="2">
        <v>1</v>
      </c>
      <c r="AR54" s="2">
        <v>1</v>
      </c>
      <c r="AS54" s="2">
        <v>1</v>
      </c>
      <c r="AT54" s="2">
        <v>2</v>
      </c>
      <c r="AU54" s="2">
        <v>1</v>
      </c>
      <c r="AV54" s="2">
        <v>3</v>
      </c>
      <c r="AW54" s="2">
        <v>3</v>
      </c>
      <c r="AX54" s="2">
        <v>3</v>
      </c>
      <c r="AY54" s="2">
        <v>4</v>
      </c>
      <c r="AZ54" s="2">
        <v>3</v>
      </c>
      <c r="BA54" s="2">
        <v>3</v>
      </c>
      <c r="BB54" s="2">
        <v>3</v>
      </c>
      <c r="BC54" s="2">
        <v>3</v>
      </c>
      <c r="BD54" s="2">
        <v>1</v>
      </c>
      <c r="BE54" s="2">
        <v>5</v>
      </c>
      <c r="BF54" s="2">
        <v>1</v>
      </c>
      <c r="BG54" s="2">
        <v>3</v>
      </c>
      <c r="BH54" s="2">
        <v>2</v>
      </c>
    </row>
    <row r="55" spans="1:60" ht="12.75" x14ac:dyDescent="0.2">
      <c r="A55" s="53" t="str">
        <f>'Technology references'!A50</f>
        <v>Tech-049</v>
      </c>
      <c r="B55" s="54" t="str">
        <f t="array" ref="B55">INDEX('Technology references'!$B$2:$B$100,MATCH($A55,'Technology references'!$A$2:$A$100,0))</f>
        <v>Virtual Reality / Synthetic worlds</v>
      </c>
      <c r="D55" s="2">
        <v>3</v>
      </c>
      <c r="E55" s="2">
        <v>3</v>
      </c>
      <c r="F55" s="2">
        <v>3</v>
      </c>
      <c r="G55" s="2">
        <v>4</v>
      </c>
      <c r="H55" s="2">
        <v>3</v>
      </c>
      <c r="I55" s="2">
        <v>3</v>
      </c>
      <c r="J55" s="2">
        <v>2</v>
      </c>
      <c r="K55" s="2">
        <v>3</v>
      </c>
      <c r="L55" s="2">
        <v>4</v>
      </c>
      <c r="M55" s="2">
        <v>2</v>
      </c>
      <c r="N55" s="2">
        <v>3</v>
      </c>
      <c r="O55" s="2">
        <v>1</v>
      </c>
      <c r="P55" s="2">
        <v>1</v>
      </c>
      <c r="Q55" s="2">
        <v>1</v>
      </c>
      <c r="R55" s="2">
        <v>1</v>
      </c>
      <c r="S55" s="2">
        <v>1</v>
      </c>
      <c r="T55" s="2">
        <v>1</v>
      </c>
      <c r="U55" s="2">
        <v>2</v>
      </c>
      <c r="V55" s="2">
        <v>1</v>
      </c>
      <c r="W55" s="2">
        <v>4</v>
      </c>
      <c r="X55" s="2">
        <v>1</v>
      </c>
      <c r="Y55" s="2">
        <v>1</v>
      </c>
      <c r="Z55" s="2">
        <v>1</v>
      </c>
      <c r="AA55" s="2">
        <v>2</v>
      </c>
      <c r="AB55" s="2">
        <v>3</v>
      </c>
      <c r="AC55" s="2">
        <v>3</v>
      </c>
      <c r="AD55" s="2">
        <v>1</v>
      </c>
      <c r="AE55" s="2">
        <v>1</v>
      </c>
      <c r="AF55" s="2">
        <v>1</v>
      </c>
      <c r="AG55" s="2">
        <v>4</v>
      </c>
      <c r="AH55" s="2">
        <v>4</v>
      </c>
      <c r="AI55" s="2">
        <v>3</v>
      </c>
      <c r="AJ55" s="2">
        <v>3</v>
      </c>
      <c r="AK55" s="2">
        <v>4</v>
      </c>
      <c r="AL55" s="2">
        <v>1</v>
      </c>
      <c r="AM55" s="2">
        <v>2</v>
      </c>
      <c r="AN55" s="2">
        <v>1</v>
      </c>
      <c r="AO55" s="2">
        <v>2</v>
      </c>
      <c r="AP55" s="2">
        <v>3</v>
      </c>
      <c r="AQ55" s="2">
        <v>2</v>
      </c>
      <c r="AR55" s="2">
        <v>2</v>
      </c>
      <c r="AS55" s="2">
        <v>1</v>
      </c>
      <c r="AT55" s="2">
        <v>4</v>
      </c>
      <c r="AU55" s="2">
        <v>1</v>
      </c>
      <c r="AV55" s="2">
        <v>2</v>
      </c>
      <c r="AW55" s="2">
        <v>1</v>
      </c>
      <c r="AX55" s="2">
        <v>4</v>
      </c>
      <c r="AY55" s="2">
        <v>1</v>
      </c>
      <c r="AZ55" s="2">
        <v>5</v>
      </c>
      <c r="BA55" s="2">
        <v>1</v>
      </c>
      <c r="BB55" s="2">
        <v>3</v>
      </c>
      <c r="BC55" s="2">
        <v>1</v>
      </c>
      <c r="BD55" s="2">
        <v>1</v>
      </c>
      <c r="BE55" s="2">
        <v>1</v>
      </c>
      <c r="BF55" s="2">
        <v>1</v>
      </c>
      <c r="BG55" s="2">
        <v>3</v>
      </c>
      <c r="BH55" s="2">
        <v>1</v>
      </c>
    </row>
    <row r="56" spans="1:60" ht="12.75" x14ac:dyDescent="0.2">
      <c r="A56" s="53" t="str">
        <f>'Technology references'!A51</f>
        <v>Tech-050</v>
      </c>
      <c r="B56" s="54" t="str">
        <f t="array" ref="B56">INDEX('Technology references'!$B$2:$B$100,MATCH($A56,'Technology references'!$A$2:$A$100,0))</f>
        <v>Electric Vehicles</v>
      </c>
      <c r="D56" s="2">
        <v>2</v>
      </c>
      <c r="E56" s="2">
        <v>2</v>
      </c>
      <c r="F56" s="2">
        <v>1</v>
      </c>
      <c r="G56" s="2">
        <v>1</v>
      </c>
      <c r="H56" s="2">
        <v>2</v>
      </c>
      <c r="I56" s="2">
        <v>2</v>
      </c>
      <c r="J56" s="2">
        <v>3</v>
      </c>
      <c r="K56" s="2">
        <v>4</v>
      </c>
      <c r="L56" s="2">
        <v>2</v>
      </c>
      <c r="M56" s="2">
        <v>4</v>
      </c>
      <c r="N56" s="2">
        <v>3</v>
      </c>
      <c r="O56" s="2">
        <v>1</v>
      </c>
      <c r="P56" s="2">
        <v>2</v>
      </c>
      <c r="Q56" s="2">
        <v>2</v>
      </c>
      <c r="R56" s="2">
        <v>1</v>
      </c>
      <c r="S56" s="2">
        <v>1</v>
      </c>
      <c r="T56" s="2">
        <v>2</v>
      </c>
      <c r="U56" s="2">
        <v>1</v>
      </c>
      <c r="V56" s="2">
        <v>1</v>
      </c>
      <c r="W56" s="2">
        <v>2</v>
      </c>
      <c r="X56" s="2">
        <v>4</v>
      </c>
      <c r="Y56" s="2">
        <v>3</v>
      </c>
      <c r="Z56" s="2">
        <v>1</v>
      </c>
      <c r="AA56" s="2">
        <v>1</v>
      </c>
      <c r="AB56" s="2">
        <v>1</v>
      </c>
      <c r="AC56" s="2">
        <v>1</v>
      </c>
      <c r="AD56" s="2">
        <v>1</v>
      </c>
      <c r="AE56" s="2">
        <v>2</v>
      </c>
      <c r="AF56" s="2">
        <v>1</v>
      </c>
      <c r="AG56" s="2">
        <v>1</v>
      </c>
      <c r="AH56" s="2">
        <v>1</v>
      </c>
      <c r="AI56" s="2">
        <v>1</v>
      </c>
      <c r="AJ56" s="2">
        <v>1</v>
      </c>
      <c r="AK56" s="2">
        <v>1</v>
      </c>
      <c r="AL56" s="2">
        <v>1</v>
      </c>
      <c r="AM56" s="2">
        <v>1</v>
      </c>
      <c r="AN56" s="2">
        <v>1</v>
      </c>
      <c r="AO56" s="2">
        <v>4</v>
      </c>
      <c r="AP56" s="2">
        <v>1</v>
      </c>
      <c r="AQ56" s="2">
        <v>2</v>
      </c>
      <c r="AR56" s="2">
        <v>1</v>
      </c>
      <c r="AS56" s="2">
        <v>1</v>
      </c>
      <c r="AT56" s="2">
        <v>1</v>
      </c>
      <c r="AU56" s="2">
        <v>1</v>
      </c>
      <c r="AV56" s="2">
        <v>1</v>
      </c>
      <c r="AW56" s="2">
        <v>4</v>
      </c>
      <c r="AX56" s="2">
        <v>2</v>
      </c>
      <c r="AY56" s="2">
        <v>2</v>
      </c>
      <c r="AZ56" s="2">
        <v>1</v>
      </c>
      <c r="BA56" s="2">
        <v>3</v>
      </c>
      <c r="BB56" s="2">
        <v>1</v>
      </c>
      <c r="BC56" s="2">
        <v>1</v>
      </c>
      <c r="BD56" s="2">
        <v>1</v>
      </c>
      <c r="BE56" s="2">
        <v>3</v>
      </c>
      <c r="BF56" s="2">
        <v>2</v>
      </c>
      <c r="BG56" s="2">
        <v>1</v>
      </c>
      <c r="BH56" s="2">
        <v>1</v>
      </c>
    </row>
    <row r="57" spans="1:60" ht="12.75" x14ac:dyDescent="0.2">
      <c r="A57" s="53" t="str">
        <f>'Technology references'!A52</f>
        <v>Tech-051</v>
      </c>
      <c r="B57" s="54" t="str">
        <f t="array" ref="B57">INDEX('Technology references'!$B$2:$B$100,MATCH($A57,'Technology references'!$A$2:$A$100,0))</f>
        <v>Universal Basic Income</v>
      </c>
      <c r="D57" s="2">
        <v>1</v>
      </c>
      <c r="E57" s="2">
        <v>1</v>
      </c>
      <c r="F57" s="2">
        <v>2</v>
      </c>
      <c r="G57" s="2">
        <v>2</v>
      </c>
      <c r="H57" s="2">
        <v>1</v>
      </c>
      <c r="I57" s="2">
        <v>1</v>
      </c>
      <c r="J57" s="2">
        <v>1</v>
      </c>
      <c r="K57" s="2">
        <v>1</v>
      </c>
      <c r="L57" s="2">
        <v>1</v>
      </c>
      <c r="M57" s="2">
        <v>2</v>
      </c>
      <c r="N57" s="2">
        <v>1</v>
      </c>
      <c r="O57" s="2">
        <v>1</v>
      </c>
      <c r="P57" s="2">
        <v>4</v>
      </c>
      <c r="Q57" s="2">
        <v>2</v>
      </c>
      <c r="R57" s="2">
        <v>2</v>
      </c>
      <c r="S57" s="2">
        <v>1</v>
      </c>
      <c r="T57" s="2">
        <v>1</v>
      </c>
      <c r="U57" s="2">
        <v>1</v>
      </c>
      <c r="V57" s="2">
        <v>1</v>
      </c>
      <c r="W57" s="2">
        <v>2</v>
      </c>
      <c r="X57" s="2">
        <v>1</v>
      </c>
      <c r="Y57" s="2">
        <v>1</v>
      </c>
      <c r="Z57" s="2">
        <v>2</v>
      </c>
      <c r="AA57" s="2">
        <v>1</v>
      </c>
      <c r="AB57" s="2">
        <v>2</v>
      </c>
      <c r="AC57" s="2">
        <v>1</v>
      </c>
      <c r="AD57" s="2">
        <v>1</v>
      </c>
      <c r="AE57" s="2">
        <v>5</v>
      </c>
      <c r="AF57" s="2">
        <v>2</v>
      </c>
      <c r="AG57" s="2">
        <v>2</v>
      </c>
      <c r="AH57" s="2">
        <v>2</v>
      </c>
      <c r="AI57" s="2">
        <v>1</v>
      </c>
      <c r="AJ57" s="2">
        <v>1</v>
      </c>
      <c r="AK57" s="2">
        <v>1</v>
      </c>
      <c r="AL57" s="2">
        <v>1</v>
      </c>
      <c r="AM57" s="2">
        <v>1</v>
      </c>
      <c r="AN57" s="2">
        <v>2</v>
      </c>
      <c r="AO57" s="2">
        <v>2</v>
      </c>
      <c r="AP57" s="2">
        <v>1</v>
      </c>
      <c r="AQ57" s="2">
        <v>1</v>
      </c>
      <c r="AR57" s="2">
        <v>1</v>
      </c>
      <c r="AS57" s="2">
        <v>2</v>
      </c>
      <c r="AT57" s="2">
        <v>3</v>
      </c>
      <c r="AU57" s="2">
        <v>2</v>
      </c>
      <c r="AV57" s="2">
        <v>1</v>
      </c>
      <c r="AW57" s="2">
        <v>2</v>
      </c>
      <c r="AX57" s="2">
        <v>1</v>
      </c>
      <c r="AY57" s="2">
        <v>2</v>
      </c>
      <c r="AZ57" s="2">
        <v>1</v>
      </c>
      <c r="BA57" s="2">
        <v>1</v>
      </c>
      <c r="BB57" s="2">
        <v>2</v>
      </c>
      <c r="BC57" s="2">
        <v>2</v>
      </c>
      <c r="BD57" s="2">
        <v>3</v>
      </c>
      <c r="BE57" s="2">
        <v>2</v>
      </c>
      <c r="BF57" s="2">
        <v>2</v>
      </c>
      <c r="BG57" s="2">
        <v>3</v>
      </c>
      <c r="BH57" s="2">
        <v>1</v>
      </c>
    </row>
    <row r="58" spans="1:60" ht="12.75" x14ac:dyDescent="0.2">
      <c r="A58" s="53" t="str">
        <f>'Technology references'!A53</f>
        <v>Tech-052</v>
      </c>
      <c r="B58" s="54" t="str">
        <f t="array" ref="B58">INDEX('Technology references'!$B$2:$B$100,MATCH($A58,'Technology references'!$A$2:$A$100,0))</f>
        <v>LiFi</v>
      </c>
      <c r="D58" s="2">
        <v>2</v>
      </c>
      <c r="E58" s="2">
        <v>1</v>
      </c>
      <c r="F58" s="2">
        <v>1</v>
      </c>
      <c r="G58" s="2">
        <v>1</v>
      </c>
      <c r="H58" s="2">
        <v>1</v>
      </c>
      <c r="I58" s="2">
        <v>1</v>
      </c>
      <c r="J58" s="2">
        <v>1</v>
      </c>
      <c r="K58" s="2">
        <v>1</v>
      </c>
      <c r="L58" s="2">
        <v>1</v>
      </c>
      <c r="M58" s="2">
        <v>1</v>
      </c>
      <c r="N58" s="2">
        <v>1</v>
      </c>
      <c r="O58" s="2">
        <v>1</v>
      </c>
      <c r="P58" s="2">
        <v>2</v>
      </c>
      <c r="Q58" s="2">
        <v>1</v>
      </c>
      <c r="R58" s="2">
        <v>1</v>
      </c>
      <c r="S58" s="2">
        <v>1</v>
      </c>
      <c r="T58" s="2">
        <v>1</v>
      </c>
      <c r="U58" s="2">
        <v>1</v>
      </c>
      <c r="V58" s="2">
        <v>2</v>
      </c>
      <c r="W58" s="2">
        <v>1</v>
      </c>
      <c r="X58" s="2">
        <v>1</v>
      </c>
      <c r="Y58" s="2">
        <v>1</v>
      </c>
      <c r="Z58" s="2">
        <v>1</v>
      </c>
      <c r="AA58" s="2">
        <v>1</v>
      </c>
      <c r="AB58" s="2">
        <v>1</v>
      </c>
      <c r="AC58" s="2">
        <v>1</v>
      </c>
      <c r="AD58" s="2">
        <v>1</v>
      </c>
      <c r="AE58" s="2">
        <v>1</v>
      </c>
      <c r="AF58" s="2">
        <v>1</v>
      </c>
      <c r="AG58" s="2">
        <v>3</v>
      </c>
      <c r="AH58" s="2">
        <v>3</v>
      </c>
      <c r="AI58" s="2">
        <v>2</v>
      </c>
      <c r="AJ58" s="2">
        <v>1</v>
      </c>
      <c r="AK58" s="2">
        <v>1</v>
      </c>
      <c r="AL58" s="2">
        <v>1</v>
      </c>
      <c r="AM58" s="2">
        <v>3</v>
      </c>
      <c r="AN58" s="2">
        <v>1</v>
      </c>
      <c r="AO58" s="2">
        <v>1</v>
      </c>
      <c r="AP58" s="2">
        <v>2</v>
      </c>
      <c r="AQ58" s="2">
        <v>2</v>
      </c>
      <c r="AR58" s="2">
        <v>1</v>
      </c>
      <c r="AS58" s="2">
        <v>1</v>
      </c>
      <c r="AT58" s="2">
        <v>1</v>
      </c>
      <c r="AU58" s="2">
        <v>1</v>
      </c>
      <c r="AV58" s="2">
        <v>1</v>
      </c>
      <c r="AW58" s="2">
        <v>1</v>
      </c>
      <c r="AX58" s="2">
        <v>1</v>
      </c>
      <c r="AY58" s="2">
        <v>2</v>
      </c>
      <c r="AZ58" s="2">
        <v>1</v>
      </c>
      <c r="BA58" s="2">
        <v>1</v>
      </c>
      <c r="BB58" s="2">
        <v>3</v>
      </c>
      <c r="BC58" s="2">
        <v>1</v>
      </c>
      <c r="BD58" s="2">
        <v>1</v>
      </c>
      <c r="BE58" s="2">
        <v>1</v>
      </c>
      <c r="BF58" s="2">
        <v>1</v>
      </c>
      <c r="BG58" s="2">
        <v>1</v>
      </c>
      <c r="BH58" s="2">
        <v>1</v>
      </c>
    </row>
    <row r="59" spans="1:60" ht="12.75" x14ac:dyDescent="0.2">
      <c r="A59" s="53" t="str">
        <f>'Technology references'!A54</f>
        <v>Tech-053</v>
      </c>
      <c r="B59" s="54" t="str">
        <f t="array" ref="B59">INDEX('Technology references'!$B$2:$B$100,MATCH($A59,'Technology references'!$A$2:$A$100,0))</f>
        <v>Geofencing</v>
      </c>
      <c r="D59" s="2">
        <v>1</v>
      </c>
      <c r="E59" s="2">
        <v>1</v>
      </c>
      <c r="F59" s="2">
        <v>1</v>
      </c>
      <c r="G59" s="2">
        <v>1</v>
      </c>
      <c r="H59" s="2">
        <v>2</v>
      </c>
      <c r="I59" s="2">
        <v>2</v>
      </c>
      <c r="J59" s="2">
        <v>2</v>
      </c>
      <c r="K59" s="2">
        <v>2</v>
      </c>
      <c r="L59" s="2">
        <v>3</v>
      </c>
      <c r="M59" s="2">
        <v>2</v>
      </c>
      <c r="N59" s="2">
        <v>2</v>
      </c>
      <c r="O59" s="2">
        <v>1</v>
      </c>
      <c r="P59" s="2">
        <v>1</v>
      </c>
      <c r="Q59" s="2">
        <v>2</v>
      </c>
      <c r="R59" s="2">
        <v>1</v>
      </c>
      <c r="S59" s="2">
        <v>1</v>
      </c>
      <c r="T59" s="2">
        <v>2</v>
      </c>
      <c r="U59" s="2">
        <v>1</v>
      </c>
      <c r="V59" s="2">
        <v>1</v>
      </c>
      <c r="W59" s="2">
        <v>1</v>
      </c>
      <c r="X59" s="2">
        <v>2</v>
      </c>
      <c r="Y59" s="2">
        <v>1</v>
      </c>
      <c r="Z59" s="2">
        <v>2</v>
      </c>
      <c r="AA59" s="2">
        <v>1</v>
      </c>
      <c r="AB59" s="2">
        <v>1</v>
      </c>
      <c r="AC59" s="2">
        <v>1</v>
      </c>
      <c r="AD59" s="2">
        <v>1</v>
      </c>
      <c r="AE59" s="2">
        <v>3</v>
      </c>
      <c r="AF59" s="2">
        <v>2</v>
      </c>
      <c r="AG59" s="2">
        <v>1</v>
      </c>
      <c r="AH59" s="2">
        <v>1</v>
      </c>
      <c r="AI59" s="2">
        <v>1</v>
      </c>
      <c r="AJ59" s="2">
        <v>1</v>
      </c>
      <c r="AK59" s="2">
        <v>1</v>
      </c>
      <c r="AL59" s="2">
        <v>1</v>
      </c>
      <c r="AM59" s="2">
        <v>3</v>
      </c>
      <c r="AN59" s="2">
        <v>1</v>
      </c>
      <c r="AO59" s="2">
        <v>1</v>
      </c>
      <c r="AP59" s="2">
        <v>4</v>
      </c>
      <c r="AQ59" s="2">
        <v>2</v>
      </c>
      <c r="AR59" s="2">
        <v>1</v>
      </c>
      <c r="AS59" s="2">
        <v>1</v>
      </c>
      <c r="AT59" s="2">
        <v>2</v>
      </c>
      <c r="AU59" s="2">
        <v>1</v>
      </c>
      <c r="AV59" s="2">
        <v>3</v>
      </c>
      <c r="AW59" s="2">
        <v>1</v>
      </c>
      <c r="AX59" s="2">
        <v>3</v>
      </c>
      <c r="AY59" s="2">
        <v>3</v>
      </c>
      <c r="AZ59" s="2">
        <v>1</v>
      </c>
      <c r="BA59" s="2">
        <v>4</v>
      </c>
      <c r="BB59" s="2">
        <v>1</v>
      </c>
      <c r="BC59" s="2">
        <v>2</v>
      </c>
      <c r="BD59" s="2">
        <v>3</v>
      </c>
      <c r="BE59" s="2">
        <v>3</v>
      </c>
      <c r="BF59" s="2">
        <v>2</v>
      </c>
      <c r="BG59" s="2">
        <v>1</v>
      </c>
      <c r="BH59" s="2">
        <v>1</v>
      </c>
    </row>
    <row r="60" spans="1:60" ht="12.75" x14ac:dyDescent="0.2">
      <c r="A60" s="53" t="str">
        <f>'Technology references'!A55</f>
        <v>Tech-054</v>
      </c>
      <c r="B60" s="54" t="str">
        <f t="array" ref="B60">INDEX('Technology references'!$B$2:$B$100,MATCH($A60,'Technology references'!$A$2:$A$100,0))</f>
        <v>Genomics</v>
      </c>
      <c r="D60" s="2">
        <v>1</v>
      </c>
      <c r="E60" s="2">
        <v>1</v>
      </c>
      <c r="F60" s="2">
        <v>1</v>
      </c>
      <c r="G60" s="2">
        <v>1</v>
      </c>
      <c r="H60" s="2">
        <v>1</v>
      </c>
      <c r="I60" s="2">
        <v>1</v>
      </c>
      <c r="J60" s="2">
        <v>1</v>
      </c>
      <c r="K60" s="2">
        <v>1</v>
      </c>
      <c r="L60" s="2">
        <v>1</v>
      </c>
      <c r="M60" s="2">
        <v>1</v>
      </c>
      <c r="N60" s="2">
        <v>1</v>
      </c>
      <c r="O60" s="2">
        <v>1</v>
      </c>
      <c r="P60" s="2">
        <v>1</v>
      </c>
      <c r="Q60" s="2">
        <v>2</v>
      </c>
      <c r="R60" s="2">
        <v>1</v>
      </c>
      <c r="S60" s="2">
        <v>1</v>
      </c>
      <c r="T60" s="2">
        <v>1</v>
      </c>
      <c r="U60" s="2">
        <v>1</v>
      </c>
      <c r="V60" s="2">
        <v>1</v>
      </c>
      <c r="W60" s="2">
        <v>1</v>
      </c>
      <c r="X60" s="2">
        <v>1</v>
      </c>
      <c r="Y60" s="2">
        <v>1</v>
      </c>
      <c r="Z60" s="2">
        <v>1</v>
      </c>
      <c r="AA60" s="2">
        <v>4</v>
      </c>
      <c r="AB60" s="2">
        <v>1</v>
      </c>
      <c r="AC60" s="2">
        <v>1</v>
      </c>
      <c r="AD60" s="2">
        <v>1</v>
      </c>
      <c r="AE60" s="2">
        <v>1</v>
      </c>
      <c r="AF60" s="2">
        <v>3</v>
      </c>
      <c r="AG60" s="2">
        <v>1</v>
      </c>
      <c r="AH60" s="2">
        <v>1</v>
      </c>
      <c r="AI60" s="2">
        <v>1</v>
      </c>
      <c r="AJ60" s="2">
        <v>1</v>
      </c>
      <c r="AK60" s="2">
        <v>1</v>
      </c>
      <c r="AL60" s="2">
        <v>3</v>
      </c>
      <c r="AM60" s="2">
        <v>1</v>
      </c>
      <c r="AN60" s="2">
        <v>4</v>
      </c>
      <c r="AO60" s="2">
        <v>1</v>
      </c>
      <c r="AP60" s="2">
        <v>1</v>
      </c>
      <c r="AQ60" s="2">
        <v>1</v>
      </c>
      <c r="AR60" s="2">
        <v>1</v>
      </c>
      <c r="AS60" s="2">
        <v>1</v>
      </c>
      <c r="AT60" s="2">
        <v>2</v>
      </c>
      <c r="AU60" s="2">
        <v>3</v>
      </c>
      <c r="AV60" s="2">
        <v>1</v>
      </c>
      <c r="AW60" s="2">
        <v>1</v>
      </c>
      <c r="AX60" s="2">
        <v>1</v>
      </c>
      <c r="AY60" s="2">
        <v>1</v>
      </c>
      <c r="AZ60" s="2">
        <v>1</v>
      </c>
      <c r="BA60" s="2">
        <v>1</v>
      </c>
      <c r="BB60" s="2">
        <v>1</v>
      </c>
      <c r="BC60" s="2">
        <v>1</v>
      </c>
      <c r="BD60" s="2">
        <v>2</v>
      </c>
      <c r="BE60" s="2">
        <v>1</v>
      </c>
      <c r="BF60" s="2">
        <v>1</v>
      </c>
      <c r="BG60" s="2">
        <v>1</v>
      </c>
      <c r="BH60" s="2">
        <v>1</v>
      </c>
    </row>
    <row r="61" spans="1:60" ht="12.75" x14ac:dyDescent="0.2">
      <c r="A61" s="53" t="str">
        <f>'Technology references'!A56</f>
        <v>Tech-055</v>
      </c>
      <c r="B61" s="54" t="str">
        <f t="array" ref="B61">INDEX('Technology references'!$B$2:$B$100,MATCH($A61,'Technology references'!$A$2:$A$100,0))</f>
        <v>Fog Computing</v>
      </c>
      <c r="D61" s="2">
        <v>1</v>
      </c>
      <c r="E61" s="2">
        <v>1</v>
      </c>
      <c r="F61" s="2">
        <v>1</v>
      </c>
      <c r="G61" s="2">
        <v>1</v>
      </c>
      <c r="H61" s="2">
        <v>1</v>
      </c>
      <c r="I61" s="2">
        <v>1</v>
      </c>
      <c r="J61" s="2">
        <v>1</v>
      </c>
      <c r="K61" s="2">
        <v>1</v>
      </c>
      <c r="L61" s="2">
        <v>1</v>
      </c>
      <c r="M61" s="2">
        <v>1</v>
      </c>
      <c r="N61" s="2">
        <v>1</v>
      </c>
      <c r="O61" s="2">
        <v>1</v>
      </c>
      <c r="P61" s="2">
        <v>2</v>
      </c>
      <c r="Q61" s="2">
        <v>1</v>
      </c>
      <c r="R61" s="2">
        <v>1</v>
      </c>
      <c r="S61" s="2">
        <v>1</v>
      </c>
      <c r="T61" s="2">
        <v>1</v>
      </c>
      <c r="U61" s="2">
        <v>3</v>
      </c>
      <c r="V61" s="2">
        <v>2</v>
      </c>
      <c r="W61" s="2">
        <v>1</v>
      </c>
      <c r="X61" s="2">
        <v>1</v>
      </c>
      <c r="Y61" s="2">
        <v>1</v>
      </c>
      <c r="Z61" s="2">
        <v>1</v>
      </c>
      <c r="AA61" s="2">
        <v>1</v>
      </c>
      <c r="AB61" s="2">
        <v>1</v>
      </c>
      <c r="AC61" s="2">
        <v>1</v>
      </c>
      <c r="AD61" s="2">
        <v>1</v>
      </c>
      <c r="AE61" s="2">
        <v>1</v>
      </c>
      <c r="AF61" s="2">
        <v>1</v>
      </c>
      <c r="AG61" s="2">
        <v>1</v>
      </c>
      <c r="AH61" s="2">
        <v>1</v>
      </c>
      <c r="AI61" s="2">
        <v>1</v>
      </c>
      <c r="AJ61" s="2">
        <v>1</v>
      </c>
      <c r="AK61" s="2">
        <v>1</v>
      </c>
      <c r="AL61" s="2">
        <v>1</v>
      </c>
      <c r="AM61" s="2">
        <v>3</v>
      </c>
      <c r="AN61" s="2">
        <v>1</v>
      </c>
      <c r="AO61" s="2">
        <v>1</v>
      </c>
      <c r="AP61" s="2">
        <v>1</v>
      </c>
      <c r="AQ61" s="2">
        <v>1</v>
      </c>
      <c r="AR61" s="2">
        <v>1</v>
      </c>
      <c r="AS61" s="2">
        <v>1</v>
      </c>
      <c r="AT61" s="2">
        <v>1</v>
      </c>
      <c r="AU61" s="2">
        <v>1</v>
      </c>
      <c r="AV61" s="2">
        <v>1</v>
      </c>
      <c r="AW61" s="2">
        <v>1</v>
      </c>
      <c r="AX61" s="2">
        <v>2</v>
      </c>
      <c r="AY61" s="2">
        <v>2</v>
      </c>
      <c r="AZ61" s="2">
        <v>2</v>
      </c>
      <c r="BA61" s="2">
        <v>1</v>
      </c>
      <c r="BB61" s="2">
        <v>2</v>
      </c>
      <c r="BC61" s="2">
        <v>1</v>
      </c>
      <c r="BD61" s="2">
        <v>1</v>
      </c>
      <c r="BE61" s="2">
        <v>1</v>
      </c>
      <c r="BF61" s="2">
        <v>1</v>
      </c>
      <c r="BG61" s="2">
        <v>1</v>
      </c>
      <c r="BH61" s="2">
        <v>1</v>
      </c>
    </row>
    <row r="62" spans="1:60" ht="12.75" x14ac:dyDescent="0.2">
      <c r="A62" s="53" t="str">
        <f>'Technology references'!A57</f>
        <v>Tech-056</v>
      </c>
      <c r="B62" s="54" t="str">
        <f t="array" ref="B62">INDEX('Technology references'!$B$2:$B$100,MATCH($A62,'Technology references'!$A$2:$A$100,0))</f>
        <v>Hyperloop</v>
      </c>
      <c r="D62" s="2">
        <v>1</v>
      </c>
      <c r="E62" s="2">
        <v>1</v>
      </c>
      <c r="F62" s="2">
        <v>1</v>
      </c>
      <c r="G62" s="2">
        <v>3</v>
      </c>
      <c r="H62" s="2">
        <v>2</v>
      </c>
      <c r="I62" s="2">
        <v>2</v>
      </c>
      <c r="J62" s="2">
        <v>5</v>
      </c>
      <c r="K62" s="2">
        <v>3</v>
      </c>
      <c r="L62" s="2">
        <v>4</v>
      </c>
      <c r="M62" s="2">
        <v>5</v>
      </c>
      <c r="N62" s="2">
        <v>2</v>
      </c>
      <c r="O62" s="2">
        <v>1</v>
      </c>
      <c r="P62" s="2">
        <v>1</v>
      </c>
      <c r="Q62" s="2">
        <v>1</v>
      </c>
      <c r="R62" s="2">
        <v>1</v>
      </c>
      <c r="S62" s="2">
        <v>1</v>
      </c>
      <c r="T62" s="2">
        <v>2</v>
      </c>
      <c r="U62" s="2">
        <v>1</v>
      </c>
      <c r="V62" s="2">
        <v>1</v>
      </c>
      <c r="W62" s="2">
        <v>2</v>
      </c>
      <c r="X62" s="2">
        <v>3</v>
      </c>
      <c r="Y62" s="2">
        <v>3</v>
      </c>
      <c r="Z62" s="2">
        <v>1</v>
      </c>
      <c r="AA62" s="2">
        <v>1</v>
      </c>
      <c r="AB62" s="2">
        <v>1</v>
      </c>
      <c r="AC62" s="2">
        <v>1</v>
      </c>
      <c r="AD62" s="2">
        <v>1</v>
      </c>
      <c r="AE62" s="2">
        <v>2</v>
      </c>
      <c r="AF62" s="2">
        <v>1</v>
      </c>
      <c r="AG62" s="2">
        <v>1</v>
      </c>
      <c r="AH62" s="2">
        <v>1</v>
      </c>
      <c r="AI62" s="2">
        <v>1</v>
      </c>
      <c r="AJ62" s="2">
        <v>1</v>
      </c>
      <c r="AK62" s="2">
        <v>1</v>
      </c>
      <c r="AL62" s="2">
        <v>1</v>
      </c>
      <c r="AM62" s="2">
        <v>1</v>
      </c>
      <c r="AN62" s="2">
        <v>1</v>
      </c>
      <c r="AO62" s="2">
        <v>1</v>
      </c>
      <c r="AP62" s="2">
        <v>1</v>
      </c>
      <c r="AQ62" s="2">
        <v>2</v>
      </c>
      <c r="AR62" s="2">
        <v>1</v>
      </c>
      <c r="AS62" s="2">
        <v>1</v>
      </c>
      <c r="AT62" s="2">
        <v>2</v>
      </c>
      <c r="AU62" s="2">
        <v>1</v>
      </c>
      <c r="AV62" s="2">
        <v>1</v>
      </c>
      <c r="AW62" s="2">
        <v>1</v>
      </c>
      <c r="AX62" s="2">
        <v>5</v>
      </c>
      <c r="AY62" s="2">
        <v>2</v>
      </c>
      <c r="AZ62" s="2">
        <v>1</v>
      </c>
      <c r="BA62" s="2">
        <v>1</v>
      </c>
      <c r="BB62" s="2">
        <v>2</v>
      </c>
      <c r="BC62" s="2">
        <v>1</v>
      </c>
      <c r="BD62" s="2">
        <v>1</v>
      </c>
      <c r="BE62" s="2">
        <v>2</v>
      </c>
      <c r="BF62" s="2">
        <v>1</v>
      </c>
      <c r="BG62" s="2">
        <v>1</v>
      </c>
      <c r="BH62" s="2">
        <v>1</v>
      </c>
    </row>
    <row r="63" spans="1:60" ht="12.75" x14ac:dyDescent="0.2">
      <c r="A63" s="53" t="str">
        <f>'Technology references'!A58</f>
        <v>Tech-057</v>
      </c>
      <c r="B63" s="54" t="str">
        <f t="array" ref="B63">INDEX('Technology references'!$B$2:$B$100,MATCH($A63,'Technology references'!$A$2:$A$100,0))</f>
        <v>Smart Contracts</v>
      </c>
      <c r="D63" s="2">
        <v>2</v>
      </c>
      <c r="E63" s="2">
        <v>2</v>
      </c>
      <c r="F63" s="2">
        <v>1</v>
      </c>
      <c r="G63" s="2">
        <v>1</v>
      </c>
      <c r="H63" s="2">
        <v>2</v>
      </c>
      <c r="I63" s="2">
        <v>3</v>
      </c>
      <c r="J63" s="2">
        <v>2</v>
      </c>
      <c r="K63" s="2">
        <v>2</v>
      </c>
      <c r="L63" s="2">
        <v>1</v>
      </c>
      <c r="M63" s="2">
        <v>2</v>
      </c>
      <c r="N63" s="2">
        <v>1</v>
      </c>
      <c r="O63" s="2">
        <v>2</v>
      </c>
      <c r="P63" s="2">
        <v>3</v>
      </c>
      <c r="Q63" s="2">
        <v>3</v>
      </c>
      <c r="R63" s="2">
        <v>3</v>
      </c>
      <c r="S63" s="2">
        <v>2</v>
      </c>
      <c r="T63" s="2">
        <v>2</v>
      </c>
      <c r="U63" s="2">
        <v>1</v>
      </c>
      <c r="V63" s="2">
        <v>2</v>
      </c>
      <c r="W63" s="2">
        <v>1</v>
      </c>
      <c r="X63" s="2">
        <v>1</v>
      </c>
      <c r="Y63" s="2">
        <v>1</v>
      </c>
      <c r="Z63" s="2">
        <v>1</v>
      </c>
      <c r="AA63" s="2">
        <v>1</v>
      </c>
      <c r="AB63" s="2">
        <v>1</v>
      </c>
      <c r="AC63" s="2">
        <v>4</v>
      </c>
      <c r="AD63" s="2">
        <v>4</v>
      </c>
      <c r="AE63" s="2">
        <v>3</v>
      </c>
      <c r="AF63" s="2">
        <v>1</v>
      </c>
      <c r="AG63" s="2">
        <v>1</v>
      </c>
      <c r="AH63" s="2">
        <v>1</v>
      </c>
      <c r="AI63" s="2">
        <v>1</v>
      </c>
      <c r="AJ63" s="2">
        <v>1</v>
      </c>
      <c r="AK63" s="2">
        <v>1</v>
      </c>
      <c r="AL63" s="2">
        <v>1</v>
      </c>
      <c r="AM63" s="2">
        <v>2</v>
      </c>
      <c r="AN63" s="2">
        <v>1</v>
      </c>
      <c r="AO63" s="2">
        <v>2</v>
      </c>
      <c r="AP63" s="2">
        <v>3</v>
      </c>
      <c r="AQ63" s="2">
        <v>3</v>
      </c>
      <c r="AR63" s="2">
        <v>3</v>
      </c>
      <c r="AS63" s="2">
        <v>2</v>
      </c>
      <c r="AT63" s="2">
        <v>2</v>
      </c>
      <c r="AU63" s="2">
        <v>1</v>
      </c>
      <c r="AV63" s="2">
        <v>2</v>
      </c>
      <c r="AW63" s="2">
        <v>1</v>
      </c>
      <c r="AX63" s="2">
        <v>3</v>
      </c>
      <c r="AY63" s="2">
        <v>3</v>
      </c>
      <c r="AZ63" s="2">
        <v>1</v>
      </c>
      <c r="BA63" s="2">
        <v>2</v>
      </c>
      <c r="BB63" s="2">
        <v>2</v>
      </c>
      <c r="BC63" s="2">
        <v>4</v>
      </c>
      <c r="BD63" s="2">
        <v>4</v>
      </c>
      <c r="BE63" s="2">
        <v>4</v>
      </c>
      <c r="BF63" s="2">
        <v>4</v>
      </c>
      <c r="BG63" s="2">
        <v>1</v>
      </c>
      <c r="BH63" s="2">
        <v>5</v>
      </c>
    </row>
    <row r="64" spans="1:60" ht="12.75" x14ac:dyDescent="0.2">
      <c r="A64" s="53" t="str">
        <f>'Technology references'!A59</f>
        <v>Tech-058</v>
      </c>
      <c r="B64" s="54" t="str">
        <f t="array" ref="B64">INDEX('Technology references'!$B$2:$B$100,MATCH($A64,'Technology references'!$A$2:$A$100,0))</f>
        <v>Swarm robotics</v>
      </c>
      <c r="D64" s="2">
        <v>1</v>
      </c>
      <c r="E64" s="2">
        <v>1</v>
      </c>
      <c r="F64" s="2">
        <v>1</v>
      </c>
      <c r="G64" s="2">
        <v>1</v>
      </c>
      <c r="H64" s="2">
        <v>2</v>
      </c>
      <c r="I64" s="2">
        <v>2</v>
      </c>
      <c r="J64" s="2">
        <v>2</v>
      </c>
      <c r="K64" s="2">
        <v>1</v>
      </c>
      <c r="L64" s="2">
        <v>3</v>
      </c>
      <c r="M64" s="2">
        <v>2</v>
      </c>
      <c r="N64" s="2">
        <v>1</v>
      </c>
      <c r="O64" s="2">
        <v>1</v>
      </c>
      <c r="P64" s="2">
        <v>1</v>
      </c>
      <c r="Q64" s="2">
        <v>1</v>
      </c>
      <c r="R64" s="2">
        <v>1</v>
      </c>
      <c r="S64" s="2">
        <v>2</v>
      </c>
      <c r="T64" s="2">
        <v>2</v>
      </c>
      <c r="U64" s="2">
        <v>1</v>
      </c>
      <c r="V64" s="2">
        <v>1</v>
      </c>
      <c r="W64" s="2">
        <v>1</v>
      </c>
      <c r="X64" s="2">
        <v>1</v>
      </c>
      <c r="Y64" s="2">
        <v>1</v>
      </c>
      <c r="Z64" s="2">
        <v>1</v>
      </c>
      <c r="AA64" s="2">
        <v>1</v>
      </c>
      <c r="AB64" s="2">
        <v>1</v>
      </c>
      <c r="AC64" s="2">
        <v>1</v>
      </c>
      <c r="AD64" s="2">
        <v>1</v>
      </c>
      <c r="AE64" s="2">
        <v>1</v>
      </c>
      <c r="AF64" s="2">
        <v>1</v>
      </c>
      <c r="AG64" s="2">
        <v>1</v>
      </c>
      <c r="AH64" s="2">
        <v>1</v>
      </c>
      <c r="AI64" s="2">
        <v>1</v>
      </c>
      <c r="AJ64" s="2">
        <v>1</v>
      </c>
      <c r="AK64" s="2">
        <v>1</v>
      </c>
      <c r="AL64" s="2">
        <v>1</v>
      </c>
      <c r="AM64" s="2">
        <v>1</v>
      </c>
      <c r="AN64" s="2">
        <v>1</v>
      </c>
      <c r="AO64" s="2">
        <v>1</v>
      </c>
      <c r="AP64" s="2">
        <v>1</v>
      </c>
      <c r="AQ64" s="2">
        <v>2</v>
      </c>
      <c r="AR64" s="2">
        <v>1</v>
      </c>
      <c r="AS64" s="2">
        <v>1</v>
      </c>
      <c r="AT64" s="2">
        <v>2</v>
      </c>
      <c r="AU64" s="2">
        <v>1</v>
      </c>
      <c r="AV64" s="2">
        <v>2</v>
      </c>
      <c r="AW64" s="2">
        <v>1</v>
      </c>
      <c r="AX64" s="2">
        <v>2</v>
      </c>
      <c r="AY64" s="2">
        <v>3</v>
      </c>
      <c r="AZ64" s="2">
        <v>1</v>
      </c>
      <c r="BA64" s="2">
        <v>3</v>
      </c>
      <c r="BB64" s="2">
        <v>1</v>
      </c>
      <c r="BC64" s="2">
        <v>1</v>
      </c>
      <c r="BD64" s="2">
        <v>1</v>
      </c>
      <c r="BE64" s="2">
        <v>2</v>
      </c>
      <c r="BF64" s="2">
        <v>1</v>
      </c>
      <c r="BG64" s="2">
        <v>1</v>
      </c>
      <c r="BH64" s="2">
        <v>1</v>
      </c>
    </row>
    <row r="65" spans="1:60" ht="12.75" x14ac:dyDescent="0.2">
      <c r="A65" s="53" t="str">
        <f>'Technology references'!A60</f>
        <v>Tech-059</v>
      </c>
      <c r="B65" s="54" t="str">
        <f t="array" ref="B65">INDEX('Technology references'!$B$2:$B$100,MATCH($A65,'Technology references'!$A$2:$A$100,0))</f>
        <v>Vertical Farming</v>
      </c>
      <c r="D65" s="2">
        <v>1</v>
      </c>
      <c r="E65" s="2">
        <v>3</v>
      </c>
      <c r="F65" s="2">
        <v>2</v>
      </c>
      <c r="G65" s="2">
        <v>1</v>
      </c>
      <c r="H65" s="2">
        <v>2</v>
      </c>
      <c r="I65" s="2">
        <v>1</v>
      </c>
      <c r="J65" s="2">
        <v>1</v>
      </c>
      <c r="K65" s="2">
        <v>1</v>
      </c>
      <c r="L65" s="2">
        <v>1</v>
      </c>
      <c r="M65" s="2">
        <v>2</v>
      </c>
      <c r="N65" s="2">
        <v>1</v>
      </c>
      <c r="O65" s="2">
        <v>1</v>
      </c>
      <c r="P65" s="2">
        <v>1</v>
      </c>
      <c r="Q65" s="2">
        <v>1</v>
      </c>
      <c r="R65" s="2">
        <v>1</v>
      </c>
      <c r="S65" s="2">
        <v>3</v>
      </c>
      <c r="T65" s="2">
        <v>3</v>
      </c>
      <c r="U65" s="2">
        <v>1</v>
      </c>
      <c r="V65" s="2">
        <v>1</v>
      </c>
      <c r="W65" s="2">
        <v>1</v>
      </c>
      <c r="X65" s="2">
        <v>1</v>
      </c>
      <c r="Y65" s="2">
        <v>1</v>
      </c>
      <c r="Z65" s="2">
        <v>2</v>
      </c>
      <c r="AA65" s="2">
        <v>1</v>
      </c>
      <c r="AB65" s="2">
        <v>1</v>
      </c>
      <c r="AC65" s="2">
        <v>1</v>
      </c>
      <c r="AD65" s="2">
        <v>1</v>
      </c>
      <c r="AE65" s="2">
        <v>1</v>
      </c>
      <c r="AF65" s="2">
        <v>5</v>
      </c>
      <c r="AG65" s="2">
        <v>1</v>
      </c>
      <c r="AH65" s="2">
        <v>1</v>
      </c>
      <c r="AI65" s="2">
        <v>1</v>
      </c>
      <c r="AJ65" s="2">
        <v>1</v>
      </c>
      <c r="AK65" s="2">
        <v>1</v>
      </c>
      <c r="AL65" s="2">
        <v>1</v>
      </c>
      <c r="AM65" s="2">
        <v>1</v>
      </c>
      <c r="AN65" s="2">
        <v>2</v>
      </c>
      <c r="AO65" s="2">
        <v>1</v>
      </c>
      <c r="AP65" s="2">
        <v>1</v>
      </c>
      <c r="AQ65" s="2">
        <v>2</v>
      </c>
      <c r="AR65" s="2">
        <v>1</v>
      </c>
      <c r="AS65" s="2">
        <v>1</v>
      </c>
      <c r="AT65" s="2">
        <v>1</v>
      </c>
      <c r="AU65" s="2">
        <v>1</v>
      </c>
      <c r="AV65" s="2">
        <v>1</v>
      </c>
      <c r="AW65" s="2">
        <v>1</v>
      </c>
      <c r="AX65" s="2">
        <v>1</v>
      </c>
      <c r="AY65" s="2">
        <v>3</v>
      </c>
      <c r="AZ65" s="2">
        <v>1</v>
      </c>
      <c r="BA65" s="2">
        <v>1</v>
      </c>
      <c r="BB65" s="2">
        <v>2</v>
      </c>
      <c r="BC65" s="2">
        <v>1</v>
      </c>
      <c r="BD65" s="2">
        <v>1</v>
      </c>
      <c r="BE65" s="2">
        <v>1</v>
      </c>
      <c r="BF65" s="2">
        <v>1</v>
      </c>
      <c r="BG65" s="2">
        <v>1</v>
      </c>
      <c r="BH65" s="2">
        <v>1</v>
      </c>
    </row>
    <row r="66" spans="1:60" ht="12.75" x14ac:dyDescent="0.2">
      <c r="A66" s="53" t="str">
        <f>'Technology references'!A61</f>
        <v>Tech-060</v>
      </c>
      <c r="B66" s="54" t="str">
        <f t="array" ref="B66">INDEX('Technology references'!$B$2:$B$100,MATCH($A66,'Technology references'!$A$2:$A$100,0))</f>
        <v>Cannabis legalisation</v>
      </c>
      <c r="D66" s="2">
        <v>2</v>
      </c>
      <c r="E66" s="2">
        <v>3</v>
      </c>
      <c r="F66" s="2">
        <v>2</v>
      </c>
      <c r="G66" s="2">
        <v>1</v>
      </c>
      <c r="H66" s="2">
        <v>1</v>
      </c>
      <c r="I66" s="2">
        <v>1</v>
      </c>
      <c r="J66" s="2">
        <v>1</v>
      </c>
      <c r="K66" s="2">
        <v>1</v>
      </c>
      <c r="L66" s="2">
        <v>1</v>
      </c>
      <c r="M66" s="2">
        <v>1</v>
      </c>
      <c r="N66" s="2">
        <v>1</v>
      </c>
      <c r="O66" s="2">
        <v>1</v>
      </c>
      <c r="P66" s="2">
        <v>2</v>
      </c>
      <c r="Q66" s="2">
        <v>2</v>
      </c>
      <c r="R66" s="2">
        <v>1</v>
      </c>
      <c r="S66" s="2">
        <v>1</v>
      </c>
      <c r="T66" s="2">
        <v>1</v>
      </c>
      <c r="U66" s="2">
        <v>1</v>
      </c>
      <c r="V66" s="2">
        <v>1</v>
      </c>
      <c r="W66" s="2">
        <v>2</v>
      </c>
      <c r="X66" s="2">
        <v>1</v>
      </c>
      <c r="Y66" s="2">
        <v>1</v>
      </c>
      <c r="Z66" s="2">
        <v>2</v>
      </c>
      <c r="AA66" s="2">
        <v>3</v>
      </c>
      <c r="AB66" s="2">
        <v>1</v>
      </c>
      <c r="AC66" s="2">
        <v>1</v>
      </c>
      <c r="AD66" s="2">
        <v>2</v>
      </c>
      <c r="AE66" s="2">
        <v>2</v>
      </c>
      <c r="AF66" s="2">
        <v>2</v>
      </c>
      <c r="AG66" s="2">
        <v>1</v>
      </c>
      <c r="AH66" s="2">
        <v>1</v>
      </c>
      <c r="AI66" s="2">
        <v>1</v>
      </c>
      <c r="AJ66" s="2">
        <v>1</v>
      </c>
      <c r="AK66" s="2">
        <v>1</v>
      </c>
      <c r="AL66" s="2">
        <v>1</v>
      </c>
      <c r="AM66" s="2">
        <v>1</v>
      </c>
      <c r="AN66" s="2">
        <v>3</v>
      </c>
      <c r="AO66" s="2">
        <v>1</v>
      </c>
      <c r="AP66" s="2">
        <v>1</v>
      </c>
      <c r="AQ66" s="2">
        <v>1</v>
      </c>
      <c r="AR66" s="2">
        <v>1</v>
      </c>
      <c r="AS66" s="2">
        <v>1</v>
      </c>
      <c r="AT66" s="2">
        <v>1</v>
      </c>
      <c r="AU66" s="2">
        <v>1</v>
      </c>
      <c r="AV66" s="2">
        <v>1</v>
      </c>
      <c r="AW66" s="2">
        <v>1</v>
      </c>
      <c r="AX66" s="2">
        <v>1</v>
      </c>
      <c r="AY66" s="2">
        <v>1</v>
      </c>
      <c r="AZ66" s="2">
        <v>1</v>
      </c>
      <c r="BA66" s="2">
        <v>1</v>
      </c>
      <c r="BB66" s="2">
        <v>3</v>
      </c>
      <c r="BC66" s="2">
        <v>2</v>
      </c>
      <c r="BD66" s="2">
        <v>1</v>
      </c>
      <c r="BE66" s="2">
        <v>2</v>
      </c>
      <c r="BF66" s="2">
        <v>1</v>
      </c>
      <c r="BG66" s="2">
        <v>1</v>
      </c>
      <c r="BH66" s="2">
        <v>1</v>
      </c>
    </row>
    <row r="67" spans="1:60" ht="12.75" x14ac:dyDescent="0.2">
      <c r="A67" s="53" t="str">
        <f>'Technology references'!A62</f>
        <v>Tech-061</v>
      </c>
      <c r="B67" s="54" t="str">
        <f t="array" ref="B67">INDEX('Technology references'!$B$2:$B$100,MATCH($A67,'Technology references'!$A$2:$A$100,0))</f>
        <v>General AI</v>
      </c>
      <c r="C67" s="4"/>
      <c r="D67" s="2">
        <v>2</v>
      </c>
      <c r="E67" s="2">
        <v>2</v>
      </c>
      <c r="F67" s="2">
        <v>2</v>
      </c>
      <c r="G67" s="2">
        <v>2</v>
      </c>
      <c r="H67" s="2">
        <v>1</v>
      </c>
      <c r="I67" s="2">
        <v>2</v>
      </c>
      <c r="J67" s="2">
        <v>2</v>
      </c>
      <c r="K67" s="2">
        <v>1</v>
      </c>
      <c r="L67" s="2">
        <v>1</v>
      </c>
      <c r="M67" s="2">
        <v>2</v>
      </c>
      <c r="N67" s="2">
        <v>1</v>
      </c>
      <c r="O67" s="2">
        <v>4</v>
      </c>
      <c r="P67" s="2">
        <v>2</v>
      </c>
      <c r="Q67" s="2">
        <v>3</v>
      </c>
      <c r="R67" s="2">
        <v>5</v>
      </c>
      <c r="S67" s="2">
        <v>1</v>
      </c>
      <c r="T67" s="2">
        <v>1</v>
      </c>
      <c r="U67" s="2">
        <v>4</v>
      </c>
      <c r="V67" s="2">
        <v>5</v>
      </c>
      <c r="W67" s="2">
        <v>1</v>
      </c>
      <c r="X67" s="2">
        <v>1</v>
      </c>
      <c r="Y67" s="2">
        <v>1</v>
      </c>
      <c r="Z67" s="2">
        <v>1</v>
      </c>
      <c r="AA67" s="2">
        <v>3</v>
      </c>
      <c r="AB67" s="2">
        <v>3</v>
      </c>
      <c r="AC67" s="2">
        <v>1</v>
      </c>
      <c r="AD67" s="2">
        <v>5</v>
      </c>
      <c r="AE67" s="2">
        <v>2</v>
      </c>
      <c r="AF67" s="2">
        <v>1</v>
      </c>
      <c r="AG67" s="2">
        <v>1</v>
      </c>
      <c r="AH67" s="2">
        <v>1</v>
      </c>
      <c r="AI67" s="2">
        <v>2</v>
      </c>
      <c r="AJ67" s="2">
        <v>2</v>
      </c>
      <c r="AK67" s="2">
        <v>1</v>
      </c>
      <c r="AL67" s="2">
        <v>1</v>
      </c>
      <c r="AM67" s="2">
        <v>1</v>
      </c>
      <c r="AN67" s="2">
        <v>2</v>
      </c>
      <c r="AO67" s="2">
        <v>1</v>
      </c>
      <c r="AP67" s="2">
        <v>2</v>
      </c>
      <c r="AQ67" s="2">
        <v>2</v>
      </c>
      <c r="AR67" s="2">
        <v>2</v>
      </c>
      <c r="AS67" s="2">
        <v>5</v>
      </c>
      <c r="AT67" s="2">
        <v>1</v>
      </c>
      <c r="AU67" s="2">
        <v>1</v>
      </c>
      <c r="AV67" s="2">
        <v>1</v>
      </c>
      <c r="AW67" s="2">
        <v>1</v>
      </c>
      <c r="AX67" s="2">
        <v>2</v>
      </c>
      <c r="AY67" s="2">
        <v>1</v>
      </c>
      <c r="AZ67" s="2">
        <v>3</v>
      </c>
      <c r="BA67" s="2">
        <v>1</v>
      </c>
      <c r="BB67" s="2">
        <v>1</v>
      </c>
      <c r="BC67" s="2">
        <v>4</v>
      </c>
      <c r="BD67" s="2">
        <v>4</v>
      </c>
      <c r="BE67" s="2">
        <v>4</v>
      </c>
      <c r="BF67" s="2">
        <v>4</v>
      </c>
      <c r="BG67" s="2">
        <v>3</v>
      </c>
      <c r="BH67" s="2">
        <v>5</v>
      </c>
    </row>
    <row r="68" spans="1:60" ht="12.75" x14ac:dyDescent="0.2">
      <c r="A68" s="53" t="str">
        <f>'Technology references'!A63</f>
        <v>Tech-062</v>
      </c>
      <c r="B68" s="54" t="str">
        <f t="array" ref="B68">INDEX('Technology references'!$B$2:$B$100,MATCH($A68,'Technology references'!$A$2:$A$100,0))</f>
        <v>Carbon Capture</v>
      </c>
      <c r="C68" s="4"/>
      <c r="D68" s="2">
        <v>1</v>
      </c>
      <c r="E68" s="2">
        <v>1</v>
      </c>
      <c r="F68" s="2">
        <v>1</v>
      </c>
      <c r="G68" s="2">
        <v>1</v>
      </c>
      <c r="H68" s="2">
        <v>2</v>
      </c>
      <c r="I68" s="2">
        <v>2</v>
      </c>
      <c r="J68" s="2">
        <v>2</v>
      </c>
      <c r="K68" s="2">
        <v>3</v>
      </c>
      <c r="L68" s="2">
        <v>3</v>
      </c>
      <c r="M68" s="2">
        <v>4</v>
      </c>
      <c r="N68" s="2">
        <v>2</v>
      </c>
      <c r="O68" s="2">
        <v>1</v>
      </c>
      <c r="P68" s="2">
        <v>1</v>
      </c>
      <c r="Q68" s="2">
        <v>1</v>
      </c>
      <c r="R68" s="2">
        <v>1</v>
      </c>
      <c r="S68" s="2">
        <v>3</v>
      </c>
      <c r="T68" s="2">
        <v>2</v>
      </c>
      <c r="U68" s="2">
        <v>1</v>
      </c>
      <c r="V68" s="2">
        <v>1</v>
      </c>
      <c r="W68" s="2">
        <v>2</v>
      </c>
      <c r="X68" s="2">
        <v>3</v>
      </c>
      <c r="Y68" s="2">
        <v>3</v>
      </c>
      <c r="Z68" s="2">
        <v>2</v>
      </c>
      <c r="AA68" s="2">
        <v>1</v>
      </c>
      <c r="AB68" s="2">
        <v>1</v>
      </c>
      <c r="AC68" s="2">
        <v>1</v>
      </c>
      <c r="AD68" s="2">
        <v>1</v>
      </c>
      <c r="AE68" s="2">
        <v>2</v>
      </c>
      <c r="AF68" s="2">
        <v>3</v>
      </c>
      <c r="AG68" s="2">
        <v>1</v>
      </c>
      <c r="AH68" s="2">
        <v>1</v>
      </c>
      <c r="AI68" s="2">
        <v>1</v>
      </c>
      <c r="AJ68" s="2">
        <v>1</v>
      </c>
      <c r="AK68" s="2">
        <v>1</v>
      </c>
      <c r="AL68" s="2">
        <v>3</v>
      </c>
      <c r="AM68" s="2">
        <v>1</v>
      </c>
      <c r="AN68" s="2">
        <v>1</v>
      </c>
      <c r="AO68" s="2">
        <v>4</v>
      </c>
      <c r="AP68" s="2">
        <v>1</v>
      </c>
      <c r="AQ68" s="2">
        <v>3</v>
      </c>
      <c r="AR68" s="2">
        <v>3</v>
      </c>
      <c r="AS68" s="2">
        <v>1</v>
      </c>
      <c r="AT68" s="2">
        <v>3</v>
      </c>
      <c r="AU68" s="2">
        <v>3</v>
      </c>
      <c r="AV68" s="2">
        <v>1</v>
      </c>
      <c r="AW68" s="2">
        <v>4</v>
      </c>
      <c r="AX68" s="2">
        <v>3</v>
      </c>
      <c r="AY68" s="2">
        <v>2</v>
      </c>
      <c r="AZ68" s="2">
        <v>1</v>
      </c>
      <c r="BA68" s="2">
        <v>2</v>
      </c>
      <c r="BB68" s="2">
        <v>1</v>
      </c>
      <c r="BC68" s="2">
        <v>1</v>
      </c>
      <c r="BD68" s="2">
        <v>1</v>
      </c>
      <c r="BE68" s="2">
        <v>1</v>
      </c>
      <c r="BF68" s="2">
        <v>1</v>
      </c>
      <c r="BG68" s="2">
        <v>1</v>
      </c>
      <c r="BH68" s="2">
        <v>1</v>
      </c>
    </row>
    <row r="69" spans="1:60" ht="12.75" x14ac:dyDescent="0.2">
      <c r="A69" s="53" t="str">
        <f>'Technology references'!A64</f>
        <v>Tech-063</v>
      </c>
      <c r="B69" s="54" t="str">
        <f t="array" ref="B69">INDEX('Technology references'!$B$2:$B$100,MATCH($A69,'Technology references'!$A$2:$A$100,0))</f>
        <v>Global warming</v>
      </c>
      <c r="C69" s="4"/>
      <c r="D69" s="2">
        <v>2</v>
      </c>
      <c r="E69" s="2">
        <v>3</v>
      </c>
      <c r="F69" s="2">
        <v>3</v>
      </c>
      <c r="G69" s="2">
        <v>3</v>
      </c>
      <c r="H69" s="2">
        <v>1</v>
      </c>
      <c r="I69" s="2">
        <v>2</v>
      </c>
      <c r="J69" s="2">
        <v>2</v>
      </c>
      <c r="K69" s="2">
        <v>5</v>
      </c>
      <c r="L69" s="2">
        <v>5</v>
      </c>
      <c r="M69" s="2">
        <v>4</v>
      </c>
      <c r="N69" s="2">
        <v>5</v>
      </c>
      <c r="O69" s="2">
        <v>2</v>
      </c>
      <c r="P69" s="2">
        <v>1</v>
      </c>
      <c r="Q69" s="2">
        <v>3</v>
      </c>
      <c r="R69" s="2">
        <v>1</v>
      </c>
      <c r="S69" s="2">
        <v>3</v>
      </c>
      <c r="T69" s="2">
        <v>3</v>
      </c>
      <c r="U69" s="2">
        <v>1</v>
      </c>
      <c r="V69" s="2">
        <v>1</v>
      </c>
      <c r="W69" s="2">
        <v>4</v>
      </c>
      <c r="X69" s="2">
        <v>5</v>
      </c>
      <c r="Y69" s="2">
        <v>5</v>
      </c>
      <c r="Z69" s="2">
        <v>5</v>
      </c>
      <c r="AA69" s="2">
        <v>1</v>
      </c>
      <c r="AB69" s="2">
        <v>1</v>
      </c>
      <c r="AC69" s="2">
        <v>1</v>
      </c>
      <c r="AD69" s="2">
        <v>1</v>
      </c>
      <c r="AE69" s="2">
        <v>1</v>
      </c>
      <c r="AF69" s="2">
        <v>5</v>
      </c>
      <c r="AG69" s="2">
        <v>1</v>
      </c>
      <c r="AH69" s="2">
        <v>1</v>
      </c>
      <c r="AI69" s="2">
        <v>1</v>
      </c>
      <c r="AJ69" s="2">
        <v>1</v>
      </c>
      <c r="AK69" s="2">
        <v>1</v>
      </c>
      <c r="AL69" s="2">
        <v>2</v>
      </c>
      <c r="AM69" s="2">
        <v>1</v>
      </c>
      <c r="AN69" s="2">
        <v>1</v>
      </c>
      <c r="AO69" s="2">
        <v>5</v>
      </c>
      <c r="AP69" s="2">
        <v>1</v>
      </c>
      <c r="AQ69" s="2">
        <v>3</v>
      </c>
      <c r="AR69" s="2">
        <v>4</v>
      </c>
      <c r="AS69" s="2">
        <v>1</v>
      </c>
      <c r="AT69" s="2">
        <v>2</v>
      </c>
      <c r="AU69" s="2">
        <v>1</v>
      </c>
      <c r="AV69" s="2">
        <v>1</v>
      </c>
      <c r="AW69" s="2">
        <v>5</v>
      </c>
      <c r="AX69" s="2">
        <v>4</v>
      </c>
      <c r="AY69" s="2">
        <v>4</v>
      </c>
      <c r="AZ69" s="2">
        <v>1</v>
      </c>
      <c r="BA69" s="2">
        <v>2</v>
      </c>
      <c r="BB69" s="2">
        <v>2</v>
      </c>
      <c r="BC69" s="2">
        <v>2</v>
      </c>
      <c r="BD69" s="2">
        <v>2</v>
      </c>
      <c r="BE69" s="2">
        <v>2</v>
      </c>
      <c r="BF69" s="2">
        <v>2</v>
      </c>
      <c r="BG69" s="2">
        <v>1</v>
      </c>
      <c r="BH69" s="2">
        <v>1</v>
      </c>
    </row>
    <row r="70" spans="1:60" ht="12.75" x14ac:dyDescent="0.2">
      <c r="A70" s="53" t="str">
        <f>'Technology references'!A65</f>
        <v>Tech-064</v>
      </c>
      <c r="B70" s="54" t="str">
        <f t="array" ref="B70">INDEX('Technology references'!$B$2:$B$100,MATCH($A70,'Technology references'!$A$2:$A$100,0))</f>
        <v>Urbanisation</v>
      </c>
      <c r="C70" s="4"/>
      <c r="D70" s="2">
        <v>1</v>
      </c>
      <c r="E70" s="2">
        <v>3</v>
      </c>
      <c r="F70" s="2">
        <v>3</v>
      </c>
      <c r="G70" s="2">
        <v>2</v>
      </c>
      <c r="H70" s="2">
        <v>5</v>
      </c>
      <c r="I70" s="2">
        <v>5</v>
      </c>
      <c r="J70" s="2">
        <v>3</v>
      </c>
      <c r="K70" s="2">
        <v>2</v>
      </c>
      <c r="L70" s="2">
        <v>3</v>
      </c>
      <c r="M70" s="2">
        <v>4</v>
      </c>
      <c r="N70" s="2">
        <v>2</v>
      </c>
      <c r="O70" s="2">
        <v>1</v>
      </c>
      <c r="P70" s="2">
        <v>1</v>
      </c>
      <c r="Q70" s="2">
        <v>1</v>
      </c>
      <c r="R70" s="2">
        <v>1</v>
      </c>
      <c r="S70" s="2">
        <v>1</v>
      </c>
      <c r="T70" s="2">
        <v>2</v>
      </c>
      <c r="U70" s="2">
        <v>1</v>
      </c>
      <c r="V70" s="2">
        <v>1</v>
      </c>
      <c r="W70" s="2">
        <v>3</v>
      </c>
      <c r="X70" s="2">
        <v>1</v>
      </c>
      <c r="Y70" s="2">
        <v>1</v>
      </c>
      <c r="Z70" s="2">
        <v>4</v>
      </c>
      <c r="AA70" s="2">
        <v>5</v>
      </c>
      <c r="AB70" s="2">
        <v>5</v>
      </c>
      <c r="AC70" s="2">
        <v>5</v>
      </c>
      <c r="AD70" s="2">
        <v>1</v>
      </c>
      <c r="AE70" s="2">
        <v>4</v>
      </c>
      <c r="AF70" s="2">
        <v>5</v>
      </c>
      <c r="AG70" s="2">
        <v>2</v>
      </c>
      <c r="AH70" s="2">
        <v>1</v>
      </c>
      <c r="AI70" s="2">
        <v>1</v>
      </c>
      <c r="AJ70" s="2">
        <v>1</v>
      </c>
      <c r="AK70" s="2">
        <v>1</v>
      </c>
      <c r="AL70" s="2">
        <v>2</v>
      </c>
      <c r="AM70" s="2">
        <v>1</v>
      </c>
      <c r="AN70" s="2">
        <v>3</v>
      </c>
      <c r="AO70" s="2">
        <v>5</v>
      </c>
      <c r="AP70" s="2">
        <v>2</v>
      </c>
      <c r="AQ70" s="2">
        <v>5</v>
      </c>
      <c r="AR70" s="2">
        <v>1</v>
      </c>
      <c r="AS70" s="2">
        <v>1</v>
      </c>
      <c r="AT70" s="2">
        <v>1</v>
      </c>
      <c r="AU70" s="2">
        <v>2</v>
      </c>
      <c r="AV70" s="2">
        <v>3</v>
      </c>
      <c r="AW70" s="2">
        <v>1</v>
      </c>
      <c r="AX70" s="2">
        <v>3</v>
      </c>
      <c r="AY70" s="2">
        <v>3</v>
      </c>
      <c r="AZ70" s="2">
        <v>1</v>
      </c>
      <c r="BA70" s="2">
        <v>4</v>
      </c>
      <c r="BB70" s="2">
        <v>3</v>
      </c>
      <c r="BC70" s="2">
        <v>3</v>
      </c>
      <c r="BD70" s="2">
        <v>2</v>
      </c>
      <c r="BE70" s="2">
        <v>2</v>
      </c>
      <c r="BF70" s="2">
        <v>3</v>
      </c>
      <c r="BG70" s="2">
        <v>3</v>
      </c>
      <c r="BH70" s="2">
        <v>1</v>
      </c>
    </row>
    <row r="71" spans="1:60" ht="12.75" x14ac:dyDescent="0.2">
      <c r="A71" s="53" t="str">
        <f>'Technology references'!A66</f>
        <v>Tech-065</v>
      </c>
      <c r="B71" s="54" t="str">
        <f t="array" ref="B71">INDEX('Technology references'!$B$2:$B$100,MATCH($A71,'Technology references'!$A$2:$A$100,0))</f>
        <v>Shift in global economic power</v>
      </c>
      <c r="C71" s="4"/>
      <c r="D71" s="2">
        <v>2</v>
      </c>
      <c r="E71" s="2">
        <v>2</v>
      </c>
      <c r="F71" s="2">
        <v>1</v>
      </c>
      <c r="G71" s="2">
        <v>2</v>
      </c>
      <c r="H71" s="2">
        <v>2</v>
      </c>
      <c r="I71" s="2">
        <v>2</v>
      </c>
      <c r="J71" s="2">
        <v>2</v>
      </c>
      <c r="K71" s="2">
        <v>2</v>
      </c>
      <c r="L71" s="2">
        <v>4</v>
      </c>
      <c r="M71" s="2">
        <v>1</v>
      </c>
      <c r="N71" s="2">
        <v>4</v>
      </c>
      <c r="O71" s="2">
        <v>3</v>
      </c>
      <c r="P71" s="2">
        <v>1</v>
      </c>
      <c r="Q71" s="2">
        <v>3</v>
      </c>
      <c r="R71" s="2">
        <v>4</v>
      </c>
      <c r="S71" s="2">
        <v>4</v>
      </c>
      <c r="T71" s="2">
        <v>4</v>
      </c>
      <c r="U71" s="2">
        <v>1</v>
      </c>
      <c r="V71" s="2">
        <v>1</v>
      </c>
      <c r="W71" s="2">
        <v>4</v>
      </c>
      <c r="X71" s="2">
        <v>1</v>
      </c>
      <c r="Y71" s="2">
        <v>1</v>
      </c>
      <c r="Z71" s="2">
        <v>2</v>
      </c>
      <c r="AA71" s="2">
        <v>4</v>
      </c>
      <c r="AB71" s="2">
        <v>4</v>
      </c>
      <c r="AC71" s="2">
        <v>1</v>
      </c>
      <c r="AD71" s="2">
        <v>1</v>
      </c>
      <c r="AE71" s="2">
        <v>2</v>
      </c>
      <c r="AF71" s="2">
        <v>4</v>
      </c>
      <c r="AG71" s="2">
        <v>1</v>
      </c>
      <c r="AH71" s="2">
        <v>3</v>
      </c>
      <c r="AI71" s="2">
        <v>3</v>
      </c>
      <c r="AJ71" s="2">
        <v>3</v>
      </c>
      <c r="AK71" s="2">
        <v>3</v>
      </c>
      <c r="AL71" s="2">
        <v>1</v>
      </c>
      <c r="AM71" s="2">
        <v>1</v>
      </c>
      <c r="AN71" s="2">
        <v>1</v>
      </c>
      <c r="AO71" s="2">
        <v>2</v>
      </c>
      <c r="AP71" s="2">
        <v>3</v>
      </c>
      <c r="AQ71" s="2">
        <v>3</v>
      </c>
      <c r="AR71" s="2">
        <v>1</v>
      </c>
      <c r="AS71" s="2">
        <v>1</v>
      </c>
      <c r="AT71" s="2">
        <v>3</v>
      </c>
      <c r="AU71" s="2">
        <v>1</v>
      </c>
      <c r="AV71" s="2">
        <v>1</v>
      </c>
      <c r="AW71" s="2">
        <v>3</v>
      </c>
      <c r="AX71" s="2">
        <v>1</v>
      </c>
      <c r="AY71" s="2">
        <v>1</v>
      </c>
      <c r="AZ71" s="2">
        <v>1</v>
      </c>
      <c r="BA71" s="2">
        <v>1</v>
      </c>
      <c r="BB71" s="2">
        <v>3</v>
      </c>
      <c r="BC71" s="2">
        <v>2</v>
      </c>
      <c r="BD71" s="2">
        <v>2</v>
      </c>
      <c r="BE71" s="2">
        <v>2</v>
      </c>
      <c r="BF71" s="2">
        <v>2</v>
      </c>
      <c r="BG71" s="2">
        <v>3</v>
      </c>
      <c r="BH71" s="2">
        <v>1</v>
      </c>
    </row>
    <row r="72" spans="1:60" ht="12.75" x14ac:dyDescent="0.2">
      <c r="A72" s="53" t="str">
        <f>'Technology references'!A67</f>
        <v>Tech-066</v>
      </c>
      <c r="B72" s="54" t="str">
        <f t="array" ref="B72">INDEX('Technology references'!$B$2:$B$100,MATCH($A72,'Technology references'!$A$2:$A$100,0))</f>
        <v>Payment technology</v>
      </c>
      <c r="C72" s="4"/>
      <c r="D72" s="2">
        <v>2</v>
      </c>
      <c r="E72" s="2">
        <v>2</v>
      </c>
      <c r="F72" s="2">
        <v>2</v>
      </c>
      <c r="G72" s="2">
        <v>2</v>
      </c>
      <c r="H72" s="2">
        <v>1</v>
      </c>
      <c r="I72" s="2">
        <v>1</v>
      </c>
      <c r="J72" s="2">
        <v>2</v>
      </c>
      <c r="K72" s="2">
        <v>1</v>
      </c>
      <c r="L72" s="2">
        <v>2</v>
      </c>
      <c r="M72" s="2">
        <v>2</v>
      </c>
      <c r="N72" s="2">
        <v>1</v>
      </c>
      <c r="O72" s="2">
        <v>3</v>
      </c>
      <c r="P72" s="2">
        <v>5</v>
      </c>
      <c r="Q72" s="2">
        <v>2</v>
      </c>
      <c r="R72" s="2">
        <v>3</v>
      </c>
      <c r="S72" s="2">
        <v>1</v>
      </c>
      <c r="T72" s="2">
        <v>1</v>
      </c>
      <c r="U72" s="2">
        <v>1</v>
      </c>
      <c r="V72" s="2">
        <v>1</v>
      </c>
      <c r="W72" s="2">
        <v>2</v>
      </c>
      <c r="X72" s="2">
        <v>1</v>
      </c>
      <c r="Y72" s="2">
        <v>1</v>
      </c>
      <c r="Z72" s="2">
        <v>1</v>
      </c>
      <c r="AA72" s="2">
        <v>1</v>
      </c>
      <c r="AB72" s="2">
        <v>1</v>
      </c>
      <c r="AC72" s="2">
        <v>1</v>
      </c>
      <c r="AD72" s="2">
        <v>1</v>
      </c>
      <c r="AE72" s="2">
        <v>2</v>
      </c>
      <c r="AF72" s="2">
        <v>1</v>
      </c>
      <c r="AG72" s="2">
        <v>1</v>
      </c>
      <c r="AH72" s="2">
        <v>1</v>
      </c>
      <c r="AI72" s="2">
        <v>1</v>
      </c>
      <c r="AJ72" s="2">
        <v>1</v>
      </c>
      <c r="AK72" s="2">
        <v>1</v>
      </c>
      <c r="AL72" s="2">
        <v>1</v>
      </c>
      <c r="AM72" s="2">
        <v>1</v>
      </c>
      <c r="AN72" s="2">
        <v>1</v>
      </c>
      <c r="AO72" s="2">
        <v>1</v>
      </c>
      <c r="AP72" s="2">
        <v>1</v>
      </c>
      <c r="AQ72" s="2">
        <v>1</v>
      </c>
      <c r="AR72" s="2">
        <v>1</v>
      </c>
      <c r="AS72" s="2">
        <v>3</v>
      </c>
      <c r="AT72" s="2">
        <v>1</v>
      </c>
      <c r="AU72" s="2">
        <v>1</v>
      </c>
      <c r="AV72" s="2">
        <v>1</v>
      </c>
      <c r="AW72" s="2">
        <v>1</v>
      </c>
      <c r="AX72" s="2">
        <v>1</v>
      </c>
      <c r="AY72" s="2">
        <v>1</v>
      </c>
      <c r="AZ72" s="2">
        <v>1</v>
      </c>
      <c r="BA72" s="2">
        <v>2</v>
      </c>
      <c r="BB72" s="2">
        <v>4</v>
      </c>
      <c r="BC72" s="2">
        <v>4</v>
      </c>
      <c r="BD72" s="2">
        <v>4</v>
      </c>
      <c r="BE72" s="2">
        <v>4</v>
      </c>
      <c r="BF72" s="2">
        <v>4</v>
      </c>
      <c r="BG72" s="2">
        <v>1</v>
      </c>
      <c r="BH72" s="2">
        <v>3</v>
      </c>
    </row>
    <row r="73" spans="1:60" ht="12.75" x14ac:dyDescent="0.2">
      <c r="A73" s="53" t="str">
        <f>'Technology references'!A68</f>
        <v>Tech-067</v>
      </c>
      <c r="B73" s="54" t="str">
        <f t="array" ref="B73">INDEX('Technology references'!$B$2:$B$100,MATCH($A73,'Technology references'!$A$2:$A$100,0))</f>
        <v>Gig Economy</v>
      </c>
      <c r="C73" s="4"/>
      <c r="D73" s="2">
        <v>3</v>
      </c>
      <c r="E73" s="2">
        <v>3</v>
      </c>
      <c r="F73" s="2">
        <v>3</v>
      </c>
      <c r="G73" s="2">
        <v>3</v>
      </c>
      <c r="H73" s="2">
        <v>2</v>
      </c>
      <c r="I73" s="2">
        <v>2</v>
      </c>
      <c r="J73" s="2">
        <v>3</v>
      </c>
      <c r="K73" s="2">
        <v>2</v>
      </c>
      <c r="L73" s="2">
        <v>3</v>
      </c>
      <c r="M73" s="2">
        <v>2</v>
      </c>
      <c r="N73" s="2">
        <v>2</v>
      </c>
      <c r="O73" s="2">
        <v>3</v>
      </c>
      <c r="P73" s="2">
        <v>3</v>
      </c>
      <c r="Q73" s="2">
        <v>2</v>
      </c>
      <c r="R73" s="2">
        <v>2</v>
      </c>
      <c r="S73" s="2">
        <v>1</v>
      </c>
      <c r="T73" s="2">
        <v>4</v>
      </c>
      <c r="U73" s="2">
        <v>1</v>
      </c>
      <c r="V73" s="2">
        <v>1</v>
      </c>
      <c r="W73" s="2">
        <v>4</v>
      </c>
      <c r="X73" s="2">
        <v>1</v>
      </c>
      <c r="Y73" s="2">
        <v>1</v>
      </c>
      <c r="Z73" s="2">
        <v>1</v>
      </c>
      <c r="AA73" s="2">
        <v>4</v>
      </c>
      <c r="AB73" s="2">
        <v>4</v>
      </c>
      <c r="AC73" s="2">
        <v>2</v>
      </c>
      <c r="AD73" s="2">
        <v>4</v>
      </c>
      <c r="AE73" s="2">
        <v>4</v>
      </c>
      <c r="AF73" s="2">
        <v>3</v>
      </c>
      <c r="AG73" s="2">
        <v>2</v>
      </c>
      <c r="AH73" s="2">
        <v>3</v>
      </c>
      <c r="AI73" s="2">
        <v>3</v>
      </c>
      <c r="AJ73" s="2">
        <v>1</v>
      </c>
      <c r="AK73" s="2">
        <v>3</v>
      </c>
      <c r="AL73" s="2">
        <v>2</v>
      </c>
      <c r="AM73" s="2">
        <v>2</v>
      </c>
      <c r="AN73" s="2">
        <v>2</v>
      </c>
      <c r="AO73" s="2">
        <v>2</v>
      </c>
      <c r="AP73" s="2">
        <v>1</v>
      </c>
      <c r="AQ73" s="2">
        <v>1</v>
      </c>
      <c r="AR73" s="2">
        <v>2</v>
      </c>
      <c r="AS73" s="2">
        <v>4</v>
      </c>
      <c r="AT73" s="2">
        <v>1</v>
      </c>
      <c r="AU73" s="2">
        <v>1</v>
      </c>
      <c r="AV73" s="2">
        <v>1</v>
      </c>
      <c r="AW73" s="2">
        <v>1</v>
      </c>
      <c r="AX73" s="2">
        <v>3</v>
      </c>
      <c r="AY73" s="2">
        <v>3</v>
      </c>
      <c r="AZ73" s="2">
        <v>2</v>
      </c>
      <c r="BA73" s="2">
        <v>3</v>
      </c>
      <c r="BB73" s="2">
        <v>3</v>
      </c>
      <c r="BC73" s="2">
        <v>1</v>
      </c>
      <c r="BD73" s="2">
        <v>1</v>
      </c>
      <c r="BE73" s="2">
        <v>1</v>
      </c>
      <c r="BF73" s="2">
        <v>1</v>
      </c>
      <c r="BG73" s="2">
        <v>4</v>
      </c>
      <c r="BH73" s="2">
        <v>3</v>
      </c>
    </row>
    <row r="74" spans="1:60" ht="12.75" x14ac:dyDescent="0.2">
      <c r="A74" s="53" t="str">
        <f>'Technology references'!A69</f>
        <v>Tech-068</v>
      </c>
      <c r="B74" s="54" t="str">
        <f t="array" ref="B74">INDEX('Technology references'!$B$2:$B$100,MATCH($A74,'Technology references'!$A$2:$A$100,0))</f>
        <v>E-commerce</v>
      </c>
      <c r="C74" s="4"/>
      <c r="D74" s="71">
        <v>5</v>
      </c>
      <c r="E74" s="71">
        <v>5</v>
      </c>
      <c r="F74" s="71">
        <v>3</v>
      </c>
      <c r="G74" s="71">
        <v>3</v>
      </c>
      <c r="H74" s="71">
        <v>2</v>
      </c>
      <c r="I74" s="71">
        <v>1</v>
      </c>
      <c r="J74" s="71">
        <v>2</v>
      </c>
      <c r="K74" s="2">
        <v>2</v>
      </c>
      <c r="L74" s="2">
        <v>2</v>
      </c>
      <c r="M74" s="2">
        <v>2</v>
      </c>
      <c r="N74" s="2">
        <v>1</v>
      </c>
      <c r="O74" s="2">
        <v>2</v>
      </c>
      <c r="P74" s="2">
        <v>3</v>
      </c>
      <c r="Q74" s="2">
        <v>2</v>
      </c>
      <c r="R74" s="2">
        <v>2</v>
      </c>
      <c r="S74" s="2">
        <v>4</v>
      </c>
      <c r="T74" s="2">
        <v>5</v>
      </c>
      <c r="U74" s="2">
        <v>2</v>
      </c>
      <c r="V74" s="2">
        <v>4</v>
      </c>
      <c r="W74" s="2">
        <v>4</v>
      </c>
      <c r="X74" s="2">
        <v>1</v>
      </c>
      <c r="Y74" s="2">
        <v>1</v>
      </c>
      <c r="Z74" s="2">
        <v>2</v>
      </c>
      <c r="AA74" s="2">
        <v>2</v>
      </c>
      <c r="AB74" s="2">
        <v>2</v>
      </c>
      <c r="AC74" s="2">
        <v>3</v>
      </c>
      <c r="AD74" s="2">
        <v>2</v>
      </c>
      <c r="AE74" s="2">
        <v>1</v>
      </c>
      <c r="AF74" s="2">
        <v>1</v>
      </c>
      <c r="AG74" s="2">
        <v>2</v>
      </c>
      <c r="AH74" s="2">
        <v>2</v>
      </c>
      <c r="AI74" s="2">
        <v>2</v>
      </c>
      <c r="AJ74" s="2">
        <v>3</v>
      </c>
      <c r="AK74" s="2">
        <v>2</v>
      </c>
      <c r="AL74" s="2">
        <v>1</v>
      </c>
      <c r="AM74" s="2">
        <v>4</v>
      </c>
      <c r="AN74" s="2">
        <v>2</v>
      </c>
      <c r="AO74" s="2">
        <v>1</v>
      </c>
      <c r="AP74" s="2">
        <v>5</v>
      </c>
      <c r="AQ74" s="2">
        <v>1</v>
      </c>
      <c r="AR74" s="2">
        <v>1</v>
      </c>
      <c r="AS74" s="2">
        <v>2</v>
      </c>
      <c r="AT74" s="2">
        <v>2</v>
      </c>
      <c r="AU74" s="2">
        <v>1</v>
      </c>
      <c r="AV74" s="2">
        <v>2</v>
      </c>
      <c r="AW74" s="2">
        <v>1</v>
      </c>
      <c r="AX74" s="2">
        <v>1</v>
      </c>
      <c r="AY74" s="2">
        <v>1</v>
      </c>
      <c r="AZ74" s="2">
        <v>2</v>
      </c>
      <c r="BA74" s="2">
        <v>5</v>
      </c>
      <c r="BB74" s="2">
        <v>5</v>
      </c>
      <c r="BC74" s="2">
        <v>4</v>
      </c>
      <c r="BD74" s="2">
        <v>4</v>
      </c>
      <c r="BE74" s="2">
        <v>4</v>
      </c>
      <c r="BF74" s="2">
        <v>4</v>
      </c>
      <c r="BG74" s="2">
        <v>2</v>
      </c>
      <c r="BH74" s="2">
        <v>4</v>
      </c>
    </row>
    <row r="75" spans="1:60" ht="12.75" x14ac:dyDescent="0.2">
      <c r="A75" s="53" t="str">
        <f>'Technology references'!A70</f>
        <v>Tech-069</v>
      </c>
      <c r="B75" s="54" t="str">
        <f t="array" ref="B75">INDEX('Technology references'!$B$2:$B$100,MATCH($A75,'Technology references'!$A$2:$A$100,0))</f>
        <v>Healthy living</v>
      </c>
      <c r="C75" s="4"/>
      <c r="D75" s="2">
        <v>2</v>
      </c>
      <c r="E75" s="2">
        <v>5</v>
      </c>
      <c r="F75" s="2">
        <v>5</v>
      </c>
      <c r="G75" s="2">
        <v>3</v>
      </c>
      <c r="H75" s="2">
        <v>1</v>
      </c>
      <c r="I75" s="2">
        <v>1</v>
      </c>
      <c r="J75" s="2">
        <v>2</v>
      </c>
      <c r="K75" s="2">
        <v>1</v>
      </c>
      <c r="L75" s="2">
        <v>2</v>
      </c>
      <c r="M75" s="2">
        <v>1</v>
      </c>
      <c r="N75" s="2">
        <v>2</v>
      </c>
      <c r="O75" s="2">
        <v>1</v>
      </c>
      <c r="P75" s="2">
        <v>1</v>
      </c>
      <c r="Q75" s="2">
        <v>1</v>
      </c>
      <c r="R75" s="2">
        <v>1</v>
      </c>
      <c r="S75" s="2">
        <v>1</v>
      </c>
      <c r="T75" s="2">
        <v>1</v>
      </c>
      <c r="U75" s="2">
        <v>1</v>
      </c>
      <c r="V75" s="2">
        <v>1</v>
      </c>
      <c r="W75" s="2">
        <v>1</v>
      </c>
      <c r="X75" s="2">
        <v>1</v>
      </c>
      <c r="Y75" s="2">
        <v>1</v>
      </c>
      <c r="Z75" s="2">
        <v>3</v>
      </c>
      <c r="AA75" s="2">
        <v>5</v>
      </c>
      <c r="AB75" s="2">
        <v>3</v>
      </c>
      <c r="AC75" s="2">
        <v>1</v>
      </c>
      <c r="AD75" s="2">
        <v>1</v>
      </c>
      <c r="AE75" s="2">
        <v>1</v>
      </c>
      <c r="AF75" s="2">
        <v>5</v>
      </c>
      <c r="AG75" s="2">
        <v>2</v>
      </c>
      <c r="AH75" s="2">
        <v>1</v>
      </c>
      <c r="AI75" s="2">
        <v>1</v>
      </c>
      <c r="AJ75" s="2">
        <v>1</v>
      </c>
      <c r="AK75" s="2">
        <v>1</v>
      </c>
      <c r="AL75" s="2">
        <v>1</v>
      </c>
      <c r="AM75" s="2">
        <v>1</v>
      </c>
      <c r="AN75" s="2">
        <v>4</v>
      </c>
      <c r="AO75" s="2">
        <v>1</v>
      </c>
      <c r="AP75" s="2">
        <v>1</v>
      </c>
      <c r="AQ75" s="2">
        <v>1</v>
      </c>
      <c r="AR75" s="2">
        <v>1</v>
      </c>
      <c r="AS75" s="2">
        <v>1</v>
      </c>
      <c r="AT75" s="2">
        <v>1</v>
      </c>
      <c r="AU75" s="2">
        <v>1</v>
      </c>
      <c r="AV75" s="2">
        <v>1</v>
      </c>
      <c r="AW75" s="2">
        <v>1</v>
      </c>
      <c r="AX75" s="2">
        <v>1</v>
      </c>
      <c r="AY75" s="2">
        <v>2</v>
      </c>
      <c r="AZ75" s="2">
        <v>1</v>
      </c>
      <c r="BA75" s="2">
        <v>2</v>
      </c>
      <c r="BB75" s="2">
        <v>4</v>
      </c>
      <c r="BC75" s="2">
        <v>1</v>
      </c>
      <c r="BD75" s="2">
        <v>1</v>
      </c>
      <c r="BE75" s="2">
        <v>1</v>
      </c>
      <c r="BF75" s="2">
        <v>1</v>
      </c>
      <c r="BG75" s="2">
        <v>2</v>
      </c>
      <c r="BH75" s="2">
        <v>1</v>
      </c>
    </row>
    <row r="76" spans="1:60" ht="12.75" x14ac:dyDescent="0.2">
      <c r="A76" s="53" t="str">
        <f>'Technology references'!A71</f>
        <v>Tech-070</v>
      </c>
      <c r="B76" s="54" t="str">
        <f t="array" ref="B76">INDEX('Technology references'!$B$2:$B$100,MATCH($A76,'Technology references'!$A$2:$A$100,0))</f>
        <v>Plastic reduction</v>
      </c>
      <c r="C76" s="4"/>
      <c r="D76" s="2">
        <v>3</v>
      </c>
      <c r="E76" s="2">
        <v>3</v>
      </c>
      <c r="F76" s="2">
        <v>3</v>
      </c>
      <c r="G76" s="2">
        <v>3</v>
      </c>
      <c r="H76" s="2">
        <v>1</v>
      </c>
      <c r="I76" s="2">
        <v>1</v>
      </c>
      <c r="J76" s="2">
        <v>1</v>
      </c>
      <c r="K76" s="2">
        <v>2</v>
      </c>
      <c r="L76" s="2">
        <v>2</v>
      </c>
      <c r="M76" s="2">
        <v>2</v>
      </c>
      <c r="N76" s="2">
        <v>2</v>
      </c>
      <c r="O76" s="2">
        <v>1</v>
      </c>
      <c r="P76" s="2">
        <v>1</v>
      </c>
      <c r="Q76" s="2">
        <v>1</v>
      </c>
      <c r="R76" s="2">
        <v>1</v>
      </c>
      <c r="S76" s="2">
        <v>2</v>
      </c>
      <c r="T76" s="2">
        <v>3</v>
      </c>
      <c r="U76" s="2">
        <v>1</v>
      </c>
      <c r="V76" s="2">
        <v>1</v>
      </c>
      <c r="W76" s="2">
        <v>1</v>
      </c>
      <c r="X76" s="2">
        <v>3</v>
      </c>
      <c r="Y76" s="2">
        <v>3</v>
      </c>
      <c r="Z76" s="2">
        <v>1</v>
      </c>
      <c r="AA76" s="2">
        <v>2</v>
      </c>
      <c r="AB76" s="2">
        <v>1</v>
      </c>
      <c r="AC76" s="2">
        <v>1</v>
      </c>
      <c r="AD76" s="2">
        <v>1</v>
      </c>
      <c r="AE76" s="2">
        <v>1</v>
      </c>
      <c r="AF76" s="2">
        <v>2</v>
      </c>
      <c r="AG76" s="2">
        <v>1</v>
      </c>
      <c r="AH76" s="2">
        <v>1</v>
      </c>
      <c r="AI76" s="2">
        <v>1</v>
      </c>
      <c r="AJ76" s="2">
        <v>1</v>
      </c>
      <c r="AK76" s="2">
        <v>1</v>
      </c>
      <c r="AL76" s="2">
        <v>2</v>
      </c>
      <c r="AM76" s="2">
        <v>1</v>
      </c>
      <c r="AN76" s="2">
        <v>1</v>
      </c>
      <c r="AO76" s="2">
        <v>1</v>
      </c>
      <c r="AP76" s="2">
        <v>1</v>
      </c>
      <c r="AQ76" s="2">
        <v>1</v>
      </c>
      <c r="AR76" s="2">
        <v>1</v>
      </c>
      <c r="AS76" s="2">
        <v>1</v>
      </c>
      <c r="AT76" s="2">
        <v>1</v>
      </c>
      <c r="AU76" s="2">
        <v>1</v>
      </c>
      <c r="AV76" s="2">
        <v>2</v>
      </c>
      <c r="AW76" s="2">
        <v>1</v>
      </c>
      <c r="AX76" s="2">
        <v>1</v>
      </c>
      <c r="AY76" s="2">
        <v>1</v>
      </c>
      <c r="AZ76" s="2">
        <v>1</v>
      </c>
      <c r="BA76" s="2">
        <v>3</v>
      </c>
      <c r="BB76" s="2">
        <v>4</v>
      </c>
      <c r="BC76" s="2">
        <v>1</v>
      </c>
      <c r="BD76" s="2">
        <v>1</v>
      </c>
      <c r="BE76" s="2">
        <v>1</v>
      </c>
      <c r="BF76" s="2">
        <v>1</v>
      </c>
      <c r="BG76" s="2">
        <v>2</v>
      </c>
      <c r="BH76" s="2">
        <v>1</v>
      </c>
    </row>
    <row r="77" spans="1:60" ht="12.75" x14ac:dyDescent="0.2">
      <c r="A77" s="53" t="str">
        <f>'Technology references'!A72</f>
        <v>Tech-071</v>
      </c>
      <c r="B77" s="54" t="str">
        <f t="array" ref="B77">INDEX('Technology references'!$B$2:$B$100,MATCH($A77,'Technology references'!$A$2:$A$100,0))</f>
        <v>Flexible working</v>
      </c>
      <c r="C77" s="4"/>
      <c r="D77" s="2">
        <v>1</v>
      </c>
      <c r="E77" s="2">
        <v>3</v>
      </c>
      <c r="F77" s="2">
        <v>3</v>
      </c>
      <c r="G77" s="2">
        <v>2</v>
      </c>
      <c r="H77" s="2">
        <v>1</v>
      </c>
      <c r="I77" s="2">
        <v>1</v>
      </c>
      <c r="J77" s="2">
        <v>1</v>
      </c>
      <c r="K77" s="2">
        <v>1</v>
      </c>
      <c r="L77" s="2">
        <v>1</v>
      </c>
      <c r="M77" s="2">
        <v>2</v>
      </c>
      <c r="N77" s="2">
        <v>1</v>
      </c>
      <c r="O77" s="2">
        <v>3</v>
      </c>
      <c r="P77" s="2">
        <v>3</v>
      </c>
      <c r="Q77" s="2">
        <v>3</v>
      </c>
      <c r="R77" s="2">
        <v>3</v>
      </c>
      <c r="S77" s="2">
        <v>1</v>
      </c>
      <c r="T77" s="2">
        <v>1</v>
      </c>
      <c r="U77" s="2">
        <v>1</v>
      </c>
      <c r="V77" s="2">
        <v>2</v>
      </c>
      <c r="W77" s="2">
        <v>1</v>
      </c>
      <c r="X77" s="2">
        <v>1</v>
      </c>
      <c r="Y77" s="2">
        <v>1</v>
      </c>
      <c r="Z77" s="2">
        <v>1</v>
      </c>
      <c r="AA77" s="2">
        <v>3</v>
      </c>
      <c r="AB77" s="2">
        <v>3</v>
      </c>
      <c r="AC77" s="2">
        <v>2</v>
      </c>
      <c r="AD77" s="2">
        <v>3</v>
      </c>
      <c r="AE77" s="2">
        <v>3</v>
      </c>
      <c r="AF77" s="2">
        <v>1</v>
      </c>
      <c r="AG77" s="2">
        <v>1</v>
      </c>
      <c r="AH77" s="2">
        <v>1</v>
      </c>
      <c r="AI77" s="2">
        <v>1</v>
      </c>
      <c r="AJ77" s="2">
        <v>1</v>
      </c>
      <c r="AK77" s="2">
        <v>1</v>
      </c>
      <c r="AL77" s="2">
        <v>1</v>
      </c>
      <c r="AM77" s="2">
        <v>2</v>
      </c>
      <c r="AN77" s="2">
        <v>2</v>
      </c>
      <c r="AO77" s="2">
        <v>1</v>
      </c>
      <c r="AP77" s="2">
        <v>3</v>
      </c>
      <c r="AQ77" s="2">
        <v>1</v>
      </c>
      <c r="AR77" s="2">
        <v>1</v>
      </c>
      <c r="AS77" s="2">
        <v>3</v>
      </c>
      <c r="AT77" s="2">
        <v>1</v>
      </c>
      <c r="AU77" s="2">
        <v>1</v>
      </c>
      <c r="AV77" s="2">
        <v>1</v>
      </c>
      <c r="AW77" s="2">
        <v>1</v>
      </c>
      <c r="AX77" s="2">
        <v>2</v>
      </c>
      <c r="AY77" s="2">
        <v>2</v>
      </c>
      <c r="AZ77" s="2">
        <v>1</v>
      </c>
      <c r="BA77" s="2">
        <v>3</v>
      </c>
      <c r="BB77" s="2">
        <v>1</v>
      </c>
      <c r="BC77" s="2">
        <v>1</v>
      </c>
      <c r="BD77" s="2">
        <v>1</v>
      </c>
      <c r="BE77" s="2">
        <v>1</v>
      </c>
      <c r="BF77" s="2">
        <v>2</v>
      </c>
      <c r="BG77" s="2">
        <v>4</v>
      </c>
      <c r="BH77" s="2">
        <v>3</v>
      </c>
    </row>
    <row r="78" spans="1:60" ht="12.75" x14ac:dyDescent="0.2">
      <c r="A78" s="53" t="str">
        <f>'Technology references'!A73</f>
        <v>Tech-072</v>
      </c>
      <c r="B78" s="54" t="str">
        <f t="array" ref="B78">INDEX('Technology references'!$B$2:$B$100,MATCH($A78,'Technology references'!$A$2:$A$100,0))</f>
        <v>Gamification</v>
      </c>
      <c r="C78" s="4"/>
      <c r="D78" s="2">
        <v>1</v>
      </c>
      <c r="E78" s="2">
        <v>1</v>
      </c>
      <c r="F78" s="2">
        <v>1</v>
      </c>
      <c r="G78" s="2">
        <v>2</v>
      </c>
      <c r="H78" s="2">
        <v>1</v>
      </c>
      <c r="I78" s="2">
        <v>1</v>
      </c>
      <c r="J78" s="2">
        <v>1</v>
      </c>
      <c r="K78" s="2">
        <v>1</v>
      </c>
      <c r="L78" s="2">
        <v>2</v>
      </c>
      <c r="M78" s="2">
        <v>1</v>
      </c>
      <c r="N78" s="2">
        <v>2</v>
      </c>
      <c r="O78" s="2">
        <v>3</v>
      </c>
      <c r="P78" s="2">
        <v>4</v>
      </c>
      <c r="Q78" s="2">
        <v>4</v>
      </c>
      <c r="R78" s="2">
        <v>4</v>
      </c>
      <c r="S78" s="2">
        <v>1</v>
      </c>
      <c r="T78" s="2">
        <v>1</v>
      </c>
      <c r="U78" s="2">
        <v>2</v>
      </c>
      <c r="V78" s="2">
        <v>4</v>
      </c>
      <c r="W78" s="2">
        <v>1</v>
      </c>
      <c r="X78" s="2">
        <v>1</v>
      </c>
      <c r="Y78" s="2">
        <v>1</v>
      </c>
      <c r="Z78" s="2">
        <v>1</v>
      </c>
      <c r="AA78" s="2">
        <v>1</v>
      </c>
      <c r="AB78" s="2">
        <v>3</v>
      </c>
      <c r="AC78" s="2">
        <v>1</v>
      </c>
      <c r="AD78" s="2">
        <v>3</v>
      </c>
      <c r="AE78" s="2">
        <v>1</v>
      </c>
      <c r="AF78" s="2">
        <v>1</v>
      </c>
      <c r="AG78" s="2">
        <v>1</v>
      </c>
      <c r="AH78" s="2">
        <v>3</v>
      </c>
      <c r="AI78" s="2">
        <v>3</v>
      </c>
      <c r="AJ78" s="2">
        <v>2</v>
      </c>
      <c r="AK78" s="2">
        <v>3</v>
      </c>
      <c r="AL78" s="2">
        <v>1</v>
      </c>
      <c r="AM78" s="2">
        <v>1</v>
      </c>
      <c r="AN78" s="2">
        <v>1</v>
      </c>
      <c r="AO78" s="2">
        <v>1</v>
      </c>
      <c r="AP78" s="2">
        <v>3</v>
      </c>
      <c r="AQ78" s="2">
        <v>1</v>
      </c>
      <c r="AR78" s="2">
        <v>1</v>
      </c>
      <c r="AS78" s="2">
        <v>3</v>
      </c>
      <c r="AT78" s="2">
        <v>1</v>
      </c>
      <c r="AU78" s="2">
        <v>1</v>
      </c>
      <c r="AV78" s="2">
        <v>1</v>
      </c>
      <c r="AW78" s="2">
        <v>1</v>
      </c>
      <c r="AX78" s="2">
        <v>1</v>
      </c>
      <c r="AY78" s="2">
        <v>1</v>
      </c>
      <c r="AZ78" s="2">
        <v>1</v>
      </c>
      <c r="BA78" s="2">
        <v>1</v>
      </c>
      <c r="BB78" s="2">
        <v>2</v>
      </c>
      <c r="BC78" s="2">
        <v>1</v>
      </c>
      <c r="BD78" s="2">
        <v>1</v>
      </c>
      <c r="BE78" s="2">
        <v>1</v>
      </c>
      <c r="BF78" s="2">
        <v>1</v>
      </c>
      <c r="BG78" s="2">
        <v>3</v>
      </c>
      <c r="BH78" s="2">
        <v>3</v>
      </c>
    </row>
    <row r="79" spans="1:60" ht="12.75" x14ac:dyDescent="0.2">
      <c r="A79" s="53" t="str">
        <f>'Technology references'!A74</f>
        <v>Tech-073</v>
      </c>
      <c r="B79" s="54" t="str">
        <f t="array" ref="B79">INDEX('Technology references'!$B$2:$B$100,MATCH($A79,'Technology references'!$A$2:$A$100,0))</f>
        <v>Methane Tax</v>
      </c>
      <c r="C79" s="4"/>
      <c r="D79" s="2">
        <v>1</v>
      </c>
      <c r="E79" s="2">
        <v>3</v>
      </c>
      <c r="F79" s="2">
        <v>3</v>
      </c>
      <c r="G79" s="2">
        <v>3</v>
      </c>
      <c r="H79" s="2">
        <v>1</v>
      </c>
      <c r="I79" s="2">
        <v>1</v>
      </c>
      <c r="J79" s="2">
        <v>1</v>
      </c>
      <c r="K79" s="2">
        <v>1</v>
      </c>
      <c r="L79" s="2">
        <v>1</v>
      </c>
      <c r="M79" s="2">
        <v>2</v>
      </c>
      <c r="N79" s="2">
        <v>1</v>
      </c>
      <c r="O79" s="2">
        <v>2</v>
      </c>
      <c r="P79" s="2">
        <v>2</v>
      </c>
      <c r="Q79" s="2">
        <v>2</v>
      </c>
      <c r="R79" s="2">
        <v>2</v>
      </c>
      <c r="S79" s="2">
        <v>1</v>
      </c>
      <c r="T79" s="2">
        <v>1</v>
      </c>
      <c r="U79" s="2">
        <v>1</v>
      </c>
      <c r="V79" s="2">
        <v>1</v>
      </c>
      <c r="W79" s="2">
        <v>1</v>
      </c>
      <c r="X79" s="2">
        <v>5</v>
      </c>
      <c r="Y79" s="2">
        <v>5</v>
      </c>
      <c r="Z79" s="2">
        <v>1</v>
      </c>
      <c r="AA79" s="2">
        <v>1</v>
      </c>
      <c r="AB79" s="2">
        <v>1</v>
      </c>
      <c r="AC79" s="2">
        <v>1</v>
      </c>
      <c r="AD79" s="2">
        <v>1</v>
      </c>
      <c r="AE79" s="2">
        <v>1</v>
      </c>
      <c r="AF79" s="2">
        <v>5</v>
      </c>
      <c r="AG79" s="2">
        <v>1</v>
      </c>
      <c r="AH79" s="2">
        <v>1</v>
      </c>
      <c r="AI79" s="2">
        <v>1</v>
      </c>
      <c r="AJ79" s="2">
        <v>1</v>
      </c>
      <c r="AK79" s="2">
        <v>1</v>
      </c>
      <c r="AL79" s="2">
        <v>3</v>
      </c>
      <c r="AM79" s="2">
        <v>1</v>
      </c>
      <c r="AN79" s="2">
        <v>1</v>
      </c>
      <c r="AO79" s="2">
        <v>3</v>
      </c>
      <c r="AP79" s="2">
        <v>1</v>
      </c>
      <c r="AQ79" s="2">
        <v>2</v>
      </c>
      <c r="AR79" s="2">
        <v>1</v>
      </c>
      <c r="AS79" s="2">
        <v>1</v>
      </c>
      <c r="AT79" s="2">
        <v>2</v>
      </c>
      <c r="AU79" s="2">
        <v>2</v>
      </c>
      <c r="AV79" s="2">
        <v>1</v>
      </c>
      <c r="AW79" s="2">
        <v>5</v>
      </c>
      <c r="AX79" s="2">
        <v>2</v>
      </c>
      <c r="AY79" s="2">
        <v>2</v>
      </c>
      <c r="AZ79" s="2">
        <v>1</v>
      </c>
      <c r="BA79" s="2">
        <v>2</v>
      </c>
      <c r="BB79" s="2">
        <v>2</v>
      </c>
      <c r="BC79" s="2">
        <v>1</v>
      </c>
      <c r="BD79" s="2">
        <v>1</v>
      </c>
      <c r="BE79" s="2">
        <v>1</v>
      </c>
      <c r="BF79" s="2">
        <v>1</v>
      </c>
      <c r="BG79" s="2">
        <v>1</v>
      </c>
      <c r="BH79" s="2">
        <v>1</v>
      </c>
    </row>
    <row r="80" spans="1:60" ht="12.75" x14ac:dyDescent="0.2">
      <c r="A80" s="53" t="str">
        <f>'Technology references'!A75</f>
        <v>Tech-074</v>
      </c>
      <c r="B80" s="54" t="str">
        <f t="array" ref="B80">INDEX('Technology references'!$B$2:$B$100,MATCH($A80,'Technology references'!$A$2:$A$100,0))</f>
        <v>CO2 Tax</v>
      </c>
      <c r="C80" s="4"/>
      <c r="D80" s="2">
        <v>2</v>
      </c>
      <c r="E80" s="2">
        <v>2</v>
      </c>
      <c r="F80" s="2">
        <v>2</v>
      </c>
      <c r="G80" s="2">
        <v>3</v>
      </c>
      <c r="H80" s="2">
        <v>3</v>
      </c>
      <c r="I80" s="2">
        <v>3</v>
      </c>
      <c r="J80" s="2">
        <v>2</v>
      </c>
      <c r="K80" s="2">
        <v>3</v>
      </c>
      <c r="L80" s="2">
        <v>5</v>
      </c>
      <c r="M80" s="2">
        <v>2</v>
      </c>
      <c r="N80" s="2">
        <v>4</v>
      </c>
      <c r="O80" s="2">
        <v>2</v>
      </c>
      <c r="P80" s="2">
        <v>2</v>
      </c>
      <c r="Q80" s="2">
        <v>2</v>
      </c>
      <c r="R80" s="2">
        <v>2</v>
      </c>
      <c r="S80" s="2">
        <v>5</v>
      </c>
      <c r="T80" s="2">
        <v>4</v>
      </c>
      <c r="U80" s="2">
        <v>2</v>
      </c>
      <c r="V80" s="2">
        <v>1</v>
      </c>
      <c r="W80" s="2">
        <v>3</v>
      </c>
      <c r="X80" s="2">
        <v>5</v>
      </c>
      <c r="Y80" s="2">
        <v>5</v>
      </c>
      <c r="Z80" s="2">
        <v>1</v>
      </c>
      <c r="AA80" s="2">
        <v>1</v>
      </c>
      <c r="AB80" s="2">
        <v>1</v>
      </c>
      <c r="AC80" s="2">
        <v>1</v>
      </c>
      <c r="AD80" s="2">
        <v>1</v>
      </c>
      <c r="AE80" s="2">
        <v>1</v>
      </c>
      <c r="AF80" s="2">
        <v>5</v>
      </c>
      <c r="AG80" s="2">
        <v>1</v>
      </c>
      <c r="AH80" s="2">
        <v>1</v>
      </c>
      <c r="AI80" s="2">
        <v>1</v>
      </c>
      <c r="AJ80" s="2">
        <v>1</v>
      </c>
      <c r="AK80" s="2">
        <v>1</v>
      </c>
      <c r="AL80" s="2">
        <v>4</v>
      </c>
      <c r="AM80" s="2">
        <v>1</v>
      </c>
      <c r="AN80" s="2">
        <v>1</v>
      </c>
      <c r="AO80" s="2">
        <v>4</v>
      </c>
      <c r="AP80" s="2">
        <v>1</v>
      </c>
      <c r="AQ80" s="2">
        <v>5</v>
      </c>
      <c r="AR80" s="2">
        <v>1</v>
      </c>
      <c r="AS80" s="2">
        <v>1</v>
      </c>
      <c r="AT80" s="2">
        <v>4</v>
      </c>
      <c r="AU80" s="2">
        <v>3</v>
      </c>
      <c r="AV80" s="2">
        <v>1</v>
      </c>
      <c r="AW80" s="2">
        <v>5</v>
      </c>
      <c r="AX80" s="2">
        <v>3</v>
      </c>
      <c r="AY80" s="2">
        <v>3</v>
      </c>
      <c r="AZ80" s="2">
        <v>1</v>
      </c>
      <c r="BA80" s="2">
        <v>4</v>
      </c>
      <c r="BB80" s="2">
        <v>2</v>
      </c>
      <c r="BC80" s="2">
        <v>1</v>
      </c>
      <c r="BD80" s="2">
        <v>1</v>
      </c>
      <c r="BE80" s="2">
        <v>1</v>
      </c>
      <c r="BF80" s="2">
        <v>1</v>
      </c>
      <c r="BG80" s="2">
        <v>1</v>
      </c>
      <c r="BH80" s="2">
        <v>1</v>
      </c>
    </row>
    <row r="81" spans="1:60" ht="12.75" x14ac:dyDescent="0.2">
      <c r="A81" s="53" t="str">
        <f>'Technology references'!A76</f>
        <v>Tech-075</v>
      </c>
      <c r="B81" s="54" t="str">
        <f t="array" ref="B81">INDEX('Technology references'!$B$2:$B$100,MATCH($A81,'Technology references'!$A$2:$A$100,0))</f>
        <v>Insect protein</v>
      </c>
      <c r="C81" s="4"/>
      <c r="D81" s="2">
        <v>1</v>
      </c>
      <c r="E81" s="2">
        <v>3</v>
      </c>
      <c r="F81" s="2">
        <v>3</v>
      </c>
      <c r="G81" s="2">
        <v>1</v>
      </c>
      <c r="H81" s="2">
        <v>1</v>
      </c>
      <c r="I81" s="2">
        <v>1</v>
      </c>
      <c r="J81" s="2">
        <v>1</v>
      </c>
      <c r="K81" s="2">
        <v>1</v>
      </c>
      <c r="L81" s="2">
        <v>2</v>
      </c>
      <c r="M81" s="2">
        <v>1</v>
      </c>
      <c r="N81" s="2">
        <v>1</v>
      </c>
      <c r="O81" s="2">
        <v>1</v>
      </c>
      <c r="P81" s="2">
        <v>1</v>
      </c>
      <c r="Q81" s="2">
        <v>1</v>
      </c>
      <c r="R81" s="2">
        <v>1</v>
      </c>
      <c r="S81" s="2">
        <v>2</v>
      </c>
      <c r="T81" s="2">
        <v>2</v>
      </c>
      <c r="U81" s="2">
        <v>1</v>
      </c>
      <c r="V81" s="2">
        <v>1</v>
      </c>
      <c r="W81" s="2">
        <v>1</v>
      </c>
      <c r="X81" s="2">
        <v>1</v>
      </c>
      <c r="Y81" s="2">
        <v>2</v>
      </c>
      <c r="Z81" s="2">
        <v>1</v>
      </c>
      <c r="AA81" s="2">
        <v>1</v>
      </c>
      <c r="AB81" s="2">
        <v>1</v>
      </c>
      <c r="AC81" s="2">
        <v>1</v>
      </c>
      <c r="AD81" s="2">
        <v>1</v>
      </c>
      <c r="AE81" s="2">
        <v>1</v>
      </c>
      <c r="AF81" s="2">
        <v>4</v>
      </c>
      <c r="AG81" s="2">
        <v>1</v>
      </c>
      <c r="AH81" s="2">
        <v>1</v>
      </c>
      <c r="AI81" s="2">
        <v>1</v>
      </c>
      <c r="AJ81" s="2">
        <v>1</v>
      </c>
      <c r="AK81" s="2">
        <v>1</v>
      </c>
      <c r="AL81" s="2">
        <v>1</v>
      </c>
      <c r="AM81" s="2">
        <v>1</v>
      </c>
      <c r="AN81" s="2">
        <v>2</v>
      </c>
      <c r="AO81" s="2">
        <v>1</v>
      </c>
      <c r="AP81" s="2">
        <v>1</v>
      </c>
      <c r="AQ81" s="2">
        <v>1</v>
      </c>
      <c r="AR81" s="2">
        <v>1</v>
      </c>
      <c r="AS81" s="2">
        <v>1</v>
      </c>
      <c r="AT81" s="2">
        <v>1</v>
      </c>
      <c r="AU81" s="2">
        <v>1</v>
      </c>
      <c r="AV81" s="2">
        <v>1</v>
      </c>
      <c r="AW81" s="2">
        <v>2</v>
      </c>
      <c r="AX81" s="2">
        <v>1</v>
      </c>
      <c r="AY81" s="2">
        <v>1</v>
      </c>
      <c r="AZ81" s="2">
        <v>1</v>
      </c>
      <c r="BA81" s="2">
        <v>2</v>
      </c>
      <c r="BB81" s="2">
        <v>1</v>
      </c>
      <c r="BC81" s="2">
        <v>1</v>
      </c>
      <c r="BD81" s="2">
        <v>1</v>
      </c>
      <c r="BE81" s="2">
        <v>1</v>
      </c>
      <c r="BF81" s="2">
        <v>1</v>
      </c>
      <c r="BG81" s="2">
        <v>1</v>
      </c>
      <c r="BH81" s="2">
        <v>1</v>
      </c>
    </row>
    <row r="82" spans="1:60" ht="12.75" x14ac:dyDescent="0.2">
      <c r="A82" s="53" t="str">
        <f>'Technology references'!A77</f>
        <v>Tech-076</v>
      </c>
      <c r="B82" s="54" t="str">
        <f t="array" ref="B82">INDEX('Technology references'!$B$2:$B$100,MATCH($A82,'Technology references'!$A$2:$A$100,0))</f>
        <v>Red Algae</v>
      </c>
      <c r="C82" s="4"/>
      <c r="D82" s="2">
        <v>1</v>
      </c>
      <c r="E82" s="2">
        <v>2</v>
      </c>
      <c r="F82" s="2">
        <v>2</v>
      </c>
      <c r="G82" s="2">
        <v>1</v>
      </c>
      <c r="H82" s="2">
        <v>1</v>
      </c>
      <c r="I82" s="2">
        <v>1</v>
      </c>
      <c r="J82" s="2">
        <v>1</v>
      </c>
      <c r="K82" s="2">
        <v>1</v>
      </c>
      <c r="L82" s="2">
        <v>1</v>
      </c>
      <c r="M82" s="2">
        <v>1</v>
      </c>
      <c r="N82" s="2">
        <v>1</v>
      </c>
      <c r="O82" s="2">
        <v>1</v>
      </c>
      <c r="P82" s="2">
        <v>1</v>
      </c>
      <c r="Q82" s="2">
        <v>1</v>
      </c>
      <c r="R82" s="2">
        <v>1</v>
      </c>
      <c r="S82" s="2">
        <v>1</v>
      </c>
      <c r="T82" s="2">
        <v>1</v>
      </c>
      <c r="U82" s="2">
        <v>1</v>
      </c>
      <c r="V82" s="2">
        <v>1</v>
      </c>
      <c r="W82" s="2">
        <v>1</v>
      </c>
      <c r="X82" s="2">
        <v>3</v>
      </c>
      <c r="Y82" s="2">
        <v>2</v>
      </c>
      <c r="Z82" s="2">
        <v>1</v>
      </c>
      <c r="AA82" s="2">
        <v>1</v>
      </c>
      <c r="AB82" s="2">
        <v>1</v>
      </c>
      <c r="AC82" s="2">
        <v>1</v>
      </c>
      <c r="AD82" s="2">
        <v>1</v>
      </c>
      <c r="AE82" s="2">
        <v>1</v>
      </c>
      <c r="AF82" s="2">
        <v>4</v>
      </c>
      <c r="AG82" s="2">
        <v>1</v>
      </c>
      <c r="AH82" s="2">
        <v>1</v>
      </c>
      <c r="AI82" s="2">
        <v>1</v>
      </c>
      <c r="AJ82" s="2">
        <v>1</v>
      </c>
      <c r="AK82" s="2">
        <v>1</v>
      </c>
      <c r="AL82" s="2">
        <v>1</v>
      </c>
      <c r="AM82" s="2">
        <v>1</v>
      </c>
      <c r="AN82" s="2">
        <v>2</v>
      </c>
      <c r="AO82" s="2">
        <v>1</v>
      </c>
      <c r="AP82" s="2">
        <v>1</v>
      </c>
      <c r="AQ82" s="2">
        <v>1</v>
      </c>
      <c r="AR82" s="2">
        <v>1</v>
      </c>
      <c r="AS82" s="2">
        <v>1</v>
      </c>
      <c r="AT82" s="2">
        <v>1</v>
      </c>
      <c r="AU82" s="2">
        <v>1</v>
      </c>
      <c r="AV82" s="2">
        <v>1</v>
      </c>
      <c r="AW82" s="2">
        <v>2</v>
      </c>
      <c r="AX82" s="2">
        <v>1</v>
      </c>
      <c r="AY82" s="2">
        <v>1</v>
      </c>
      <c r="AZ82" s="2">
        <v>1</v>
      </c>
      <c r="BA82" s="2">
        <v>1</v>
      </c>
      <c r="BB82" s="2">
        <v>1</v>
      </c>
      <c r="BC82" s="2">
        <v>1</v>
      </c>
      <c r="BD82" s="2">
        <v>1</v>
      </c>
      <c r="BE82" s="2">
        <v>1</v>
      </c>
      <c r="BF82" s="2">
        <v>1</v>
      </c>
      <c r="BG82" s="2">
        <v>1</v>
      </c>
      <c r="BH82" s="2">
        <v>1</v>
      </c>
    </row>
    <row r="83" spans="1:60" ht="12.75" x14ac:dyDescent="0.2">
      <c r="A83" s="53" t="str">
        <f>'Technology references'!A78</f>
        <v>Tech-077</v>
      </c>
      <c r="B83" s="54" t="str">
        <f t="array" ref="B83">INDEX('Technology references'!$B$2:$B$100,MATCH($A83,'Technology references'!$A$2:$A$100,0))</f>
        <v>Reduced meat consumption</v>
      </c>
      <c r="C83" s="4"/>
      <c r="D83" s="2">
        <v>1</v>
      </c>
      <c r="E83" s="2">
        <v>3</v>
      </c>
      <c r="F83" s="2">
        <v>3</v>
      </c>
      <c r="G83" s="2">
        <v>2</v>
      </c>
      <c r="H83" s="2">
        <v>1</v>
      </c>
      <c r="I83" s="2">
        <v>2</v>
      </c>
      <c r="J83" s="2">
        <v>1</v>
      </c>
      <c r="K83" s="2">
        <v>1</v>
      </c>
      <c r="L83" s="2">
        <v>1</v>
      </c>
      <c r="M83" s="2">
        <v>1</v>
      </c>
      <c r="N83" s="2">
        <v>1</v>
      </c>
      <c r="O83" s="2">
        <v>2</v>
      </c>
      <c r="P83" s="2">
        <v>1</v>
      </c>
      <c r="Q83" s="2">
        <v>1</v>
      </c>
      <c r="R83" s="2">
        <v>2</v>
      </c>
      <c r="S83" s="2">
        <v>2</v>
      </c>
      <c r="T83" s="2">
        <v>2</v>
      </c>
      <c r="U83" s="2">
        <v>1</v>
      </c>
      <c r="V83" s="2">
        <v>1</v>
      </c>
      <c r="W83" s="2">
        <v>1</v>
      </c>
      <c r="X83" s="2">
        <v>1</v>
      </c>
      <c r="Y83" s="2">
        <v>1</v>
      </c>
      <c r="Z83" s="2">
        <v>3</v>
      </c>
      <c r="AA83" s="2">
        <v>2</v>
      </c>
      <c r="AB83" s="2">
        <v>1</v>
      </c>
      <c r="AC83" s="2">
        <v>1</v>
      </c>
      <c r="AD83" s="2">
        <v>1</v>
      </c>
      <c r="AE83" s="2">
        <v>1</v>
      </c>
      <c r="AF83" s="2">
        <v>4</v>
      </c>
      <c r="AG83" s="2">
        <v>1</v>
      </c>
      <c r="AH83" s="2">
        <v>1</v>
      </c>
      <c r="AI83" s="2">
        <v>1</v>
      </c>
      <c r="AJ83" s="2">
        <v>1</v>
      </c>
      <c r="AK83" s="2">
        <v>1</v>
      </c>
      <c r="AL83" s="2">
        <v>1</v>
      </c>
      <c r="AM83" s="2">
        <v>1</v>
      </c>
      <c r="AN83" s="2">
        <v>3</v>
      </c>
      <c r="AO83" s="2">
        <v>1</v>
      </c>
      <c r="AP83" s="2">
        <v>1</v>
      </c>
      <c r="AQ83" s="2">
        <v>1</v>
      </c>
      <c r="AR83" s="2">
        <v>1</v>
      </c>
      <c r="AS83" s="2">
        <v>1</v>
      </c>
      <c r="AT83" s="2">
        <v>1</v>
      </c>
      <c r="AU83" s="2">
        <v>1</v>
      </c>
      <c r="AV83" s="2">
        <v>1</v>
      </c>
      <c r="AW83" s="2">
        <v>1</v>
      </c>
      <c r="AX83" s="2">
        <v>1</v>
      </c>
      <c r="AY83" s="2">
        <v>1</v>
      </c>
      <c r="AZ83" s="2">
        <v>1</v>
      </c>
      <c r="BA83" s="2">
        <v>2</v>
      </c>
      <c r="BB83" s="2">
        <v>1</v>
      </c>
      <c r="BC83" s="2">
        <v>1</v>
      </c>
      <c r="BD83" s="2">
        <v>1</v>
      </c>
      <c r="BE83" s="2">
        <v>1</v>
      </c>
      <c r="BF83" s="2">
        <v>1</v>
      </c>
      <c r="BG83" s="2">
        <v>1</v>
      </c>
      <c r="BH83" s="2">
        <v>1</v>
      </c>
    </row>
    <row r="84" spans="1:60" ht="12.75" x14ac:dyDescent="0.2">
      <c r="A84" s="53" t="str">
        <f>'Technology references'!A79</f>
        <v>Tech-078</v>
      </c>
      <c r="B84" s="54" t="str">
        <f t="array" ref="B84">INDEX('Technology references'!$B$2:$B$100,MATCH($A84,'Technology references'!$A$2:$A$100,0))</f>
        <v>Fake news</v>
      </c>
      <c r="C84" s="4"/>
      <c r="D84" s="2">
        <v>1</v>
      </c>
      <c r="E84" s="2">
        <v>2</v>
      </c>
      <c r="F84" s="2">
        <v>2</v>
      </c>
      <c r="G84" s="2">
        <v>2</v>
      </c>
      <c r="H84" s="2">
        <v>1</v>
      </c>
      <c r="I84" s="2">
        <v>2</v>
      </c>
      <c r="J84" s="2">
        <v>1</v>
      </c>
      <c r="K84" s="2">
        <v>1</v>
      </c>
      <c r="L84" s="2">
        <v>1</v>
      </c>
      <c r="M84" s="2">
        <v>1</v>
      </c>
      <c r="N84" s="2">
        <v>1</v>
      </c>
      <c r="O84" s="2">
        <v>2</v>
      </c>
      <c r="P84" s="2">
        <v>2</v>
      </c>
      <c r="Q84" s="2">
        <v>1</v>
      </c>
      <c r="R84" s="2">
        <v>1</v>
      </c>
      <c r="S84" s="2">
        <v>1</v>
      </c>
      <c r="T84" s="2">
        <v>1</v>
      </c>
      <c r="U84" s="2">
        <v>1</v>
      </c>
      <c r="V84" s="2">
        <v>1</v>
      </c>
      <c r="W84" s="2">
        <v>1</v>
      </c>
      <c r="X84" s="2">
        <v>1</v>
      </c>
      <c r="Y84" s="2">
        <v>1</v>
      </c>
      <c r="Z84" s="2">
        <v>1</v>
      </c>
      <c r="AA84" s="2">
        <v>1</v>
      </c>
      <c r="AB84" s="2">
        <v>2</v>
      </c>
      <c r="AC84" s="2">
        <v>1</v>
      </c>
      <c r="AD84" s="2">
        <v>3</v>
      </c>
      <c r="AE84" s="2">
        <v>4</v>
      </c>
      <c r="AF84" s="2">
        <v>1</v>
      </c>
      <c r="AG84" s="2">
        <v>1</v>
      </c>
      <c r="AH84" s="2">
        <v>2</v>
      </c>
      <c r="AI84" s="2">
        <v>3</v>
      </c>
      <c r="AJ84" s="2">
        <v>3</v>
      </c>
      <c r="AK84" s="2">
        <v>2</v>
      </c>
      <c r="AL84" s="2">
        <v>1</v>
      </c>
      <c r="AM84" s="2">
        <v>2</v>
      </c>
      <c r="AN84" s="2">
        <v>1</v>
      </c>
      <c r="AO84" s="2">
        <v>1</v>
      </c>
      <c r="AP84" s="2">
        <v>3</v>
      </c>
      <c r="AQ84" s="2">
        <v>1</v>
      </c>
      <c r="AR84" s="2">
        <v>1</v>
      </c>
      <c r="AS84" s="2">
        <v>1</v>
      </c>
      <c r="AT84" s="2">
        <v>1</v>
      </c>
      <c r="AU84" s="2">
        <v>1</v>
      </c>
      <c r="AV84" s="2">
        <v>1</v>
      </c>
      <c r="AW84" s="2">
        <v>1</v>
      </c>
      <c r="AX84" s="2">
        <v>1</v>
      </c>
      <c r="AY84" s="2">
        <v>1</v>
      </c>
      <c r="AZ84" s="2">
        <v>1</v>
      </c>
      <c r="BA84" s="2">
        <v>1</v>
      </c>
      <c r="BB84" s="2">
        <v>1</v>
      </c>
      <c r="BC84" s="2">
        <v>1</v>
      </c>
      <c r="BD84" s="2">
        <v>1</v>
      </c>
      <c r="BE84" s="2">
        <v>1</v>
      </c>
      <c r="BF84" s="2">
        <v>2</v>
      </c>
      <c r="BG84" s="2">
        <v>3</v>
      </c>
      <c r="BH84" s="2">
        <v>2</v>
      </c>
    </row>
    <row r="85" spans="1:60" ht="12.75" x14ac:dyDescent="0.2">
      <c r="A85" s="53" t="str">
        <f>'Technology references'!A80</f>
        <v>Tech-079</v>
      </c>
      <c r="B85" s="54" t="str">
        <f t="array" ref="B85">INDEX('Technology references'!$B$2:$B$100,MATCH($A85,'Technology references'!$A$2:$A$100,0))</f>
        <v>Ecosystem engineering</v>
      </c>
      <c r="C85" s="4"/>
      <c r="D85" s="2">
        <v>1</v>
      </c>
      <c r="E85" s="2">
        <v>2</v>
      </c>
      <c r="F85" s="2">
        <v>2</v>
      </c>
      <c r="G85" s="2">
        <v>3</v>
      </c>
      <c r="H85" s="2">
        <v>2</v>
      </c>
      <c r="I85" s="2">
        <v>2</v>
      </c>
      <c r="J85" s="2">
        <v>2</v>
      </c>
      <c r="K85" s="2">
        <v>3</v>
      </c>
      <c r="L85" s="2">
        <v>3</v>
      </c>
      <c r="M85" s="2">
        <v>3</v>
      </c>
      <c r="N85" s="2">
        <v>3</v>
      </c>
      <c r="O85" s="2">
        <v>1</v>
      </c>
      <c r="P85" s="2">
        <v>1</v>
      </c>
      <c r="Q85" s="2">
        <v>1</v>
      </c>
      <c r="R85" s="2">
        <v>1</v>
      </c>
      <c r="S85" s="2">
        <v>3</v>
      </c>
      <c r="T85" s="2">
        <v>3</v>
      </c>
      <c r="U85" s="2">
        <v>1</v>
      </c>
      <c r="V85" s="2">
        <v>1</v>
      </c>
      <c r="W85" s="2">
        <v>3</v>
      </c>
      <c r="X85" s="2">
        <v>3</v>
      </c>
      <c r="Y85" s="2">
        <v>3</v>
      </c>
      <c r="Z85" s="2">
        <v>4</v>
      </c>
      <c r="AA85" s="2">
        <v>1</v>
      </c>
      <c r="AB85" s="2">
        <v>1</v>
      </c>
      <c r="AC85" s="2">
        <v>1</v>
      </c>
      <c r="AD85" s="2">
        <v>1</v>
      </c>
      <c r="AE85" s="2">
        <v>2</v>
      </c>
      <c r="AF85" s="2">
        <v>3</v>
      </c>
      <c r="AG85" s="2">
        <v>1</v>
      </c>
      <c r="AH85" s="2">
        <v>1</v>
      </c>
      <c r="AI85" s="2">
        <v>1</v>
      </c>
      <c r="AJ85" s="2">
        <v>1</v>
      </c>
      <c r="AK85" s="2">
        <v>1</v>
      </c>
      <c r="AL85" s="2">
        <v>2</v>
      </c>
      <c r="AM85" s="2">
        <v>1</v>
      </c>
      <c r="AN85" s="2">
        <v>1</v>
      </c>
      <c r="AO85" s="2">
        <v>3</v>
      </c>
      <c r="AP85" s="2">
        <v>1</v>
      </c>
      <c r="AQ85" s="2">
        <v>2</v>
      </c>
      <c r="AR85" s="2">
        <v>1</v>
      </c>
      <c r="AS85" s="2">
        <v>1</v>
      </c>
      <c r="AT85" s="2">
        <v>2</v>
      </c>
      <c r="AU85" s="2">
        <v>1</v>
      </c>
      <c r="AV85" s="2">
        <v>1</v>
      </c>
      <c r="AW85" s="2">
        <v>3</v>
      </c>
      <c r="AX85" s="2">
        <v>2</v>
      </c>
      <c r="AY85" s="2">
        <v>2</v>
      </c>
      <c r="AZ85" s="2">
        <v>1</v>
      </c>
      <c r="BA85" s="2">
        <v>2</v>
      </c>
      <c r="BB85" s="2">
        <v>1</v>
      </c>
      <c r="BC85" s="2">
        <v>1</v>
      </c>
      <c r="BD85" s="2">
        <v>1</v>
      </c>
      <c r="BE85" s="2">
        <v>1</v>
      </c>
      <c r="BF85" s="2">
        <v>1</v>
      </c>
      <c r="BG85" s="2">
        <v>1</v>
      </c>
      <c r="BH85" s="2">
        <v>1</v>
      </c>
    </row>
    <row r="86" spans="1:60" ht="12.75" x14ac:dyDescent="0.2">
      <c r="A86" s="53" t="str">
        <f>'Technology references'!A81</f>
        <v>Tech-080</v>
      </c>
      <c r="B86" s="54" t="str">
        <f t="array" ref="B86">INDEX('Technology references'!$B$2:$B$100,MATCH($A86,'Technology references'!$A$2:$A$100,0))</f>
        <v>Antibiotic resistance</v>
      </c>
      <c r="C86" s="4"/>
      <c r="D86" s="2">
        <v>1</v>
      </c>
      <c r="E86" s="2">
        <v>1</v>
      </c>
      <c r="F86" s="2">
        <v>1</v>
      </c>
      <c r="G86" s="2">
        <v>1</v>
      </c>
      <c r="H86" s="2">
        <v>1</v>
      </c>
      <c r="I86" s="2">
        <v>1</v>
      </c>
      <c r="J86" s="2">
        <v>1</v>
      </c>
      <c r="K86" s="2">
        <v>1</v>
      </c>
      <c r="L86" s="2">
        <v>1</v>
      </c>
      <c r="M86" s="2">
        <v>1</v>
      </c>
      <c r="N86" s="2">
        <v>1</v>
      </c>
      <c r="O86" s="2">
        <v>1</v>
      </c>
      <c r="P86" s="2">
        <v>1</v>
      </c>
      <c r="Q86" s="2">
        <v>1</v>
      </c>
      <c r="R86" s="2">
        <v>1</v>
      </c>
      <c r="S86" s="2">
        <v>1</v>
      </c>
      <c r="T86" s="2">
        <v>1</v>
      </c>
      <c r="U86" s="2">
        <v>1</v>
      </c>
      <c r="V86" s="2">
        <v>2</v>
      </c>
      <c r="W86" s="2">
        <v>2</v>
      </c>
      <c r="X86" s="2">
        <v>1</v>
      </c>
      <c r="Y86" s="2">
        <v>1</v>
      </c>
      <c r="Z86" s="2">
        <v>2</v>
      </c>
      <c r="AA86" s="2">
        <v>5</v>
      </c>
      <c r="AB86" s="2">
        <v>2</v>
      </c>
      <c r="AC86" s="2">
        <v>1</v>
      </c>
      <c r="AD86" s="2">
        <v>1</v>
      </c>
      <c r="AE86" s="2">
        <v>3</v>
      </c>
      <c r="AF86" s="2">
        <v>2</v>
      </c>
      <c r="AG86" s="2">
        <v>1</v>
      </c>
      <c r="AH86" s="2">
        <v>1</v>
      </c>
      <c r="AI86" s="2">
        <v>1</v>
      </c>
      <c r="AJ86" s="2">
        <v>1</v>
      </c>
      <c r="AK86" s="2">
        <v>1</v>
      </c>
      <c r="AL86" s="2">
        <v>2</v>
      </c>
      <c r="AM86" s="2">
        <v>1</v>
      </c>
      <c r="AN86" s="2">
        <v>5</v>
      </c>
      <c r="AO86" s="2">
        <v>1</v>
      </c>
      <c r="AP86" s="2">
        <v>1</v>
      </c>
      <c r="AQ86" s="2">
        <v>1</v>
      </c>
      <c r="AR86" s="2">
        <v>1</v>
      </c>
      <c r="AS86" s="2">
        <v>1</v>
      </c>
      <c r="AT86" s="2">
        <v>2</v>
      </c>
      <c r="AU86" s="2">
        <v>3</v>
      </c>
      <c r="AV86" s="2">
        <v>1</v>
      </c>
      <c r="AW86" s="2">
        <v>1</v>
      </c>
      <c r="AX86" s="2">
        <v>1</v>
      </c>
      <c r="AY86" s="2">
        <v>1</v>
      </c>
      <c r="AZ86" s="2">
        <v>1</v>
      </c>
      <c r="BA86" s="2">
        <v>1</v>
      </c>
      <c r="BB86" s="2">
        <v>1</v>
      </c>
      <c r="BC86" s="2">
        <v>1</v>
      </c>
      <c r="BD86" s="2">
        <v>1</v>
      </c>
      <c r="BE86" s="2">
        <v>1</v>
      </c>
      <c r="BF86" s="2">
        <v>1</v>
      </c>
      <c r="BG86" s="2">
        <v>1</v>
      </c>
      <c r="BH86" s="2">
        <v>1</v>
      </c>
    </row>
    <row r="87" spans="1:60" ht="12.75" x14ac:dyDescent="0.2">
      <c r="A87" s="53" t="str">
        <f>'Technology references'!A82</f>
        <v>Tech-081</v>
      </c>
      <c r="B87" s="54" t="str">
        <f t="array" ref="B87">INDEX('Technology references'!$B$2:$B$100,MATCH($A87,'Technology references'!$A$2:$A$100,0))</f>
        <v>Voice control</v>
      </c>
      <c r="C87" s="4"/>
      <c r="D87" s="2">
        <v>2</v>
      </c>
      <c r="E87" s="2">
        <v>1</v>
      </c>
      <c r="F87" s="2">
        <v>3</v>
      </c>
      <c r="G87" s="2">
        <v>3</v>
      </c>
      <c r="H87" s="2">
        <v>1</v>
      </c>
      <c r="I87" s="2">
        <v>1</v>
      </c>
      <c r="J87" s="2">
        <v>2</v>
      </c>
      <c r="K87" s="2">
        <v>1</v>
      </c>
      <c r="L87" s="2">
        <v>1</v>
      </c>
      <c r="M87" s="2">
        <v>1</v>
      </c>
      <c r="N87" s="2">
        <v>1</v>
      </c>
      <c r="O87" s="2">
        <v>1</v>
      </c>
      <c r="P87" s="2">
        <v>2</v>
      </c>
      <c r="Q87" s="2">
        <v>2</v>
      </c>
      <c r="R87" s="2">
        <v>2</v>
      </c>
      <c r="S87" s="2">
        <v>1</v>
      </c>
      <c r="T87" s="2">
        <v>1</v>
      </c>
      <c r="U87" s="2">
        <v>1</v>
      </c>
      <c r="V87" s="2">
        <v>2</v>
      </c>
      <c r="W87" s="2">
        <v>1</v>
      </c>
      <c r="X87" s="2">
        <v>1</v>
      </c>
      <c r="Y87" s="2">
        <v>1</v>
      </c>
      <c r="Z87" s="2">
        <v>1</v>
      </c>
      <c r="AA87" s="2">
        <v>3</v>
      </c>
      <c r="AB87" s="2">
        <v>3</v>
      </c>
      <c r="AC87" s="2">
        <v>1</v>
      </c>
      <c r="AD87" s="2">
        <v>2</v>
      </c>
      <c r="AE87" s="2">
        <v>1</v>
      </c>
      <c r="AF87" s="2">
        <v>1</v>
      </c>
      <c r="AG87" s="2">
        <v>2</v>
      </c>
      <c r="AH87" s="2">
        <v>2</v>
      </c>
      <c r="AI87" s="2">
        <v>2</v>
      </c>
      <c r="AJ87" s="2">
        <v>2</v>
      </c>
      <c r="AK87" s="2">
        <v>2</v>
      </c>
      <c r="AL87" s="2">
        <v>1</v>
      </c>
      <c r="AM87" s="2">
        <v>2</v>
      </c>
      <c r="AN87" s="2">
        <v>1</v>
      </c>
      <c r="AO87" s="2">
        <v>1</v>
      </c>
      <c r="AP87" s="2">
        <v>3</v>
      </c>
      <c r="AQ87" s="2">
        <v>2</v>
      </c>
      <c r="AR87" s="2">
        <v>1</v>
      </c>
      <c r="AS87" s="2">
        <v>2</v>
      </c>
      <c r="AT87" s="2">
        <v>2</v>
      </c>
      <c r="AU87" s="2">
        <v>1</v>
      </c>
      <c r="AV87" s="2">
        <v>1</v>
      </c>
      <c r="AW87" s="2">
        <v>1</v>
      </c>
      <c r="AX87" s="2">
        <v>1</v>
      </c>
      <c r="AY87" s="2">
        <v>1</v>
      </c>
      <c r="AZ87" s="2">
        <v>1</v>
      </c>
      <c r="BA87" s="2">
        <v>2</v>
      </c>
      <c r="BB87" s="2">
        <v>1</v>
      </c>
      <c r="BC87" s="2">
        <v>1</v>
      </c>
      <c r="BD87" s="2">
        <v>1</v>
      </c>
      <c r="BE87" s="2">
        <v>1</v>
      </c>
      <c r="BF87" s="2">
        <v>1</v>
      </c>
      <c r="BG87" s="2">
        <v>2</v>
      </c>
      <c r="BH87" s="2">
        <v>2</v>
      </c>
    </row>
    <row r="88" spans="1:60" ht="12.75" x14ac:dyDescent="0.2">
      <c r="A88" s="53" t="str">
        <f>'Technology references'!A83</f>
        <v>Tech-082</v>
      </c>
      <c r="B88" s="54" t="str">
        <f t="array" ref="B88">INDEX('Technology references'!$B$2:$B$100,MATCH($A88,'Technology references'!$A$2:$A$100,0))</f>
        <v>Inductive vehicle charging</v>
      </c>
      <c r="C88" s="4"/>
      <c r="D88" s="2">
        <v>1</v>
      </c>
      <c r="E88" s="2">
        <v>1</v>
      </c>
      <c r="F88" s="2">
        <v>2</v>
      </c>
      <c r="G88" s="2">
        <v>2</v>
      </c>
      <c r="H88" s="2">
        <v>3</v>
      </c>
      <c r="I88" s="2">
        <v>3</v>
      </c>
      <c r="J88" s="2">
        <v>3</v>
      </c>
      <c r="K88" s="2">
        <v>3</v>
      </c>
      <c r="L88" s="2">
        <v>2</v>
      </c>
      <c r="M88" s="2">
        <v>4</v>
      </c>
      <c r="N88" s="2">
        <v>2</v>
      </c>
      <c r="O88" s="2">
        <v>1</v>
      </c>
      <c r="P88" s="2">
        <v>1</v>
      </c>
      <c r="Q88" s="2">
        <v>1</v>
      </c>
      <c r="R88" s="2">
        <v>1</v>
      </c>
      <c r="S88" s="2">
        <v>1</v>
      </c>
      <c r="T88" s="2">
        <v>3</v>
      </c>
      <c r="U88" s="2">
        <v>2</v>
      </c>
      <c r="V88" s="2">
        <v>2</v>
      </c>
      <c r="W88" s="2">
        <v>2</v>
      </c>
      <c r="X88" s="2">
        <v>3</v>
      </c>
      <c r="Y88" s="2">
        <v>3</v>
      </c>
      <c r="Z88" s="2">
        <v>1</v>
      </c>
      <c r="AA88" s="2">
        <v>1</v>
      </c>
      <c r="AB88" s="2">
        <v>1</v>
      </c>
      <c r="AC88" s="2">
        <v>1</v>
      </c>
      <c r="AD88" s="2">
        <v>1</v>
      </c>
      <c r="AE88" s="2">
        <v>2</v>
      </c>
      <c r="AF88" s="2">
        <v>1</v>
      </c>
      <c r="AG88" s="2">
        <v>1</v>
      </c>
      <c r="AH88" s="2">
        <v>1</v>
      </c>
      <c r="AI88" s="2">
        <v>1</v>
      </c>
      <c r="AJ88" s="2">
        <v>1</v>
      </c>
      <c r="AK88" s="2">
        <v>1</v>
      </c>
      <c r="AL88" s="2">
        <v>2</v>
      </c>
      <c r="AM88" s="2">
        <v>1</v>
      </c>
      <c r="AN88" s="2">
        <v>1</v>
      </c>
      <c r="AO88" s="2">
        <v>3</v>
      </c>
      <c r="AP88" s="2">
        <v>1</v>
      </c>
      <c r="AQ88" s="2">
        <v>2</v>
      </c>
      <c r="AR88" s="2">
        <v>1</v>
      </c>
      <c r="AS88" s="2">
        <v>1</v>
      </c>
      <c r="AT88" s="2">
        <v>1</v>
      </c>
      <c r="AU88" s="2">
        <v>1</v>
      </c>
      <c r="AV88" s="2">
        <v>1</v>
      </c>
      <c r="AW88" s="2">
        <v>3</v>
      </c>
      <c r="AX88" s="2">
        <v>1</v>
      </c>
      <c r="AY88" s="2">
        <v>1</v>
      </c>
      <c r="AZ88" s="2">
        <v>1</v>
      </c>
      <c r="BA88" s="2">
        <v>2</v>
      </c>
      <c r="BB88" s="2">
        <v>1</v>
      </c>
      <c r="BC88" s="2">
        <v>1</v>
      </c>
      <c r="BD88" s="2">
        <v>1</v>
      </c>
      <c r="BE88" s="2">
        <v>1</v>
      </c>
      <c r="BF88" s="2">
        <v>1</v>
      </c>
      <c r="BG88" s="2">
        <v>1</v>
      </c>
      <c r="BH88" s="2">
        <v>1</v>
      </c>
    </row>
    <row r="89" spans="1:60" ht="12.75" x14ac:dyDescent="0.2">
      <c r="A89" s="53" t="str">
        <f>'Technology references'!A84</f>
        <v>Tech-083</v>
      </c>
      <c r="B89" s="54" t="str">
        <f t="array" ref="B89">INDEX('Technology references'!$B$2:$B$100,MATCH($A89,'Technology references'!$A$2:$A$100,0))</f>
        <v>Loyalty and Rewards</v>
      </c>
      <c r="C89" s="4"/>
      <c r="D89" s="2">
        <v>4</v>
      </c>
      <c r="E89" s="2">
        <v>4</v>
      </c>
      <c r="F89" s="2">
        <v>3</v>
      </c>
      <c r="G89" s="2">
        <v>4</v>
      </c>
      <c r="H89" s="2">
        <v>1</v>
      </c>
      <c r="I89" s="2">
        <v>1</v>
      </c>
      <c r="J89" s="2">
        <v>2</v>
      </c>
      <c r="K89" s="2">
        <v>2</v>
      </c>
      <c r="L89" s="2">
        <v>4</v>
      </c>
      <c r="M89" s="2">
        <v>2</v>
      </c>
      <c r="N89" s="2">
        <v>1</v>
      </c>
      <c r="O89" s="2">
        <v>1</v>
      </c>
      <c r="P89" s="2">
        <v>3</v>
      </c>
      <c r="Q89" s="2">
        <v>1</v>
      </c>
      <c r="R89" s="2">
        <v>1</v>
      </c>
      <c r="S89" s="2">
        <v>1</v>
      </c>
      <c r="T89" s="2">
        <v>2</v>
      </c>
      <c r="U89" s="2">
        <v>1</v>
      </c>
      <c r="V89" s="2">
        <v>3</v>
      </c>
      <c r="W89" s="2">
        <v>3</v>
      </c>
      <c r="X89" s="2">
        <v>1</v>
      </c>
      <c r="Y89" s="2">
        <v>1</v>
      </c>
      <c r="Z89" s="2">
        <v>1</v>
      </c>
      <c r="AA89" s="2">
        <v>1</v>
      </c>
      <c r="AB89" s="2">
        <v>1</v>
      </c>
      <c r="AC89" s="2">
        <v>1</v>
      </c>
      <c r="AD89" s="2">
        <v>1</v>
      </c>
      <c r="AE89" s="2">
        <v>1</v>
      </c>
      <c r="AF89" s="2">
        <v>1</v>
      </c>
      <c r="AG89" s="2">
        <v>2</v>
      </c>
      <c r="AH89" s="2">
        <v>1</v>
      </c>
      <c r="AI89" s="2">
        <v>1</v>
      </c>
      <c r="AJ89" s="2">
        <v>1</v>
      </c>
      <c r="AK89" s="2">
        <v>1</v>
      </c>
      <c r="AL89" s="2">
        <v>1</v>
      </c>
      <c r="AM89" s="2">
        <v>1</v>
      </c>
      <c r="AN89" s="2">
        <v>1</v>
      </c>
      <c r="AO89" s="2">
        <v>1</v>
      </c>
      <c r="AP89" s="2">
        <v>3</v>
      </c>
      <c r="AQ89" s="2">
        <v>1</v>
      </c>
      <c r="AR89" s="2">
        <v>1</v>
      </c>
      <c r="AS89" s="2">
        <v>1</v>
      </c>
      <c r="AT89" s="2">
        <v>1</v>
      </c>
      <c r="AU89" s="2">
        <v>1</v>
      </c>
      <c r="AV89" s="2">
        <v>1</v>
      </c>
      <c r="AW89" s="2">
        <v>1</v>
      </c>
      <c r="AX89" s="2">
        <v>1</v>
      </c>
      <c r="AY89" s="2">
        <v>1</v>
      </c>
      <c r="AZ89" s="2">
        <v>1</v>
      </c>
      <c r="BA89" s="2">
        <v>2</v>
      </c>
      <c r="BB89" s="2">
        <v>1</v>
      </c>
      <c r="BC89" s="2">
        <v>1</v>
      </c>
      <c r="BD89" s="2">
        <v>1</v>
      </c>
      <c r="BE89" s="2">
        <v>1</v>
      </c>
      <c r="BF89" s="2">
        <v>1</v>
      </c>
      <c r="BG89" s="2">
        <v>1</v>
      </c>
      <c r="BH89" s="2">
        <v>1</v>
      </c>
    </row>
    <row r="90" spans="1:60" ht="12.75" x14ac:dyDescent="0.2">
      <c r="A90" s="53" t="str">
        <f>'Technology references'!A85</f>
        <v>Tech-084</v>
      </c>
      <c r="B90" s="54" t="str">
        <f t="array" ref="B90">INDEX('Technology references'!$B$2:$B$100,MATCH($A90,'Technology references'!$A$2:$A$100,0))</f>
        <v>Non-traditional Data sources</v>
      </c>
      <c r="C90" s="4"/>
      <c r="D90" s="2">
        <v>2</v>
      </c>
      <c r="E90" s="2">
        <v>2</v>
      </c>
      <c r="F90" s="2">
        <v>3</v>
      </c>
      <c r="G90" s="2">
        <v>3</v>
      </c>
      <c r="H90" s="2">
        <v>3</v>
      </c>
      <c r="I90" s="2">
        <v>3</v>
      </c>
      <c r="J90" s="2">
        <v>1</v>
      </c>
      <c r="K90" s="2">
        <v>1</v>
      </c>
      <c r="L90" s="2">
        <v>3</v>
      </c>
      <c r="M90" s="2">
        <v>2</v>
      </c>
      <c r="N90" s="2">
        <v>1</v>
      </c>
      <c r="O90" s="2">
        <v>3</v>
      </c>
      <c r="P90" s="2">
        <v>3</v>
      </c>
      <c r="Q90" s="2">
        <v>3</v>
      </c>
      <c r="R90" s="2">
        <v>3</v>
      </c>
      <c r="S90" s="2">
        <v>1</v>
      </c>
      <c r="T90" s="2">
        <v>3</v>
      </c>
      <c r="U90" s="2">
        <v>1</v>
      </c>
      <c r="V90" s="2">
        <v>3</v>
      </c>
      <c r="W90" s="2">
        <v>1</v>
      </c>
      <c r="X90" s="2">
        <v>1</v>
      </c>
      <c r="Y90" s="2">
        <v>1</v>
      </c>
      <c r="Z90" s="2">
        <v>1</v>
      </c>
      <c r="AA90" s="2">
        <v>3</v>
      </c>
      <c r="AB90" s="2">
        <v>3</v>
      </c>
      <c r="AC90" s="2">
        <v>1</v>
      </c>
      <c r="AD90" s="2">
        <v>1</v>
      </c>
      <c r="AE90" s="2">
        <v>3</v>
      </c>
      <c r="AF90" s="2">
        <v>1</v>
      </c>
      <c r="AG90" s="2">
        <v>1</v>
      </c>
      <c r="AH90" s="2">
        <v>1</v>
      </c>
      <c r="AI90" s="2">
        <v>1</v>
      </c>
      <c r="AJ90" s="2">
        <v>1</v>
      </c>
      <c r="AK90" s="2">
        <v>1</v>
      </c>
      <c r="AL90" s="2">
        <v>1</v>
      </c>
      <c r="AM90" s="2">
        <v>2</v>
      </c>
      <c r="AN90" s="2">
        <v>2</v>
      </c>
      <c r="AO90" s="2">
        <v>1</v>
      </c>
      <c r="AP90" s="2">
        <v>2</v>
      </c>
      <c r="AQ90" s="2">
        <v>1</v>
      </c>
      <c r="AR90" s="2">
        <v>1</v>
      </c>
      <c r="AS90" s="2">
        <v>3</v>
      </c>
      <c r="AT90" s="2">
        <v>1</v>
      </c>
      <c r="AU90" s="2">
        <v>1</v>
      </c>
      <c r="AV90" s="2">
        <v>1</v>
      </c>
      <c r="AW90" s="2">
        <v>1</v>
      </c>
      <c r="AX90" s="2">
        <v>1</v>
      </c>
      <c r="AY90" s="2">
        <v>1</v>
      </c>
      <c r="AZ90" s="2">
        <v>1</v>
      </c>
      <c r="BA90" s="2">
        <v>1</v>
      </c>
      <c r="BB90" s="2">
        <v>1</v>
      </c>
      <c r="BC90" s="2">
        <v>1</v>
      </c>
      <c r="BD90" s="2">
        <v>1</v>
      </c>
      <c r="BE90" s="2">
        <v>1</v>
      </c>
      <c r="BF90" s="2">
        <v>1</v>
      </c>
      <c r="BG90" s="2">
        <v>1</v>
      </c>
      <c r="BH90" s="2">
        <v>1</v>
      </c>
    </row>
    <row r="91" spans="1:60" ht="12.75" x14ac:dyDescent="0.2">
      <c r="A91" s="53" t="str">
        <f>'Technology references'!A86</f>
        <v>Tech-085</v>
      </c>
      <c r="B91" s="54" t="str">
        <f t="array" ref="B91">INDEX('Technology references'!$B$2:$B$100,MATCH($A91,'Technology references'!$A$2:$A$100,0))</f>
        <v>Platform-based Models</v>
      </c>
      <c r="C91" s="4"/>
      <c r="D91" s="2">
        <v>5</v>
      </c>
      <c r="E91" s="2">
        <v>5</v>
      </c>
      <c r="F91" s="2">
        <v>2</v>
      </c>
      <c r="G91" s="2">
        <v>4</v>
      </c>
      <c r="H91" s="2">
        <v>2</v>
      </c>
      <c r="I91" s="2">
        <v>1</v>
      </c>
      <c r="J91" s="2">
        <v>1</v>
      </c>
      <c r="K91" s="2">
        <v>2</v>
      </c>
      <c r="L91" s="2">
        <v>3</v>
      </c>
      <c r="M91" s="2">
        <v>1</v>
      </c>
      <c r="N91" s="2">
        <v>1</v>
      </c>
      <c r="O91" s="2">
        <v>1</v>
      </c>
      <c r="P91" s="2">
        <v>4</v>
      </c>
      <c r="Q91" s="2">
        <v>4</v>
      </c>
      <c r="R91" s="2">
        <v>4</v>
      </c>
      <c r="S91" s="2">
        <v>1</v>
      </c>
      <c r="T91" s="2">
        <v>3</v>
      </c>
      <c r="U91" s="2">
        <v>3</v>
      </c>
      <c r="V91" s="2">
        <v>3</v>
      </c>
      <c r="W91" s="2">
        <v>3</v>
      </c>
      <c r="X91" s="2">
        <v>1</v>
      </c>
      <c r="Y91" s="2">
        <v>1</v>
      </c>
      <c r="Z91" s="2">
        <v>1</v>
      </c>
      <c r="AA91" s="2">
        <v>3</v>
      </c>
      <c r="AB91" s="2">
        <v>4</v>
      </c>
      <c r="AC91" s="2">
        <v>5</v>
      </c>
      <c r="AD91" s="2">
        <v>2</v>
      </c>
      <c r="AE91" s="2">
        <v>1</v>
      </c>
      <c r="AF91" s="2">
        <v>1</v>
      </c>
      <c r="AG91" s="2">
        <v>5</v>
      </c>
      <c r="AH91" s="2">
        <v>5</v>
      </c>
      <c r="AI91" s="2">
        <v>5</v>
      </c>
      <c r="AJ91" s="2">
        <v>5</v>
      </c>
      <c r="AK91" s="2">
        <v>5</v>
      </c>
      <c r="AL91" s="2">
        <v>1</v>
      </c>
      <c r="AM91" s="2">
        <v>2</v>
      </c>
      <c r="AN91" s="2">
        <v>1</v>
      </c>
      <c r="AO91" s="2">
        <v>1</v>
      </c>
      <c r="AP91" s="2">
        <v>4</v>
      </c>
      <c r="AQ91" s="2">
        <v>1</v>
      </c>
      <c r="AR91" s="2">
        <v>1</v>
      </c>
      <c r="AS91" s="2">
        <v>2</v>
      </c>
      <c r="AT91" s="2">
        <v>1</v>
      </c>
      <c r="AU91" s="2">
        <v>1</v>
      </c>
      <c r="AV91" s="2">
        <v>3</v>
      </c>
      <c r="AW91" s="2">
        <v>3</v>
      </c>
      <c r="AX91" s="2">
        <v>1</v>
      </c>
      <c r="AY91" s="2">
        <v>1</v>
      </c>
      <c r="AZ91" s="2">
        <v>1</v>
      </c>
      <c r="BA91" s="2">
        <v>4</v>
      </c>
      <c r="BB91" s="2">
        <v>1</v>
      </c>
      <c r="BC91" s="2">
        <v>4</v>
      </c>
      <c r="BD91" s="2">
        <v>4</v>
      </c>
      <c r="BE91" s="2">
        <v>4</v>
      </c>
      <c r="BF91" s="2">
        <v>4</v>
      </c>
      <c r="BG91" s="2">
        <v>1</v>
      </c>
      <c r="BH91" s="2">
        <v>1</v>
      </c>
    </row>
    <row r="92" spans="1:60" ht="12.75" x14ac:dyDescent="0.2">
      <c r="A92" s="53" t="str">
        <f>'Technology references'!A87</f>
        <v>Tech-086</v>
      </c>
      <c r="B92" s="54" t="str">
        <f t="array" ref="B92">INDEX('Technology references'!$B$2:$B$100,MATCH($A92,'Technology references'!$A$2:$A$100,0))</f>
        <v>Subscription models</v>
      </c>
      <c r="C92" s="4"/>
      <c r="D92" s="2">
        <v>4</v>
      </c>
      <c r="E92" s="2">
        <v>3</v>
      </c>
      <c r="F92" s="2">
        <v>1</v>
      </c>
      <c r="G92" s="2">
        <v>1</v>
      </c>
      <c r="H92" s="2">
        <v>1</v>
      </c>
      <c r="I92" s="2">
        <v>1</v>
      </c>
      <c r="J92" s="2">
        <v>3</v>
      </c>
      <c r="K92" s="2">
        <v>3</v>
      </c>
      <c r="L92" s="2">
        <v>2</v>
      </c>
      <c r="M92" s="2">
        <v>1</v>
      </c>
      <c r="N92" s="2">
        <v>1</v>
      </c>
      <c r="O92" s="2">
        <v>1</v>
      </c>
      <c r="P92" s="2">
        <v>1</v>
      </c>
      <c r="Q92" s="2">
        <v>3</v>
      </c>
      <c r="R92" s="2">
        <v>1</v>
      </c>
      <c r="S92" s="2">
        <v>1</v>
      </c>
      <c r="T92" s="2">
        <v>4</v>
      </c>
      <c r="U92" s="2">
        <v>1</v>
      </c>
      <c r="V92" s="2">
        <v>1</v>
      </c>
      <c r="W92" s="2">
        <v>1</v>
      </c>
      <c r="X92" s="2">
        <v>1</v>
      </c>
      <c r="Y92" s="2">
        <v>1</v>
      </c>
      <c r="Z92" s="2">
        <v>2</v>
      </c>
      <c r="AA92" s="2">
        <v>1</v>
      </c>
      <c r="AB92" s="2">
        <v>3</v>
      </c>
      <c r="AC92" s="2">
        <v>1</v>
      </c>
      <c r="AD92" s="2">
        <v>1</v>
      </c>
      <c r="AE92" s="2">
        <v>1</v>
      </c>
      <c r="AF92" s="2">
        <v>2</v>
      </c>
      <c r="AG92" s="2">
        <v>3</v>
      </c>
      <c r="AH92" s="2">
        <v>3</v>
      </c>
      <c r="AI92" s="2">
        <v>3</v>
      </c>
      <c r="AJ92" s="2">
        <v>3</v>
      </c>
      <c r="AK92" s="2">
        <v>3</v>
      </c>
      <c r="AL92" s="2">
        <v>1</v>
      </c>
      <c r="AM92" s="2">
        <v>3</v>
      </c>
      <c r="AN92" s="2">
        <v>3</v>
      </c>
      <c r="AO92" s="2">
        <v>3</v>
      </c>
      <c r="AP92" s="2">
        <v>2</v>
      </c>
      <c r="AQ92" s="2">
        <v>1</v>
      </c>
      <c r="AR92" s="2">
        <v>1</v>
      </c>
      <c r="AS92" s="2">
        <v>1</v>
      </c>
      <c r="AT92" s="2">
        <v>1</v>
      </c>
      <c r="AU92" s="2">
        <v>1</v>
      </c>
      <c r="AV92" s="2">
        <v>1</v>
      </c>
      <c r="AW92" s="2">
        <v>2</v>
      </c>
      <c r="AX92" s="2">
        <v>1</v>
      </c>
      <c r="AY92" s="2">
        <v>1</v>
      </c>
      <c r="AZ92" s="2">
        <v>1</v>
      </c>
      <c r="BA92" s="2">
        <v>4</v>
      </c>
      <c r="BB92" s="2">
        <v>3</v>
      </c>
      <c r="BC92" s="2">
        <v>3</v>
      </c>
      <c r="BD92" s="2">
        <v>3</v>
      </c>
      <c r="BE92" s="2">
        <v>3</v>
      </c>
      <c r="BF92" s="2">
        <v>3</v>
      </c>
      <c r="BG92" s="2">
        <v>1</v>
      </c>
      <c r="BH92" s="2">
        <v>1</v>
      </c>
    </row>
    <row r="93" spans="1:60" ht="12.75" x14ac:dyDescent="0.2">
      <c r="A93" s="53" t="str">
        <f>'Technology references'!A88</f>
        <v>Tech-087</v>
      </c>
      <c r="B93" s="54" t="str">
        <f t="array" ref="B93">INDEX('Technology references'!$B$2:$B$100,MATCH($A93,'Technology references'!$A$2:$A$100,0))</f>
        <v>Micromobility</v>
      </c>
      <c r="C93" s="4"/>
      <c r="D93" s="2">
        <v>2</v>
      </c>
      <c r="E93" s="2">
        <v>2</v>
      </c>
      <c r="F93" s="2">
        <v>1</v>
      </c>
      <c r="G93" s="2">
        <v>1</v>
      </c>
      <c r="H93" s="2">
        <v>2</v>
      </c>
      <c r="I93" s="2">
        <v>2</v>
      </c>
      <c r="J93" s="2">
        <v>3</v>
      </c>
      <c r="K93" s="2">
        <v>2</v>
      </c>
      <c r="L93" s="2">
        <v>1</v>
      </c>
      <c r="M93" s="2">
        <v>1</v>
      </c>
      <c r="N93" s="2">
        <v>1</v>
      </c>
      <c r="O93" s="2">
        <v>1</v>
      </c>
      <c r="P93" s="2">
        <v>1</v>
      </c>
      <c r="Q93" s="2">
        <v>2</v>
      </c>
      <c r="R93" s="2">
        <v>1</v>
      </c>
      <c r="S93" s="2">
        <v>1</v>
      </c>
      <c r="T93" s="2">
        <v>3</v>
      </c>
      <c r="U93" s="2">
        <v>1</v>
      </c>
      <c r="V93" s="2">
        <v>1</v>
      </c>
      <c r="W93" s="2">
        <v>2</v>
      </c>
      <c r="X93" s="2">
        <v>1</v>
      </c>
      <c r="Y93" s="2">
        <v>1</v>
      </c>
      <c r="Z93" s="2">
        <v>1</v>
      </c>
      <c r="AA93" s="2">
        <v>1</v>
      </c>
      <c r="AB93" s="2">
        <v>1</v>
      </c>
      <c r="AC93" s="2">
        <v>1</v>
      </c>
      <c r="AD93" s="2">
        <v>1</v>
      </c>
      <c r="AE93" s="2">
        <v>1</v>
      </c>
      <c r="AF93" s="2">
        <v>1</v>
      </c>
      <c r="AG93" s="2">
        <v>1</v>
      </c>
      <c r="AH93" s="2">
        <v>1</v>
      </c>
      <c r="AI93" s="2">
        <v>1</v>
      </c>
      <c r="AJ93" s="2">
        <v>1</v>
      </c>
      <c r="AK93" s="2">
        <v>1</v>
      </c>
      <c r="AL93" s="2">
        <v>1</v>
      </c>
      <c r="AM93" s="2">
        <v>1</v>
      </c>
      <c r="AN93" s="2">
        <v>1</v>
      </c>
      <c r="AO93" s="2">
        <v>1</v>
      </c>
      <c r="AP93" s="2">
        <v>1</v>
      </c>
      <c r="AQ93" s="2">
        <v>1</v>
      </c>
      <c r="AR93" s="2">
        <v>1</v>
      </c>
      <c r="AS93" s="2">
        <v>1</v>
      </c>
      <c r="AT93" s="2">
        <v>1</v>
      </c>
      <c r="AU93" s="2">
        <v>1</v>
      </c>
      <c r="AV93" s="2">
        <v>1</v>
      </c>
      <c r="AW93" s="2">
        <v>2</v>
      </c>
      <c r="AX93" s="2">
        <v>1</v>
      </c>
      <c r="AY93" s="2">
        <v>1</v>
      </c>
      <c r="AZ93" s="2">
        <v>1</v>
      </c>
      <c r="BA93" s="2">
        <v>4</v>
      </c>
      <c r="BB93" s="2">
        <v>1</v>
      </c>
      <c r="BC93" s="2">
        <v>1</v>
      </c>
      <c r="BD93" s="2">
        <v>3</v>
      </c>
      <c r="BE93" s="2">
        <v>1</v>
      </c>
      <c r="BF93" s="2">
        <v>1</v>
      </c>
      <c r="BG93" s="2">
        <v>1</v>
      </c>
      <c r="BH93" s="2">
        <v>1</v>
      </c>
    </row>
    <row r="94" spans="1:60" ht="12.75" x14ac:dyDescent="0.2">
      <c r="A94" s="53" t="str">
        <f>'Technology references'!A89</f>
        <v>Tech-088</v>
      </c>
      <c r="B94" s="54" t="str">
        <f t="array" ref="B94">INDEX('Technology references'!$B$2:$B$100,MATCH($A94,'Technology references'!$A$2:$A$100,0))</f>
        <v>Computational imagery</v>
      </c>
      <c r="C94" s="4"/>
      <c r="D94" s="2">
        <v>2</v>
      </c>
      <c r="E94" s="2">
        <v>1</v>
      </c>
      <c r="F94" s="2"/>
      <c r="G94" s="2"/>
      <c r="H94" s="2"/>
      <c r="I94" s="2"/>
      <c r="J94" s="2">
        <v>1</v>
      </c>
      <c r="K94" s="2"/>
      <c r="L94" s="2"/>
      <c r="M94" s="2">
        <v>1</v>
      </c>
      <c r="N94" s="2"/>
      <c r="O94" s="2"/>
      <c r="P94" s="2"/>
      <c r="Q94" s="2"/>
      <c r="R94" s="2"/>
      <c r="S94" s="2"/>
      <c r="T94" s="2"/>
      <c r="U94" s="2"/>
      <c r="V94" s="2"/>
      <c r="W94" s="2"/>
      <c r="X94" s="2"/>
      <c r="Y94" s="2"/>
      <c r="Z94" s="2">
        <v>1</v>
      </c>
      <c r="AA94" s="2"/>
      <c r="AB94" s="2"/>
      <c r="AC94" s="2"/>
      <c r="AD94" s="2"/>
      <c r="AE94" s="2"/>
      <c r="AF94" s="2"/>
      <c r="AG94" s="2"/>
      <c r="AH94" s="2"/>
      <c r="AI94" s="2"/>
      <c r="AJ94" s="2"/>
      <c r="AK94" s="2"/>
      <c r="AL94" s="2"/>
      <c r="AM94" s="2"/>
      <c r="AN94" s="2">
        <v>2</v>
      </c>
      <c r="AO94" s="2"/>
      <c r="AP94" s="2"/>
      <c r="AQ94" s="2"/>
      <c r="AR94" s="2"/>
      <c r="AS94" s="2"/>
      <c r="AT94" s="2"/>
      <c r="AU94" s="2"/>
      <c r="AV94" s="2"/>
      <c r="AW94" s="2"/>
      <c r="AX94" s="2"/>
      <c r="AY94" s="2"/>
      <c r="AZ94" s="2"/>
      <c r="BA94" s="2"/>
      <c r="BB94" s="2"/>
      <c r="BC94" s="2"/>
      <c r="BD94" s="2"/>
      <c r="BE94" s="2"/>
      <c r="BF94" s="2"/>
      <c r="BG94" s="2"/>
      <c r="BH94" s="2"/>
    </row>
    <row r="95" spans="1:60" ht="12.75" x14ac:dyDescent="0.2">
      <c r="A95" s="53" t="str">
        <f>'Technology references'!A90</f>
        <v>Tech-089</v>
      </c>
      <c r="B95" s="54" t="str">
        <f t="array" ref="B95">INDEX('Technology references'!$B$2:$B$100,MATCH($A95,'Technology references'!$A$2:$A$100,0))</f>
        <v>Deepfakes</v>
      </c>
      <c r="C95" s="4"/>
      <c r="D95" s="2">
        <v>2</v>
      </c>
      <c r="E95" s="2">
        <v>1</v>
      </c>
      <c r="F95" s="2"/>
      <c r="G95" s="2"/>
      <c r="H95" s="2"/>
      <c r="I95" s="2"/>
      <c r="J95" s="2">
        <v>1</v>
      </c>
      <c r="K95" s="2"/>
      <c r="L95" s="2"/>
      <c r="M95" s="2">
        <v>1</v>
      </c>
      <c r="N95" s="2"/>
      <c r="O95" s="2"/>
      <c r="P95" s="2"/>
      <c r="Q95" s="2"/>
      <c r="R95" s="2"/>
      <c r="S95" s="2"/>
      <c r="T95" s="2"/>
      <c r="U95" s="2"/>
      <c r="V95" s="2"/>
      <c r="W95" s="2"/>
      <c r="X95" s="2"/>
      <c r="Y95" s="2"/>
      <c r="Z95" s="2">
        <v>1</v>
      </c>
      <c r="AA95" s="2"/>
      <c r="AB95" s="2"/>
      <c r="AC95" s="2"/>
      <c r="AD95" s="2"/>
      <c r="AE95" s="2"/>
      <c r="AF95" s="2"/>
      <c r="AG95" s="2"/>
      <c r="AH95" s="2"/>
      <c r="AI95" s="2"/>
      <c r="AJ95" s="2"/>
      <c r="AK95" s="2"/>
      <c r="AL95" s="2"/>
      <c r="AM95" s="2"/>
      <c r="AN95" s="2">
        <v>2</v>
      </c>
      <c r="AO95" s="2"/>
      <c r="AP95" s="2"/>
      <c r="AQ95" s="2"/>
      <c r="AR95" s="2"/>
      <c r="AS95" s="2"/>
      <c r="AT95" s="2"/>
      <c r="AU95" s="2"/>
      <c r="AV95" s="2"/>
      <c r="AW95" s="2"/>
      <c r="AX95" s="2"/>
      <c r="AY95" s="2"/>
      <c r="AZ95" s="2"/>
      <c r="BA95" s="2"/>
      <c r="BB95" s="2"/>
      <c r="BC95" s="2"/>
      <c r="BD95" s="2"/>
      <c r="BE95" s="2"/>
      <c r="BF95" s="2"/>
      <c r="BG95" s="2"/>
      <c r="BH95" s="2"/>
    </row>
    <row r="96" spans="1:60" ht="12.75" x14ac:dyDescent="0.2">
      <c r="A96" s="53" t="str">
        <f>'Technology references'!A91</f>
        <v>Tech-090</v>
      </c>
      <c r="B96" s="54" t="str">
        <f t="array" ref="B96">INDEX('Technology references'!$B$2:$B$100,MATCH($A96,'Technology references'!$A$2:$A$100,0))</f>
        <v>Species loss</v>
      </c>
      <c r="C96" s="4"/>
      <c r="D96" s="2">
        <v>3</v>
      </c>
      <c r="E96" s="2">
        <v>3</v>
      </c>
      <c r="F96" s="2"/>
      <c r="G96" s="2"/>
      <c r="H96" s="2"/>
      <c r="I96" s="2"/>
      <c r="J96" s="2">
        <v>1</v>
      </c>
      <c r="K96" s="2"/>
      <c r="L96" s="2"/>
      <c r="M96" s="2">
        <v>1</v>
      </c>
      <c r="N96" s="2"/>
      <c r="O96" s="2"/>
      <c r="P96" s="2"/>
      <c r="Q96" s="2"/>
      <c r="R96" s="2"/>
      <c r="S96" s="2"/>
      <c r="T96" s="2"/>
      <c r="U96" s="2"/>
      <c r="V96" s="2"/>
      <c r="W96" s="2"/>
      <c r="X96" s="2"/>
      <c r="Y96" s="2"/>
      <c r="Z96" s="2">
        <v>2</v>
      </c>
      <c r="AA96" s="2"/>
      <c r="AB96" s="2"/>
      <c r="AC96" s="2"/>
      <c r="AD96" s="2"/>
      <c r="AE96" s="2"/>
      <c r="AF96" s="2"/>
      <c r="AG96" s="2"/>
      <c r="AH96" s="2"/>
      <c r="AI96" s="2"/>
      <c r="AJ96" s="2"/>
      <c r="AK96" s="2"/>
      <c r="AL96" s="2"/>
      <c r="AM96" s="2"/>
      <c r="AN96" s="2">
        <v>1</v>
      </c>
      <c r="AO96" s="2"/>
      <c r="AP96" s="2"/>
      <c r="AQ96" s="2"/>
      <c r="AR96" s="2"/>
      <c r="AS96" s="2"/>
      <c r="AT96" s="2"/>
      <c r="AU96" s="2"/>
      <c r="AV96" s="2"/>
      <c r="AW96" s="2"/>
      <c r="AX96" s="2"/>
      <c r="AY96" s="2"/>
      <c r="AZ96" s="2"/>
      <c r="BA96" s="2"/>
      <c r="BB96" s="2"/>
      <c r="BC96" s="2"/>
      <c r="BD96" s="2"/>
      <c r="BE96" s="2"/>
      <c r="BF96" s="2"/>
      <c r="BG96" s="2"/>
      <c r="BH96" s="2"/>
    </row>
    <row r="97" spans="1:60" ht="12.75" x14ac:dyDescent="0.2">
      <c r="A97" s="53" t="str">
        <f>'Technology references'!A92</f>
        <v>Tech-091</v>
      </c>
      <c r="B97" s="54" t="str">
        <f t="array" ref="B97">INDEX('Technology references'!$B$2:$B$100,MATCH($A97,'Technology references'!$A$2:$A$100,0))</f>
        <v>Distressed climate migration</v>
      </c>
      <c r="C97" s="4"/>
      <c r="D97" s="2">
        <v>2</v>
      </c>
      <c r="E97" s="2">
        <v>3</v>
      </c>
      <c r="F97" s="2"/>
      <c r="G97" s="2"/>
      <c r="H97" s="2"/>
      <c r="I97" s="2"/>
      <c r="J97" s="2">
        <v>3</v>
      </c>
      <c r="K97" s="2"/>
      <c r="L97" s="2"/>
      <c r="M97" s="2">
        <v>2</v>
      </c>
      <c r="N97" s="2"/>
      <c r="O97" s="2"/>
      <c r="P97" s="2"/>
      <c r="Q97" s="2"/>
      <c r="R97" s="2"/>
      <c r="S97" s="2"/>
      <c r="T97" s="2"/>
      <c r="U97" s="2"/>
      <c r="V97" s="2"/>
      <c r="W97" s="2"/>
      <c r="X97" s="2"/>
      <c r="Y97" s="2"/>
      <c r="Z97" s="2">
        <v>4</v>
      </c>
      <c r="AA97" s="2"/>
      <c r="AB97" s="2"/>
      <c r="AC97" s="2"/>
      <c r="AD97" s="2"/>
      <c r="AE97" s="2"/>
      <c r="AF97" s="2"/>
      <c r="AG97" s="2"/>
      <c r="AH97" s="2"/>
      <c r="AI97" s="2"/>
      <c r="AJ97" s="2"/>
      <c r="AK97" s="2"/>
      <c r="AL97" s="2"/>
      <c r="AM97" s="2"/>
      <c r="AN97" s="2">
        <v>2</v>
      </c>
      <c r="AO97" s="2"/>
      <c r="AP97" s="2"/>
      <c r="AQ97" s="2"/>
      <c r="AR97" s="2"/>
      <c r="AS97" s="2"/>
      <c r="AT97" s="2"/>
      <c r="AU97" s="2"/>
      <c r="AV97" s="2"/>
      <c r="AW97" s="2"/>
      <c r="AX97" s="2"/>
      <c r="AY97" s="2"/>
      <c r="AZ97" s="2"/>
      <c r="BA97" s="2"/>
      <c r="BB97" s="2"/>
      <c r="BC97" s="2"/>
      <c r="BD97" s="2"/>
      <c r="BE97" s="2"/>
      <c r="BF97" s="2"/>
      <c r="BG97" s="2"/>
      <c r="BH97" s="2"/>
    </row>
    <row r="98" spans="1:60" ht="12.75" x14ac:dyDescent="0.2">
      <c r="A98" s="53" t="str">
        <f>'Technology references'!A93</f>
        <v>Tech-092</v>
      </c>
      <c r="B98" s="54" t="str">
        <f t="array" ref="B98">INDEX('Technology references'!$B$2:$B$100,MATCH($A98,'Technology references'!$A$2:$A$100,0))</f>
        <v>Water scarcity</v>
      </c>
      <c r="C98" s="4"/>
      <c r="D98" s="2">
        <v>2</v>
      </c>
      <c r="E98" s="2">
        <v>3</v>
      </c>
      <c r="F98" s="2"/>
      <c r="G98" s="2"/>
      <c r="H98" s="2"/>
      <c r="I98" s="2"/>
      <c r="J98" s="2">
        <v>1</v>
      </c>
      <c r="K98" s="2"/>
      <c r="L98" s="2"/>
      <c r="M98" s="2">
        <v>2</v>
      </c>
      <c r="N98" s="2"/>
      <c r="O98" s="2"/>
      <c r="P98" s="2"/>
      <c r="Q98" s="2"/>
      <c r="R98" s="2"/>
      <c r="S98" s="2"/>
      <c r="T98" s="2"/>
      <c r="U98" s="2"/>
      <c r="V98" s="2"/>
      <c r="W98" s="2"/>
      <c r="X98" s="2"/>
      <c r="Y98" s="2"/>
      <c r="Z98" s="2">
        <v>5</v>
      </c>
      <c r="AA98" s="2"/>
      <c r="AB98" s="2"/>
      <c r="AC98" s="2"/>
      <c r="AD98" s="2"/>
      <c r="AE98" s="2"/>
      <c r="AF98" s="2"/>
      <c r="AG98" s="2"/>
      <c r="AH98" s="2"/>
      <c r="AI98" s="2"/>
      <c r="AJ98" s="2"/>
      <c r="AK98" s="2"/>
      <c r="AL98" s="2"/>
      <c r="AM98" s="2"/>
      <c r="AN98" s="2">
        <v>3</v>
      </c>
      <c r="AO98" s="2"/>
      <c r="AP98" s="2"/>
      <c r="AQ98" s="2"/>
      <c r="AR98" s="2"/>
      <c r="AS98" s="2"/>
      <c r="AT98" s="2"/>
      <c r="AU98" s="2"/>
      <c r="AV98" s="2"/>
      <c r="AW98" s="2"/>
      <c r="AX98" s="2"/>
      <c r="AY98" s="2"/>
      <c r="AZ98" s="2"/>
      <c r="BA98" s="2"/>
      <c r="BB98" s="2"/>
      <c r="BC98" s="2"/>
      <c r="BD98" s="2"/>
      <c r="BE98" s="2"/>
      <c r="BF98" s="2"/>
      <c r="BG98" s="2"/>
      <c r="BH98" s="2"/>
    </row>
    <row r="99" spans="1:60" ht="12.75" x14ac:dyDescent="0.2">
      <c r="A99" s="53" t="str">
        <f>'Technology references'!A94</f>
        <v>Tech-093</v>
      </c>
      <c r="B99" s="54" t="str">
        <f t="array" ref="B99">INDEX('Technology references'!$B$2:$B$100,MATCH($A99,'Technology references'!$A$2:$A$100,0))</f>
        <v>Rising sea levels</v>
      </c>
      <c r="C99" s="4"/>
      <c r="D99" s="2">
        <v>2</v>
      </c>
      <c r="E99" s="2">
        <v>2</v>
      </c>
      <c r="F99" s="2"/>
      <c r="G99" s="2"/>
      <c r="H99" s="2"/>
      <c r="I99" s="2"/>
      <c r="J99" s="2">
        <v>2</v>
      </c>
      <c r="K99" s="2"/>
      <c r="L99" s="2"/>
      <c r="M99" s="2">
        <v>2</v>
      </c>
      <c r="N99" s="2"/>
      <c r="O99" s="2"/>
      <c r="P99" s="2"/>
      <c r="Q99" s="2"/>
      <c r="R99" s="2"/>
      <c r="S99" s="2"/>
      <c r="T99" s="2"/>
      <c r="U99" s="2"/>
      <c r="V99" s="2"/>
      <c r="W99" s="2"/>
      <c r="X99" s="2"/>
      <c r="Y99" s="2"/>
      <c r="Z99" s="2">
        <v>3</v>
      </c>
      <c r="AA99" s="2"/>
      <c r="AB99" s="2"/>
      <c r="AC99" s="2"/>
      <c r="AD99" s="2"/>
      <c r="AE99" s="2"/>
      <c r="AF99" s="2"/>
      <c r="AG99" s="2"/>
      <c r="AH99" s="2"/>
      <c r="AI99" s="2"/>
      <c r="AJ99" s="2"/>
      <c r="AK99" s="2"/>
      <c r="AL99" s="2"/>
      <c r="AM99" s="2"/>
      <c r="AN99" s="2">
        <v>1</v>
      </c>
      <c r="AO99" s="2"/>
      <c r="AP99" s="2"/>
      <c r="AQ99" s="2"/>
      <c r="AR99" s="2"/>
      <c r="AS99" s="2"/>
      <c r="AT99" s="2"/>
      <c r="AU99" s="2"/>
      <c r="AV99" s="2"/>
      <c r="AW99" s="2"/>
      <c r="AX99" s="2"/>
      <c r="AY99" s="2"/>
      <c r="AZ99" s="2"/>
      <c r="BA99" s="2"/>
      <c r="BB99" s="2"/>
      <c r="BC99" s="2"/>
      <c r="BD99" s="2"/>
      <c r="BE99" s="2"/>
      <c r="BF99" s="2"/>
      <c r="BG99" s="2"/>
      <c r="BH99" s="2"/>
    </row>
    <row r="100" spans="1:60" ht="12.75" x14ac:dyDescent="0.2">
      <c r="A100" s="53" t="str">
        <f>'Technology references'!A95</f>
        <v>Tech-094</v>
      </c>
      <c r="B100" s="54" t="str">
        <f t="array" ref="B100">INDEX('Technology references'!$B$2:$B$100,MATCH($A100,'Technology references'!$A$2:$A$100,0))</f>
        <v>Ocean acidification</v>
      </c>
      <c r="C100" s="4"/>
      <c r="D100" s="2">
        <v>1</v>
      </c>
      <c r="E100" s="2">
        <v>2</v>
      </c>
      <c r="F100" s="2"/>
      <c r="G100" s="2"/>
      <c r="H100" s="2"/>
      <c r="I100" s="2"/>
      <c r="J100" s="2">
        <v>1</v>
      </c>
      <c r="K100" s="2"/>
      <c r="L100" s="2"/>
      <c r="M100" s="2">
        <v>1</v>
      </c>
      <c r="N100" s="2"/>
      <c r="O100" s="2"/>
      <c r="P100" s="2"/>
      <c r="Q100" s="2"/>
      <c r="R100" s="2"/>
      <c r="S100" s="2"/>
      <c r="T100" s="2"/>
      <c r="U100" s="2"/>
      <c r="V100" s="2"/>
      <c r="W100" s="2"/>
      <c r="X100" s="2"/>
      <c r="Y100" s="2"/>
      <c r="Z100" s="2">
        <v>2</v>
      </c>
      <c r="AA100" s="2"/>
      <c r="AB100" s="2"/>
      <c r="AC100" s="2"/>
      <c r="AD100" s="2"/>
      <c r="AE100" s="2"/>
      <c r="AF100" s="2"/>
      <c r="AG100" s="2"/>
      <c r="AH100" s="2"/>
      <c r="AI100" s="2"/>
      <c r="AJ100" s="2"/>
      <c r="AK100" s="2"/>
      <c r="AL100" s="2"/>
      <c r="AM100" s="2"/>
      <c r="AN100" s="2">
        <v>1</v>
      </c>
      <c r="AO100" s="2"/>
      <c r="AP100" s="2"/>
      <c r="AQ100" s="2"/>
      <c r="AR100" s="2"/>
      <c r="AS100" s="2"/>
      <c r="AT100" s="2"/>
      <c r="AU100" s="2"/>
      <c r="AV100" s="2"/>
      <c r="AW100" s="2"/>
      <c r="AX100" s="2"/>
      <c r="AY100" s="2"/>
      <c r="AZ100" s="2"/>
      <c r="BA100" s="2"/>
      <c r="BB100" s="2"/>
      <c r="BC100" s="2"/>
      <c r="BD100" s="2"/>
      <c r="BE100" s="2"/>
      <c r="BF100" s="2"/>
      <c r="BG100" s="2"/>
      <c r="BH100" s="2"/>
    </row>
    <row r="101" spans="1:60" ht="12.75" x14ac:dyDescent="0.2">
      <c r="A101" s="53" t="str">
        <f>'Technology references'!A96</f>
        <v>Tech-095</v>
      </c>
      <c r="B101" s="54" t="str">
        <f t="array" ref="B101">INDEX('Technology references'!$B$2:$B$100,MATCH($A101,'Technology references'!$A$2:$A$100,0))</f>
        <v>Desertification</v>
      </c>
      <c r="C101" s="4"/>
      <c r="D101" s="2">
        <v>1</v>
      </c>
      <c r="E101" s="2">
        <v>3</v>
      </c>
      <c r="F101" s="2"/>
      <c r="G101" s="2"/>
      <c r="H101" s="2"/>
      <c r="I101" s="2"/>
      <c r="J101" s="2">
        <v>2</v>
      </c>
      <c r="K101" s="2"/>
      <c r="L101" s="2"/>
      <c r="M101" s="2">
        <v>1</v>
      </c>
      <c r="N101" s="2"/>
      <c r="O101" s="2"/>
      <c r="P101" s="2"/>
      <c r="Q101" s="2"/>
      <c r="R101" s="2"/>
      <c r="S101" s="2"/>
      <c r="T101" s="2"/>
      <c r="U101" s="2"/>
      <c r="V101" s="2"/>
      <c r="W101" s="2"/>
      <c r="X101" s="2"/>
      <c r="Y101" s="2"/>
      <c r="Z101" s="2">
        <v>4</v>
      </c>
      <c r="AA101" s="2"/>
      <c r="AB101" s="2"/>
      <c r="AC101" s="2"/>
      <c r="AD101" s="2"/>
      <c r="AE101" s="2"/>
      <c r="AF101" s="2"/>
      <c r="AG101" s="2"/>
      <c r="AH101" s="2"/>
      <c r="AI101" s="2"/>
      <c r="AJ101" s="2"/>
      <c r="AK101" s="2"/>
      <c r="AL101" s="2"/>
      <c r="AM101" s="2"/>
      <c r="AN101" s="2">
        <v>1</v>
      </c>
      <c r="AO101" s="2"/>
      <c r="AP101" s="2"/>
      <c r="AQ101" s="2"/>
      <c r="AR101" s="2"/>
      <c r="AS101" s="2"/>
      <c r="AT101" s="2"/>
      <c r="AU101" s="2"/>
      <c r="AV101" s="2"/>
      <c r="AW101" s="2"/>
      <c r="AX101" s="2"/>
      <c r="AY101" s="2"/>
      <c r="AZ101" s="2"/>
      <c r="BA101" s="2"/>
      <c r="BB101" s="2"/>
      <c r="BC101" s="2"/>
      <c r="BD101" s="2"/>
      <c r="BE101" s="2"/>
      <c r="BF101" s="2"/>
      <c r="BG101" s="2"/>
      <c r="BH101" s="2"/>
    </row>
    <row r="102" spans="1:60" ht="12.75" x14ac:dyDescent="0.2">
      <c r="A102" s="53" t="str">
        <f>'Technology references'!A97</f>
        <v>Tech-096</v>
      </c>
      <c r="B102" s="54" t="str">
        <f t="array" ref="B102">INDEX('Technology references'!$B$2:$B$100,MATCH($A102,'Technology references'!$A$2:$A$100,0))</f>
        <v>Aging population</v>
      </c>
      <c r="C102" s="4"/>
      <c r="D102" s="2">
        <v>3</v>
      </c>
      <c r="E102" s="2">
        <v>1</v>
      </c>
      <c r="F102" s="2">
        <v>1</v>
      </c>
      <c r="G102" s="2">
        <v>2</v>
      </c>
      <c r="H102" s="2">
        <v>3</v>
      </c>
      <c r="I102" s="2">
        <v>3</v>
      </c>
      <c r="J102" s="2">
        <v>3</v>
      </c>
      <c r="K102" s="2">
        <v>2</v>
      </c>
      <c r="L102" s="2">
        <v>2</v>
      </c>
      <c r="M102" s="2">
        <v>1</v>
      </c>
      <c r="N102" s="2">
        <v>1</v>
      </c>
      <c r="O102" s="2">
        <v>2</v>
      </c>
      <c r="P102" s="2">
        <v>2</v>
      </c>
      <c r="Q102" s="2">
        <v>4</v>
      </c>
      <c r="R102" s="2">
        <v>2</v>
      </c>
      <c r="S102" s="2">
        <v>1</v>
      </c>
      <c r="T102" s="2">
        <v>1</v>
      </c>
      <c r="U102" s="2">
        <v>1</v>
      </c>
      <c r="V102" s="2">
        <v>1</v>
      </c>
      <c r="W102" s="2">
        <v>3</v>
      </c>
      <c r="X102" s="2">
        <v>1</v>
      </c>
      <c r="Y102" s="2">
        <v>1</v>
      </c>
      <c r="Z102" s="2">
        <v>1</v>
      </c>
      <c r="AA102" s="2">
        <v>5</v>
      </c>
      <c r="AB102" s="2">
        <v>4</v>
      </c>
      <c r="AC102" s="2">
        <v>3</v>
      </c>
      <c r="AD102" s="2">
        <v>3</v>
      </c>
      <c r="AE102" s="2">
        <v>2</v>
      </c>
      <c r="AF102" s="2">
        <v>2</v>
      </c>
      <c r="AG102" s="2">
        <v>1</v>
      </c>
      <c r="AH102" s="2">
        <v>1</v>
      </c>
      <c r="AI102" s="2">
        <v>1</v>
      </c>
      <c r="AJ102" s="2">
        <v>1</v>
      </c>
      <c r="AK102" s="2">
        <v>1</v>
      </c>
      <c r="AL102" s="2">
        <v>1</v>
      </c>
      <c r="AM102" s="2">
        <v>1</v>
      </c>
      <c r="AN102" s="2">
        <v>4</v>
      </c>
      <c r="AO102" s="2">
        <v>1</v>
      </c>
      <c r="AP102" s="2">
        <v>3</v>
      </c>
      <c r="AQ102" s="2">
        <v>1</v>
      </c>
      <c r="AR102" s="2">
        <v>1</v>
      </c>
      <c r="AS102" s="2">
        <v>1</v>
      </c>
      <c r="AT102" s="2">
        <v>3</v>
      </c>
      <c r="AU102" s="2">
        <v>4</v>
      </c>
      <c r="AV102" s="2">
        <v>1</v>
      </c>
      <c r="AW102" s="2">
        <v>1</v>
      </c>
      <c r="AX102" s="2">
        <v>1</v>
      </c>
      <c r="AY102" s="2">
        <v>1</v>
      </c>
      <c r="AZ102" s="2">
        <v>1</v>
      </c>
      <c r="BA102" s="2">
        <v>1</v>
      </c>
      <c r="BB102" s="2">
        <v>1</v>
      </c>
      <c r="BC102" s="2">
        <v>1</v>
      </c>
      <c r="BD102" s="2">
        <v>1</v>
      </c>
      <c r="BE102" s="2">
        <v>1</v>
      </c>
      <c r="BF102" s="2">
        <v>1</v>
      </c>
      <c r="BG102" s="2">
        <v>2</v>
      </c>
      <c r="BH102" s="2">
        <v>1</v>
      </c>
    </row>
    <row r="103" spans="1:60" ht="12.75" x14ac:dyDescent="0.2">
      <c r="A103" s="53" t="str">
        <f>'Technology references'!A98</f>
        <v>Tech-097</v>
      </c>
      <c r="B103" s="54" t="str">
        <f t="array" ref="B103">INDEX('Technology references'!$B$2:$B$100,MATCH($A103,'Technology references'!$A$2:$A$100,0))</f>
        <v>Hypersonic</v>
      </c>
      <c r="C103" s="4"/>
      <c r="D103" s="2">
        <v>1</v>
      </c>
      <c r="E103" s="2">
        <v>1</v>
      </c>
      <c r="F103" s="2">
        <v>1</v>
      </c>
      <c r="G103" s="2">
        <v>1</v>
      </c>
      <c r="H103" s="2">
        <v>1</v>
      </c>
      <c r="I103" s="2">
        <v>1</v>
      </c>
      <c r="J103" s="2">
        <v>1</v>
      </c>
      <c r="K103" s="2">
        <v>1</v>
      </c>
      <c r="L103" s="2">
        <v>5</v>
      </c>
      <c r="M103" s="2">
        <v>1</v>
      </c>
      <c r="N103" s="2">
        <v>4</v>
      </c>
      <c r="O103" s="2">
        <v>1</v>
      </c>
      <c r="P103" s="2">
        <v>1</v>
      </c>
      <c r="Q103" s="2">
        <v>1</v>
      </c>
      <c r="R103" s="2">
        <v>1</v>
      </c>
      <c r="S103" s="2">
        <v>2</v>
      </c>
      <c r="T103" s="2">
        <v>1</v>
      </c>
      <c r="U103" s="2">
        <v>1</v>
      </c>
      <c r="V103" s="2">
        <v>1</v>
      </c>
      <c r="W103" s="2">
        <v>3</v>
      </c>
      <c r="X103" s="2">
        <v>2</v>
      </c>
      <c r="Y103" s="2">
        <v>2</v>
      </c>
      <c r="Z103" s="2">
        <v>1</v>
      </c>
      <c r="AA103" s="2">
        <v>1</v>
      </c>
      <c r="AB103" s="2">
        <v>1</v>
      </c>
      <c r="AC103" s="2">
        <v>1</v>
      </c>
      <c r="AD103" s="2">
        <v>1</v>
      </c>
      <c r="AE103" s="2">
        <v>3</v>
      </c>
      <c r="AF103" s="2">
        <v>1</v>
      </c>
      <c r="AG103" s="2">
        <v>1</v>
      </c>
      <c r="AH103" s="2">
        <v>1</v>
      </c>
      <c r="AI103" s="2">
        <v>1</v>
      </c>
      <c r="AJ103" s="2">
        <v>1</v>
      </c>
      <c r="AK103" s="2">
        <v>1</v>
      </c>
      <c r="AL103" s="2">
        <v>1</v>
      </c>
      <c r="AM103" s="2">
        <v>1</v>
      </c>
      <c r="AN103" s="2">
        <v>1</v>
      </c>
      <c r="AO103" s="2">
        <v>1</v>
      </c>
      <c r="AP103" s="2">
        <v>1</v>
      </c>
      <c r="AQ103" s="2">
        <v>1</v>
      </c>
      <c r="AR103" s="2">
        <v>1</v>
      </c>
      <c r="AS103" s="2">
        <v>1</v>
      </c>
      <c r="AT103" s="2">
        <v>1</v>
      </c>
      <c r="AU103" s="2">
        <v>1</v>
      </c>
      <c r="AV103" s="2">
        <v>1</v>
      </c>
      <c r="AW103" s="2">
        <v>1</v>
      </c>
      <c r="AX103" s="2">
        <v>2</v>
      </c>
      <c r="AY103" s="2">
        <v>2</v>
      </c>
      <c r="AZ103" s="2">
        <v>1</v>
      </c>
      <c r="BA103" s="2">
        <v>1</v>
      </c>
      <c r="BB103" s="2">
        <v>1</v>
      </c>
      <c r="BC103" s="2">
        <v>1</v>
      </c>
      <c r="BD103" s="2">
        <v>1</v>
      </c>
      <c r="BE103" s="2">
        <v>1</v>
      </c>
      <c r="BF103" s="2">
        <v>1</v>
      </c>
      <c r="BG103" s="2">
        <v>1</v>
      </c>
      <c r="BH103" s="2">
        <v>1</v>
      </c>
    </row>
    <row r="104" spans="1:60" ht="12.75" x14ac:dyDescent="0.2">
      <c r="A104" s="53" t="str">
        <f>'Technology references'!A99</f>
        <v>Tech-098</v>
      </c>
      <c r="B104" s="54" t="str">
        <f t="array" ref="B104">INDEX('Technology references'!$B$2:$B$100,MATCH($A104,'Technology references'!$A$2:$A$100,0))</f>
        <v>Customer switching</v>
      </c>
      <c r="C104" s="4"/>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row>
    <row r="105" spans="1:60" ht="12.75" x14ac:dyDescent="0.2">
      <c r="A105" s="53"/>
      <c r="B105" s="54"/>
      <c r="C105" s="4"/>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row>
    <row r="106" spans="1:60" ht="12.75" x14ac:dyDescent="0.2">
      <c r="A106" s="53"/>
      <c r="B106" s="54"/>
      <c r="C106" s="4"/>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row>
    <row r="107" spans="1:60" ht="12.75" x14ac:dyDescent="0.2">
      <c r="A107" s="53"/>
      <c r="B107" s="54"/>
      <c r="C107" s="4"/>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row>
    <row r="108" spans="1:60" ht="12.75" x14ac:dyDescent="0.2">
      <c r="A108" s="53"/>
      <c r="B108" s="54"/>
      <c r="C108" s="4"/>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row>
    <row r="109" spans="1:60" ht="12.75" x14ac:dyDescent="0.2">
      <c r="A109" s="53"/>
      <c r="B109" s="54"/>
      <c r="C109" s="4"/>
    </row>
    <row r="110" spans="1:60" ht="12.75" x14ac:dyDescent="0.2">
      <c r="A110" s="53"/>
      <c r="B110" s="54"/>
      <c r="C110" s="4"/>
    </row>
    <row r="111" spans="1:60" ht="12.75" x14ac:dyDescent="0.2">
      <c r="A111" s="53"/>
      <c r="B111" s="54"/>
      <c r="C111" s="4"/>
    </row>
    <row r="112" spans="1:60" ht="12.75" x14ac:dyDescent="0.2">
      <c r="A112" s="53"/>
      <c r="B112" s="54"/>
      <c r="C112" s="4"/>
    </row>
    <row r="113" spans="1:3" ht="12.75" x14ac:dyDescent="0.2">
      <c r="A113" s="53"/>
      <c r="B113" s="54"/>
      <c r="C113" s="4"/>
    </row>
    <row r="114" spans="1:3" ht="12.75" x14ac:dyDescent="0.2">
      <c r="A114" s="53"/>
      <c r="B114" s="54"/>
      <c r="C114" s="4"/>
    </row>
    <row r="115" spans="1:3" ht="12.75" x14ac:dyDescent="0.2">
      <c r="A115" s="53"/>
      <c r="B115" s="54"/>
      <c r="C115" s="4"/>
    </row>
    <row r="116" spans="1:3" ht="12.75" x14ac:dyDescent="0.2">
      <c r="A116" s="53"/>
      <c r="B116" s="54"/>
      <c r="C116" s="4"/>
    </row>
    <row r="117" spans="1:3" ht="12.75" x14ac:dyDescent="0.2">
      <c r="A117" s="53"/>
      <c r="B117" s="54"/>
      <c r="C117" s="4"/>
    </row>
    <row r="118" spans="1:3" ht="12.75" x14ac:dyDescent="0.2">
      <c r="A118" s="53"/>
      <c r="B118" s="54"/>
      <c r="C118" s="4"/>
    </row>
    <row r="119" spans="1:3" ht="12.75" x14ac:dyDescent="0.2">
      <c r="A119" s="53"/>
      <c r="B119" s="54"/>
      <c r="C119" s="4"/>
    </row>
    <row r="120" spans="1:3" ht="12.75" x14ac:dyDescent="0.2">
      <c r="A120" s="53"/>
      <c r="B120" s="54"/>
      <c r="C120" s="4"/>
    </row>
    <row r="121" spans="1:3" ht="12.75" x14ac:dyDescent="0.2">
      <c r="A121" s="53"/>
      <c r="B121" s="54"/>
      <c r="C121" s="4"/>
    </row>
    <row r="122" spans="1:3" ht="12.75" x14ac:dyDescent="0.2">
      <c r="A122" s="53"/>
      <c r="B122" s="54"/>
      <c r="C122" s="4"/>
    </row>
    <row r="123" spans="1:3" ht="12.75" x14ac:dyDescent="0.2">
      <c r="C123" s="4"/>
    </row>
    <row r="124" spans="1:3" ht="12.75" x14ac:dyDescent="0.2">
      <c r="C124" s="4"/>
    </row>
    <row r="127" spans="1:3" ht="12.75" x14ac:dyDescent="0.2">
      <c r="C127" s="72"/>
    </row>
    <row r="128" spans="1:3" ht="12.75" x14ac:dyDescent="0.2">
      <c r="C128" s="72"/>
    </row>
    <row r="129" spans="3:3" ht="12.75" x14ac:dyDescent="0.2">
      <c r="C129" s="72"/>
    </row>
    <row r="130" spans="3:3" ht="12.75" x14ac:dyDescent="0.2">
      <c r="C130" s="72"/>
    </row>
    <row r="131" spans="3:3" ht="12.75" x14ac:dyDescent="0.2">
      <c r="C131" s="72"/>
    </row>
    <row r="132" spans="3:3" ht="12.75" x14ac:dyDescent="0.2">
      <c r="C132" s="72"/>
    </row>
    <row r="133" spans="3:3" ht="12.75" x14ac:dyDescent="0.2">
      <c r="C133" s="72"/>
    </row>
    <row r="134" spans="3:3" ht="12.75" x14ac:dyDescent="0.2">
      <c r="C134" s="72"/>
    </row>
    <row r="135" spans="3:3" ht="12.75" x14ac:dyDescent="0.2">
      <c r="C135" s="72"/>
    </row>
    <row r="136" spans="3:3" ht="12.75" x14ac:dyDescent="0.2">
      <c r="C136" s="72"/>
    </row>
  </sheetData>
  <autoFilter ref="A6:BH128" xr:uid="{00000000-0009-0000-0000-00000B000000}"/>
  <mergeCells count="2">
    <mergeCell ref="A3:B3"/>
    <mergeCell ref="D3:AM3"/>
  </mergeCells>
  <conditionalFormatting sqref="D7:BZ150">
    <cfRule type="colorScale" priority="37">
      <colorScale>
        <cfvo type="min"/>
        <cfvo type="formula" val="3"/>
        <cfvo type="max"/>
        <color rgb="FFFFF2CC"/>
        <color rgb="FFFF9900"/>
        <color rgb="FFFF0000"/>
      </colorScale>
    </cfRule>
  </conditionalFormatting>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2:C17"/>
  <sheetViews>
    <sheetView zoomScale="120" zoomScaleNormal="120" workbookViewId="0">
      <selection activeCell="F1" sqref="F1:O1048576"/>
    </sheetView>
  </sheetViews>
  <sheetFormatPr defaultColWidth="14.42578125" defaultRowHeight="15.75" customHeight="1" x14ac:dyDescent="0.2"/>
  <cols>
    <col min="1" max="1" width="16.85546875" bestFit="1" customWidth="1"/>
    <col min="2" max="2" width="28.85546875" customWidth="1"/>
  </cols>
  <sheetData>
    <row r="2" spans="1:3" ht="12.75" x14ac:dyDescent="0.2">
      <c r="A2" s="47" t="s">
        <v>268</v>
      </c>
      <c r="B2" s="47" t="s">
        <v>273</v>
      </c>
      <c r="C2" s="4" t="s">
        <v>274</v>
      </c>
    </row>
    <row r="3" spans="1:3" ht="12.75" x14ac:dyDescent="0.2">
      <c r="A3" s="2" t="s">
        <v>257</v>
      </c>
      <c r="B3" s="77" t="s">
        <v>275</v>
      </c>
      <c r="C3" s="48">
        <f>AVERAGEIF('Sector references'!$A$3:$A$60,A3,'Sector references'!$E$3:$E$60)</f>
        <v>667.125</v>
      </c>
    </row>
    <row r="4" spans="1:3" ht="12.75" x14ac:dyDescent="0.2">
      <c r="A4" s="2" t="s">
        <v>258</v>
      </c>
      <c r="B4" s="77" t="s">
        <v>279</v>
      </c>
      <c r="C4" s="48">
        <f>AVERAGEIF('Sector references'!$A$3:$A$60,A4,'Sector references'!$E$3:$E$60)</f>
        <v>621.71428571428567</v>
      </c>
    </row>
    <row r="5" spans="1:3" ht="12.75" x14ac:dyDescent="0.2">
      <c r="A5" s="2" t="s">
        <v>259</v>
      </c>
      <c r="B5" s="77" t="s">
        <v>280</v>
      </c>
      <c r="C5" s="48">
        <f>AVERAGEIF('Sector references'!$A$3:$A$60,A5,'Sector references'!$E$3:$E$60)</f>
        <v>603.5</v>
      </c>
    </row>
    <row r="6" spans="1:3" ht="12.75" x14ac:dyDescent="0.2">
      <c r="A6" s="2" t="s">
        <v>260</v>
      </c>
      <c r="B6" s="77" t="s">
        <v>276</v>
      </c>
      <c r="C6" s="48">
        <f>AVERAGEIF('Sector references'!$A$3:$A$60,A6,'Sector references'!$E$3:$E$60)</f>
        <v>612.79999999999995</v>
      </c>
    </row>
    <row r="7" spans="1:3" ht="12.75" x14ac:dyDescent="0.2">
      <c r="A7" s="2" t="s">
        <v>261</v>
      </c>
      <c r="B7" s="77" t="s">
        <v>278</v>
      </c>
      <c r="C7" s="48">
        <f>AVERAGEIF('Sector references'!$A$3:$A$60,A7,'Sector references'!$E$3:$E$60)</f>
        <v>553.66666666666663</v>
      </c>
    </row>
    <row r="8" spans="1:3" ht="12.75" x14ac:dyDescent="0.2">
      <c r="A8" s="2" t="s">
        <v>262</v>
      </c>
      <c r="B8" s="77" t="s">
        <v>282</v>
      </c>
      <c r="C8" s="48">
        <f>AVERAGEIF('Sector references'!$A$3:$A$60,A8,'Sector references'!$E$3:$E$60)</f>
        <v>649.5</v>
      </c>
    </row>
    <row r="9" spans="1:3" ht="12.75" x14ac:dyDescent="0.2">
      <c r="A9" s="2" t="s">
        <v>263</v>
      </c>
      <c r="B9" s="77" t="s">
        <v>283</v>
      </c>
      <c r="C9" s="48">
        <f>AVERAGEIF('Sector references'!$A$3:$A$60,A9,'Sector references'!$E$3:$E$60)</f>
        <v>556.66666666666663</v>
      </c>
    </row>
    <row r="10" spans="1:3" ht="12.75" x14ac:dyDescent="0.2">
      <c r="A10" s="2" t="s">
        <v>264</v>
      </c>
      <c r="B10" s="77" t="s">
        <v>284</v>
      </c>
      <c r="C10" s="48">
        <f>AVERAGEIF('Sector references'!$A$3:$A$60,A10,'Sector references'!$E$3:$E$60)</f>
        <v>569.21428571428567</v>
      </c>
    </row>
    <row r="11" spans="1:3" ht="12.75" x14ac:dyDescent="0.2">
      <c r="A11" s="2" t="s">
        <v>265</v>
      </c>
      <c r="B11" s="77" t="s">
        <v>277</v>
      </c>
      <c r="C11" s="48">
        <f>AVERAGEIF('Sector references'!$A$3:$A$60,A11,'Sector references'!$E$3:$E$60)</f>
        <v>662.88888888888891</v>
      </c>
    </row>
    <row r="12" spans="1:3" ht="12.75" x14ac:dyDescent="0.2">
      <c r="A12" s="2" t="s">
        <v>266</v>
      </c>
      <c r="B12" s="77" t="s">
        <v>281</v>
      </c>
      <c r="C12" s="48">
        <f>AVERAGEIF('Sector references'!$A$3:$A$60,A12,'Sector references'!$E$3:$E$60)</f>
        <v>602.5</v>
      </c>
    </row>
    <row r="13" spans="1:3" ht="12.75" x14ac:dyDescent="0.2"/>
    <row r="14" spans="1:3" ht="12.75" x14ac:dyDescent="0.2"/>
    <row r="15" spans="1:3" ht="12.75" x14ac:dyDescent="0.2"/>
    <row r="16" spans="1:3" ht="12.75" x14ac:dyDescent="0.2"/>
    <row r="17" ht="12.75" x14ac:dyDescent="0.2"/>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BU255"/>
  <sheetViews>
    <sheetView workbookViewId="0">
      <pane xSplit="2" ySplit="5" topLeftCell="C6" activePane="bottomRight" state="frozen"/>
      <selection pane="topRight" activeCell="C1" sqref="C1"/>
      <selection pane="bottomLeft" activeCell="A6" sqref="A6"/>
      <selection pane="bottomRight" activeCell="C6" sqref="C6"/>
    </sheetView>
  </sheetViews>
  <sheetFormatPr defaultColWidth="14.42578125" defaultRowHeight="15.75" customHeight="1" outlineLevelCol="1" x14ac:dyDescent="0.2"/>
  <cols>
    <col min="1" max="2" width="31.7109375" customWidth="1"/>
    <col min="3" max="3" width="18.7109375" customWidth="1" outlineLevel="1"/>
    <col min="4" max="35" width="14.42578125" outlineLevel="1"/>
  </cols>
  <sheetData>
    <row r="1" spans="1:73" ht="15.75" customHeight="1" x14ac:dyDescent="0.2">
      <c r="A1" s="4"/>
      <c r="B1" s="4" t="s">
        <v>637</v>
      </c>
    </row>
    <row r="2" spans="1:73" ht="15.75" customHeight="1" x14ac:dyDescent="0.2">
      <c r="C2" s="4"/>
      <c r="D2" s="4" t="s">
        <v>638</v>
      </c>
    </row>
    <row r="3" spans="1:73" ht="15.75" customHeight="1" x14ac:dyDescent="0.2">
      <c r="A3" s="51"/>
      <c r="B3" s="51" t="s">
        <v>639</v>
      </c>
      <c r="C3" s="58"/>
      <c r="D3" s="99" t="s">
        <v>640</v>
      </c>
      <c r="E3" s="98"/>
      <c r="F3" s="98"/>
      <c r="G3" s="98"/>
      <c r="H3" s="98"/>
      <c r="I3" s="98"/>
      <c r="J3" s="98"/>
      <c r="K3" s="98"/>
      <c r="L3" s="98"/>
      <c r="M3" s="98"/>
      <c r="N3" s="98"/>
      <c r="O3" s="98"/>
      <c r="P3" s="98"/>
      <c r="Q3" s="98"/>
      <c r="R3" s="98"/>
      <c r="S3" s="98"/>
      <c r="T3" s="98"/>
      <c r="U3" s="98"/>
      <c r="V3" s="98"/>
      <c r="W3" s="98"/>
      <c r="X3" s="98"/>
      <c r="Y3" s="98"/>
      <c r="Z3" s="98"/>
      <c r="AA3" s="98"/>
      <c r="AB3" s="98"/>
      <c r="AC3" s="98"/>
      <c r="AD3" s="98"/>
      <c r="AE3" s="98"/>
      <c r="AF3" s="98"/>
      <c r="AG3" s="98"/>
      <c r="AH3" s="98"/>
      <c r="AI3" s="98"/>
      <c r="AJ3" s="98"/>
      <c r="AK3" s="98"/>
      <c r="AL3" s="98"/>
      <c r="AM3" s="98"/>
    </row>
    <row r="4" spans="1:73" ht="15.75" customHeight="1" x14ac:dyDescent="0.2">
      <c r="C4" s="58"/>
      <c r="D4" s="58" t="str">
        <f>'Relevance scoring'!D5</f>
        <v>Subsector-001</v>
      </c>
      <c r="E4" s="58" t="str">
        <f>'Relevance scoring'!E5</f>
        <v>Subsector-002</v>
      </c>
      <c r="F4" s="58" t="str">
        <f>'Relevance scoring'!F5</f>
        <v>Subsector-003</v>
      </c>
      <c r="G4" s="58" t="str">
        <f>'Relevance scoring'!G5</f>
        <v>Subsector-004</v>
      </c>
      <c r="H4" s="58" t="str">
        <f>'Relevance scoring'!H5</f>
        <v>Subsector-005</v>
      </c>
      <c r="I4" s="58" t="str">
        <f>'Relevance scoring'!I5</f>
        <v>Subsector-006</v>
      </c>
      <c r="J4" s="58" t="str">
        <f>'Relevance scoring'!J5</f>
        <v>Subsector-007</v>
      </c>
      <c r="K4" s="58" t="str">
        <f>'Relevance scoring'!K5</f>
        <v>Subsector-008</v>
      </c>
      <c r="L4" s="58" t="str">
        <f>'Relevance scoring'!L5</f>
        <v>Subsector-009</v>
      </c>
      <c r="M4" s="58" t="str">
        <f>'Relevance scoring'!M5</f>
        <v>Subsector-010</v>
      </c>
      <c r="N4" s="58" t="str">
        <f>'Relevance scoring'!N5</f>
        <v>Subsector-011</v>
      </c>
      <c r="O4" s="58" t="str">
        <f>'Relevance scoring'!O5</f>
        <v>Subsector-012</v>
      </c>
      <c r="P4" s="58" t="str">
        <f>'Relevance scoring'!P5</f>
        <v>Subsector-013</v>
      </c>
      <c r="Q4" s="58" t="str">
        <f>'Relevance scoring'!Q5</f>
        <v>Subsector-014</v>
      </c>
      <c r="R4" s="58" t="str">
        <f>'Relevance scoring'!R5</f>
        <v>Subsector-015</v>
      </c>
      <c r="S4" s="58" t="str">
        <f>'Relevance scoring'!S5</f>
        <v>Subsector-016</v>
      </c>
      <c r="T4" s="58" t="str">
        <f>'Relevance scoring'!T5</f>
        <v>Subsector-017</v>
      </c>
      <c r="U4" s="58" t="str">
        <f>'Relevance scoring'!U5</f>
        <v>Subsector-018</v>
      </c>
      <c r="V4" s="58" t="str">
        <f>'Relevance scoring'!V5</f>
        <v>Subsector-019</v>
      </c>
      <c r="W4" s="58" t="str">
        <f>'Relevance scoring'!W5</f>
        <v>Subsector-020</v>
      </c>
      <c r="X4" s="58" t="str">
        <f>'Relevance scoring'!X5</f>
        <v>Subsector-021</v>
      </c>
      <c r="Y4" s="58" t="str">
        <f>'Relevance scoring'!Y5</f>
        <v>Subsector-022</v>
      </c>
      <c r="Z4" s="58" t="str">
        <f>'Relevance scoring'!Z5</f>
        <v>Subsector-023</v>
      </c>
      <c r="AA4" s="58" t="str">
        <f>'Relevance scoring'!AA5</f>
        <v>Subsector-024</v>
      </c>
      <c r="AB4" s="58" t="str">
        <f>'Relevance scoring'!AB5</f>
        <v>Subsector-025</v>
      </c>
      <c r="AC4" s="58" t="str">
        <f>'Relevance scoring'!AC5</f>
        <v>Subsector-026</v>
      </c>
      <c r="AD4" s="58" t="str">
        <f>'Relevance scoring'!AD5</f>
        <v>Subsector-027</v>
      </c>
      <c r="AE4" s="58" t="str">
        <f>'Relevance scoring'!AE5</f>
        <v>Subsector-028</v>
      </c>
      <c r="AF4" s="58" t="str">
        <f>'Relevance scoring'!AF5</f>
        <v>Subsector-029</v>
      </c>
      <c r="AG4" s="58" t="str">
        <f>'Relevance scoring'!AG5</f>
        <v>Subsector-030</v>
      </c>
      <c r="AH4" s="58" t="str">
        <f>'Relevance scoring'!AH5</f>
        <v>Subsector-031</v>
      </c>
      <c r="AI4" s="58" t="str">
        <f>'Relevance scoring'!AI5</f>
        <v>Subsector-032</v>
      </c>
      <c r="AJ4" s="58" t="str">
        <f>'Relevance scoring'!AJ5</f>
        <v>Subsector-033</v>
      </c>
      <c r="AK4" s="58" t="str">
        <f>'Relevance scoring'!AK5</f>
        <v>Subsector-034</v>
      </c>
      <c r="AL4" s="58" t="str">
        <f>'Relevance scoring'!AL5</f>
        <v>Subsector-035</v>
      </c>
      <c r="AM4" s="58" t="str">
        <f>'Relevance scoring'!AM5</f>
        <v>Subsector-036</v>
      </c>
      <c r="AN4" s="58" t="str">
        <f>'Relevance scoring'!AN5</f>
        <v>Subsector-037</v>
      </c>
      <c r="AO4" s="58" t="str">
        <f>'Relevance scoring'!AO5</f>
        <v>Subsector-038</v>
      </c>
      <c r="AP4" s="58" t="str">
        <f>'Relevance scoring'!AP5</f>
        <v>Subsector-039</v>
      </c>
      <c r="AQ4" s="58" t="str">
        <f>'Relevance scoring'!AQ5</f>
        <v>Subsector-040</v>
      </c>
      <c r="AR4" s="58" t="str">
        <f>'Relevance scoring'!AR5</f>
        <v>Subsector-041</v>
      </c>
      <c r="AS4" s="58" t="str">
        <f>'Relevance scoring'!AS5</f>
        <v>Subsector-042</v>
      </c>
      <c r="AT4" s="58"/>
      <c r="AU4" s="58"/>
      <c r="AV4" s="58"/>
      <c r="AW4" s="58"/>
      <c r="AX4" s="58"/>
      <c r="AY4" s="58"/>
      <c r="AZ4" s="58"/>
      <c r="BA4" s="58"/>
      <c r="BB4" s="58"/>
      <c r="BC4" s="58"/>
      <c r="BD4" s="58"/>
      <c r="BE4" s="58"/>
      <c r="BF4" s="58"/>
      <c r="BG4" s="58"/>
      <c r="BH4" s="58"/>
      <c r="BI4" s="58"/>
      <c r="BJ4" s="58"/>
      <c r="BK4" s="58"/>
      <c r="BL4" s="58"/>
      <c r="BM4" s="58"/>
      <c r="BN4" s="58"/>
      <c r="BO4" s="58"/>
      <c r="BP4" s="58"/>
      <c r="BQ4" s="58"/>
      <c r="BR4" s="58"/>
      <c r="BS4" s="58"/>
      <c r="BT4" s="58"/>
      <c r="BU4" s="59"/>
    </row>
    <row r="5" spans="1:73" ht="15.75" customHeight="1" x14ac:dyDescent="0.2">
      <c r="A5" s="52" t="s">
        <v>63</v>
      </c>
      <c r="B5" s="35" t="s">
        <v>88</v>
      </c>
      <c r="C5" s="35" t="s">
        <v>641</v>
      </c>
      <c r="D5" s="60" t="str">
        <f>'Relevance scoring'!D6</f>
        <v>Retail - Supermarkets, Grocery Stores</v>
      </c>
      <c r="E5" s="60" t="str">
        <f>'Relevance scoring'!E6</f>
        <v>Retail - Restaurants</v>
      </c>
      <c r="F5" s="60" t="str">
        <f>'Relevance scoring'!F6</f>
        <v>Eating and drinking out</v>
      </c>
      <c r="G5" s="60" t="str">
        <f>'Relevance scoring'!G6</f>
        <v xml:space="preserve">Hotels/Hospitality </v>
      </c>
      <c r="H5" s="60" t="str">
        <f>'Relevance scoring'!H6</f>
        <v xml:space="preserve">Food Producers  </v>
      </c>
      <c r="I5" s="60" t="str">
        <f>'Relevance scoring'!I6</f>
        <v>Tobacco</v>
      </c>
      <c r="J5" s="60" t="str">
        <f>'Relevance scoring'!J6</f>
        <v>Breweries</v>
      </c>
      <c r="K5" s="60" t="str">
        <f>'Relevance scoring'!K6</f>
        <v>Gambling</v>
      </c>
      <c r="L5" s="60" t="str">
        <f>'Relevance scoring'!L6</f>
        <v>Technology hardware producer</v>
      </c>
      <c r="M5" s="60" t="str">
        <f>'Relevance scoring'!M6</f>
        <v>Solution Providers/OEM</v>
      </c>
      <c r="N5" s="60" t="str">
        <f>'Relevance scoring'!N6</f>
        <v>Cinema</v>
      </c>
      <c r="O5" s="60" t="str">
        <f>'Relevance scoring'!O6</f>
        <v>Television/Media Production</v>
      </c>
      <c r="P5" s="60" t="str">
        <f>'Relevance scoring'!P6</f>
        <v>Publishing</v>
      </c>
      <c r="Q5" s="60" t="str">
        <f>'Relevance scoring'!Q6</f>
        <v>Advertising</v>
      </c>
      <c r="R5" s="60" t="str">
        <f>'Relevance scoring'!R6</f>
        <v>TelCo</v>
      </c>
      <c r="S5" s="60" t="str">
        <f>'Relevance scoring'!S6</f>
        <v>Renewable energy generation</v>
      </c>
      <c r="T5" s="60" t="str">
        <f>'Relevance scoring'!T6</f>
        <v>Oil and gas - Upstream</v>
      </c>
      <c r="U5" s="60" t="str">
        <f>'Relevance scoring'!U6</f>
        <v>Oil and gas - Downstream</v>
      </c>
      <c r="V5" s="60" t="str">
        <f>'Relevance scoring'!V6</f>
        <v>Gas &amp; Electricity provider</v>
      </c>
      <c r="W5" s="60" t="str">
        <f>'Relevance scoring'!W6</f>
        <v>Car / bus operator</v>
      </c>
      <c r="X5" s="60" t="str">
        <f>'Relevance scoring'!X6</f>
        <v>Automotive manufacturer</v>
      </c>
      <c r="Y5" s="60" t="str">
        <f>'Relevance scoring'!Y6</f>
        <v>Airline</v>
      </c>
      <c r="Z5" s="60" t="str">
        <f>'Relevance scoring'!Z6</f>
        <v>Service stations</v>
      </c>
      <c r="AA5" s="60" t="str">
        <f>'Relevance scoring'!AA6</f>
        <v>Toll/Airport operator</v>
      </c>
      <c r="AB5" s="60" t="str">
        <f>'Relevance scoring'!AB6</f>
        <v>Commercial shipping</v>
      </c>
      <c r="AC5" s="60" t="str">
        <f>'Relevance scoring'!AC6</f>
        <v>Logistics</v>
      </c>
      <c r="AD5" s="60" t="str">
        <f>'Relevance scoring'!AD6</f>
        <v>Cargo Services</v>
      </c>
      <c r="AE5" s="60" t="str">
        <f>'Relevance scoring'!AE6</f>
        <v>Education</v>
      </c>
      <c r="AF5" s="60" t="str">
        <f>'Relevance scoring'!AF6</f>
        <v>Central government</v>
      </c>
      <c r="AG5" s="60" t="str">
        <f>'Relevance scoring'!AG6</f>
        <v>Chemicals</v>
      </c>
      <c r="AH5" s="60" t="str">
        <f>'Relevance scoring'!AH6</f>
        <v>Construction</v>
      </c>
      <c r="AI5" s="60" t="str">
        <f>'Relevance scoring'!AI6</f>
        <v>Mining</v>
      </c>
      <c r="AJ5" s="60" t="str">
        <f>'Relevance scoring'!AJ6</f>
        <v>SDG1 - No poverty</v>
      </c>
      <c r="AK5" s="60" t="str">
        <f>'Relevance scoring'!AK6</f>
        <v>SDG2 - Zero Hunger</v>
      </c>
      <c r="AL5" s="60" t="str">
        <f>'Relevance scoring'!AL6</f>
        <v>SDG3 - Good health &amp; wellbeing</v>
      </c>
      <c r="AM5" s="60" t="str">
        <f>'Relevance scoring'!AM6</f>
        <v>SDG4 - Quality Education</v>
      </c>
      <c r="AN5" s="60" t="str">
        <f>'Relevance scoring'!AN6</f>
        <v>SDG5 - Gender equality</v>
      </c>
      <c r="AO5" s="60" t="str">
        <f>'Relevance scoring'!AO6</f>
        <v>SDG6 - Clean water &amp; sanitation</v>
      </c>
      <c r="AP5" s="60" t="str">
        <f>'Relevance scoring'!AP6</f>
        <v>SDG7 - Affordable and clean energy</v>
      </c>
      <c r="AQ5" s="60" t="str">
        <f>'Relevance scoring'!AQ6</f>
        <v>SDG8 - Decent work &amp; economic growth</v>
      </c>
      <c r="AR5" s="60" t="str">
        <f>'Relevance scoring'!AR6</f>
        <v>SDG9 - Industry, innovation &amp; infrastructure</v>
      </c>
      <c r="AS5" s="60" t="str">
        <f>'Relevance scoring'!AS6</f>
        <v>SDG10 - Reduced inequalities</v>
      </c>
      <c r="AT5" s="61"/>
      <c r="AU5" s="61"/>
      <c r="AV5" s="61"/>
      <c r="AW5" s="61"/>
      <c r="AX5" s="61"/>
      <c r="AY5" s="61"/>
      <c r="AZ5" s="61"/>
      <c r="BA5" s="61"/>
      <c r="BB5" s="61"/>
      <c r="BC5" s="61"/>
      <c r="BD5" s="61"/>
      <c r="BE5" s="61"/>
      <c r="BF5" s="61"/>
      <c r="BG5" s="61"/>
      <c r="BH5" s="61"/>
      <c r="BI5" s="61"/>
      <c r="BJ5" s="61"/>
      <c r="BK5" s="61"/>
      <c r="BL5" s="61"/>
      <c r="BM5" s="61"/>
      <c r="BN5" s="61"/>
      <c r="BO5" s="61"/>
      <c r="BP5" s="61"/>
      <c r="BQ5" s="61"/>
      <c r="BR5" s="61"/>
      <c r="BS5" s="61"/>
      <c r="BT5" s="61"/>
      <c r="BU5" s="61"/>
    </row>
    <row r="6" spans="1:73" ht="15.75" customHeight="1" x14ac:dyDescent="0.2">
      <c r="A6" s="53" t="s">
        <v>135</v>
      </c>
      <c r="B6" s="62" t="str">
        <f>'Relevance scoring'!B7</f>
        <v>3D Printing (Consumer)</v>
      </c>
      <c r="D6" s="8">
        <v>-3</v>
      </c>
      <c r="E6" s="8">
        <v>-2</v>
      </c>
      <c r="F6" s="1" t="str">
        <f>IF('Relevance scoring'!F7="","",IF('Relevance scoring'!F7&gt;=3,"ASSESS","N/A"))</f>
        <v>N/A</v>
      </c>
      <c r="G6" s="8">
        <v>3</v>
      </c>
      <c r="H6" s="8">
        <v>2</v>
      </c>
      <c r="I6" s="1" t="str">
        <f>IF('Relevance scoring'!I7="","",IF('Relevance scoring'!I7&gt;=3,"ASSESS","N/A"))</f>
        <v>N/A</v>
      </c>
      <c r="J6" s="1" t="str">
        <f>IF('Relevance scoring'!J7="","",IF('Relevance scoring'!J7&gt;=3,"ASSESS","N/A"))</f>
        <v>N/A</v>
      </c>
      <c r="K6" s="8">
        <v>-2</v>
      </c>
      <c r="L6" s="8">
        <v>1</v>
      </c>
      <c r="M6" s="1" t="str">
        <f>IF('Relevance scoring'!M7="","",IF('Relevance scoring'!M7&gt;=3,"ASSESS","N/A"))</f>
        <v>N/A</v>
      </c>
      <c r="N6" s="8">
        <v>1</v>
      </c>
      <c r="O6" s="1" t="str">
        <f>IF('Relevance scoring'!O7="","",IF('Relevance scoring'!O7&gt;=3,"ASSESS","N/A"))</f>
        <v>N/A</v>
      </c>
      <c r="P6" s="1" t="str">
        <f>IF('Relevance scoring'!P7="","",IF('Relevance scoring'!P7&gt;=3,"ASSESS","N/A"))</f>
        <v>N/A</v>
      </c>
      <c r="Q6" s="1" t="str">
        <f>IF('Relevance scoring'!Q7="","",IF('Relevance scoring'!Q7&gt;=3,"ASSESS","N/A"))</f>
        <v>N/A</v>
      </c>
      <c r="R6" s="1" t="str">
        <f>IF('Relevance scoring'!R7="","",IF('Relevance scoring'!R7&gt;=3,"ASSESS","N/A"))</f>
        <v>N/A</v>
      </c>
      <c r="S6" s="8">
        <v>-2</v>
      </c>
      <c r="T6" s="8">
        <v>-3</v>
      </c>
      <c r="U6" s="8">
        <v>-2</v>
      </c>
      <c r="V6" s="1" t="str">
        <f>IF('Relevance scoring'!V7="","",IF('Relevance scoring'!V7&gt;=3,"ASSESS","N/A"))</f>
        <v>N/A</v>
      </c>
      <c r="W6" s="1" t="str">
        <f>IF('Relevance scoring'!W7="","",IF('Relevance scoring'!W7&gt;=3,"ASSESS","N/A"))</f>
        <v>N/A</v>
      </c>
      <c r="X6" s="1" t="str">
        <f>IF('Relevance scoring'!X7="","",IF('Relevance scoring'!X7&gt;=3,"ASSESS","N/A"))</f>
        <v>N/A</v>
      </c>
      <c r="Y6" s="8">
        <v>2</v>
      </c>
      <c r="Z6" s="1" t="str">
        <f>IF('Relevance scoring'!Z7="","",IF('Relevance scoring'!Z7&gt;=3,"ASSESS","N/A"))</f>
        <v>N/A</v>
      </c>
      <c r="AA6" s="1" t="str">
        <f>IF('Relevance scoring'!AA7="","",IF('Relevance scoring'!AA7&gt;=3,"ASSESS","N/A"))</f>
        <v>N/A</v>
      </c>
      <c r="AB6" s="1" t="str">
        <f>IF('Relevance scoring'!AB7="","",IF('Relevance scoring'!AB7&gt;=3,"ASSESS","N/A"))</f>
        <v>N/A</v>
      </c>
      <c r="AC6" s="1" t="str">
        <f>IF('Relevance scoring'!AC7="","",IF('Relevance scoring'!AC7&gt;=3,"ASSESS","N/A"))</f>
        <v>N/A</v>
      </c>
      <c r="AD6" s="1" t="str">
        <f>IF('Relevance scoring'!AD7="","",IF('Relevance scoring'!AD7&gt;=3,"ASSESS","N/A"))</f>
        <v>N/A</v>
      </c>
      <c r="AE6" s="1" t="str">
        <f>IF('Relevance scoring'!AE7="","",IF('Relevance scoring'!AE7&gt;=3,"ASSESS","N/A"))</f>
        <v>N/A</v>
      </c>
      <c r="AF6" s="8">
        <v>-3</v>
      </c>
      <c r="AG6" s="1" t="str">
        <f>IF('Relevance scoring'!AG7="","",IF('Relevance scoring'!AG7&gt;=3,"ASSESS","N/A"))</f>
        <v>N/A</v>
      </c>
      <c r="AH6" s="1" t="str">
        <f>IF('Relevance scoring'!AH7="","",IF('Relevance scoring'!AH7&gt;=3,"ASSESS","N/A"))</f>
        <v>N/A</v>
      </c>
      <c r="AI6" s="1" t="str">
        <f>IF('Relevance scoring'!AI7="","",IF('Relevance scoring'!AI7&gt;=3,"ASSESS","N/A"))</f>
        <v>N/A</v>
      </c>
      <c r="AJ6" s="8">
        <v>-3</v>
      </c>
      <c r="AK6" s="1" t="str">
        <f>IF('Relevance scoring'!AK7="","",IF('Relevance scoring'!AK7&gt;=3,"ASSESS","N/A"))</f>
        <v>N/A</v>
      </c>
      <c r="AL6" s="1" t="str">
        <f>IF('Relevance scoring'!AL7="","",IF('Relevance scoring'!AL7&gt;=3,"ASSESS","N/A"))</f>
        <v>N/A</v>
      </c>
      <c r="AM6" s="1" t="str">
        <f>IF('Relevance scoring'!AM7="","",IF('Relevance scoring'!AM7&gt;=3,"ASSESS","N/A"))</f>
        <v>N/A</v>
      </c>
      <c r="AN6" s="8">
        <v>-3</v>
      </c>
      <c r="AO6" s="1" t="str">
        <f>IF('Relevance scoring'!AO7="","",IF('Relevance scoring'!AO7&gt;=3,"ASSESS","N/A"))</f>
        <v>N/A</v>
      </c>
      <c r="AP6" s="1" t="str">
        <f>IF('Relevance scoring'!AP7="","",IF('Relevance scoring'!AP7&gt;=3,"ASSESS","N/A"))</f>
        <v>N/A</v>
      </c>
      <c r="AQ6" s="1" t="str">
        <f>IF('Relevance scoring'!AQ7="","",IF('Relevance scoring'!AQ7&gt;=3,"ASSESS","N/A"))</f>
        <v>N/A</v>
      </c>
      <c r="AR6" s="8">
        <v>1</v>
      </c>
      <c r="AS6" s="1" t="str">
        <f>IF('Relevance scoring'!AS7="","",IF('Relevance scoring'!AS7&gt;=3,"ASSESS","N/A"))</f>
        <v>N/A</v>
      </c>
      <c r="AT6" s="1" t="str">
        <f>IF('Relevance scoring'!AT7&gt;=3,"ASSESS"," ")</f>
        <v xml:space="preserve"> </v>
      </c>
      <c r="AU6" s="1" t="str">
        <f>IF('Relevance scoring'!AU7&gt;=3,"ASSESS"," ")</f>
        <v xml:space="preserve"> </v>
      </c>
      <c r="AV6" s="1" t="str">
        <f>IF('Relevance scoring'!AV7&gt;=3,"ASSESS"," ")</f>
        <v>ASSESS</v>
      </c>
      <c r="AW6" s="1" t="str">
        <f>IF('Relevance scoring'!AW7&gt;=3,"ASSESS"," ")</f>
        <v xml:space="preserve"> </v>
      </c>
      <c r="AX6" s="1" t="str">
        <f>IF('Relevance scoring'!AX7&gt;=3,"ASSESS"," ")</f>
        <v xml:space="preserve"> </v>
      </c>
      <c r="AY6" s="1" t="str">
        <f>IF('Relevance scoring'!AY7&gt;=3,"ASSESS"," ")</f>
        <v>ASSESS</v>
      </c>
      <c r="AZ6" s="1" t="str">
        <f>IF('Relevance scoring'!AZ7&gt;=3,"ASSESS"," ")</f>
        <v>ASSESS</v>
      </c>
      <c r="BA6" s="1" t="str">
        <f>IF('Relevance scoring'!BA7&gt;=3,"ASSESS"," ")</f>
        <v>ASSESS</v>
      </c>
      <c r="BB6" s="1" t="str">
        <f>IF('Relevance scoring'!BB7&gt;=3,"ASSESS"," ")</f>
        <v>ASSESS</v>
      </c>
      <c r="BC6" s="1" t="str">
        <f>IF('Relevance scoring'!BC7&gt;=3,"ASSESS"," ")</f>
        <v>ASSESS</v>
      </c>
      <c r="BD6" s="1" t="str">
        <f>IF('Relevance scoring'!BD7&gt;=3,"ASSESS"," ")</f>
        <v xml:space="preserve"> </v>
      </c>
      <c r="BE6" s="1" t="str">
        <f>IF('Relevance scoring'!BF7&gt;=3,"ASSESS"," ")</f>
        <v xml:space="preserve"> </v>
      </c>
      <c r="BF6" s="1" t="e">
        <f t="shared" ref="BF6:BG6" si="0">IF(#REF!&gt;=3,"ASSESS"," ")</f>
        <v>#REF!</v>
      </c>
      <c r="BG6" s="1" t="e">
        <f t="shared" si="0"/>
        <v>#REF!</v>
      </c>
      <c r="BH6" s="1" t="str">
        <f>IF('Relevance scoring'!BG7&gt;=3,"ASSESS"," ")</f>
        <v xml:space="preserve"> </v>
      </c>
      <c r="BI6" s="1" t="str">
        <f>IF('Relevance scoring'!BH7&gt;=3,"ASSESS"," ")</f>
        <v xml:space="preserve"> </v>
      </c>
      <c r="BJ6" s="1" t="e">
        <f>IF('Relevance scoring'!#REF!&gt;=3,"ASSESS"," ")</f>
        <v>#REF!</v>
      </c>
      <c r="BK6" s="1" t="e">
        <f>IF('Relevance scoring'!#REF!&gt;=3,"ASSESS"," ")</f>
        <v>#REF!</v>
      </c>
      <c r="BL6" s="1" t="e">
        <f>IF('Relevance scoring'!#REF!&gt;=3,"ASSESS"," ")</f>
        <v>#REF!</v>
      </c>
      <c r="BM6" s="1" t="e">
        <f>IF('Relevance scoring'!#REF!&gt;=3,"ASSESS"," ")</f>
        <v>#REF!</v>
      </c>
      <c r="BN6" s="1" t="e">
        <f>IF('Relevance scoring'!#REF!&gt;=3,"ASSESS"," ")</f>
        <v>#REF!</v>
      </c>
    </row>
    <row r="7" spans="1:73" ht="15.75" customHeight="1" x14ac:dyDescent="0.2">
      <c r="A7" s="53" t="s">
        <v>145</v>
      </c>
      <c r="B7" s="62" t="str">
        <f>'Relevance scoring'!B8</f>
        <v>3D Printing (Manufacturing)</v>
      </c>
      <c r="D7" s="8">
        <v>2</v>
      </c>
      <c r="E7" s="8">
        <v>2</v>
      </c>
      <c r="F7" s="1" t="str">
        <f>IF('Relevance scoring'!F8="","",IF('Relevance scoring'!F8&gt;=3,"ASSESS","N/A"))</f>
        <v>N/A</v>
      </c>
      <c r="G7" s="1" t="str">
        <f>IF('Relevance scoring'!G8="","",IF('Relevance scoring'!G8&gt;=3,"ASSESS","N/A"))</f>
        <v>N/A</v>
      </c>
      <c r="H7" s="8">
        <v>1</v>
      </c>
      <c r="I7" s="8">
        <v>2</v>
      </c>
      <c r="J7" s="1" t="str">
        <f>IF('Relevance scoring'!J8="","",IF('Relevance scoring'!J8&gt;=3,"ASSESS","N/A"))</f>
        <v>N/A</v>
      </c>
      <c r="K7" s="8">
        <v>3</v>
      </c>
      <c r="L7" s="8">
        <v>3</v>
      </c>
      <c r="M7" s="1" t="str">
        <f>IF('Relevance scoring'!M8="","",IF('Relevance scoring'!M8&gt;=3,"ASSESS","N/A"))</f>
        <v>ASSESS</v>
      </c>
      <c r="N7" s="8">
        <v>1</v>
      </c>
      <c r="O7" s="1" t="str">
        <f>IF('Relevance scoring'!O8="","",IF('Relevance scoring'!O8&gt;=3,"ASSESS","N/A"))</f>
        <v>N/A</v>
      </c>
      <c r="P7" s="1" t="str">
        <f>IF('Relevance scoring'!P8="","",IF('Relevance scoring'!P8&gt;=3,"ASSESS","N/A"))</f>
        <v>N/A</v>
      </c>
      <c r="Q7" s="1" t="str">
        <f>IF('Relevance scoring'!Q8="","",IF('Relevance scoring'!Q8&gt;=3,"ASSESS","N/A"))</f>
        <v>N/A</v>
      </c>
      <c r="R7" s="1" t="str">
        <f>IF('Relevance scoring'!R8="","",IF('Relevance scoring'!R8&gt;=3,"ASSESS","N/A"))</f>
        <v>N/A</v>
      </c>
      <c r="S7" s="8">
        <v>-2</v>
      </c>
      <c r="T7" s="8">
        <v>-3</v>
      </c>
      <c r="U7" s="8">
        <v>1</v>
      </c>
      <c r="V7" s="1" t="str">
        <f>IF('Relevance scoring'!V8="","",IF('Relevance scoring'!V8&gt;=3,"ASSESS","N/A"))</f>
        <v>N/A</v>
      </c>
      <c r="W7" s="1" t="str">
        <f>IF('Relevance scoring'!W8="","",IF('Relevance scoring'!W8&gt;=3,"ASSESS","N/A"))</f>
        <v>N/A</v>
      </c>
      <c r="X7" s="1" t="str">
        <f>IF('Relevance scoring'!X8="","",IF('Relevance scoring'!X8&gt;=3,"ASSESS","N/A"))</f>
        <v>N/A</v>
      </c>
      <c r="Y7" s="8">
        <v>1</v>
      </c>
      <c r="Z7" s="1" t="str">
        <f>IF('Relevance scoring'!Z8="","",IF('Relevance scoring'!Z8&gt;=3,"ASSESS","N/A"))</f>
        <v>N/A</v>
      </c>
      <c r="AA7" s="1" t="str">
        <f>IF('Relevance scoring'!AA8="","",IF('Relevance scoring'!AA8&gt;=3,"ASSESS","N/A"))</f>
        <v>N/A</v>
      </c>
      <c r="AB7" s="1" t="str">
        <f>IF('Relevance scoring'!AB8="","",IF('Relevance scoring'!AB8&gt;=3,"ASSESS","N/A"))</f>
        <v>N/A</v>
      </c>
      <c r="AC7" s="1" t="str">
        <f>IF('Relevance scoring'!AC8="","",IF('Relevance scoring'!AC8&gt;=3,"ASSESS","N/A"))</f>
        <v>N/A</v>
      </c>
      <c r="AD7" s="1" t="str">
        <f>IF('Relevance scoring'!AD8="","",IF('Relevance scoring'!AD8&gt;=3,"ASSESS","N/A"))</f>
        <v>N/A</v>
      </c>
      <c r="AE7" s="8">
        <v>2</v>
      </c>
      <c r="AF7" s="8">
        <v>2</v>
      </c>
      <c r="AG7" s="1" t="str">
        <f>IF('Relevance scoring'!AG8="","",IF('Relevance scoring'!AG8&gt;=3,"ASSESS","N/A"))</f>
        <v>N/A</v>
      </c>
      <c r="AH7" s="1" t="str">
        <f>IF('Relevance scoring'!AH8="","",IF('Relevance scoring'!AH8&gt;=3,"ASSESS","N/A"))</f>
        <v>N/A</v>
      </c>
      <c r="AI7" s="1" t="str">
        <f>IF('Relevance scoring'!AI8="","",IF('Relevance scoring'!AI8&gt;=3,"ASSESS","N/A"))</f>
        <v>N/A</v>
      </c>
      <c r="AJ7" s="8">
        <v>2</v>
      </c>
      <c r="AK7" s="1" t="str">
        <f>IF('Relevance scoring'!AK8="","",IF('Relevance scoring'!AK8&gt;=3,"ASSESS","N/A"))</f>
        <v>N/A</v>
      </c>
      <c r="AL7" s="8">
        <v>2</v>
      </c>
      <c r="AM7" s="8">
        <v>1</v>
      </c>
      <c r="AN7" s="8">
        <v>1</v>
      </c>
      <c r="AO7" s="8">
        <v>1</v>
      </c>
      <c r="AP7" s="1" t="str">
        <f>IF('Relevance scoring'!AP8="","",IF('Relevance scoring'!AP8&gt;=3,"ASSESS","N/A"))</f>
        <v>N/A</v>
      </c>
      <c r="AQ7" s="8">
        <v>-2</v>
      </c>
      <c r="AR7" s="8">
        <v>2</v>
      </c>
      <c r="AS7" s="1" t="str">
        <f>IF('Relevance scoring'!AS8="","",IF('Relevance scoring'!AS8&gt;=3,"ASSESS","N/A"))</f>
        <v>N/A</v>
      </c>
      <c r="AT7" s="1" t="str">
        <f>IF('Relevance scoring'!AT8&gt;=3,"ASSESS"," ")</f>
        <v xml:space="preserve"> </v>
      </c>
      <c r="AU7" s="1" t="str">
        <f>IF('Relevance scoring'!AU8&gt;=3,"ASSESS"," ")</f>
        <v xml:space="preserve"> </v>
      </c>
      <c r="AV7" s="1" t="str">
        <f>IF('Relevance scoring'!AV8&gt;=3,"ASSESS"," ")</f>
        <v>ASSESS</v>
      </c>
      <c r="AW7" s="1" t="str">
        <f>IF('Relevance scoring'!AW8&gt;=3,"ASSESS"," ")</f>
        <v>ASSESS</v>
      </c>
      <c r="AX7" s="1" t="str">
        <f>IF('Relevance scoring'!AX8&gt;=3,"ASSESS"," ")</f>
        <v xml:space="preserve"> </v>
      </c>
      <c r="AY7" s="1" t="str">
        <f>IF('Relevance scoring'!AY8&gt;=3,"ASSESS"," ")</f>
        <v>ASSESS</v>
      </c>
      <c r="AZ7" s="1" t="str">
        <f>IF('Relevance scoring'!AZ8&gt;=3,"ASSESS"," ")</f>
        <v>ASSESS</v>
      </c>
      <c r="BA7" s="1" t="str">
        <f>IF('Relevance scoring'!BA8&gt;=3,"ASSESS"," ")</f>
        <v>ASSESS</v>
      </c>
      <c r="BB7" s="1" t="str">
        <f>IF('Relevance scoring'!BB8&gt;=3,"ASSESS"," ")</f>
        <v>ASSESS</v>
      </c>
      <c r="BC7" s="1" t="str">
        <f>IF('Relevance scoring'!BC8&gt;=3,"ASSESS"," ")</f>
        <v>ASSESS</v>
      </c>
      <c r="BD7" s="1" t="str">
        <f>IF('Relevance scoring'!BD8&gt;=3,"ASSESS"," ")</f>
        <v xml:space="preserve"> </v>
      </c>
      <c r="BE7" s="1" t="str">
        <f>IF('Relevance scoring'!BF8&gt;=3,"ASSESS"," ")</f>
        <v xml:space="preserve"> </v>
      </c>
      <c r="BF7" s="1" t="e">
        <f t="shared" ref="BF7:BG7" si="1">IF(#REF!&gt;=3,"ASSESS"," ")</f>
        <v>#REF!</v>
      </c>
      <c r="BG7" s="1" t="e">
        <f t="shared" si="1"/>
        <v>#REF!</v>
      </c>
      <c r="BH7" s="1" t="str">
        <f>IF('Relevance scoring'!BG8&gt;=3,"ASSESS"," ")</f>
        <v xml:space="preserve"> </v>
      </c>
      <c r="BI7" s="1" t="str">
        <f>IF('Relevance scoring'!BH8&gt;=3,"ASSESS"," ")</f>
        <v xml:space="preserve"> </v>
      </c>
      <c r="BJ7" s="1" t="e">
        <f>IF('Relevance scoring'!#REF!&gt;=3,"ASSESS"," ")</f>
        <v>#REF!</v>
      </c>
      <c r="BK7" s="1" t="e">
        <f>IF('Relevance scoring'!#REF!&gt;=3,"ASSESS"," ")</f>
        <v>#REF!</v>
      </c>
      <c r="BL7" s="1" t="e">
        <f>IF('Relevance scoring'!#REF!&gt;=3,"ASSESS"," ")</f>
        <v>#REF!</v>
      </c>
      <c r="BM7" s="1" t="e">
        <f>IF('Relevance scoring'!#REF!&gt;=3,"ASSESS"," ")</f>
        <v>#REF!</v>
      </c>
      <c r="BN7" s="1" t="e">
        <f>IF('Relevance scoring'!#REF!&gt;=3,"ASSESS"," ")</f>
        <v>#REF!</v>
      </c>
    </row>
    <row r="8" spans="1:73" ht="15.75" customHeight="1" x14ac:dyDescent="0.2">
      <c r="A8" s="53" t="s">
        <v>150</v>
      </c>
      <c r="B8" s="62" t="str">
        <f>'Relevance scoring'!B9</f>
        <v>3D Scanners</v>
      </c>
      <c r="D8" s="1" t="str">
        <f>IF('Relevance scoring'!D9="","",IF('Relevance scoring'!D9&gt;=3,"ASSESS","N/A"))</f>
        <v>ASSESS</v>
      </c>
      <c r="E8" s="1" t="str">
        <f>IF('Relevance scoring'!E9="","",IF('Relevance scoring'!E9&gt;=3,"ASSESS","N/A"))</f>
        <v>N/A</v>
      </c>
      <c r="F8" s="1" t="str">
        <f>IF('Relevance scoring'!F9="","",IF('Relevance scoring'!F9&gt;=3,"ASSESS","N/A"))</f>
        <v>N/A</v>
      </c>
      <c r="G8" s="8">
        <v>1</v>
      </c>
      <c r="H8" s="8">
        <v>1</v>
      </c>
      <c r="I8" s="8">
        <v>1</v>
      </c>
      <c r="J8" s="1" t="str">
        <f>IF('Relevance scoring'!J9="","",IF('Relevance scoring'!J9&gt;=3,"ASSESS","N/A"))</f>
        <v>N/A</v>
      </c>
      <c r="K8" s="8">
        <v>1</v>
      </c>
      <c r="L8" s="1" t="str">
        <f>IF('Relevance scoring'!L9="","",IF('Relevance scoring'!L9&gt;=3,"ASSESS","N/A"))</f>
        <v>N/A</v>
      </c>
      <c r="M8" s="1" t="str">
        <f>IF('Relevance scoring'!M9="","",IF('Relevance scoring'!M9&gt;=3,"ASSESS","N/A"))</f>
        <v>N/A</v>
      </c>
      <c r="N8" s="1" t="str">
        <f>IF('Relevance scoring'!N9="","",IF('Relevance scoring'!N9&gt;=3,"ASSESS","N/A"))</f>
        <v>N/A</v>
      </c>
      <c r="O8" s="1" t="str">
        <f>IF('Relevance scoring'!O9="","",IF('Relevance scoring'!O9&gt;=3,"ASSESS","N/A"))</f>
        <v>N/A</v>
      </c>
      <c r="P8" s="1" t="str">
        <f>IF('Relevance scoring'!P9="","",IF('Relevance scoring'!P9&gt;=3,"ASSESS","N/A"))</f>
        <v>N/A</v>
      </c>
      <c r="Q8" s="1" t="str">
        <f>IF('Relevance scoring'!Q9="","",IF('Relevance scoring'!Q9&gt;=3,"ASSESS","N/A"))</f>
        <v>N/A</v>
      </c>
      <c r="R8" s="1" t="str">
        <f>IF('Relevance scoring'!R9="","",IF('Relevance scoring'!R9&gt;=3,"ASSESS","N/A"))</f>
        <v>N/A</v>
      </c>
      <c r="S8" s="8">
        <v>-1</v>
      </c>
      <c r="T8" s="8">
        <v>-2</v>
      </c>
      <c r="U8" s="1" t="str">
        <f>IF('Relevance scoring'!U9="","",IF('Relevance scoring'!U9&gt;=3,"ASSESS","N/A"))</f>
        <v>N/A</v>
      </c>
      <c r="V8" s="1" t="str">
        <f>IF('Relevance scoring'!V9="","",IF('Relevance scoring'!V9&gt;=3,"ASSESS","N/A"))</f>
        <v>N/A</v>
      </c>
      <c r="W8" s="1" t="str">
        <f>IF('Relevance scoring'!W9="","",IF('Relevance scoring'!W9&gt;=3,"ASSESS","N/A"))</f>
        <v>N/A</v>
      </c>
      <c r="X8" s="8">
        <v>1</v>
      </c>
      <c r="Y8" s="1" t="str">
        <f>IF('Relevance scoring'!Y9="","",IF('Relevance scoring'!Y9&gt;=3,"ASSESS","N/A"))</f>
        <v>N/A</v>
      </c>
      <c r="Z8" s="1" t="str">
        <f>IF('Relevance scoring'!Z9="","",IF('Relevance scoring'!Z9&gt;=3,"ASSESS","N/A"))</f>
        <v>ASSESS</v>
      </c>
      <c r="AA8" s="8">
        <v>2</v>
      </c>
      <c r="AB8" s="1" t="str">
        <f>IF('Relevance scoring'!AB9="","",IF('Relevance scoring'!AB9&gt;=3,"ASSESS","N/A"))</f>
        <v>N/A</v>
      </c>
      <c r="AC8" s="1" t="str">
        <f>IF('Relevance scoring'!AC9="","",IF('Relevance scoring'!AC9&gt;=3,"ASSESS","N/A"))</f>
        <v>N/A</v>
      </c>
      <c r="AD8" s="1" t="str">
        <f>IF('Relevance scoring'!AD9="","",IF('Relevance scoring'!AD9&gt;=3,"ASSESS","N/A"))</f>
        <v>N/A</v>
      </c>
      <c r="AE8" s="8">
        <v>1</v>
      </c>
      <c r="AF8" s="1" t="str">
        <f>IF('Relevance scoring'!AF9="","",IF('Relevance scoring'!AF9&gt;=3,"ASSESS","N/A"))</f>
        <v>N/A</v>
      </c>
      <c r="AG8" s="1" t="str">
        <f>IF('Relevance scoring'!AG9="","",IF('Relevance scoring'!AG9&gt;=3,"ASSESS","N/A"))</f>
        <v>N/A</v>
      </c>
      <c r="AH8" s="1" t="str">
        <f>IF('Relevance scoring'!AH9="","",IF('Relevance scoring'!AH9&gt;=3,"ASSESS","N/A"))</f>
        <v>N/A</v>
      </c>
      <c r="AI8" s="1" t="str">
        <f>IF('Relevance scoring'!AI9="","",IF('Relevance scoring'!AI9&gt;=3,"ASSESS","N/A"))</f>
        <v>N/A</v>
      </c>
      <c r="AJ8" s="1" t="str">
        <f>IF('Relevance scoring'!AJ9="","",IF('Relevance scoring'!AJ9&gt;=3,"ASSESS","N/A"))</f>
        <v>N/A</v>
      </c>
      <c r="AK8" s="1" t="str">
        <f>IF('Relevance scoring'!AK9="","",IF('Relevance scoring'!AK9&gt;=3,"ASSESS","N/A"))</f>
        <v>N/A</v>
      </c>
      <c r="AL8" s="1" t="str">
        <f>IF('Relevance scoring'!AL9="","",IF('Relevance scoring'!AL9&gt;=3,"ASSESS","N/A"))</f>
        <v>N/A</v>
      </c>
      <c r="AM8" s="1" t="str">
        <f>IF('Relevance scoring'!AM9="","",IF('Relevance scoring'!AM9&gt;=3,"ASSESS","N/A"))</f>
        <v>N/A</v>
      </c>
      <c r="AN8" s="1" t="str">
        <f>IF('Relevance scoring'!AN9="","",IF('Relevance scoring'!AN9&gt;=3,"ASSESS","N/A"))</f>
        <v>N/A</v>
      </c>
      <c r="AO8" s="1" t="str">
        <f>IF('Relevance scoring'!AO9="","",IF('Relevance scoring'!AO9&gt;=3,"ASSESS","N/A"))</f>
        <v>N/A</v>
      </c>
      <c r="AP8" s="1" t="str">
        <f>IF('Relevance scoring'!AP9="","",IF('Relevance scoring'!AP9&gt;=3,"ASSESS","N/A"))</f>
        <v>N/A</v>
      </c>
      <c r="AQ8" s="1" t="str">
        <f>IF('Relevance scoring'!AQ9="","",IF('Relevance scoring'!AQ9&gt;=3,"ASSESS","N/A"))</f>
        <v>ASSESS</v>
      </c>
      <c r="AR8" s="8">
        <v>1</v>
      </c>
      <c r="AS8" s="1" t="str">
        <f>IF('Relevance scoring'!AS9="","",IF('Relevance scoring'!AS9&gt;=3,"ASSESS","N/A"))</f>
        <v>N/A</v>
      </c>
      <c r="AT8" s="1" t="str">
        <f>IF('Relevance scoring'!AT9&gt;=3,"ASSESS"," ")</f>
        <v xml:space="preserve"> </v>
      </c>
      <c r="AU8" s="1" t="str">
        <f>IF('Relevance scoring'!AU9&gt;=3,"ASSESS"," ")</f>
        <v xml:space="preserve"> </v>
      </c>
      <c r="AV8" s="1" t="str">
        <f>IF('Relevance scoring'!AV9&gt;=3,"ASSESS"," ")</f>
        <v>ASSESS</v>
      </c>
      <c r="AW8" s="1" t="str">
        <f>IF('Relevance scoring'!AW9&gt;=3,"ASSESS"," ")</f>
        <v xml:space="preserve"> </v>
      </c>
      <c r="AX8" s="1" t="str">
        <f>IF('Relevance scoring'!AX9&gt;=3,"ASSESS"," ")</f>
        <v xml:space="preserve"> </v>
      </c>
      <c r="AY8" s="1" t="str">
        <f>IF('Relevance scoring'!AY9&gt;=3,"ASSESS"," ")</f>
        <v>ASSESS</v>
      </c>
      <c r="AZ8" s="1" t="str">
        <f>IF('Relevance scoring'!AZ9&gt;=3,"ASSESS"," ")</f>
        <v>ASSESS</v>
      </c>
      <c r="BA8" s="1" t="str">
        <f>IF('Relevance scoring'!BA9&gt;=3,"ASSESS"," ")</f>
        <v xml:space="preserve"> </v>
      </c>
      <c r="BB8" s="1" t="str">
        <f>IF('Relevance scoring'!BB9&gt;=3,"ASSESS"," ")</f>
        <v xml:space="preserve"> </v>
      </c>
      <c r="BC8" s="1" t="str">
        <f>IF('Relevance scoring'!BC9&gt;=3,"ASSESS"," ")</f>
        <v>ASSESS</v>
      </c>
      <c r="BD8" s="1" t="str">
        <f>IF('Relevance scoring'!BD9&gt;=3,"ASSESS"," ")</f>
        <v xml:space="preserve"> </v>
      </c>
      <c r="BE8" s="1" t="str">
        <f>IF('Relevance scoring'!BF9&gt;=3,"ASSESS"," ")</f>
        <v xml:space="preserve"> </v>
      </c>
      <c r="BF8" s="1" t="e">
        <f t="shared" ref="BF8:BG8" si="2">IF(#REF!&gt;=3,"ASSESS"," ")</f>
        <v>#REF!</v>
      </c>
      <c r="BG8" s="1" t="e">
        <f t="shared" si="2"/>
        <v>#REF!</v>
      </c>
      <c r="BH8" s="1" t="str">
        <f>IF('Relevance scoring'!BG9&gt;=3,"ASSESS"," ")</f>
        <v xml:space="preserve"> </v>
      </c>
      <c r="BI8" s="1" t="str">
        <f>IF('Relevance scoring'!BH9&gt;=3,"ASSESS"," ")</f>
        <v xml:space="preserve"> </v>
      </c>
      <c r="BJ8" s="1" t="e">
        <f>IF('Relevance scoring'!#REF!&gt;=3,"ASSESS"," ")</f>
        <v>#REF!</v>
      </c>
      <c r="BK8" s="1" t="e">
        <f>IF('Relevance scoring'!#REF!&gt;=3,"ASSESS"," ")</f>
        <v>#REF!</v>
      </c>
      <c r="BL8" s="1" t="e">
        <f>IF('Relevance scoring'!#REF!&gt;=3,"ASSESS"," ")</f>
        <v>#REF!</v>
      </c>
      <c r="BM8" s="1" t="e">
        <f>IF('Relevance scoring'!#REF!&gt;=3,"ASSESS"," ")</f>
        <v>#REF!</v>
      </c>
      <c r="BN8" s="1" t="e">
        <f>IF('Relevance scoring'!#REF!&gt;=3,"ASSESS"," ")</f>
        <v>#REF!</v>
      </c>
    </row>
    <row r="9" spans="1:73" ht="15.75" customHeight="1" x14ac:dyDescent="0.2">
      <c r="A9" s="53" t="s">
        <v>155</v>
      </c>
      <c r="B9" s="62" t="str">
        <f>'Relevance scoring'!B10</f>
        <v>5G</v>
      </c>
      <c r="D9" s="1" t="str">
        <f>IF('Relevance scoring'!D10="","",IF('Relevance scoring'!D10&gt;=3,"ASSESS","N/A"))</f>
        <v>N/A</v>
      </c>
      <c r="E9" s="1" t="str">
        <f>IF('Relevance scoring'!E10="","",IF('Relevance scoring'!E10&gt;=3,"ASSESS","N/A"))</f>
        <v>N/A</v>
      </c>
      <c r="F9" s="1" t="str">
        <f>IF('Relevance scoring'!F10="","",IF('Relevance scoring'!F10&gt;=3,"ASSESS","N/A"))</f>
        <v>N/A</v>
      </c>
      <c r="G9" s="1" t="str">
        <f>IF('Relevance scoring'!G10="","",IF('Relevance scoring'!G10&gt;=3,"ASSESS","N/A"))</f>
        <v>N/A</v>
      </c>
      <c r="H9" s="1" t="str">
        <f>IF('Relevance scoring'!H10="","",IF('Relevance scoring'!H10&gt;=3,"ASSESS","N/A"))</f>
        <v>N/A</v>
      </c>
      <c r="I9" s="1" t="str">
        <f>IF('Relevance scoring'!I10="","",IF('Relevance scoring'!I10&gt;=3,"ASSESS","N/A"))</f>
        <v>N/A</v>
      </c>
      <c r="J9" s="1" t="str">
        <f>IF('Relevance scoring'!J10="","",IF('Relevance scoring'!J10&gt;=3,"ASSESS","N/A"))</f>
        <v>N/A</v>
      </c>
      <c r="K9" s="1" t="str">
        <f>IF('Relevance scoring'!K10="","",IF('Relevance scoring'!K10&gt;=3,"ASSESS","N/A"))</f>
        <v>N/A</v>
      </c>
      <c r="L9" s="1" t="str">
        <f>IF('Relevance scoring'!L10="","",IF('Relevance scoring'!L10&gt;=3,"ASSESS","N/A"))</f>
        <v>N/A</v>
      </c>
      <c r="M9" s="1" t="str">
        <f>IF('Relevance scoring'!M10="","",IF('Relevance scoring'!M10&gt;=3,"ASSESS","N/A"))</f>
        <v>N/A</v>
      </c>
      <c r="N9" s="1" t="str">
        <f>IF('Relevance scoring'!N10="","",IF('Relevance scoring'!N10&gt;=3,"ASSESS","N/A"))</f>
        <v>N/A</v>
      </c>
      <c r="O9" s="1" t="str">
        <f>IF('Relevance scoring'!O10="","",IF('Relevance scoring'!O10&gt;=3,"ASSESS","N/A"))</f>
        <v>N/A</v>
      </c>
      <c r="P9" s="1" t="str">
        <f>IF('Relevance scoring'!P10="","",IF('Relevance scoring'!P10&gt;=3,"ASSESS","N/A"))</f>
        <v>N/A</v>
      </c>
      <c r="Q9" s="1" t="str">
        <f>IF('Relevance scoring'!Q10="","",IF('Relevance scoring'!Q10&gt;=3,"ASSESS","N/A"))</f>
        <v>N/A</v>
      </c>
      <c r="R9" s="1" t="str">
        <f>IF('Relevance scoring'!R10="","",IF('Relevance scoring'!R10&gt;=3,"ASSESS","N/A"))</f>
        <v>N/A</v>
      </c>
      <c r="S9" s="1" t="str">
        <f>IF('Relevance scoring'!S10="","",IF('Relevance scoring'!S10&gt;=3,"ASSESS","N/A"))</f>
        <v>N/A</v>
      </c>
      <c r="T9" s="1" t="str">
        <f>IF('Relevance scoring'!T10="","",IF('Relevance scoring'!T10&gt;=3,"ASSESS","N/A"))</f>
        <v>N/A</v>
      </c>
      <c r="U9" s="1" t="str">
        <f>IF('Relevance scoring'!U10="","",IF('Relevance scoring'!U10&gt;=3,"ASSESS","N/A"))</f>
        <v>N/A</v>
      </c>
      <c r="V9" s="1" t="str">
        <f>IF('Relevance scoring'!V10="","",IF('Relevance scoring'!V10&gt;=3,"ASSESS","N/A"))</f>
        <v>N/A</v>
      </c>
      <c r="W9" s="1" t="str">
        <f>IF('Relevance scoring'!W10="","",IF('Relevance scoring'!W10&gt;=3,"ASSESS","N/A"))</f>
        <v>N/A</v>
      </c>
      <c r="X9" s="1" t="str">
        <f>IF('Relevance scoring'!X10="","",IF('Relevance scoring'!X10&gt;=3,"ASSESS","N/A"))</f>
        <v>N/A</v>
      </c>
      <c r="Y9" s="1" t="str">
        <f>IF('Relevance scoring'!Y10="","",IF('Relevance scoring'!Y10&gt;=3,"ASSESS","N/A"))</f>
        <v>N/A</v>
      </c>
      <c r="Z9" s="1" t="str">
        <f>IF('Relevance scoring'!Z10="","",IF('Relevance scoring'!Z10&gt;=3,"ASSESS","N/A"))</f>
        <v>N/A</v>
      </c>
      <c r="AA9" s="1" t="str">
        <f>IF('Relevance scoring'!AA10="","",IF('Relevance scoring'!AA10&gt;=3,"ASSESS","N/A"))</f>
        <v>N/A</v>
      </c>
      <c r="AB9" s="8">
        <v>1</v>
      </c>
      <c r="AC9" s="1" t="str">
        <f>IF('Relevance scoring'!AC10="","",IF('Relevance scoring'!AC10&gt;=3,"ASSESS","N/A"))</f>
        <v>N/A</v>
      </c>
      <c r="AD9" s="1" t="str">
        <f>IF('Relevance scoring'!AD10="","",IF('Relevance scoring'!AD10&gt;=3,"ASSESS","N/A"))</f>
        <v>N/A</v>
      </c>
      <c r="AE9" s="1" t="str">
        <f>IF('Relevance scoring'!AE10="","",IF('Relevance scoring'!AE10&gt;=3,"ASSESS","N/A"))</f>
        <v>N/A</v>
      </c>
      <c r="AF9" s="1" t="str">
        <f>IF('Relevance scoring'!AF10="","",IF('Relevance scoring'!AF10&gt;=3,"ASSESS","N/A"))</f>
        <v>ASSESS</v>
      </c>
      <c r="AG9" s="8">
        <v>-2</v>
      </c>
      <c r="AH9" s="8">
        <v>1</v>
      </c>
      <c r="AI9" s="1" t="str">
        <f>IF('Relevance scoring'!AI10="","",IF('Relevance scoring'!AI10&gt;=3,"ASSESS","N/A"))</f>
        <v>N/A</v>
      </c>
      <c r="AJ9" s="1" t="str">
        <f>IF('Relevance scoring'!AJ10="","",IF('Relevance scoring'!AJ10&gt;=3,"ASSESS","N/A"))</f>
        <v>N/A</v>
      </c>
      <c r="AK9" s="1" t="str">
        <f>IF('Relevance scoring'!AK10="","",IF('Relevance scoring'!AK10&gt;=3,"ASSESS","N/A"))</f>
        <v>N/A</v>
      </c>
      <c r="AL9" s="1" t="str">
        <f>IF('Relevance scoring'!AL10="","",IF('Relevance scoring'!AL10&gt;=3,"ASSESS","N/A"))</f>
        <v>N/A</v>
      </c>
      <c r="AM9" s="8">
        <v>3</v>
      </c>
      <c r="AN9" s="1" t="str">
        <f>IF('Relevance scoring'!AN10="","",IF('Relevance scoring'!AN10&gt;=3,"ASSESS","N/A"))</f>
        <v>N/A</v>
      </c>
      <c r="AO9" s="1" t="str">
        <f>IF('Relevance scoring'!AO10="","",IF('Relevance scoring'!AO10&gt;=3,"ASSESS","N/A"))</f>
        <v>N/A</v>
      </c>
      <c r="AP9" s="1" t="str">
        <f>IF('Relevance scoring'!AP10="","",IF('Relevance scoring'!AP10&gt;=3,"ASSESS","N/A"))</f>
        <v>N/A</v>
      </c>
      <c r="AQ9" s="1" t="str">
        <f>IF('Relevance scoring'!AQ10="","",IF('Relevance scoring'!AQ10&gt;=3,"ASSESS","N/A"))</f>
        <v>N/A</v>
      </c>
      <c r="AR9" s="1" t="str">
        <f>IF('Relevance scoring'!AR10="","",IF('Relevance scoring'!AR10&gt;=3,"ASSESS","N/A"))</f>
        <v>N/A</v>
      </c>
      <c r="AS9" s="1" t="str">
        <f>IF('Relevance scoring'!AS10="","",IF('Relevance scoring'!AS10&gt;=3,"ASSESS","N/A"))</f>
        <v>N/A</v>
      </c>
      <c r="AT9" s="1" t="str">
        <f>IF('Relevance scoring'!AT10&gt;=3,"ASSESS"," ")</f>
        <v xml:space="preserve"> </v>
      </c>
      <c r="AU9" s="1" t="str">
        <f>IF('Relevance scoring'!AU10&gt;=3,"ASSESS"," ")</f>
        <v xml:space="preserve"> </v>
      </c>
      <c r="AV9" s="1" t="str">
        <f>IF('Relevance scoring'!AV10&gt;=3,"ASSESS"," ")</f>
        <v xml:space="preserve"> </v>
      </c>
      <c r="AW9" s="1" t="str">
        <f>IF('Relevance scoring'!AW10&gt;=3,"ASSESS"," ")</f>
        <v xml:space="preserve"> </v>
      </c>
      <c r="AX9" s="1" t="str">
        <f>IF('Relevance scoring'!AX10&gt;=3,"ASSESS"," ")</f>
        <v xml:space="preserve"> </v>
      </c>
      <c r="AY9" s="1" t="str">
        <f>IF('Relevance scoring'!AY10&gt;=3,"ASSESS"," ")</f>
        <v xml:space="preserve"> </v>
      </c>
      <c r="AZ9" s="1" t="str">
        <f>IF('Relevance scoring'!AZ10&gt;=3,"ASSESS"," ")</f>
        <v xml:space="preserve"> </v>
      </c>
      <c r="BA9" s="1" t="str">
        <f>IF('Relevance scoring'!BA10&gt;=3,"ASSESS"," ")</f>
        <v xml:space="preserve"> </v>
      </c>
      <c r="BB9" s="1" t="str">
        <f>IF('Relevance scoring'!BB10&gt;=3,"ASSESS"," ")</f>
        <v>ASSESS</v>
      </c>
      <c r="BC9" s="1" t="str">
        <f>IF('Relevance scoring'!BC10&gt;=3,"ASSESS"," ")</f>
        <v xml:space="preserve"> </v>
      </c>
      <c r="BD9" s="1" t="str">
        <f>IF('Relevance scoring'!BD10&gt;=3,"ASSESS"," ")</f>
        <v xml:space="preserve"> </v>
      </c>
      <c r="BE9" s="1" t="str">
        <f>IF('Relevance scoring'!BF10&gt;=3,"ASSESS"," ")</f>
        <v xml:space="preserve"> </v>
      </c>
      <c r="BF9" s="1" t="e">
        <f t="shared" ref="BF9:BG9" si="3">IF(#REF!&gt;=3,"ASSESS"," ")</f>
        <v>#REF!</v>
      </c>
      <c r="BG9" s="1" t="e">
        <f t="shared" si="3"/>
        <v>#REF!</v>
      </c>
      <c r="BH9" s="1" t="str">
        <f>IF('Relevance scoring'!BG10&gt;=3,"ASSESS"," ")</f>
        <v xml:space="preserve"> </v>
      </c>
      <c r="BI9" s="1" t="str">
        <f>IF('Relevance scoring'!BH10&gt;=3,"ASSESS"," ")</f>
        <v xml:space="preserve"> </v>
      </c>
      <c r="BJ9" s="1" t="e">
        <f>IF('Relevance scoring'!#REF!&gt;=3,"ASSESS"," ")</f>
        <v>#REF!</v>
      </c>
      <c r="BK9" s="1" t="e">
        <f>IF('Relevance scoring'!#REF!&gt;=3,"ASSESS"," ")</f>
        <v>#REF!</v>
      </c>
      <c r="BL9" s="1" t="e">
        <f>IF('Relevance scoring'!#REF!&gt;=3,"ASSESS"," ")</f>
        <v>#REF!</v>
      </c>
      <c r="BM9" s="1" t="e">
        <f>IF('Relevance scoring'!#REF!&gt;=3,"ASSESS"," ")</f>
        <v>#REF!</v>
      </c>
      <c r="BN9" s="1" t="e">
        <f>IF('Relevance scoring'!#REF!&gt;=3,"ASSESS"," ")</f>
        <v>#REF!</v>
      </c>
    </row>
    <row r="10" spans="1:73" ht="15.75" customHeight="1" x14ac:dyDescent="0.2">
      <c r="A10" s="53" t="s">
        <v>159</v>
      </c>
      <c r="B10" s="62" t="str">
        <f>'Relevance scoring'!B11</f>
        <v>Anti Aging Drugs</v>
      </c>
      <c r="D10" s="1" t="str">
        <f>IF('Relevance scoring'!D11="","",IF('Relevance scoring'!D11&gt;=3,"ASSESS","N/A"))</f>
        <v>N/A</v>
      </c>
      <c r="E10" s="1" t="str">
        <f>IF('Relevance scoring'!E11="","",IF('Relevance scoring'!E11&gt;=3,"ASSESS","N/A"))</f>
        <v>N/A</v>
      </c>
      <c r="F10" s="1" t="str">
        <f>IF('Relevance scoring'!F11="","",IF('Relevance scoring'!F11&gt;=3,"ASSESS","N/A"))</f>
        <v>N/A</v>
      </c>
      <c r="G10" s="1" t="str">
        <f>IF('Relevance scoring'!G11="","",IF('Relevance scoring'!G11&gt;=3,"ASSESS","N/A"))</f>
        <v>N/A</v>
      </c>
      <c r="H10" s="1" t="str">
        <f>IF('Relevance scoring'!H11="","",IF('Relevance scoring'!H11&gt;=3,"ASSESS","N/A"))</f>
        <v>ASSESS</v>
      </c>
      <c r="I10" s="1" t="str">
        <f>IF('Relevance scoring'!I11="","",IF('Relevance scoring'!I11&gt;=3,"ASSESS","N/A"))</f>
        <v>ASSESS</v>
      </c>
      <c r="J10" s="1" t="str">
        <f>IF('Relevance scoring'!J11="","",IF('Relevance scoring'!J11&gt;=3,"ASSESS","N/A"))</f>
        <v>N/A</v>
      </c>
      <c r="K10" s="1" t="str">
        <f>IF('Relevance scoring'!K11="","",IF('Relevance scoring'!K11&gt;=3,"ASSESS","N/A"))</f>
        <v>N/A</v>
      </c>
      <c r="L10" s="1" t="str">
        <f>IF('Relevance scoring'!L11="","",IF('Relevance scoring'!L11&gt;=3,"ASSESS","N/A"))</f>
        <v>N/A</v>
      </c>
      <c r="M10" s="1" t="str">
        <f>IF('Relevance scoring'!M11="","",IF('Relevance scoring'!M11&gt;=3,"ASSESS","N/A"))</f>
        <v>N/A</v>
      </c>
      <c r="N10" s="1" t="str">
        <f>IF('Relevance scoring'!N11="","",IF('Relevance scoring'!N11&gt;=3,"ASSESS","N/A"))</f>
        <v>N/A</v>
      </c>
      <c r="O10" s="1" t="str">
        <f>IF('Relevance scoring'!O11="","",IF('Relevance scoring'!O11&gt;=3,"ASSESS","N/A"))</f>
        <v>N/A</v>
      </c>
      <c r="P10" s="1" t="str">
        <f>IF('Relevance scoring'!P11="","",IF('Relevance scoring'!P11&gt;=3,"ASSESS","N/A"))</f>
        <v>N/A</v>
      </c>
      <c r="Q10" s="8">
        <v>-1</v>
      </c>
      <c r="R10" s="1" t="str">
        <f>IF('Relevance scoring'!R11="","",IF('Relevance scoring'!R11&gt;=3,"ASSESS","N/A"))</f>
        <v>N/A</v>
      </c>
      <c r="S10" s="1" t="str">
        <f>IF('Relevance scoring'!S11="","",IF('Relevance scoring'!S11&gt;=3,"ASSESS","N/A"))</f>
        <v>N/A</v>
      </c>
      <c r="T10" s="1" t="str">
        <f>IF('Relevance scoring'!T11="","",IF('Relevance scoring'!T11&gt;=3,"ASSESS","N/A"))</f>
        <v>N/A</v>
      </c>
      <c r="U10" s="1" t="str">
        <f>IF('Relevance scoring'!U11="","",IF('Relevance scoring'!U11&gt;=3,"ASSESS","N/A"))</f>
        <v>N/A</v>
      </c>
      <c r="V10" s="1" t="str">
        <f>IF('Relevance scoring'!V11="","",IF('Relevance scoring'!V11&gt;=3,"ASSESS","N/A"))</f>
        <v>N/A</v>
      </c>
      <c r="W10" s="1" t="str">
        <f>IF('Relevance scoring'!W11="","",IF('Relevance scoring'!W11&gt;=3,"ASSESS","N/A"))</f>
        <v>ASSESS</v>
      </c>
      <c r="X10" s="1" t="str">
        <f>IF('Relevance scoring'!X11="","",IF('Relevance scoring'!X11&gt;=3,"ASSESS","N/A"))</f>
        <v>N/A</v>
      </c>
      <c r="Y10" s="1" t="str">
        <f>IF('Relevance scoring'!Y11="","",IF('Relevance scoring'!Y11&gt;=3,"ASSESS","N/A"))</f>
        <v>N/A</v>
      </c>
      <c r="Z10" s="1" t="str">
        <f>IF('Relevance scoring'!Z11="","",IF('Relevance scoring'!Z11&gt;=3,"ASSESS","N/A"))</f>
        <v>N/A</v>
      </c>
      <c r="AA10" s="8">
        <v>3</v>
      </c>
      <c r="AB10" s="1" t="str">
        <f>IF('Relevance scoring'!AB11="","",IF('Relevance scoring'!AB11&gt;=3,"ASSESS","N/A"))</f>
        <v>N/A</v>
      </c>
      <c r="AC10" s="1" t="str">
        <f>IF('Relevance scoring'!AC11="","",IF('Relevance scoring'!AC11&gt;=3,"ASSESS","N/A"))</f>
        <v>N/A</v>
      </c>
      <c r="AD10" s="1" t="str">
        <f>IF('Relevance scoring'!AD11="","",IF('Relevance scoring'!AD11&gt;=3,"ASSESS","N/A"))</f>
        <v>N/A</v>
      </c>
      <c r="AE10" s="1" t="str">
        <f>IF('Relevance scoring'!AE11="","",IF('Relevance scoring'!AE11&gt;=3,"ASSESS","N/A"))</f>
        <v>ASSESS</v>
      </c>
      <c r="AF10" s="1" t="str">
        <f>IF('Relevance scoring'!AF11="","",IF('Relevance scoring'!AF11&gt;=3,"ASSESS","N/A"))</f>
        <v>N/A</v>
      </c>
      <c r="AG10" s="1" t="str">
        <f>IF('Relevance scoring'!AG11="","",IF('Relevance scoring'!AG11&gt;=3,"ASSESS","N/A"))</f>
        <v>N/A</v>
      </c>
      <c r="AH10" s="1" t="str">
        <f>IF('Relevance scoring'!AH11="","",IF('Relevance scoring'!AH11&gt;=3,"ASSESS","N/A"))</f>
        <v>N/A</v>
      </c>
      <c r="AI10" s="1" t="str">
        <f>IF('Relevance scoring'!AI11="","",IF('Relevance scoring'!AI11&gt;=3,"ASSESS","N/A"))</f>
        <v>N/A</v>
      </c>
      <c r="AJ10" s="1" t="str">
        <f>IF('Relevance scoring'!AJ11="","",IF('Relevance scoring'!AJ11&gt;=3,"ASSESS","N/A"))</f>
        <v>N/A</v>
      </c>
      <c r="AK10" s="1" t="str">
        <f>IF('Relevance scoring'!AK11="","",IF('Relevance scoring'!AK11&gt;=3,"ASSESS","N/A"))</f>
        <v>N/A</v>
      </c>
      <c r="AL10" s="1" t="str">
        <f>IF('Relevance scoring'!AL11="","",IF('Relevance scoring'!AL11&gt;=3,"ASSESS","N/A"))</f>
        <v>N/A</v>
      </c>
      <c r="AM10" s="1" t="str">
        <f>IF('Relevance scoring'!AM11="","",IF('Relevance scoring'!AM11&gt;=3,"ASSESS","N/A"))</f>
        <v>N/A</v>
      </c>
      <c r="AN10" s="8">
        <v>2</v>
      </c>
      <c r="AO10" s="1" t="str">
        <f>IF('Relevance scoring'!AO11="","",IF('Relevance scoring'!AO11&gt;=3,"ASSESS","N/A"))</f>
        <v>N/A</v>
      </c>
      <c r="AP10" s="1" t="str">
        <f>IF('Relevance scoring'!AP11="","",IF('Relevance scoring'!AP11&gt;=3,"ASSESS","N/A"))</f>
        <v>N/A</v>
      </c>
      <c r="AQ10" s="1" t="str">
        <f>IF('Relevance scoring'!AQ11="","",IF('Relevance scoring'!AQ11&gt;=3,"ASSESS","N/A"))</f>
        <v>N/A</v>
      </c>
      <c r="AR10" s="1" t="str">
        <f>IF('Relevance scoring'!AR11="","",IF('Relevance scoring'!AR11&gt;=3,"ASSESS","N/A"))</f>
        <v>N/A</v>
      </c>
      <c r="AS10" s="1" t="str">
        <f>IF('Relevance scoring'!AS11="","",IF('Relevance scoring'!AS11&gt;=3,"ASSESS","N/A"))</f>
        <v>N/A</v>
      </c>
      <c r="AT10" s="1" t="str">
        <f>IF('Relevance scoring'!AT11&gt;=3,"ASSESS"," ")</f>
        <v>ASSESS</v>
      </c>
      <c r="AU10" s="1" t="str">
        <f>IF('Relevance scoring'!AU11&gt;=3,"ASSESS"," ")</f>
        <v>ASSESS</v>
      </c>
      <c r="AV10" s="1" t="str">
        <f>IF('Relevance scoring'!AV11&gt;=3,"ASSESS"," ")</f>
        <v xml:space="preserve"> </v>
      </c>
      <c r="AW10" s="1" t="str">
        <f>IF('Relevance scoring'!AW11&gt;=3,"ASSESS"," ")</f>
        <v xml:space="preserve"> </v>
      </c>
      <c r="AX10" s="1" t="str">
        <f>IF('Relevance scoring'!AX11&gt;=3,"ASSESS"," ")</f>
        <v xml:space="preserve"> </v>
      </c>
      <c r="AY10" s="1" t="str">
        <f>IF('Relevance scoring'!AY11&gt;=3,"ASSESS"," ")</f>
        <v xml:space="preserve"> </v>
      </c>
      <c r="AZ10" s="1" t="str">
        <f>IF('Relevance scoring'!AZ11&gt;=3,"ASSESS"," ")</f>
        <v xml:space="preserve"> </v>
      </c>
      <c r="BA10" s="1" t="str">
        <f>IF('Relevance scoring'!BA11&gt;=3,"ASSESS"," ")</f>
        <v xml:space="preserve"> </v>
      </c>
      <c r="BB10" s="1" t="str">
        <f>IF('Relevance scoring'!BB11&gt;=3,"ASSESS"," ")</f>
        <v xml:space="preserve"> </v>
      </c>
      <c r="BC10" s="1" t="str">
        <f>IF('Relevance scoring'!BC11&gt;=3,"ASSESS"," ")</f>
        <v xml:space="preserve"> </v>
      </c>
      <c r="BD10" s="1" t="str">
        <f>IF('Relevance scoring'!BD11&gt;=3,"ASSESS"," ")</f>
        <v>ASSESS</v>
      </c>
      <c r="BE10" s="1" t="str">
        <f>IF('Relevance scoring'!BF11&gt;=3,"ASSESS"," ")</f>
        <v xml:space="preserve"> </v>
      </c>
      <c r="BF10" s="1" t="e">
        <f t="shared" ref="BF10:BG10" si="4">IF(#REF!&gt;=3,"ASSESS"," ")</f>
        <v>#REF!</v>
      </c>
      <c r="BG10" s="1" t="e">
        <f t="shared" si="4"/>
        <v>#REF!</v>
      </c>
      <c r="BH10" s="1" t="str">
        <f>IF('Relevance scoring'!BG11&gt;=3,"ASSESS"," ")</f>
        <v>ASSESS</v>
      </c>
      <c r="BI10" s="1" t="str">
        <f>IF('Relevance scoring'!BH11&gt;=3,"ASSESS"," ")</f>
        <v xml:space="preserve"> </v>
      </c>
      <c r="BJ10" s="1" t="e">
        <f>IF('Relevance scoring'!#REF!&gt;=3,"ASSESS"," ")</f>
        <v>#REF!</v>
      </c>
      <c r="BK10" s="1" t="e">
        <f>IF('Relevance scoring'!#REF!&gt;=3,"ASSESS"," ")</f>
        <v>#REF!</v>
      </c>
      <c r="BL10" s="1" t="e">
        <f>IF('Relevance scoring'!#REF!&gt;=3,"ASSESS"," ")</f>
        <v>#REF!</v>
      </c>
      <c r="BM10" s="1" t="e">
        <f>IF('Relevance scoring'!#REF!&gt;=3,"ASSESS"," ")</f>
        <v>#REF!</v>
      </c>
      <c r="BN10" s="1" t="e">
        <f>IF('Relevance scoring'!#REF!&gt;=3,"ASSESS"," ")</f>
        <v>#REF!</v>
      </c>
    </row>
    <row r="11" spans="1:73" ht="15.75" customHeight="1" x14ac:dyDescent="0.2">
      <c r="A11" s="53" t="s">
        <v>163</v>
      </c>
      <c r="B11" s="62" t="str">
        <f>'Relevance scoring'!B12</f>
        <v>Weak AI</v>
      </c>
      <c r="D11" s="1" t="str">
        <f>IF('Relevance scoring'!D12="","",IF('Relevance scoring'!D12&gt;=3,"ASSESS","N/A"))</f>
        <v>N/A</v>
      </c>
      <c r="E11" s="8">
        <v>1</v>
      </c>
      <c r="F11" s="8">
        <v>1</v>
      </c>
      <c r="G11" s="8">
        <v>1</v>
      </c>
      <c r="H11" s="1" t="str">
        <f>IF('Relevance scoring'!H12="","",IF('Relevance scoring'!H12&gt;=3,"ASSESS","N/A"))</f>
        <v>N/A</v>
      </c>
      <c r="I11" s="8">
        <v>1</v>
      </c>
      <c r="J11" s="8">
        <v>1</v>
      </c>
      <c r="K11" s="1" t="str">
        <f>IF('Relevance scoring'!K12="","",IF('Relevance scoring'!K12&gt;=3,"ASSESS","N/A"))</f>
        <v>N/A</v>
      </c>
      <c r="L11" s="1" t="str">
        <f>IF('Relevance scoring'!L12="","",IF('Relevance scoring'!L12&gt;=3,"ASSESS","N/A"))</f>
        <v>N/A</v>
      </c>
      <c r="M11" s="1" t="str">
        <f>IF('Relevance scoring'!M12="","",IF('Relevance scoring'!M12&gt;=3,"ASSESS","N/A"))</f>
        <v>N/A</v>
      </c>
      <c r="N11" s="1" t="str">
        <f>IF('Relevance scoring'!N12="","",IF('Relevance scoring'!N12&gt;=3,"ASSESS","N/A"))</f>
        <v>N/A</v>
      </c>
      <c r="O11" s="8">
        <v>1</v>
      </c>
      <c r="P11" s="8">
        <v>1</v>
      </c>
      <c r="Q11" s="8">
        <v>2</v>
      </c>
      <c r="R11" s="8">
        <v>1</v>
      </c>
      <c r="S11" s="1" t="str">
        <f>IF('Relevance scoring'!S12="","",IF('Relevance scoring'!S12&gt;=3,"ASSESS","N/A"))</f>
        <v>N/A</v>
      </c>
      <c r="T11" s="1" t="str">
        <f>IF('Relevance scoring'!T12="","",IF('Relevance scoring'!T12&gt;=3,"ASSESS","N/A"))</f>
        <v>N/A</v>
      </c>
      <c r="U11" s="1" t="str">
        <f>IF('Relevance scoring'!U12="","",IF('Relevance scoring'!U12&gt;=3,"ASSESS","N/A"))</f>
        <v>ASSESS</v>
      </c>
      <c r="V11" s="8">
        <v>1</v>
      </c>
      <c r="W11" s="1" t="str">
        <f>IF('Relevance scoring'!W12="","",IF('Relevance scoring'!W12&gt;=3,"ASSESS","N/A"))</f>
        <v>N/A</v>
      </c>
      <c r="X11" s="8">
        <v>1</v>
      </c>
      <c r="Y11" s="1" t="str">
        <f>IF('Relevance scoring'!Y12="","",IF('Relevance scoring'!Y12&gt;=3,"ASSESS","N/A"))</f>
        <v>N/A</v>
      </c>
      <c r="Z11" s="1" t="str">
        <f>IF('Relevance scoring'!Z12="","",IF('Relevance scoring'!Z12&gt;=3,"ASSESS","N/A"))</f>
        <v>N/A</v>
      </c>
      <c r="AA11" s="1" t="str">
        <f>IF('Relevance scoring'!AA12="","",IF('Relevance scoring'!AA12&gt;=3,"ASSESS","N/A"))</f>
        <v>N/A</v>
      </c>
      <c r="AB11" s="1" t="str">
        <f>IF('Relevance scoring'!AB12="","",IF('Relevance scoring'!AB12&gt;=3,"ASSESS","N/A"))</f>
        <v>N/A</v>
      </c>
      <c r="AC11" s="1" t="str">
        <f>IF('Relevance scoring'!AC12="","",IF('Relevance scoring'!AC12&gt;=3,"ASSESS","N/A"))</f>
        <v>N/A</v>
      </c>
      <c r="AD11" s="8">
        <v>1</v>
      </c>
      <c r="AE11" s="1" t="str">
        <f>IF('Relevance scoring'!AE12="","",IF('Relevance scoring'!AE12&gt;=3,"ASSESS","N/A"))</f>
        <v>N/A</v>
      </c>
      <c r="AF11" s="1" t="str">
        <f>IF('Relevance scoring'!AF12="","",IF('Relevance scoring'!AF12&gt;=3,"ASSESS","N/A"))</f>
        <v>N/A</v>
      </c>
      <c r="AG11" s="1" t="str">
        <f>IF('Relevance scoring'!AG12="","",IF('Relevance scoring'!AG12&gt;=3,"ASSESS","N/A"))</f>
        <v>N/A</v>
      </c>
      <c r="AH11" s="1" t="str">
        <f>IF('Relevance scoring'!AH12="","",IF('Relevance scoring'!AH12&gt;=3,"ASSESS","N/A"))</f>
        <v>N/A</v>
      </c>
      <c r="AI11" s="8">
        <v>1</v>
      </c>
      <c r="AJ11" s="1" t="str">
        <f>IF('Relevance scoring'!AJ12="","",IF('Relevance scoring'!AJ12&gt;=3,"ASSESS","N/A"))</f>
        <v>N/A</v>
      </c>
      <c r="AK11" s="1" t="str">
        <f>IF('Relevance scoring'!AK12="","",IF('Relevance scoring'!AK12&gt;=3,"ASSESS","N/A"))</f>
        <v>N/A</v>
      </c>
      <c r="AL11" s="1" t="str">
        <f>IF('Relevance scoring'!AL12="","",IF('Relevance scoring'!AL12&gt;=3,"ASSESS","N/A"))</f>
        <v>N/A</v>
      </c>
      <c r="AM11" s="1" t="str">
        <f>IF('Relevance scoring'!AM12="","",IF('Relevance scoring'!AM12&gt;=3,"ASSESS","N/A"))</f>
        <v>N/A</v>
      </c>
      <c r="AN11" s="1" t="str">
        <f>IF('Relevance scoring'!AN12="","",IF('Relevance scoring'!AN12&gt;=3,"ASSESS","N/A"))</f>
        <v>N/A</v>
      </c>
      <c r="AO11" s="8">
        <v>1</v>
      </c>
      <c r="AP11" s="8">
        <v>1</v>
      </c>
      <c r="AQ11" s="1" t="str">
        <f>IF('Relevance scoring'!AQ12="","",IF('Relevance scoring'!AQ12&gt;=3,"ASSESS","N/A"))</f>
        <v>N/A</v>
      </c>
      <c r="AR11" s="1" t="str">
        <f>IF('Relevance scoring'!AR12="","",IF('Relevance scoring'!AR12&gt;=3,"ASSESS","N/A"))</f>
        <v>N/A</v>
      </c>
      <c r="AS11" s="8">
        <v>-1</v>
      </c>
      <c r="AT11" s="1" t="str">
        <f>IF('Relevance scoring'!AT12&gt;=3,"ASSESS"," ")</f>
        <v xml:space="preserve"> </v>
      </c>
      <c r="AU11" s="1" t="str">
        <f>IF('Relevance scoring'!AU12&gt;=3,"ASSESS"," ")</f>
        <v xml:space="preserve"> </v>
      </c>
      <c r="AV11" s="1"/>
      <c r="AW11" s="1"/>
      <c r="AX11" s="1"/>
      <c r="AY11" s="1"/>
      <c r="AZ11" s="1"/>
      <c r="BA11" s="1"/>
      <c r="BB11" s="1"/>
      <c r="BC11" s="1"/>
      <c r="BD11" s="1"/>
      <c r="BE11" s="1"/>
      <c r="BF11" s="1"/>
      <c r="BG11" s="1"/>
      <c r="BH11" s="1"/>
      <c r="BI11" s="1"/>
      <c r="BJ11" s="1"/>
      <c r="BK11" s="1"/>
      <c r="BL11" s="1"/>
      <c r="BM11" s="1"/>
      <c r="BN11" s="1"/>
    </row>
    <row r="12" spans="1:73" ht="15.75" customHeight="1" x14ac:dyDescent="0.2">
      <c r="A12" s="53" t="s">
        <v>168</v>
      </c>
      <c r="B12" s="62" t="str">
        <f>'Relevance scoring'!B13</f>
        <v>Augmented Cognition</v>
      </c>
      <c r="D12" s="1" t="str">
        <f>IF('Relevance scoring'!D13="","",IF('Relevance scoring'!D13&gt;=3,"ASSESS","N/A"))</f>
        <v>N/A</v>
      </c>
      <c r="E12" s="1" t="str">
        <f>IF('Relevance scoring'!E13="","",IF('Relevance scoring'!E13&gt;=3,"ASSESS","N/A"))</f>
        <v>N/A</v>
      </c>
      <c r="F12" s="1" t="str">
        <f>IF('Relevance scoring'!F13="","",IF('Relevance scoring'!F13&gt;=3,"ASSESS","N/A"))</f>
        <v>N/A</v>
      </c>
      <c r="G12" s="1" t="str">
        <f>IF('Relevance scoring'!G13="","",IF('Relevance scoring'!G13&gt;=3,"ASSESS","N/A"))</f>
        <v>N/A</v>
      </c>
      <c r="H12" s="1" t="str">
        <f>IF('Relevance scoring'!H13="","",IF('Relevance scoring'!H13&gt;=3,"ASSESS","N/A"))</f>
        <v>N/A</v>
      </c>
      <c r="I12" s="1" t="str">
        <f>IF('Relevance scoring'!I13="","",IF('Relevance scoring'!I13&gt;=3,"ASSESS","N/A"))</f>
        <v>N/A</v>
      </c>
      <c r="J12" s="1" t="str">
        <f>IF('Relevance scoring'!J13="","",IF('Relevance scoring'!J13&gt;=3,"ASSESS","N/A"))</f>
        <v>N/A</v>
      </c>
      <c r="K12" s="1" t="str">
        <f>IF('Relevance scoring'!K13="","",IF('Relevance scoring'!K13&gt;=3,"ASSESS","N/A"))</f>
        <v>N/A</v>
      </c>
      <c r="L12" s="1" t="str">
        <f>IF('Relevance scoring'!L13="","",IF('Relevance scoring'!L13&gt;=3,"ASSESS","N/A"))</f>
        <v>N/A</v>
      </c>
      <c r="M12" s="1" t="str">
        <f>IF('Relevance scoring'!M13="","",IF('Relevance scoring'!M13&gt;=3,"ASSESS","N/A"))</f>
        <v>N/A</v>
      </c>
      <c r="N12" s="1" t="str">
        <f>IF('Relevance scoring'!N13="","",IF('Relevance scoring'!N13&gt;=3,"ASSESS","N/A"))</f>
        <v>N/A</v>
      </c>
      <c r="O12" s="8">
        <v>-2</v>
      </c>
      <c r="P12" s="1" t="str">
        <f>IF('Relevance scoring'!P13="","",IF('Relevance scoring'!P13&gt;=3,"ASSESS","N/A"))</f>
        <v>N/A</v>
      </c>
      <c r="Q12" s="1" t="str">
        <f>IF('Relevance scoring'!Q13="","",IF('Relevance scoring'!Q13&gt;=3,"ASSESS","N/A"))</f>
        <v>ASSESS</v>
      </c>
      <c r="R12" s="1" t="str">
        <f>IF('Relevance scoring'!R13="","",IF('Relevance scoring'!R13&gt;=3,"ASSESS","N/A"))</f>
        <v>ASSESS</v>
      </c>
      <c r="S12" s="1" t="str">
        <f>IF('Relevance scoring'!S13="","",IF('Relevance scoring'!S13&gt;=3,"ASSESS","N/A"))</f>
        <v>N/A</v>
      </c>
      <c r="T12" s="1" t="str">
        <f>IF('Relevance scoring'!T13="","",IF('Relevance scoring'!T13&gt;=3,"ASSESS","N/A"))</f>
        <v>N/A</v>
      </c>
      <c r="U12" s="1" t="str">
        <f>IF('Relevance scoring'!U13="","",IF('Relevance scoring'!U13&gt;=3,"ASSESS","N/A"))</f>
        <v>N/A</v>
      </c>
      <c r="V12" s="8">
        <v>2</v>
      </c>
      <c r="W12" s="1" t="str">
        <f>IF('Relevance scoring'!W13="","",IF('Relevance scoring'!W13&gt;=3,"ASSESS","N/A"))</f>
        <v>N/A</v>
      </c>
      <c r="X12" s="1" t="str">
        <f>IF('Relevance scoring'!X13="","",IF('Relevance scoring'!X13&gt;=3,"ASSESS","N/A"))</f>
        <v>N/A</v>
      </c>
      <c r="Y12" s="1" t="str">
        <f>IF('Relevance scoring'!Y13="","",IF('Relevance scoring'!Y13&gt;=3,"ASSESS","N/A"))</f>
        <v>N/A</v>
      </c>
      <c r="Z12" s="1" t="str">
        <f>IF('Relevance scoring'!Z13="","",IF('Relevance scoring'!Z13&gt;=3,"ASSESS","N/A"))</f>
        <v>N/A</v>
      </c>
      <c r="AA12" s="8">
        <v>1</v>
      </c>
      <c r="AB12" s="8">
        <v>2</v>
      </c>
      <c r="AC12" s="1" t="str">
        <f>IF('Relevance scoring'!AC13="","",IF('Relevance scoring'!AC13&gt;=3,"ASSESS","N/A"))</f>
        <v>N/A</v>
      </c>
      <c r="AD12" s="1" t="str">
        <f>IF('Relevance scoring'!AD13="","",IF('Relevance scoring'!AD13&gt;=3,"ASSESS","N/A"))</f>
        <v>ASSESS</v>
      </c>
      <c r="AE12" s="1" t="str">
        <f>IF('Relevance scoring'!AE13="","",IF('Relevance scoring'!AE13&gt;=3,"ASSESS","N/A"))</f>
        <v>N/A</v>
      </c>
      <c r="AF12" s="1" t="str">
        <f>IF('Relevance scoring'!AF13="","",IF('Relevance scoring'!AF13&gt;=3,"ASSESS","N/A"))</f>
        <v>N/A</v>
      </c>
      <c r="AG12" s="1" t="str">
        <f>IF('Relevance scoring'!AG13="","",IF('Relevance scoring'!AG13&gt;=3,"ASSESS","N/A"))</f>
        <v>N/A</v>
      </c>
      <c r="AH12" s="1" t="str">
        <f>IF('Relevance scoring'!AH13="","",IF('Relevance scoring'!AH13&gt;=3,"ASSESS","N/A"))</f>
        <v>N/A</v>
      </c>
      <c r="AI12" s="1" t="str">
        <f>IF('Relevance scoring'!AI13="","",IF('Relevance scoring'!AI13&gt;=3,"ASSESS","N/A"))</f>
        <v>N/A</v>
      </c>
      <c r="AJ12" s="1" t="str">
        <f>IF('Relevance scoring'!AJ13="","",IF('Relevance scoring'!AJ13&gt;=3,"ASSESS","N/A"))</f>
        <v>N/A</v>
      </c>
      <c r="AK12" s="1" t="str">
        <f>IF('Relevance scoring'!AK13="","",IF('Relevance scoring'!AK13&gt;=3,"ASSESS","N/A"))</f>
        <v>N/A</v>
      </c>
      <c r="AL12" s="1" t="str">
        <f>IF('Relevance scoring'!AL13="","",IF('Relevance scoring'!AL13&gt;=3,"ASSESS","N/A"))</f>
        <v>N/A</v>
      </c>
      <c r="AM12" s="1" t="str">
        <f>IF('Relevance scoring'!AM13="","",IF('Relevance scoring'!AM13&gt;=3,"ASSESS","N/A"))</f>
        <v>N/A</v>
      </c>
      <c r="AN12" s="1" t="str">
        <f>IF('Relevance scoring'!AN13="","",IF('Relevance scoring'!AN13&gt;=3,"ASSESS","N/A"))</f>
        <v>ASSESS</v>
      </c>
      <c r="AO12" s="1" t="str">
        <f>IF('Relevance scoring'!AO13="","",IF('Relevance scoring'!AO13&gt;=3,"ASSESS","N/A"))</f>
        <v>N/A</v>
      </c>
      <c r="AP12" s="1" t="str">
        <f>IF('Relevance scoring'!AP13="","",IF('Relevance scoring'!AP13&gt;=3,"ASSESS","N/A"))</f>
        <v>N/A</v>
      </c>
      <c r="AQ12" s="1" t="str">
        <f>IF('Relevance scoring'!AQ13="","",IF('Relevance scoring'!AQ13&gt;=3,"ASSESS","N/A"))</f>
        <v>N/A</v>
      </c>
      <c r="AR12" s="1" t="str">
        <f>IF('Relevance scoring'!AR13="","",IF('Relevance scoring'!AR13&gt;=3,"ASSESS","N/A"))</f>
        <v>N/A</v>
      </c>
      <c r="AS12" s="1" t="str">
        <f>IF('Relevance scoring'!AS13="","",IF('Relevance scoring'!AS13&gt;=3,"ASSESS","N/A"))</f>
        <v>ASSESS</v>
      </c>
      <c r="AT12" s="1" t="str">
        <f>IF('Relevance scoring'!AT13&gt;=3,"ASSESS"," ")</f>
        <v xml:space="preserve"> </v>
      </c>
      <c r="AU12" s="1" t="str">
        <f>IF('Relevance scoring'!AU13&gt;=3,"ASSESS"," ")</f>
        <v xml:space="preserve"> </v>
      </c>
      <c r="AV12" s="1"/>
      <c r="AW12" s="1"/>
      <c r="AX12" s="1"/>
      <c r="AY12" s="1"/>
      <c r="AZ12" s="1"/>
      <c r="BA12" s="1"/>
      <c r="BB12" s="1"/>
      <c r="BC12" s="1"/>
      <c r="BD12" s="1"/>
      <c r="BE12" s="1"/>
      <c r="BF12" s="1"/>
      <c r="BG12" s="1"/>
      <c r="BH12" s="1"/>
      <c r="BI12" s="1"/>
      <c r="BJ12" s="1"/>
      <c r="BK12" s="1"/>
      <c r="BL12" s="1"/>
      <c r="BM12" s="1"/>
      <c r="BN12" s="1"/>
    </row>
    <row r="13" spans="1:73" ht="15.75" customHeight="1" x14ac:dyDescent="0.2">
      <c r="A13" s="53" t="s">
        <v>172</v>
      </c>
      <c r="B13" s="62" t="str">
        <f>'Relevance scoring'!B14</f>
        <v>Augmented Reality</v>
      </c>
      <c r="D13" s="8">
        <v>1</v>
      </c>
      <c r="E13" s="8">
        <v>1</v>
      </c>
      <c r="F13" s="8">
        <v>-1</v>
      </c>
      <c r="G13" s="8">
        <v>1</v>
      </c>
      <c r="H13" s="8">
        <v>1</v>
      </c>
      <c r="I13" s="8">
        <v>1</v>
      </c>
      <c r="J13" s="1" t="str">
        <f>IF('Relevance scoring'!J14="","",IF('Relevance scoring'!J14&gt;=3,"ASSESS","N/A"))</f>
        <v>N/A</v>
      </c>
      <c r="K13" s="1" t="str">
        <f>IF('Relevance scoring'!K14="","",IF('Relevance scoring'!K14&gt;=3,"ASSESS","N/A"))</f>
        <v>ASSESS</v>
      </c>
      <c r="L13" s="1" t="str">
        <f>IF('Relevance scoring'!L14="","",IF('Relevance scoring'!L14&gt;=3,"ASSESS","N/A"))</f>
        <v>N/A</v>
      </c>
      <c r="M13" s="8">
        <v>2</v>
      </c>
      <c r="N13" s="1" t="str">
        <f>IF('Relevance scoring'!N14="","",IF('Relevance scoring'!N14&gt;=3,"ASSESS","N/A"))</f>
        <v>N/A</v>
      </c>
      <c r="O13" s="1" t="str">
        <f>IF('Relevance scoring'!O14="","",IF('Relevance scoring'!O14&gt;=3,"ASSESS","N/A"))</f>
        <v>N/A</v>
      </c>
      <c r="P13" s="1" t="str">
        <f>IF('Relevance scoring'!P14="","",IF('Relevance scoring'!P14&gt;=3,"ASSESS","N/A"))</f>
        <v>N/A</v>
      </c>
      <c r="Q13" s="1" t="str">
        <f>IF('Relevance scoring'!Q14="","",IF('Relevance scoring'!Q14&gt;=3,"ASSESS","N/A"))</f>
        <v>N/A</v>
      </c>
      <c r="R13" s="1" t="str">
        <f>IF('Relevance scoring'!R14="","",IF('Relevance scoring'!R14&gt;=3,"ASSESS","N/A"))</f>
        <v>N/A</v>
      </c>
      <c r="S13" s="1" t="str">
        <f>IF('Relevance scoring'!S14="","",IF('Relevance scoring'!S14&gt;=3,"ASSESS","N/A"))</f>
        <v>N/A</v>
      </c>
      <c r="T13" s="1" t="str">
        <f>IF('Relevance scoring'!T14="","",IF('Relevance scoring'!T14&gt;=3,"ASSESS","N/A"))</f>
        <v>N/A</v>
      </c>
      <c r="U13" s="1" t="str">
        <f>IF('Relevance scoring'!U14="","",IF('Relevance scoring'!U14&gt;=3,"ASSESS","N/A"))</f>
        <v>N/A</v>
      </c>
      <c r="V13" s="1" t="str">
        <f>IF('Relevance scoring'!V14="","",IF('Relevance scoring'!V14&gt;=3,"ASSESS","N/A"))</f>
        <v>N/A</v>
      </c>
      <c r="W13" s="8">
        <v>1</v>
      </c>
      <c r="X13" s="1" t="str">
        <f>IF('Relevance scoring'!X14="","",IF('Relevance scoring'!X14&gt;=3,"ASSESS","N/A"))</f>
        <v>N/A</v>
      </c>
      <c r="Y13" s="1" t="str">
        <f>IF('Relevance scoring'!Y14="","",IF('Relevance scoring'!Y14&gt;=3,"ASSESS","N/A"))</f>
        <v>N/A</v>
      </c>
      <c r="Z13" s="1" t="str">
        <f>IF('Relevance scoring'!Z14="","",IF('Relevance scoring'!Z14&gt;=3,"ASSESS","N/A"))</f>
        <v>N/A</v>
      </c>
      <c r="AA13" s="1" t="str">
        <f>IF('Relevance scoring'!AA14="","",IF('Relevance scoring'!AA14&gt;=3,"ASSESS","N/A"))</f>
        <v>ASSESS</v>
      </c>
      <c r="AB13" s="1" t="str">
        <f>IF('Relevance scoring'!AB14="","",IF('Relevance scoring'!AB14&gt;=3,"ASSESS","N/A"))</f>
        <v>ASSESS</v>
      </c>
      <c r="AC13" s="1" t="str">
        <f>IF('Relevance scoring'!AC14="","",IF('Relevance scoring'!AC14&gt;=3,"ASSESS","N/A"))</f>
        <v>N/A</v>
      </c>
      <c r="AD13" s="1" t="str">
        <f>IF('Relevance scoring'!AD14="","",IF('Relevance scoring'!AD14&gt;=3,"ASSESS","N/A"))</f>
        <v>N/A</v>
      </c>
      <c r="AE13" s="1" t="str">
        <f>IF('Relevance scoring'!AE14="","",IF('Relevance scoring'!AE14&gt;=3,"ASSESS","N/A"))</f>
        <v>N/A</v>
      </c>
      <c r="AF13" s="1" t="str">
        <f>IF('Relevance scoring'!AF14="","",IF('Relevance scoring'!AF14&gt;=3,"ASSESS","N/A"))</f>
        <v>N/A</v>
      </c>
      <c r="AG13" s="8">
        <v>1</v>
      </c>
      <c r="AH13" s="8">
        <v>1</v>
      </c>
      <c r="AI13" s="8">
        <v>1</v>
      </c>
      <c r="AJ13" s="8">
        <v>-1</v>
      </c>
      <c r="AK13" s="8">
        <v>-2</v>
      </c>
      <c r="AL13" s="1" t="str">
        <f>IF('Relevance scoring'!AL14="","",IF('Relevance scoring'!AL14&gt;=3,"ASSESS","N/A"))</f>
        <v>N/A</v>
      </c>
      <c r="AM13" s="8">
        <v>1</v>
      </c>
      <c r="AN13" s="1" t="str">
        <f>IF('Relevance scoring'!AN14="","",IF('Relevance scoring'!AN14&gt;=3,"ASSESS","N/A"))</f>
        <v>N/A</v>
      </c>
      <c r="AO13" s="1" t="str">
        <f>IF('Relevance scoring'!AO14="","",IF('Relevance scoring'!AO14&gt;=3,"ASSESS","N/A"))</f>
        <v>N/A</v>
      </c>
      <c r="AP13" s="8">
        <v>-2</v>
      </c>
      <c r="AQ13" s="8">
        <v>1</v>
      </c>
      <c r="AR13" s="1" t="str">
        <f>IF('Relevance scoring'!AR14="","",IF('Relevance scoring'!AR14&gt;=3,"ASSESS","N/A"))</f>
        <v>N/A</v>
      </c>
      <c r="AS13" s="1" t="str">
        <f>IF('Relevance scoring'!AS14="","",IF('Relevance scoring'!AS14&gt;=3,"ASSESS","N/A"))</f>
        <v>N/A</v>
      </c>
      <c r="AT13" s="1" t="str">
        <f>IF('Relevance scoring'!AT14&gt;=3,"ASSESS"," ")</f>
        <v>ASSESS</v>
      </c>
      <c r="AU13" s="1" t="str">
        <f>IF('Relevance scoring'!AU14&gt;=3,"ASSESS"," ")</f>
        <v xml:space="preserve"> </v>
      </c>
      <c r="AV13" s="1"/>
      <c r="AW13" s="1"/>
      <c r="AX13" s="1"/>
      <c r="AY13" s="1"/>
      <c r="AZ13" s="1"/>
      <c r="BA13" s="1"/>
      <c r="BB13" s="1"/>
      <c r="BC13" s="1"/>
      <c r="BD13" s="1"/>
      <c r="BE13" s="1"/>
      <c r="BF13" s="1"/>
      <c r="BG13" s="1"/>
      <c r="BH13" s="1"/>
      <c r="BI13" s="1"/>
      <c r="BJ13" s="1"/>
      <c r="BK13" s="1"/>
      <c r="BL13" s="1"/>
      <c r="BM13" s="1"/>
      <c r="BN13" s="1"/>
    </row>
    <row r="14" spans="1:73" ht="15.75" customHeight="1" x14ac:dyDescent="0.2">
      <c r="A14" s="53" t="s">
        <v>175</v>
      </c>
      <c r="B14" s="62" t="str">
        <f>'Relevance scoring'!B15</f>
        <v>Autonomous Vehicles</v>
      </c>
      <c r="D14" s="1" t="str">
        <f>IF('Relevance scoring'!D15="","",IF('Relevance scoring'!D15&gt;=3,"ASSESS","N/A"))</f>
        <v>N/A</v>
      </c>
      <c r="E14" s="8">
        <v>2</v>
      </c>
      <c r="F14" s="8">
        <v>2</v>
      </c>
      <c r="G14" s="8">
        <v>2</v>
      </c>
      <c r="H14" s="1" t="str">
        <f>IF('Relevance scoring'!H15="","",IF('Relevance scoring'!H15&gt;=3,"ASSESS","N/A"))</f>
        <v>N/A</v>
      </c>
      <c r="I14" s="1" t="str">
        <f>IF('Relevance scoring'!I15="","",IF('Relevance scoring'!I15&gt;=3,"ASSESS","N/A"))</f>
        <v>ASSESS</v>
      </c>
      <c r="J14" s="8">
        <v>-3</v>
      </c>
      <c r="K14" s="8">
        <v>-2</v>
      </c>
      <c r="L14" s="1" t="str">
        <f>IF('Relevance scoring'!L15="","",IF('Relevance scoring'!L15&gt;=3,"ASSESS","N/A"))</f>
        <v>N/A</v>
      </c>
      <c r="M14" s="8">
        <v>-2</v>
      </c>
      <c r="N14" s="8">
        <v>-2</v>
      </c>
      <c r="O14" s="1" t="str">
        <f>IF('Relevance scoring'!O15="","",IF('Relevance scoring'!O15&gt;=3,"ASSESS","N/A"))</f>
        <v>N/A</v>
      </c>
      <c r="P14" s="1" t="str">
        <f>IF('Relevance scoring'!P15="","",IF('Relevance scoring'!P15&gt;=3,"ASSESS","N/A"))</f>
        <v>N/A</v>
      </c>
      <c r="Q14" s="1" t="str">
        <f>IF('Relevance scoring'!Q15="","",IF('Relevance scoring'!Q15&gt;=3,"ASSESS","N/A"))</f>
        <v>N/A</v>
      </c>
      <c r="R14" s="1" t="str">
        <f>IF('Relevance scoring'!R15="","",IF('Relevance scoring'!R15&gt;=3,"ASSESS","N/A"))</f>
        <v>N/A</v>
      </c>
      <c r="S14" s="1" t="str">
        <f>IF('Relevance scoring'!S15="","",IF('Relevance scoring'!S15&gt;=3,"ASSESS","N/A"))</f>
        <v>N/A</v>
      </c>
      <c r="T14" s="8">
        <v>2</v>
      </c>
      <c r="U14" s="1" t="str">
        <f>IF('Relevance scoring'!U15="","",IF('Relevance scoring'!U15&gt;=3,"ASSESS","N/A"))</f>
        <v>N/A</v>
      </c>
      <c r="V14" s="1" t="str">
        <f>IF('Relevance scoring'!V15="","",IF('Relevance scoring'!V15&gt;=3,"ASSESS","N/A"))</f>
        <v>N/A</v>
      </c>
      <c r="W14" s="1" t="str">
        <f>IF('Relevance scoring'!W15="","",IF('Relevance scoring'!W15&gt;=3,"ASSESS","N/A"))</f>
        <v>N/A</v>
      </c>
      <c r="X14" s="8">
        <v>-2</v>
      </c>
      <c r="Y14" s="8">
        <v>2</v>
      </c>
      <c r="Z14" s="1" t="str">
        <f>IF('Relevance scoring'!Z15="","",IF('Relevance scoring'!Z15&gt;=3,"ASSESS","N/A"))</f>
        <v>N/A</v>
      </c>
      <c r="AA14" s="1" t="str">
        <f>IF('Relevance scoring'!AA15="","",IF('Relevance scoring'!AA15&gt;=3,"ASSESS","N/A"))</f>
        <v>N/A</v>
      </c>
      <c r="AB14" s="1" t="str">
        <f>IF('Relevance scoring'!AB15="","",IF('Relevance scoring'!AB15&gt;=3,"ASSESS","N/A"))</f>
        <v>N/A</v>
      </c>
      <c r="AC14" s="1" t="str">
        <f>IF('Relevance scoring'!AC15="","",IF('Relevance scoring'!AC15&gt;=3,"ASSESS","N/A"))</f>
        <v>N/A</v>
      </c>
      <c r="AD14" s="1" t="str">
        <f>IF('Relevance scoring'!AD15="","",IF('Relevance scoring'!AD15&gt;=3,"ASSESS","N/A"))</f>
        <v>N/A</v>
      </c>
      <c r="AE14" s="8">
        <v>-2</v>
      </c>
      <c r="AF14" s="1" t="str">
        <f>IF('Relevance scoring'!AF15="","",IF('Relevance scoring'!AF15&gt;=3,"ASSESS","N/A"))</f>
        <v>ASSESS</v>
      </c>
      <c r="AG14" s="1" t="str">
        <f>IF('Relevance scoring'!AG15="","",IF('Relevance scoring'!AG15&gt;=3,"ASSESS","N/A"))</f>
        <v>N/A</v>
      </c>
      <c r="AH14" s="1" t="str">
        <f>IF('Relevance scoring'!AH15="","",IF('Relevance scoring'!AH15&gt;=3,"ASSESS","N/A"))</f>
        <v>N/A</v>
      </c>
      <c r="AI14" s="1" t="str">
        <f>IF('Relevance scoring'!AI15="","",IF('Relevance scoring'!AI15&gt;=3,"ASSESS","N/A"))</f>
        <v>N/A</v>
      </c>
      <c r="AJ14" s="1" t="str">
        <f>IF('Relevance scoring'!AJ15="","",IF('Relevance scoring'!AJ15&gt;=3,"ASSESS","N/A"))</f>
        <v>N/A</v>
      </c>
      <c r="AK14" s="1" t="str">
        <f>IF('Relevance scoring'!AK15="","",IF('Relevance scoring'!AK15&gt;=3,"ASSESS","N/A"))</f>
        <v>N/A</v>
      </c>
      <c r="AL14" s="1" t="str">
        <f>IF('Relevance scoring'!AL15="","",IF('Relevance scoring'!AL15&gt;=3,"ASSESS","N/A"))</f>
        <v>N/A</v>
      </c>
      <c r="AM14" s="1" t="str">
        <f>IF('Relevance scoring'!AM15="","",IF('Relevance scoring'!AM15&gt;=3,"ASSESS","N/A"))</f>
        <v>N/A</v>
      </c>
      <c r="AN14" s="1" t="str">
        <f>IF('Relevance scoring'!AN15="","",IF('Relevance scoring'!AN15&gt;=3,"ASSESS","N/A"))</f>
        <v>N/A</v>
      </c>
      <c r="AO14" s="1" t="str">
        <f>IF('Relevance scoring'!AO15="","",IF('Relevance scoring'!AO15&gt;=3,"ASSESS","N/A"))</f>
        <v>N/A</v>
      </c>
      <c r="AP14" s="1" t="str">
        <f>IF('Relevance scoring'!AP15="","",IF('Relevance scoring'!AP15&gt;=3,"ASSESS","N/A"))</f>
        <v>N/A</v>
      </c>
      <c r="AQ14" s="1" t="str">
        <f>IF('Relevance scoring'!AQ15="","",IF('Relevance scoring'!AQ15&gt;=3,"ASSESS","N/A"))</f>
        <v>N/A</v>
      </c>
      <c r="AR14" s="1" t="str">
        <f>IF('Relevance scoring'!AR15="","",IF('Relevance scoring'!AR15&gt;=3,"ASSESS","N/A"))</f>
        <v>N/A</v>
      </c>
      <c r="AS14" s="1" t="str">
        <f>IF('Relevance scoring'!AS15="","",IF('Relevance scoring'!AS15&gt;=3,"ASSESS","N/A"))</f>
        <v>N/A</v>
      </c>
      <c r="AT14" s="1" t="str">
        <f>IF('Relevance scoring'!AT15&gt;=3,"ASSESS"," ")</f>
        <v xml:space="preserve"> </v>
      </c>
      <c r="AU14" s="1" t="str">
        <f>IF('Relevance scoring'!AU15&gt;=3,"ASSESS"," ")</f>
        <v xml:space="preserve"> </v>
      </c>
      <c r="AV14" s="1"/>
      <c r="AW14" s="1"/>
      <c r="AX14" s="1"/>
      <c r="AY14" s="1"/>
      <c r="AZ14" s="1"/>
      <c r="BA14" s="1"/>
      <c r="BB14" s="1"/>
      <c r="BC14" s="1"/>
      <c r="BD14" s="1"/>
      <c r="BE14" s="1"/>
      <c r="BF14" s="1"/>
      <c r="BG14" s="1"/>
      <c r="BH14" s="1"/>
      <c r="BI14" s="1"/>
      <c r="BJ14" s="1"/>
      <c r="BK14" s="1"/>
      <c r="BL14" s="1"/>
      <c r="BM14" s="1"/>
      <c r="BN14" s="1"/>
    </row>
    <row r="15" spans="1:73" ht="15.75" customHeight="1" x14ac:dyDescent="0.2">
      <c r="A15" s="53" t="s">
        <v>179</v>
      </c>
      <c r="B15" s="62" t="str">
        <f>'Relevance scoring'!B16</f>
        <v>Battery Technology</v>
      </c>
      <c r="D15" s="1" t="str">
        <f>IF('Relevance scoring'!D16="","",IF('Relevance scoring'!D16&gt;=3,"ASSESS","N/A"))</f>
        <v>N/A</v>
      </c>
      <c r="E15" s="1" t="str">
        <f>IF('Relevance scoring'!E16="","",IF('Relevance scoring'!E16&gt;=3,"ASSESS","N/A"))</f>
        <v>N/A</v>
      </c>
      <c r="F15" s="1" t="str">
        <f>IF('Relevance scoring'!F16="","",IF('Relevance scoring'!F16&gt;=3,"ASSESS","N/A"))</f>
        <v>N/A</v>
      </c>
      <c r="G15" s="1" t="str">
        <f>IF('Relevance scoring'!G16="","",IF('Relevance scoring'!G16&gt;=3,"ASSESS","N/A"))</f>
        <v>N/A</v>
      </c>
      <c r="H15" s="1" t="str">
        <f>IF('Relevance scoring'!H16="","",IF('Relevance scoring'!H16&gt;=3,"ASSESS","N/A"))</f>
        <v>N/A</v>
      </c>
      <c r="I15" s="1" t="str">
        <f>IF('Relevance scoring'!I16="","",IF('Relevance scoring'!I16&gt;=3,"ASSESS","N/A"))</f>
        <v>N/A</v>
      </c>
      <c r="J15" s="8">
        <v>1</v>
      </c>
      <c r="K15" s="8">
        <v>1</v>
      </c>
      <c r="L15" s="8">
        <v>1</v>
      </c>
      <c r="M15" s="1" t="str">
        <f>IF('Relevance scoring'!M16="","",IF('Relevance scoring'!M16&gt;=3,"ASSESS","N/A"))</f>
        <v>ASSESS</v>
      </c>
      <c r="N15" s="1" t="str">
        <f>IF('Relevance scoring'!N16="","",IF('Relevance scoring'!N16&gt;=3,"ASSESS","N/A"))</f>
        <v>N/A</v>
      </c>
      <c r="O15" s="1" t="str">
        <f>IF('Relevance scoring'!O16="","",IF('Relevance scoring'!O16&gt;=3,"ASSESS","N/A"))</f>
        <v>N/A</v>
      </c>
      <c r="P15" s="1" t="str">
        <f>IF('Relevance scoring'!P16="","",IF('Relevance scoring'!P16&gt;=3,"ASSESS","N/A"))</f>
        <v>N/A</v>
      </c>
      <c r="Q15" s="1" t="str">
        <f>IF('Relevance scoring'!Q16="","",IF('Relevance scoring'!Q16&gt;=3,"ASSESS","N/A"))</f>
        <v>N/A</v>
      </c>
      <c r="R15" s="1" t="str">
        <f>IF('Relevance scoring'!R16="","",IF('Relevance scoring'!R16&gt;=3,"ASSESS","N/A"))</f>
        <v>N/A</v>
      </c>
      <c r="S15" s="1" t="str">
        <f>IF('Relevance scoring'!S16="","",IF('Relevance scoring'!S16&gt;=3,"ASSESS","N/A"))</f>
        <v>N/A</v>
      </c>
      <c r="T15" s="1" t="str">
        <f>IF('Relevance scoring'!T16="","",IF('Relevance scoring'!T16&gt;=3,"ASSESS","N/A"))</f>
        <v>N/A</v>
      </c>
      <c r="U15" s="8">
        <v>1</v>
      </c>
      <c r="V15" s="1" t="str">
        <f>IF('Relevance scoring'!V16="","",IF('Relevance scoring'!V16&gt;=3,"ASSESS","N/A"))</f>
        <v>N/A</v>
      </c>
      <c r="W15" s="1" t="str">
        <f>IF('Relevance scoring'!W16="","",IF('Relevance scoring'!W16&gt;=3,"ASSESS","N/A"))</f>
        <v>N/A</v>
      </c>
      <c r="X15" s="8">
        <v>-2</v>
      </c>
      <c r="Y15" s="8">
        <v>2</v>
      </c>
      <c r="Z15" s="1" t="str">
        <f>IF('Relevance scoring'!Z16="","",IF('Relevance scoring'!Z16&gt;=3,"ASSESS","N/A"))</f>
        <v>N/A</v>
      </c>
      <c r="AA15" s="1" t="str">
        <f>IF('Relevance scoring'!AA16="","",IF('Relevance scoring'!AA16&gt;=3,"ASSESS","N/A"))</f>
        <v>N/A</v>
      </c>
      <c r="AB15" s="1" t="str">
        <f>IF('Relevance scoring'!AB16="","",IF('Relevance scoring'!AB16&gt;=3,"ASSESS","N/A"))</f>
        <v>N/A</v>
      </c>
      <c r="AC15" s="1" t="str">
        <f>IF('Relevance scoring'!AC16="","",IF('Relevance scoring'!AC16&gt;=3,"ASSESS","N/A"))</f>
        <v>N/A</v>
      </c>
      <c r="AD15" s="1" t="str">
        <f>IF('Relevance scoring'!AD16="","",IF('Relevance scoring'!AD16&gt;=3,"ASSESS","N/A"))</f>
        <v>N/A</v>
      </c>
      <c r="AE15" s="8">
        <v>2</v>
      </c>
      <c r="AF15" s="1" t="str">
        <f>IF('Relevance scoring'!AF16="","",IF('Relevance scoring'!AF16&gt;=3,"ASSESS","N/A"))</f>
        <v>N/A</v>
      </c>
      <c r="AG15" s="1" t="str">
        <f>IF('Relevance scoring'!AG16="","",IF('Relevance scoring'!AG16&gt;=3,"ASSESS","N/A"))</f>
        <v>N/A</v>
      </c>
      <c r="AH15" s="1" t="str">
        <f>IF('Relevance scoring'!AH16="","",IF('Relevance scoring'!AH16&gt;=3,"ASSESS","N/A"))</f>
        <v>N/A</v>
      </c>
      <c r="AI15" s="1" t="str">
        <f>IF('Relevance scoring'!AI16="","",IF('Relevance scoring'!AI16&gt;=3,"ASSESS","N/A"))</f>
        <v>N/A</v>
      </c>
      <c r="AJ15" s="1" t="str">
        <f>IF('Relevance scoring'!AJ16="","",IF('Relevance scoring'!AJ16&gt;=3,"ASSESS","N/A"))</f>
        <v>N/A</v>
      </c>
      <c r="AK15" s="1" t="str">
        <f>IF('Relevance scoring'!AK16="","",IF('Relevance scoring'!AK16&gt;=3,"ASSESS","N/A"))</f>
        <v>N/A</v>
      </c>
      <c r="AL15" s="1" t="str">
        <f>IF('Relevance scoring'!AL16="","",IF('Relevance scoring'!AL16&gt;=3,"ASSESS","N/A"))</f>
        <v>ASSESS</v>
      </c>
      <c r="AM15" s="8">
        <v>1</v>
      </c>
      <c r="AN15" s="1" t="str">
        <f>IF('Relevance scoring'!AN16="","",IF('Relevance scoring'!AN16&gt;=3,"ASSESS","N/A"))</f>
        <v>N/A</v>
      </c>
      <c r="AO15" s="8">
        <v>-2</v>
      </c>
      <c r="AP15" s="1" t="str">
        <f>IF('Relevance scoring'!AP16="","",IF('Relevance scoring'!AP16&gt;=3,"ASSESS","N/A"))</f>
        <v>N/A</v>
      </c>
      <c r="AQ15" s="1" t="str">
        <f>IF('Relevance scoring'!AQ16="","",IF('Relevance scoring'!AQ16&gt;=3,"ASSESS","N/A"))</f>
        <v>N/A</v>
      </c>
      <c r="AR15" s="1" t="str">
        <f>IF('Relevance scoring'!AR16="","",IF('Relevance scoring'!AR16&gt;=3,"ASSESS","N/A"))</f>
        <v>N/A</v>
      </c>
      <c r="AS15" s="1" t="str">
        <f>IF('Relevance scoring'!AS16="","",IF('Relevance scoring'!AS16&gt;=3,"ASSESS","N/A"))</f>
        <v>N/A</v>
      </c>
      <c r="AT15" s="1" t="str">
        <f>IF('Relevance scoring'!AT16&gt;=3,"ASSESS"," ")</f>
        <v xml:space="preserve"> </v>
      </c>
      <c r="AU15" s="1" t="str">
        <f>IF('Relevance scoring'!AU16&gt;=3,"ASSESS"," ")</f>
        <v xml:space="preserve"> </v>
      </c>
      <c r="AV15" s="1"/>
      <c r="AW15" s="1"/>
      <c r="AX15" s="1"/>
      <c r="AY15" s="1"/>
      <c r="AZ15" s="1"/>
      <c r="BA15" s="1"/>
      <c r="BB15" s="1"/>
      <c r="BC15" s="1"/>
      <c r="BD15" s="1"/>
      <c r="BE15" s="1"/>
      <c r="BF15" s="1"/>
      <c r="BG15" s="1"/>
      <c r="BH15" s="1"/>
      <c r="BI15" s="1"/>
      <c r="BJ15" s="1"/>
      <c r="BK15" s="1"/>
      <c r="BL15" s="1"/>
      <c r="BM15" s="1"/>
      <c r="BN15" s="1"/>
    </row>
    <row r="16" spans="1:73" ht="15.75" customHeight="1" x14ac:dyDescent="0.2">
      <c r="A16" s="53" t="s">
        <v>184</v>
      </c>
      <c r="B16" s="62" t="str">
        <f>'Relevance scoring'!B17</f>
        <v>Big Data Analytics</v>
      </c>
      <c r="D16" s="8">
        <v>1</v>
      </c>
      <c r="E16" s="8">
        <v>1</v>
      </c>
      <c r="F16" s="1" t="str">
        <f>IF('Relevance scoring'!F17="","",IF('Relevance scoring'!F17&gt;=3,"ASSESS","N/A"))</f>
        <v>N/A</v>
      </c>
      <c r="G16" s="1" t="str">
        <f>IF('Relevance scoring'!G17="","",IF('Relevance scoring'!G17&gt;=3,"ASSESS","N/A"))</f>
        <v>N/A</v>
      </c>
      <c r="H16" s="1" t="str">
        <f>IF('Relevance scoring'!H17="","",IF('Relevance scoring'!H17&gt;=3,"ASSESS","N/A"))</f>
        <v>N/A</v>
      </c>
      <c r="I16" s="1" t="str">
        <f>IF('Relevance scoring'!I17="","",IF('Relevance scoring'!I17&gt;=3,"ASSESS","N/A"))</f>
        <v>N/A</v>
      </c>
      <c r="J16" s="8">
        <v>1</v>
      </c>
      <c r="K16" s="1" t="str">
        <f>IF('Relevance scoring'!K17="","",IF('Relevance scoring'!K17&gt;=3,"ASSESS","N/A"))</f>
        <v>N/A</v>
      </c>
      <c r="L16" s="1" t="str">
        <f>IF('Relevance scoring'!L17="","",IF('Relevance scoring'!L17&gt;=3,"ASSESS","N/A"))</f>
        <v>N/A</v>
      </c>
      <c r="M16" s="1" t="str">
        <f>IF('Relevance scoring'!M17="","",IF('Relevance scoring'!M17&gt;=3,"ASSESS","N/A"))</f>
        <v>N/A</v>
      </c>
      <c r="N16" s="1" t="str">
        <f>IF('Relevance scoring'!N17="","",IF('Relevance scoring'!N17&gt;=3,"ASSESS","N/A"))</f>
        <v>N/A</v>
      </c>
      <c r="O16" s="8">
        <v>1</v>
      </c>
      <c r="P16" s="8">
        <v>1</v>
      </c>
      <c r="Q16" s="8">
        <v>2</v>
      </c>
      <c r="R16" s="8">
        <v>1</v>
      </c>
      <c r="S16" s="1" t="str">
        <f>IF('Relevance scoring'!S17="","",IF('Relevance scoring'!S17&gt;=3,"ASSESS","N/A"))</f>
        <v>N/A</v>
      </c>
      <c r="T16" s="1" t="str">
        <f>IF('Relevance scoring'!T17="","",IF('Relevance scoring'!T17&gt;=3,"ASSESS","N/A"))</f>
        <v>ASSESS</v>
      </c>
      <c r="U16" s="1" t="str">
        <f>IF('Relevance scoring'!U17="","",IF('Relevance scoring'!U17&gt;=3,"ASSESS","N/A"))</f>
        <v>N/A</v>
      </c>
      <c r="V16" s="1" t="str">
        <f>IF('Relevance scoring'!V17="","",IF('Relevance scoring'!V17&gt;=3,"ASSESS","N/A"))</f>
        <v>N/A</v>
      </c>
      <c r="W16" s="1" t="str">
        <f>IF('Relevance scoring'!W17="","",IF('Relevance scoring'!W17&gt;=3,"ASSESS","N/A"))</f>
        <v>N/A</v>
      </c>
      <c r="X16" s="1" t="str">
        <f>IF('Relevance scoring'!X17="","",IF('Relevance scoring'!X17&gt;=3,"ASSESS","N/A"))</f>
        <v>N/A</v>
      </c>
      <c r="Y16" s="1" t="str">
        <f>IF('Relevance scoring'!Y17="","",IF('Relevance scoring'!Y17&gt;=3,"ASSESS","N/A"))</f>
        <v>N/A</v>
      </c>
      <c r="Z16" s="1" t="str">
        <f>IF('Relevance scoring'!Z17="","",IF('Relevance scoring'!Z17&gt;=3,"ASSESS","N/A"))</f>
        <v>N/A</v>
      </c>
      <c r="AA16" s="1" t="str">
        <f>IF('Relevance scoring'!AA17="","",IF('Relevance scoring'!AA17&gt;=3,"ASSESS","N/A"))</f>
        <v>ASSESS</v>
      </c>
      <c r="AB16" s="1" t="str">
        <f>IF('Relevance scoring'!AB17="","",IF('Relevance scoring'!AB17&gt;=3,"ASSESS","N/A"))</f>
        <v>N/A</v>
      </c>
      <c r="AC16" s="1" t="str">
        <f>IF('Relevance scoring'!AC17="","",IF('Relevance scoring'!AC17&gt;=3,"ASSESS","N/A"))</f>
        <v>N/A</v>
      </c>
      <c r="AD16" s="1" t="str">
        <f>IF('Relevance scoring'!AD17="","",IF('Relevance scoring'!AD17&gt;=3,"ASSESS","N/A"))</f>
        <v>N/A</v>
      </c>
      <c r="AE16" s="1" t="str">
        <f>IF('Relevance scoring'!AE17="","",IF('Relevance scoring'!AE17&gt;=3,"ASSESS","N/A"))</f>
        <v>ASSESS</v>
      </c>
      <c r="AF16" s="1" t="str">
        <f>IF('Relevance scoring'!AF17="","",IF('Relevance scoring'!AF17&gt;=3,"ASSESS","N/A"))</f>
        <v>N/A</v>
      </c>
      <c r="AG16" s="1" t="str">
        <f>IF('Relevance scoring'!AG17="","",IF('Relevance scoring'!AG17&gt;=3,"ASSESS","N/A"))</f>
        <v>ASSESS</v>
      </c>
      <c r="AH16" s="1" t="str">
        <f>IF('Relevance scoring'!AH17="","",IF('Relevance scoring'!AH17&gt;=3,"ASSESS","N/A"))</f>
        <v>ASSESS</v>
      </c>
      <c r="AI16" s="1" t="str">
        <f>IF('Relevance scoring'!AI17="","",IF('Relevance scoring'!AI17&gt;=3,"ASSESS","N/A"))</f>
        <v>ASSESS</v>
      </c>
      <c r="AJ16" s="1" t="str">
        <f>IF('Relevance scoring'!AJ17="","",IF('Relevance scoring'!AJ17&gt;=3,"ASSESS","N/A"))</f>
        <v>N/A</v>
      </c>
      <c r="AK16" s="1" t="str">
        <f>IF('Relevance scoring'!AK17="","",IF('Relevance scoring'!AK17&gt;=3,"ASSESS","N/A"))</f>
        <v>ASSESS</v>
      </c>
      <c r="AL16" s="1" t="str">
        <f>IF('Relevance scoring'!AL17="","",IF('Relevance scoring'!AL17&gt;=3,"ASSESS","N/A"))</f>
        <v>N/A</v>
      </c>
      <c r="AM16" s="1" t="str">
        <f>IF('Relevance scoring'!AM17="","",IF('Relevance scoring'!AM17&gt;=3,"ASSESS","N/A"))</f>
        <v>N/A</v>
      </c>
      <c r="AN16" s="8">
        <v>1</v>
      </c>
      <c r="AO16" s="1" t="str">
        <f>IF('Relevance scoring'!AO17="","",IF('Relevance scoring'!AO17&gt;=3,"ASSESS","N/A"))</f>
        <v>N/A</v>
      </c>
      <c r="AP16" s="8">
        <v>2</v>
      </c>
      <c r="AQ16" s="1" t="str">
        <f>IF('Relevance scoring'!AQ17="","",IF('Relevance scoring'!AQ17&gt;=3,"ASSESS","N/A"))</f>
        <v>N/A</v>
      </c>
      <c r="AR16" s="1" t="str">
        <f>IF('Relevance scoring'!AR17="","",IF('Relevance scoring'!AR17&gt;=3,"ASSESS","N/A"))</f>
        <v>N/A</v>
      </c>
      <c r="AS16" s="8">
        <v>-1</v>
      </c>
      <c r="AT16" s="1" t="str">
        <f>IF('Relevance scoring'!AU17&gt;=3,"ASSESS"," ")</f>
        <v xml:space="preserve"> </v>
      </c>
      <c r="AU16" s="1" t="e">
        <f>IF(#REF!&gt;=3,"ASSESS"," ")</f>
        <v>#REF!</v>
      </c>
      <c r="AV16" s="1"/>
      <c r="AW16" s="1"/>
      <c r="AX16" s="1"/>
      <c r="AY16" s="1"/>
      <c r="AZ16" s="1"/>
      <c r="BA16" s="1"/>
      <c r="BB16" s="1"/>
      <c r="BC16" s="1"/>
      <c r="BD16" s="1"/>
      <c r="BE16" s="1"/>
      <c r="BF16" s="1"/>
      <c r="BG16" s="1"/>
      <c r="BH16" s="1"/>
      <c r="BI16" s="1"/>
      <c r="BJ16" s="1"/>
      <c r="BK16" s="1"/>
      <c r="BL16" s="1"/>
      <c r="BM16" s="1"/>
      <c r="BN16" s="1"/>
    </row>
    <row r="17" spans="1:66" ht="15.75" customHeight="1" x14ac:dyDescent="0.2">
      <c r="A17" s="53" t="s">
        <v>187</v>
      </c>
      <c r="B17" s="62" t="str">
        <f>'Relevance scoring'!B18</f>
        <v>Biochips</v>
      </c>
      <c r="D17" s="1" t="str">
        <f>IF('Relevance scoring'!D18="","",IF('Relevance scoring'!D18&gt;=3,"ASSESS","N/A"))</f>
        <v>N/A</v>
      </c>
      <c r="E17" s="1" t="str">
        <f>IF('Relevance scoring'!E18="","",IF('Relevance scoring'!E18&gt;=3,"ASSESS","N/A"))</f>
        <v>N/A</v>
      </c>
      <c r="F17" s="1" t="str">
        <f>IF('Relevance scoring'!F18="","",IF('Relevance scoring'!F18&gt;=3,"ASSESS","N/A"))</f>
        <v>N/A</v>
      </c>
      <c r="G17" s="1" t="str">
        <f>IF('Relevance scoring'!G18="","",IF('Relevance scoring'!G18&gt;=3,"ASSESS","N/A"))</f>
        <v>N/A</v>
      </c>
      <c r="H17" s="1" t="str">
        <f>IF('Relevance scoring'!H18="","",IF('Relevance scoring'!H18&gt;=3,"ASSESS","N/A"))</f>
        <v>N/A</v>
      </c>
      <c r="I17" s="1" t="str">
        <f>IF('Relevance scoring'!I18="","",IF('Relevance scoring'!I18&gt;=3,"ASSESS","N/A"))</f>
        <v>N/A</v>
      </c>
      <c r="J17" s="1" t="str">
        <f>IF('Relevance scoring'!J18="","",IF('Relevance scoring'!J18&gt;=3,"ASSESS","N/A"))</f>
        <v>N/A</v>
      </c>
      <c r="K17" s="1" t="str">
        <f>IF('Relevance scoring'!K18="","",IF('Relevance scoring'!K18&gt;=3,"ASSESS","N/A"))</f>
        <v>N/A</v>
      </c>
      <c r="L17" s="1" t="str">
        <f>IF('Relevance scoring'!L18="","",IF('Relevance scoring'!L18&gt;=3,"ASSESS","N/A"))</f>
        <v>N/A</v>
      </c>
      <c r="M17" s="1" t="str">
        <f>IF('Relevance scoring'!M18="","",IF('Relevance scoring'!M18&gt;=3,"ASSESS","N/A"))</f>
        <v>N/A</v>
      </c>
      <c r="N17" s="1" t="str">
        <f>IF('Relevance scoring'!N18="","",IF('Relevance scoring'!N18&gt;=3,"ASSESS","N/A"))</f>
        <v>N/A</v>
      </c>
      <c r="O17" s="1" t="str">
        <f>IF('Relevance scoring'!O18="","",IF('Relevance scoring'!O18&gt;=3,"ASSESS","N/A"))</f>
        <v>N/A</v>
      </c>
      <c r="P17" s="1" t="str">
        <f>IF('Relevance scoring'!P18="","",IF('Relevance scoring'!P18&gt;=3,"ASSESS","N/A"))</f>
        <v>N/A</v>
      </c>
      <c r="Q17" s="1" t="str">
        <f>IF('Relevance scoring'!Q18="","",IF('Relevance scoring'!Q18&gt;=3,"ASSESS","N/A"))</f>
        <v>N/A</v>
      </c>
      <c r="R17" s="1" t="str">
        <f>IF('Relevance scoring'!R18="","",IF('Relevance scoring'!R18&gt;=3,"ASSESS","N/A"))</f>
        <v>N/A</v>
      </c>
      <c r="S17" s="1" t="str">
        <f>IF('Relevance scoring'!S18="","",IF('Relevance scoring'!S18&gt;=3,"ASSESS","N/A"))</f>
        <v>N/A</v>
      </c>
      <c r="T17" s="1" t="str">
        <f>IF('Relevance scoring'!T18="","",IF('Relevance scoring'!T18&gt;=3,"ASSESS","N/A"))</f>
        <v>N/A</v>
      </c>
      <c r="U17" s="1" t="str">
        <f>IF('Relevance scoring'!U18="","",IF('Relevance scoring'!U18&gt;=3,"ASSESS","N/A"))</f>
        <v>N/A</v>
      </c>
      <c r="V17" s="1" t="str">
        <f>IF('Relevance scoring'!V18="","",IF('Relevance scoring'!V18&gt;=3,"ASSESS","N/A"))</f>
        <v>N/A</v>
      </c>
      <c r="W17" s="1" t="str">
        <f>IF('Relevance scoring'!W18="","",IF('Relevance scoring'!W18&gt;=3,"ASSESS","N/A"))</f>
        <v>N/A</v>
      </c>
      <c r="X17" s="1" t="str">
        <f>IF('Relevance scoring'!X18="","",IF('Relevance scoring'!X18&gt;=3,"ASSESS","N/A"))</f>
        <v>N/A</v>
      </c>
      <c r="Y17" s="1" t="str">
        <f>IF('Relevance scoring'!Y18="","",IF('Relevance scoring'!Y18&gt;=3,"ASSESS","N/A"))</f>
        <v>N/A</v>
      </c>
      <c r="Z17" s="1" t="str">
        <f>IF('Relevance scoring'!Z18="","",IF('Relevance scoring'!Z18&gt;=3,"ASSESS","N/A"))</f>
        <v>N/A</v>
      </c>
      <c r="AA17" s="8">
        <v>-2</v>
      </c>
      <c r="AB17" s="1" t="str">
        <f>IF('Relevance scoring'!AB18="","",IF('Relevance scoring'!AB18&gt;=3,"ASSESS","N/A"))</f>
        <v>N/A</v>
      </c>
      <c r="AC17" s="1" t="str">
        <f>IF('Relevance scoring'!AC18="","",IF('Relevance scoring'!AC18&gt;=3,"ASSESS","N/A"))</f>
        <v>N/A</v>
      </c>
      <c r="AD17" s="1" t="str">
        <f>IF('Relevance scoring'!AD18="","",IF('Relevance scoring'!AD18&gt;=3,"ASSESS","N/A"))</f>
        <v>N/A</v>
      </c>
      <c r="AE17" s="1" t="str">
        <f>IF('Relevance scoring'!AE18="","",IF('Relevance scoring'!AE18&gt;=3,"ASSESS","N/A"))</f>
        <v>N/A</v>
      </c>
      <c r="AF17" s="1" t="str">
        <f>IF('Relevance scoring'!AF18="","",IF('Relevance scoring'!AF18&gt;=3,"ASSESS","N/A"))</f>
        <v>N/A</v>
      </c>
      <c r="AG17" s="1" t="str">
        <f>IF('Relevance scoring'!AG18="","",IF('Relevance scoring'!AG18&gt;=3,"ASSESS","N/A"))</f>
        <v>N/A</v>
      </c>
      <c r="AH17" s="1" t="str">
        <f>IF('Relevance scoring'!AH18="","",IF('Relevance scoring'!AH18&gt;=3,"ASSESS","N/A"))</f>
        <v>N/A</v>
      </c>
      <c r="AI17" s="1" t="str">
        <f>IF('Relevance scoring'!AI18="","",IF('Relevance scoring'!AI18&gt;=3,"ASSESS","N/A"))</f>
        <v>N/A</v>
      </c>
      <c r="AJ17" s="1" t="str">
        <f>IF('Relevance scoring'!AJ18="","",IF('Relevance scoring'!AJ18&gt;=3,"ASSESS","N/A"))</f>
        <v>N/A</v>
      </c>
      <c r="AK17" s="1" t="str">
        <f>IF('Relevance scoring'!AK18="","",IF('Relevance scoring'!AK18&gt;=3,"ASSESS","N/A"))</f>
        <v>N/A</v>
      </c>
      <c r="AL17" s="8">
        <v>1</v>
      </c>
      <c r="AM17" s="1" t="str">
        <f>IF('Relevance scoring'!AM18="","",IF('Relevance scoring'!AM18&gt;=3,"ASSESS","N/A"))</f>
        <v>N/A</v>
      </c>
      <c r="AN17" s="8">
        <v>-2</v>
      </c>
      <c r="AO17" s="1" t="str">
        <f>IF('Relevance scoring'!AO18="","",IF('Relevance scoring'!AO18&gt;=3,"ASSESS","N/A"))</f>
        <v>N/A</v>
      </c>
      <c r="AP17" s="1" t="str">
        <f>IF('Relevance scoring'!AP18="","",IF('Relevance scoring'!AP18&gt;=3,"ASSESS","N/A"))</f>
        <v>N/A</v>
      </c>
      <c r="AQ17" s="1" t="str">
        <f>IF('Relevance scoring'!AQ18="","",IF('Relevance scoring'!AQ18&gt;=3,"ASSESS","N/A"))</f>
        <v>N/A</v>
      </c>
      <c r="AR17" s="1" t="str">
        <f>IF('Relevance scoring'!AR18="","",IF('Relevance scoring'!AR18&gt;=3,"ASSESS","N/A"))</f>
        <v>N/A</v>
      </c>
      <c r="AS17" s="1" t="str">
        <f>IF('Relevance scoring'!AS18="","",IF('Relevance scoring'!AS18&gt;=3,"ASSESS","N/A"))</f>
        <v>N/A</v>
      </c>
      <c r="AT17" s="1" t="str">
        <f>IF('Relevance scoring'!AT18&gt;=3,"ASSESS"," ")</f>
        <v xml:space="preserve"> </v>
      </c>
      <c r="AU17" s="1" t="str">
        <f>IF('Relevance scoring'!AU18&gt;=3,"ASSESS"," ")</f>
        <v xml:space="preserve"> </v>
      </c>
      <c r="AV17" s="1"/>
      <c r="AW17" s="1"/>
      <c r="AX17" s="1"/>
      <c r="AY17" s="1"/>
      <c r="AZ17" s="1"/>
      <c r="BA17" s="1"/>
      <c r="BB17" s="1"/>
      <c r="BC17" s="1"/>
      <c r="BD17" s="1"/>
      <c r="BE17" s="1"/>
      <c r="BF17" s="1"/>
      <c r="BG17" s="1"/>
      <c r="BH17" s="1"/>
      <c r="BI17" s="1"/>
      <c r="BJ17" s="1"/>
      <c r="BK17" s="1"/>
      <c r="BL17" s="1"/>
      <c r="BM17" s="1"/>
      <c r="BN17" s="1"/>
    </row>
    <row r="18" spans="1:66" ht="15.75" customHeight="1" x14ac:dyDescent="0.2">
      <c r="A18" s="53" t="s">
        <v>191</v>
      </c>
      <c r="B18" s="62" t="str">
        <f>'Relevance scoring'!B19</f>
        <v>Biohacking</v>
      </c>
      <c r="D18" s="1" t="str">
        <f>IF('Relevance scoring'!D19="","",IF('Relevance scoring'!D19&gt;=3,"ASSESS","N/A"))</f>
        <v>N/A</v>
      </c>
      <c r="E18" s="1" t="str">
        <f>IF('Relevance scoring'!E19="","",IF('Relevance scoring'!E19&gt;=3,"ASSESS","N/A"))</f>
        <v>N/A</v>
      </c>
      <c r="F18" s="1" t="str">
        <f>IF('Relevance scoring'!F19="","",IF('Relevance scoring'!F19&gt;=3,"ASSESS","N/A"))</f>
        <v>N/A</v>
      </c>
      <c r="G18" s="1" t="str">
        <f>IF('Relevance scoring'!G19="","",IF('Relevance scoring'!G19&gt;=3,"ASSESS","N/A"))</f>
        <v>N/A</v>
      </c>
      <c r="H18" s="1" t="str">
        <f>IF('Relevance scoring'!H19="","",IF('Relevance scoring'!H19&gt;=3,"ASSESS","N/A"))</f>
        <v>N/A</v>
      </c>
      <c r="I18" s="1" t="str">
        <f>IF('Relevance scoring'!I19="","",IF('Relevance scoring'!I19&gt;=3,"ASSESS","N/A"))</f>
        <v>N/A</v>
      </c>
      <c r="J18" s="1" t="str">
        <f>IF('Relevance scoring'!J19="","",IF('Relevance scoring'!J19&gt;=3,"ASSESS","N/A"))</f>
        <v>N/A</v>
      </c>
      <c r="K18" s="1" t="str">
        <f>IF('Relevance scoring'!K19="","",IF('Relevance scoring'!K19&gt;=3,"ASSESS","N/A"))</f>
        <v>N/A</v>
      </c>
      <c r="L18" s="1" t="str">
        <f>IF('Relevance scoring'!L19="","",IF('Relevance scoring'!L19&gt;=3,"ASSESS","N/A"))</f>
        <v>N/A</v>
      </c>
      <c r="M18" s="1" t="str">
        <f>IF('Relevance scoring'!M19="","",IF('Relevance scoring'!M19&gt;=3,"ASSESS","N/A"))</f>
        <v>N/A</v>
      </c>
      <c r="N18" s="1" t="str">
        <f>IF('Relevance scoring'!N19="","",IF('Relevance scoring'!N19&gt;=3,"ASSESS","N/A"))</f>
        <v>N/A</v>
      </c>
      <c r="O18" s="1" t="str">
        <f>IF('Relevance scoring'!O19="","",IF('Relevance scoring'!O19&gt;=3,"ASSESS","N/A"))</f>
        <v>N/A</v>
      </c>
      <c r="P18" s="1" t="str">
        <f>IF('Relevance scoring'!P19="","",IF('Relevance scoring'!P19&gt;=3,"ASSESS","N/A"))</f>
        <v>N/A</v>
      </c>
      <c r="Q18" s="1" t="str">
        <f>IF('Relevance scoring'!Q19="","",IF('Relevance scoring'!Q19&gt;=3,"ASSESS","N/A"))</f>
        <v>N/A</v>
      </c>
      <c r="R18" s="1" t="str">
        <f>IF('Relevance scoring'!R19="","",IF('Relevance scoring'!R19&gt;=3,"ASSESS","N/A"))</f>
        <v>N/A</v>
      </c>
      <c r="S18" s="1" t="str">
        <f>IF('Relevance scoring'!S19="","",IF('Relevance scoring'!S19&gt;=3,"ASSESS","N/A"))</f>
        <v>N/A</v>
      </c>
      <c r="T18" s="1" t="str">
        <f>IF('Relevance scoring'!T19="","",IF('Relevance scoring'!T19&gt;=3,"ASSESS","N/A"))</f>
        <v>N/A</v>
      </c>
      <c r="U18" s="1" t="str">
        <f>IF('Relevance scoring'!U19="","",IF('Relevance scoring'!U19&gt;=3,"ASSESS","N/A"))</f>
        <v>N/A</v>
      </c>
      <c r="V18" s="1" t="str">
        <f>IF('Relevance scoring'!V19="","",IF('Relevance scoring'!V19&gt;=3,"ASSESS","N/A"))</f>
        <v>N/A</v>
      </c>
      <c r="W18" s="1" t="str">
        <f>IF('Relevance scoring'!W19="","",IF('Relevance scoring'!W19&gt;=3,"ASSESS","N/A"))</f>
        <v>N/A</v>
      </c>
      <c r="X18" s="1" t="str">
        <f>IF('Relevance scoring'!X19="","",IF('Relevance scoring'!X19&gt;=3,"ASSESS","N/A"))</f>
        <v>N/A</v>
      </c>
      <c r="Y18" s="1" t="str">
        <f>IF('Relevance scoring'!Y19="","",IF('Relevance scoring'!Y19&gt;=3,"ASSESS","N/A"))</f>
        <v>N/A</v>
      </c>
      <c r="Z18" s="1" t="str">
        <f>IF('Relevance scoring'!Z19="","",IF('Relevance scoring'!Z19&gt;=3,"ASSESS","N/A"))</f>
        <v>N/A</v>
      </c>
      <c r="AA18" s="8">
        <v>2</v>
      </c>
      <c r="AB18" s="1" t="str">
        <f>IF('Relevance scoring'!AB19="","",IF('Relevance scoring'!AB19&gt;=3,"ASSESS","N/A"))</f>
        <v>N/A</v>
      </c>
      <c r="AC18" s="1" t="str">
        <f>IF('Relevance scoring'!AC19="","",IF('Relevance scoring'!AC19&gt;=3,"ASSESS","N/A"))</f>
        <v>N/A</v>
      </c>
      <c r="AD18" s="1" t="str">
        <f>IF('Relevance scoring'!AD19="","",IF('Relevance scoring'!AD19&gt;=3,"ASSESS","N/A"))</f>
        <v>N/A</v>
      </c>
      <c r="AE18" s="1" t="str">
        <f>IF('Relevance scoring'!AE19="","",IF('Relevance scoring'!AE19&gt;=3,"ASSESS","N/A"))</f>
        <v>N/A</v>
      </c>
      <c r="AF18" s="1" t="str">
        <f>IF('Relevance scoring'!AF19="","",IF('Relevance scoring'!AF19&gt;=3,"ASSESS","N/A"))</f>
        <v>N/A</v>
      </c>
      <c r="AG18" s="1" t="str">
        <f>IF('Relevance scoring'!AG19="","",IF('Relevance scoring'!AG19&gt;=3,"ASSESS","N/A"))</f>
        <v>N/A</v>
      </c>
      <c r="AH18" s="1" t="str">
        <f>IF('Relevance scoring'!AH19="","",IF('Relevance scoring'!AH19&gt;=3,"ASSESS","N/A"))</f>
        <v>N/A</v>
      </c>
      <c r="AI18" s="1" t="str">
        <f>IF('Relevance scoring'!AI19="","",IF('Relevance scoring'!AI19&gt;=3,"ASSESS","N/A"))</f>
        <v>N/A</v>
      </c>
      <c r="AJ18" s="1" t="str">
        <f>IF('Relevance scoring'!AJ19="","",IF('Relevance scoring'!AJ19&gt;=3,"ASSESS","N/A"))</f>
        <v>N/A</v>
      </c>
      <c r="AK18" s="1" t="str">
        <f>IF('Relevance scoring'!AK19="","",IF('Relevance scoring'!AK19&gt;=3,"ASSESS","N/A"))</f>
        <v>N/A</v>
      </c>
      <c r="AL18" s="1" t="str">
        <f>IF('Relevance scoring'!AL19="","",IF('Relevance scoring'!AL19&gt;=3,"ASSESS","N/A"))</f>
        <v>N/A</v>
      </c>
      <c r="AM18" s="1" t="str">
        <f>IF('Relevance scoring'!AM19="","",IF('Relevance scoring'!AM19&gt;=3,"ASSESS","N/A"))</f>
        <v>N/A</v>
      </c>
      <c r="AN18" s="8">
        <v>-2</v>
      </c>
      <c r="AO18" s="1" t="str">
        <f>IF('Relevance scoring'!AO19="","",IF('Relevance scoring'!AO19&gt;=3,"ASSESS","N/A"))</f>
        <v>N/A</v>
      </c>
      <c r="AP18" s="1" t="str">
        <f>IF('Relevance scoring'!AP19="","",IF('Relevance scoring'!AP19&gt;=3,"ASSESS","N/A"))</f>
        <v>N/A</v>
      </c>
      <c r="AQ18" s="1" t="str">
        <f>IF('Relevance scoring'!AQ19="","",IF('Relevance scoring'!AQ19&gt;=3,"ASSESS","N/A"))</f>
        <v>N/A</v>
      </c>
      <c r="AR18" s="1" t="str">
        <f>IF('Relevance scoring'!AR19="","",IF('Relevance scoring'!AR19&gt;=3,"ASSESS","N/A"))</f>
        <v>N/A</v>
      </c>
      <c r="AS18" s="1" t="str">
        <f>IF('Relevance scoring'!AS19="","",IF('Relevance scoring'!AS19&gt;=3,"ASSESS","N/A"))</f>
        <v>N/A</v>
      </c>
      <c r="AT18" s="1" t="str">
        <f>IF('Relevance scoring'!AT19&gt;=3,"ASSESS"," ")</f>
        <v xml:space="preserve"> </v>
      </c>
      <c r="AU18" s="1" t="str">
        <f>IF('Relevance scoring'!AU19&gt;=3,"ASSESS"," ")</f>
        <v xml:space="preserve"> </v>
      </c>
      <c r="AV18" s="1"/>
      <c r="AW18" s="1"/>
      <c r="AX18" s="1"/>
      <c r="AY18" s="1"/>
      <c r="AZ18" s="1"/>
      <c r="BA18" s="1"/>
      <c r="BB18" s="1"/>
      <c r="BC18" s="1"/>
      <c r="BD18" s="1"/>
      <c r="BE18" s="1"/>
      <c r="BF18" s="1"/>
      <c r="BG18" s="1"/>
      <c r="BH18" s="1"/>
      <c r="BI18" s="1"/>
      <c r="BJ18" s="1"/>
      <c r="BK18" s="1"/>
      <c r="BL18" s="1"/>
      <c r="BM18" s="1"/>
      <c r="BN18" s="1"/>
    </row>
    <row r="19" spans="1:66" ht="15.75" customHeight="1" x14ac:dyDescent="0.2">
      <c r="A19" s="53" t="s">
        <v>196</v>
      </c>
      <c r="B19" s="62" t="str">
        <f>'Relevance scoring'!B20</f>
        <v>Bionic implants</v>
      </c>
      <c r="D19" s="1" t="str">
        <f>IF('Relevance scoring'!D20="","",IF('Relevance scoring'!D20&gt;=3,"ASSESS","N/A"))</f>
        <v>N/A</v>
      </c>
      <c r="E19" s="1" t="str">
        <f>IF('Relevance scoring'!E20="","",IF('Relevance scoring'!E20&gt;=3,"ASSESS","N/A"))</f>
        <v>N/A</v>
      </c>
      <c r="F19" s="1" t="str">
        <f>IF('Relevance scoring'!F20="","",IF('Relevance scoring'!F20&gt;=3,"ASSESS","N/A"))</f>
        <v>N/A</v>
      </c>
      <c r="G19" s="1" t="str">
        <f>IF('Relevance scoring'!G20="","",IF('Relevance scoring'!G20&gt;=3,"ASSESS","N/A"))</f>
        <v>N/A</v>
      </c>
      <c r="H19" s="1" t="str">
        <f>IF('Relevance scoring'!H20="","",IF('Relevance scoring'!H20&gt;=3,"ASSESS","N/A"))</f>
        <v>N/A</v>
      </c>
      <c r="I19" s="1" t="str">
        <f>IF('Relevance scoring'!I20="","",IF('Relevance scoring'!I20&gt;=3,"ASSESS","N/A"))</f>
        <v>N/A</v>
      </c>
      <c r="J19" s="1" t="str">
        <f>IF('Relevance scoring'!J20="","",IF('Relevance scoring'!J20&gt;=3,"ASSESS","N/A"))</f>
        <v>N/A</v>
      </c>
      <c r="K19" s="1" t="str">
        <f>IF('Relevance scoring'!K20="","",IF('Relevance scoring'!K20&gt;=3,"ASSESS","N/A"))</f>
        <v>N/A</v>
      </c>
      <c r="L19" s="1" t="str">
        <f>IF('Relevance scoring'!L20="","",IF('Relevance scoring'!L20&gt;=3,"ASSESS","N/A"))</f>
        <v>N/A</v>
      </c>
      <c r="M19" s="1" t="str">
        <f>IF('Relevance scoring'!M20="","",IF('Relevance scoring'!M20&gt;=3,"ASSESS","N/A"))</f>
        <v>N/A</v>
      </c>
      <c r="N19" s="1" t="str">
        <f>IF('Relevance scoring'!N20="","",IF('Relevance scoring'!N20&gt;=3,"ASSESS","N/A"))</f>
        <v>N/A</v>
      </c>
      <c r="O19" s="1" t="str">
        <f>IF('Relevance scoring'!O20="","",IF('Relevance scoring'!O20&gt;=3,"ASSESS","N/A"))</f>
        <v>N/A</v>
      </c>
      <c r="P19" s="1" t="str">
        <f>IF('Relevance scoring'!P20="","",IF('Relevance scoring'!P20&gt;=3,"ASSESS","N/A"))</f>
        <v>N/A</v>
      </c>
      <c r="Q19" s="1" t="str">
        <f>IF('Relevance scoring'!Q20="","",IF('Relevance scoring'!Q20&gt;=3,"ASSESS","N/A"))</f>
        <v>N/A</v>
      </c>
      <c r="R19" s="1" t="str">
        <f>IF('Relevance scoring'!R20="","",IF('Relevance scoring'!R20&gt;=3,"ASSESS","N/A"))</f>
        <v>N/A</v>
      </c>
      <c r="S19" s="1" t="str">
        <f>IF('Relevance scoring'!S20="","",IF('Relevance scoring'!S20&gt;=3,"ASSESS","N/A"))</f>
        <v>N/A</v>
      </c>
      <c r="T19" s="1" t="str">
        <f>IF('Relevance scoring'!T20="","",IF('Relevance scoring'!T20&gt;=3,"ASSESS","N/A"))</f>
        <v>N/A</v>
      </c>
      <c r="U19" s="1" t="str">
        <f>IF('Relevance scoring'!U20="","",IF('Relevance scoring'!U20&gt;=3,"ASSESS","N/A"))</f>
        <v>N/A</v>
      </c>
      <c r="V19" s="1" t="str">
        <f>IF('Relevance scoring'!V20="","",IF('Relevance scoring'!V20&gt;=3,"ASSESS","N/A"))</f>
        <v>N/A</v>
      </c>
      <c r="W19" s="1" t="str">
        <f>IF('Relevance scoring'!W20="","",IF('Relevance scoring'!W20&gt;=3,"ASSESS","N/A"))</f>
        <v>N/A</v>
      </c>
      <c r="X19" s="1" t="str">
        <f>IF('Relevance scoring'!X20="","",IF('Relevance scoring'!X20&gt;=3,"ASSESS","N/A"))</f>
        <v>N/A</v>
      </c>
      <c r="Y19" s="1" t="str">
        <f>IF('Relevance scoring'!Y20="","",IF('Relevance scoring'!Y20&gt;=3,"ASSESS","N/A"))</f>
        <v>N/A</v>
      </c>
      <c r="Z19" s="1" t="str">
        <f>IF('Relevance scoring'!Z20="","",IF('Relevance scoring'!Z20&gt;=3,"ASSESS","N/A"))</f>
        <v>N/A</v>
      </c>
      <c r="AA19" s="8">
        <v>2</v>
      </c>
      <c r="AB19" s="1" t="str">
        <f>IF('Relevance scoring'!AB20="","",IF('Relevance scoring'!AB20&gt;=3,"ASSESS","N/A"))</f>
        <v>N/A</v>
      </c>
      <c r="AC19" s="1" t="str">
        <f>IF('Relevance scoring'!AC20="","",IF('Relevance scoring'!AC20&gt;=3,"ASSESS","N/A"))</f>
        <v>N/A</v>
      </c>
      <c r="AD19" s="1" t="str">
        <f>IF('Relevance scoring'!AD20="","",IF('Relevance scoring'!AD20&gt;=3,"ASSESS","N/A"))</f>
        <v>N/A</v>
      </c>
      <c r="AE19" s="1" t="str">
        <f>IF('Relevance scoring'!AE20="","",IF('Relevance scoring'!AE20&gt;=3,"ASSESS","N/A"))</f>
        <v>N/A</v>
      </c>
      <c r="AF19" s="1" t="str">
        <f>IF('Relevance scoring'!AF20="","",IF('Relevance scoring'!AF20&gt;=3,"ASSESS","N/A"))</f>
        <v>N/A</v>
      </c>
      <c r="AG19" s="1" t="str">
        <f>IF('Relevance scoring'!AG20="","",IF('Relevance scoring'!AG20&gt;=3,"ASSESS","N/A"))</f>
        <v>N/A</v>
      </c>
      <c r="AH19" s="1" t="str">
        <f>IF('Relevance scoring'!AH20="","",IF('Relevance scoring'!AH20&gt;=3,"ASSESS","N/A"))</f>
        <v>N/A</v>
      </c>
      <c r="AI19" s="1" t="str">
        <f>IF('Relevance scoring'!AI20="","",IF('Relevance scoring'!AI20&gt;=3,"ASSESS","N/A"))</f>
        <v>N/A</v>
      </c>
      <c r="AJ19" s="1" t="str">
        <f>IF('Relevance scoring'!AJ20="","",IF('Relevance scoring'!AJ20&gt;=3,"ASSESS","N/A"))</f>
        <v>N/A</v>
      </c>
      <c r="AK19" s="1" t="str">
        <f>IF('Relevance scoring'!AK20="","",IF('Relevance scoring'!AK20&gt;=3,"ASSESS","N/A"))</f>
        <v>N/A</v>
      </c>
      <c r="AL19" s="1" t="str">
        <f>IF('Relevance scoring'!AL20="","",IF('Relevance scoring'!AL20&gt;=3,"ASSESS","N/A"))</f>
        <v>N/A</v>
      </c>
      <c r="AM19" s="1" t="str">
        <f>IF('Relevance scoring'!AM20="","",IF('Relevance scoring'!AM20&gt;=3,"ASSESS","N/A"))</f>
        <v>N/A</v>
      </c>
      <c r="AN19" s="8">
        <v>1</v>
      </c>
      <c r="AO19" s="1" t="str">
        <f>IF('Relevance scoring'!AO20="","",IF('Relevance scoring'!AO20&gt;=3,"ASSESS","N/A"))</f>
        <v>N/A</v>
      </c>
      <c r="AP19" s="1" t="str">
        <f>IF('Relevance scoring'!AP20="","",IF('Relevance scoring'!AP20&gt;=3,"ASSESS","N/A"))</f>
        <v>N/A</v>
      </c>
      <c r="AQ19" s="1" t="str">
        <f>IF('Relevance scoring'!AQ20="","",IF('Relevance scoring'!AQ20&gt;=3,"ASSESS","N/A"))</f>
        <v>N/A</v>
      </c>
      <c r="AR19" s="1" t="str">
        <f>IF('Relevance scoring'!AR20="","",IF('Relevance scoring'!AR20&gt;=3,"ASSESS","N/A"))</f>
        <v>N/A</v>
      </c>
      <c r="AS19" s="1" t="str">
        <f>IF('Relevance scoring'!AS20="","",IF('Relevance scoring'!AS20&gt;=3,"ASSESS","N/A"))</f>
        <v>N/A</v>
      </c>
      <c r="AT19" s="1" t="str">
        <f>IF('Relevance scoring'!AT20&gt;=3,"ASSESS"," ")</f>
        <v xml:space="preserve"> </v>
      </c>
      <c r="AU19" s="1" t="str">
        <f>IF('Relevance scoring'!AU20&gt;=3,"ASSESS"," ")</f>
        <v xml:space="preserve"> </v>
      </c>
      <c r="AV19" s="1"/>
      <c r="AW19" s="1"/>
      <c r="AX19" s="1"/>
      <c r="AY19" s="1"/>
      <c r="AZ19" s="1"/>
      <c r="BA19" s="1"/>
      <c r="BB19" s="1"/>
      <c r="BC19" s="1"/>
      <c r="BD19" s="1"/>
      <c r="BE19" s="1"/>
      <c r="BF19" s="1"/>
      <c r="BG19" s="1"/>
      <c r="BH19" s="1"/>
      <c r="BI19" s="1"/>
      <c r="BJ19" s="1"/>
      <c r="BK19" s="1"/>
      <c r="BL19" s="1"/>
      <c r="BM19" s="1"/>
      <c r="BN19" s="1"/>
    </row>
    <row r="20" spans="1:66" ht="15.75" customHeight="1" x14ac:dyDescent="0.2">
      <c r="A20" s="53" t="s">
        <v>201</v>
      </c>
      <c r="B20" s="62" t="str">
        <f>'Relevance scoring'!B21</f>
        <v>Blockchain</v>
      </c>
      <c r="D20" s="1" t="str">
        <f>IF('Relevance scoring'!D21="","",IF('Relevance scoring'!D21&gt;=3,"ASSESS","N/A"))</f>
        <v>N/A</v>
      </c>
      <c r="E20" s="1" t="str">
        <f>IF('Relevance scoring'!E21="","",IF('Relevance scoring'!E21&gt;=3,"ASSESS","N/A"))</f>
        <v>N/A</v>
      </c>
      <c r="F20" s="1" t="str">
        <f>IF('Relevance scoring'!F21="","",IF('Relevance scoring'!F21&gt;=3,"ASSESS","N/A"))</f>
        <v>N/A</v>
      </c>
      <c r="G20" s="1" t="str">
        <f>IF('Relevance scoring'!G21="","",IF('Relevance scoring'!G21&gt;=3,"ASSESS","N/A"))</f>
        <v>N/A</v>
      </c>
      <c r="H20" s="1" t="str">
        <f>IF('Relevance scoring'!H21="","",IF('Relevance scoring'!H21&gt;=3,"ASSESS","N/A"))</f>
        <v>N/A</v>
      </c>
      <c r="I20" s="1" t="str">
        <f>IF('Relevance scoring'!I21="","",IF('Relevance scoring'!I21&gt;=3,"ASSESS","N/A"))</f>
        <v>N/A</v>
      </c>
      <c r="J20" s="1" t="str">
        <f>IF('Relevance scoring'!J21="","",IF('Relevance scoring'!J21&gt;=3,"ASSESS","N/A"))</f>
        <v>N/A</v>
      </c>
      <c r="K20" s="1" t="str">
        <f>IF('Relevance scoring'!K21="","",IF('Relevance scoring'!K21&gt;=3,"ASSESS","N/A"))</f>
        <v>N/A</v>
      </c>
      <c r="L20" s="1" t="str">
        <f>IF('Relevance scoring'!L21="","",IF('Relevance scoring'!L21&gt;=3,"ASSESS","N/A"))</f>
        <v>N/A</v>
      </c>
      <c r="M20" s="1" t="str">
        <f>IF('Relevance scoring'!M21="","",IF('Relevance scoring'!M21&gt;=3,"ASSESS","N/A"))</f>
        <v>N/A</v>
      </c>
      <c r="N20" s="1" t="str">
        <f>IF('Relevance scoring'!N21="","",IF('Relevance scoring'!N21&gt;=3,"ASSESS","N/A"))</f>
        <v>N/A</v>
      </c>
      <c r="O20" s="1" t="str">
        <f>IF('Relevance scoring'!O21="","",IF('Relevance scoring'!O21&gt;=3,"ASSESS","N/A"))</f>
        <v>N/A</v>
      </c>
      <c r="P20" s="8">
        <v>-1</v>
      </c>
      <c r="Q20" s="1" t="str">
        <f>IF('Relevance scoring'!Q21="","",IF('Relevance scoring'!Q21&gt;=3,"ASSESS","N/A"))</f>
        <v>N/A</v>
      </c>
      <c r="R20" s="1" t="str">
        <f>IF('Relevance scoring'!R21="","",IF('Relevance scoring'!R21&gt;=3,"ASSESS","N/A"))</f>
        <v>N/A</v>
      </c>
      <c r="S20" s="1" t="str">
        <f>IF('Relevance scoring'!S21="","",IF('Relevance scoring'!S21&gt;=3,"ASSESS","N/A"))</f>
        <v>N/A</v>
      </c>
      <c r="T20" s="1" t="str">
        <f>IF('Relevance scoring'!T21="","",IF('Relevance scoring'!T21&gt;=3,"ASSESS","N/A"))</f>
        <v>N/A</v>
      </c>
      <c r="U20" s="1" t="str">
        <f>IF('Relevance scoring'!U21="","",IF('Relevance scoring'!U21&gt;=3,"ASSESS","N/A"))</f>
        <v>N/A</v>
      </c>
      <c r="V20" s="8">
        <v>1</v>
      </c>
      <c r="W20" s="1" t="str">
        <f>IF('Relevance scoring'!W21="","",IF('Relevance scoring'!W21&gt;=3,"ASSESS","N/A"))</f>
        <v>N/A</v>
      </c>
      <c r="X20" s="1" t="str">
        <f>IF('Relevance scoring'!X21="","",IF('Relevance scoring'!X21&gt;=3,"ASSESS","N/A"))</f>
        <v>N/A</v>
      </c>
      <c r="Y20" s="1" t="str">
        <f>IF('Relevance scoring'!Y21="","",IF('Relevance scoring'!Y21&gt;=3,"ASSESS","N/A"))</f>
        <v>N/A</v>
      </c>
      <c r="Z20" s="1" t="str">
        <f>IF('Relevance scoring'!Z21="","",IF('Relevance scoring'!Z21&gt;=3,"ASSESS","N/A"))</f>
        <v>N/A</v>
      </c>
      <c r="AA20" s="1" t="str">
        <f>IF('Relevance scoring'!AA21="","",IF('Relevance scoring'!AA21&gt;=3,"ASSESS","N/A"))</f>
        <v>N/A</v>
      </c>
      <c r="AB20" s="1" t="str">
        <f>IF('Relevance scoring'!AB21="","",IF('Relevance scoring'!AB21&gt;=3,"ASSESS","N/A"))</f>
        <v>N/A</v>
      </c>
      <c r="AC20" s="8">
        <v>2</v>
      </c>
      <c r="AD20" s="8">
        <v>1</v>
      </c>
      <c r="AE20" s="1" t="str">
        <f>IF('Relevance scoring'!AE21="","",IF('Relevance scoring'!AE21&gt;=3,"ASSESS","N/A"))</f>
        <v>ASSESS</v>
      </c>
      <c r="AF20" s="1" t="str">
        <f>IF('Relevance scoring'!AF21="","",IF('Relevance scoring'!AF21&gt;=3,"ASSESS","N/A"))</f>
        <v>N/A</v>
      </c>
      <c r="AG20" s="1" t="str">
        <f>IF('Relevance scoring'!AG21="","",IF('Relevance scoring'!AG21&gt;=3,"ASSESS","N/A"))</f>
        <v>N/A</v>
      </c>
      <c r="AH20" s="1" t="str">
        <f>IF('Relevance scoring'!AH21="","",IF('Relevance scoring'!AH21&gt;=3,"ASSESS","N/A"))</f>
        <v>N/A</v>
      </c>
      <c r="AI20" s="1" t="str">
        <f>IF('Relevance scoring'!AI21="","",IF('Relevance scoring'!AI21&gt;=3,"ASSESS","N/A"))</f>
        <v>N/A</v>
      </c>
      <c r="AJ20" s="1" t="str">
        <f>IF('Relevance scoring'!AJ21="","",IF('Relevance scoring'!AJ21&gt;=3,"ASSESS","N/A"))</f>
        <v>N/A</v>
      </c>
      <c r="AK20" s="1" t="str">
        <f>IF('Relevance scoring'!AK21="","",IF('Relevance scoring'!AK21&gt;=3,"ASSESS","N/A"))</f>
        <v>N/A</v>
      </c>
      <c r="AL20" s="1" t="str">
        <f>IF('Relevance scoring'!AL21="","",IF('Relevance scoring'!AL21&gt;=3,"ASSESS","N/A"))</f>
        <v>N/A</v>
      </c>
      <c r="AM20" s="1" t="str">
        <f>IF('Relevance scoring'!AM21="","",IF('Relevance scoring'!AM21&gt;=3,"ASSESS","N/A"))</f>
        <v>N/A</v>
      </c>
      <c r="AN20" s="1" t="str">
        <f>IF('Relevance scoring'!AN21="","",IF('Relevance scoring'!AN21&gt;=3,"ASSESS","N/A"))</f>
        <v>N/A</v>
      </c>
      <c r="AO20" s="8">
        <v>1</v>
      </c>
      <c r="AP20" s="1" t="str">
        <f>IF('Relevance scoring'!AP21="","",IF('Relevance scoring'!AP21&gt;=3,"ASSESS","N/A"))</f>
        <v>N/A</v>
      </c>
      <c r="AQ20" s="8">
        <v>1</v>
      </c>
      <c r="AR20" s="8">
        <v>1</v>
      </c>
      <c r="AS20" s="8">
        <v>-1</v>
      </c>
      <c r="AT20" s="1" t="str">
        <f>IF('Relevance scoring'!AT21&gt;=3,"ASSESS"," ")</f>
        <v xml:space="preserve"> </v>
      </c>
      <c r="AU20" s="1" t="str">
        <f>IF('Relevance scoring'!AU21&gt;=3,"ASSESS"," ")</f>
        <v xml:space="preserve"> </v>
      </c>
      <c r="AV20" s="1"/>
      <c r="AW20" s="1"/>
      <c r="AX20" s="1"/>
      <c r="AY20" s="1"/>
      <c r="AZ20" s="1"/>
      <c r="BA20" s="1"/>
      <c r="BB20" s="1"/>
      <c r="BC20" s="1"/>
      <c r="BD20" s="1"/>
      <c r="BE20" s="1"/>
      <c r="BF20" s="1"/>
      <c r="BG20" s="1"/>
      <c r="BH20" s="1"/>
      <c r="BI20" s="1"/>
      <c r="BJ20" s="1"/>
      <c r="BK20" s="1"/>
      <c r="BL20" s="1"/>
      <c r="BM20" s="1"/>
      <c r="BN20" s="1"/>
    </row>
    <row r="21" spans="1:66" ht="15.75" customHeight="1" x14ac:dyDescent="0.2">
      <c r="A21" s="53" t="s">
        <v>206</v>
      </c>
      <c r="B21" s="62" t="str">
        <f>'Relevance scoring'!B22</f>
        <v>Blockchain as a Service</v>
      </c>
      <c r="D21" s="1" t="str">
        <f>IF('Relevance scoring'!D22="","",IF('Relevance scoring'!D22&gt;=3,"ASSESS","N/A"))</f>
        <v>N/A</v>
      </c>
      <c r="E21" s="1" t="str">
        <f>IF('Relevance scoring'!E22="","",IF('Relevance scoring'!E22&gt;=3,"ASSESS","N/A"))</f>
        <v>N/A</v>
      </c>
      <c r="F21" s="1" t="str">
        <f>IF('Relevance scoring'!F22="","",IF('Relevance scoring'!F22&gt;=3,"ASSESS","N/A"))</f>
        <v>N/A</v>
      </c>
      <c r="G21" s="1" t="str">
        <f>IF('Relevance scoring'!G22="","",IF('Relevance scoring'!G22&gt;=3,"ASSESS","N/A"))</f>
        <v>N/A</v>
      </c>
      <c r="H21" s="1" t="str">
        <f>IF('Relevance scoring'!H22="","",IF('Relevance scoring'!H22&gt;=3,"ASSESS","N/A"))</f>
        <v>N/A</v>
      </c>
      <c r="I21" s="1" t="str">
        <f>IF('Relevance scoring'!I22="","",IF('Relevance scoring'!I22&gt;=3,"ASSESS","N/A"))</f>
        <v>N/A</v>
      </c>
      <c r="J21" s="1" t="str">
        <f>IF('Relevance scoring'!J22="","",IF('Relevance scoring'!J22&gt;=3,"ASSESS","N/A"))</f>
        <v>N/A</v>
      </c>
      <c r="K21" s="1" t="str">
        <f>IF('Relevance scoring'!K22="","",IF('Relevance scoring'!K22&gt;=3,"ASSESS","N/A"))</f>
        <v>N/A</v>
      </c>
      <c r="L21" s="1" t="str">
        <f>IF('Relevance scoring'!L22="","",IF('Relevance scoring'!L22&gt;=3,"ASSESS","N/A"))</f>
        <v>N/A</v>
      </c>
      <c r="M21" s="1" t="str">
        <f>IF('Relevance scoring'!M22="","",IF('Relevance scoring'!M22&gt;=3,"ASSESS","N/A"))</f>
        <v>N/A</v>
      </c>
      <c r="N21" s="1" t="str">
        <f>IF('Relevance scoring'!N22="","",IF('Relevance scoring'!N22&gt;=3,"ASSESS","N/A"))</f>
        <v>N/A</v>
      </c>
      <c r="O21" s="1" t="str">
        <f>IF('Relevance scoring'!O22="","",IF('Relevance scoring'!O22&gt;=3,"ASSESS","N/A"))</f>
        <v>N/A</v>
      </c>
      <c r="P21" s="8">
        <v>-1</v>
      </c>
      <c r="Q21" s="1" t="str">
        <f>IF('Relevance scoring'!Q22="","",IF('Relevance scoring'!Q22&gt;=3,"ASSESS","N/A"))</f>
        <v>N/A</v>
      </c>
      <c r="R21" s="1" t="str">
        <f>IF('Relevance scoring'!R22="","",IF('Relevance scoring'!R22&gt;=3,"ASSESS","N/A"))</f>
        <v>N/A</v>
      </c>
      <c r="S21" s="1" t="str">
        <f>IF('Relevance scoring'!S22="","",IF('Relevance scoring'!S22&gt;=3,"ASSESS","N/A"))</f>
        <v>N/A</v>
      </c>
      <c r="T21" s="1" t="str">
        <f>IF('Relevance scoring'!T22="","",IF('Relevance scoring'!T22&gt;=3,"ASSESS","N/A"))</f>
        <v>N/A</v>
      </c>
      <c r="U21" s="1" t="str">
        <f>IF('Relevance scoring'!U22="","",IF('Relevance scoring'!U22&gt;=3,"ASSESS","N/A"))</f>
        <v>N/A</v>
      </c>
      <c r="V21" s="1" t="str">
        <f>IF('Relevance scoring'!V22="","",IF('Relevance scoring'!V22&gt;=3,"ASSESS","N/A"))</f>
        <v>N/A</v>
      </c>
      <c r="W21" s="1" t="str">
        <f>IF('Relevance scoring'!W22="","",IF('Relevance scoring'!W22&gt;=3,"ASSESS","N/A"))</f>
        <v>N/A</v>
      </c>
      <c r="X21" s="1" t="str">
        <f>IF('Relevance scoring'!X22="","",IF('Relevance scoring'!X22&gt;=3,"ASSESS","N/A"))</f>
        <v>N/A</v>
      </c>
      <c r="Y21" s="1" t="str">
        <f>IF('Relevance scoring'!Y22="","",IF('Relevance scoring'!Y22&gt;=3,"ASSESS","N/A"))</f>
        <v>N/A</v>
      </c>
      <c r="Z21" s="1" t="str">
        <f>IF('Relevance scoring'!Z22="","",IF('Relevance scoring'!Z22&gt;=3,"ASSESS","N/A"))</f>
        <v>N/A</v>
      </c>
      <c r="AA21" s="1" t="str">
        <f>IF('Relevance scoring'!AA22="","",IF('Relevance scoring'!AA22&gt;=3,"ASSESS","N/A"))</f>
        <v>N/A</v>
      </c>
      <c r="AB21" s="1" t="str">
        <f>IF('Relevance scoring'!AB22="","",IF('Relevance scoring'!AB22&gt;=3,"ASSESS","N/A"))</f>
        <v>N/A</v>
      </c>
      <c r="AC21" s="8">
        <v>-2</v>
      </c>
      <c r="AD21" s="8">
        <v>-2</v>
      </c>
      <c r="AE21" s="1" t="str">
        <f>IF('Relevance scoring'!AE22="","",IF('Relevance scoring'!AE22&gt;=3,"ASSESS","N/A"))</f>
        <v>ASSESS</v>
      </c>
      <c r="AF21" s="1" t="str">
        <f>IF('Relevance scoring'!AF22="","",IF('Relevance scoring'!AF22&gt;=3,"ASSESS","N/A"))</f>
        <v>N/A</v>
      </c>
      <c r="AG21" s="1" t="str">
        <f>IF('Relevance scoring'!AG22="","",IF('Relevance scoring'!AG22&gt;=3,"ASSESS","N/A"))</f>
        <v>N/A</v>
      </c>
      <c r="AH21" s="1" t="str">
        <f>IF('Relevance scoring'!AH22="","",IF('Relevance scoring'!AH22&gt;=3,"ASSESS","N/A"))</f>
        <v>N/A</v>
      </c>
      <c r="AI21" s="1" t="str">
        <f>IF('Relevance scoring'!AI22="","",IF('Relevance scoring'!AI22&gt;=3,"ASSESS","N/A"))</f>
        <v>N/A</v>
      </c>
      <c r="AJ21" s="1" t="str">
        <f>IF('Relevance scoring'!AJ22="","",IF('Relevance scoring'!AJ22&gt;=3,"ASSESS","N/A"))</f>
        <v>N/A</v>
      </c>
      <c r="AK21" s="1" t="str">
        <f>IF('Relevance scoring'!AK22="","",IF('Relevance scoring'!AK22&gt;=3,"ASSESS","N/A"))</f>
        <v>N/A</v>
      </c>
      <c r="AL21" s="1" t="str">
        <f>IF('Relevance scoring'!AL22="","",IF('Relevance scoring'!AL22&gt;=3,"ASSESS","N/A"))</f>
        <v>N/A</v>
      </c>
      <c r="AM21" s="1" t="str">
        <f>IF('Relevance scoring'!AM22="","",IF('Relevance scoring'!AM22&gt;=3,"ASSESS","N/A"))</f>
        <v>N/A</v>
      </c>
      <c r="AN21" s="1" t="str">
        <f>IF('Relevance scoring'!AN22="","",IF('Relevance scoring'!AN22&gt;=3,"ASSESS","N/A"))</f>
        <v>N/A</v>
      </c>
      <c r="AO21" s="8">
        <v>1</v>
      </c>
      <c r="AP21" s="1" t="str">
        <f>IF('Relevance scoring'!AP22="","",IF('Relevance scoring'!AP22&gt;=3,"ASSESS","N/A"))</f>
        <v>N/A</v>
      </c>
      <c r="AQ21" s="1" t="str">
        <f>IF('Relevance scoring'!AQ22="","",IF('Relevance scoring'!AQ22&gt;=3,"ASSESS","N/A"))</f>
        <v>N/A</v>
      </c>
      <c r="AR21" s="8">
        <v>1</v>
      </c>
      <c r="AS21" s="8">
        <v>-1</v>
      </c>
      <c r="AT21" s="1" t="str">
        <f>IF('Relevance scoring'!AT22&gt;=3,"ASSESS"," ")</f>
        <v xml:space="preserve"> </v>
      </c>
      <c r="AU21" s="1" t="str">
        <f>IF('Relevance scoring'!AU22&gt;=3,"ASSESS"," ")</f>
        <v xml:space="preserve"> </v>
      </c>
      <c r="AV21" s="1"/>
      <c r="AW21" s="1"/>
      <c r="AX21" s="1"/>
      <c r="AY21" s="1"/>
      <c r="AZ21" s="1"/>
      <c r="BA21" s="1"/>
      <c r="BB21" s="1"/>
      <c r="BC21" s="1"/>
      <c r="BD21" s="1"/>
      <c r="BE21" s="1"/>
      <c r="BF21" s="1"/>
      <c r="BG21" s="1"/>
      <c r="BH21" s="1"/>
      <c r="BI21" s="1"/>
      <c r="BJ21" s="1"/>
      <c r="BK21" s="1"/>
      <c r="BL21" s="1"/>
      <c r="BM21" s="1"/>
      <c r="BN21" s="1"/>
    </row>
    <row r="22" spans="1:66" ht="15.75" customHeight="1" x14ac:dyDescent="0.2">
      <c r="A22" s="53" t="s">
        <v>209</v>
      </c>
      <c r="B22" s="62" t="str">
        <f>'Relevance scoring'!B23</f>
        <v>Connected Home</v>
      </c>
      <c r="D22" s="8">
        <v>1</v>
      </c>
      <c r="E22" s="1" t="str">
        <f>IF('Relevance scoring'!E23="","",IF('Relevance scoring'!E23&gt;=3,"ASSESS","N/A"))</f>
        <v>N/A</v>
      </c>
      <c r="F22" s="1" t="str">
        <f>IF('Relevance scoring'!F23="","",IF('Relevance scoring'!F23&gt;=3,"ASSESS","N/A"))</f>
        <v>N/A</v>
      </c>
      <c r="G22" s="1" t="str">
        <f>IF('Relevance scoring'!G23="","",IF('Relevance scoring'!G23&gt;=3,"ASSESS","N/A"))</f>
        <v>N/A</v>
      </c>
      <c r="H22" s="8">
        <v>2</v>
      </c>
      <c r="I22" s="1" t="str">
        <f>IF('Relevance scoring'!I23="","",IF('Relevance scoring'!I23&gt;=3,"ASSESS","N/A"))</f>
        <v>N/A</v>
      </c>
      <c r="J22" s="1" t="str">
        <f>IF('Relevance scoring'!J23="","",IF('Relevance scoring'!J23&gt;=3,"ASSESS","N/A"))</f>
        <v>N/A</v>
      </c>
      <c r="K22" s="1" t="str">
        <f>IF('Relevance scoring'!K23="","",IF('Relevance scoring'!K23&gt;=3,"ASSESS","N/A"))</f>
        <v>N/A</v>
      </c>
      <c r="L22" s="1" t="str">
        <f>IF('Relevance scoring'!L23="","",IF('Relevance scoring'!L23&gt;=3,"ASSESS","N/A"))</f>
        <v>N/A</v>
      </c>
      <c r="M22" s="1" t="str">
        <f>IF('Relevance scoring'!M23="","",IF('Relevance scoring'!M23&gt;=3,"ASSESS","N/A"))</f>
        <v>N/A</v>
      </c>
      <c r="N22" s="1" t="str">
        <f>IF('Relevance scoring'!N23="","",IF('Relevance scoring'!N23&gt;=3,"ASSESS","N/A"))</f>
        <v>N/A</v>
      </c>
      <c r="O22" s="1" t="str">
        <f>IF('Relevance scoring'!O23="","",IF('Relevance scoring'!O23&gt;=3,"ASSESS","N/A"))</f>
        <v>N/A</v>
      </c>
      <c r="P22" s="1" t="str">
        <f>IF('Relevance scoring'!P23="","",IF('Relevance scoring'!P23&gt;=3,"ASSESS","N/A"))</f>
        <v>N/A</v>
      </c>
      <c r="Q22" s="1" t="str">
        <f>IF('Relevance scoring'!Q23="","",IF('Relevance scoring'!Q23&gt;=3,"ASSESS","N/A"))</f>
        <v>N/A</v>
      </c>
      <c r="R22" s="1" t="str">
        <f>IF('Relevance scoring'!R23="","",IF('Relevance scoring'!R23&gt;=3,"ASSESS","N/A"))</f>
        <v>N/A</v>
      </c>
      <c r="S22" s="1" t="str">
        <f>IF('Relevance scoring'!S23="","",IF('Relevance scoring'!S23&gt;=3,"ASSESS","N/A"))</f>
        <v>N/A</v>
      </c>
      <c r="T22" s="1" t="str">
        <f>IF('Relevance scoring'!T23="","",IF('Relevance scoring'!T23&gt;=3,"ASSESS","N/A"))</f>
        <v>N/A</v>
      </c>
      <c r="U22" s="1" t="str">
        <f>IF('Relevance scoring'!U23="","",IF('Relevance scoring'!U23&gt;=3,"ASSESS","N/A"))</f>
        <v>N/A</v>
      </c>
      <c r="V22" s="1" t="str">
        <f>IF('Relevance scoring'!V23="","",IF('Relevance scoring'!V23&gt;=3,"ASSESS","N/A"))</f>
        <v>N/A</v>
      </c>
      <c r="W22" s="1" t="str">
        <f>IF('Relevance scoring'!W23="","",IF('Relevance scoring'!W23&gt;=3,"ASSESS","N/A"))</f>
        <v>N/A</v>
      </c>
      <c r="X22" s="1" t="str">
        <f>IF('Relevance scoring'!X23="","",IF('Relevance scoring'!X23&gt;=3,"ASSESS","N/A"))</f>
        <v>N/A</v>
      </c>
      <c r="Y22" s="1" t="str">
        <f>IF('Relevance scoring'!Y23="","",IF('Relevance scoring'!Y23&gt;=3,"ASSESS","N/A"))</f>
        <v>N/A</v>
      </c>
      <c r="Z22" s="8">
        <v>2</v>
      </c>
      <c r="AA22" s="1" t="str">
        <f>IF('Relevance scoring'!AA23="","",IF('Relevance scoring'!AA23&gt;=3,"ASSESS","N/A"))</f>
        <v>N/A</v>
      </c>
      <c r="AB22" s="1" t="str">
        <f>IF('Relevance scoring'!AB23="","",IF('Relevance scoring'!AB23&gt;=3,"ASSESS","N/A"))</f>
        <v>N/A</v>
      </c>
      <c r="AC22" s="1" t="str">
        <f>IF('Relevance scoring'!AC23="","",IF('Relevance scoring'!AC23&gt;=3,"ASSESS","N/A"))</f>
        <v>N/A</v>
      </c>
      <c r="AD22" s="1" t="str">
        <f>IF('Relevance scoring'!AD23="","",IF('Relevance scoring'!AD23&gt;=3,"ASSESS","N/A"))</f>
        <v>N/A</v>
      </c>
      <c r="AE22" s="1" t="str">
        <f>IF('Relevance scoring'!AE23="","",IF('Relevance scoring'!AE23&gt;=3,"ASSESS","N/A"))</f>
        <v>N/A</v>
      </c>
      <c r="AF22" s="1" t="str">
        <f>IF('Relevance scoring'!AF23="","",IF('Relevance scoring'!AF23&gt;=3,"ASSESS","N/A"))</f>
        <v>N/A</v>
      </c>
      <c r="AG22" s="1" t="str">
        <f>IF('Relevance scoring'!AG23="","",IF('Relevance scoring'!AG23&gt;=3,"ASSESS","N/A"))</f>
        <v>N/A</v>
      </c>
      <c r="AH22" s="8">
        <v>1</v>
      </c>
      <c r="AI22" s="1" t="str">
        <f>IF('Relevance scoring'!AI23="","",IF('Relevance scoring'!AI23&gt;=3,"ASSESS","N/A"))</f>
        <v>N/A</v>
      </c>
      <c r="AJ22" s="1" t="str">
        <f>IF('Relevance scoring'!AJ23="","",IF('Relevance scoring'!AJ23&gt;=3,"ASSESS","N/A"))</f>
        <v>N/A</v>
      </c>
      <c r="AK22" s="1" t="str">
        <f>IF('Relevance scoring'!AK23="","",IF('Relevance scoring'!AK23&gt;=3,"ASSESS","N/A"))</f>
        <v>N/A</v>
      </c>
      <c r="AL22" s="1" t="str">
        <f>IF('Relevance scoring'!AL23="","",IF('Relevance scoring'!AL23&gt;=3,"ASSESS","N/A"))</f>
        <v>N/A</v>
      </c>
      <c r="AM22" s="8">
        <v>1</v>
      </c>
      <c r="AN22" s="1" t="str">
        <f>IF('Relevance scoring'!AN23="","",IF('Relevance scoring'!AN23&gt;=3,"ASSESS","N/A"))</f>
        <v>N/A</v>
      </c>
      <c r="AO22" s="1" t="str">
        <f>IF('Relevance scoring'!AO23="","",IF('Relevance scoring'!AO23&gt;=3,"ASSESS","N/A"))</f>
        <v>N/A</v>
      </c>
      <c r="AP22" s="1" t="str">
        <f>IF('Relevance scoring'!AP23="","",IF('Relevance scoring'!AP23&gt;=3,"ASSESS","N/A"))</f>
        <v>N/A</v>
      </c>
      <c r="AQ22" s="8">
        <v>1</v>
      </c>
      <c r="AR22" s="1" t="str">
        <f>IF('Relevance scoring'!AR23="","",IF('Relevance scoring'!AR23&gt;=3,"ASSESS","N/A"))</f>
        <v>N/A</v>
      </c>
      <c r="AS22" s="1" t="str">
        <f>IF('Relevance scoring'!AS23="","",IF('Relevance scoring'!AS23&gt;=3,"ASSESS","N/A"))</f>
        <v>N/A</v>
      </c>
      <c r="AT22" s="1" t="str">
        <f>IF('Relevance scoring'!AT23&gt;=3,"ASSESS"," ")</f>
        <v xml:space="preserve"> </v>
      </c>
      <c r="AU22" s="1" t="str">
        <f>IF('Relevance scoring'!AU23&gt;=3,"ASSESS"," ")</f>
        <v xml:space="preserve"> </v>
      </c>
      <c r="AV22" s="1"/>
      <c r="AW22" s="1"/>
      <c r="AX22" s="1"/>
      <c r="AY22" s="1"/>
      <c r="AZ22" s="1"/>
      <c r="BA22" s="1"/>
      <c r="BB22" s="1"/>
      <c r="BC22" s="1"/>
      <c r="BD22" s="1"/>
      <c r="BE22" s="1"/>
      <c r="BF22" s="1"/>
      <c r="BG22" s="1"/>
      <c r="BH22" s="1"/>
      <c r="BI22" s="1"/>
      <c r="BJ22" s="1"/>
      <c r="BK22" s="1"/>
      <c r="BL22" s="1"/>
      <c r="BM22" s="1"/>
      <c r="BN22" s="1"/>
    </row>
    <row r="23" spans="1:66" ht="15.75" customHeight="1" x14ac:dyDescent="0.2">
      <c r="A23" s="53" t="s">
        <v>213</v>
      </c>
      <c r="B23" s="62" t="str">
        <f>'Relevance scoring'!B24</f>
        <v>Connected Vehicle</v>
      </c>
      <c r="D23" s="1" t="str">
        <f>IF('Relevance scoring'!D24="","",IF('Relevance scoring'!D24&gt;=3,"ASSESS","N/A"))</f>
        <v>N/A</v>
      </c>
      <c r="E23" s="1" t="str">
        <f>IF('Relevance scoring'!E24="","",IF('Relevance scoring'!E24&gt;=3,"ASSESS","N/A"))</f>
        <v>N/A</v>
      </c>
      <c r="F23" s="1" t="str">
        <f>IF('Relevance scoring'!F24="","",IF('Relevance scoring'!F24&gt;=3,"ASSESS","N/A"))</f>
        <v>N/A</v>
      </c>
      <c r="G23" s="1" t="str">
        <f>IF('Relevance scoring'!G24="","",IF('Relevance scoring'!G24&gt;=3,"ASSESS","N/A"))</f>
        <v>N/A</v>
      </c>
      <c r="H23" s="1" t="str">
        <f>IF('Relevance scoring'!H24="","",IF('Relevance scoring'!H24&gt;=3,"ASSESS","N/A"))</f>
        <v>N/A</v>
      </c>
      <c r="I23" s="1" t="str">
        <f>IF('Relevance scoring'!I24="","",IF('Relevance scoring'!I24&gt;=3,"ASSESS","N/A"))</f>
        <v>N/A</v>
      </c>
      <c r="J23" s="1" t="str">
        <f>IF('Relevance scoring'!J24="","",IF('Relevance scoring'!J24&gt;=3,"ASSESS","N/A"))</f>
        <v>N/A</v>
      </c>
      <c r="K23" s="8">
        <v>2</v>
      </c>
      <c r="L23" s="1" t="str">
        <f>IF('Relevance scoring'!L24="","",IF('Relevance scoring'!L24&gt;=3,"ASSESS","N/A"))</f>
        <v>N/A</v>
      </c>
      <c r="M23" s="1" t="str">
        <f>IF('Relevance scoring'!M24="","",IF('Relevance scoring'!M24&gt;=3,"ASSESS","N/A"))</f>
        <v>ASSESS</v>
      </c>
      <c r="N23" s="1" t="str">
        <f>IF('Relevance scoring'!N24="","",IF('Relevance scoring'!N24&gt;=3,"ASSESS","N/A"))</f>
        <v>N/A</v>
      </c>
      <c r="O23" s="1" t="str">
        <f>IF('Relevance scoring'!O24="","",IF('Relevance scoring'!O24&gt;=3,"ASSESS","N/A"))</f>
        <v>N/A</v>
      </c>
      <c r="P23" s="1" t="str">
        <f>IF('Relevance scoring'!P24="","",IF('Relevance scoring'!P24&gt;=3,"ASSESS","N/A"))</f>
        <v>N/A</v>
      </c>
      <c r="Q23" s="1" t="str">
        <f>IF('Relevance scoring'!Q24="","",IF('Relevance scoring'!Q24&gt;=3,"ASSESS","N/A"))</f>
        <v>N/A</v>
      </c>
      <c r="R23" s="1" t="str">
        <f>IF('Relevance scoring'!R24="","",IF('Relevance scoring'!R24&gt;=3,"ASSESS","N/A"))</f>
        <v>N/A</v>
      </c>
      <c r="S23" s="1" t="str">
        <f>IF('Relevance scoring'!S24="","",IF('Relevance scoring'!S24&gt;=3,"ASSESS","N/A"))</f>
        <v>N/A</v>
      </c>
      <c r="T23" s="8">
        <v>1</v>
      </c>
      <c r="U23" s="1" t="str">
        <f>IF('Relevance scoring'!U24="","",IF('Relevance scoring'!U24&gt;=3,"ASSESS","N/A"))</f>
        <v>N/A</v>
      </c>
      <c r="V23" s="1" t="str">
        <f>IF('Relevance scoring'!V24="","",IF('Relevance scoring'!V24&gt;=3,"ASSESS","N/A"))</f>
        <v>N/A</v>
      </c>
      <c r="W23" s="1" t="str">
        <f>IF('Relevance scoring'!W24="","",IF('Relevance scoring'!W24&gt;=3,"ASSESS","N/A"))</f>
        <v>N/A</v>
      </c>
      <c r="X23" s="1" t="str">
        <f>IF('Relevance scoring'!X24="","",IF('Relevance scoring'!X24&gt;=3,"ASSESS","N/A"))</f>
        <v>N/A</v>
      </c>
      <c r="Y23" s="1" t="str">
        <f>IF('Relevance scoring'!Y24="","",IF('Relevance scoring'!Y24&gt;=3,"ASSESS","N/A"))</f>
        <v>N/A</v>
      </c>
      <c r="Z23" s="1" t="str">
        <f>IF('Relevance scoring'!Z24="","",IF('Relevance scoring'!Z24&gt;=3,"ASSESS","N/A"))</f>
        <v>N/A</v>
      </c>
      <c r="AA23" s="1" t="str">
        <f>IF('Relevance scoring'!AA24="","",IF('Relevance scoring'!AA24&gt;=3,"ASSESS","N/A"))</f>
        <v>N/A</v>
      </c>
      <c r="AB23" s="1" t="str">
        <f>IF('Relevance scoring'!AB24="","",IF('Relevance scoring'!AB24&gt;=3,"ASSESS","N/A"))</f>
        <v>N/A</v>
      </c>
      <c r="AC23" s="1" t="str">
        <f>IF('Relevance scoring'!AC24="","",IF('Relevance scoring'!AC24&gt;=3,"ASSESS","N/A"))</f>
        <v>N/A</v>
      </c>
      <c r="AD23" s="1" t="str">
        <f>IF('Relevance scoring'!AD24="","",IF('Relevance scoring'!AD24&gt;=3,"ASSESS","N/A"))</f>
        <v>N/A</v>
      </c>
      <c r="AE23" s="8">
        <v>2</v>
      </c>
      <c r="AF23" s="1" t="str">
        <f>IF('Relevance scoring'!AF24="","",IF('Relevance scoring'!AF24&gt;=3,"ASSESS","N/A"))</f>
        <v>N/A</v>
      </c>
      <c r="AG23" s="1" t="str">
        <f>IF('Relevance scoring'!AG24="","",IF('Relevance scoring'!AG24&gt;=3,"ASSESS","N/A"))</f>
        <v>N/A</v>
      </c>
      <c r="AH23" s="1" t="str">
        <f>IF('Relevance scoring'!AH24="","",IF('Relevance scoring'!AH24&gt;=3,"ASSESS","N/A"))</f>
        <v>N/A</v>
      </c>
      <c r="AI23" s="1" t="str">
        <f>IF('Relevance scoring'!AI24="","",IF('Relevance scoring'!AI24&gt;=3,"ASSESS","N/A"))</f>
        <v>N/A</v>
      </c>
      <c r="AJ23" s="1" t="str">
        <f>IF('Relevance scoring'!AJ24="","",IF('Relevance scoring'!AJ24&gt;=3,"ASSESS","N/A"))</f>
        <v>N/A</v>
      </c>
      <c r="AK23" s="1" t="str">
        <f>IF('Relevance scoring'!AK24="","",IF('Relevance scoring'!AK24&gt;=3,"ASSESS","N/A"))</f>
        <v>N/A</v>
      </c>
      <c r="AL23" s="1" t="str">
        <f>IF('Relevance scoring'!AL24="","",IF('Relevance scoring'!AL24&gt;=3,"ASSESS","N/A"))</f>
        <v>N/A</v>
      </c>
      <c r="AM23" s="8">
        <v>1</v>
      </c>
      <c r="AN23" s="1" t="str">
        <f>IF('Relevance scoring'!AN24="","",IF('Relevance scoring'!AN24&gt;=3,"ASSESS","N/A"))</f>
        <v>N/A</v>
      </c>
      <c r="AO23" s="1" t="str">
        <f>IF('Relevance scoring'!AO24="","",IF('Relevance scoring'!AO24&gt;=3,"ASSESS","N/A"))</f>
        <v>N/A</v>
      </c>
      <c r="AP23" s="1" t="str">
        <f>IF('Relevance scoring'!AP24="","",IF('Relevance scoring'!AP24&gt;=3,"ASSESS","N/A"))</f>
        <v>N/A</v>
      </c>
      <c r="AQ23" s="1" t="str">
        <f>IF('Relevance scoring'!AQ24="","",IF('Relevance scoring'!AQ24&gt;=3,"ASSESS","N/A"))</f>
        <v>N/A</v>
      </c>
      <c r="AR23" s="1" t="str">
        <f>IF('Relevance scoring'!AR24="","",IF('Relevance scoring'!AR24&gt;=3,"ASSESS","N/A"))</f>
        <v>N/A</v>
      </c>
      <c r="AS23" s="1" t="str">
        <f>IF('Relevance scoring'!AS24="","",IF('Relevance scoring'!AS24&gt;=3,"ASSESS","N/A"))</f>
        <v>N/A</v>
      </c>
      <c r="AT23" s="1" t="str">
        <f>IF('Relevance scoring'!AT24&gt;=3,"ASSESS"," ")</f>
        <v xml:space="preserve"> </v>
      </c>
      <c r="AU23" s="1" t="str">
        <f>IF('Relevance scoring'!AU24&gt;=3,"ASSESS"," ")</f>
        <v xml:space="preserve"> </v>
      </c>
      <c r="AV23" s="1"/>
      <c r="AW23" s="1"/>
      <c r="AX23" s="1"/>
      <c r="AY23" s="1"/>
      <c r="AZ23" s="1"/>
      <c r="BA23" s="1"/>
      <c r="BB23" s="1"/>
      <c r="BC23" s="1"/>
      <c r="BD23" s="1"/>
      <c r="BE23" s="1"/>
      <c r="BF23" s="1"/>
      <c r="BG23" s="1"/>
      <c r="BH23" s="1"/>
      <c r="BI23" s="1"/>
      <c r="BJ23" s="1"/>
      <c r="BK23" s="1"/>
      <c r="BL23" s="1"/>
      <c r="BM23" s="1"/>
      <c r="BN23" s="1"/>
    </row>
    <row r="24" spans="1:66" ht="15.75" customHeight="1" x14ac:dyDescent="0.2">
      <c r="A24" s="53" t="s">
        <v>217</v>
      </c>
      <c r="B24" s="62" t="str">
        <f>'Relevance scoring'!B25</f>
        <v>Crowdfunding</v>
      </c>
      <c r="D24" s="1" t="str">
        <f>IF('Relevance scoring'!D25="","",IF('Relevance scoring'!D25&gt;=3,"ASSESS","N/A"))</f>
        <v>N/A</v>
      </c>
      <c r="E24" s="1" t="str">
        <f>IF('Relevance scoring'!E25="","",IF('Relevance scoring'!E25&gt;=3,"ASSESS","N/A"))</f>
        <v>N/A</v>
      </c>
      <c r="F24" s="1" t="str">
        <f>IF('Relevance scoring'!F25="","",IF('Relevance scoring'!F25&gt;=3,"ASSESS","N/A"))</f>
        <v>N/A</v>
      </c>
      <c r="G24" s="1" t="str">
        <f>IF('Relevance scoring'!G25="","",IF('Relevance scoring'!G25&gt;=3,"ASSESS","N/A"))</f>
        <v>N/A</v>
      </c>
      <c r="H24" s="1" t="str">
        <f>IF('Relevance scoring'!H25="","",IF('Relevance scoring'!H25&gt;=3,"ASSESS","N/A"))</f>
        <v>N/A</v>
      </c>
      <c r="I24" s="1" t="str">
        <f>IF('Relevance scoring'!I25="","",IF('Relevance scoring'!I25&gt;=3,"ASSESS","N/A"))</f>
        <v>N/A</v>
      </c>
      <c r="J24" s="1" t="str">
        <f>IF('Relevance scoring'!J25="","",IF('Relevance scoring'!J25&gt;=3,"ASSESS","N/A"))</f>
        <v>N/A</v>
      </c>
      <c r="K24" s="1" t="str">
        <f>IF('Relevance scoring'!K25="","",IF('Relevance scoring'!K25&gt;=3,"ASSESS","N/A"))</f>
        <v>N/A</v>
      </c>
      <c r="L24" s="1" t="str">
        <f>IF('Relevance scoring'!L25="","",IF('Relevance scoring'!L25&gt;=3,"ASSESS","N/A"))</f>
        <v>N/A</v>
      </c>
      <c r="M24" s="1" t="str">
        <f>IF('Relevance scoring'!M25="","",IF('Relevance scoring'!M25&gt;=3,"ASSESS","N/A"))</f>
        <v>N/A</v>
      </c>
      <c r="N24" s="1" t="str">
        <f>IF('Relevance scoring'!N25="","",IF('Relevance scoring'!N25&gt;=3,"ASSESS","N/A"))</f>
        <v>N/A</v>
      </c>
      <c r="O24" s="8">
        <v>-2</v>
      </c>
      <c r="P24" s="8">
        <v>2</v>
      </c>
      <c r="Q24" s="8">
        <v>-1</v>
      </c>
      <c r="R24" s="1" t="str">
        <f>IF('Relevance scoring'!R25="","",IF('Relevance scoring'!R25&gt;=3,"ASSESS","N/A"))</f>
        <v>N/A</v>
      </c>
      <c r="S24" s="1" t="str">
        <f>IF('Relevance scoring'!S25="","",IF('Relevance scoring'!S25&gt;=3,"ASSESS","N/A"))</f>
        <v>N/A</v>
      </c>
      <c r="T24" s="1" t="str">
        <f>IF('Relevance scoring'!T25="","",IF('Relevance scoring'!T25&gt;=3,"ASSESS","N/A"))</f>
        <v>N/A</v>
      </c>
      <c r="U24" s="1" t="str">
        <f>IF('Relevance scoring'!U25="","",IF('Relevance scoring'!U25&gt;=3,"ASSESS","N/A"))</f>
        <v>N/A</v>
      </c>
      <c r="V24" s="1" t="str">
        <f>IF('Relevance scoring'!V25="","",IF('Relevance scoring'!V25&gt;=3,"ASSESS","N/A"))</f>
        <v>N/A</v>
      </c>
      <c r="W24" s="1" t="str">
        <f>IF('Relevance scoring'!W25="","",IF('Relevance scoring'!W25&gt;=3,"ASSESS","N/A"))</f>
        <v>N/A</v>
      </c>
      <c r="X24" s="1" t="str">
        <f>IF('Relevance scoring'!X25="","",IF('Relevance scoring'!X25&gt;=3,"ASSESS","N/A"))</f>
        <v>N/A</v>
      </c>
      <c r="Y24" s="1" t="str">
        <f>IF('Relevance scoring'!Y25="","",IF('Relevance scoring'!Y25&gt;=3,"ASSESS","N/A"))</f>
        <v>N/A</v>
      </c>
      <c r="Z24" s="1" t="str">
        <f>IF('Relevance scoring'!Z25="","",IF('Relevance scoring'!Z25&gt;=3,"ASSESS","N/A"))</f>
        <v>N/A</v>
      </c>
      <c r="AA24" s="1" t="str">
        <f>IF('Relevance scoring'!AA25="","",IF('Relevance scoring'!AA25&gt;=3,"ASSESS","N/A"))</f>
        <v>N/A</v>
      </c>
      <c r="AB24" s="1" t="str">
        <f>IF('Relevance scoring'!AB25="","",IF('Relevance scoring'!AB25&gt;=3,"ASSESS","N/A"))</f>
        <v>N/A</v>
      </c>
      <c r="AC24" s="1" t="str">
        <f>IF('Relevance scoring'!AC25="","",IF('Relevance scoring'!AC25&gt;=3,"ASSESS","N/A"))</f>
        <v>N/A</v>
      </c>
      <c r="AD24" s="1" t="str">
        <f>IF('Relevance scoring'!AD25="","",IF('Relevance scoring'!AD25&gt;=3,"ASSESS","N/A"))</f>
        <v>N/A</v>
      </c>
      <c r="AE24" s="1" t="str">
        <f>IF('Relevance scoring'!AE25="","",IF('Relevance scoring'!AE25&gt;=3,"ASSESS","N/A"))</f>
        <v>N/A</v>
      </c>
      <c r="AF24" s="1" t="str">
        <f>IF('Relevance scoring'!AF25="","",IF('Relevance scoring'!AF25&gt;=3,"ASSESS","N/A"))</f>
        <v>N/A</v>
      </c>
      <c r="AG24" s="1" t="str">
        <f>IF('Relevance scoring'!AG25="","",IF('Relevance scoring'!AG25&gt;=3,"ASSESS","N/A"))</f>
        <v>N/A</v>
      </c>
      <c r="AH24" s="1" t="str">
        <f>IF('Relevance scoring'!AH25="","",IF('Relevance scoring'!AH25&gt;=3,"ASSESS","N/A"))</f>
        <v>N/A</v>
      </c>
      <c r="AI24" s="1" t="str">
        <f>IF('Relevance scoring'!AI25="","",IF('Relevance scoring'!AI25&gt;=3,"ASSESS","N/A"))</f>
        <v>N/A</v>
      </c>
      <c r="AJ24" s="1" t="str">
        <f>IF('Relevance scoring'!AJ25="","",IF('Relevance scoring'!AJ25&gt;=3,"ASSESS","N/A"))</f>
        <v>N/A</v>
      </c>
      <c r="AK24" s="1" t="str">
        <f>IF('Relevance scoring'!AK25="","",IF('Relevance scoring'!AK25&gt;=3,"ASSESS","N/A"))</f>
        <v>N/A</v>
      </c>
      <c r="AL24" s="1" t="str">
        <f>IF('Relevance scoring'!AL25="","",IF('Relevance scoring'!AL25&gt;=3,"ASSESS","N/A"))</f>
        <v>N/A</v>
      </c>
      <c r="AM24" s="1" t="str">
        <f>IF('Relevance scoring'!AM25="","",IF('Relevance scoring'!AM25&gt;=3,"ASSESS","N/A"))</f>
        <v>N/A</v>
      </c>
      <c r="AN24" s="1" t="str">
        <f>IF('Relevance scoring'!AN25="","",IF('Relevance scoring'!AN25&gt;=3,"ASSESS","N/A"))</f>
        <v>N/A</v>
      </c>
      <c r="AO24" s="1" t="str">
        <f>IF('Relevance scoring'!AO25="","",IF('Relevance scoring'!AO25&gt;=3,"ASSESS","N/A"))</f>
        <v>N/A</v>
      </c>
      <c r="AP24" s="1" t="str">
        <f>IF('Relevance scoring'!AP25="","",IF('Relevance scoring'!AP25&gt;=3,"ASSESS","N/A"))</f>
        <v>N/A</v>
      </c>
      <c r="AQ24" s="1" t="str">
        <f>IF('Relevance scoring'!AQ25="","",IF('Relevance scoring'!AQ25&gt;=3,"ASSESS","N/A"))</f>
        <v>N/A</v>
      </c>
      <c r="AR24" s="1" t="str">
        <f>IF('Relevance scoring'!AR25="","",IF('Relevance scoring'!AR25&gt;=3,"ASSESS","N/A"))</f>
        <v>N/A</v>
      </c>
      <c r="AS24" s="1" t="str">
        <f>IF('Relevance scoring'!AS25="","",IF('Relevance scoring'!AS25&gt;=3,"ASSESS","N/A"))</f>
        <v>N/A</v>
      </c>
      <c r="AT24" s="1" t="str">
        <f>IF('Relevance scoring'!AT25&gt;=3,"ASSESS"," ")</f>
        <v xml:space="preserve"> </v>
      </c>
      <c r="AU24" s="1" t="str">
        <f>IF('Relevance scoring'!AU25&gt;=3,"ASSESS"," ")</f>
        <v xml:space="preserve"> </v>
      </c>
      <c r="AV24" s="1"/>
      <c r="AW24" s="1"/>
      <c r="AX24" s="1"/>
      <c r="AY24" s="1"/>
      <c r="AZ24" s="1"/>
      <c r="BA24" s="1"/>
      <c r="BB24" s="1"/>
      <c r="BC24" s="1"/>
      <c r="BD24" s="1"/>
      <c r="BE24" s="1"/>
      <c r="BF24" s="1"/>
      <c r="BG24" s="1"/>
      <c r="BH24" s="1"/>
      <c r="BI24" s="1"/>
      <c r="BJ24" s="1"/>
      <c r="BK24" s="1"/>
      <c r="BL24" s="1"/>
      <c r="BM24" s="1"/>
      <c r="BN24" s="1"/>
    </row>
    <row r="25" spans="1:66" ht="15.75" customHeight="1" x14ac:dyDescent="0.2">
      <c r="A25" s="53" t="s">
        <v>221</v>
      </c>
      <c r="B25" s="62" t="str">
        <f>'Relevance scoring'!B26</f>
        <v>Cryptocurrencies</v>
      </c>
      <c r="D25" s="1" t="str">
        <f>IF('Relevance scoring'!D26="","",IF('Relevance scoring'!D26&gt;=3,"ASSESS","N/A"))</f>
        <v>N/A</v>
      </c>
      <c r="E25" s="1" t="str">
        <f>IF('Relevance scoring'!E26="","",IF('Relevance scoring'!E26&gt;=3,"ASSESS","N/A"))</f>
        <v>N/A</v>
      </c>
      <c r="F25" s="1" t="str">
        <f>IF('Relevance scoring'!F26="","",IF('Relevance scoring'!F26&gt;=3,"ASSESS","N/A"))</f>
        <v>N/A</v>
      </c>
      <c r="G25" s="1" t="str">
        <f>IF('Relevance scoring'!G26="","",IF('Relevance scoring'!G26&gt;=3,"ASSESS","N/A"))</f>
        <v>N/A</v>
      </c>
      <c r="H25" s="1" t="str">
        <f>IF('Relevance scoring'!H26="","",IF('Relevance scoring'!H26&gt;=3,"ASSESS","N/A"))</f>
        <v>N/A</v>
      </c>
      <c r="I25" s="1" t="str">
        <f>IF('Relevance scoring'!I26="","",IF('Relevance scoring'!I26&gt;=3,"ASSESS","N/A"))</f>
        <v>N/A</v>
      </c>
      <c r="J25" s="1" t="str">
        <f>IF('Relevance scoring'!J26="","",IF('Relevance scoring'!J26&gt;=3,"ASSESS","N/A"))</f>
        <v>N/A</v>
      </c>
      <c r="K25" s="1" t="str">
        <f>IF('Relevance scoring'!K26="","",IF('Relevance scoring'!K26&gt;=3,"ASSESS","N/A"))</f>
        <v>N/A</v>
      </c>
      <c r="L25" s="1" t="str">
        <f>IF('Relevance scoring'!L26="","",IF('Relevance scoring'!L26&gt;=3,"ASSESS","N/A"))</f>
        <v>N/A</v>
      </c>
      <c r="M25" s="1" t="str">
        <f>IF('Relevance scoring'!M26="","",IF('Relevance scoring'!M26&gt;=3,"ASSESS","N/A"))</f>
        <v>N/A</v>
      </c>
      <c r="N25" s="1" t="str">
        <f>IF('Relevance scoring'!N26="","",IF('Relevance scoring'!N26&gt;=3,"ASSESS","N/A"))</f>
        <v>N/A</v>
      </c>
      <c r="O25" s="8">
        <v>-2</v>
      </c>
      <c r="P25" s="8">
        <v>2</v>
      </c>
      <c r="Q25" s="1" t="str">
        <f>IF('Relevance scoring'!Q26="","",IF('Relevance scoring'!Q26&gt;=3,"ASSESS","N/A"))</f>
        <v>N/A</v>
      </c>
      <c r="R25" s="8">
        <v>1</v>
      </c>
      <c r="S25" s="1" t="str">
        <f>IF('Relevance scoring'!S26="","",IF('Relevance scoring'!S26&gt;=3,"ASSESS","N/A"))</f>
        <v>N/A</v>
      </c>
      <c r="T25" s="1" t="str">
        <f>IF('Relevance scoring'!T26="","",IF('Relevance scoring'!T26&gt;=3,"ASSESS","N/A"))</f>
        <v>N/A</v>
      </c>
      <c r="U25" s="1" t="str">
        <f>IF('Relevance scoring'!U26="","",IF('Relevance scoring'!U26&gt;=3,"ASSESS","N/A"))</f>
        <v>N/A</v>
      </c>
      <c r="V25" s="1" t="str">
        <f>IF('Relevance scoring'!V26="","",IF('Relevance scoring'!V26&gt;=3,"ASSESS","N/A"))</f>
        <v>N/A</v>
      </c>
      <c r="W25" s="1" t="str">
        <f>IF('Relevance scoring'!W26="","",IF('Relevance scoring'!W26&gt;=3,"ASSESS","N/A"))</f>
        <v>N/A</v>
      </c>
      <c r="X25" s="1" t="str">
        <f>IF('Relevance scoring'!X26="","",IF('Relevance scoring'!X26&gt;=3,"ASSESS","N/A"))</f>
        <v>N/A</v>
      </c>
      <c r="Y25" s="1" t="str">
        <f>IF('Relevance scoring'!Y26="","",IF('Relevance scoring'!Y26&gt;=3,"ASSESS","N/A"))</f>
        <v>N/A</v>
      </c>
      <c r="Z25" s="1" t="str">
        <f>IF('Relevance scoring'!Z26="","",IF('Relevance scoring'!Z26&gt;=3,"ASSESS","N/A"))</f>
        <v>N/A</v>
      </c>
      <c r="AA25" s="1" t="str">
        <f>IF('Relevance scoring'!AA26="","",IF('Relevance scoring'!AA26&gt;=3,"ASSESS","N/A"))</f>
        <v>N/A</v>
      </c>
      <c r="AB25" s="1" t="str">
        <f>IF('Relevance scoring'!AB26="","",IF('Relevance scoring'!AB26&gt;=3,"ASSESS","N/A"))</f>
        <v>N/A</v>
      </c>
      <c r="AC25" s="1" t="str">
        <f>IF('Relevance scoring'!AC26="","",IF('Relevance scoring'!AC26&gt;=3,"ASSESS","N/A"))</f>
        <v>N/A</v>
      </c>
      <c r="AD25" s="1" t="str">
        <f>IF('Relevance scoring'!AD26="","",IF('Relevance scoring'!AD26&gt;=3,"ASSESS","N/A"))</f>
        <v>N/A</v>
      </c>
      <c r="AE25" s="1" t="str">
        <f>IF('Relevance scoring'!AE26="","",IF('Relevance scoring'!AE26&gt;=3,"ASSESS","N/A"))</f>
        <v>ASSESS</v>
      </c>
      <c r="AF25" s="1" t="str">
        <f>IF('Relevance scoring'!AF26="","",IF('Relevance scoring'!AF26&gt;=3,"ASSESS","N/A"))</f>
        <v>N/A</v>
      </c>
      <c r="AG25" s="1" t="str">
        <f>IF('Relevance scoring'!AG26="","",IF('Relevance scoring'!AG26&gt;=3,"ASSESS","N/A"))</f>
        <v>N/A</v>
      </c>
      <c r="AH25" s="1" t="str">
        <f>IF('Relevance scoring'!AH26="","",IF('Relevance scoring'!AH26&gt;=3,"ASSESS","N/A"))</f>
        <v>N/A</v>
      </c>
      <c r="AI25" s="1" t="str">
        <f>IF('Relevance scoring'!AI26="","",IF('Relevance scoring'!AI26&gt;=3,"ASSESS","N/A"))</f>
        <v>N/A</v>
      </c>
      <c r="AJ25" s="1" t="str">
        <f>IF('Relevance scoring'!AJ26="","",IF('Relevance scoring'!AJ26&gt;=3,"ASSESS","N/A"))</f>
        <v>N/A</v>
      </c>
      <c r="AK25" s="1" t="str">
        <f>IF('Relevance scoring'!AK26="","",IF('Relevance scoring'!AK26&gt;=3,"ASSESS","N/A"))</f>
        <v>N/A</v>
      </c>
      <c r="AL25" s="1" t="str">
        <f>IF('Relevance scoring'!AL26="","",IF('Relevance scoring'!AL26&gt;=3,"ASSESS","N/A"))</f>
        <v>N/A</v>
      </c>
      <c r="AM25" s="1" t="str">
        <f>IF('Relevance scoring'!AM26="","",IF('Relevance scoring'!AM26&gt;=3,"ASSESS","N/A"))</f>
        <v>N/A</v>
      </c>
      <c r="AN25" s="1" t="str">
        <f>IF('Relevance scoring'!AN26="","",IF('Relevance scoring'!AN26&gt;=3,"ASSESS","N/A"))</f>
        <v>N/A</v>
      </c>
      <c r="AO25" s="1" t="str">
        <f>IF('Relevance scoring'!AO26="","",IF('Relevance scoring'!AO26&gt;=3,"ASSESS","N/A"))</f>
        <v>N/A</v>
      </c>
      <c r="AP25" s="1" t="str">
        <f>IF('Relevance scoring'!AP26="","",IF('Relevance scoring'!AP26&gt;=3,"ASSESS","N/A"))</f>
        <v>N/A</v>
      </c>
      <c r="AQ25" s="1" t="str">
        <f>IF('Relevance scoring'!AQ26="","",IF('Relevance scoring'!AQ26&gt;=3,"ASSESS","N/A"))</f>
        <v>N/A</v>
      </c>
      <c r="AR25" s="1" t="str">
        <f>IF('Relevance scoring'!AR26="","",IF('Relevance scoring'!AR26&gt;=3,"ASSESS","N/A"))</f>
        <v>N/A</v>
      </c>
      <c r="AS25" s="8">
        <v>1</v>
      </c>
      <c r="AT25" s="1" t="str">
        <f>IF('Relevance scoring'!AT26&gt;=3,"ASSESS"," ")</f>
        <v xml:space="preserve"> </v>
      </c>
      <c r="AU25" s="1" t="str">
        <f>IF('Relevance scoring'!AU26&gt;=3,"ASSESS"," ")</f>
        <v xml:space="preserve"> </v>
      </c>
      <c r="AV25" s="1"/>
      <c r="AW25" s="1"/>
      <c r="AX25" s="1"/>
      <c r="AY25" s="1"/>
      <c r="AZ25" s="1"/>
      <c r="BA25" s="1"/>
      <c r="BB25" s="1"/>
      <c r="BC25" s="1"/>
      <c r="BD25" s="1"/>
      <c r="BE25" s="1"/>
      <c r="BF25" s="1"/>
      <c r="BG25" s="1"/>
      <c r="BH25" s="1"/>
      <c r="BI25" s="1"/>
      <c r="BJ25" s="1"/>
      <c r="BK25" s="1"/>
      <c r="BL25" s="1"/>
      <c r="BM25" s="1"/>
      <c r="BN25" s="1"/>
    </row>
    <row r="26" spans="1:66" ht="15.75" customHeight="1" x14ac:dyDescent="0.2">
      <c r="A26" s="53" t="s">
        <v>225</v>
      </c>
      <c r="B26" s="62" t="str">
        <f>'Relevance scoring'!B27</f>
        <v>Drones</v>
      </c>
      <c r="D26" s="1" t="str">
        <f>IF('Relevance scoring'!D27="","",IF('Relevance scoring'!D27&gt;=3,"ASSESS","N/A"))</f>
        <v>ASSESS</v>
      </c>
      <c r="E26" s="63" t="str">
        <f>IF('Relevance scoring'!E27="","",IF('Relevance scoring'!E27&gt;=3,"ASSESS","N/A"))</f>
        <v>N/A</v>
      </c>
      <c r="F26" s="63" t="str">
        <f>IF('Relevance scoring'!F27="","",IF('Relevance scoring'!F27&gt;=3,"ASSESS","N/A"))</f>
        <v>N/A</v>
      </c>
      <c r="G26" s="63" t="str">
        <f>IF('Relevance scoring'!G27="","",IF('Relevance scoring'!G27&gt;=3,"ASSESS","N/A"))</f>
        <v>N/A</v>
      </c>
      <c r="H26" s="1" t="str">
        <f>IF('Relevance scoring'!H27="","",IF('Relevance scoring'!H27&gt;=3,"ASSESS","N/A"))</f>
        <v>N/A</v>
      </c>
      <c r="I26" s="8">
        <v>1</v>
      </c>
      <c r="J26" s="8">
        <v>-3</v>
      </c>
      <c r="K26" s="8">
        <v>-3</v>
      </c>
      <c r="L26" s="8">
        <v>-3</v>
      </c>
      <c r="M26" s="8">
        <v>-3</v>
      </c>
      <c r="N26" s="8">
        <v>-3</v>
      </c>
      <c r="O26" s="1" t="str">
        <f>IF('Relevance scoring'!O27="","",IF('Relevance scoring'!O27&gt;=3,"ASSESS","N/A"))</f>
        <v>N/A</v>
      </c>
      <c r="P26" s="1" t="str">
        <f>IF('Relevance scoring'!P27="","",IF('Relevance scoring'!P27&gt;=3,"ASSESS","N/A"))</f>
        <v>N/A</v>
      </c>
      <c r="Q26" s="1" t="str">
        <f>IF('Relevance scoring'!Q27="","",IF('Relevance scoring'!Q27&gt;=3,"ASSESS","N/A"))</f>
        <v>N/A</v>
      </c>
      <c r="R26" s="1" t="str">
        <f>IF('Relevance scoring'!R27="","",IF('Relevance scoring'!R27&gt;=3,"ASSESS","N/A"))</f>
        <v>N/A</v>
      </c>
      <c r="S26" s="8">
        <v>-2</v>
      </c>
      <c r="T26" s="8">
        <v>3</v>
      </c>
      <c r="U26" s="1" t="str">
        <f>IF('Relevance scoring'!U27="","",IF('Relevance scoring'!U27&gt;=3,"ASSESS","N/A"))</f>
        <v>N/A</v>
      </c>
      <c r="V26" s="1" t="str">
        <f>IF('Relevance scoring'!V27="","",IF('Relevance scoring'!V27&gt;=3,"ASSESS","N/A"))</f>
        <v>N/A</v>
      </c>
      <c r="W26" s="1" t="str">
        <f>IF('Relevance scoring'!W27="","",IF('Relevance scoring'!W27&gt;=3,"ASSESS","N/A"))</f>
        <v>N/A</v>
      </c>
      <c r="X26" s="1" t="str">
        <f>IF('Relevance scoring'!X27="","",IF('Relevance scoring'!X27&gt;=3,"ASSESS","N/A"))</f>
        <v>ASSESS</v>
      </c>
      <c r="Y26" s="1" t="str">
        <f>IF('Relevance scoring'!Y27="","",IF('Relevance scoring'!Y27&gt;=3,"ASSESS","N/A"))</f>
        <v>ASSESS</v>
      </c>
      <c r="Z26" s="1" t="str">
        <f>IF('Relevance scoring'!Z27="","",IF('Relevance scoring'!Z27&gt;=3,"ASSESS","N/A"))</f>
        <v>N/A</v>
      </c>
      <c r="AA26" s="1" t="str">
        <f>IF('Relevance scoring'!AA27="","",IF('Relevance scoring'!AA27&gt;=3,"ASSESS","N/A"))</f>
        <v>N/A</v>
      </c>
      <c r="AB26" s="1" t="str">
        <f>IF('Relevance scoring'!AB27="","",IF('Relevance scoring'!AB27&gt;=3,"ASSESS","N/A"))</f>
        <v>N/A</v>
      </c>
      <c r="AC26" s="1" t="str">
        <f>IF('Relevance scoring'!AC27="","",IF('Relevance scoring'!AC27&gt;=3,"ASSESS","N/A"))</f>
        <v>N/A</v>
      </c>
      <c r="AD26" s="1" t="str">
        <f>IF('Relevance scoring'!AD27="","",IF('Relevance scoring'!AD27&gt;=3,"ASSESS","N/A"))</f>
        <v>N/A</v>
      </c>
      <c r="AE26" s="8">
        <v>-3</v>
      </c>
      <c r="AF26" s="1" t="str">
        <f>IF('Relevance scoring'!AF27="","",IF('Relevance scoring'!AF27&gt;=3,"ASSESS","N/A"))</f>
        <v>N/A</v>
      </c>
      <c r="AG26" s="1" t="str">
        <f>IF('Relevance scoring'!AG27="","",IF('Relevance scoring'!AG27&gt;=3,"ASSESS","N/A"))</f>
        <v>N/A</v>
      </c>
      <c r="AH26" s="1" t="str">
        <f>IF('Relevance scoring'!AH27="","",IF('Relevance scoring'!AH27&gt;=3,"ASSESS","N/A"))</f>
        <v>N/A</v>
      </c>
      <c r="AI26" s="1" t="str">
        <f>IF('Relevance scoring'!AI27="","",IF('Relevance scoring'!AI27&gt;=3,"ASSESS","N/A"))</f>
        <v>N/A</v>
      </c>
      <c r="AJ26" s="1" t="str">
        <f>IF('Relevance scoring'!AJ27="","",IF('Relevance scoring'!AJ27&gt;=3,"ASSESS","N/A"))</f>
        <v>N/A</v>
      </c>
      <c r="AK26" s="1" t="str">
        <f>IF('Relevance scoring'!AK27="","",IF('Relevance scoring'!AK27&gt;=3,"ASSESS","N/A"))</f>
        <v>N/A</v>
      </c>
      <c r="AL26" s="1" t="str">
        <f>IF('Relevance scoring'!AL27="","",IF('Relevance scoring'!AL27&gt;=3,"ASSESS","N/A"))</f>
        <v>N/A</v>
      </c>
      <c r="AM26" s="8">
        <v>1</v>
      </c>
      <c r="AN26" s="1" t="str">
        <f>IF('Relevance scoring'!AN27="","",IF('Relevance scoring'!AN27&gt;=3,"ASSESS","N/A"))</f>
        <v>N/A</v>
      </c>
      <c r="AO26" s="1" t="str">
        <f>IF('Relevance scoring'!AO27="","",IF('Relevance scoring'!AO27&gt;=3,"ASSESS","N/A"))</f>
        <v>N/A</v>
      </c>
      <c r="AP26" s="1" t="str">
        <f>IF('Relevance scoring'!AP27="","",IF('Relevance scoring'!AP27&gt;=3,"ASSESS","N/A"))</f>
        <v>N/A</v>
      </c>
      <c r="AQ26" s="8">
        <v>1</v>
      </c>
      <c r="AR26" s="8">
        <v>2</v>
      </c>
      <c r="AS26" s="1" t="str">
        <f>IF('Relevance scoring'!AS27="","",IF('Relevance scoring'!AS27&gt;=3,"ASSESS","N/A"))</f>
        <v>N/A</v>
      </c>
      <c r="AT26" s="1" t="str">
        <f>IF('Relevance scoring'!AT27&gt;=3,"ASSESS"," ")</f>
        <v>ASSESS</v>
      </c>
      <c r="AU26" s="1" t="str">
        <f>IF('Relevance scoring'!AU27&gt;=3,"ASSESS"," ")</f>
        <v xml:space="preserve"> </v>
      </c>
      <c r="AV26" s="1"/>
      <c r="AW26" s="1"/>
      <c r="AX26" s="1"/>
      <c r="AY26" s="1"/>
      <c r="AZ26" s="1"/>
      <c r="BA26" s="1"/>
      <c r="BB26" s="1"/>
      <c r="BC26" s="1"/>
      <c r="BD26" s="1"/>
      <c r="BE26" s="1"/>
      <c r="BF26" s="1"/>
      <c r="BG26" s="1"/>
      <c r="BH26" s="1"/>
      <c r="BI26" s="1"/>
      <c r="BJ26" s="1"/>
      <c r="BK26" s="1"/>
      <c r="BL26" s="1"/>
      <c r="BM26" s="1"/>
      <c r="BN26" s="1"/>
    </row>
    <row r="27" spans="1:66" ht="15.75" customHeight="1" x14ac:dyDescent="0.2">
      <c r="A27" s="53" t="s">
        <v>231</v>
      </c>
      <c r="B27" s="62" t="str">
        <f>'Relevance scoring'!B28</f>
        <v>Emotion Tracking</v>
      </c>
      <c r="D27" s="8">
        <v>1</v>
      </c>
      <c r="E27" s="1" t="str">
        <f>IF('Relevance scoring'!E28="","",IF('Relevance scoring'!E28&gt;=3,"ASSESS","N/A"))</f>
        <v>N/A</v>
      </c>
      <c r="F27" s="1" t="str">
        <f>IF('Relevance scoring'!F28="","",IF('Relevance scoring'!F28&gt;=3,"ASSESS","N/A"))</f>
        <v>N/A</v>
      </c>
      <c r="G27" s="1" t="str">
        <f>IF('Relevance scoring'!G28="","",IF('Relevance scoring'!G28&gt;=3,"ASSESS","N/A"))</f>
        <v>N/A</v>
      </c>
      <c r="H27" s="1" t="str">
        <f>IF('Relevance scoring'!H28="","",IF('Relevance scoring'!H28&gt;=3,"ASSESS","N/A"))</f>
        <v>N/A</v>
      </c>
      <c r="I27" s="1" t="str">
        <f>IF('Relevance scoring'!I28="","",IF('Relevance scoring'!I28&gt;=3,"ASSESS","N/A"))</f>
        <v>N/A</v>
      </c>
      <c r="J27" s="1" t="str">
        <f>IF('Relevance scoring'!J28="","",IF('Relevance scoring'!J28&gt;=3,"ASSESS","N/A"))</f>
        <v>N/A</v>
      </c>
      <c r="K27" s="1" t="str">
        <f>IF('Relevance scoring'!K28="","",IF('Relevance scoring'!K28&gt;=3,"ASSESS","N/A"))</f>
        <v>N/A</v>
      </c>
      <c r="L27" s="1" t="str">
        <f>IF('Relevance scoring'!L28="","",IF('Relevance scoring'!L28&gt;=3,"ASSESS","N/A"))</f>
        <v>N/A</v>
      </c>
      <c r="M27" s="1" t="str">
        <f>IF('Relevance scoring'!M28="","",IF('Relevance scoring'!M28&gt;=3,"ASSESS","N/A"))</f>
        <v>N/A</v>
      </c>
      <c r="N27" s="1" t="str">
        <f>IF('Relevance scoring'!N28="","",IF('Relevance scoring'!N28&gt;=3,"ASSESS","N/A"))</f>
        <v>N/A</v>
      </c>
      <c r="O27" s="1" t="str">
        <f>IF('Relevance scoring'!O28="","",IF('Relevance scoring'!O28&gt;=3,"ASSESS","N/A"))</f>
        <v>N/A</v>
      </c>
      <c r="P27" s="1" t="str">
        <f>IF('Relevance scoring'!P28="","",IF('Relevance scoring'!P28&gt;=3,"ASSESS","N/A"))</f>
        <v>N/A</v>
      </c>
      <c r="Q27" s="1" t="str">
        <f>IF('Relevance scoring'!Q28="","",IF('Relevance scoring'!Q28&gt;=3,"ASSESS","N/A"))</f>
        <v>N/A</v>
      </c>
      <c r="R27" s="1" t="str">
        <f>IF('Relevance scoring'!R28="","",IF('Relevance scoring'!R28&gt;=3,"ASSESS","N/A"))</f>
        <v>N/A</v>
      </c>
      <c r="S27" s="1" t="str">
        <f>IF('Relevance scoring'!S28="","",IF('Relevance scoring'!S28&gt;=3,"ASSESS","N/A"))</f>
        <v>N/A</v>
      </c>
      <c r="T27" s="1" t="str">
        <f>IF('Relevance scoring'!T28="","",IF('Relevance scoring'!T28&gt;=3,"ASSESS","N/A"))</f>
        <v>N/A</v>
      </c>
      <c r="U27" s="1" t="str">
        <f>IF('Relevance scoring'!U28="","",IF('Relevance scoring'!U28&gt;=3,"ASSESS","N/A"))</f>
        <v>N/A</v>
      </c>
      <c r="V27" s="1" t="str">
        <f>IF('Relevance scoring'!V28="","",IF('Relevance scoring'!V28&gt;=3,"ASSESS","N/A"))</f>
        <v>N/A</v>
      </c>
      <c r="W27" s="1" t="str">
        <f>IF('Relevance scoring'!W28="","",IF('Relevance scoring'!W28&gt;=3,"ASSESS","N/A"))</f>
        <v>N/A</v>
      </c>
      <c r="X27" s="1" t="str">
        <f>IF('Relevance scoring'!X28="","",IF('Relevance scoring'!X28&gt;=3,"ASSESS","N/A"))</f>
        <v>N/A</v>
      </c>
      <c r="Y27" s="1" t="str">
        <f>IF('Relevance scoring'!Y28="","",IF('Relevance scoring'!Y28&gt;=3,"ASSESS","N/A"))</f>
        <v>N/A</v>
      </c>
      <c r="Z27" s="1" t="str">
        <f>IF('Relevance scoring'!Z28="","",IF('Relevance scoring'!Z28&gt;=3,"ASSESS","N/A"))</f>
        <v>N/A</v>
      </c>
      <c r="AA27" s="1" t="str">
        <f>IF('Relevance scoring'!AA28="","",IF('Relevance scoring'!AA28&gt;=3,"ASSESS","N/A"))</f>
        <v>N/A</v>
      </c>
      <c r="AB27" s="8">
        <v>2</v>
      </c>
      <c r="AC27" s="1" t="str">
        <f>IF('Relevance scoring'!AC28="","",IF('Relevance scoring'!AC28&gt;=3,"ASSESS","N/A"))</f>
        <v>N/A</v>
      </c>
      <c r="AD27" s="1" t="str">
        <f>IF('Relevance scoring'!AD28="","",IF('Relevance scoring'!AD28&gt;=3,"ASSESS","N/A"))</f>
        <v>N/A</v>
      </c>
      <c r="AE27" s="1" t="str">
        <f>IF('Relevance scoring'!AE28="","",IF('Relevance scoring'!AE28&gt;=3,"ASSESS","N/A"))</f>
        <v>N/A</v>
      </c>
      <c r="AF27" s="1" t="str">
        <f>IF('Relevance scoring'!AF28="","",IF('Relevance scoring'!AF28&gt;=3,"ASSESS","N/A"))</f>
        <v>N/A</v>
      </c>
      <c r="AG27" s="8">
        <v>3</v>
      </c>
      <c r="AH27" s="8">
        <v>3</v>
      </c>
      <c r="AI27" s="8">
        <v>2</v>
      </c>
      <c r="AJ27" s="1" t="str">
        <f>IF('Relevance scoring'!AJ28="","",IF('Relevance scoring'!AJ28&gt;=3,"ASSESS","N/A"))</f>
        <v>N/A</v>
      </c>
      <c r="AK27" s="8">
        <v>2</v>
      </c>
      <c r="AL27" s="1" t="str">
        <f>IF('Relevance scoring'!AL28="","",IF('Relevance scoring'!AL28&gt;=3,"ASSESS","N/A"))</f>
        <v>N/A</v>
      </c>
      <c r="AM27" s="1" t="str">
        <f>IF('Relevance scoring'!AM28="","",IF('Relevance scoring'!AM28&gt;=3,"ASSESS","N/A"))</f>
        <v>N/A</v>
      </c>
      <c r="AN27" s="8">
        <v>1</v>
      </c>
      <c r="AO27" s="1" t="str">
        <f>IF('Relevance scoring'!AO28="","",IF('Relevance scoring'!AO28&gt;=3,"ASSESS","N/A"))</f>
        <v>N/A</v>
      </c>
      <c r="AP27" s="8">
        <v>2</v>
      </c>
      <c r="AQ27" s="1" t="str">
        <f>IF('Relevance scoring'!AQ28="","",IF('Relevance scoring'!AQ28&gt;=3,"ASSESS","N/A"))</f>
        <v>N/A</v>
      </c>
      <c r="AR27" s="1" t="str">
        <f>IF('Relevance scoring'!AR28="","",IF('Relevance scoring'!AR28&gt;=3,"ASSESS","N/A"))</f>
        <v>N/A</v>
      </c>
      <c r="AS27" s="1" t="str">
        <f>IF('Relevance scoring'!AS28="","",IF('Relevance scoring'!AS28&gt;=3,"ASSESS","N/A"))</f>
        <v>N/A</v>
      </c>
      <c r="AT27" s="1" t="str">
        <f>IF('Relevance scoring'!AT28&gt;=3,"ASSESS"," ")</f>
        <v xml:space="preserve"> </v>
      </c>
      <c r="AU27" s="1" t="str">
        <f>IF('Relevance scoring'!AU28&gt;=3,"ASSESS"," ")</f>
        <v xml:space="preserve"> </v>
      </c>
      <c r="AV27" s="1"/>
      <c r="AW27" s="1"/>
      <c r="AX27" s="1"/>
      <c r="AY27" s="1"/>
      <c r="AZ27" s="1"/>
      <c r="BA27" s="1"/>
      <c r="BB27" s="1"/>
      <c r="BC27" s="1"/>
      <c r="BD27" s="1"/>
      <c r="BE27" s="1"/>
      <c r="BF27" s="1"/>
      <c r="BG27" s="1"/>
      <c r="BH27" s="1"/>
      <c r="BI27" s="1"/>
      <c r="BJ27" s="1"/>
      <c r="BK27" s="1"/>
      <c r="BL27" s="1"/>
      <c r="BM27" s="1"/>
      <c r="BN27" s="1"/>
    </row>
    <row r="28" spans="1:66" ht="12.75" x14ac:dyDescent="0.2">
      <c r="A28" s="53" t="s">
        <v>235</v>
      </c>
      <c r="B28" s="62" t="str">
        <f>'Relevance scoring'!B29</f>
        <v>Renewable energy generation</v>
      </c>
      <c r="D28" s="1" t="str">
        <f>IF('Relevance scoring'!D29="","",IF('Relevance scoring'!D29&gt;=3,"ASSESS","N/A"))</f>
        <v>N/A</v>
      </c>
      <c r="E28" s="1" t="str">
        <f>IF('Relevance scoring'!E29="","",IF('Relevance scoring'!E29&gt;=3,"ASSESS","N/A"))</f>
        <v>N/A</v>
      </c>
      <c r="F28" s="1" t="str">
        <f>IF('Relevance scoring'!F29="","",IF('Relevance scoring'!F29&gt;=3,"ASSESS","N/A"))</f>
        <v>N/A</v>
      </c>
      <c r="G28" s="1" t="str">
        <f>IF('Relevance scoring'!G29="","",IF('Relevance scoring'!G29&gt;=3,"ASSESS","N/A"))</f>
        <v>N/A</v>
      </c>
      <c r="H28" s="1" t="str">
        <f>IF('Relevance scoring'!H29="","",IF('Relevance scoring'!H29&gt;=3,"ASSESS","N/A"))</f>
        <v>N/A</v>
      </c>
      <c r="I28" s="8">
        <v>1</v>
      </c>
      <c r="J28" s="8">
        <v>1</v>
      </c>
      <c r="K28" s="1" t="str">
        <f>IF('Relevance scoring'!K29="","",IF('Relevance scoring'!K29&gt;=3,"ASSESS","N/A"))</f>
        <v>N/A</v>
      </c>
      <c r="L28" s="1" t="str">
        <f>IF('Relevance scoring'!L29="","",IF('Relevance scoring'!L29&gt;=3,"ASSESS","N/A"))</f>
        <v>N/A</v>
      </c>
      <c r="M28" s="8">
        <v>-2</v>
      </c>
      <c r="N28" s="1" t="str">
        <f>IF('Relevance scoring'!N29="","",IF('Relevance scoring'!N29&gt;=3,"ASSESS","N/A"))</f>
        <v>N/A</v>
      </c>
      <c r="O28" s="1" t="str">
        <f>IF('Relevance scoring'!O29="","",IF('Relevance scoring'!O29&gt;=3,"ASSESS","N/A"))</f>
        <v>N/A</v>
      </c>
      <c r="P28" s="1" t="str">
        <f>IF('Relevance scoring'!P29="","",IF('Relevance scoring'!P29&gt;=3,"ASSESS","N/A"))</f>
        <v>N/A</v>
      </c>
      <c r="Q28" s="1" t="str">
        <f>IF('Relevance scoring'!Q29="","",IF('Relevance scoring'!Q29&gt;=3,"ASSESS","N/A"))</f>
        <v>N/A</v>
      </c>
      <c r="R28" s="1" t="str">
        <f>IF('Relevance scoring'!R29="","",IF('Relevance scoring'!R29&gt;=3,"ASSESS","N/A"))</f>
        <v>N/A</v>
      </c>
      <c r="S28" s="1" t="str">
        <f>IF('Relevance scoring'!S29="","",IF('Relevance scoring'!S29&gt;=3,"ASSESS","N/A"))</f>
        <v>N/A</v>
      </c>
      <c r="T28" s="1" t="str">
        <f>IF('Relevance scoring'!T29="","",IF('Relevance scoring'!T29&gt;=3,"ASSESS","N/A"))</f>
        <v>N/A</v>
      </c>
      <c r="U28" s="1" t="str">
        <f>IF('Relevance scoring'!U29="","",IF('Relevance scoring'!U29&gt;=3,"ASSESS","N/A"))</f>
        <v>N/A</v>
      </c>
      <c r="V28" s="1" t="str">
        <f>IF('Relevance scoring'!V29="","",IF('Relevance scoring'!V29&gt;=3,"ASSESS","N/A"))</f>
        <v>N/A</v>
      </c>
      <c r="W28" s="1" t="str">
        <f>IF('Relevance scoring'!W29="","",IF('Relevance scoring'!W29&gt;=3,"ASSESS","N/A"))</f>
        <v>N/A</v>
      </c>
      <c r="X28" s="8">
        <v>-3</v>
      </c>
      <c r="Y28" s="8">
        <v>2</v>
      </c>
      <c r="Z28" s="8">
        <v>1</v>
      </c>
      <c r="AA28" s="1" t="str">
        <f>IF('Relevance scoring'!AA29="","",IF('Relevance scoring'!AA29&gt;=3,"ASSESS","N/A"))</f>
        <v>N/A</v>
      </c>
      <c r="AB28" s="1" t="str">
        <f>IF('Relevance scoring'!AB29="","",IF('Relevance scoring'!AB29&gt;=3,"ASSESS","N/A"))</f>
        <v>N/A</v>
      </c>
      <c r="AC28" s="1" t="str">
        <f>IF('Relevance scoring'!AC29="","",IF('Relevance scoring'!AC29&gt;=3,"ASSESS","N/A"))</f>
        <v>N/A</v>
      </c>
      <c r="AD28" s="1" t="str">
        <f>IF('Relevance scoring'!AD29="","",IF('Relevance scoring'!AD29&gt;=3,"ASSESS","N/A"))</f>
        <v>N/A</v>
      </c>
      <c r="AE28" s="1" t="str">
        <f>IF('Relevance scoring'!AE29="","",IF('Relevance scoring'!AE29&gt;=3,"ASSESS","N/A"))</f>
        <v>N/A</v>
      </c>
      <c r="AF28" s="1" t="str">
        <f>IF('Relevance scoring'!AF29="","",IF('Relevance scoring'!AF29&gt;=3,"ASSESS","N/A"))</f>
        <v>N/A</v>
      </c>
      <c r="AG28" s="1" t="str">
        <f>IF('Relevance scoring'!AG29="","",IF('Relevance scoring'!AG29&gt;=3,"ASSESS","N/A"))</f>
        <v>N/A</v>
      </c>
      <c r="AH28" s="1" t="str">
        <f>IF('Relevance scoring'!AH29="","",IF('Relevance scoring'!AH29&gt;=3,"ASSESS","N/A"))</f>
        <v>N/A</v>
      </c>
      <c r="AI28" s="1" t="str">
        <f>IF('Relevance scoring'!AI29="","",IF('Relevance scoring'!AI29&gt;=3,"ASSESS","N/A"))</f>
        <v>N/A</v>
      </c>
      <c r="AJ28" s="1" t="str">
        <f>IF('Relevance scoring'!AJ29="","",IF('Relevance scoring'!AJ29&gt;=3,"ASSESS","N/A"))</f>
        <v>N/A</v>
      </c>
      <c r="AK28" s="1" t="str">
        <f>IF('Relevance scoring'!AK29="","",IF('Relevance scoring'!AK29&gt;=3,"ASSESS","N/A"))</f>
        <v>N/A</v>
      </c>
      <c r="AL28" s="1" t="str">
        <f>IF('Relevance scoring'!AL29="","",IF('Relevance scoring'!AL29&gt;=3,"ASSESS","N/A"))</f>
        <v>N/A</v>
      </c>
      <c r="AM28" s="1" t="str">
        <f>IF('Relevance scoring'!AM29="","",IF('Relevance scoring'!AM29&gt;=3,"ASSESS","N/A"))</f>
        <v>N/A</v>
      </c>
      <c r="AN28" s="1" t="str">
        <f>IF('Relevance scoring'!AN29="","",IF('Relevance scoring'!AN29&gt;=3,"ASSESS","N/A"))</f>
        <v>N/A</v>
      </c>
      <c r="AO28" s="8">
        <v>-2</v>
      </c>
      <c r="AP28" s="1" t="str">
        <f>IF('Relevance scoring'!AP29="","",IF('Relevance scoring'!AP29&gt;=3,"ASSESS","N/A"))</f>
        <v>N/A</v>
      </c>
      <c r="AQ28" s="1" t="str">
        <f>IF('Relevance scoring'!AQ29="","",IF('Relevance scoring'!AQ29&gt;=3,"ASSESS","N/A"))</f>
        <v>N/A</v>
      </c>
      <c r="AR28" s="8">
        <v>-1</v>
      </c>
      <c r="AS28" s="1" t="str">
        <f>IF('Relevance scoring'!AS29="","",IF('Relevance scoring'!AS29&gt;=3,"ASSESS","N/A"))</f>
        <v>N/A</v>
      </c>
      <c r="AT28" s="1" t="str">
        <f>IF('Relevance scoring'!AT29&gt;=3,"ASSESS"," ")</f>
        <v xml:space="preserve"> </v>
      </c>
      <c r="AU28" s="1" t="str">
        <f>IF('Relevance scoring'!AU29&gt;=3,"ASSESS"," ")</f>
        <v xml:space="preserve"> </v>
      </c>
      <c r="AV28" s="1"/>
      <c r="AW28" s="1"/>
      <c r="AX28" s="1"/>
      <c r="AY28" s="1"/>
      <c r="AZ28" s="1"/>
      <c r="BA28" s="1"/>
      <c r="BB28" s="1"/>
      <c r="BC28" s="1"/>
      <c r="BD28" s="1"/>
      <c r="BE28" s="1"/>
      <c r="BF28" s="1"/>
      <c r="BG28" s="1"/>
      <c r="BH28" s="1"/>
      <c r="BI28" s="1"/>
      <c r="BJ28" s="1"/>
      <c r="BK28" s="1"/>
      <c r="BL28" s="1"/>
      <c r="BM28" s="1"/>
      <c r="BN28" s="1"/>
    </row>
    <row r="29" spans="1:66" ht="12.75" x14ac:dyDescent="0.2">
      <c r="A29" s="53" t="s">
        <v>239</v>
      </c>
      <c r="B29" s="62" t="str">
        <f>'Relevance scoring'!B30</f>
        <v>Identity Management</v>
      </c>
      <c r="D29" s="1" t="str">
        <f>IF('Relevance scoring'!D30="","",IF('Relevance scoring'!D30&gt;=3,"ASSESS","N/A"))</f>
        <v>N/A</v>
      </c>
      <c r="E29" s="1" t="str">
        <f>IF('Relevance scoring'!E30="","",IF('Relevance scoring'!E30&gt;=3,"ASSESS","N/A"))</f>
        <v>N/A</v>
      </c>
      <c r="F29" s="1" t="str">
        <f>IF('Relevance scoring'!F30="","",IF('Relevance scoring'!F30&gt;=3,"ASSESS","N/A"))</f>
        <v>N/A</v>
      </c>
      <c r="G29" s="1" t="str">
        <f>IF('Relevance scoring'!G30="","",IF('Relevance scoring'!G30&gt;=3,"ASSESS","N/A"))</f>
        <v>N/A</v>
      </c>
      <c r="H29" s="1" t="str">
        <f>IF('Relevance scoring'!H30="","",IF('Relevance scoring'!H30&gt;=3,"ASSESS","N/A"))</f>
        <v>N/A</v>
      </c>
      <c r="I29" s="1" t="str">
        <f>IF('Relevance scoring'!I30="","",IF('Relevance scoring'!I30&gt;=3,"ASSESS","N/A"))</f>
        <v>N/A</v>
      </c>
      <c r="J29" s="1" t="str">
        <f>IF('Relevance scoring'!J30="","",IF('Relevance scoring'!J30&gt;=3,"ASSESS","N/A"))</f>
        <v>N/A</v>
      </c>
      <c r="K29" s="1" t="str">
        <f>IF('Relevance scoring'!K30="","",IF('Relevance scoring'!K30&gt;=3,"ASSESS","N/A"))</f>
        <v>N/A</v>
      </c>
      <c r="L29" s="1" t="str">
        <f>IF('Relevance scoring'!L30="","",IF('Relevance scoring'!L30&gt;=3,"ASSESS","N/A"))</f>
        <v>N/A</v>
      </c>
      <c r="M29" s="1" t="str">
        <f>IF('Relevance scoring'!M30="","",IF('Relevance scoring'!M30&gt;=3,"ASSESS","N/A"))</f>
        <v>N/A</v>
      </c>
      <c r="N29" s="1" t="str">
        <f>IF('Relevance scoring'!N30="","",IF('Relevance scoring'!N30&gt;=3,"ASSESS","N/A"))</f>
        <v>N/A</v>
      </c>
      <c r="O29" s="1" t="str">
        <f>IF('Relevance scoring'!O30="","",IF('Relevance scoring'!O30&gt;=3,"ASSESS","N/A"))</f>
        <v>N/A</v>
      </c>
      <c r="P29" s="8">
        <v>2</v>
      </c>
      <c r="Q29" s="1" t="str">
        <f>IF('Relevance scoring'!Q30="","",IF('Relevance scoring'!Q30&gt;=3,"ASSESS","N/A"))</f>
        <v>N/A</v>
      </c>
      <c r="R29" s="1" t="str">
        <f>IF('Relevance scoring'!R30="","",IF('Relevance scoring'!R30&gt;=3,"ASSESS","N/A"))</f>
        <v>N/A</v>
      </c>
      <c r="S29" s="1" t="str">
        <f>IF('Relevance scoring'!S30="","",IF('Relevance scoring'!S30&gt;=3,"ASSESS","N/A"))</f>
        <v>N/A</v>
      </c>
      <c r="T29" s="1" t="str">
        <f>IF('Relevance scoring'!T30="","",IF('Relevance scoring'!T30&gt;=3,"ASSESS","N/A"))</f>
        <v>N/A</v>
      </c>
      <c r="U29" s="1" t="str">
        <f>IF('Relevance scoring'!U30="","",IF('Relevance scoring'!U30&gt;=3,"ASSESS","N/A"))</f>
        <v>N/A</v>
      </c>
      <c r="V29" s="1" t="str">
        <f>IF('Relevance scoring'!V30="","",IF('Relevance scoring'!V30&gt;=3,"ASSESS","N/A"))</f>
        <v>N/A</v>
      </c>
      <c r="W29" s="1" t="str">
        <f>IF('Relevance scoring'!W30="","",IF('Relevance scoring'!W30&gt;=3,"ASSESS","N/A"))</f>
        <v>N/A</v>
      </c>
      <c r="X29" s="1" t="str">
        <f>IF('Relevance scoring'!X30="","",IF('Relevance scoring'!X30&gt;=3,"ASSESS","N/A"))</f>
        <v>N/A</v>
      </c>
      <c r="Y29" s="1" t="str">
        <f>IF('Relevance scoring'!Y30="","",IF('Relevance scoring'!Y30&gt;=3,"ASSESS","N/A"))</f>
        <v>N/A</v>
      </c>
      <c r="Z29" s="1" t="str">
        <f>IF('Relevance scoring'!Z30="","",IF('Relevance scoring'!Z30&gt;=3,"ASSESS","N/A"))</f>
        <v>N/A</v>
      </c>
      <c r="AA29" s="8">
        <v>1</v>
      </c>
      <c r="AB29" s="1" t="str">
        <f>IF('Relevance scoring'!AB30="","",IF('Relevance scoring'!AB30&gt;=3,"ASSESS","N/A"))</f>
        <v>N/A</v>
      </c>
      <c r="AC29" s="8">
        <v>1</v>
      </c>
      <c r="AD29" s="1" t="str">
        <f>IF('Relevance scoring'!AD30="","",IF('Relevance scoring'!AD30&gt;=3,"ASSESS","N/A"))</f>
        <v>N/A</v>
      </c>
      <c r="AE29" s="1" t="str">
        <f>IF('Relevance scoring'!AE30="","",IF('Relevance scoring'!AE30&gt;=3,"ASSESS","N/A"))</f>
        <v>ASSESS</v>
      </c>
      <c r="AF29" s="1" t="str">
        <f>IF('Relevance scoring'!AF30="","",IF('Relevance scoring'!AF30&gt;=3,"ASSESS","N/A"))</f>
        <v>N/A</v>
      </c>
      <c r="AG29" s="1" t="str">
        <f>IF('Relevance scoring'!AG30="","",IF('Relevance scoring'!AG30&gt;=3,"ASSESS","N/A"))</f>
        <v>N/A</v>
      </c>
      <c r="AH29" s="1" t="str">
        <f>IF('Relevance scoring'!AH30="","",IF('Relevance scoring'!AH30&gt;=3,"ASSESS","N/A"))</f>
        <v>N/A</v>
      </c>
      <c r="AI29" s="1" t="str">
        <f>IF('Relevance scoring'!AI30="","",IF('Relevance scoring'!AI30&gt;=3,"ASSESS","N/A"))</f>
        <v>N/A</v>
      </c>
      <c r="AJ29" s="1" t="str">
        <f>IF('Relevance scoring'!AJ30="","",IF('Relevance scoring'!AJ30&gt;=3,"ASSESS","N/A"))</f>
        <v>N/A</v>
      </c>
      <c r="AK29" s="1" t="str">
        <f>IF('Relevance scoring'!AK30="","",IF('Relevance scoring'!AK30&gt;=3,"ASSESS","N/A"))</f>
        <v>N/A</v>
      </c>
      <c r="AL29" s="1" t="str">
        <f>IF('Relevance scoring'!AL30="","",IF('Relevance scoring'!AL30&gt;=3,"ASSESS","N/A"))</f>
        <v>N/A</v>
      </c>
      <c r="AM29" s="1" t="str">
        <f>IF('Relevance scoring'!AM30="","",IF('Relevance scoring'!AM30&gt;=3,"ASSESS","N/A"))</f>
        <v>N/A</v>
      </c>
      <c r="AN29" s="1" t="str">
        <f>IF('Relevance scoring'!AN30="","",IF('Relevance scoring'!AN30&gt;=3,"ASSESS","N/A"))</f>
        <v>N/A</v>
      </c>
      <c r="AO29" s="1" t="str">
        <f>IF('Relevance scoring'!AO30="","",IF('Relevance scoring'!AO30&gt;=3,"ASSESS","N/A"))</f>
        <v>N/A</v>
      </c>
      <c r="AP29" s="1" t="str">
        <f>IF('Relevance scoring'!AP30="","",IF('Relevance scoring'!AP30&gt;=3,"ASSESS","N/A"))</f>
        <v>N/A</v>
      </c>
      <c r="AQ29" s="1" t="str">
        <f>IF('Relevance scoring'!AQ30="","",IF('Relevance scoring'!AQ30&gt;=3,"ASSESS","N/A"))</f>
        <v>N/A</v>
      </c>
      <c r="AR29" s="1" t="str">
        <f>IF('Relevance scoring'!AR30="","",IF('Relevance scoring'!AR30&gt;=3,"ASSESS","N/A"))</f>
        <v>N/A</v>
      </c>
      <c r="AS29" s="1" t="str">
        <f>IF('Relevance scoring'!AS30="","",IF('Relevance scoring'!AS30&gt;=3,"ASSESS","N/A"))</f>
        <v>N/A</v>
      </c>
      <c r="AT29" s="1" t="str">
        <f>IF('Relevance scoring'!AT30&gt;=3,"ASSESS"," ")</f>
        <v xml:space="preserve"> </v>
      </c>
      <c r="AU29" s="1" t="str">
        <f>IF('Relevance scoring'!AU30&gt;=3,"ASSESS"," ")</f>
        <v xml:space="preserve"> </v>
      </c>
      <c r="AV29" s="1"/>
      <c r="AW29" s="1"/>
      <c r="AX29" s="1"/>
      <c r="AY29" s="1"/>
      <c r="AZ29" s="1"/>
      <c r="BA29" s="1"/>
      <c r="BB29" s="1"/>
      <c r="BC29" s="1"/>
      <c r="BD29" s="1"/>
      <c r="BE29" s="1"/>
      <c r="BF29" s="1"/>
      <c r="BG29" s="1"/>
      <c r="BH29" s="1"/>
      <c r="BI29" s="1"/>
      <c r="BJ29" s="1"/>
      <c r="BK29" s="1"/>
      <c r="BL29" s="1"/>
      <c r="BM29" s="1"/>
      <c r="BN29" s="1"/>
    </row>
    <row r="30" spans="1:66" ht="12.75" x14ac:dyDescent="0.2">
      <c r="A30" s="53" t="s">
        <v>242</v>
      </c>
      <c r="B30" s="62" t="str">
        <f>'Relevance scoring'!B31</f>
        <v>Synthetic food</v>
      </c>
      <c r="D30" s="1" t="str">
        <f>IF('Relevance scoring'!D31="","",IF('Relevance scoring'!D31&gt;=3,"ASSESS","N/A"))</f>
        <v>N/A</v>
      </c>
      <c r="E30" s="8">
        <v>2</v>
      </c>
      <c r="F30" s="8">
        <v>2</v>
      </c>
      <c r="G30" s="1" t="str">
        <f>IF('Relevance scoring'!G31="","",IF('Relevance scoring'!G31&gt;=3,"ASSESS","N/A"))</f>
        <v>N/A</v>
      </c>
      <c r="H30" s="1" t="str">
        <f>IF('Relevance scoring'!H31="","",IF('Relevance scoring'!H31&gt;=3,"ASSESS","N/A"))</f>
        <v>N/A</v>
      </c>
      <c r="I30" s="1" t="str">
        <f>IF('Relevance scoring'!I31="","",IF('Relevance scoring'!I31&gt;=3,"ASSESS","N/A"))</f>
        <v>N/A</v>
      </c>
      <c r="J30" s="1" t="str">
        <f>IF('Relevance scoring'!J31="","",IF('Relevance scoring'!J31&gt;=3,"ASSESS","N/A"))</f>
        <v>N/A</v>
      </c>
      <c r="K30" s="1" t="str">
        <f>IF('Relevance scoring'!K31="","",IF('Relevance scoring'!K31&gt;=3,"ASSESS","N/A"))</f>
        <v>N/A</v>
      </c>
      <c r="L30" s="1" t="str">
        <f>IF('Relevance scoring'!L31="","",IF('Relevance scoring'!L31&gt;=3,"ASSESS","N/A"))</f>
        <v>N/A</v>
      </c>
      <c r="M30" s="1" t="str">
        <f>IF('Relevance scoring'!M31="","",IF('Relevance scoring'!M31&gt;=3,"ASSESS","N/A"))</f>
        <v>N/A</v>
      </c>
      <c r="N30" s="1" t="str">
        <f>IF('Relevance scoring'!N31="","",IF('Relevance scoring'!N31&gt;=3,"ASSESS","N/A"))</f>
        <v>N/A</v>
      </c>
      <c r="O30" s="1" t="str">
        <f>IF('Relevance scoring'!O31="","",IF('Relevance scoring'!O31&gt;=3,"ASSESS","N/A"))</f>
        <v>N/A</v>
      </c>
      <c r="P30" s="1" t="str">
        <f>IF('Relevance scoring'!P31="","",IF('Relevance scoring'!P31&gt;=3,"ASSESS","N/A"))</f>
        <v>N/A</v>
      </c>
      <c r="Q30" s="1" t="str">
        <f>IF('Relevance scoring'!Q31="","",IF('Relevance scoring'!Q31&gt;=3,"ASSESS","N/A"))</f>
        <v>N/A</v>
      </c>
      <c r="R30" s="1" t="str">
        <f>IF('Relevance scoring'!R31="","",IF('Relevance scoring'!R31&gt;=3,"ASSESS","N/A"))</f>
        <v>N/A</v>
      </c>
      <c r="S30" s="8">
        <v>-1</v>
      </c>
      <c r="T30" s="8">
        <v>-1</v>
      </c>
      <c r="U30" s="1" t="str">
        <f>IF('Relevance scoring'!U31="","",IF('Relevance scoring'!U31&gt;=3,"ASSESS","N/A"))</f>
        <v>N/A</v>
      </c>
      <c r="V30" s="1" t="str">
        <f>IF('Relevance scoring'!V31="","",IF('Relevance scoring'!V31&gt;=3,"ASSESS","N/A"))</f>
        <v>N/A</v>
      </c>
      <c r="W30" s="1" t="str">
        <f>IF('Relevance scoring'!W31="","",IF('Relevance scoring'!W31&gt;=3,"ASSESS","N/A"))</f>
        <v>N/A</v>
      </c>
      <c r="X30" s="1" t="str">
        <f>IF('Relevance scoring'!X31="","",IF('Relevance scoring'!X31&gt;=3,"ASSESS","N/A"))</f>
        <v>N/A</v>
      </c>
      <c r="Y30" s="1" t="str">
        <f>IF('Relevance scoring'!Y31="","",IF('Relevance scoring'!Y31&gt;=3,"ASSESS","N/A"))</f>
        <v>N/A</v>
      </c>
      <c r="Z30" s="1" t="str">
        <f>IF('Relevance scoring'!Z31="","",IF('Relevance scoring'!Z31&gt;=3,"ASSESS","N/A"))</f>
        <v>ASSESS</v>
      </c>
      <c r="AA30" s="1" t="str">
        <f>IF('Relevance scoring'!AA31="","",IF('Relevance scoring'!AA31&gt;=3,"ASSESS","N/A"))</f>
        <v>N/A</v>
      </c>
      <c r="AB30" s="1" t="str">
        <f>IF('Relevance scoring'!AB31="","",IF('Relevance scoring'!AB31&gt;=3,"ASSESS","N/A"))</f>
        <v>N/A</v>
      </c>
      <c r="AC30" s="1" t="str">
        <f>IF('Relevance scoring'!AC31="","",IF('Relevance scoring'!AC31&gt;=3,"ASSESS","N/A"))</f>
        <v>N/A</v>
      </c>
      <c r="AD30" s="1" t="str">
        <f>IF('Relevance scoring'!AD31="","",IF('Relevance scoring'!AD31&gt;=3,"ASSESS","N/A"))</f>
        <v>N/A</v>
      </c>
      <c r="AE30" s="1" t="str">
        <f>IF('Relevance scoring'!AE31="","",IF('Relevance scoring'!AE31&gt;=3,"ASSESS","N/A"))</f>
        <v>N/A</v>
      </c>
      <c r="AF30" s="8">
        <v>-3</v>
      </c>
      <c r="AG30" s="1" t="str">
        <f>IF('Relevance scoring'!AG31="","",IF('Relevance scoring'!AG31&gt;=3,"ASSESS","N/A"))</f>
        <v>N/A</v>
      </c>
      <c r="AH30" s="1" t="str">
        <f>IF('Relevance scoring'!AH31="","",IF('Relevance scoring'!AH31&gt;=3,"ASSESS","N/A"))</f>
        <v>N/A</v>
      </c>
      <c r="AI30" s="1" t="str">
        <f>IF('Relevance scoring'!AI31="","",IF('Relevance scoring'!AI31&gt;=3,"ASSESS","N/A"))</f>
        <v>N/A</v>
      </c>
      <c r="AJ30" s="1" t="str">
        <f>IF('Relevance scoring'!AJ31="","",IF('Relevance scoring'!AJ31&gt;=3,"ASSESS","N/A"))</f>
        <v>N/A</v>
      </c>
      <c r="AK30" s="1" t="str">
        <f>IF('Relevance scoring'!AK31="","",IF('Relevance scoring'!AK31&gt;=3,"ASSESS","N/A"))</f>
        <v>N/A</v>
      </c>
      <c r="AL30" s="1" t="str">
        <f>IF('Relevance scoring'!AL31="","",IF('Relevance scoring'!AL31&gt;=3,"ASSESS","N/A"))</f>
        <v>N/A</v>
      </c>
      <c r="AM30" s="1" t="str">
        <f>IF('Relevance scoring'!AM31="","",IF('Relevance scoring'!AM31&gt;=3,"ASSESS","N/A"))</f>
        <v>N/A</v>
      </c>
      <c r="AN30" s="8">
        <v>1</v>
      </c>
      <c r="AO30" s="1" t="str">
        <f>IF('Relevance scoring'!AO31="","",IF('Relevance scoring'!AO31&gt;=3,"ASSESS","N/A"))</f>
        <v>N/A</v>
      </c>
      <c r="AP30" s="1" t="str">
        <f>IF('Relevance scoring'!AP31="","",IF('Relevance scoring'!AP31&gt;=3,"ASSESS","N/A"))</f>
        <v>N/A</v>
      </c>
      <c r="AQ30" s="1" t="str">
        <f>IF('Relevance scoring'!AQ31="","",IF('Relevance scoring'!AQ31&gt;=3,"ASSESS","N/A"))</f>
        <v>N/A</v>
      </c>
      <c r="AR30" s="1" t="str">
        <f>IF('Relevance scoring'!AR31="","",IF('Relevance scoring'!AR31&gt;=3,"ASSESS","N/A"))</f>
        <v>N/A</v>
      </c>
      <c r="AS30" s="1" t="str">
        <f>IF('Relevance scoring'!AS31="","",IF('Relevance scoring'!AS31&gt;=3,"ASSESS","N/A"))</f>
        <v>N/A</v>
      </c>
      <c r="AT30" s="1" t="str">
        <f>IF('Relevance scoring'!AT31&gt;=3,"ASSESS"," ")</f>
        <v xml:space="preserve"> </v>
      </c>
      <c r="AU30" s="1" t="str">
        <f>IF('Relevance scoring'!AU31&gt;=3,"ASSESS"," ")</f>
        <v xml:space="preserve"> </v>
      </c>
      <c r="AV30" s="1"/>
      <c r="AW30" s="1"/>
      <c r="AX30" s="1"/>
      <c r="AY30" s="1"/>
      <c r="AZ30" s="1"/>
      <c r="BA30" s="1"/>
      <c r="BB30" s="1"/>
      <c r="BC30" s="1"/>
      <c r="BD30" s="1"/>
      <c r="BE30" s="1"/>
      <c r="BF30" s="1"/>
      <c r="BG30" s="1"/>
      <c r="BH30" s="1"/>
      <c r="BI30" s="1"/>
      <c r="BJ30" s="1"/>
      <c r="BK30" s="1"/>
      <c r="BL30" s="1"/>
      <c r="BM30" s="1"/>
      <c r="BN30" s="1"/>
    </row>
    <row r="31" spans="1:66" ht="12.75" x14ac:dyDescent="0.2">
      <c r="A31" s="53" t="s">
        <v>246</v>
      </c>
      <c r="B31" s="62" t="str">
        <f>'Relevance scoring'!B32</f>
        <v>Industrial Robots</v>
      </c>
      <c r="D31" s="1" t="str">
        <f>IF('Relevance scoring'!D32="","",IF('Relevance scoring'!D32&gt;=3,"ASSESS","N/A"))</f>
        <v>N/A</v>
      </c>
      <c r="E31" s="8">
        <v>1</v>
      </c>
      <c r="F31" s="1" t="str">
        <f>IF('Relevance scoring'!F32="","",IF('Relevance scoring'!F32&gt;=3,"ASSESS","N/A"))</f>
        <v>N/A</v>
      </c>
      <c r="G31" s="1" t="str">
        <f>IF('Relevance scoring'!G32="","",IF('Relevance scoring'!G32&gt;=3,"ASSESS","N/A"))</f>
        <v>N/A</v>
      </c>
      <c r="H31" s="1" t="str">
        <f>IF('Relevance scoring'!H32="","",IF('Relevance scoring'!H32&gt;=3,"ASSESS","N/A"))</f>
        <v>N/A</v>
      </c>
      <c r="I31" s="8">
        <v>2</v>
      </c>
      <c r="J31" s="1" t="str">
        <f>IF('Relevance scoring'!J32="","",IF('Relevance scoring'!J32&gt;=3,"ASSESS","N/A"))</f>
        <v>N/A</v>
      </c>
      <c r="K31" s="8">
        <v>3</v>
      </c>
      <c r="L31" s="1" t="str">
        <f>IF('Relevance scoring'!L32="","",IF('Relevance scoring'!L32&gt;=3,"ASSESS","N/A"))</f>
        <v>N/A</v>
      </c>
      <c r="M31" s="1" t="str">
        <f>IF('Relevance scoring'!M32="","",IF('Relevance scoring'!M32&gt;=3,"ASSESS","N/A"))</f>
        <v>N/A</v>
      </c>
      <c r="N31" s="1" t="str">
        <f>IF('Relevance scoring'!N32="","",IF('Relevance scoring'!N32&gt;=3,"ASSESS","N/A"))</f>
        <v>N/A</v>
      </c>
      <c r="O31" s="1" t="str">
        <f>IF('Relevance scoring'!O32="","",IF('Relevance scoring'!O32&gt;=3,"ASSESS","N/A"))</f>
        <v>N/A</v>
      </c>
      <c r="P31" s="1" t="str">
        <f>IF('Relevance scoring'!P32="","",IF('Relevance scoring'!P32&gt;=3,"ASSESS","N/A"))</f>
        <v>N/A</v>
      </c>
      <c r="Q31" s="1" t="str">
        <f>IF('Relevance scoring'!Q32="","",IF('Relevance scoring'!Q32&gt;=3,"ASSESS","N/A"))</f>
        <v>N/A</v>
      </c>
      <c r="R31" s="1" t="str">
        <f>IF('Relevance scoring'!R32="","",IF('Relevance scoring'!R32&gt;=3,"ASSESS","N/A"))</f>
        <v>N/A</v>
      </c>
      <c r="S31" s="1" t="str">
        <f>IF('Relevance scoring'!S32="","",IF('Relevance scoring'!S32&gt;=3,"ASSESS","N/A"))</f>
        <v>N/A</v>
      </c>
      <c r="T31" s="1" t="str">
        <f>IF('Relevance scoring'!T32="","",IF('Relevance scoring'!T32&gt;=3,"ASSESS","N/A"))</f>
        <v>ASSESS</v>
      </c>
      <c r="U31" s="8">
        <v>2</v>
      </c>
      <c r="V31" s="1" t="str">
        <f>IF('Relevance scoring'!V32="","",IF('Relevance scoring'!V32&gt;=3,"ASSESS","N/A"))</f>
        <v>N/A</v>
      </c>
      <c r="W31" s="1" t="str">
        <f>IF('Relevance scoring'!W32="","",IF('Relevance scoring'!W32&gt;=3,"ASSESS","N/A"))</f>
        <v>N/A</v>
      </c>
      <c r="X31" s="1" t="str">
        <f>IF('Relevance scoring'!X32="","",IF('Relevance scoring'!X32&gt;=3,"ASSESS","N/A"))</f>
        <v>N/A</v>
      </c>
      <c r="Y31" s="1" t="str">
        <f>IF('Relevance scoring'!Y32="","",IF('Relevance scoring'!Y32&gt;=3,"ASSESS","N/A"))</f>
        <v>N/A</v>
      </c>
      <c r="Z31" s="1" t="str">
        <f>IF('Relevance scoring'!Z32="","",IF('Relevance scoring'!Z32&gt;=3,"ASSESS","N/A"))</f>
        <v>N/A</v>
      </c>
      <c r="AA31" s="1" t="str">
        <f>IF('Relevance scoring'!AA32="","",IF('Relevance scoring'!AA32&gt;=3,"ASSESS","N/A"))</f>
        <v>N/A</v>
      </c>
      <c r="AB31" s="1" t="str">
        <f>IF('Relevance scoring'!AB32="","",IF('Relevance scoring'!AB32&gt;=3,"ASSESS","N/A"))</f>
        <v>N/A</v>
      </c>
      <c r="AC31" s="1" t="str">
        <f>IF('Relevance scoring'!AC32="","",IF('Relevance scoring'!AC32&gt;=3,"ASSESS","N/A"))</f>
        <v>N/A</v>
      </c>
      <c r="AD31" s="1" t="str">
        <f>IF('Relevance scoring'!AD32="","",IF('Relevance scoring'!AD32&gt;=3,"ASSESS","N/A"))</f>
        <v>N/A</v>
      </c>
      <c r="AE31" s="8">
        <v>2</v>
      </c>
      <c r="AF31" s="1" t="str">
        <f>IF('Relevance scoring'!AF32="","",IF('Relevance scoring'!AF32&gt;=3,"ASSESS","N/A"))</f>
        <v>N/A</v>
      </c>
      <c r="AG31" s="1" t="str">
        <f>IF('Relevance scoring'!AG32="","",IF('Relevance scoring'!AG32&gt;=3,"ASSESS","N/A"))</f>
        <v>N/A</v>
      </c>
      <c r="AH31" s="1" t="str">
        <f>IF('Relevance scoring'!AH32="","",IF('Relevance scoring'!AH32&gt;=3,"ASSESS","N/A"))</f>
        <v>N/A</v>
      </c>
      <c r="AI31" s="1" t="str">
        <f>IF('Relevance scoring'!AI32="","",IF('Relevance scoring'!AI32&gt;=3,"ASSESS","N/A"))</f>
        <v>N/A</v>
      </c>
      <c r="AJ31" s="1" t="str">
        <f>IF('Relevance scoring'!AJ32="","",IF('Relevance scoring'!AJ32&gt;=3,"ASSESS","N/A"))</f>
        <v>N/A</v>
      </c>
      <c r="AK31" s="1" t="str">
        <f>IF('Relevance scoring'!AK32="","",IF('Relevance scoring'!AK32&gt;=3,"ASSESS","N/A"))</f>
        <v>N/A</v>
      </c>
      <c r="AL31" s="1" t="str">
        <f>IF('Relevance scoring'!AL32="","",IF('Relevance scoring'!AL32&gt;=3,"ASSESS","N/A"))</f>
        <v>N/A</v>
      </c>
      <c r="AM31" s="1" t="str">
        <f>IF('Relevance scoring'!AM32="","",IF('Relevance scoring'!AM32&gt;=3,"ASSESS","N/A"))</f>
        <v>N/A</v>
      </c>
      <c r="AN31" s="1" t="str">
        <f>IF('Relevance scoring'!AN32="","",IF('Relevance scoring'!AN32&gt;=3,"ASSESS","N/A"))</f>
        <v>N/A</v>
      </c>
      <c r="AO31" s="1" t="str">
        <f>IF('Relevance scoring'!AO32="","",IF('Relevance scoring'!AO32&gt;=3,"ASSESS","N/A"))</f>
        <v>N/A</v>
      </c>
      <c r="AP31" s="1" t="str">
        <f>IF('Relevance scoring'!AP32="","",IF('Relevance scoring'!AP32&gt;=3,"ASSESS","N/A"))</f>
        <v>N/A</v>
      </c>
      <c r="AQ31" s="8">
        <v>-2</v>
      </c>
      <c r="AR31" s="8">
        <v>2</v>
      </c>
      <c r="AS31" s="1" t="str">
        <f>IF('Relevance scoring'!AS32="","",IF('Relevance scoring'!AS32&gt;=3,"ASSESS","N/A"))</f>
        <v>N/A</v>
      </c>
      <c r="AT31" s="1" t="str">
        <f>IF('Relevance scoring'!AT32&gt;=3,"ASSESS"," ")</f>
        <v xml:space="preserve"> </v>
      </c>
      <c r="AU31" s="1" t="str">
        <f>IF('Relevance scoring'!AU32&gt;=3,"ASSESS"," ")</f>
        <v xml:space="preserve"> </v>
      </c>
      <c r="AV31" s="1"/>
      <c r="AW31" s="1"/>
      <c r="AX31" s="1"/>
      <c r="AY31" s="1"/>
      <c r="AZ31" s="1"/>
      <c r="BA31" s="1"/>
      <c r="BB31" s="1"/>
      <c r="BC31" s="1"/>
      <c r="BD31" s="1"/>
      <c r="BE31" s="1"/>
      <c r="BF31" s="1"/>
      <c r="BG31" s="1"/>
      <c r="BH31" s="1"/>
      <c r="BI31" s="1"/>
      <c r="BJ31" s="1"/>
      <c r="BK31" s="1"/>
      <c r="BL31" s="1"/>
      <c r="BM31" s="1"/>
      <c r="BN31" s="1"/>
    </row>
    <row r="32" spans="1:66" ht="12.75" x14ac:dyDescent="0.2">
      <c r="A32" s="53" t="s">
        <v>250</v>
      </c>
      <c r="B32" s="62" t="str">
        <f>'Relevance scoring'!B33</f>
        <v>Internet of Things</v>
      </c>
      <c r="D32" s="8">
        <v>1</v>
      </c>
      <c r="E32" s="1" t="str">
        <f>IF('Relevance scoring'!E33="","",IF('Relevance scoring'!E33&gt;=3,"ASSESS","N/A"))</f>
        <v>N/A</v>
      </c>
      <c r="F32" s="1" t="str">
        <f>IF('Relevance scoring'!F33="","",IF('Relevance scoring'!F33&gt;=3,"ASSESS","N/A"))</f>
        <v>N/A</v>
      </c>
      <c r="G32" s="1" t="str">
        <f>IF('Relevance scoring'!G33="","",IF('Relevance scoring'!G33&gt;=3,"ASSESS","N/A"))</f>
        <v>N/A</v>
      </c>
      <c r="H32" s="1" t="str">
        <f>IF('Relevance scoring'!H33="","",IF('Relevance scoring'!H33&gt;=3,"ASSESS","N/A"))</f>
        <v>N/A</v>
      </c>
      <c r="I32" s="1" t="str">
        <f>IF('Relevance scoring'!I33="","",IF('Relevance scoring'!I33&gt;=3,"ASSESS","N/A"))</f>
        <v>N/A</v>
      </c>
      <c r="J32" s="1" t="str">
        <f>IF('Relevance scoring'!J33="","",IF('Relevance scoring'!J33&gt;=3,"ASSESS","N/A"))</f>
        <v>N/A</v>
      </c>
      <c r="K32" s="1" t="str">
        <f>IF('Relevance scoring'!K33="","",IF('Relevance scoring'!K33&gt;=3,"ASSESS","N/A"))</f>
        <v>N/A</v>
      </c>
      <c r="L32" s="1" t="str">
        <f>IF('Relevance scoring'!L33="","",IF('Relevance scoring'!L33&gt;=3,"ASSESS","N/A"))</f>
        <v>N/A</v>
      </c>
      <c r="M32" s="1" t="str">
        <f>IF('Relevance scoring'!M33="","",IF('Relevance scoring'!M33&gt;=3,"ASSESS","N/A"))</f>
        <v>ASSESS</v>
      </c>
      <c r="N32" s="1" t="str">
        <f>IF('Relevance scoring'!N33="","",IF('Relevance scoring'!N33&gt;=3,"ASSESS","N/A"))</f>
        <v>N/A</v>
      </c>
      <c r="O32" s="1" t="str">
        <f>IF('Relevance scoring'!O33="","",IF('Relevance scoring'!O33&gt;=3,"ASSESS","N/A"))</f>
        <v>N/A</v>
      </c>
      <c r="P32" s="1" t="str">
        <f>IF('Relevance scoring'!P33="","",IF('Relevance scoring'!P33&gt;=3,"ASSESS","N/A"))</f>
        <v>N/A</v>
      </c>
      <c r="Q32" s="8">
        <v>1</v>
      </c>
      <c r="R32" s="1" t="str">
        <f>IF('Relevance scoring'!R33="","",IF('Relevance scoring'!R33&gt;=3,"ASSESS","N/A"))</f>
        <v>N/A</v>
      </c>
      <c r="S32" s="1" t="str">
        <f>IF('Relevance scoring'!S33="","",IF('Relevance scoring'!S33&gt;=3,"ASSESS","N/A"))</f>
        <v>N/A</v>
      </c>
      <c r="T32" s="1" t="str">
        <f>IF('Relevance scoring'!T33="","",IF('Relevance scoring'!T33&gt;=3,"ASSESS","N/A"))</f>
        <v>N/A</v>
      </c>
      <c r="U32" s="1" t="str">
        <f>IF('Relevance scoring'!U33="","",IF('Relevance scoring'!U33&gt;=3,"ASSESS","N/A"))</f>
        <v>N/A</v>
      </c>
      <c r="V32" s="1" t="str">
        <f>IF('Relevance scoring'!V33="","",IF('Relevance scoring'!V33&gt;=3,"ASSESS","N/A"))</f>
        <v>N/A</v>
      </c>
      <c r="W32" s="1" t="str">
        <f>IF('Relevance scoring'!W33="","",IF('Relevance scoring'!W33&gt;=3,"ASSESS","N/A"))</f>
        <v>N/A</v>
      </c>
      <c r="X32" s="1" t="str">
        <f>IF('Relevance scoring'!X33="","",IF('Relevance scoring'!X33&gt;=3,"ASSESS","N/A"))</f>
        <v>N/A</v>
      </c>
      <c r="Y32" s="1" t="str">
        <f>IF('Relevance scoring'!Y33="","",IF('Relevance scoring'!Y33&gt;=3,"ASSESS","N/A"))</f>
        <v>N/A</v>
      </c>
      <c r="Z32" s="1" t="str">
        <f>IF('Relevance scoring'!Z33="","",IF('Relevance scoring'!Z33&gt;=3,"ASSESS","N/A"))</f>
        <v>N/A</v>
      </c>
      <c r="AA32" s="1" t="str">
        <f>IF('Relevance scoring'!AA33="","",IF('Relevance scoring'!AA33&gt;=3,"ASSESS","N/A"))</f>
        <v>N/A</v>
      </c>
      <c r="AB32" s="1" t="str">
        <f>IF('Relevance scoring'!AB33="","",IF('Relevance scoring'!AB33&gt;=3,"ASSESS","N/A"))</f>
        <v>N/A</v>
      </c>
      <c r="AC32" s="1" t="str">
        <f>IF('Relevance scoring'!AC33="","",IF('Relevance scoring'!AC33&gt;=3,"ASSESS","N/A"))</f>
        <v>N/A</v>
      </c>
      <c r="AD32" s="1" t="str">
        <f>IF('Relevance scoring'!AD33="","",IF('Relevance scoring'!AD33&gt;=3,"ASSESS","N/A"))</f>
        <v>N/A</v>
      </c>
      <c r="AE32" s="1" t="str">
        <f>IF('Relevance scoring'!AE33="","",IF('Relevance scoring'!AE33&gt;=3,"ASSESS","N/A"))</f>
        <v>N/A</v>
      </c>
      <c r="AF32" s="1" t="str">
        <f>IF('Relevance scoring'!AF33="","",IF('Relevance scoring'!AF33&gt;=3,"ASSESS","N/A"))</f>
        <v>ASSESS</v>
      </c>
      <c r="AG32" s="1" t="str">
        <f>IF('Relevance scoring'!AG33="","",IF('Relevance scoring'!AG33&gt;=3,"ASSESS","N/A"))</f>
        <v>N/A</v>
      </c>
      <c r="AH32" s="1" t="str">
        <f>IF('Relevance scoring'!AH33="","",IF('Relevance scoring'!AH33&gt;=3,"ASSESS","N/A"))</f>
        <v>N/A</v>
      </c>
      <c r="AI32" s="1" t="str">
        <f>IF('Relevance scoring'!AI33="","",IF('Relevance scoring'!AI33&gt;=3,"ASSESS","N/A"))</f>
        <v>N/A</v>
      </c>
      <c r="AJ32" s="1" t="str">
        <f>IF('Relevance scoring'!AJ33="","",IF('Relevance scoring'!AJ33&gt;=3,"ASSESS","N/A"))</f>
        <v>N/A</v>
      </c>
      <c r="AK32" s="1" t="str">
        <f>IF('Relevance scoring'!AK33="","",IF('Relevance scoring'!AK33&gt;=3,"ASSESS","N/A"))</f>
        <v>N/A</v>
      </c>
      <c r="AL32" s="1" t="str">
        <f>IF('Relevance scoring'!AL33="","",IF('Relevance scoring'!AL33&gt;=3,"ASSESS","N/A"))</f>
        <v>N/A</v>
      </c>
      <c r="AM32" s="8">
        <v>1</v>
      </c>
      <c r="AN32" s="1" t="str">
        <f>IF('Relevance scoring'!AN33="","",IF('Relevance scoring'!AN33&gt;=3,"ASSESS","N/A"))</f>
        <v>N/A</v>
      </c>
      <c r="AO32" s="1" t="str">
        <f>IF('Relevance scoring'!AO33="","",IF('Relevance scoring'!AO33&gt;=3,"ASSESS","N/A"))</f>
        <v>N/A</v>
      </c>
      <c r="AP32" s="1" t="str">
        <f>IF('Relevance scoring'!AP33="","",IF('Relevance scoring'!AP33&gt;=3,"ASSESS","N/A"))</f>
        <v>N/A</v>
      </c>
      <c r="AQ32" s="8">
        <v>1</v>
      </c>
      <c r="AR32" s="1" t="str">
        <f>IF('Relevance scoring'!AR33="","",IF('Relevance scoring'!AR33&gt;=3,"ASSESS","N/A"))</f>
        <v>N/A</v>
      </c>
      <c r="AS32" s="1" t="str">
        <f>IF('Relevance scoring'!AS33="","",IF('Relevance scoring'!AS33&gt;=3,"ASSESS","N/A"))</f>
        <v>N/A</v>
      </c>
      <c r="AT32" s="1" t="str">
        <f>IF('Relevance scoring'!AT33&gt;=3,"ASSESS"," ")</f>
        <v>ASSESS</v>
      </c>
      <c r="AU32" s="1" t="str">
        <f>IF('Relevance scoring'!AU33&gt;=3,"ASSESS"," ")</f>
        <v xml:space="preserve"> </v>
      </c>
      <c r="AV32" s="1"/>
      <c r="AW32" s="1"/>
      <c r="AX32" s="1"/>
      <c r="AY32" s="1"/>
      <c r="AZ32" s="1"/>
      <c r="BA32" s="1"/>
      <c r="BB32" s="1"/>
      <c r="BC32" s="1"/>
      <c r="BD32" s="1"/>
      <c r="BE32" s="1"/>
      <c r="BF32" s="1"/>
      <c r="BG32" s="1"/>
      <c r="BH32" s="1"/>
      <c r="BI32" s="1"/>
      <c r="BJ32" s="1"/>
      <c r="BK32" s="1"/>
      <c r="BL32" s="1"/>
      <c r="BM32" s="1"/>
      <c r="BN32" s="1"/>
    </row>
    <row r="33" spans="1:66" ht="12.75" x14ac:dyDescent="0.2">
      <c r="A33" s="53" t="s">
        <v>255</v>
      </c>
      <c r="B33" s="62" t="str">
        <f>'Relevance scoring'!B34</f>
        <v>Machine Learning</v>
      </c>
      <c r="D33" s="8">
        <v>2</v>
      </c>
      <c r="E33" s="8">
        <v>1</v>
      </c>
      <c r="F33" s="1" t="str">
        <f>IF('Relevance scoring'!F34="","",IF('Relevance scoring'!F34&gt;=3,"ASSESS","N/A"))</f>
        <v>N/A</v>
      </c>
      <c r="G33" s="1" t="str">
        <f>IF('Relevance scoring'!G34="","",IF('Relevance scoring'!G34&gt;=3,"ASSESS","N/A"))</f>
        <v>N/A</v>
      </c>
      <c r="H33" s="1" t="str">
        <f>IF('Relevance scoring'!H34="","",IF('Relevance scoring'!H34&gt;=3,"ASSESS","N/A"))</f>
        <v>N/A</v>
      </c>
      <c r="I33" s="1" t="str">
        <f>IF('Relevance scoring'!I34="","",IF('Relevance scoring'!I34&gt;=3,"ASSESS","N/A"))</f>
        <v>N/A</v>
      </c>
      <c r="J33" s="1" t="str">
        <f>IF('Relevance scoring'!J34="","",IF('Relevance scoring'!J34&gt;=3,"ASSESS","N/A"))</f>
        <v>N/A</v>
      </c>
      <c r="K33" s="1" t="str">
        <f>IF('Relevance scoring'!K34="","",IF('Relevance scoring'!K34&gt;=3,"ASSESS","N/A"))</f>
        <v>N/A</v>
      </c>
      <c r="L33" s="1" t="str">
        <f>IF('Relevance scoring'!L34="","",IF('Relevance scoring'!L34&gt;=3,"ASSESS","N/A"))</f>
        <v>N/A</v>
      </c>
      <c r="M33" s="1" t="str">
        <f>IF('Relevance scoring'!M34="","",IF('Relevance scoring'!M34&gt;=3,"ASSESS","N/A"))</f>
        <v>N/A</v>
      </c>
      <c r="N33" s="1" t="str">
        <f>IF('Relevance scoring'!N34="","",IF('Relevance scoring'!N34&gt;=3,"ASSESS","N/A"))</f>
        <v>N/A</v>
      </c>
      <c r="O33" s="1" t="str">
        <f>IF('Relevance scoring'!O34="","",IF('Relevance scoring'!O34&gt;=3,"ASSESS","N/A"))</f>
        <v>ASSESS</v>
      </c>
      <c r="P33" s="8">
        <v>1</v>
      </c>
      <c r="Q33" s="8">
        <v>1</v>
      </c>
      <c r="R33" s="8">
        <v>-2</v>
      </c>
      <c r="S33" s="1" t="str">
        <f>IF('Relevance scoring'!S34="","",IF('Relevance scoring'!S34&gt;=3,"ASSESS","N/A"))</f>
        <v>N/A</v>
      </c>
      <c r="T33" s="1" t="str">
        <f>IF('Relevance scoring'!T34="","",IF('Relevance scoring'!T34&gt;=3,"ASSESS","N/A"))</f>
        <v>N/A</v>
      </c>
      <c r="U33" s="1" t="str">
        <f>IF('Relevance scoring'!U34="","",IF('Relevance scoring'!U34&gt;=3,"ASSESS","N/A"))</f>
        <v>N/A</v>
      </c>
      <c r="V33" s="8">
        <v>-1</v>
      </c>
      <c r="W33" s="1" t="str">
        <f>IF('Relevance scoring'!W34="","",IF('Relevance scoring'!W34&gt;=3,"ASSESS","N/A"))</f>
        <v>N/A</v>
      </c>
      <c r="X33" s="1" t="str">
        <f>IF('Relevance scoring'!X34="","",IF('Relevance scoring'!X34&gt;=3,"ASSESS","N/A"))</f>
        <v>N/A</v>
      </c>
      <c r="Y33" s="1" t="str">
        <f>IF('Relevance scoring'!Y34="","",IF('Relevance scoring'!Y34&gt;=3,"ASSESS","N/A"))</f>
        <v>N/A</v>
      </c>
      <c r="Z33" s="1" t="str">
        <f>IF('Relevance scoring'!Z34="","",IF('Relevance scoring'!Z34&gt;=3,"ASSESS","N/A"))</f>
        <v>N/A</v>
      </c>
      <c r="AA33" s="1" t="str">
        <f>IF('Relevance scoring'!AA34="","",IF('Relevance scoring'!AA34&gt;=3,"ASSESS","N/A"))</f>
        <v>N/A</v>
      </c>
      <c r="AB33" s="1" t="str">
        <f>IF('Relevance scoring'!AB34="","",IF('Relevance scoring'!AB34&gt;=3,"ASSESS","N/A"))</f>
        <v>N/A</v>
      </c>
      <c r="AC33" s="1" t="str">
        <f>IF('Relevance scoring'!AC34="","",IF('Relevance scoring'!AC34&gt;=3,"ASSESS","N/A"))</f>
        <v>N/A</v>
      </c>
      <c r="AD33" s="8">
        <v>2</v>
      </c>
      <c r="AE33" s="1" t="str">
        <f>IF('Relevance scoring'!AE34="","",IF('Relevance scoring'!AE34&gt;=3,"ASSESS","N/A"))</f>
        <v>N/A</v>
      </c>
      <c r="AF33" s="1" t="str">
        <f>IF('Relevance scoring'!AF34="","",IF('Relevance scoring'!AF34&gt;=3,"ASSESS","N/A"))</f>
        <v>N/A</v>
      </c>
      <c r="AG33" s="1" t="str">
        <f>IF('Relevance scoring'!AG34="","",IF('Relevance scoring'!AG34&gt;=3,"ASSESS","N/A"))</f>
        <v>N/A</v>
      </c>
      <c r="AH33" s="1" t="str">
        <f>IF('Relevance scoring'!AH34="","",IF('Relevance scoring'!AH34&gt;=3,"ASSESS","N/A"))</f>
        <v>N/A</v>
      </c>
      <c r="AI33" s="1" t="str">
        <f>IF('Relevance scoring'!AI34="","",IF('Relevance scoring'!AI34&gt;=3,"ASSESS","N/A"))</f>
        <v>N/A</v>
      </c>
      <c r="AJ33" s="1" t="str">
        <f>IF('Relevance scoring'!AJ34="","",IF('Relevance scoring'!AJ34&gt;=3,"ASSESS","N/A"))</f>
        <v>N/A</v>
      </c>
      <c r="AK33" s="1" t="str">
        <f>IF('Relevance scoring'!AK34="","",IF('Relevance scoring'!AK34&gt;=3,"ASSESS","N/A"))</f>
        <v>N/A</v>
      </c>
      <c r="AL33" s="1" t="str">
        <f>IF('Relevance scoring'!AL34="","",IF('Relevance scoring'!AL34&gt;=3,"ASSESS","N/A"))</f>
        <v>N/A</v>
      </c>
      <c r="AM33" s="1" t="str">
        <f>IF('Relevance scoring'!AM34="","",IF('Relevance scoring'!AM34&gt;=3,"ASSESS","N/A"))</f>
        <v>N/A</v>
      </c>
      <c r="AN33" s="1" t="str">
        <f>IF('Relevance scoring'!AN34="","",IF('Relevance scoring'!AN34&gt;=3,"ASSESS","N/A"))</f>
        <v>N/A</v>
      </c>
      <c r="AO33" s="1" t="str">
        <f>IF('Relevance scoring'!AO34="","",IF('Relevance scoring'!AO34&gt;=3,"ASSESS","N/A"))</f>
        <v>N/A</v>
      </c>
      <c r="AP33" s="8">
        <v>1</v>
      </c>
      <c r="AQ33" s="1" t="str">
        <f>IF('Relevance scoring'!AQ34="","",IF('Relevance scoring'!AQ34&gt;=3,"ASSESS","N/A"))</f>
        <v>N/A</v>
      </c>
      <c r="AR33" s="1" t="str">
        <f>IF('Relevance scoring'!AR34="","",IF('Relevance scoring'!AR34&gt;=3,"ASSESS","N/A"))</f>
        <v>N/A</v>
      </c>
      <c r="AS33" s="8">
        <v>-1</v>
      </c>
      <c r="AT33" s="1" t="str">
        <f>IF('Relevance scoring'!AT34&gt;=3,"ASSESS"," ")</f>
        <v xml:space="preserve"> </v>
      </c>
      <c r="AU33" s="1" t="str">
        <f>IF('Relevance scoring'!AU34&gt;=3,"ASSESS"," ")</f>
        <v xml:space="preserve"> </v>
      </c>
      <c r="AV33" s="1"/>
      <c r="AW33" s="1"/>
      <c r="AX33" s="1"/>
      <c r="AY33" s="1"/>
      <c r="AZ33" s="1"/>
      <c r="BA33" s="1"/>
      <c r="BB33" s="1"/>
      <c r="BC33" s="1"/>
      <c r="BD33" s="1"/>
      <c r="BE33" s="1"/>
      <c r="BF33" s="1"/>
      <c r="BG33" s="1"/>
      <c r="BH33" s="1"/>
      <c r="BI33" s="1"/>
      <c r="BJ33" s="1"/>
      <c r="BK33" s="1"/>
      <c r="BL33" s="1"/>
      <c r="BM33" s="1"/>
      <c r="BN33" s="1"/>
    </row>
    <row r="34" spans="1:66" ht="12.75" x14ac:dyDescent="0.2">
      <c r="A34" s="53" t="s">
        <v>271</v>
      </c>
      <c r="B34" s="62" t="str">
        <f>'Relevance scoring'!B35</f>
        <v>Machine Learning as a Service</v>
      </c>
      <c r="D34" s="8">
        <v>2</v>
      </c>
      <c r="E34" s="8">
        <v>1</v>
      </c>
      <c r="F34" s="1" t="str">
        <f>IF('Relevance scoring'!F35="","",IF('Relevance scoring'!F35&gt;=3,"ASSESS","N/A"))</f>
        <v>N/A</v>
      </c>
      <c r="G34" s="1" t="str">
        <f>IF('Relevance scoring'!G35="","",IF('Relevance scoring'!G35&gt;=3,"ASSESS","N/A"))</f>
        <v>N/A</v>
      </c>
      <c r="H34" s="1" t="str">
        <f>IF('Relevance scoring'!H35="","",IF('Relevance scoring'!H35&gt;=3,"ASSESS","N/A"))</f>
        <v>N/A</v>
      </c>
      <c r="I34" s="1" t="str">
        <f>IF('Relevance scoring'!I35="","",IF('Relevance scoring'!I35&gt;=3,"ASSESS","N/A"))</f>
        <v>N/A</v>
      </c>
      <c r="J34" s="1" t="str">
        <f>IF('Relevance scoring'!J35="","",IF('Relevance scoring'!J35&gt;=3,"ASSESS","N/A"))</f>
        <v>N/A</v>
      </c>
      <c r="K34" s="1" t="str">
        <f>IF('Relevance scoring'!K35="","",IF('Relevance scoring'!K35&gt;=3,"ASSESS","N/A"))</f>
        <v>N/A</v>
      </c>
      <c r="L34" s="1" t="str">
        <f>IF('Relevance scoring'!L35="","",IF('Relevance scoring'!L35&gt;=3,"ASSESS","N/A"))</f>
        <v>N/A</v>
      </c>
      <c r="M34" s="1" t="str">
        <f>IF('Relevance scoring'!M35="","",IF('Relevance scoring'!M35&gt;=3,"ASSESS","N/A"))</f>
        <v>N/A</v>
      </c>
      <c r="N34" s="1" t="str">
        <f>IF('Relevance scoring'!N35="","",IF('Relevance scoring'!N35&gt;=3,"ASSESS","N/A"))</f>
        <v>N/A</v>
      </c>
      <c r="O34" s="1" t="str">
        <f>IF('Relevance scoring'!O35="","",IF('Relevance scoring'!O35&gt;=3,"ASSESS","N/A"))</f>
        <v>N/A</v>
      </c>
      <c r="P34" s="8">
        <v>1</v>
      </c>
      <c r="Q34" s="1" t="str">
        <f>IF('Relevance scoring'!Q35="","",IF('Relevance scoring'!Q35&gt;=3,"ASSESS","N/A"))</f>
        <v>N/A</v>
      </c>
      <c r="R34" s="8">
        <v>-2</v>
      </c>
      <c r="S34" s="1" t="str">
        <f>IF('Relevance scoring'!S35="","",IF('Relevance scoring'!S35&gt;=3,"ASSESS","N/A"))</f>
        <v>N/A</v>
      </c>
      <c r="T34" s="1" t="str">
        <f>IF('Relevance scoring'!T35="","",IF('Relevance scoring'!T35&gt;=3,"ASSESS","N/A"))</f>
        <v>N/A</v>
      </c>
      <c r="U34" s="1" t="str">
        <f>IF('Relevance scoring'!U35="","",IF('Relevance scoring'!U35&gt;=3,"ASSESS","N/A"))</f>
        <v>N/A</v>
      </c>
      <c r="V34" s="8">
        <v>-1</v>
      </c>
      <c r="W34" s="1" t="str">
        <f>IF('Relevance scoring'!W35="","",IF('Relevance scoring'!W35&gt;=3,"ASSESS","N/A"))</f>
        <v>N/A</v>
      </c>
      <c r="X34" s="1" t="str">
        <f>IF('Relevance scoring'!X35="","",IF('Relevance scoring'!X35&gt;=3,"ASSESS","N/A"))</f>
        <v>N/A</v>
      </c>
      <c r="Y34" s="1" t="str">
        <f>IF('Relevance scoring'!Y35="","",IF('Relevance scoring'!Y35&gt;=3,"ASSESS","N/A"))</f>
        <v>N/A</v>
      </c>
      <c r="Z34" s="1" t="str">
        <f>IF('Relevance scoring'!Z35="","",IF('Relevance scoring'!Z35&gt;=3,"ASSESS","N/A"))</f>
        <v>N/A</v>
      </c>
      <c r="AA34" s="1" t="str">
        <f>IF('Relevance scoring'!AA35="","",IF('Relevance scoring'!AA35&gt;=3,"ASSESS","N/A"))</f>
        <v>N/A</v>
      </c>
      <c r="AB34" s="1" t="str">
        <f>IF('Relevance scoring'!AB35="","",IF('Relevance scoring'!AB35&gt;=3,"ASSESS","N/A"))</f>
        <v>N/A</v>
      </c>
      <c r="AC34" s="1" t="str">
        <f>IF('Relevance scoring'!AC35="","",IF('Relevance scoring'!AC35&gt;=3,"ASSESS","N/A"))</f>
        <v>N/A</v>
      </c>
      <c r="AD34" s="8">
        <v>-1</v>
      </c>
      <c r="AE34" s="1" t="str">
        <f>IF('Relevance scoring'!AE35="","",IF('Relevance scoring'!AE35&gt;=3,"ASSESS","N/A"))</f>
        <v>N/A</v>
      </c>
      <c r="AF34" s="1" t="str">
        <f>IF('Relevance scoring'!AF35="","",IF('Relevance scoring'!AF35&gt;=3,"ASSESS","N/A"))</f>
        <v>N/A</v>
      </c>
      <c r="AG34" s="1" t="str">
        <f>IF('Relevance scoring'!AG35="","",IF('Relevance scoring'!AG35&gt;=3,"ASSESS","N/A"))</f>
        <v>N/A</v>
      </c>
      <c r="AH34" s="1" t="str">
        <f>IF('Relevance scoring'!AH35="","",IF('Relevance scoring'!AH35&gt;=3,"ASSESS","N/A"))</f>
        <v>N/A</v>
      </c>
      <c r="AI34" s="1" t="str">
        <f>IF('Relevance scoring'!AI35="","",IF('Relevance scoring'!AI35&gt;=3,"ASSESS","N/A"))</f>
        <v>N/A</v>
      </c>
      <c r="AJ34" s="1" t="str">
        <f>IF('Relevance scoring'!AJ35="","",IF('Relevance scoring'!AJ35&gt;=3,"ASSESS","N/A"))</f>
        <v>N/A</v>
      </c>
      <c r="AK34" s="1" t="str">
        <f>IF('Relevance scoring'!AK35="","",IF('Relevance scoring'!AK35&gt;=3,"ASSESS","N/A"))</f>
        <v>N/A</v>
      </c>
      <c r="AL34" s="1" t="str">
        <f>IF('Relevance scoring'!AL35="","",IF('Relevance scoring'!AL35&gt;=3,"ASSESS","N/A"))</f>
        <v>N/A</v>
      </c>
      <c r="AM34" s="1" t="str">
        <f>IF('Relevance scoring'!AM35="","",IF('Relevance scoring'!AM35&gt;=3,"ASSESS","N/A"))</f>
        <v>N/A</v>
      </c>
      <c r="AN34" s="1" t="str">
        <f>IF('Relevance scoring'!AN35="","",IF('Relevance scoring'!AN35&gt;=3,"ASSESS","N/A"))</f>
        <v>N/A</v>
      </c>
      <c r="AO34" s="1" t="str">
        <f>IF('Relevance scoring'!AO35="","",IF('Relevance scoring'!AO35&gt;=3,"ASSESS","N/A"))</f>
        <v>N/A</v>
      </c>
      <c r="AP34" s="1" t="str">
        <f>IF('Relevance scoring'!AP35="","",IF('Relevance scoring'!AP35&gt;=3,"ASSESS","N/A"))</f>
        <v>N/A</v>
      </c>
      <c r="AQ34" s="1" t="str">
        <f>IF('Relevance scoring'!AQ35="","",IF('Relevance scoring'!AQ35&gt;=3,"ASSESS","N/A"))</f>
        <v>N/A</v>
      </c>
      <c r="AR34" s="1" t="str">
        <f>IF('Relevance scoring'!AR35="","",IF('Relevance scoring'!AR35&gt;=3,"ASSESS","N/A"))</f>
        <v>N/A</v>
      </c>
      <c r="AS34" s="1" t="str">
        <f>IF('Relevance scoring'!AS35="","",IF('Relevance scoring'!AS35&gt;=3,"ASSESS","N/A"))</f>
        <v>N/A</v>
      </c>
      <c r="AT34" s="1" t="str">
        <f>IF('Relevance scoring'!AT35&gt;=3,"ASSESS"," ")</f>
        <v xml:space="preserve"> </v>
      </c>
      <c r="AU34" s="1" t="str">
        <f>IF('Relevance scoring'!AU35&gt;=3,"ASSESS"," ")</f>
        <v xml:space="preserve"> </v>
      </c>
      <c r="AV34" s="1"/>
      <c r="AW34" s="1"/>
      <c r="AX34" s="1"/>
      <c r="AY34" s="1"/>
      <c r="AZ34" s="1"/>
      <c r="BA34" s="1"/>
      <c r="BB34" s="1"/>
      <c r="BC34" s="1"/>
      <c r="BD34" s="1"/>
      <c r="BE34" s="1"/>
      <c r="BF34" s="1"/>
      <c r="BG34" s="1"/>
      <c r="BH34" s="1"/>
      <c r="BI34" s="1"/>
      <c r="BJ34" s="1"/>
      <c r="BK34" s="1"/>
      <c r="BL34" s="1"/>
      <c r="BM34" s="1"/>
      <c r="BN34" s="1"/>
    </row>
    <row r="35" spans="1:66" ht="12.75" x14ac:dyDescent="0.2">
      <c r="A35" s="53" t="s">
        <v>295</v>
      </c>
      <c r="B35" s="62" t="str">
        <f>'Relevance scoring'!B36</f>
        <v>Medical Robots</v>
      </c>
      <c r="D35" s="1" t="str">
        <f>IF('Relevance scoring'!D36="","",IF('Relevance scoring'!D36&gt;=3,"ASSESS","N/A"))</f>
        <v>N/A</v>
      </c>
      <c r="E35" s="1" t="str">
        <f>IF('Relevance scoring'!E36="","",IF('Relevance scoring'!E36&gt;=3,"ASSESS","N/A"))</f>
        <v>N/A</v>
      </c>
      <c r="F35" s="1" t="str">
        <f>IF('Relevance scoring'!F36="","",IF('Relevance scoring'!F36&gt;=3,"ASSESS","N/A"))</f>
        <v>N/A</v>
      </c>
      <c r="G35" s="1" t="str">
        <f>IF('Relevance scoring'!G36="","",IF('Relevance scoring'!G36&gt;=3,"ASSESS","N/A"))</f>
        <v>N/A</v>
      </c>
      <c r="H35" s="1" t="str">
        <f>IF('Relevance scoring'!H36="","",IF('Relevance scoring'!H36&gt;=3,"ASSESS","N/A"))</f>
        <v>N/A</v>
      </c>
      <c r="I35" s="1" t="str">
        <f>IF('Relevance scoring'!I36="","",IF('Relevance scoring'!I36&gt;=3,"ASSESS","N/A"))</f>
        <v>N/A</v>
      </c>
      <c r="J35" s="1" t="str">
        <f>IF('Relevance scoring'!J36="","",IF('Relevance scoring'!J36&gt;=3,"ASSESS","N/A"))</f>
        <v>N/A</v>
      </c>
      <c r="K35" s="1" t="str">
        <f>IF('Relevance scoring'!K36="","",IF('Relevance scoring'!K36&gt;=3,"ASSESS","N/A"))</f>
        <v>N/A</v>
      </c>
      <c r="L35" s="1" t="str">
        <f>IF('Relevance scoring'!L36="","",IF('Relevance scoring'!L36&gt;=3,"ASSESS","N/A"))</f>
        <v>N/A</v>
      </c>
      <c r="M35" s="1" t="str">
        <f>IF('Relevance scoring'!M36="","",IF('Relevance scoring'!M36&gt;=3,"ASSESS","N/A"))</f>
        <v>N/A</v>
      </c>
      <c r="N35" s="1" t="str">
        <f>IF('Relevance scoring'!N36="","",IF('Relevance scoring'!N36&gt;=3,"ASSESS","N/A"))</f>
        <v>N/A</v>
      </c>
      <c r="O35" s="1" t="str">
        <f>IF('Relevance scoring'!O36="","",IF('Relevance scoring'!O36&gt;=3,"ASSESS","N/A"))</f>
        <v>N/A</v>
      </c>
      <c r="P35" s="1" t="str">
        <f>IF('Relevance scoring'!P36="","",IF('Relevance scoring'!P36&gt;=3,"ASSESS","N/A"))</f>
        <v>N/A</v>
      </c>
      <c r="Q35" s="1" t="str">
        <f>IF('Relevance scoring'!Q36="","",IF('Relevance scoring'!Q36&gt;=3,"ASSESS","N/A"))</f>
        <v>N/A</v>
      </c>
      <c r="R35" s="1" t="str">
        <f>IF('Relevance scoring'!R36="","",IF('Relevance scoring'!R36&gt;=3,"ASSESS","N/A"))</f>
        <v>N/A</v>
      </c>
      <c r="S35" s="1" t="str">
        <f>IF('Relevance scoring'!S36="","",IF('Relevance scoring'!S36&gt;=3,"ASSESS","N/A"))</f>
        <v>N/A</v>
      </c>
      <c r="T35" s="1" t="str">
        <f>IF('Relevance scoring'!T36="","",IF('Relevance scoring'!T36&gt;=3,"ASSESS","N/A"))</f>
        <v>N/A</v>
      </c>
      <c r="U35" s="1" t="str">
        <f>IF('Relevance scoring'!U36="","",IF('Relevance scoring'!U36&gt;=3,"ASSESS","N/A"))</f>
        <v>N/A</v>
      </c>
      <c r="V35" s="1" t="str">
        <f>IF('Relevance scoring'!V36="","",IF('Relevance scoring'!V36&gt;=3,"ASSESS","N/A"))</f>
        <v>N/A</v>
      </c>
      <c r="W35" s="1" t="str">
        <f>IF('Relevance scoring'!W36="","",IF('Relevance scoring'!W36&gt;=3,"ASSESS","N/A"))</f>
        <v>N/A</v>
      </c>
      <c r="X35" s="1" t="str">
        <f>IF('Relevance scoring'!X36="","",IF('Relevance scoring'!X36&gt;=3,"ASSESS","N/A"))</f>
        <v>N/A</v>
      </c>
      <c r="Y35" s="1" t="str">
        <f>IF('Relevance scoring'!Y36="","",IF('Relevance scoring'!Y36&gt;=3,"ASSESS","N/A"))</f>
        <v>N/A</v>
      </c>
      <c r="Z35" s="1" t="str">
        <f>IF('Relevance scoring'!Z36="","",IF('Relevance scoring'!Z36&gt;=3,"ASSESS","N/A"))</f>
        <v>N/A</v>
      </c>
      <c r="AA35" s="8">
        <v>-3</v>
      </c>
      <c r="AB35" s="1" t="str">
        <f>IF('Relevance scoring'!AB36="","",IF('Relevance scoring'!AB36&gt;=3,"ASSESS","N/A"))</f>
        <v>N/A</v>
      </c>
      <c r="AC35" s="1" t="str">
        <f>IF('Relevance scoring'!AC36="","",IF('Relevance scoring'!AC36&gt;=3,"ASSESS","N/A"))</f>
        <v>N/A</v>
      </c>
      <c r="AD35" s="1" t="str">
        <f>IF('Relevance scoring'!AD36="","",IF('Relevance scoring'!AD36&gt;=3,"ASSESS","N/A"))</f>
        <v>N/A</v>
      </c>
      <c r="AE35" s="1" t="str">
        <f>IF('Relevance scoring'!AE36="","",IF('Relevance scoring'!AE36&gt;=3,"ASSESS","N/A"))</f>
        <v>N/A</v>
      </c>
      <c r="AF35" s="1" t="str">
        <f>IF('Relevance scoring'!AF36="","",IF('Relevance scoring'!AF36&gt;=3,"ASSESS","N/A"))</f>
        <v>N/A</v>
      </c>
      <c r="AG35" s="1" t="str">
        <f>IF('Relevance scoring'!AG36="","",IF('Relevance scoring'!AG36&gt;=3,"ASSESS","N/A"))</f>
        <v>N/A</v>
      </c>
      <c r="AH35" s="1" t="str">
        <f>IF('Relevance scoring'!AH36="","",IF('Relevance scoring'!AH36&gt;=3,"ASSESS","N/A"))</f>
        <v>N/A</v>
      </c>
      <c r="AI35" s="1" t="str">
        <f>IF('Relevance scoring'!AI36="","",IF('Relevance scoring'!AI36&gt;=3,"ASSESS","N/A"))</f>
        <v>N/A</v>
      </c>
      <c r="AJ35" s="1" t="str">
        <f>IF('Relevance scoring'!AJ36="","",IF('Relevance scoring'!AJ36&gt;=3,"ASSESS","N/A"))</f>
        <v>N/A</v>
      </c>
      <c r="AK35" s="1" t="str">
        <f>IF('Relevance scoring'!AK36="","",IF('Relevance scoring'!AK36&gt;=3,"ASSESS","N/A"))</f>
        <v>N/A</v>
      </c>
      <c r="AL35" s="1" t="str">
        <f>IF('Relevance scoring'!AL36="","",IF('Relevance scoring'!AL36&gt;=3,"ASSESS","N/A"))</f>
        <v>N/A</v>
      </c>
      <c r="AM35" s="1" t="str">
        <f>IF('Relevance scoring'!AM36="","",IF('Relevance scoring'!AM36&gt;=3,"ASSESS","N/A"))</f>
        <v>N/A</v>
      </c>
      <c r="AN35" s="8">
        <v>2</v>
      </c>
      <c r="AO35" s="1" t="str">
        <f>IF('Relevance scoring'!AO36="","",IF('Relevance scoring'!AO36&gt;=3,"ASSESS","N/A"))</f>
        <v>N/A</v>
      </c>
      <c r="AP35" s="1" t="str">
        <f>IF('Relevance scoring'!AP36="","",IF('Relevance scoring'!AP36&gt;=3,"ASSESS","N/A"))</f>
        <v>N/A</v>
      </c>
      <c r="AQ35" s="1" t="str">
        <f>IF('Relevance scoring'!AQ36="","",IF('Relevance scoring'!AQ36&gt;=3,"ASSESS","N/A"))</f>
        <v>N/A</v>
      </c>
      <c r="AR35" s="1" t="str">
        <f>IF('Relevance scoring'!AR36="","",IF('Relevance scoring'!AR36&gt;=3,"ASSESS","N/A"))</f>
        <v>N/A</v>
      </c>
      <c r="AS35" s="1" t="str">
        <f>IF('Relevance scoring'!AS36="","",IF('Relevance scoring'!AS36&gt;=3,"ASSESS","N/A"))</f>
        <v>N/A</v>
      </c>
      <c r="AT35" s="1" t="str">
        <f>IF('Relevance scoring'!AT36&gt;=3,"ASSESS"," ")</f>
        <v xml:space="preserve"> </v>
      </c>
      <c r="AU35" s="1" t="str">
        <f>IF('Relevance scoring'!AU36&gt;=3,"ASSESS"," ")</f>
        <v xml:space="preserve"> </v>
      </c>
      <c r="AV35" s="1"/>
      <c r="AW35" s="1"/>
      <c r="AX35" s="1"/>
      <c r="AY35" s="1"/>
      <c r="AZ35" s="1"/>
      <c r="BA35" s="1"/>
      <c r="BB35" s="1"/>
      <c r="BC35" s="1"/>
      <c r="BD35" s="1"/>
      <c r="BE35" s="1"/>
      <c r="BF35" s="1"/>
      <c r="BG35" s="1"/>
      <c r="BH35" s="1"/>
      <c r="BI35" s="1"/>
      <c r="BJ35" s="1"/>
      <c r="BK35" s="1"/>
      <c r="BL35" s="1"/>
      <c r="BM35" s="1"/>
      <c r="BN35" s="1"/>
    </row>
    <row r="36" spans="1:66" ht="12.75" x14ac:dyDescent="0.2">
      <c r="A36" s="53" t="s">
        <v>330</v>
      </c>
      <c r="B36" s="62" t="str">
        <f>'Relevance scoring'!B37</f>
        <v>Methane Capture</v>
      </c>
      <c r="D36" s="1" t="str">
        <f>IF('Relevance scoring'!D37="","",IF('Relevance scoring'!D37&gt;=3,"ASSESS","N/A"))</f>
        <v>N/A</v>
      </c>
      <c r="E36" s="1" t="str">
        <f>IF('Relevance scoring'!E37="","",IF('Relevance scoring'!E37&gt;=3,"ASSESS","N/A"))</f>
        <v>N/A</v>
      </c>
      <c r="F36" s="1" t="str">
        <f>IF('Relevance scoring'!F37="","",IF('Relevance scoring'!F37&gt;=3,"ASSESS","N/A"))</f>
        <v>N/A</v>
      </c>
      <c r="G36" s="1" t="str">
        <f>IF('Relevance scoring'!G37="","",IF('Relevance scoring'!G37&gt;=3,"ASSESS","N/A"))</f>
        <v>N/A</v>
      </c>
      <c r="H36" s="1" t="str">
        <f>IF('Relevance scoring'!H37="","",IF('Relevance scoring'!H37&gt;=3,"ASSESS","N/A"))</f>
        <v>N/A</v>
      </c>
      <c r="I36" s="1" t="str">
        <f>IF('Relevance scoring'!I37="","",IF('Relevance scoring'!I37&gt;=3,"ASSESS","N/A"))</f>
        <v>N/A</v>
      </c>
      <c r="J36" s="1" t="str">
        <f>IF('Relevance scoring'!J37="","",IF('Relevance scoring'!J37&gt;=3,"ASSESS","N/A"))</f>
        <v>N/A</v>
      </c>
      <c r="K36" s="1" t="str">
        <f>IF('Relevance scoring'!K37="","",IF('Relevance scoring'!K37&gt;=3,"ASSESS","N/A"))</f>
        <v>N/A</v>
      </c>
      <c r="L36" s="1" t="str">
        <f>IF('Relevance scoring'!L37="","",IF('Relevance scoring'!L37&gt;=3,"ASSESS","N/A"))</f>
        <v>N/A</v>
      </c>
      <c r="M36" s="1" t="str">
        <f>IF('Relevance scoring'!M37="","",IF('Relevance scoring'!M37&gt;=3,"ASSESS","N/A"))</f>
        <v>N/A</v>
      </c>
      <c r="N36" s="1" t="str">
        <f>IF('Relevance scoring'!N37="","",IF('Relevance scoring'!N37&gt;=3,"ASSESS","N/A"))</f>
        <v>N/A</v>
      </c>
      <c r="O36" s="1" t="str">
        <f>IF('Relevance scoring'!O37="","",IF('Relevance scoring'!O37&gt;=3,"ASSESS","N/A"))</f>
        <v>N/A</v>
      </c>
      <c r="P36" s="1" t="str">
        <f>IF('Relevance scoring'!P37="","",IF('Relevance scoring'!P37&gt;=3,"ASSESS","N/A"))</f>
        <v>N/A</v>
      </c>
      <c r="Q36" s="1" t="str">
        <f>IF('Relevance scoring'!Q37="","",IF('Relevance scoring'!Q37&gt;=3,"ASSESS","N/A"))</f>
        <v>N/A</v>
      </c>
      <c r="R36" s="1" t="str">
        <f>IF('Relevance scoring'!R37="","",IF('Relevance scoring'!R37&gt;=3,"ASSESS","N/A"))</f>
        <v>N/A</v>
      </c>
      <c r="S36" s="1" t="str">
        <f>IF('Relevance scoring'!S37="","",IF('Relevance scoring'!S37&gt;=3,"ASSESS","N/A"))</f>
        <v>N/A</v>
      </c>
      <c r="T36" s="1" t="str">
        <f>IF('Relevance scoring'!T37="","",IF('Relevance scoring'!T37&gt;=3,"ASSESS","N/A"))</f>
        <v>N/A</v>
      </c>
      <c r="U36" s="1" t="str">
        <f>IF('Relevance scoring'!U37="","",IF('Relevance scoring'!U37&gt;=3,"ASSESS","N/A"))</f>
        <v>N/A</v>
      </c>
      <c r="V36" s="1" t="str">
        <f>IF('Relevance scoring'!V37="","",IF('Relevance scoring'!V37&gt;=3,"ASSESS","N/A"))</f>
        <v>N/A</v>
      </c>
      <c r="W36" s="1" t="str">
        <f>IF('Relevance scoring'!W37="","",IF('Relevance scoring'!W37&gt;=3,"ASSESS","N/A"))</f>
        <v>N/A</v>
      </c>
      <c r="X36" s="8">
        <v>1</v>
      </c>
      <c r="Y36" s="1" t="str">
        <f>IF('Relevance scoring'!Y37="","",IF('Relevance scoring'!Y37&gt;=3,"ASSESS","N/A"))</f>
        <v>N/A</v>
      </c>
      <c r="Z36" s="1" t="str">
        <f>IF('Relevance scoring'!Z37="","",IF('Relevance scoring'!Z37&gt;=3,"ASSESS","N/A"))</f>
        <v>N/A</v>
      </c>
      <c r="AA36" s="1" t="str">
        <f>IF('Relevance scoring'!AA37="","",IF('Relevance scoring'!AA37&gt;=3,"ASSESS","N/A"))</f>
        <v>N/A</v>
      </c>
      <c r="AB36" s="1" t="str">
        <f>IF('Relevance scoring'!AB37="","",IF('Relevance scoring'!AB37&gt;=3,"ASSESS","N/A"))</f>
        <v>N/A</v>
      </c>
      <c r="AC36" s="1" t="str">
        <f>IF('Relevance scoring'!AC37="","",IF('Relevance scoring'!AC37&gt;=3,"ASSESS","N/A"))</f>
        <v>N/A</v>
      </c>
      <c r="AD36" s="1" t="str">
        <f>IF('Relevance scoring'!AD37="","",IF('Relevance scoring'!AD37&gt;=3,"ASSESS","N/A"))</f>
        <v>N/A</v>
      </c>
      <c r="AE36" s="8">
        <v>1</v>
      </c>
      <c r="AF36" s="8">
        <v>1</v>
      </c>
      <c r="AG36" s="1" t="str">
        <f>IF('Relevance scoring'!AG37="","",IF('Relevance scoring'!AG37&gt;=3,"ASSESS","N/A"))</f>
        <v>N/A</v>
      </c>
      <c r="AH36" s="1" t="str">
        <f>IF('Relevance scoring'!AH37="","",IF('Relevance scoring'!AH37&gt;=3,"ASSESS","N/A"))</f>
        <v>N/A</v>
      </c>
      <c r="AI36" s="1" t="str">
        <f>IF('Relevance scoring'!AI37="","",IF('Relevance scoring'!AI37&gt;=3,"ASSESS","N/A"))</f>
        <v>N/A</v>
      </c>
      <c r="AJ36" s="1" t="str">
        <f>IF('Relevance scoring'!AJ37="","",IF('Relevance scoring'!AJ37&gt;=3,"ASSESS","N/A"))</f>
        <v>N/A</v>
      </c>
      <c r="AK36" s="1" t="str">
        <f>IF('Relevance scoring'!AK37="","",IF('Relevance scoring'!AK37&gt;=3,"ASSESS","N/A"))</f>
        <v>N/A</v>
      </c>
      <c r="AL36" s="1" t="str">
        <f>IF('Relevance scoring'!AL37="","",IF('Relevance scoring'!AL37&gt;=3,"ASSESS","N/A"))</f>
        <v>N/A</v>
      </c>
      <c r="AM36" s="1" t="str">
        <f>IF('Relevance scoring'!AM37="","",IF('Relevance scoring'!AM37&gt;=3,"ASSESS","N/A"))</f>
        <v>N/A</v>
      </c>
      <c r="AN36" s="1" t="str">
        <f>IF('Relevance scoring'!AN37="","",IF('Relevance scoring'!AN37&gt;=3,"ASSESS","N/A"))</f>
        <v>N/A</v>
      </c>
      <c r="AO36" s="1" t="str">
        <f>IF('Relevance scoring'!AO37="","",IF('Relevance scoring'!AO37&gt;=3,"ASSESS","N/A"))</f>
        <v>N/A</v>
      </c>
      <c r="AP36" s="1" t="str">
        <f>IF('Relevance scoring'!AP37="","",IF('Relevance scoring'!AP37&gt;=3,"ASSESS","N/A"))</f>
        <v>N/A</v>
      </c>
      <c r="AQ36" s="1" t="str">
        <f>IF('Relevance scoring'!AQ37="","",IF('Relevance scoring'!AQ37&gt;=3,"ASSESS","N/A"))</f>
        <v>N/A</v>
      </c>
      <c r="AR36" s="1" t="str">
        <f>IF('Relevance scoring'!AR37="","",IF('Relevance scoring'!AR37&gt;=3,"ASSESS","N/A"))</f>
        <v>N/A</v>
      </c>
      <c r="AS36" s="1" t="str">
        <f>IF('Relevance scoring'!AS37="","",IF('Relevance scoring'!AS37&gt;=3,"ASSESS","N/A"))</f>
        <v>N/A</v>
      </c>
      <c r="AT36" s="1" t="str">
        <f>IF('Relevance scoring'!AT37&gt;=3,"ASSESS"," ")</f>
        <v xml:space="preserve"> </v>
      </c>
      <c r="AU36" s="1" t="str">
        <f>IF('Relevance scoring'!AU37&gt;=3,"ASSESS"," ")</f>
        <v xml:space="preserve"> </v>
      </c>
      <c r="AV36" s="1"/>
      <c r="AW36" s="1"/>
      <c r="AX36" s="1"/>
      <c r="AY36" s="1"/>
      <c r="AZ36" s="1"/>
      <c r="BA36" s="1"/>
      <c r="BB36" s="1"/>
      <c r="BC36" s="1"/>
      <c r="BD36" s="1"/>
      <c r="BE36" s="1"/>
      <c r="BF36" s="1"/>
      <c r="BG36" s="1"/>
      <c r="BH36" s="1"/>
      <c r="BI36" s="1"/>
      <c r="BJ36" s="1"/>
      <c r="BK36" s="1"/>
      <c r="BL36" s="1"/>
      <c r="BM36" s="1"/>
      <c r="BN36" s="1"/>
    </row>
    <row r="37" spans="1:66" ht="12.75" x14ac:dyDescent="0.2">
      <c r="A37" s="53" t="s">
        <v>348</v>
      </c>
      <c r="B37" s="62" t="str">
        <f>'Relevance scoring'!B38</f>
        <v>Mixed Reality</v>
      </c>
      <c r="D37" s="8">
        <v>1</v>
      </c>
      <c r="E37" s="8">
        <v>1</v>
      </c>
      <c r="F37" s="8">
        <v>-1</v>
      </c>
      <c r="G37" s="8">
        <v>1</v>
      </c>
      <c r="H37" s="8">
        <v>1</v>
      </c>
      <c r="I37" s="1" t="str">
        <f>IF('Relevance scoring'!I38="","",IF('Relevance scoring'!I38&gt;=3,"ASSESS","N/A"))</f>
        <v>N/A</v>
      </c>
      <c r="J37" s="1" t="str">
        <f>IF('Relevance scoring'!J38="","",IF('Relevance scoring'!J38&gt;=3,"ASSESS","N/A"))</f>
        <v>N/A</v>
      </c>
      <c r="K37" s="1" t="str">
        <f>IF('Relevance scoring'!K38="","",IF('Relevance scoring'!K38&gt;=3,"ASSESS","N/A"))</f>
        <v>N/A</v>
      </c>
      <c r="L37" s="1" t="str">
        <f>IF('Relevance scoring'!L38="","",IF('Relevance scoring'!L38&gt;=3,"ASSESS","N/A"))</f>
        <v>N/A</v>
      </c>
      <c r="M37" s="1" t="str">
        <f>IF('Relevance scoring'!M38="","",IF('Relevance scoring'!M38&gt;=3,"ASSESS","N/A"))</f>
        <v>N/A</v>
      </c>
      <c r="N37" s="1" t="str">
        <f>IF('Relevance scoring'!N38="","",IF('Relevance scoring'!N38&gt;=3,"ASSESS","N/A"))</f>
        <v>N/A</v>
      </c>
      <c r="O37" s="1" t="str">
        <f>IF('Relevance scoring'!O38="","",IF('Relevance scoring'!O38&gt;=3,"ASSESS","N/A"))</f>
        <v>N/A</v>
      </c>
      <c r="P37" s="1" t="str">
        <f>IF('Relevance scoring'!P38="","",IF('Relevance scoring'!P38&gt;=3,"ASSESS","N/A"))</f>
        <v>N/A</v>
      </c>
      <c r="Q37" s="1" t="str">
        <f>IF('Relevance scoring'!Q38="","",IF('Relevance scoring'!Q38&gt;=3,"ASSESS","N/A"))</f>
        <v>N/A</v>
      </c>
      <c r="R37" s="1" t="str">
        <f>IF('Relevance scoring'!R38="","",IF('Relevance scoring'!R38&gt;=3,"ASSESS","N/A"))</f>
        <v>N/A</v>
      </c>
      <c r="S37" s="1" t="str">
        <f>IF('Relevance scoring'!S38="","",IF('Relevance scoring'!S38&gt;=3,"ASSESS","N/A"))</f>
        <v>N/A</v>
      </c>
      <c r="T37" s="1" t="str">
        <f>IF('Relevance scoring'!T38="","",IF('Relevance scoring'!T38&gt;=3,"ASSESS","N/A"))</f>
        <v>N/A</v>
      </c>
      <c r="U37" s="1" t="str">
        <f>IF('Relevance scoring'!U38="","",IF('Relevance scoring'!U38&gt;=3,"ASSESS","N/A"))</f>
        <v>N/A</v>
      </c>
      <c r="V37" s="1" t="str">
        <f>IF('Relevance scoring'!V38="","",IF('Relevance scoring'!V38&gt;=3,"ASSESS","N/A"))</f>
        <v>N/A</v>
      </c>
      <c r="W37" s="8">
        <v>1</v>
      </c>
      <c r="X37" s="1" t="str">
        <f>IF('Relevance scoring'!X38="","",IF('Relevance scoring'!X38&gt;=3,"ASSESS","N/A"))</f>
        <v>N/A</v>
      </c>
      <c r="Y37" s="1" t="str">
        <f>IF('Relevance scoring'!Y38="","",IF('Relevance scoring'!Y38&gt;=3,"ASSESS","N/A"))</f>
        <v>N/A</v>
      </c>
      <c r="Z37" s="1" t="str">
        <f>IF('Relevance scoring'!Z38="","",IF('Relevance scoring'!Z38&gt;=3,"ASSESS","N/A"))</f>
        <v>N/A</v>
      </c>
      <c r="AA37" s="1" t="str">
        <f>IF('Relevance scoring'!AA38="","",IF('Relevance scoring'!AA38&gt;=3,"ASSESS","N/A"))</f>
        <v>N/A</v>
      </c>
      <c r="AB37" s="1" t="str">
        <f>IF('Relevance scoring'!AB38="","",IF('Relevance scoring'!AB38&gt;=3,"ASSESS","N/A"))</f>
        <v>N/A</v>
      </c>
      <c r="AC37" s="8">
        <v>-1</v>
      </c>
      <c r="AD37" s="1" t="str">
        <f>IF('Relevance scoring'!AD38="","",IF('Relevance scoring'!AD38&gt;=3,"ASSESS","N/A"))</f>
        <v>N/A</v>
      </c>
      <c r="AE37" s="1" t="str">
        <f>IF('Relevance scoring'!AE38="","",IF('Relevance scoring'!AE38&gt;=3,"ASSESS","N/A"))</f>
        <v>N/A</v>
      </c>
      <c r="AF37" s="1" t="str">
        <f>IF('Relevance scoring'!AF38="","",IF('Relevance scoring'!AF38&gt;=3,"ASSESS","N/A"))</f>
        <v>N/A</v>
      </c>
      <c r="AG37" s="8">
        <v>2</v>
      </c>
      <c r="AH37" s="8">
        <v>2</v>
      </c>
      <c r="AI37" s="8">
        <v>2</v>
      </c>
      <c r="AJ37" s="8">
        <v>-1</v>
      </c>
      <c r="AK37" s="8">
        <v>-1</v>
      </c>
      <c r="AL37" s="1" t="str">
        <f>IF('Relevance scoring'!AL38="","",IF('Relevance scoring'!AL38&gt;=3,"ASSESS","N/A"))</f>
        <v>N/A</v>
      </c>
      <c r="AM37" s="1" t="str">
        <f>IF('Relevance scoring'!AM38="","",IF('Relevance scoring'!AM38&gt;=3,"ASSESS","N/A"))</f>
        <v>N/A</v>
      </c>
      <c r="AN37" s="1" t="str">
        <f>IF('Relevance scoring'!AN38="","",IF('Relevance scoring'!AN38&gt;=3,"ASSESS","N/A"))</f>
        <v>N/A</v>
      </c>
      <c r="AO37" s="1" t="str">
        <f>IF('Relevance scoring'!AO38="","",IF('Relevance scoring'!AO38&gt;=3,"ASSESS","N/A"))</f>
        <v>N/A</v>
      </c>
      <c r="AP37" s="8">
        <v>-2</v>
      </c>
      <c r="AQ37" s="1" t="str">
        <f>IF('Relevance scoring'!AQ38="","",IF('Relevance scoring'!AQ38&gt;=3,"ASSESS","N/A"))</f>
        <v>N/A</v>
      </c>
      <c r="AR37" s="1" t="str">
        <f>IF('Relevance scoring'!AR38="","",IF('Relevance scoring'!AR38&gt;=3,"ASSESS","N/A"))</f>
        <v>N/A</v>
      </c>
      <c r="AS37" s="1" t="str">
        <f>IF('Relevance scoring'!AS38="","",IF('Relevance scoring'!AS38&gt;=3,"ASSESS","N/A"))</f>
        <v>N/A</v>
      </c>
      <c r="AT37" s="1" t="str">
        <f>IF('Relevance scoring'!AT38&gt;=3,"ASSESS"," ")</f>
        <v>ASSESS</v>
      </c>
      <c r="AU37" s="1" t="str">
        <f>IF('Relevance scoring'!AU38&gt;=3,"ASSESS"," ")</f>
        <v xml:space="preserve"> </v>
      </c>
      <c r="AV37" s="1"/>
      <c r="AW37" s="1"/>
      <c r="AX37" s="1"/>
      <c r="AY37" s="1"/>
      <c r="AZ37" s="1"/>
      <c r="BA37" s="1"/>
      <c r="BB37" s="1"/>
      <c r="BC37" s="1"/>
      <c r="BD37" s="1"/>
      <c r="BE37" s="1"/>
      <c r="BF37" s="1"/>
      <c r="BG37" s="1"/>
      <c r="BH37" s="1"/>
      <c r="BI37" s="1"/>
      <c r="BJ37" s="1"/>
      <c r="BK37" s="1"/>
      <c r="BL37" s="1"/>
      <c r="BM37" s="1"/>
      <c r="BN37" s="1"/>
    </row>
    <row r="38" spans="1:66" ht="12.75" x14ac:dyDescent="0.2">
      <c r="A38" s="53" t="s">
        <v>363</v>
      </c>
      <c r="B38" s="62" t="str">
        <f>'Relevance scoring'!B39</f>
        <v>Mobile Collaboration</v>
      </c>
      <c r="D38" s="1" t="str">
        <f>IF('Relevance scoring'!D39="","",IF('Relevance scoring'!D39&gt;=3,"ASSESS","N/A"))</f>
        <v>N/A</v>
      </c>
      <c r="E38" s="1" t="str">
        <f>IF('Relevance scoring'!E39="","",IF('Relevance scoring'!E39&gt;=3,"ASSESS","N/A"))</f>
        <v>N/A</v>
      </c>
      <c r="F38" s="1" t="str">
        <f>IF('Relevance scoring'!F39="","",IF('Relevance scoring'!F39&gt;=3,"ASSESS","N/A"))</f>
        <v>N/A</v>
      </c>
      <c r="G38" s="8">
        <v>-1</v>
      </c>
      <c r="H38" s="8">
        <v>1</v>
      </c>
      <c r="I38" s="8">
        <v>1</v>
      </c>
      <c r="J38" s="1" t="str">
        <f>IF('Relevance scoring'!J39="","",IF('Relevance scoring'!J39&gt;=3,"ASSESS","N/A"))</f>
        <v>N/A</v>
      </c>
      <c r="K38" s="1" t="str">
        <f>IF('Relevance scoring'!K39="","",IF('Relevance scoring'!K39&gt;=3,"ASSESS","N/A"))</f>
        <v>N/A</v>
      </c>
      <c r="L38" s="8">
        <v>-1</v>
      </c>
      <c r="M38" s="1" t="str">
        <f>IF('Relevance scoring'!M39="","",IF('Relevance scoring'!M39&gt;=3,"ASSESS","N/A"))</f>
        <v>N/A</v>
      </c>
      <c r="N38" s="1" t="str">
        <f>IF('Relevance scoring'!N39="","",IF('Relevance scoring'!N39&gt;=3,"ASSESS","N/A"))</f>
        <v>N/A</v>
      </c>
      <c r="O38" s="1" t="str">
        <f>IF('Relevance scoring'!O39="","",IF('Relevance scoring'!O39&gt;=3,"ASSESS","N/A"))</f>
        <v>N/A</v>
      </c>
      <c r="P38" s="1" t="str">
        <f>IF('Relevance scoring'!P39="","",IF('Relevance scoring'!P39&gt;=3,"ASSESS","N/A"))</f>
        <v>N/A</v>
      </c>
      <c r="Q38" s="1" t="str">
        <f>IF('Relevance scoring'!Q39="","",IF('Relevance scoring'!Q39&gt;=3,"ASSESS","N/A"))</f>
        <v>N/A</v>
      </c>
      <c r="R38" s="1" t="str">
        <f>IF('Relevance scoring'!R39="","",IF('Relevance scoring'!R39&gt;=3,"ASSESS","N/A"))</f>
        <v>N/A</v>
      </c>
      <c r="S38" s="1" t="str">
        <f>IF('Relevance scoring'!S39="","",IF('Relevance scoring'!S39&gt;=3,"ASSESS","N/A"))</f>
        <v>N/A</v>
      </c>
      <c r="T38" s="1" t="str">
        <f>IF('Relevance scoring'!T39="","",IF('Relevance scoring'!T39&gt;=3,"ASSESS","N/A"))</f>
        <v>N/A</v>
      </c>
      <c r="U38" s="1" t="str">
        <f>IF('Relevance scoring'!U39="","",IF('Relevance scoring'!U39&gt;=3,"ASSESS","N/A"))</f>
        <v>N/A</v>
      </c>
      <c r="V38" s="1" t="str">
        <f>IF('Relevance scoring'!V39="","",IF('Relevance scoring'!V39&gt;=3,"ASSESS","N/A"))</f>
        <v>N/A</v>
      </c>
      <c r="W38" s="1" t="str">
        <f>IF('Relevance scoring'!W39="","",IF('Relevance scoring'!W39&gt;=3,"ASSESS","N/A"))</f>
        <v>N/A</v>
      </c>
      <c r="X38" s="1" t="str">
        <f>IF('Relevance scoring'!X39="","",IF('Relevance scoring'!X39&gt;=3,"ASSESS","N/A"))</f>
        <v>N/A</v>
      </c>
      <c r="Y38" s="1" t="str">
        <f>IF('Relevance scoring'!Y39="","",IF('Relevance scoring'!Y39&gt;=3,"ASSESS","N/A"))</f>
        <v>N/A</v>
      </c>
      <c r="Z38" s="1" t="str">
        <f>IF('Relevance scoring'!Z39="","",IF('Relevance scoring'!Z39&gt;=3,"ASSESS","N/A"))</f>
        <v>N/A</v>
      </c>
      <c r="AA38" s="1" t="str">
        <f>IF('Relevance scoring'!AA39="","",IF('Relevance scoring'!AA39&gt;=3,"ASSESS","N/A"))</f>
        <v>N/A</v>
      </c>
      <c r="AB38" s="8">
        <v>1</v>
      </c>
      <c r="AC38" s="1" t="str">
        <f>IF('Relevance scoring'!AC39="","",IF('Relevance scoring'!AC39&gt;=3,"ASSESS","N/A"))</f>
        <v>N/A</v>
      </c>
      <c r="AD38" s="1" t="str">
        <f>IF('Relevance scoring'!AD39="","",IF('Relevance scoring'!AD39&gt;=3,"ASSESS","N/A"))</f>
        <v>N/A</v>
      </c>
      <c r="AE38" s="1" t="str">
        <f>IF('Relevance scoring'!AE39="","",IF('Relevance scoring'!AE39&gt;=3,"ASSESS","N/A"))</f>
        <v>ASSESS</v>
      </c>
      <c r="AF38" s="1" t="str">
        <f>IF('Relevance scoring'!AF39="","",IF('Relevance scoring'!AF39&gt;=3,"ASSESS","N/A"))</f>
        <v>N/A</v>
      </c>
      <c r="AG38" s="1" t="str">
        <f>IF('Relevance scoring'!AG39="","",IF('Relevance scoring'!AG39&gt;=3,"ASSESS","N/A"))</f>
        <v>N/A</v>
      </c>
      <c r="AH38" s="1" t="str">
        <f>IF('Relevance scoring'!AH39="","",IF('Relevance scoring'!AH39&gt;=3,"ASSESS","N/A"))</f>
        <v>N/A</v>
      </c>
      <c r="AI38" s="1" t="str">
        <f>IF('Relevance scoring'!AI39="","",IF('Relevance scoring'!AI39&gt;=3,"ASSESS","N/A"))</f>
        <v>N/A</v>
      </c>
      <c r="AJ38" s="1" t="str">
        <f>IF('Relevance scoring'!AJ39="","",IF('Relevance scoring'!AJ39&gt;=3,"ASSESS","N/A"))</f>
        <v>N/A</v>
      </c>
      <c r="AK38" s="1" t="str">
        <f>IF('Relevance scoring'!AK39="","",IF('Relevance scoring'!AK39&gt;=3,"ASSESS","N/A"))</f>
        <v>N/A</v>
      </c>
      <c r="AL38" s="1" t="str">
        <f>IF('Relevance scoring'!AL39="","",IF('Relevance scoring'!AL39&gt;=3,"ASSESS","N/A"))</f>
        <v>N/A</v>
      </c>
      <c r="AM38" s="8">
        <v>2</v>
      </c>
      <c r="AN38" s="1" t="str">
        <f>IF('Relevance scoring'!AN39="","",IF('Relevance scoring'!AN39&gt;=3,"ASSESS","N/A"))</f>
        <v>N/A</v>
      </c>
      <c r="AO38" s="1" t="str">
        <f>IF('Relevance scoring'!AO39="","",IF('Relevance scoring'!AO39&gt;=3,"ASSESS","N/A"))</f>
        <v>N/A</v>
      </c>
      <c r="AP38" s="1" t="str">
        <f>IF('Relevance scoring'!AP39="","",IF('Relevance scoring'!AP39&gt;=3,"ASSESS","N/A"))</f>
        <v>N/A</v>
      </c>
      <c r="AQ38" s="1" t="str">
        <f>IF('Relevance scoring'!AQ39="","",IF('Relevance scoring'!AQ39&gt;=3,"ASSESS","N/A"))</f>
        <v>N/A</v>
      </c>
      <c r="AR38" s="1" t="str">
        <f>IF('Relevance scoring'!AR39="","",IF('Relevance scoring'!AR39&gt;=3,"ASSESS","N/A"))</f>
        <v>N/A</v>
      </c>
      <c r="AS38" s="1" t="str">
        <f>IF('Relevance scoring'!AS39="","",IF('Relevance scoring'!AS39&gt;=3,"ASSESS","N/A"))</f>
        <v>N/A</v>
      </c>
      <c r="AT38" s="1" t="str">
        <f>IF('Relevance scoring'!AT39&gt;=3,"ASSESS"," ")</f>
        <v xml:space="preserve"> </v>
      </c>
      <c r="AU38" s="1" t="str">
        <f>IF('Relevance scoring'!AU39&gt;=3,"ASSESS"," ")</f>
        <v xml:space="preserve"> </v>
      </c>
      <c r="AV38" s="1"/>
      <c r="AW38" s="1"/>
      <c r="AX38" s="1"/>
      <c r="AY38" s="1"/>
      <c r="AZ38" s="1"/>
      <c r="BA38" s="1"/>
      <c r="BB38" s="1"/>
      <c r="BC38" s="1"/>
      <c r="BD38" s="1"/>
      <c r="BE38" s="1"/>
      <c r="BF38" s="1"/>
      <c r="BG38" s="1"/>
      <c r="BH38" s="1"/>
      <c r="BI38" s="1"/>
      <c r="BJ38" s="1"/>
      <c r="BK38" s="1"/>
      <c r="BL38" s="1"/>
      <c r="BM38" s="1"/>
      <c r="BN38" s="1"/>
    </row>
    <row r="39" spans="1:66" ht="12.75" x14ac:dyDescent="0.2">
      <c r="A39" s="53" t="s">
        <v>372</v>
      </c>
      <c r="B39" s="62" t="str">
        <f>'Relevance scoring'!B40</f>
        <v>Mobile Health Monitoring</v>
      </c>
      <c r="D39" s="1" t="str">
        <f>IF('Relevance scoring'!D40="","",IF('Relevance scoring'!D40&gt;=3,"ASSESS","N/A"))</f>
        <v>N/A</v>
      </c>
      <c r="E39" s="1" t="str">
        <f>IF('Relevance scoring'!E40="","",IF('Relevance scoring'!E40&gt;=3,"ASSESS","N/A"))</f>
        <v>N/A</v>
      </c>
      <c r="F39" s="1" t="str">
        <f>IF('Relevance scoring'!F40="","",IF('Relevance scoring'!F40&gt;=3,"ASSESS","N/A"))</f>
        <v>N/A</v>
      </c>
      <c r="G39" s="1" t="str">
        <f>IF('Relevance scoring'!G40="","",IF('Relevance scoring'!G40&gt;=3,"ASSESS","N/A"))</f>
        <v>N/A</v>
      </c>
      <c r="H39" s="1" t="str">
        <f>IF('Relevance scoring'!H40="","",IF('Relevance scoring'!H40&gt;=3,"ASSESS","N/A"))</f>
        <v>N/A</v>
      </c>
      <c r="I39" s="1" t="str">
        <f>IF('Relevance scoring'!I40="","",IF('Relevance scoring'!I40&gt;=3,"ASSESS","N/A"))</f>
        <v>N/A</v>
      </c>
      <c r="J39" s="1" t="str">
        <f>IF('Relevance scoring'!J40="","",IF('Relevance scoring'!J40&gt;=3,"ASSESS","N/A"))</f>
        <v>N/A</v>
      </c>
      <c r="K39" s="1" t="str">
        <f>IF('Relevance scoring'!K40="","",IF('Relevance scoring'!K40&gt;=3,"ASSESS","N/A"))</f>
        <v>N/A</v>
      </c>
      <c r="L39" s="1" t="str">
        <f>IF('Relevance scoring'!L40="","",IF('Relevance scoring'!L40&gt;=3,"ASSESS","N/A"))</f>
        <v>N/A</v>
      </c>
      <c r="M39" s="1" t="str">
        <f>IF('Relevance scoring'!M40="","",IF('Relevance scoring'!M40&gt;=3,"ASSESS","N/A"))</f>
        <v>N/A</v>
      </c>
      <c r="N39" s="1" t="str">
        <f>IF('Relevance scoring'!N40="","",IF('Relevance scoring'!N40&gt;=3,"ASSESS","N/A"))</f>
        <v>N/A</v>
      </c>
      <c r="O39" s="1" t="str">
        <f>IF('Relevance scoring'!O40="","",IF('Relevance scoring'!O40&gt;=3,"ASSESS","N/A"))</f>
        <v>N/A</v>
      </c>
      <c r="P39" s="1" t="str">
        <f>IF('Relevance scoring'!P40="","",IF('Relevance scoring'!P40&gt;=3,"ASSESS","N/A"))</f>
        <v>N/A</v>
      </c>
      <c r="Q39" s="8">
        <v>2</v>
      </c>
      <c r="R39" s="1" t="str">
        <f>IF('Relevance scoring'!R40="","",IF('Relevance scoring'!R40&gt;=3,"ASSESS","N/A"))</f>
        <v>N/A</v>
      </c>
      <c r="S39" s="1" t="str">
        <f>IF('Relevance scoring'!S40="","",IF('Relevance scoring'!S40&gt;=3,"ASSESS","N/A"))</f>
        <v>N/A</v>
      </c>
      <c r="T39" s="1" t="str">
        <f>IF('Relevance scoring'!T40="","",IF('Relevance scoring'!T40&gt;=3,"ASSESS","N/A"))</f>
        <v>N/A</v>
      </c>
      <c r="U39" s="1" t="str">
        <f>IF('Relevance scoring'!U40="","",IF('Relevance scoring'!U40&gt;=3,"ASSESS","N/A"))</f>
        <v>N/A</v>
      </c>
      <c r="V39" s="1" t="str">
        <f>IF('Relevance scoring'!V40="","",IF('Relevance scoring'!V40&gt;=3,"ASSESS","N/A"))</f>
        <v>N/A</v>
      </c>
      <c r="W39" s="1" t="str">
        <f>IF('Relevance scoring'!W40="","",IF('Relevance scoring'!W40&gt;=3,"ASSESS","N/A"))</f>
        <v>N/A</v>
      </c>
      <c r="X39" s="1" t="str">
        <f>IF('Relevance scoring'!X40="","",IF('Relevance scoring'!X40&gt;=3,"ASSESS","N/A"))</f>
        <v>N/A</v>
      </c>
      <c r="Y39" s="1" t="str">
        <f>IF('Relevance scoring'!Y40="","",IF('Relevance scoring'!Y40&gt;=3,"ASSESS","N/A"))</f>
        <v>N/A</v>
      </c>
      <c r="Z39" s="1" t="str">
        <f>IF('Relevance scoring'!Z40="","",IF('Relevance scoring'!Z40&gt;=3,"ASSESS","N/A"))</f>
        <v>N/A</v>
      </c>
      <c r="AA39" s="8">
        <v>1</v>
      </c>
      <c r="AB39" s="1" t="str">
        <f>IF('Relevance scoring'!AB40="","",IF('Relevance scoring'!AB40&gt;=3,"ASSESS","N/A"))</f>
        <v>N/A</v>
      </c>
      <c r="AC39" s="1" t="str">
        <f>IF('Relevance scoring'!AC40="","",IF('Relevance scoring'!AC40&gt;=3,"ASSESS","N/A"))</f>
        <v>N/A</v>
      </c>
      <c r="AD39" s="1" t="str">
        <f>IF('Relevance scoring'!AD40="","",IF('Relevance scoring'!AD40&gt;=3,"ASSESS","N/A"))</f>
        <v>N/A</v>
      </c>
      <c r="AE39" s="1" t="str">
        <f>IF('Relevance scoring'!AE40="","",IF('Relevance scoring'!AE40&gt;=3,"ASSESS","N/A"))</f>
        <v>N/A</v>
      </c>
      <c r="AF39" s="1" t="str">
        <f>IF('Relevance scoring'!AF40="","",IF('Relevance scoring'!AF40&gt;=3,"ASSESS","N/A"))</f>
        <v>N/A</v>
      </c>
      <c r="AG39" s="1" t="str">
        <f>IF('Relevance scoring'!AG40="","",IF('Relevance scoring'!AG40&gt;=3,"ASSESS","N/A"))</f>
        <v>N/A</v>
      </c>
      <c r="AH39" s="1" t="str">
        <f>IF('Relevance scoring'!AH40="","",IF('Relevance scoring'!AH40&gt;=3,"ASSESS","N/A"))</f>
        <v>N/A</v>
      </c>
      <c r="AI39" s="1" t="str">
        <f>IF('Relevance scoring'!AI40="","",IF('Relevance scoring'!AI40&gt;=3,"ASSESS","N/A"))</f>
        <v>N/A</v>
      </c>
      <c r="AJ39" s="1" t="str">
        <f>IF('Relevance scoring'!AJ40="","",IF('Relevance scoring'!AJ40&gt;=3,"ASSESS","N/A"))</f>
        <v>N/A</v>
      </c>
      <c r="AK39" s="1" t="str">
        <f>IF('Relevance scoring'!AK40="","",IF('Relevance scoring'!AK40&gt;=3,"ASSESS","N/A"))</f>
        <v>N/A</v>
      </c>
      <c r="AL39" s="1" t="str">
        <f>IF('Relevance scoring'!AL40="","",IF('Relevance scoring'!AL40&gt;=3,"ASSESS","N/A"))</f>
        <v>N/A</v>
      </c>
      <c r="AM39" s="8">
        <v>1</v>
      </c>
      <c r="AN39" s="8">
        <v>1</v>
      </c>
      <c r="AO39" s="1" t="str">
        <f>IF('Relevance scoring'!AO40="","",IF('Relevance scoring'!AO40&gt;=3,"ASSESS","N/A"))</f>
        <v>N/A</v>
      </c>
      <c r="AP39" s="1" t="str">
        <f>IF('Relevance scoring'!AP40="","",IF('Relevance scoring'!AP40&gt;=3,"ASSESS","N/A"))</f>
        <v>N/A</v>
      </c>
      <c r="AQ39" s="1" t="str">
        <f>IF('Relevance scoring'!AQ40="","",IF('Relevance scoring'!AQ40&gt;=3,"ASSESS","N/A"))</f>
        <v>N/A</v>
      </c>
      <c r="AR39" s="1" t="str">
        <f>IF('Relevance scoring'!AR40="","",IF('Relevance scoring'!AR40&gt;=3,"ASSESS","N/A"))</f>
        <v>N/A</v>
      </c>
      <c r="AS39" s="1" t="str">
        <f>IF('Relevance scoring'!AS40="","",IF('Relevance scoring'!AS40&gt;=3,"ASSESS","N/A"))</f>
        <v>N/A</v>
      </c>
      <c r="AT39" s="1" t="str">
        <f>IF('Relevance scoring'!AT40&gt;=3,"ASSESS"," ")</f>
        <v xml:space="preserve"> </v>
      </c>
      <c r="AU39" s="1" t="str">
        <f>IF('Relevance scoring'!AU40&gt;=3,"ASSESS"," ")</f>
        <v xml:space="preserve"> </v>
      </c>
      <c r="AV39" s="1"/>
      <c r="AW39" s="1"/>
      <c r="AX39" s="1"/>
      <c r="AY39" s="1"/>
      <c r="AZ39" s="1"/>
      <c r="BA39" s="1"/>
      <c r="BB39" s="1"/>
      <c r="BC39" s="1"/>
      <c r="BD39" s="1"/>
      <c r="BE39" s="1"/>
      <c r="BF39" s="1"/>
      <c r="BG39" s="1"/>
      <c r="BH39" s="1"/>
      <c r="BI39" s="1"/>
      <c r="BJ39" s="1"/>
      <c r="BK39" s="1"/>
      <c r="BL39" s="1"/>
      <c r="BM39" s="1"/>
      <c r="BN39" s="1"/>
    </row>
    <row r="40" spans="1:66" ht="12.75" x14ac:dyDescent="0.2">
      <c r="A40" s="53" t="s">
        <v>382</v>
      </c>
      <c r="B40" s="62" t="str">
        <f>'Relevance scoring'!B41</f>
        <v>Nanomedicine</v>
      </c>
      <c r="D40" s="1" t="str">
        <f>IF('Relevance scoring'!D41="","",IF('Relevance scoring'!D41&gt;=3,"ASSESS","N/A"))</f>
        <v>N/A</v>
      </c>
      <c r="E40" s="1" t="str">
        <f>IF('Relevance scoring'!E41="","",IF('Relevance scoring'!E41&gt;=3,"ASSESS","N/A"))</f>
        <v>N/A</v>
      </c>
      <c r="F40" s="1" t="str">
        <f>IF('Relevance scoring'!F41="","",IF('Relevance scoring'!F41&gt;=3,"ASSESS","N/A"))</f>
        <v>N/A</v>
      </c>
      <c r="G40" s="1" t="str">
        <f>IF('Relevance scoring'!G41="","",IF('Relevance scoring'!G41&gt;=3,"ASSESS","N/A"))</f>
        <v>N/A</v>
      </c>
      <c r="H40" s="1" t="str">
        <f>IF('Relevance scoring'!H41="","",IF('Relevance scoring'!H41&gt;=3,"ASSESS","N/A"))</f>
        <v>N/A</v>
      </c>
      <c r="I40" s="1" t="str">
        <f>IF('Relevance scoring'!I41="","",IF('Relevance scoring'!I41&gt;=3,"ASSESS","N/A"))</f>
        <v>N/A</v>
      </c>
      <c r="J40" s="1" t="str">
        <f>IF('Relevance scoring'!J41="","",IF('Relevance scoring'!J41&gt;=3,"ASSESS","N/A"))</f>
        <v>N/A</v>
      </c>
      <c r="K40" s="1" t="str">
        <f>IF('Relevance scoring'!K41="","",IF('Relevance scoring'!K41&gt;=3,"ASSESS","N/A"))</f>
        <v>N/A</v>
      </c>
      <c r="L40" s="1" t="str">
        <f>IF('Relevance scoring'!L41="","",IF('Relevance scoring'!L41&gt;=3,"ASSESS","N/A"))</f>
        <v>N/A</v>
      </c>
      <c r="M40" s="1" t="str">
        <f>IF('Relevance scoring'!M41="","",IF('Relevance scoring'!M41&gt;=3,"ASSESS","N/A"))</f>
        <v>N/A</v>
      </c>
      <c r="N40" s="1" t="str">
        <f>IF('Relevance scoring'!N41="","",IF('Relevance scoring'!N41&gt;=3,"ASSESS","N/A"))</f>
        <v>N/A</v>
      </c>
      <c r="O40" s="1" t="str">
        <f>IF('Relevance scoring'!O41="","",IF('Relevance scoring'!O41&gt;=3,"ASSESS","N/A"))</f>
        <v>N/A</v>
      </c>
      <c r="P40" s="1" t="str">
        <f>IF('Relevance scoring'!P41="","",IF('Relevance scoring'!P41&gt;=3,"ASSESS","N/A"))</f>
        <v>N/A</v>
      </c>
      <c r="Q40" s="1" t="str">
        <f>IF('Relevance scoring'!Q41="","",IF('Relevance scoring'!Q41&gt;=3,"ASSESS","N/A"))</f>
        <v>N/A</v>
      </c>
      <c r="R40" s="1" t="str">
        <f>IF('Relevance scoring'!R41="","",IF('Relevance scoring'!R41&gt;=3,"ASSESS","N/A"))</f>
        <v>N/A</v>
      </c>
      <c r="S40" s="1" t="str">
        <f>IF('Relevance scoring'!S41="","",IF('Relevance scoring'!S41&gt;=3,"ASSESS","N/A"))</f>
        <v>N/A</v>
      </c>
      <c r="T40" s="1" t="str">
        <f>IF('Relevance scoring'!T41="","",IF('Relevance scoring'!T41&gt;=3,"ASSESS","N/A"))</f>
        <v>N/A</v>
      </c>
      <c r="U40" s="8">
        <v>-2</v>
      </c>
      <c r="V40" s="1" t="str">
        <f>IF('Relevance scoring'!V41="","",IF('Relevance scoring'!V41&gt;=3,"ASSESS","N/A"))</f>
        <v>N/A</v>
      </c>
      <c r="W40" s="1" t="str">
        <f>IF('Relevance scoring'!W41="","",IF('Relevance scoring'!W41&gt;=3,"ASSESS","N/A"))</f>
        <v>N/A</v>
      </c>
      <c r="X40" s="1" t="str">
        <f>IF('Relevance scoring'!X41="","",IF('Relevance scoring'!X41&gt;=3,"ASSESS","N/A"))</f>
        <v>N/A</v>
      </c>
      <c r="Y40" s="1" t="str">
        <f>IF('Relevance scoring'!Y41="","",IF('Relevance scoring'!Y41&gt;=3,"ASSESS","N/A"))</f>
        <v>N/A</v>
      </c>
      <c r="Z40" s="1" t="str">
        <f>IF('Relevance scoring'!Z41="","",IF('Relevance scoring'!Z41&gt;=3,"ASSESS","N/A"))</f>
        <v>N/A</v>
      </c>
      <c r="AA40" s="8">
        <v>2</v>
      </c>
      <c r="AB40" s="1" t="str">
        <f>IF('Relevance scoring'!AB41="","",IF('Relevance scoring'!AB41&gt;=3,"ASSESS","N/A"))</f>
        <v>N/A</v>
      </c>
      <c r="AC40" s="1" t="str">
        <f>IF('Relevance scoring'!AC41="","",IF('Relevance scoring'!AC41&gt;=3,"ASSESS","N/A"))</f>
        <v>N/A</v>
      </c>
      <c r="AD40" s="1" t="str">
        <f>IF('Relevance scoring'!AD41="","",IF('Relevance scoring'!AD41&gt;=3,"ASSESS","N/A"))</f>
        <v>N/A</v>
      </c>
      <c r="AE40" s="1" t="str">
        <f>IF('Relevance scoring'!AE41="","",IF('Relevance scoring'!AE41&gt;=3,"ASSESS","N/A"))</f>
        <v>N/A</v>
      </c>
      <c r="AF40" s="1" t="str">
        <f>IF('Relevance scoring'!AF41="","",IF('Relevance scoring'!AF41&gt;=3,"ASSESS","N/A"))</f>
        <v>N/A</v>
      </c>
      <c r="AG40" s="1" t="str">
        <f>IF('Relevance scoring'!AG41="","",IF('Relevance scoring'!AG41&gt;=3,"ASSESS","N/A"))</f>
        <v>N/A</v>
      </c>
      <c r="AH40" s="1" t="str">
        <f>IF('Relevance scoring'!AH41="","",IF('Relevance scoring'!AH41&gt;=3,"ASSESS","N/A"))</f>
        <v>N/A</v>
      </c>
      <c r="AI40" s="1" t="str">
        <f>IF('Relevance scoring'!AI41="","",IF('Relevance scoring'!AI41&gt;=3,"ASSESS","N/A"))</f>
        <v>N/A</v>
      </c>
      <c r="AJ40" s="1" t="str">
        <f>IF('Relevance scoring'!AJ41="","",IF('Relevance scoring'!AJ41&gt;=3,"ASSESS","N/A"))</f>
        <v>N/A</v>
      </c>
      <c r="AK40" s="1" t="str">
        <f>IF('Relevance scoring'!AK41="","",IF('Relevance scoring'!AK41&gt;=3,"ASSESS","N/A"))</f>
        <v>N/A</v>
      </c>
      <c r="AL40" s="8">
        <v>-1</v>
      </c>
      <c r="AM40" s="1" t="str">
        <f>IF('Relevance scoring'!AM41="","",IF('Relevance scoring'!AM41&gt;=3,"ASSESS","N/A"))</f>
        <v>N/A</v>
      </c>
      <c r="AN40" s="8">
        <v>-1</v>
      </c>
      <c r="AO40" s="1" t="str">
        <f>IF('Relevance scoring'!AO41="","",IF('Relevance scoring'!AO41&gt;=3,"ASSESS","N/A"))</f>
        <v>N/A</v>
      </c>
      <c r="AP40" s="1" t="str">
        <f>IF('Relevance scoring'!AP41="","",IF('Relevance scoring'!AP41&gt;=3,"ASSESS","N/A"))</f>
        <v>N/A</v>
      </c>
      <c r="AQ40" s="1" t="str">
        <f>IF('Relevance scoring'!AQ41="","",IF('Relevance scoring'!AQ41&gt;=3,"ASSESS","N/A"))</f>
        <v>N/A</v>
      </c>
      <c r="AR40" s="1" t="str">
        <f>IF('Relevance scoring'!AR41="","",IF('Relevance scoring'!AR41&gt;=3,"ASSESS","N/A"))</f>
        <v>N/A</v>
      </c>
      <c r="AS40" s="1" t="str">
        <f>IF('Relevance scoring'!AS41="","",IF('Relevance scoring'!AS41&gt;=3,"ASSESS","N/A"))</f>
        <v>N/A</v>
      </c>
      <c r="AT40" s="1" t="str">
        <f>IF('Relevance scoring'!AT41&gt;=3,"ASSESS"," ")</f>
        <v xml:space="preserve"> </v>
      </c>
      <c r="AU40" s="1" t="str">
        <f>IF('Relevance scoring'!AU41&gt;=3,"ASSESS"," ")</f>
        <v xml:space="preserve"> </v>
      </c>
      <c r="AV40" s="1"/>
      <c r="AW40" s="1"/>
      <c r="AX40" s="1"/>
      <c r="AY40" s="1"/>
      <c r="AZ40" s="1"/>
      <c r="BA40" s="1"/>
      <c r="BB40" s="1"/>
      <c r="BC40" s="1"/>
      <c r="BD40" s="1"/>
      <c r="BE40" s="1"/>
      <c r="BF40" s="1"/>
      <c r="BG40" s="1"/>
      <c r="BH40" s="1"/>
      <c r="BI40" s="1"/>
      <c r="BJ40" s="1"/>
      <c r="BK40" s="1"/>
      <c r="BL40" s="1"/>
      <c r="BM40" s="1"/>
      <c r="BN40" s="1"/>
    </row>
    <row r="41" spans="1:66" ht="12.75" x14ac:dyDescent="0.2">
      <c r="A41" s="53" t="s">
        <v>389</v>
      </c>
      <c r="B41" s="62" t="str">
        <f>'Relevance scoring'!B42</f>
        <v>Natural Language Generation</v>
      </c>
      <c r="D41" s="1" t="str">
        <f>IF('Relevance scoring'!D42="","",IF('Relevance scoring'!D42&gt;=3,"ASSESS","N/A"))</f>
        <v>N/A</v>
      </c>
      <c r="E41" s="1" t="str">
        <f>IF('Relevance scoring'!E42="","",IF('Relevance scoring'!E42&gt;=3,"ASSESS","N/A"))</f>
        <v>N/A</v>
      </c>
      <c r="F41" s="1" t="str">
        <f>IF('Relevance scoring'!F42="","",IF('Relevance scoring'!F42&gt;=3,"ASSESS","N/A"))</f>
        <v>N/A</v>
      </c>
      <c r="G41" s="1" t="str">
        <f>IF('Relevance scoring'!G42="","",IF('Relevance scoring'!G42&gt;=3,"ASSESS","N/A"))</f>
        <v>N/A</v>
      </c>
      <c r="H41" s="1" t="str">
        <f>IF('Relevance scoring'!H42="","",IF('Relevance scoring'!H42&gt;=3,"ASSESS","N/A"))</f>
        <v>N/A</v>
      </c>
      <c r="I41" s="1" t="str">
        <f>IF('Relevance scoring'!I42="","",IF('Relevance scoring'!I42&gt;=3,"ASSESS","N/A"))</f>
        <v>N/A</v>
      </c>
      <c r="J41" s="1" t="str">
        <f>IF('Relevance scoring'!J42="","",IF('Relevance scoring'!J42&gt;=3,"ASSESS","N/A"))</f>
        <v>N/A</v>
      </c>
      <c r="K41" s="1" t="str">
        <f>IF('Relevance scoring'!K42="","",IF('Relevance scoring'!K42&gt;=3,"ASSESS","N/A"))</f>
        <v>N/A</v>
      </c>
      <c r="L41" s="1" t="str">
        <f>IF('Relevance scoring'!L42="","",IF('Relevance scoring'!L42&gt;=3,"ASSESS","N/A"))</f>
        <v>N/A</v>
      </c>
      <c r="M41" s="1" t="str">
        <f>IF('Relevance scoring'!M42="","",IF('Relevance scoring'!M42&gt;=3,"ASSESS","N/A"))</f>
        <v>N/A</v>
      </c>
      <c r="N41" s="1" t="str">
        <f>IF('Relevance scoring'!N42="","",IF('Relevance scoring'!N42&gt;=3,"ASSESS","N/A"))</f>
        <v>N/A</v>
      </c>
      <c r="O41" s="1" t="str">
        <f>IF('Relevance scoring'!O42="","",IF('Relevance scoring'!O42&gt;=3,"ASSESS","N/A"))</f>
        <v>N/A</v>
      </c>
      <c r="P41" s="1" t="str">
        <f>IF('Relevance scoring'!P42="","",IF('Relevance scoring'!P42&gt;=3,"ASSESS","N/A"))</f>
        <v>N/A</v>
      </c>
      <c r="Q41" s="1" t="str">
        <f>IF('Relevance scoring'!Q42="","",IF('Relevance scoring'!Q42&gt;=3,"ASSESS","N/A"))</f>
        <v>N/A</v>
      </c>
      <c r="R41" s="1" t="str">
        <f>IF('Relevance scoring'!R42="","",IF('Relevance scoring'!R42&gt;=3,"ASSESS","N/A"))</f>
        <v>N/A</v>
      </c>
      <c r="S41" s="1" t="str">
        <f>IF('Relevance scoring'!S42="","",IF('Relevance scoring'!S42&gt;=3,"ASSESS","N/A"))</f>
        <v>N/A</v>
      </c>
      <c r="T41" s="1" t="str">
        <f>IF('Relevance scoring'!T42="","",IF('Relevance scoring'!T42&gt;=3,"ASSESS","N/A"))</f>
        <v>N/A</v>
      </c>
      <c r="U41" s="1" t="str">
        <f>IF('Relevance scoring'!U42="","",IF('Relevance scoring'!U42&gt;=3,"ASSESS","N/A"))</f>
        <v>N/A</v>
      </c>
      <c r="V41" s="8">
        <v>1</v>
      </c>
      <c r="W41" s="1" t="str">
        <f>IF('Relevance scoring'!W42="","",IF('Relevance scoring'!W42&gt;=3,"ASSESS","N/A"))</f>
        <v>N/A</v>
      </c>
      <c r="X41" s="1" t="str">
        <f>IF('Relevance scoring'!X42="","",IF('Relevance scoring'!X42&gt;=3,"ASSESS","N/A"))</f>
        <v>N/A</v>
      </c>
      <c r="Y41" s="1" t="str">
        <f>IF('Relevance scoring'!Y42="","",IF('Relevance scoring'!Y42&gt;=3,"ASSESS","N/A"))</f>
        <v>N/A</v>
      </c>
      <c r="Z41" s="1" t="str">
        <f>IF('Relevance scoring'!Z42="","",IF('Relevance scoring'!Z42&gt;=3,"ASSESS","N/A"))</f>
        <v>N/A</v>
      </c>
      <c r="AA41" s="1" t="str">
        <f>IF('Relevance scoring'!AA42="","",IF('Relevance scoring'!AA42&gt;=3,"ASSESS","N/A"))</f>
        <v>N/A</v>
      </c>
      <c r="AB41" s="8">
        <v>2</v>
      </c>
      <c r="AC41" s="1" t="str">
        <f>IF('Relevance scoring'!AC42="","",IF('Relevance scoring'!AC42&gt;=3,"ASSESS","N/A"))</f>
        <v>N/A</v>
      </c>
      <c r="AD41" s="1" t="str">
        <f>IF('Relevance scoring'!AD42="","",IF('Relevance scoring'!AD42&gt;=3,"ASSESS","N/A"))</f>
        <v>N/A</v>
      </c>
      <c r="AE41" s="1" t="str">
        <f>IF('Relevance scoring'!AE42="","",IF('Relevance scoring'!AE42&gt;=3,"ASSESS","N/A"))</f>
        <v>N/A</v>
      </c>
      <c r="AF41" s="1" t="str">
        <f>IF('Relevance scoring'!AF42="","",IF('Relevance scoring'!AF42&gt;=3,"ASSESS","N/A"))</f>
        <v>N/A</v>
      </c>
      <c r="AG41" s="8">
        <v>1</v>
      </c>
      <c r="AH41" s="8">
        <v>1</v>
      </c>
      <c r="AI41" s="8">
        <v>1</v>
      </c>
      <c r="AJ41" s="8">
        <v>1</v>
      </c>
      <c r="AK41" s="8">
        <v>2</v>
      </c>
      <c r="AL41" s="1" t="str">
        <f>IF('Relevance scoring'!AL42="","",IF('Relevance scoring'!AL42&gt;=3,"ASSESS","N/A"))</f>
        <v>N/A</v>
      </c>
      <c r="AM41" s="1" t="str">
        <f>IF('Relevance scoring'!AM42="","",IF('Relevance scoring'!AM42&gt;=3,"ASSESS","N/A"))</f>
        <v>N/A</v>
      </c>
      <c r="AN41" s="1" t="str">
        <f>IF('Relevance scoring'!AN42="","",IF('Relevance scoring'!AN42&gt;=3,"ASSESS","N/A"))</f>
        <v>N/A</v>
      </c>
      <c r="AO41" s="1" t="str">
        <f>IF('Relevance scoring'!AO42="","",IF('Relevance scoring'!AO42&gt;=3,"ASSESS","N/A"))</f>
        <v>N/A</v>
      </c>
      <c r="AP41" s="8">
        <v>1</v>
      </c>
      <c r="AQ41" s="1" t="str">
        <f>IF('Relevance scoring'!AQ42="","",IF('Relevance scoring'!AQ42&gt;=3,"ASSESS","N/A"))</f>
        <v>N/A</v>
      </c>
      <c r="AR41" s="1" t="str">
        <f>IF('Relevance scoring'!AR42="","",IF('Relevance scoring'!AR42&gt;=3,"ASSESS","N/A"))</f>
        <v>N/A</v>
      </c>
      <c r="AS41" s="1" t="str">
        <f>IF('Relevance scoring'!AS42="","",IF('Relevance scoring'!AS42&gt;=3,"ASSESS","N/A"))</f>
        <v>N/A</v>
      </c>
      <c r="AT41" s="1" t="str">
        <f>IF('Relevance scoring'!AT42&gt;=3,"ASSESS"," ")</f>
        <v xml:space="preserve"> </v>
      </c>
      <c r="AU41" s="1" t="str">
        <f>IF('Relevance scoring'!AU42&gt;=3,"ASSESS"," ")</f>
        <v xml:space="preserve"> </v>
      </c>
      <c r="AV41" s="1"/>
      <c r="AW41" s="1"/>
      <c r="AX41" s="1"/>
      <c r="AY41" s="1"/>
      <c r="AZ41" s="1"/>
      <c r="BA41" s="1"/>
      <c r="BB41" s="1"/>
      <c r="BC41" s="1"/>
      <c r="BD41" s="1"/>
      <c r="BE41" s="1"/>
      <c r="BF41" s="1"/>
      <c r="BG41" s="1"/>
      <c r="BH41" s="1"/>
      <c r="BI41" s="1"/>
      <c r="BJ41" s="1"/>
      <c r="BK41" s="1"/>
      <c r="BL41" s="1"/>
      <c r="BM41" s="1"/>
      <c r="BN41" s="1"/>
    </row>
    <row r="42" spans="1:66" ht="12.75" x14ac:dyDescent="0.2">
      <c r="A42" s="53" t="s">
        <v>398</v>
      </c>
      <c r="B42" s="62" t="str">
        <f>'Relevance scoring'!B43</f>
        <v>Open Intellectual Property</v>
      </c>
      <c r="D42" s="1" t="str">
        <f>IF('Relevance scoring'!D43="","",IF('Relevance scoring'!D43&gt;=3,"ASSESS","N/A"))</f>
        <v>N/A</v>
      </c>
      <c r="E42" s="1" t="str">
        <f>IF('Relevance scoring'!E43="","",IF('Relevance scoring'!E43&gt;=3,"ASSESS","N/A"))</f>
        <v>N/A</v>
      </c>
      <c r="F42" s="1" t="str">
        <f>IF('Relevance scoring'!F43="","",IF('Relevance scoring'!F43&gt;=3,"ASSESS","N/A"))</f>
        <v>N/A</v>
      </c>
      <c r="G42" s="1" t="str">
        <f>IF('Relevance scoring'!G43="","",IF('Relevance scoring'!G43&gt;=3,"ASSESS","N/A"))</f>
        <v>N/A</v>
      </c>
      <c r="H42" s="1" t="str">
        <f>IF('Relevance scoring'!H43="","",IF('Relevance scoring'!H43&gt;=3,"ASSESS","N/A"))</f>
        <v>N/A</v>
      </c>
      <c r="I42" s="1" t="str">
        <f>IF('Relevance scoring'!I43="","",IF('Relevance scoring'!I43&gt;=3,"ASSESS","N/A"))</f>
        <v>N/A</v>
      </c>
      <c r="J42" s="1" t="str">
        <f>IF('Relevance scoring'!J43="","",IF('Relevance scoring'!J43&gt;=3,"ASSESS","N/A"))</f>
        <v>N/A</v>
      </c>
      <c r="K42" s="1" t="str">
        <f>IF('Relevance scoring'!K43="","",IF('Relevance scoring'!K43&gt;=3,"ASSESS","N/A"))</f>
        <v>N/A</v>
      </c>
      <c r="L42" s="1" t="str">
        <f>IF('Relevance scoring'!L43="","",IF('Relevance scoring'!L43&gt;=3,"ASSESS","N/A"))</f>
        <v>N/A</v>
      </c>
      <c r="M42" s="1" t="str">
        <f>IF('Relevance scoring'!M43="","",IF('Relevance scoring'!M43&gt;=3,"ASSESS","N/A"))</f>
        <v>N/A</v>
      </c>
      <c r="N42" s="1" t="str">
        <f>IF('Relevance scoring'!N43="","",IF('Relevance scoring'!N43&gt;=3,"ASSESS","N/A"))</f>
        <v>N/A</v>
      </c>
      <c r="O42" s="1" t="str">
        <f>IF('Relevance scoring'!O43="","",IF('Relevance scoring'!O43&gt;=3,"ASSESS","N/A"))</f>
        <v>N/A</v>
      </c>
      <c r="P42" s="1" t="str">
        <f>IF('Relevance scoring'!P43="","",IF('Relevance scoring'!P43&gt;=3,"ASSESS","N/A"))</f>
        <v>N/A</v>
      </c>
      <c r="Q42" s="1" t="str">
        <f>IF('Relevance scoring'!Q43="","",IF('Relevance scoring'!Q43&gt;=3,"ASSESS","N/A"))</f>
        <v>N/A</v>
      </c>
      <c r="R42" s="1" t="str">
        <f>IF('Relevance scoring'!R43="","",IF('Relevance scoring'!R43&gt;=3,"ASSESS","N/A"))</f>
        <v>N/A</v>
      </c>
      <c r="S42" s="1" t="str">
        <f>IF('Relevance scoring'!S43="","",IF('Relevance scoring'!S43&gt;=3,"ASSESS","N/A"))</f>
        <v>N/A</v>
      </c>
      <c r="T42" s="1" t="str">
        <f>IF('Relevance scoring'!T43="","",IF('Relevance scoring'!T43&gt;=3,"ASSESS","N/A"))</f>
        <v>N/A</v>
      </c>
      <c r="U42" s="8">
        <v>-1</v>
      </c>
      <c r="V42" s="8">
        <v>-1</v>
      </c>
      <c r="W42" s="1" t="str">
        <f>IF('Relevance scoring'!W43="","",IF('Relevance scoring'!W43&gt;=3,"ASSESS","N/A"))</f>
        <v>N/A</v>
      </c>
      <c r="X42" s="1" t="str">
        <f>IF('Relevance scoring'!X43="","",IF('Relevance scoring'!X43&gt;=3,"ASSESS","N/A"))</f>
        <v>N/A</v>
      </c>
      <c r="Y42" s="1" t="str">
        <f>IF('Relevance scoring'!Y43="","",IF('Relevance scoring'!Y43&gt;=3,"ASSESS","N/A"))</f>
        <v>N/A</v>
      </c>
      <c r="Z42" s="1" t="str">
        <f>IF('Relevance scoring'!Z43="","",IF('Relevance scoring'!Z43&gt;=3,"ASSESS","N/A"))</f>
        <v>N/A</v>
      </c>
      <c r="AA42" s="1" t="str">
        <f>IF('Relevance scoring'!AA43="","",IF('Relevance scoring'!AA43&gt;=3,"ASSESS","N/A"))</f>
        <v>N/A</v>
      </c>
      <c r="AB42" s="1" t="str">
        <f>IF('Relevance scoring'!AB43="","",IF('Relevance scoring'!AB43&gt;=3,"ASSESS","N/A"))</f>
        <v>N/A</v>
      </c>
      <c r="AC42" s="1" t="str">
        <f>IF('Relevance scoring'!AC43="","",IF('Relevance scoring'!AC43&gt;=3,"ASSESS","N/A"))</f>
        <v>N/A</v>
      </c>
      <c r="AD42" s="8">
        <v>-2</v>
      </c>
      <c r="AE42" s="1" t="str">
        <f>IF('Relevance scoring'!AE43="","",IF('Relevance scoring'!AE43&gt;=3,"ASSESS","N/A"))</f>
        <v>N/A</v>
      </c>
      <c r="AF42" s="1" t="str">
        <f>IF('Relevance scoring'!AF43="","",IF('Relevance scoring'!AF43&gt;=3,"ASSESS","N/A"))</f>
        <v>N/A</v>
      </c>
      <c r="AG42" s="1" t="str">
        <f>IF('Relevance scoring'!AG43="","",IF('Relevance scoring'!AG43&gt;=3,"ASSESS","N/A"))</f>
        <v>N/A</v>
      </c>
      <c r="AH42" s="1" t="str">
        <f>IF('Relevance scoring'!AH43="","",IF('Relevance scoring'!AH43&gt;=3,"ASSESS","N/A"))</f>
        <v>N/A</v>
      </c>
      <c r="AI42" s="1" t="str">
        <f>IF('Relevance scoring'!AI43="","",IF('Relevance scoring'!AI43&gt;=3,"ASSESS","N/A"))</f>
        <v>N/A</v>
      </c>
      <c r="AJ42" s="1" t="str">
        <f>IF('Relevance scoring'!AJ43="","",IF('Relevance scoring'!AJ43&gt;=3,"ASSESS","N/A"))</f>
        <v>N/A</v>
      </c>
      <c r="AK42" s="1" t="str">
        <f>IF('Relevance scoring'!AK43="","",IF('Relevance scoring'!AK43&gt;=3,"ASSESS","N/A"))</f>
        <v>N/A</v>
      </c>
      <c r="AL42" s="8">
        <v>-2</v>
      </c>
      <c r="AM42" s="1" t="str">
        <f>IF('Relevance scoring'!AM43="","",IF('Relevance scoring'!AM43&gt;=3,"ASSESS","N/A"))</f>
        <v>N/A</v>
      </c>
      <c r="AN42" s="1" t="str">
        <f>IF('Relevance scoring'!AN43="","",IF('Relevance scoring'!AN43&gt;=3,"ASSESS","N/A"))</f>
        <v>ASSESS</v>
      </c>
      <c r="AO42" s="1" t="str">
        <f>IF('Relevance scoring'!AO43="","",IF('Relevance scoring'!AO43&gt;=3,"ASSESS","N/A"))</f>
        <v>N/A</v>
      </c>
      <c r="AP42" s="1" t="str">
        <f>IF('Relevance scoring'!AP43="","",IF('Relevance scoring'!AP43&gt;=3,"ASSESS","N/A"))</f>
        <v>N/A</v>
      </c>
      <c r="AQ42" s="1" t="str">
        <f>IF('Relevance scoring'!AQ43="","",IF('Relevance scoring'!AQ43&gt;=3,"ASSESS","N/A"))</f>
        <v>N/A</v>
      </c>
      <c r="AR42" s="1" t="str">
        <f>IF('Relevance scoring'!AR43="","",IF('Relevance scoring'!AR43&gt;=3,"ASSESS","N/A"))</f>
        <v>N/A</v>
      </c>
      <c r="AS42" s="1" t="str">
        <f>IF('Relevance scoring'!AS43="","",IF('Relevance scoring'!AS43&gt;=3,"ASSESS","N/A"))</f>
        <v>N/A</v>
      </c>
      <c r="AT42" s="1" t="str">
        <f>IF('Relevance scoring'!AT43&gt;=3,"ASSESS"," ")</f>
        <v xml:space="preserve"> </v>
      </c>
      <c r="AU42" s="1" t="str">
        <f>IF('Relevance scoring'!AU43&gt;=3,"ASSESS"," ")</f>
        <v xml:space="preserve"> </v>
      </c>
      <c r="AV42" s="1"/>
      <c r="AW42" s="1"/>
      <c r="AX42" s="1"/>
      <c r="AY42" s="1"/>
      <c r="AZ42" s="1"/>
      <c r="BA42" s="1"/>
      <c r="BB42" s="1"/>
      <c r="BC42" s="1"/>
      <c r="BD42" s="1"/>
      <c r="BE42" s="1"/>
      <c r="BF42" s="1"/>
      <c r="BG42" s="1"/>
      <c r="BH42" s="1"/>
      <c r="BI42" s="1"/>
      <c r="BJ42" s="1"/>
      <c r="BK42" s="1"/>
      <c r="BL42" s="1"/>
      <c r="BM42" s="1"/>
      <c r="BN42" s="1"/>
    </row>
    <row r="43" spans="1:66" ht="12.75" x14ac:dyDescent="0.2">
      <c r="A43" s="53" t="s">
        <v>404</v>
      </c>
      <c r="B43" s="62" t="str">
        <f>'Relevance scoring'!B44</f>
        <v>Personalized Medicine</v>
      </c>
      <c r="D43" s="1" t="str">
        <f>IF('Relevance scoring'!D44="","",IF('Relevance scoring'!D44&gt;=3,"ASSESS","N/A"))</f>
        <v>N/A</v>
      </c>
      <c r="E43" s="1" t="str">
        <f>IF('Relevance scoring'!E44="","",IF('Relevance scoring'!E44&gt;=3,"ASSESS","N/A"))</f>
        <v>N/A</v>
      </c>
      <c r="F43" s="1" t="str">
        <f>IF('Relevance scoring'!F44="","",IF('Relevance scoring'!F44&gt;=3,"ASSESS","N/A"))</f>
        <v>N/A</v>
      </c>
      <c r="G43" s="1" t="str">
        <f>IF('Relevance scoring'!G44="","",IF('Relevance scoring'!G44&gt;=3,"ASSESS","N/A"))</f>
        <v>N/A</v>
      </c>
      <c r="H43" s="1" t="str">
        <f>IF('Relevance scoring'!H44="","",IF('Relevance scoring'!H44&gt;=3,"ASSESS","N/A"))</f>
        <v>N/A</v>
      </c>
      <c r="I43" s="1" t="str">
        <f>IF('Relevance scoring'!I44="","",IF('Relevance scoring'!I44&gt;=3,"ASSESS","N/A"))</f>
        <v>N/A</v>
      </c>
      <c r="J43" s="1" t="str">
        <f>IF('Relevance scoring'!J44="","",IF('Relevance scoring'!J44&gt;=3,"ASSESS","N/A"))</f>
        <v>N/A</v>
      </c>
      <c r="K43" s="1" t="str">
        <f>IF('Relevance scoring'!K44="","",IF('Relevance scoring'!K44&gt;=3,"ASSESS","N/A"))</f>
        <v>N/A</v>
      </c>
      <c r="L43" s="1" t="str">
        <f>IF('Relevance scoring'!L44="","",IF('Relevance scoring'!L44&gt;=3,"ASSESS","N/A"))</f>
        <v>N/A</v>
      </c>
      <c r="M43" s="1" t="str">
        <f>IF('Relevance scoring'!M44="","",IF('Relevance scoring'!M44&gt;=3,"ASSESS","N/A"))</f>
        <v>N/A</v>
      </c>
      <c r="N43" s="1" t="str">
        <f>IF('Relevance scoring'!N44="","",IF('Relevance scoring'!N44&gt;=3,"ASSESS","N/A"))</f>
        <v>N/A</v>
      </c>
      <c r="O43" s="1" t="str">
        <f>IF('Relevance scoring'!O44="","",IF('Relevance scoring'!O44&gt;=3,"ASSESS","N/A"))</f>
        <v>N/A</v>
      </c>
      <c r="P43" s="1" t="str">
        <f>IF('Relevance scoring'!P44="","",IF('Relevance scoring'!P44&gt;=3,"ASSESS","N/A"))</f>
        <v>N/A</v>
      </c>
      <c r="Q43" s="1" t="str">
        <f>IF('Relevance scoring'!Q44="","",IF('Relevance scoring'!Q44&gt;=3,"ASSESS","N/A"))</f>
        <v>N/A</v>
      </c>
      <c r="R43" s="1" t="str">
        <f>IF('Relevance scoring'!R44="","",IF('Relevance scoring'!R44&gt;=3,"ASSESS","N/A"))</f>
        <v>N/A</v>
      </c>
      <c r="S43" s="1" t="str">
        <f>IF('Relevance scoring'!S44="","",IF('Relevance scoring'!S44&gt;=3,"ASSESS","N/A"))</f>
        <v>N/A</v>
      </c>
      <c r="T43" s="1" t="str">
        <f>IF('Relevance scoring'!T44="","",IF('Relevance scoring'!T44&gt;=3,"ASSESS","N/A"))</f>
        <v>N/A</v>
      </c>
      <c r="U43" s="1" t="str">
        <f>IF('Relevance scoring'!U44="","",IF('Relevance scoring'!U44&gt;=3,"ASSESS","N/A"))</f>
        <v>N/A</v>
      </c>
      <c r="V43" s="1" t="str">
        <f>IF('Relevance scoring'!V44="","",IF('Relevance scoring'!V44&gt;=3,"ASSESS","N/A"))</f>
        <v>N/A</v>
      </c>
      <c r="W43" s="1" t="str">
        <f>IF('Relevance scoring'!W44="","",IF('Relevance scoring'!W44&gt;=3,"ASSESS","N/A"))</f>
        <v>N/A</v>
      </c>
      <c r="X43" s="1" t="str">
        <f>IF('Relevance scoring'!X44="","",IF('Relevance scoring'!X44&gt;=3,"ASSESS","N/A"))</f>
        <v>N/A</v>
      </c>
      <c r="Y43" s="1" t="str">
        <f>IF('Relevance scoring'!Y44="","",IF('Relevance scoring'!Y44&gt;=3,"ASSESS","N/A"))</f>
        <v>N/A</v>
      </c>
      <c r="Z43" s="1" t="str">
        <f>IF('Relevance scoring'!Z44="","",IF('Relevance scoring'!Z44&gt;=3,"ASSESS","N/A"))</f>
        <v>N/A</v>
      </c>
      <c r="AA43" s="8">
        <v>2</v>
      </c>
      <c r="AB43" s="1" t="str">
        <f>IF('Relevance scoring'!AB44="","",IF('Relevance scoring'!AB44&gt;=3,"ASSESS","N/A"))</f>
        <v>N/A</v>
      </c>
      <c r="AC43" s="1" t="str">
        <f>IF('Relevance scoring'!AC44="","",IF('Relevance scoring'!AC44&gt;=3,"ASSESS","N/A"))</f>
        <v>N/A</v>
      </c>
      <c r="AD43" s="1" t="str">
        <f>IF('Relevance scoring'!AD44="","",IF('Relevance scoring'!AD44&gt;=3,"ASSESS","N/A"))</f>
        <v>N/A</v>
      </c>
      <c r="AE43" s="1" t="str">
        <f>IF('Relevance scoring'!AE44="","",IF('Relevance scoring'!AE44&gt;=3,"ASSESS","N/A"))</f>
        <v>N/A</v>
      </c>
      <c r="AF43" s="1" t="str">
        <f>IF('Relevance scoring'!AF44="","",IF('Relevance scoring'!AF44&gt;=3,"ASSESS","N/A"))</f>
        <v>N/A</v>
      </c>
      <c r="AG43" s="1" t="str">
        <f>IF('Relevance scoring'!AG44="","",IF('Relevance scoring'!AG44&gt;=3,"ASSESS","N/A"))</f>
        <v>N/A</v>
      </c>
      <c r="AH43" s="1" t="str">
        <f>IF('Relevance scoring'!AH44="","",IF('Relevance scoring'!AH44&gt;=3,"ASSESS","N/A"))</f>
        <v>N/A</v>
      </c>
      <c r="AI43" s="1" t="str">
        <f>IF('Relevance scoring'!AI44="","",IF('Relevance scoring'!AI44&gt;=3,"ASSESS","N/A"))</f>
        <v>N/A</v>
      </c>
      <c r="AJ43" s="1" t="str">
        <f>IF('Relevance scoring'!AJ44="","",IF('Relevance scoring'!AJ44&gt;=3,"ASSESS","N/A"))</f>
        <v>N/A</v>
      </c>
      <c r="AK43" s="1" t="str">
        <f>IF('Relevance scoring'!AK44="","",IF('Relevance scoring'!AK44&gt;=3,"ASSESS","N/A"))</f>
        <v>N/A</v>
      </c>
      <c r="AL43" s="1" t="str">
        <f>IF('Relevance scoring'!AL44="","",IF('Relevance scoring'!AL44&gt;=3,"ASSESS","N/A"))</f>
        <v>N/A</v>
      </c>
      <c r="AM43" s="1" t="str">
        <f>IF('Relevance scoring'!AM44="","",IF('Relevance scoring'!AM44&gt;=3,"ASSESS","N/A"))</f>
        <v>N/A</v>
      </c>
      <c r="AN43" s="8">
        <v>-2</v>
      </c>
      <c r="AO43" s="1" t="str">
        <f>IF('Relevance scoring'!AO44="","",IF('Relevance scoring'!AO44&gt;=3,"ASSESS","N/A"))</f>
        <v>N/A</v>
      </c>
      <c r="AP43" s="1" t="str">
        <f>IF('Relevance scoring'!AP44="","",IF('Relevance scoring'!AP44&gt;=3,"ASSESS","N/A"))</f>
        <v>N/A</v>
      </c>
      <c r="AQ43" s="1" t="str">
        <f>IF('Relevance scoring'!AQ44="","",IF('Relevance scoring'!AQ44&gt;=3,"ASSESS","N/A"))</f>
        <v>N/A</v>
      </c>
      <c r="AR43" s="1" t="str">
        <f>IF('Relevance scoring'!AR44="","",IF('Relevance scoring'!AR44&gt;=3,"ASSESS","N/A"))</f>
        <v>N/A</v>
      </c>
      <c r="AS43" s="1" t="str">
        <f>IF('Relevance scoring'!AS44="","",IF('Relevance scoring'!AS44&gt;=3,"ASSESS","N/A"))</f>
        <v>N/A</v>
      </c>
      <c r="AT43" s="1" t="str">
        <f>IF('Relevance scoring'!AT44&gt;=3,"ASSESS"," ")</f>
        <v xml:space="preserve"> </v>
      </c>
      <c r="AU43" s="1" t="str">
        <f>IF('Relevance scoring'!AU44&gt;=3,"ASSESS"," ")</f>
        <v xml:space="preserve"> </v>
      </c>
      <c r="AV43" s="1"/>
      <c r="AW43" s="1"/>
      <c r="AX43" s="1"/>
      <c r="AY43" s="1"/>
      <c r="AZ43" s="1"/>
      <c r="BA43" s="1"/>
      <c r="BB43" s="1"/>
      <c r="BC43" s="1"/>
      <c r="BD43" s="1"/>
      <c r="BE43" s="1"/>
      <c r="BF43" s="1"/>
      <c r="BG43" s="1"/>
      <c r="BH43" s="1"/>
      <c r="BI43" s="1"/>
      <c r="BJ43" s="1"/>
      <c r="BK43" s="1"/>
      <c r="BL43" s="1"/>
      <c r="BM43" s="1"/>
      <c r="BN43" s="1"/>
    </row>
    <row r="44" spans="1:66" ht="12.75" x14ac:dyDescent="0.2">
      <c r="A44" s="53" t="s">
        <v>411</v>
      </c>
      <c r="B44" s="62" t="str">
        <f>'Relevance scoring'!B45</f>
        <v>Photovoltaic Materials</v>
      </c>
      <c r="D44" s="1" t="str">
        <f>IF('Relevance scoring'!D45="","",IF('Relevance scoring'!D45&gt;=3,"ASSESS","N/A"))</f>
        <v>N/A</v>
      </c>
      <c r="E44" s="1" t="str">
        <f>IF('Relevance scoring'!E45="","",IF('Relevance scoring'!E45&gt;=3,"ASSESS","N/A"))</f>
        <v>N/A</v>
      </c>
      <c r="F44" s="1" t="str">
        <f>IF('Relevance scoring'!F45="","",IF('Relevance scoring'!F45&gt;=3,"ASSESS","N/A"))</f>
        <v>N/A</v>
      </c>
      <c r="G44" s="1" t="str">
        <f>IF('Relevance scoring'!G45="","",IF('Relevance scoring'!G45&gt;=3,"ASSESS","N/A"))</f>
        <v>N/A</v>
      </c>
      <c r="H44" s="1" t="str">
        <f>IF('Relevance scoring'!H45="","",IF('Relevance scoring'!H45&gt;=3,"ASSESS","N/A"))</f>
        <v>N/A</v>
      </c>
      <c r="I44" s="1" t="str">
        <f>IF('Relevance scoring'!I45="","",IF('Relevance scoring'!I45&gt;=3,"ASSESS","N/A"))</f>
        <v>N/A</v>
      </c>
      <c r="J44" s="8">
        <v>1</v>
      </c>
      <c r="K44" s="1" t="str">
        <f>IF('Relevance scoring'!K45="","",IF('Relevance scoring'!K45&gt;=3,"ASSESS","N/A"))</f>
        <v>N/A</v>
      </c>
      <c r="L44" s="1" t="str">
        <f>IF('Relevance scoring'!L45="","",IF('Relevance scoring'!L45&gt;=3,"ASSESS","N/A"))</f>
        <v>N/A</v>
      </c>
      <c r="M44" s="1" t="str">
        <f>IF('Relevance scoring'!M45="","",IF('Relevance scoring'!M45&gt;=3,"ASSESS","N/A"))</f>
        <v>ASSESS</v>
      </c>
      <c r="N44" s="1" t="str">
        <f>IF('Relevance scoring'!N45="","",IF('Relevance scoring'!N45&gt;=3,"ASSESS","N/A"))</f>
        <v>N/A</v>
      </c>
      <c r="O44" s="1" t="str">
        <f>IF('Relevance scoring'!O45="","",IF('Relevance scoring'!O45&gt;=3,"ASSESS","N/A"))</f>
        <v>N/A</v>
      </c>
      <c r="P44" s="1" t="str">
        <f>IF('Relevance scoring'!P45="","",IF('Relevance scoring'!P45&gt;=3,"ASSESS","N/A"))</f>
        <v>N/A</v>
      </c>
      <c r="Q44" s="1" t="str">
        <f>IF('Relevance scoring'!Q45="","",IF('Relevance scoring'!Q45&gt;=3,"ASSESS","N/A"))</f>
        <v>N/A</v>
      </c>
      <c r="R44" s="1" t="str">
        <f>IF('Relevance scoring'!R45="","",IF('Relevance scoring'!R45&gt;=3,"ASSESS","N/A"))</f>
        <v>N/A</v>
      </c>
      <c r="S44" s="1" t="str">
        <f>IF('Relevance scoring'!S45="","",IF('Relevance scoring'!S45&gt;=3,"ASSESS","N/A"))</f>
        <v>N/A</v>
      </c>
      <c r="T44" s="1" t="str">
        <f>IF('Relevance scoring'!T45="","",IF('Relevance scoring'!T45&gt;=3,"ASSESS","N/A"))</f>
        <v>N/A</v>
      </c>
      <c r="U44" s="1" t="str">
        <f>IF('Relevance scoring'!U45="","",IF('Relevance scoring'!U45&gt;=3,"ASSESS","N/A"))</f>
        <v>N/A</v>
      </c>
      <c r="V44" s="1" t="str">
        <f>IF('Relevance scoring'!V45="","",IF('Relevance scoring'!V45&gt;=3,"ASSESS","N/A"))</f>
        <v>N/A</v>
      </c>
      <c r="W44" s="1" t="str">
        <f>IF('Relevance scoring'!W45="","",IF('Relevance scoring'!W45&gt;=3,"ASSESS","N/A"))</f>
        <v>N/A</v>
      </c>
      <c r="X44" s="8">
        <v>-2</v>
      </c>
      <c r="Y44" s="1" t="str">
        <f>IF('Relevance scoring'!Y45="","",IF('Relevance scoring'!Y45&gt;=3,"ASSESS","N/A"))</f>
        <v>N/A</v>
      </c>
      <c r="Z44" s="1" t="str">
        <f>IF('Relevance scoring'!Z45="","",IF('Relevance scoring'!Z45&gt;=3,"ASSESS","N/A"))</f>
        <v>N/A</v>
      </c>
      <c r="AA44" s="1" t="str">
        <f>IF('Relevance scoring'!AA45="","",IF('Relevance scoring'!AA45&gt;=3,"ASSESS","N/A"))</f>
        <v>N/A</v>
      </c>
      <c r="AB44" s="1" t="str">
        <f>IF('Relevance scoring'!AB45="","",IF('Relevance scoring'!AB45&gt;=3,"ASSESS","N/A"))</f>
        <v>N/A</v>
      </c>
      <c r="AC44" s="1" t="str">
        <f>IF('Relevance scoring'!AC45="","",IF('Relevance scoring'!AC45&gt;=3,"ASSESS","N/A"))</f>
        <v>N/A</v>
      </c>
      <c r="AD44" s="1" t="str">
        <f>IF('Relevance scoring'!AD45="","",IF('Relevance scoring'!AD45&gt;=3,"ASSESS","N/A"))</f>
        <v>N/A</v>
      </c>
      <c r="AE44" s="1" t="str">
        <f>IF('Relevance scoring'!AE45="","",IF('Relevance scoring'!AE45&gt;=3,"ASSESS","N/A"))</f>
        <v>N/A</v>
      </c>
      <c r="AF44" s="1" t="str">
        <f>IF('Relevance scoring'!AF45="","",IF('Relevance scoring'!AF45&gt;=3,"ASSESS","N/A"))</f>
        <v>N/A</v>
      </c>
      <c r="AG44" s="1" t="str">
        <f>IF('Relevance scoring'!AG45="","",IF('Relevance scoring'!AG45&gt;=3,"ASSESS","N/A"))</f>
        <v>N/A</v>
      </c>
      <c r="AH44" s="1" t="str">
        <f>IF('Relevance scoring'!AH45="","",IF('Relevance scoring'!AH45&gt;=3,"ASSESS","N/A"))</f>
        <v>N/A</v>
      </c>
      <c r="AI44" s="1" t="str">
        <f>IF('Relevance scoring'!AI45="","",IF('Relevance scoring'!AI45&gt;=3,"ASSESS","N/A"))</f>
        <v>N/A</v>
      </c>
      <c r="AJ44" s="1" t="str">
        <f>IF('Relevance scoring'!AJ45="","",IF('Relevance scoring'!AJ45&gt;=3,"ASSESS","N/A"))</f>
        <v>N/A</v>
      </c>
      <c r="AK44" s="1" t="str">
        <f>IF('Relevance scoring'!AK45="","",IF('Relevance scoring'!AK45&gt;=3,"ASSESS","N/A"))</f>
        <v>N/A</v>
      </c>
      <c r="AL44" s="1" t="str">
        <f>IF('Relevance scoring'!AL45="","",IF('Relevance scoring'!AL45&gt;=3,"ASSESS","N/A"))</f>
        <v>N/A</v>
      </c>
      <c r="AM44" s="1" t="str">
        <f>IF('Relevance scoring'!AM45="","",IF('Relevance scoring'!AM45&gt;=3,"ASSESS","N/A"))</f>
        <v>N/A</v>
      </c>
      <c r="AN44" s="1" t="str">
        <f>IF('Relevance scoring'!AN45="","",IF('Relevance scoring'!AN45&gt;=3,"ASSESS","N/A"))</f>
        <v>N/A</v>
      </c>
      <c r="AO44" s="8">
        <v>-2</v>
      </c>
      <c r="AP44" s="1" t="str">
        <f>IF('Relevance scoring'!AP45="","",IF('Relevance scoring'!AP45&gt;=3,"ASSESS","N/A"))</f>
        <v>N/A</v>
      </c>
      <c r="AQ44" s="1" t="str">
        <f>IF('Relevance scoring'!AQ45="","",IF('Relevance scoring'!AQ45&gt;=3,"ASSESS","N/A"))</f>
        <v>N/A</v>
      </c>
      <c r="AR44" s="1" t="str">
        <f>IF('Relevance scoring'!AR45="","",IF('Relevance scoring'!AR45&gt;=3,"ASSESS","N/A"))</f>
        <v>N/A</v>
      </c>
      <c r="AS44" s="1" t="str">
        <f>IF('Relevance scoring'!AS45="","",IF('Relevance scoring'!AS45&gt;=3,"ASSESS","N/A"))</f>
        <v>N/A</v>
      </c>
      <c r="AT44" s="1" t="str">
        <f>IF('Relevance scoring'!AT45&gt;=3,"ASSESS"," ")</f>
        <v xml:space="preserve"> </v>
      </c>
      <c r="AU44" s="1" t="str">
        <f>IF('Relevance scoring'!AU45&gt;=3,"ASSESS"," ")</f>
        <v xml:space="preserve"> </v>
      </c>
      <c r="AV44" s="1"/>
      <c r="AW44" s="1"/>
      <c r="AX44" s="1"/>
      <c r="AY44" s="1"/>
      <c r="AZ44" s="1"/>
      <c r="BA44" s="1"/>
      <c r="BB44" s="1"/>
      <c r="BC44" s="1"/>
      <c r="BD44" s="1"/>
      <c r="BE44" s="1"/>
      <c r="BF44" s="1"/>
      <c r="BG44" s="1"/>
      <c r="BH44" s="1"/>
      <c r="BI44" s="1"/>
      <c r="BJ44" s="1"/>
      <c r="BK44" s="1"/>
      <c r="BL44" s="1"/>
      <c r="BM44" s="1"/>
      <c r="BN44" s="1"/>
    </row>
    <row r="45" spans="1:66" ht="12.75" x14ac:dyDescent="0.2">
      <c r="A45" s="53" t="s">
        <v>419</v>
      </c>
      <c r="B45" s="62" t="str">
        <f>'Relevance scoring'!B46</f>
        <v>Precision Agriculture</v>
      </c>
      <c r="D45" s="1" t="str">
        <f>IF('Relevance scoring'!D46="","",IF('Relevance scoring'!D46&gt;=3,"ASSESS","N/A"))</f>
        <v>N/A</v>
      </c>
      <c r="E45" s="8">
        <v>2</v>
      </c>
      <c r="F45" s="1" t="str">
        <f>IF('Relevance scoring'!F46="","",IF('Relevance scoring'!F46&gt;=3,"ASSESS","N/A"))</f>
        <v>N/A</v>
      </c>
      <c r="G45" s="1" t="str">
        <f>IF('Relevance scoring'!G46="","",IF('Relevance scoring'!G46&gt;=3,"ASSESS","N/A"))</f>
        <v>N/A</v>
      </c>
      <c r="H45" s="1" t="str">
        <f>IF('Relevance scoring'!H46="","",IF('Relevance scoring'!H46&gt;=3,"ASSESS","N/A"))</f>
        <v>N/A</v>
      </c>
      <c r="I45" s="1" t="str">
        <f>IF('Relevance scoring'!I46="","",IF('Relevance scoring'!I46&gt;=3,"ASSESS","N/A"))</f>
        <v>N/A</v>
      </c>
      <c r="J45" s="1" t="str">
        <f>IF('Relevance scoring'!J46="","",IF('Relevance scoring'!J46&gt;=3,"ASSESS","N/A"))</f>
        <v>N/A</v>
      </c>
      <c r="K45" s="1" t="str">
        <f>IF('Relevance scoring'!K46="","",IF('Relevance scoring'!K46&gt;=3,"ASSESS","N/A"))</f>
        <v>N/A</v>
      </c>
      <c r="L45" s="1" t="str">
        <f>IF('Relevance scoring'!L46="","",IF('Relevance scoring'!L46&gt;=3,"ASSESS","N/A"))</f>
        <v>N/A</v>
      </c>
      <c r="M45" s="1" t="str">
        <f>IF('Relevance scoring'!M46="","",IF('Relevance scoring'!M46&gt;=3,"ASSESS","N/A"))</f>
        <v>N/A</v>
      </c>
      <c r="N45" s="1" t="str">
        <f>IF('Relevance scoring'!N46="","",IF('Relevance scoring'!N46&gt;=3,"ASSESS","N/A"))</f>
        <v>N/A</v>
      </c>
      <c r="O45" s="1" t="str">
        <f>IF('Relevance scoring'!O46="","",IF('Relevance scoring'!O46&gt;=3,"ASSESS","N/A"))</f>
        <v>N/A</v>
      </c>
      <c r="P45" s="1" t="str">
        <f>IF('Relevance scoring'!P46="","",IF('Relevance scoring'!P46&gt;=3,"ASSESS","N/A"))</f>
        <v>N/A</v>
      </c>
      <c r="Q45" s="1" t="str">
        <f>IF('Relevance scoring'!Q46="","",IF('Relevance scoring'!Q46&gt;=3,"ASSESS","N/A"))</f>
        <v>N/A</v>
      </c>
      <c r="R45" s="1" t="str">
        <f>IF('Relevance scoring'!R46="","",IF('Relevance scoring'!R46&gt;=3,"ASSESS","N/A"))</f>
        <v>N/A</v>
      </c>
      <c r="S45" s="8">
        <v>-1</v>
      </c>
      <c r="T45" s="8">
        <v>-1</v>
      </c>
      <c r="U45" s="1" t="str">
        <f>IF('Relevance scoring'!U46="","",IF('Relevance scoring'!U46&gt;=3,"ASSESS","N/A"))</f>
        <v>N/A</v>
      </c>
      <c r="V45" s="1" t="str">
        <f>IF('Relevance scoring'!V46="","",IF('Relevance scoring'!V46&gt;=3,"ASSESS","N/A"))</f>
        <v>N/A</v>
      </c>
      <c r="W45" s="1" t="str">
        <f>IF('Relevance scoring'!W46="","",IF('Relevance scoring'!W46&gt;=3,"ASSESS","N/A"))</f>
        <v>N/A</v>
      </c>
      <c r="X45" s="1" t="str">
        <f>IF('Relevance scoring'!X46="","",IF('Relevance scoring'!X46&gt;=3,"ASSESS","N/A"))</f>
        <v>N/A</v>
      </c>
      <c r="Y45" s="1" t="str">
        <f>IF('Relevance scoring'!Y46="","",IF('Relevance scoring'!Y46&gt;=3,"ASSESS","N/A"))</f>
        <v>N/A</v>
      </c>
      <c r="Z45" s="8">
        <v>2</v>
      </c>
      <c r="AA45" s="1" t="str">
        <f>IF('Relevance scoring'!AA46="","",IF('Relevance scoring'!AA46&gt;=3,"ASSESS","N/A"))</f>
        <v>N/A</v>
      </c>
      <c r="AB45" s="1" t="str">
        <f>IF('Relevance scoring'!AB46="","",IF('Relevance scoring'!AB46&gt;=3,"ASSESS","N/A"))</f>
        <v>N/A</v>
      </c>
      <c r="AC45" s="1" t="str">
        <f>IF('Relevance scoring'!AC46="","",IF('Relevance scoring'!AC46&gt;=3,"ASSESS","N/A"))</f>
        <v>N/A</v>
      </c>
      <c r="AD45" s="1" t="str">
        <f>IF('Relevance scoring'!AD46="","",IF('Relevance scoring'!AD46&gt;=3,"ASSESS","N/A"))</f>
        <v>N/A</v>
      </c>
      <c r="AE45" s="1" t="str">
        <f>IF('Relevance scoring'!AE46="","",IF('Relevance scoring'!AE46&gt;=3,"ASSESS","N/A"))</f>
        <v>N/A</v>
      </c>
      <c r="AF45" s="8">
        <v>3</v>
      </c>
      <c r="AG45" s="1" t="str">
        <f>IF('Relevance scoring'!AG46="","",IF('Relevance scoring'!AG46&gt;=3,"ASSESS","N/A"))</f>
        <v>N/A</v>
      </c>
      <c r="AH45" s="1" t="str">
        <f>IF('Relevance scoring'!AH46="","",IF('Relevance scoring'!AH46&gt;=3,"ASSESS","N/A"))</f>
        <v>N/A</v>
      </c>
      <c r="AI45" s="1" t="str">
        <f>IF('Relevance scoring'!AI46="","",IF('Relevance scoring'!AI46&gt;=3,"ASSESS","N/A"))</f>
        <v>N/A</v>
      </c>
      <c r="AJ45" s="1" t="str">
        <f>IF('Relevance scoring'!AJ46="","",IF('Relevance scoring'!AJ46&gt;=3,"ASSESS","N/A"))</f>
        <v>N/A</v>
      </c>
      <c r="AK45" s="1" t="str">
        <f>IF('Relevance scoring'!AK46="","",IF('Relevance scoring'!AK46&gt;=3,"ASSESS","N/A"))</f>
        <v>N/A</v>
      </c>
      <c r="AL45" s="1" t="str">
        <f>IF('Relevance scoring'!AL46="","",IF('Relevance scoring'!AL46&gt;=3,"ASSESS","N/A"))</f>
        <v>N/A</v>
      </c>
      <c r="AM45" s="1" t="str">
        <f>IF('Relevance scoring'!AM46="","",IF('Relevance scoring'!AM46&gt;=3,"ASSESS","N/A"))</f>
        <v>N/A</v>
      </c>
      <c r="AN45" s="1" t="str">
        <f>IF('Relevance scoring'!AN46="","",IF('Relevance scoring'!AN46&gt;=3,"ASSESS","N/A"))</f>
        <v>N/A</v>
      </c>
      <c r="AO45" s="1" t="str">
        <f>IF('Relevance scoring'!AO46="","",IF('Relevance scoring'!AO46&gt;=3,"ASSESS","N/A"))</f>
        <v>N/A</v>
      </c>
      <c r="AP45" s="1" t="str">
        <f>IF('Relevance scoring'!AP46="","",IF('Relevance scoring'!AP46&gt;=3,"ASSESS","N/A"))</f>
        <v>N/A</v>
      </c>
      <c r="AQ45" s="1" t="str">
        <f>IF('Relevance scoring'!AQ46="","",IF('Relevance scoring'!AQ46&gt;=3,"ASSESS","N/A"))</f>
        <v>N/A</v>
      </c>
      <c r="AR45" s="1" t="str">
        <f>IF('Relevance scoring'!AR46="","",IF('Relevance scoring'!AR46&gt;=3,"ASSESS","N/A"))</f>
        <v>N/A</v>
      </c>
      <c r="AS45" s="1" t="str">
        <f>IF('Relevance scoring'!AS46="","",IF('Relevance scoring'!AS46&gt;=3,"ASSESS","N/A"))</f>
        <v>N/A</v>
      </c>
      <c r="AT45" s="1" t="str">
        <f>IF('Relevance scoring'!AT46&gt;=3,"ASSESS"," ")</f>
        <v xml:space="preserve"> </v>
      </c>
      <c r="AU45" s="1" t="str">
        <f>IF('Relevance scoring'!AU46&gt;=3,"ASSESS"," ")</f>
        <v xml:space="preserve"> </v>
      </c>
      <c r="AV45" s="1"/>
      <c r="AW45" s="1"/>
      <c r="AX45" s="1"/>
      <c r="AY45" s="1"/>
      <c r="AZ45" s="1"/>
      <c r="BA45" s="1"/>
      <c r="BB45" s="1"/>
      <c r="BC45" s="1"/>
      <c r="BD45" s="1"/>
      <c r="BE45" s="1"/>
      <c r="BF45" s="1"/>
      <c r="BG45" s="1"/>
      <c r="BH45" s="1"/>
      <c r="BI45" s="1"/>
      <c r="BJ45" s="1"/>
      <c r="BK45" s="1"/>
      <c r="BL45" s="1"/>
      <c r="BM45" s="1"/>
      <c r="BN45" s="1"/>
    </row>
    <row r="46" spans="1:66" ht="12.75" x14ac:dyDescent="0.2">
      <c r="A46" s="53" t="s">
        <v>426</v>
      </c>
      <c r="B46" s="62" t="str">
        <f>'Relevance scoring'!B47</f>
        <v>Private Energy Storage</v>
      </c>
      <c r="D46" s="1" t="str">
        <f>IF('Relevance scoring'!D47="","",IF('Relevance scoring'!D47&gt;=3,"ASSESS","N/A"))</f>
        <v>N/A</v>
      </c>
      <c r="E46" s="1" t="str">
        <f>IF('Relevance scoring'!E47="","",IF('Relevance scoring'!E47&gt;=3,"ASSESS","N/A"))</f>
        <v>N/A</v>
      </c>
      <c r="F46" s="1" t="str">
        <f>IF('Relevance scoring'!F47="","",IF('Relevance scoring'!F47&gt;=3,"ASSESS","N/A"))</f>
        <v>N/A</v>
      </c>
      <c r="G46" s="1" t="str">
        <f>IF('Relevance scoring'!G47="","",IF('Relevance scoring'!G47&gt;=3,"ASSESS","N/A"))</f>
        <v>N/A</v>
      </c>
      <c r="H46" s="1" t="str">
        <f>IF('Relevance scoring'!H47="","",IF('Relevance scoring'!H47&gt;=3,"ASSESS","N/A"))</f>
        <v>N/A</v>
      </c>
      <c r="I46" s="8">
        <v>2</v>
      </c>
      <c r="J46" s="1" t="str">
        <f>IF('Relevance scoring'!J47="","",IF('Relevance scoring'!J47&gt;=3,"ASSESS","N/A"))</f>
        <v>N/A</v>
      </c>
      <c r="K46" s="1" t="str">
        <f>IF('Relevance scoring'!K47="","",IF('Relevance scoring'!K47&gt;=3,"ASSESS","N/A"))</f>
        <v>N/A</v>
      </c>
      <c r="L46" s="1" t="str">
        <f>IF('Relevance scoring'!L47="","",IF('Relevance scoring'!L47&gt;=3,"ASSESS","N/A"))</f>
        <v>N/A</v>
      </c>
      <c r="M46" s="1" t="str">
        <f>IF('Relevance scoring'!M47="","",IF('Relevance scoring'!M47&gt;=3,"ASSESS","N/A"))</f>
        <v>ASSESS</v>
      </c>
      <c r="N46" s="1" t="str">
        <f>IF('Relevance scoring'!N47="","",IF('Relevance scoring'!N47&gt;=3,"ASSESS","N/A"))</f>
        <v>N/A</v>
      </c>
      <c r="O46" s="1" t="str">
        <f>IF('Relevance scoring'!O47="","",IF('Relevance scoring'!O47&gt;=3,"ASSESS","N/A"))</f>
        <v>N/A</v>
      </c>
      <c r="P46" s="1" t="str">
        <f>IF('Relevance scoring'!P47="","",IF('Relevance scoring'!P47&gt;=3,"ASSESS","N/A"))</f>
        <v>N/A</v>
      </c>
      <c r="Q46" s="1" t="str">
        <f>IF('Relevance scoring'!Q47="","",IF('Relevance scoring'!Q47&gt;=3,"ASSESS","N/A"))</f>
        <v>N/A</v>
      </c>
      <c r="R46" s="1" t="str">
        <f>IF('Relevance scoring'!R47="","",IF('Relevance scoring'!R47&gt;=3,"ASSESS","N/A"))</f>
        <v>N/A</v>
      </c>
      <c r="S46" s="1" t="str">
        <f>IF('Relevance scoring'!S47="","",IF('Relevance scoring'!S47&gt;=3,"ASSESS","N/A"))</f>
        <v>N/A</v>
      </c>
      <c r="T46" s="1" t="str">
        <f>IF('Relevance scoring'!T47="","",IF('Relevance scoring'!T47&gt;=3,"ASSESS","N/A"))</f>
        <v>N/A</v>
      </c>
      <c r="U46" s="1" t="str">
        <f>IF('Relevance scoring'!U47="","",IF('Relevance scoring'!U47&gt;=3,"ASSESS","N/A"))</f>
        <v>N/A</v>
      </c>
      <c r="V46" s="1" t="str">
        <f>IF('Relevance scoring'!V47="","",IF('Relevance scoring'!V47&gt;=3,"ASSESS","N/A"))</f>
        <v>N/A</v>
      </c>
      <c r="W46" s="1" t="str">
        <f>IF('Relevance scoring'!W47="","",IF('Relevance scoring'!W47&gt;=3,"ASSESS","N/A"))</f>
        <v>N/A</v>
      </c>
      <c r="X46" s="8">
        <v>-1</v>
      </c>
      <c r="Y46" s="1" t="str">
        <f>IF('Relevance scoring'!Y47="","",IF('Relevance scoring'!Y47&gt;=3,"ASSESS","N/A"))</f>
        <v>N/A</v>
      </c>
      <c r="Z46" s="1" t="str">
        <f>IF('Relevance scoring'!Z47="","",IF('Relevance scoring'!Z47&gt;=3,"ASSESS","N/A"))</f>
        <v>N/A</v>
      </c>
      <c r="AA46" s="1" t="str">
        <f>IF('Relevance scoring'!AA47="","",IF('Relevance scoring'!AA47&gt;=3,"ASSESS","N/A"))</f>
        <v>N/A</v>
      </c>
      <c r="AB46" s="1" t="str">
        <f>IF('Relevance scoring'!AB47="","",IF('Relevance scoring'!AB47&gt;=3,"ASSESS","N/A"))</f>
        <v>N/A</v>
      </c>
      <c r="AC46" s="1" t="str">
        <f>IF('Relevance scoring'!AC47="","",IF('Relevance scoring'!AC47&gt;=3,"ASSESS","N/A"))</f>
        <v>N/A</v>
      </c>
      <c r="AD46" s="1" t="str">
        <f>IF('Relevance scoring'!AD47="","",IF('Relevance scoring'!AD47&gt;=3,"ASSESS","N/A"))</f>
        <v>N/A</v>
      </c>
      <c r="AE46" s="1" t="str">
        <f>IF('Relevance scoring'!AE47="","",IF('Relevance scoring'!AE47&gt;=3,"ASSESS","N/A"))</f>
        <v>N/A</v>
      </c>
      <c r="AF46" s="1" t="str">
        <f>IF('Relevance scoring'!AF47="","",IF('Relevance scoring'!AF47&gt;=3,"ASSESS","N/A"))</f>
        <v>N/A</v>
      </c>
      <c r="AG46" s="1" t="str">
        <f>IF('Relevance scoring'!AG47="","",IF('Relevance scoring'!AG47&gt;=3,"ASSESS","N/A"))</f>
        <v>N/A</v>
      </c>
      <c r="AH46" s="1" t="str">
        <f>IF('Relevance scoring'!AH47="","",IF('Relevance scoring'!AH47&gt;=3,"ASSESS","N/A"))</f>
        <v>N/A</v>
      </c>
      <c r="AI46" s="1" t="str">
        <f>IF('Relevance scoring'!AI47="","",IF('Relevance scoring'!AI47&gt;=3,"ASSESS","N/A"))</f>
        <v>N/A</v>
      </c>
      <c r="AJ46" s="1" t="str">
        <f>IF('Relevance scoring'!AJ47="","",IF('Relevance scoring'!AJ47&gt;=3,"ASSESS","N/A"))</f>
        <v>N/A</v>
      </c>
      <c r="AK46" s="1" t="str">
        <f>IF('Relevance scoring'!AK47="","",IF('Relevance scoring'!AK47&gt;=3,"ASSESS","N/A"))</f>
        <v>N/A</v>
      </c>
      <c r="AL46" s="1" t="str">
        <f>IF('Relevance scoring'!AL47="","",IF('Relevance scoring'!AL47&gt;=3,"ASSESS","N/A"))</f>
        <v>N/A</v>
      </c>
      <c r="AM46" s="1" t="str">
        <f>IF('Relevance scoring'!AM47="","",IF('Relevance scoring'!AM47&gt;=3,"ASSESS","N/A"))</f>
        <v>N/A</v>
      </c>
      <c r="AN46" s="1" t="str">
        <f>IF('Relevance scoring'!AN47="","",IF('Relevance scoring'!AN47&gt;=3,"ASSESS","N/A"))</f>
        <v>N/A</v>
      </c>
      <c r="AO46" s="8">
        <v>-2</v>
      </c>
      <c r="AP46" s="1" t="str">
        <f>IF('Relevance scoring'!AP47="","",IF('Relevance scoring'!AP47&gt;=3,"ASSESS","N/A"))</f>
        <v>N/A</v>
      </c>
      <c r="AQ46" s="1" t="str">
        <f>IF('Relevance scoring'!AQ47="","",IF('Relevance scoring'!AQ47&gt;=3,"ASSESS","N/A"))</f>
        <v>N/A</v>
      </c>
      <c r="AR46" s="1" t="str">
        <f>IF('Relevance scoring'!AR47="","",IF('Relevance scoring'!AR47&gt;=3,"ASSESS","N/A"))</f>
        <v>N/A</v>
      </c>
      <c r="AS46" s="1" t="str">
        <f>IF('Relevance scoring'!AS47="","",IF('Relevance scoring'!AS47&gt;=3,"ASSESS","N/A"))</f>
        <v>N/A</v>
      </c>
      <c r="AT46" s="1" t="str">
        <f>IF('Relevance scoring'!AT47&gt;=3,"ASSESS"," ")</f>
        <v xml:space="preserve"> </v>
      </c>
      <c r="AU46" s="1" t="str">
        <f>IF('Relevance scoring'!AU47&gt;=3,"ASSESS"," ")</f>
        <v xml:space="preserve"> </v>
      </c>
      <c r="AV46" s="1"/>
      <c r="AW46" s="1"/>
      <c r="AX46" s="1"/>
      <c r="AY46" s="1"/>
      <c r="AZ46" s="1"/>
      <c r="BA46" s="1"/>
      <c r="BB46" s="1"/>
      <c r="BC46" s="1"/>
      <c r="BD46" s="1"/>
      <c r="BE46" s="1"/>
      <c r="BF46" s="1"/>
      <c r="BG46" s="1"/>
      <c r="BH46" s="1"/>
      <c r="BI46" s="1"/>
      <c r="BJ46" s="1"/>
      <c r="BK46" s="1"/>
      <c r="BL46" s="1"/>
      <c r="BM46" s="1"/>
      <c r="BN46" s="1"/>
    </row>
    <row r="47" spans="1:66" ht="12.75" x14ac:dyDescent="0.2">
      <c r="A47" s="53" t="s">
        <v>433</v>
      </c>
      <c r="B47" s="62" t="str">
        <f>'Relevance scoring'!B48</f>
        <v>Quantum Computing</v>
      </c>
      <c r="D47" s="1" t="str">
        <f>IF('Relevance scoring'!D48="","",IF('Relevance scoring'!D48&gt;=3,"ASSESS","N/A"))</f>
        <v>N/A</v>
      </c>
      <c r="E47" s="1" t="str">
        <f>IF('Relevance scoring'!E48="","",IF('Relevance scoring'!E48&gt;=3,"ASSESS","N/A"))</f>
        <v>N/A</v>
      </c>
      <c r="F47" s="1" t="str">
        <f>IF('Relevance scoring'!F48="","",IF('Relevance scoring'!F48&gt;=3,"ASSESS","N/A"))</f>
        <v>N/A</v>
      </c>
      <c r="G47" s="1" t="str">
        <f>IF('Relevance scoring'!G48="","",IF('Relevance scoring'!G48&gt;=3,"ASSESS","N/A"))</f>
        <v>N/A</v>
      </c>
      <c r="H47" s="1" t="str">
        <f>IF('Relevance scoring'!H48="","",IF('Relevance scoring'!H48&gt;=3,"ASSESS","N/A"))</f>
        <v>N/A</v>
      </c>
      <c r="I47" s="1" t="str">
        <f>IF('Relevance scoring'!I48="","",IF('Relevance scoring'!I48&gt;=3,"ASSESS","N/A"))</f>
        <v>N/A</v>
      </c>
      <c r="J47" s="1" t="str">
        <f>IF('Relevance scoring'!J48="","",IF('Relevance scoring'!J48&gt;=3,"ASSESS","N/A"))</f>
        <v>N/A</v>
      </c>
      <c r="K47" s="1" t="str">
        <f>IF('Relevance scoring'!K48="","",IF('Relevance scoring'!K48&gt;=3,"ASSESS","N/A"))</f>
        <v>N/A</v>
      </c>
      <c r="L47" s="1" t="str">
        <f>IF('Relevance scoring'!L48="","",IF('Relevance scoring'!L48&gt;=3,"ASSESS","N/A"))</f>
        <v>N/A</v>
      </c>
      <c r="M47" s="1" t="str">
        <f>IF('Relevance scoring'!M48="","",IF('Relevance scoring'!M48&gt;=3,"ASSESS","N/A"))</f>
        <v>N/A</v>
      </c>
      <c r="N47" s="1" t="str">
        <f>IF('Relevance scoring'!N48="","",IF('Relevance scoring'!N48&gt;=3,"ASSESS","N/A"))</f>
        <v>N/A</v>
      </c>
      <c r="O47" s="8">
        <v>1</v>
      </c>
      <c r="P47" s="1" t="str">
        <f>IF('Relevance scoring'!P48="","",IF('Relevance scoring'!P48&gt;=3,"ASSESS","N/A"))</f>
        <v>ASSESS</v>
      </c>
      <c r="Q47" s="1" t="str">
        <f>IF('Relevance scoring'!Q48="","",IF('Relevance scoring'!Q48&gt;=3,"ASSESS","N/A"))</f>
        <v>N/A</v>
      </c>
      <c r="R47" s="1" t="str">
        <f>IF('Relevance scoring'!R48="","",IF('Relevance scoring'!R48&gt;=3,"ASSESS","N/A"))</f>
        <v>N/A</v>
      </c>
      <c r="S47" s="1" t="str">
        <f>IF('Relevance scoring'!S48="","",IF('Relevance scoring'!S48&gt;=3,"ASSESS","N/A"))</f>
        <v>N/A</v>
      </c>
      <c r="T47" s="1" t="str">
        <f>IF('Relevance scoring'!T48="","",IF('Relevance scoring'!T48&gt;=3,"ASSESS","N/A"))</f>
        <v>N/A</v>
      </c>
      <c r="U47" s="8">
        <v>-3</v>
      </c>
      <c r="V47" s="8">
        <v>1</v>
      </c>
      <c r="W47" s="1" t="str">
        <f>IF('Relevance scoring'!W48="","",IF('Relevance scoring'!W48&gt;=3,"ASSESS","N/A"))</f>
        <v>N/A</v>
      </c>
      <c r="X47" s="1" t="str">
        <f>IF('Relevance scoring'!X48="","",IF('Relevance scoring'!X48&gt;=3,"ASSESS","N/A"))</f>
        <v>N/A</v>
      </c>
      <c r="Y47" s="1" t="str">
        <f>IF('Relevance scoring'!Y48="","",IF('Relevance scoring'!Y48&gt;=3,"ASSESS","N/A"))</f>
        <v>N/A</v>
      </c>
      <c r="Z47" s="1" t="str">
        <f>IF('Relevance scoring'!Z48="","",IF('Relevance scoring'!Z48&gt;=3,"ASSESS","N/A"))</f>
        <v>N/A</v>
      </c>
      <c r="AA47" s="1" t="str">
        <f>IF('Relevance scoring'!AA48="","",IF('Relevance scoring'!AA48&gt;=3,"ASSESS","N/A"))</f>
        <v>N/A</v>
      </c>
      <c r="AB47" s="1" t="str">
        <f>IF('Relevance scoring'!AB48="","",IF('Relevance scoring'!AB48&gt;=3,"ASSESS","N/A"))</f>
        <v>N/A</v>
      </c>
      <c r="AC47" s="1" t="str">
        <f>IF('Relevance scoring'!AC48="","",IF('Relevance scoring'!AC48&gt;=3,"ASSESS","N/A"))</f>
        <v>N/A</v>
      </c>
      <c r="AD47" s="1" t="str">
        <f>IF('Relevance scoring'!AD48="","",IF('Relevance scoring'!AD48&gt;=3,"ASSESS","N/A"))</f>
        <v>N/A</v>
      </c>
      <c r="AE47" s="1" t="str">
        <f>IF('Relevance scoring'!AE48="","",IF('Relevance scoring'!AE48&gt;=3,"ASSESS","N/A"))</f>
        <v>N/A</v>
      </c>
      <c r="AF47" s="1" t="str">
        <f>IF('Relevance scoring'!AF48="","",IF('Relevance scoring'!AF48&gt;=3,"ASSESS","N/A"))</f>
        <v>N/A</v>
      </c>
      <c r="AG47" s="1" t="str">
        <f>IF('Relevance scoring'!AG48="","",IF('Relevance scoring'!AG48&gt;=3,"ASSESS","N/A"))</f>
        <v>N/A</v>
      </c>
      <c r="AH47" s="1" t="str">
        <f>IF('Relevance scoring'!AH48="","",IF('Relevance scoring'!AH48&gt;=3,"ASSESS","N/A"))</f>
        <v>N/A</v>
      </c>
      <c r="AI47" s="1" t="str">
        <f>IF('Relevance scoring'!AI48="","",IF('Relevance scoring'!AI48&gt;=3,"ASSESS","N/A"))</f>
        <v>N/A</v>
      </c>
      <c r="AJ47" s="1" t="str">
        <f>IF('Relevance scoring'!AJ48="","",IF('Relevance scoring'!AJ48&gt;=3,"ASSESS","N/A"))</f>
        <v>N/A</v>
      </c>
      <c r="AK47" s="1" t="str">
        <f>IF('Relevance scoring'!AK48="","",IF('Relevance scoring'!AK48&gt;=3,"ASSESS","N/A"))</f>
        <v>N/A</v>
      </c>
      <c r="AL47" s="1" t="str">
        <f>IF('Relevance scoring'!AL48="","",IF('Relevance scoring'!AL48&gt;=3,"ASSESS","N/A"))</f>
        <v>N/A</v>
      </c>
      <c r="AM47" s="8">
        <v>1</v>
      </c>
      <c r="AN47" s="1" t="str">
        <f>IF('Relevance scoring'!AN48="","",IF('Relevance scoring'!AN48&gt;=3,"ASSESS","N/A"))</f>
        <v>N/A</v>
      </c>
      <c r="AO47" s="1" t="str">
        <f>IF('Relevance scoring'!AO48="","",IF('Relevance scoring'!AO48&gt;=3,"ASSESS","N/A"))</f>
        <v>N/A</v>
      </c>
      <c r="AP47" s="1" t="str">
        <f>IF('Relevance scoring'!AP48="","",IF('Relevance scoring'!AP48&gt;=3,"ASSESS","N/A"))</f>
        <v>N/A</v>
      </c>
      <c r="AQ47" s="1" t="str">
        <f>IF('Relevance scoring'!AQ48="","",IF('Relevance scoring'!AQ48&gt;=3,"ASSESS","N/A"))</f>
        <v>N/A</v>
      </c>
      <c r="AR47" s="1" t="str">
        <f>IF('Relevance scoring'!AR48="","",IF('Relevance scoring'!AR48&gt;=3,"ASSESS","N/A"))</f>
        <v>N/A</v>
      </c>
      <c r="AS47" s="1" t="str">
        <f>IF('Relevance scoring'!AS48="","",IF('Relevance scoring'!AS48&gt;=3,"ASSESS","N/A"))</f>
        <v>N/A</v>
      </c>
      <c r="AT47" s="1" t="str">
        <f>IF('Relevance scoring'!AT48&gt;=3,"ASSESS"," ")</f>
        <v xml:space="preserve"> </v>
      </c>
      <c r="AU47" s="1" t="str">
        <f>IF('Relevance scoring'!AU48&gt;=3,"ASSESS"," ")</f>
        <v xml:space="preserve"> </v>
      </c>
      <c r="AV47" s="1"/>
      <c r="AW47" s="1"/>
      <c r="AX47" s="1"/>
      <c r="AY47" s="1"/>
      <c r="AZ47" s="1"/>
      <c r="BA47" s="1"/>
      <c r="BB47" s="1"/>
      <c r="BC47" s="1"/>
      <c r="BD47" s="1"/>
      <c r="BE47" s="1"/>
      <c r="BF47" s="1"/>
      <c r="BG47" s="1"/>
      <c r="BH47" s="1"/>
      <c r="BI47" s="1"/>
      <c r="BJ47" s="1"/>
      <c r="BK47" s="1"/>
      <c r="BL47" s="1"/>
      <c r="BM47" s="1"/>
      <c r="BN47" s="1"/>
    </row>
    <row r="48" spans="1:66" ht="12.75" x14ac:dyDescent="0.2">
      <c r="A48" s="53" t="s">
        <v>440</v>
      </c>
      <c r="B48" s="62" t="str">
        <f>'Relevance scoring'!B49</f>
        <v>Smart Grid</v>
      </c>
      <c r="D48" s="1" t="str">
        <f>IF('Relevance scoring'!D49="","",IF('Relevance scoring'!D49&gt;=3,"ASSESS","N/A"))</f>
        <v>N/A</v>
      </c>
      <c r="E48" s="1" t="str">
        <f>IF('Relevance scoring'!E49="","",IF('Relevance scoring'!E49&gt;=3,"ASSESS","N/A"))</f>
        <v>N/A</v>
      </c>
      <c r="F48" s="1" t="str">
        <f>IF('Relevance scoring'!F49="","",IF('Relevance scoring'!F49&gt;=3,"ASSESS","N/A"))</f>
        <v>N/A</v>
      </c>
      <c r="G48" s="1" t="str">
        <f>IF('Relevance scoring'!G49="","",IF('Relevance scoring'!G49&gt;=3,"ASSESS","N/A"))</f>
        <v>N/A</v>
      </c>
      <c r="H48" s="8">
        <v>2</v>
      </c>
      <c r="I48" s="8">
        <v>2</v>
      </c>
      <c r="J48" s="8">
        <v>1</v>
      </c>
      <c r="K48" s="1" t="str">
        <f>IF('Relevance scoring'!K49="","",IF('Relevance scoring'!K49&gt;=3,"ASSESS","N/A"))</f>
        <v>N/A</v>
      </c>
      <c r="L48" s="1" t="str">
        <f>IF('Relevance scoring'!L49="","",IF('Relevance scoring'!L49&gt;=3,"ASSESS","N/A"))</f>
        <v>N/A</v>
      </c>
      <c r="M48" s="1" t="str">
        <f>IF('Relevance scoring'!M49="","",IF('Relevance scoring'!M49&gt;=3,"ASSESS","N/A"))</f>
        <v>ASSESS</v>
      </c>
      <c r="N48" s="1" t="str">
        <f>IF('Relevance scoring'!N49="","",IF('Relevance scoring'!N49&gt;=3,"ASSESS","N/A"))</f>
        <v>N/A</v>
      </c>
      <c r="O48" s="1" t="str">
        <f>IF('Relevance scoring'!O49="","",IF('Relevance scoring'!O49&gt;=3,"ASSESS","N/A"))</f>
        <v>N/A</v>
      </c>
      <c r="P48" s="1" t="str">
        <f>IF('Relevance scoring'!P49="","",IF('Relevance scoring'!P49&gt;=3,"ASSESS","N/A"))</f>
        <v>N/A</v>
      </c>
      <c r="Q48" s="1" t="str">
        <f>IF('Relevance scoring'!Q49="","",IF('Relevance scoring'!Q49&gt;=3,"ASSESS","N/A"))</f>
        <v>N/A</v>
      </c>
      <c r="R48" s="1" t="str">
        <f>IF('Relevance scoring'!R49="","",IF('Relevance scoring'!R49&gt;=3,"ASSESS","N/A"))</f>
        <v>N/A</v>
      </c>
      <c r="S48" s="1" t="str">
        <f>IF('Relevance scoring'!S49="","",IF('Relevance scoring'!S49&gt;=3,"ASSESS","N/A"))</f>
        <v>N/A</v>
      </c>
      <c r="T48" s="1" t="str">
        <f>IF('Relevance scoring'!T49="","",IF('Relevance scoring'!T49&gt;=3,"ASSESS","N/A"))</f>
        <v>N/A</v>
      </c>
      <c r="U48" s="1" t="str">
        <f>IF('Relevance scoring'!U49="","",IF('Relevance scoring'!U49&gt;=3,"ASSESS","N/A"))</f>
        <v>N/A</v>
      </c>
      <c r="V48" s="1" t="str">
        <f>IF('Relevance scoring'!V49="","",IF('Relevance scoring'!V49&gt;=3,"ASSESS","N/A"))</f>
        <v>N/A</v>
      </c>
      <c r="W48" s="1" t="str">
        <f>IF('Relevance scoring'!W49="","",IF('Relevance scoring'!W49&gt;=3,"ASSESS","N/A"))</f>
        <v>N/A</v>
      </c>
      <c r="X48" s="8">
        <v>1</v>
      </c>
      <c r="Y48" s="1" t="str">
        <f>IF('Relevance scoring'!Y49="","",IF('Relevance scoring'!Y49&gt;=3,"ASSESS","N/A"))</f>
        <v>N/A</v>
      </c>
      <c r="Z48" s="8">
        <v>2</v>
      </c>
      <c r="AA48" s="1" t="str">
        <f>IF('Relevance scoring'!AA49="","",IF('Relevance scoring'!AA49&gt;=3,"ASSESS","N/A"))</f>
        <v>N/A</v>
      </c>
      <c r="AB48" s="1" t="str">
        <f>IF('Relevance scoring'!AB49="","",IF('Relevance scoring'!AB49&gt;=3,"ASSESS","N/A"))</f>
        <v>N/A</v>
      </c>
      <c r="AC48" s="1" t="str">
        <f>IF('Relevance scoring'!AC49="","",IF('Relevance scoring'!AC49&gt;=3,"ASSESS","N/A"))</f>
        <v>N/A</v>
      </c>
      <c r="AD48" s="1" t="str">
        <f>IF('Relevance scoring'!AD49="","",IF('Relevance scoring'!AD49&gt;=3,"ASSESS","N/A"))</f>
        <v>N/A</v>
      </c>
      <c r="AE48" s="8">
        <v>1</v>
      </c>
      <c r="AF48" s="1" t="str">
        <f>IF('Relevance scoring'!AF49="","",IF('Relevance scoring'!AF49&gt;=3,"ASSESS","N/A"))</f>
        <v>N/A</v>
      </c>
      <c r="AG48" s="1" t="str">
        <f>IF('Relevance scoring'!AG49="","",IF('Relevance scoring'!AG49&gt;=3,"ASSESS","N/A"))</f>
        <v>N/A</v>
      </c>
      <c r="AH48" s="1" t="str">
        <f>IF('Relevance scoring'!AH49="","",IF('Relevance scoring'!AH49&gt;=3,"ASSESS","N/A"))</f>
        <v>N/A</v>
      </c>
      <c r="AI48" s="1" t="str">
        <f>IF('Relevance scoring'!AI49="","",IF('Relevance scoring'!AI49&gt;=3,"ASSESS","N/A"))</f>
        <v>N/A</v>
      </c>
      <c r="AJ48" s="1" t="str">
        <f>IF('Relevance scoring'!AJ49="","",IF('Relevance scoring'!AJ49&gt;=3,"ASSESS","N/A"))</f>
        <v>N/A</v>
      </c>
      <c r="AK48" s="1" t="str">
        <f>IF('Relevance scoring'!AK49="","",IF('Relevance scoring'!AK49&gt;=3,"ASSESS","N/A"))</f>
        <v>N/A</v>
      </c>
      <c r="AL48" s="1" t="str">
        <f>IF('Relevance scoring'!AL49="","",IF('Relevance scoring'!AL49&gt;=3,"ASSESS","N/A"))</f>
        <v>N/A</v>
      </c>
      <c r="AM48" s="8">
        <v>2</v>
      </c>
      <c r="AN48" s="1" t="str">
        <f>IF('Relevance scoring'!AN49="","",IF('Relevance scoring'!AN49&gt;=3,"ASSESS","N/A"))</f>
        <v>N/A</v>
      </c>
      <c r="AO48" s="8">
        <v>2</v>
      </c>
      <c r="AP48" s="1" t="str">
        <f>IF('Relevance scoring'!AP49="","",IF('Relevance scoring'!AP49&gt;=3,"ASSESS","N/A"))</f>
        <v>N/A</v>
      </c>
      <c r="AQ48" s="1" t="str">
        <f>IF('Relevance scoring'!AQ49="","",IF('Relevance scoring'!AQ49&gt;=3,"ASSESS","N/A"))</f>
        <v>N/A</v>
      </c>
      <c r="AR48" s="1" t="str">
        <f>IF('Relevance scoring'!AR49="","",IF('Relevance scoring'!AR49&gt;=3,"ASSESS","N/A"))</f>
        <v>N/A</v>
      </c>
      <c r="AS48" s="1" t="str">
        <f>IF('Relevance scoring'!AS49="","",IF('Relevance scoring'!AS49&gt;=3,"ASSESS","N/A"))</f>
        <v>N/A</v>
      </c>
      <c r="AT48" s="1" t="str">
        <f>IF('Relevance scoring'!AT49&gt;=3,"ASSESS"," ")</f>
        <v xml:space="preserve"> </v>
      </c>
      <c r="AU48" s="1" t="str">
        <f>IF('Relevance scoring'!AU49&gt;=3,"ASSESS"," ")</f>
        <v xml:space="preserve"> </v>
      </c>
      <c r="AV48" s="1"/>
      <c r="AW48" s="1"/>
      <c r="AX48" s="1"/>
      <c r="AY48" s="1"/>
      <c r="AZ48" s="1"/>
      <c r="BA48" s="1"/>
      <c r="BB48" s="1"/>
      <c r="BC48" s="1"/>
      <c r="BD48" s="1"/>
      <c r="BE48" s="1"/>
      <c r="BF48" s="1"/>
      <c r="BG48" s="1"/>
      <c r="BH48" s="1"/>
      <c r="BI48" s="1"/>
      <c r="BJ48" s="1"/>
      <c r="BK48" s="1"/>
      <c r="BL48" s="1"/>
      <c r="BM48" s="1"/>
      <c r="BN48" s="1"/>
    </row>
    <row r="49" spans="1:66" ht="12.75" x14ac:dyDescent="0.2">
      <c r="A49" s="53" t="s">
        <v>448</v>
      </c>
      <c r="B49" s="62" t="str">
        <f>'Relevance scoring'!B50</f>
        <v>Smart Materials</v>
      </c>
      <c r="D49" s="1" t="str">
        <f>IF('Relevance scoring'!D50="","",IF('Relevance scoring'!D50&gt;=3,"ASSESS","N/A"))</f>
        <v>N/A</v>
      </c>
      <c r="E49" s="1" t="str">
        <f>IF('Relevance scoring'!E50="","",IF('Relevance scoring'!E50&gt;=3,"ASSESS","N/A"))</f>
        <v>N/A</v>
      </c>
      <c r="F49" s="1" t="str">
        <f>IF('Relevance scoring'!F50="","",IF('Relevance scoring'!F50&gt;=3,"ASSESS","N/A"))</f>
        <v>N/A</v>
      </c>
      <c r="G49" s="1" t="str">
        <f>IF('Relevance scoring'!G50="","",IF('Relevance scoring'!G50&gt;=3,"ASSESS","N/A"))</f>
        <v>N/A</v>
      </c>
      <c r="H49" s="1" t="str">
        <f>IF('Relevance scoring'!H50="","",IF('Relevance scoring'!H50&gt;=3,"ASSESS","N/A"))</f>
        <v>N/A</v>
      </c>
      <c r="I49" s="8">
        <v>1</v>
      </c>
      <c r="J49" s="1" t="str">
        <f>IF('Relevance scoring'!J50="","",IF('Relevance scoring'!J50&gt;=3,"ASSESS","N/A"))</f>
        <v>N/A</v>
      </c>
      <c r="K49" s="1" t="str">
        <f>IF('Relevance scoring'!K50="","",IF('Relevance scoring'!K50&gt;=3,"ASSESS","N/A"))</f>
        <v>N/A</v>
      </c>
      <c r="L49" s="1" t="str">
        <f>IF('Relevance scoring'!L50="","",IF('Relevance scoring'!L50&gt;=3,"ASSESS","N/A"))</f>
        <v>N/A</v>
      </c>
      <c r="M49" s="1" t="str">
        <f>IF('Relevance scoring'!M50="","",IF('Relevance scoring'!M50&gt;=3,"ASSESS","N/A"))</f>
        <v>N/A</v>
      </c>
      <c r="N49" s="1" t="str">
        <f>IF('Relevance scoring'!N50="","",IF('Relevance scoring'!N50&gt;=3,"ASSESS","N/A"))</f>
        <v>N/A</v>
      </c>
      <c r="O49" s="1" t="str">
        <f>IF('Relevance scoring'!O50="","",IF('Relevance scoring'!O50&gt;=3,"ASSESS","N/A"))</f>
        <v>N/A</v>
      </c>
      <c r="P49" s="1" t="str">
        <f>IF('Relevance scoring'!P50="","",IF('Relevance scoring'!P50&gt;=3,"ASSESS","N/A"))</f>
        <v>N/A</v>
      </c>
      <c r="Q49" s="1" t="str">
        <f>IF('Relevance scoring'!Q50="","",IF('Relevance scoring'!Q50&gt;=3,"ASSESS","N/A"))</f>
        <v>N/A</v>
      </c>
      <c r="R49" s="1" t="str">
        <f>IF('Relevance scoring'!R50="","",IF('Relevance scoring'!R50&gt;=3,"ASSESS","N/A"))</f>
        <v>N/A</v>
      </c>
      <c r="S49" s="1" t="str">
        <f>IF('Relevance scoring'!S50="","",IF('Relevance scoring'!S50&gt;=3,"ASSESS","N/A"))</f>
        <v>N/A</v>
      </c>
      <c r="T49" s="1" t="str">
        <f>IF('Relevance scoring'!T50="","",IF('Relevance scoring'!T50&gt;=3,"ASSESS","N/A"))</f>
        <v>N/A</v>
      </c>
      <c r="U49" s="8">
        <v>1</v>
      </c>
      <c r="V49" s="1" t="str">
        <f>IF('Relevance scoring'!V50="","",IF('Relevance scoring'!V50&gt;=3,"ASSESS","N/A"))</f>
        <v>N/A</v>
      </c>
      <c r="W49" s="1" t="str">
        <f>IF('Relevance scoring'!W50="","",IF('Relevance scoring'!W50&gt;=3,"ASSESS","N/A"))</f>
        <v>N/A</v>
      </c>
      <c r="X49" s="1" t="str">
        <f>IF('Relevance scoring'!X50="","",IF('Relevance scoring'!X50&gt;=3,"ASSESS","N/A"))</f>
        <v>N/A</v>
      </c>
      <c r="Y49" s="1" t="str">
        <f>IF('Relevance scoring'!Y50="","",IF('Relevance scoring'!Y50&gt;=3,"ASSESS","N/A"))</f>
        <v>N/A</v>
      </c>
      <c r="Z49" s="1" t="str">
        <f>IF('Relevance scoring'!Z50="","",IF('Relevance scoring'!Z50&gt;=3,"ASSESS","N/A"))</f>
        <v>N/A</v>
      </c>
      <c r="AA49" s="1" t="str">
        <f>IF('Relevance scoring'!AA50="","",IF('Relevance scoring'!AA50&gt;=3,"ASSESS","N/A"))</f>
        <v>N/A</v>
      </c>
      <c r="AB49" s="1" t="str">
        <f>IF('Relevance scoring'!AB50="","",IF('Relevance scoring'!AB50&gt;=3,"ASSESS","N/A"))</f>
        <v>N/A</v>
      </c>
      <c r="AC49" s="1" t="str">
        <f>IF('Relevance scoring'!AC50="","",IF('Relevance scoring'!AC50&gt;=3,"ASSESS","N/A"))</f>
        <v>N/A</v>
      </c>
      <c r="AD49" s="1" t="str">
        <f>IF('Relevance scoring'!AD50="","",IF('Relevance scoring'!AD50&gt;=3,"ASSESS","N/A"))</f>
        <v>N/A</v>
      </c>
      <c r="AE49" s="1" t="str">
        <f>IF('Relevance scoring'!AE50="","",IF('Relevance scoring'!AE50&gt;=3,"ASSESS","N/A"))</f>
        <v>N/A</v>
      </c>
      <c r="AF49" s="1" t="str">
        <f>IF('Relevance scoring'!AF50="","",IF('Relevance scoring'!AF50&gt;=3,"ASSESS","N/A"))</f>
        <v>N/A</v>
      </c>
      <c r="AG49" s="1" t="str">
        <f>IF('Relevance scoring'!AG50="","",IF('Relevance scoring'!AG50&gt;=3,"ASSESS","N/A"))</f>
        <v>N/A</v>
      </c>
      <c r="AH49" s="1" t="str">
        <f>IF('Relevance scoring'!AH50="","",IF('Relevance scoring'!AH50&gt;=3,"ASSESS","N/A"))</f>
        <v>N/A</v>
      </c>
      <c r="AI49" s="1" t="str">
        <f>IF('Relevance scoring'!AI50="","",IF('Relevance scoring'!AI50&gt;=3,"ASSESS","N/A"))</f>
        <v>N/A</v>
      </c>
      <c r="AJ49" s="1" t="str">
        <f>IF('Relevance scoring'!AJ50="","",IF('Relevance scoring'!AJ50&gt;=3,"ASSESS","N/A"))</f>
        <v>N/A</v>
      </c>
      <c r="AK49" s="1" t="str">
        <f>IF('Relevance scoring'!AK50="","",IF('Relevance scoring'!AK50&gt;=3,"ASSESS","N/A"))</f>
        <v>N/A</v>
      </c>
      <c r="AL49" s="8">
        <v>-1</v>
      </c>
      <c r="AM49" s="1" t="str">
        <f>IF('Relevance scoring'!AM50="","",IF('Relevance scoring'!AM50&gt;=3,"ASSESS","N/A"))</f>
        <v>N/A</v>
      </c>
      <c r="AN49" s="1" t="str">
        <f>IF('Relevance scoring'!AN50="","",IF('Relevance scoring'!AN50&gt;=3,"ASSESS","N/A"))</f>
        <v>N/A</v>
      </c>
      <c r="AO49" s="1" t="str">
        <f>IF('Relevance scoring'!AO50="","",IF('Relevance scoring'!AO50&gt;=3,"ASSESS","N/A"))</f>
        <v>N/A</v>
      </c>
      <c r="AP49" s="1" t="str">
        <f>IF('Relevance scoring'!AP50="","",IF('Relevance scoring'!AP50&gt;=3,"ASSESS","N/A"))</f>
        <v>N/A</v>
      </c>
      <c r="AQ49" s="8">
        <v>1</v>
      </c>
      <c r="AR49" s="1" t="str">
        <f>IF('Relevance scoring'!AR50="","",IF('Relevance scoring'!AR50&gt;=3,"ASSESS","N/A"))</f>
        <v>N/A</v>
      </c>
      <c r="AS49" s="1" t="str">
        <f>IF('Relevance scoring'!AS50="","",IF('Relevance scoring'!AS50&gt;=3,"ASSESS","N/A"))</f>
        <v>N/A</v>
      </c>
      <c r="AT49" s="1" t="str">
        <f>IF('Relevance scoring'!AT50&gt;=3,"ASSESS"," ")</f>
        <v>ASSESS</v>
      </c>
      <c r="AU49" s="1" t="str">
        <f>IF('Relevance scoring'!AU50&gt;=3,"ASSESS"," ")</f>
        <v xml:space="preserve"> </v>
      </c>
      <c r="AV49" s="1"/>
      <c r="AW49" s="1"/>
      <c r="AX49" s="1"/>
      <c r="AY49" s="1"/>
      <c r="AZ49" s="1"/>
      <c r="BA49" s="1"/>
      <c r="BB49" s="1"/>
      <c r="BC49" s="1"/>
      <c r="BD49" s="1"/>
      <c r="BE49" s="1"/>
      <c r="BF49" s="1"/>
      <c r="BG49" s="1"/>
      <c r="BH49" s="1"/>
      <c r="BI49" s="1"/>
      <c r="BJ49" s="1"/>
      <c r="BK49" s="1"/>
      <c r="BL49" s="1"/>
      <c r="BM49" s="1"/>
      <c r="BN49" s="1"/>
    </row>
    <row r="50" spans="1:66" ht="12.75" x14ac:dyDescent="0.2">
      <c r="A50" s="53" t="s">
        <v>457</v>
      </c>
      <c r="B50" s="62" t="str">
        <f>'Relevance scoring'!B51</f>
        <v>Smart Sensors</v>
      </c>
      <c r="D50" s="1" t="str">
        <f>IF('Relevance scoring'!D51="","",IF('Relevance scoring'!D51&gt;=3,"ASSESS","N/A"))</f>
        <v>N/A</v>
      </c>
      <c r="E50" s="1" t="str">
        <f>IF('Relevance scoring'!E51="","",IF('Relevance scoring'!E51&gt;=3,"ASSESS","N/A"))</f>
        <v>N/A</v>
      </c>
      <c r="F50" s="1" t="str">
        <f>IF('Relevance scoring'!F51="","",IF('Relevance scoring'!F51&gt;=3,"ASSESS","N/A"))</f>
        <v>N/A</v>
      </c>
      <c r="G50" s="1" t="str">
        <f>IF('Relevance scoring'!G51="","",IF('Relevance scoring'!G51&gt;=3,"ASSESS","N/A"))</f>
        <v>N/A</v>
      </c>
      <c r="H50" s="1" t="str">
        <f>IF('Relevance scoring'!H51="","",IF('Relevance scoring'!H51&gt;=3,"ASSESS","N/A"))</f>
        <v>N/A</v>
      </c>
      <c r="I50" s="8">
        <v>1</v>
      </c>
      <c r="J50" s="1" t="str">
        <f>IF('Relevance scoring'!J51="","",IF('Relevance scoring'!J51&gt;=3,"ASSESS","N/A"))</f>
        <v>N/A</v>
      </c>
      <c r="K50" s="1" t="str">
        <f>IF('Relevance scoring'!K51="","",IF('Relevance scoring'!K51&gt;=3,"ASSESS","N/A"))</f>
        <v>N/A</v>
      </c>
      <c r="L50" s="1" t="str">
        <f>IF('Relevance scoring'!L51="","",IF('Relevance scoring'!L51&gt;=3,"ASSESS","N/A"))</f>
        <v>N/A</v>
      </c>
      <c r="M50" s="1" t="str">
        <f>IF('Relevance scoring'!M51="","",IF('Relevance scoring'!M51&gt;=3,"ASSESS","N/A"))</f>
        <v>ASSESS</v>
      </c>
      <c r="N50" s="8">
        <v>1</v>
      </c>
      <c r="O50" s="1" t="str">
        <f>IF('Relevance scoring'!O51="","",IF('Relevance scoring'!O51&gt;=3,"ASSESS","N/A"))</f>
        <v>N/A</v>
      </c>
      <c r="P50" s="1" t="str">
        <f>IF('Relevance scoring'!P51="","",IF('Relevance scoring'!P51&gt;=3,"ASSESS","N/A"))</f>
        <v>N/A</v>
      </c>
      <c r="Q50" s="1" t="str">
        <f>IF('Relevance scoring'!Q51="","",IF('Relevance scoring'!Q51&gt;=3,"ASSESS","N/A"))</f>
        <v>N/A</v>
      </c>
      <c r="R50" s="1" t="str">
        <f>IF('Relevance scoring'!R51="","",IF('Relevance scoring'!R51&gt;=3,"ASSESS","N/A"))</f>
        <v>N/A</v>
      </c>
      <c r="S50" s="1" t="str">
        <f>IF('Relevance scoring'!S51="","",IF('Relevance scoring'!S51&gt;=3,"ASSESS","N/A"))</f>
        <v>N/A</v>
      </c>
      <c r="T50" s="1" t="str">
        <f>IF('Relevance scoring'!T51="","",IF('Relevance scoring'!T51&gt;=3,"ASSESS","N/A"))</f>
        <v>ASSESS</v>
      </c>
      <c r="U50" s="1" t="str">
        <f>IF('Relevance scoring'!U51="","",IF('Relevance scoring'!U51&gt;=3,"ASSESS","N/A"))</f>
        <v>N/A</v>
      </c>
      <c r="V50" s="1" t="str">
        <f>IF('Relevance scoring'!V51="","",IF('Relevance scoring'!V51&gt;=3,"ASSESS","N/A"))</f>
        <v>N/A</v>
      </c>
      <c r="W50" s="1" t="str">
        <f>IF('Relevance scoring'!W51="","",IF('Relevance scoring'!W51&gt;=3,"ASSESS","N/A"))</f>
        <v>N/A</v>
      </c>
      <c r="X50" s="1" t="str">
        <f>IF('Relevance scoring'!X51="","",IF('Relevance scoring'!X51&gt;=3,"ASSESS","N/A"))</f>
        <v>ASSESS</v>
      </c>
      <c r="Y50" s="1" t="str">
        <f>IF('Relevance scoring'!Y51="","",IF('Relevance scoring'!Y51&gt;=3,"ASSESS","N/A"))</f>
        <v>ASSESS</v>
      </c>
      <c r="Z50" s="8">
        <v>2</v>
      </c>
      <c r="AA50" s="1" t="str">
        <f>IF('Relevance scoring'!AA51="","",IF('Relevance scoring'!AA51&gt;=3,"ASSESS","N/A"))</f>
        <v>N/A</v>
      </c>
      <c r="AB50" s="1" t="str">
        <f>IF('Relevance scoring'!AB51="","",IF('Relevance scoring'!AB51&gt;=3,"ASSESS","N/A"))</f>
        <v>N/A</v>
      </c>
      <c r="AC50" s="1" t="str">
        <f>IF('Relevance scoring'!AC51="","",IF('Relevance scoring'!AC51&gt;=3,"ASSESS","N/A"))</f>
        <v>N/A</v>
      </c>
      <c r="AD50" s="1" t="str">
        <f>IF('Relevance scoring'!AD51="","",IF('Relevance scoring'!AD51&gt;=3,"ASSESS","N/A"))</f>
        <v>N/A</v>
      </c>
      <c r="AE50" s="1" t="str">
        <f>IF('Relevance scoring'!AE51="","",IF('Relevance scoring'!AE51&gt;=3,"ASSESS","N/A"))</f>
        <v>N/A</v>
      </c>
      <c r="AF50" s="1" t="str">
        <f>IF('Relevance scoring'!AF51="","",IF('Relevance scoring'!AF51&gt;=3,"ASSESS","N/A"))</f>
        <v>N/A</v>
      </c>
      <c r="AG50" s="1" t="str">
        <f>IF('Relevance scoring'!AG51="","",IF('Relevance scoring'!AG51&gt;=3,"ASSESS","N/A"))</f>
        <v>N/A</v>
      </c>
      <c r="AH50" s="1" t="str">
        <f>IF('Relevance scoring'!AH51="","",IF('Relevance scoring'!AH51&gt;=3,"ASSESS","N/A"))</f>
        <v>N/A</v>
      </c>
      <c r="AI50" s="1" t="str">
        <f>IF('Relevance scoring'!AI51="","",IF('Relevance scoring'!AI51&gt;=3,"ASSESS","N/A"))</f>
        <v>N/A</v>
      </c>
      <c r="AJ50" s="1" t="str">
        <f>IF('Relevance scoring'!AJ51="","",IF('Relevance scoring'!AJ51&gt;=3,"ASSESS","N/A"))</f>
        <v>N/A</v>
      </c>
      <c r="AK50" s="1" t="str">
        <f>IF('Relevance scoring'!AK51="","",IF('Relevance scoring'!AK51&gt;=3,"ASSESS","N/A"))</f>
        <v>N/A</v>
      </c>
      <c r="AL50" s="1" t="str">
        <f>IF('Relevance scoring'!AL51="","",IF('Relevance scoring'!AL51&gt;=3,"ASSESS","N/A"))</f>
        <v>N/A</v>
      </c>
      <c r="AM50" s="8">
        <v>1</v>
      </c>
      <c r="AN50" s="1" t="str">
        <f>IF('Relevance scoring'!AN51="","",IF('Relevance scoring'!AN51&gt;=3,"ASSESS","N/A"))</f>
        <v>N/A</v>
      </c>
      <c r="AO50" s="8">
        <v>1</v>
      </c>
      <c r="AP50" s="1" t="str">
        <f>IF('Relevance scoring'!AP51="","",IF('Relevance scoring'!AP51&gt;=3,"ASSESS","N/A"))</f>
        <v>N/A</v>
      </c>
      <c r="AQ50" s="1" t="str">
        <f>IF('Relevance scoring'!AQ51="","",IF('Relevance scoring'!AQ51&gt;=3,"ASSESS","N/A"))</f>
        <v>N/A</v>
      </c>
      <c r="AR50" s="8">
        <v>2</v>
      </c>
      <c r="AS50" s="1" t="str">
        <f>IF('Relevance scoring'!AS51="","",IF('Relevance scoring'!AS51&gt;=3,"ASSESS","N/A"))</f>
        <v>N/A</v>
      </c>
      <c r="AT50" s="1" t="str">
        <f>IF('Relevance scoring'!AT51&gt;=3,"ASSESS"," ")</f>
        <v>ASSESS</v>
      </c>
      <c r="AU50" s="1" t="str">
        <f>IF('Relevance scoring'!AU51&gt;=3,"ASSESS"," ")</f>
        <v xml:space="preserve"> </v>
      </c>
      <c r="AV50" s="1"/>
      <c r="AW50" s="1"/>
      <c r="AX50" s="1"/>
      <c r="AY50" s="1"/>
      <c r="AZ50" s="1"/>
      <c r="BA50" s="1"/>
      <c r="BB50" s="1"/>
      <c r="BC50" s="1"/>
      <c r="BD50" s="1"/>
      <c r="BE50" s="1"/>
      <c r="BF50" s="1"/>
      <c r="BG50" s="1"/>
      <c r="BH50" s="1"/>
      <c r="BI50" s="1"/>
      <c r="BJ50" s="1"/>
      <c r="BK50" s="1"/>
      <c r="BL50" s="1"/>
      <c r="BM50" s="1"/>
      <c r="BN50" s="1"/>
    </row>
    <row r="51" spans="1:66" ht="12.75" x14ac:dyDescent="0.2">
      <c r="A51" s="53" t="s">
        <v>465</v>
      </c>
      <c r="B51" s="62" t="str">
        <f>'Relevance scoring'!B52</f>
        <v>Nanomaterials</v>
      </c>
      <c r="D51" s="1" t="str">
        <f>IF('Relevance scoring'!D52="","",IF('Relevance scoring'!D52&gt;=3,"ASSESS","N/A"))</f>
        <v>ASSESS</v>
      </c>
      <c r="E51" s="1" t="str">
        <f>IF('Relevance scoring'!E52="","",IF('Relevance scoring'!E52&gt;=3,"ASSESS","N/A"))</f>
        <v>N/A</v>
      </c>
      <c r="F51" s="1" t="str">
        <f>IF('Relevance scoring'!F52="","",IF('Relevance scoring'!F52&gt;=3,"ASSESS","N/A"))</f>
        <v>N/A</v>
      </c>
      <c r="G51" s="1" t="str">
        <f>IF('Relevance scoring'!G52="","",IF('Relevance scoring'!G52&gt;=3,"ASSESS","N/A"))</f>
        <v>N/A</v>
      </c>
      <c r="H51" s="1" t="str">
        <f>IF('Relevance scoring'!H52="","",IF('Relevance scoring'!H52&gt;=3,"ASSESS","N/A"))</f>
        <v>N/A</v>
      </c>
      <c r="I51" s="8">
        <v>1</v>
      </c>
      <c r="J51" s="1" t="str">
        <f>IF('Relevance scoring'!J52="","",IF('Relevance scoring'!J52&gt;=3,"ASSESS","N/A"))</f>
        <v>N/A</v>
      </c>
      <c r="K51" s="1" t="str">
        <f>IF('Relevance scoring'!K52="","",IF('Relevance scoring'!K52&gt;=3,"ASSESS","N/A"))</f>
        <v>ASSESS</v>
      </c>
      <c r="L51" s="1" t="str">
        <f>IF('Relevance scoring'!L52="","",IF('Relevance scoring'!L52&gt;=3,"ASSESS","N/A"))</f>
        <v>N/A</v>
      </c>
      <c r="M51" s="8">
        <v>1</v>
      </c>
      <c r="N51" s="1" t="str">
        <f>IF('Relevance scoring'!N52="","",IF('Relevance scoring'!N52&gt;=3,"ASSESS","N/A"))</f>
        <v>N/A</v>
      </c>
      <c r="O51" s="1" t="str">
        <f>IF('Relevance scoring'!O52="","",IF('Relevance scoring'!O52&gt;=3,"ASSESS","N/A"))</f>
        <v>N/A</v>
      </c>
      <c r="P51" s="1" t="str">
        <f>IF('Relevance scoring'!P52="","",IF('Relevance scoring'!P52&gt;=3,"ASSESS","N/A"))</f>
        <v>N/A</v>
      </c>
      <c r="Q51" s="1" t="str">
        <f>IF('Relevance scoring'!Q52="","",IF('Relevance scoring'!Q52&gt;=3,"ASSESS","N/A"))</f>
        <v>N/A</v>
      </c>
      <c r="R51" s="1" t="str">
        <f>IF('Relevance scoring'!R52="","",IF('Relevance scoring'!R52&gt;=3,"ASSESS","N/A"))</f>
        <v>N/A</v>
      </c>
      <c r="S51" s="1" t="str">
        <f>IF('Relevance scoring'!S52="","",IF('Relevance scoring'!S52&gt;=3,"ASSESS","N/A"))</f>
        <v>N/A</v>
      </c>
      <c r="T51" s="1" t="str">
        <f>IF('Relevance scoring'!T52="","",IF('Relevance scoring'!T52&gt;=3,"ASSESS","N/A"))</f>
        <v>ASSESS</v>
      </c>
      <c r="U51" s="1" t="str">
        <f>IF('Relevance scoring'!U52="","",IF('Relevance scoring'!U52&gt;=3,"ASSESS","N/A"))</f>
        <v>ASSESS</v>
      </c>
      <c r="V51" s="1" t="str">
        <f>IF('Relevance scoring'!V52="","",IF('Relevance scoring'!V52&gt;=3,"ASSESS","N/A"))</f>
        <v>N/A</v>
      </c>
      <c r="W51" s="1" t="str">
        <f>IF('Relevance scoring'!W52="","",IF('Relevance scoring'!W52&gt;=3,"ASSESS","N/A"))</f>
        <v>N/A</v>
      </c>
      <c r="X51" s="8">
        <v>-3</v>
      </c>
      <c r="Y51" s="8">
        <v>1</v>
      </c>
      <c r="Z51" s="1" t="str">
        <f>IF('Relevance scoring'!Z52="","",IF('Relevance scoring'!Z52&gt;=3,"ASSESS","N/A"))</f>
        <v>N/A</v>
      </c>
      <c r="AA51" s="1" t="str">
        <f>IF('Relevance scoring'!AA52="","",IF('Relevance scoring'!AA52&gt;=3,"ASSESS","N/A"))</f>
        <v>ASSESS</v>
      </c>
      <c r="AB51" s="1" t="str">
        <f>IF('Relevance scoring'!AB52="","",IF('Relevance scoring'!AB52&gt;=3,"ASSESS","N/A"))</f>
        <v>N/A</v>
      </c>
      <c r="AC51" s="1" t="str">
        <f>IF('Relevance scoring'!AC52="","",IF('Relevance scoring'!AC52&gt;=3,"ASSESS","N/A"))</f>
        <v>N/A</v>
      </c>
      <c r="AD51" s="1" t="str">
        <f>IF('Relevance scoring'!AD52="","",IF('Relevance scoring'!AD52&gt;=3,"ASSESS","N/A"))</f>
        <v>N/A</v>
      </c>
      <c r="AE51" s="1" t="str">
        <f>IF('Relevance scoring'!AE52="","",IF('Relevance scoring'!AE52&gt;=3,"ASSESS","N/A"))</f>
        <v>N/A</v>
      </c>
      <c r="AF51" s="1" t="str">
        <f>IF('Relevance scoring'!AF52="","",IF('Relevance scoring'!AF52&gt;=3,"ASSESS","N/A"))</f>
        <v>N/A</v>
      </c>
      <c r="AG51" s="1" t="str">
        <f>IF('Relevance scoring'!AG52="","",IF('Relevance scoring'!AG52&gt;=3,"ASSESS","N/A"))</f>
        <v>N/A</v>
      </c>
      <c r="AH51" s="1" t="str">
        <f>IF('Relevance scoring'!AH52="","",IF('Relevance scoring'!AH52&gt;=3,"ASSESS","N/A"))</f>
        <v>N/A</v>
      </c>
      <c r="AI51" s="1" t="str">
        <f>IF('Relevance scoring'!AI52="","",IF('Relevance scoring'!AI52&gt;=3,"ASSESS","N/A"))</f>
        <v>N/A</v>
      </c>
      <c r="AJ51" s="1" t="str">
        <f>IF('Relevance scoring'!AJ52="","",IF('Relevance scoring'!AJ52&gt;=3,"ASSESS","N/A"))</f>
        <v>N/A</v>
      </c>
      <c r="AK51" s="1" t="str">
        <f>IF('Relevance scoring'!AK52="","",IF('Relevance scoring'!AK52&gt;=3,"ASSESS","N/A"))</f>
        <v>N/A</v>
      </c>
      <c r="AL51" s="1" t="str">
        <f>IF('Relevance scoring'!AL52="","",IF('Relevance scoring'!AL52&gt;=3,"ASSESS","N/A"))</f>
        <v>ASSESS</v>
      </c>
      <c r="AM51" s="1" t="str">
        <f>IF('Relevance scoring'!AM52="","",IF('Relevance scoring'!AM52&gt;=3,"ASSESS","N/A"))</f>
        <v>N/A</v>
      </c>
      <c r="AN51" s="1" t="str">
        <f>IF('Relevance scoring'!AN52="","",IF('Relevance scoring'!AN52&gt;=3,"ASSESS","N/A"))</f>
        <v>ASSESS</v>
      </c>
      <c r="AO51" s="8">
        <v>-2</v>
      </c>
      <c r="AP51" s="1" t="str">
        <f>IF('Relevance scoring'!AP52="","",IF('Relevance scoring'!AP52&gt;=3,"ASSESS","N/A"))</f>
        <v>N/A</v>
      </c>
      <c r="AQ51" s="1" t="str">
        <f>IF('Relevance scoring'!AQ52="","",IF('Relevance scoring'!AQ52&gt;=3,"ASSESS","N/A"))</f>
        <v>ASSESS</v>
      </c>
      <c r="AR51" s="8">
        <v>1</v>
      </c>
      <c r="AS51" s="1" t="str">
        <f>IF('Relevance scoring'!AS52="","",IF('Relevance scoring'!AS52&gt;=3,"ASSESS","N/A"))</f>
        <v>N/A</v>
      </c>
      <c r="AT51" s="1" t="str">
        <f>IF('Relevance scoring'!AT52&gt;=3,"ASSESS"," ")</f>
        <v xml:space="preserve"> </v>
      </c>
      <c r="AU51" s="1" t="str">
        <f>IF('Relevance scoring'!AU52&gt;=3,"ASSESS"," ")</f>
        <v xml:space="preserve"> </v>
      </c>
      <c r="AV51" s="1"/>
      <c r="AW51" s="1"/>
      <c r="AX51" s="1"/>
      <c r="AY51" s="1"/>
      <c r="AZ51" s="1"/>
      <c r="BA51" s="1"/>
      <c r="BB51" s="1"/>
      <c r="BC51" s="1"/>
      <c r="BD51" s="1"/>
      <c r="BE51" s="1"/>
      <c r="BF51" s="1"/>
      <c r="BG51" s="1"/>
      <c r="BH51" s="1"/>
      <c r="BI51" s="1"/>
      <c r="BJ51" s="1"/>
      <c r="BK51" s="1"/>
      <c r="BL51" s="1"/>
      <c r="BM51" s="1"/>
      <c r="BN51" s="1"/>
    </row>
    <row r="52" spans="1:66" ht="12.75" x14ac:dyDescent="0.2">
      <c r="A52" s="53" t="s">
        <v>471</v>
      </c>
      <c r="B52" s="62" t="str">
        <f>'Relevance scoring'!B53</f>
        <v>Haptics</v>
      </c>
      <c r="D52" s="1" t="str">
        <f>IF('Relevance scoring'!D53="","",IF('Relevance scoring'!D53&gt;=3,"ASSESS","N/A"))</f>
        <v>N/A</v>
      </c>
      <c r="E52" s="1" t="str">
        <f>IF('Relevance scoring'!E53="","",IF('Relevance scoring'!E53&gt;=3,"ASSESS","N/A"))</f>
        <v>N/A</v>
      </c>
      <c r="F52" s="8">
        <v>-1</v>
      </c>
      <c r="G52" s="1" t="str">
        <f>IF('Relevance scoring'!G53="","",IF('Relevance scoring'!G53&gt;=3,"ASSESS","N/A"))</f>
        <v>N/A</v>
      </c>
      <c r="H52" s="1" t="str">
        <f>IF('Relevance scoring'!H53="","",IF('Relevance scoring'!H53&gt;=3,"ASSESS","N/A"))</f>
        <v>N/A</v>
      </c>
      <c r="I52" s="1" t="str">
        <f>IF('Relevance scoring'!I53="","",IF('Relevance scoring'!I53&gt;=3,"ASSESS","N/A"))</f>
        <v>N/A</v>
      </c>
      <c r="J52" s="1" t="str">
        <f>IF('Relevance scoring'!J53="","",IF('Relevance scoring'!J53&gt;=3,"ASSESS","N/A"))</f>
        <v>N/A</v>
      </c>
      <c r="K52" s="1" t="str">
        <f>IF('Relevance scoring'!K53="","",IF('Relevance scoring'!K53&gt;=3,"ASSESS","N/A"))</f>
        <v>N/A</v>
      </c>
      <c r="L52" s="1" t="str">
        <f>IF('Relevance scoring'!L53="","",IF('Relevance scoring'!L53&gt;=3,"ASSESS","N/A"))</f>
        <v>N/A</v>
      </c>
      <c r="M52" s="1" t="str">
        <f>IF('Relevance scoring'!M53="","",IF('Relevance scoring'!M53&gt;=3,"ASSESS","N/A"))</f>
        <v>N/A</v>
      </c>
      <c r="N52" s="1" t="str">
        <f>IF('Relevance scoring'!N53="","",IF('Relevance scoring'!N53&gt;=3,"ASSESS","N/A"))</f>
        <v>N/A</v>
      </c>
      <c r="O52" s="1" t="str">
        <f>IF('Relevance scoring'!O53="","",IF('Relevance scoring'!O53&gt;=3,"ASSESS","N/A"))</f>
        <v>N/A</v>
      </c>
      <c r="P52" s="1" t="str">
        <f>IF('Relevance scoring'!P53="","",IF('Relevance scoring'!P53&gt;=3,"ASSESS","N/A"))</f>
        <v>N/A</v>
      </c>
      <c r="Q52" s="1" t="str">
        <f>IF('Relevance scoring'!Q53="","",IF('Relevance scoring'!Q53&gt;=3,"ASSESS","N/A"))</f>
        <v>N/A</v>
      </c>
      <c r="R52" s="1" t="str">
        <f>IF('Relevance scoring'!R53="","",IF('Relevance scoring'!R53&gt;=3,"ASSESS","N/A"))</f>
        <v>N/A</v>
      </c>
      <c r="S52" s="1" t="str">
        <f>IF('Relevance scoring'!S53="","",IF('Relevance scoring'!S53&gt;=3,"ASSESS","N/A"))</f>
        <v>N/A</v>
      </c>
      <c r="T52" s="1" t="str">
        <f>IF('Relevance scoring'!T53="","",IF('Relevance scoring'!T53&gt;=3,"ASSESS","N/A"))</f>
        <v>N/A</v>
      </c>
      <c r="U52" s="1" t="str">
        <f>IF('Relevance scoring'!U53="","",IF('Relevance scoring'!U53&gt;=3,"ASSESS","N/A"))</f>
        <v>N/A</v>
      </c>
      <c r="V52" s="1" t="str">
        <f>IF('Relevance scoring'!V53="","",IF('Relevance scoring'!V53&gt;=3,"ASSESS","N/A"))</f>
        <v>N/A</v>
      </c>
      <c r="W52" s="8">
        <v>-2</v>
      </c>
      <c r="X52" s="1" t="str">
        <f>IF('Relevance scoring'!X53="","",IF('Relevance scoring'!X53&gt;=3,"ASSESS","N/A"))</f>
        <v>N/A</v>
      </c>
      <c r="Y52" s="1" t="str">
        <f>IF('Relevance scoring'!Y53="","",IF('Relevance scoring'!Y53&gt;=3,"ASSESS","N/A"))</f>
        <v>N/A</v>
      </c>
      <c r="Z52" s="1" t="str">
        <f>IF('Relevance scoring'!Z53="","",IF('Relevance scoring'!Z53&gt;=3,"ASSESS","N/A"))</f>
        <v>N/A</v>
      </c>
      <c r="AA52" s="1" t="str">
        <f>IF('Relevance scoring'!AA53="","",IF('Relevance scoring'!AA53&gt;=3,"ASSESS","N/A"))</f>
        <v>N/A</v>
      </c>
      <c r="AB52" s="1" t="str">
        <f>IF('Relevance scoring'!AB53="","",IF('Relevance scoring'!AB53&gt;=3,"ASSESS","N/A"))</f>
        <v>N/A</v>
      </c>
      <c r="AC52" s="1" t="str">
        <f>IF('Relevance scoring'!AC53="","",IF('Relevance scoring'!AC53&gt;=3,"ASSESS","N/A"))</f>
        <v>N/A</v>
      </c>
      <c r="AD52" s="1" t="str">
        <f>IF('Relevance scoring'!AD53="","",IF('Relevance scoring'!AD53&gt;=3,"ASSESS","N/A"))</f>
        <v>N/A</v>
      </c>
      <c r="AE52" s="1" t="str">
        <f>IF('Relevance scoring'!AE53="","",IF('Relevance scoring'!AE53&gt;=3,"ASSESS","N/A"))</f>
        <v>N/A</v>
      </c>
      <c r="AF52" s="1" t="str">
        <f>IF('Relevance scoring'!AF53="","",IF('Relevance scoring'!AF53&gt;=3,"ASSESS","N/A"))</f>
        <v>N/A</v>
      </c>
      <c r="AG52" s="8">
        <v>2</v>
      </c>
      <c r="AH52" s="8">
        <v>2</v>
      </c>
      <c r="AI52" s="1" t="str">
        <f>IF('Relevance scoring'!AI53="","",IF('Relevance scoring'!AI53&gt;=3,"ASSESS","N/A"))</f>
        <v>ASSESS</v>
      </c>
      <c r="AJ52" s="1" t="str">
        <f>IF('Relevance scoring'!AJ53="","",IF('Relevance scoring'!AJ53&gt;=3,"ASSESS","N/A"))</f>
        <v>N/A</v>
      </c>
      <c r="AK52" s="8">
        <v>1</v>
      </c>
      <c r="AL52" s="1" t="str">
        <f>IF('Relevance scoring'!AL53="","",IF('Relevance scoring'!AL53&gt;=3,"ASSESS","N/A"))</f>
        <v>N/A</v>
      </c>
      <c r="AM52" s="1" t="str">
        <f>IF('Relevance scoring'!AM53="","",IF('Relevance scoring'!AM53&gt;=3,"ASSESS","N/A"))</f>
        <v>N/A</v>
      </c>
      <c r="AN52" s="1" t="str">
        <f>IF('Relevance scoring'!AN53="","",IF('Relevance scoring'!AN53&gt;=3,"ASSESS","N/A"))</f>
        <v>N/A</v>
      </c>
      <c r="AO52" s="1" t="str">
        <f>IF('Relevance scoring'!AO53="","",IF('Relevance scoring'!AO53&gt;=3,"ASSESS","N/A"))</f>
        <v>N/A</v>
      </c>
      <c r="AP52" s="1" t="str">
        <f>IF('Relevance scoring'!AP53="","",IF('Relevance scoring'!AP53&gt;=3,"ASSESS","N/A"))</f>
        <v>N/A</v>
      </c>
      <c r="AQ52" s="1" t="str">
        <f>IF('Relevance scoring'!AQ53="","",IF('Relevance scoring'!AQ53&gt;=3,"ASSESS","N/A"))</f>
        <v>N/A</v>
      </c>
      <c r="AR52" s="1" t="str">
        <f>IF('Relevance scoring'!AR53="","",IF('Relevance scoring'!AR53&gt;=3,"ASSESS","N/A"))</f>
        <v>N/A</v>
      </c>
      <c r="AS52" s="1" t="str">
        <f>IF('Relevance scoring'!AS53="","",IF('Relevance scoring'!AS53&gt;=3,"ASSESS","N/A"))</f>
        <v>N/A</v>
      </c>
      <c r="AT52" s="1" t="str">
        <f>IF('Relevance scoring'!AT53&gt;=3,"ASSESS"," ")</f>
        <v>ASSESS</v>
      </c>
      <c r="AU52" s="1" t="str">
        <f>IF('Relevance scoring'!AU53&gt;=3,"ASSESS"," ")</f>
        <v xml:space="preserve"> </v>
      </c>
      <c r="AV52" s="1"/>
      <c r="AW52" s="1"/>
      <c r="AX52" s="1"/>
      <c r="AY52" s="1"/>
      <c r="AZ52" s="1"/>
      <c r="BA52" s="1"/>
      <c r="BB52" s="1"/>
      <c r="BC52" s="1"/>
      <c r="BD52" s="1"/>
      <c r="BE52" s="1"/>
      <c r="BF52" s="1"/>
      <c r="BG52" s="1"/>
      <c r="BH52" s="1"/>
      <c r="BI52" s="1"/>
      <c r="BJ52" s="1"/>
      <c r="BK52" s="1"/>
      <c r="BL52" s="1"/>
      <c r="BM52" s="1"/>
      <c r="BN52" s="1"/>
    </row>
    <row r="53" spans="1:66" ht="12.75" x14ac:dyDescent="0.2">
      <c r="A53" s="53" t="s">
        <v>478</v>
      </c>
      <c r="B53" s="62" t="str">
        <f>'Relevance scoring'!B54</f>
        <v>The Sharing Economy</v>
      </c>
      <c r="D53" s="1" t="str">
        <f>IF('Relevance scoring'!D54="","",IF('Relevance scoring'!D54&gt;=3,"ASSESS","N/A"))</f>
        <v>ASSESS</v>
      </c>
      <c r="E53" s="8">
        <v>-1</v>
      </c>
      <c r="F53" s="8">
        <v>2</v>
      </c>
      <c r="G53" s="8">
        <v>-2</v>
      </c>
      <c r="H53" s="8">
        <v>-1</v>
      </c>
      <c r="I53" s="8">
        <v>-1</v>
      </c>
      <c r="J53" s="8">
        <v>-1</v>
      </c>
      <c r="K53" s="8">
        <v>-1</v>
      </c>
      <c r="L53" s="1" t="str">
        <f>IF('Relevance scoring'!L54="","",IF('Relevance scoring'!L54&gt;=3,"ASSESS","N/A"))</f>
        <v>N/A</v>
      </c>
      <c r="M53" s="1" t="str">
        <f>IF('Relevance scoring'!M54="","",IF('Relevance scoring'!M54&gt;=3,"ASSESS","N/A"))</f>
        <v>ASSESS</v>
      </c>
      <c r="N53" s="1" t="str">
        <f>IF('Relevance scoring'!N54="","",IF('Relevance scoring'!N54&gt;=3,"ASSESS","N/A"))</f>
        <v>N/A</v>
      </c>
      <c r="O53" s="8">
        <v>-1</v>
      </c>
      <c r="P53" s="8">
        <v>1</v>
      </c>
      <c r="Q53" s="8">
        <v>-1</v>
      </c>
      <c r="R53" s="1" t="str">
        <f>IF('Relevance scoring'!R54="","",IF('Relevance scoring'!R54&gt;=3,"ASSESS","N/A"))</f>
        <v>N/A</v>
      </c>
      <c r="S53" s="8">
        <v>-1</v>
      </c>
      <c r="T53" s="8">
        <v>-1</v>
      </c>
      <c r="U53" s="8">
        <v>-1</v>
      </c>
      <c r="V53" s="1" t="str">
        <f>IF('Relevance scoring'!V54="","",IF('Relevance scoring'!V54&gt;=3,"ASSESS","N/A"))</f>
        <v>N/A</v>
      </c>
      <c r="W53" s="1" t="str">
        <f>IF('Relevance scoring'!W54="","",IF('Relevance scoring'!W54&gt;=3,"ASSESS","N/A"))</f>
        <v>N/A</v>
      </c>
      <c r="X53" s="1" t="str">
        <f>IF('Relevance scoring'!X54="","",IF('Relevance scoring'!X54&gt;=3,"ASSESS","N/A"))</f>
        <v>N/A</v>
      </c>
      <c r="Y53" s="8">
        <v>-1</v>
      </c>
      <c r="Z53" s="1" t="str">
        <f>IF('Relevance scoring'!Z54="","",IF('Relevance scoring'!Z54&gt;=3,"ASSESS","N/A"))</f>
        <v>N/A</v>
      </c>
      <c r="AA53" s="1" t="str">
        <f>IF('Relevance scoring'!AA54="","",IF('Relevance scoring'!AA54&gt;=3,"ASSESS","N/A"))</f>
        <v>N/A</v>
      </c>
      <c r="AB53" s="1" t="str">
        <f>IF('Relevance scoring'!AB54="","",IF('Relevance scoring'!AB54&gt;=3,"ASSESS","N/A"))</f>
        <v>N/A</v>
      </c>
      <c r="AC53" s="8">
        <v>-2</v>
      </c>
      <c r="AD53" s="1" t="str">
        <f>IF('Relevance scoring'!AD54="","",IF('Relevance scoring'!AD54&gt;=3,"ASSESS","N/A"))</f>
        <v>N/A</v>
      </c>
      <c r="AE53" s="8">
        <v>-1</v>
      </c>
      <c r="AF53" s="1" t="str">
        <f>IF('Relevance scoring'!AF54="","",IF('Relevance scoring'!AF54&gt;=3,"ASSESS","N/A"))</f>
        <v>N/A</v>
      </c>
      <c r="AG53" s="1" t="str">
        <f>IF('Relevance scoring'!AG54="","",IF('Relevance scoring'!AG54&gt;=3,"ASSESS","N/A"))</f>
        <v>N/A</v>
      </c>
      <c r="AH53" s="1" t="str">
        <f>IF('Relevance scoring'!AH54="","",IF('Relevance scoring'!AH54&gt;=3,"ASSESS","N/A"))</f>
        <v>N/A</v>
      </c>
      <c r="AI53" s="1" t="str">
        <f>IF('Relevance scoring'!AI54="","",IF('Relevance scoring'!AI54&gt;=3,"ASSESS","N/A"))</f>
        <v>N/A</v>
      </c>
      <c r="AJ53" s="1" t="str">
        <f>IF('Relevance scoring'!AJ54="","",IF('Relevance scoring'!AJ54&gt;=3,"ASSESS","N/A"))</f>
        <v>N/A</v>
      </c>
      <c r="AK53" s="1" t="str">
        <f>IF('Relevance scoring'!AK54="","",IF('Relevance scoring'!AK54&gt;=3,"ASSESS","N/A"))</f>
        <v>N/A</v>
      </c>
      <c r="AL53" s="1" t="str">
        <f>IF('Relevance scoring'!AL54="","",IF('Relevance scoring'!AL54&gt;=3,"ASSESS","N/A"))</f>
        <v>N/A</v>
      </c>
      <c r="AM53" s="1" t="str">
        <f>IF('Relevance scoring'!AM54="","",IF('Relevance scoring'!AM54&gt;=3,"ASSESS","N/A"))</f>
        <v>N/A</v>
      </c>
      <c r="AN53" s="1" t="str">
        <f>IF('Relevance scoring'!AN54="","",IF('Relevance scoring'!AN54&gt;=3,"ASSESS","N/A"))</f>
        <v>N/A</v>
      </c>
      <c r="AO53" s="8">
        <v>-1</v>
      </c>
      <c r="AP53" s="8">
        <v>1</v>
      </c>
      <c r="AQ53" s="1" t="str">
        <f>IF('Relevance scoring'!AQ54="","",IF('Relevance scoring'!AQ54&gt;=3,"ASSESS","N/A"))</f>
        <v>N/A</v>
      </c>
      <c r="AR53" s="1" t="str">
        <f>IF('Relevance scoring'!AR54="","",IF('Relevance scoring'!AR54&gt;=3,"ASSESS","N/A"))</f>
        <v>N/A</v>
      </c>
      <c r="AS53" s="1" t="str">
        <f>IF('Relevance scoring'!AS54="","",IF('Relevance scoring'!AS54&gt;=3,"ASSESS","N/A"))</f>
        <v>N/A</v>
      </c>
      <c r="AT53" s="1" t="str">
        <f>IF('Relevance scoring'!AT54&gt;=3,"ASSESS"," ")</f>
        <v xml:space="preserve"> </v>
      </c>
      <c r="AU53" s="1" t="str">
        <f>IF('Relevance scoring'!AU54&gt;=3,"ASSESS"," ")</f>
        <v xml:space="preserve"> </v>
      </c>
      <c r="AV53" s="1"/>
      <c r="AW53" s="1"/>
      <c r="AX53" s="1"/>
      <c r="AY53" s="1"/>
      <c r="AZ53" s="1"/>
      <c r="BA53" s="1"/>
      <c r="BB53" s="1"/>
      <c r="BC53" s="1"/>
      <c r="BD53" s="1"/>
      <c r="BE53" s="1"/>
      <c r="BF53" s="1"/>
      <c r="BG53" s="1"/>
      <c r="BH53" s="1"/>
      <c r="BI53" s="1"/>
      <c r="BJ53" s="1"/>
      <c r="BK53" s="1"/>
      <c r="BL53" s="1"/>
      <c r="BM53" s="1"/>
      <c r="BN53" s="1"/>
    </row>
    <row r="54" spans="1:66" ht="12.75" x14ac:dyDescent="0.2">
      <c r="A54" s="53" t="s">
        <v>486</v>
      </c>
      <c r="B54" s="62" t="str">
        <f>'Relevance scoring'!B55</f>
        <v>Virtual Reality / Synthetic worlds</v>
      </c>
      <c r="D54" s="8">
        <v>1</v>
      </c>
      <c r="E54" s="8">
        <v>1</v>
      </c>
      <c r="F54" s="8">
        <v>-1</v>
      </c>
      <c r="G54" s="8">
        <v>2</v>
      </c>
      <c r="H54" s="8">
        <v>1</v>
      </c>
      <c r="I54" s="8">
        <v>1</v>
      </c>
      <c r="J54" s="1" t="str">
        <f>IF('Relevance scoring'!J55="","",IF('Relevance scoring'!J55&gt;=3,"ASSESS","N/A"))</f>
        <v>N/A</v>
      </c>
      <c r="K54" s="1" t="str">
        <f>IF('Relevance scoring'!K55="","",IF('Relevance scoring'!K55&gt;=3,"ASSESS","N/A"))</f>
        <v>ASSESS</v>
      </c>
      <c r="L54" s="8">
        <v>-2</v>
      </c>
      <c r="M54" s="1" t="str">
        <f>IF('Relevance scoring'!M55="","",IF('Relevance scoring'!M55&gt;=3,"ASSESS","N/A"))</f>
        <v>N/A</v>
      </c>
      <c r="N54" s="1" t="str">
        <f>IF('Relevance scoring'!N55="","",IF('Relevance scoring'!N55&gt;=3,"ASSESS","N/A"))</f>
        <v>ASSESS</v>
      </c>
      <c r="O54" s="1" t="str">
        <f>IF('Relevance scoring'!O55="","",IF('Relevance scoring'!O55&gt;=3,"ASSESS","N/A"))</f>
        <v>N/A</v>
      </c>
      <c r="P54" s="1" t="str">
        <f>IF('Relevance scoring'!P55="","",IF('Relevance scoring'!P55&gt;=3,"ASSESS","N/A"))</f>
        <v>N/A</v>
      </c>
      <c r="Q54" s="1" t="str">
        <f>IF('Relevance scoring'!Q55="","",IF('Relevance scoring'!Q55&gt;=3,"ASSESS","N/A"))</f>
        <v>N/A</v>
      </c>
      <c r="R54" s="1" t="str">
        <f>IF('Relevance scoring'!R55="","",IF('Relevance scoring'!R55&gt;=3,"ASSESS","N/A"))</f>
        <v>N/A</v>
      </c>
      <c r="S54" s="1" t="str">
        <f>IF('Relevance scoring'!S55="","",IF('Relevance scoring'!S55&gt;=3,"ASSESS","N/A"))</f>
        <v>N/A</v>
      </c>
      <c r="T54" s="1" t="str">
        <f>IF('Relevance scoring'!T55="","",IF('Relevance scoring'!T55&gt;=3,"ASSESS","N/A"))</f>
        <v>N/A</v>
      </c>
      <c r="U54" s="1" t="str">
        <f>IF('Relevance scoring'!U55="","",IF('Relevance scoring'!U55&gt;=3,"ASSESS","N/A"))</f>
        <v>N/A</v>
      </c>
      <c r="V54" s="1" t="str">
        <f>IF('Relevance scoring'!V55="","",IF('Relevance scoring'!V55&gt;=3,"ASSESS","N/A"))</f>
        <v>N/A</v>
      </c>
      <c r="W54" s="8">
        <v>-2</v>
      </c>
      <c r="X54" s="1" t="str">
        <f>IF('Relevance scoring'!X55="","",IF('Relevance scoring'!X55&gt;=3,"ASSESS","N/A"))</f>
        <v>N/A</v>
      </c>
      <c r="Y54" s="1" t="str">
        <f>IF('Relevance scoring'!Y55="","",IF('Relevance scoring'!Y55&gt;=3,"ASSESS","N/A"))</f>
        <v>N/A</v>
      </c>
      <c r="Z54" s="1" t="str">
        <f>IF('Relevance scoring'!Z55="","",IF('Relevance scoring'!Z55&gt;=3,"ASSESS","N/A"))</f>
        <v>N/A</v>
      </c>
      <c r="AA54" s="1" t="str">
        <f>IF('Relevance scoring'!AA55="","",IF('Relevance scoring'!AA55&gt;=3,"ASSESS","N/A"))</f>
        <v>N/A</v>
      </c>
      <c r="AB54" s="8">
        <v>1</v>
      </c>
      <c r="AC54" s="8">
        <v>1</v>
      </c>
      <c r="AD54" s="1" t="str">
        <f>IF('Relevance scoring'!AD55="","",IF('Relevance scoring'!AD55&gt;=3,"ASSESS","N/A"))</f>
        <v>N/A</v>
      </c>
      <c r="AE54" s="1" t="str">
        <f>IF('Relevance scoring'!AE55="","",IF('Relevance scoring'!AE55&gt;=3,"ASSESS","N/A"))</f>
        <v>N/A</v>
      </c>
      <c r="AF54" s="1" t="str">
        <f>IF('Relevance scoring'!AF55="","",IF('Relevance scoring'!AF55&gt;=3,"ASSESS","N/A"))</f>
        <v>N/A</v>
      </c>
      <c r="AG54" s="8">
        <v>-3</v>
      </c>
      <c r="AH54" s="8">
        <v>2</v>
      </c>
      <c r="AI54" s="8">
        <v>1</v>
      </c>
      <c r="AJ54" s="8">
        <v>-1</v>
      </c>
      <c r="AK54" s="8">
        <v>-2</v>
      </c>
      <c r="AL54" s="1" t="str">
        <f>IF('Relevance scoring'!AL55="","",IF('Relevance scoring'!AL55&gt;=3,"ASSESS","N/A"))</f>
        <v>N/A</v>
      </c>
      <c r="AM54" s="1" t="str">
        <f>IF('Relevance scoring'!AM55="","",IF('Relevance scoring'!AM55&gt;=3,"ASSESS","N/A"))</f>
        <v>N/A</v>
      </c>
      <c r="AN54" s="1" t="str">
        <f>IF('Relevance scoring'!AN55="","",IF('Relevance scoring'!AN55&gt;=3,"ASSESS","N/A"))</f>
        <v>N/A</v>
      </c>
      <c r="AO54" s="1" t="str">
        <f>IF('Relevance scoring'!AO55="","",IF('Relevance scoring'!AO55&gt;=3,"ASSESS","N/A"))</f>
        <v>N/A</v>
      </c>
      <c r="AP54" s="8">
        <v>-2</v>
      </c>
      <c r="AQ54" s="1" t="str">
        <f>IF('Relevance scoring'!AQ55="","",IF('Relevance scoring'!AQ55&gt;=3,"ASSESS","N/A"))</f>
        <v>N/A</v>
      </c>
      <c r="AR54" s="1" t="str">
        <f>IF('Relevance scoring'!AR55="","",IF('Relevance scoring'!AR55&gt;=3,"ASSESS","N/A"))</f>
        <v>N/A</v>
      </c>
      <c r="AS54" s="1" t="str">
        <f>IF('Relevance scoring'!AS55="","",IF('Relevance scoring'!AS55&gt;=3,"ASSESS","N/A"))</f>
        <v>N/A</v>
      </c>
      <c r="AT54" s="1" t="str">
        <f>IF('Relevance scoring'!AT55&gt;=3,"ASSESS"," ")</f>
        <v>ASSESS</v>
      </c>
      <c r="AU54" s="1" t="str">
        <f>IF('Relevance scoring'!AU55&gt;=3,"ASSESS"," ")</f>
        <v xml:space="preserve"> </v>
      </c>
      <c r="AV54" s="1"/>
      <c r="AW54" s="1"/>
      <c r="AX54" s="1"/>
      <c r="AY54" s="1"/>
      <c r="AZ54" s="1"/>
      <c r="BA54" s="1"/>
      <c r="BB54" s="1"/>
      <c r="BC54" s="1"/>
      <c r="BD54" s="1"/>
      <c r="BE54" s="1"/>
      <c r="BF54" s="1"/>
      <c r="BG54" s="1"/>
      <c r="BH54" s="1"/>
      <c r="BI54" s="1"/>
      <c r="BJ54" s="1"/>
      <c r="BK54" s="1"/>
      <c r="BL54" s="1"/>
      <c r="BM54" s="1"/>
      <c r="BN54" s="1"/>
    </row>
    <row r="55" spans="1:66" ht="12.75" x14ac:dyDescent="0.2">
      <c r="A55" s="53" t="s">
        <v>490</v>
      </c>
      <c r="B55" s="62" t="str">
        <f>'Relevance scoring'!B56</f>
        <v>Electric Vehicles</v>
      </c>
      <c r="D55" s="1" t="str">
        <f>IF('Relevance scoring'!D56="","",IF('Relevance scoring'!D56&gt;=3,"ASSESS","N/A"))</f>
        <v>N/A</v>
      </c>
      <c r="E55" s="1" t="str">
        <f>IF('Relevance scoring'!E56="","",IF('Relevance scoring'!E56&gt;=3,"ASSESS","N/A"))</f>
        <v>N/A</v>
      </c>
      <c r="F55" s="1" t="str">
        <f>IF('Relevance scoring'!F56="","",IF('Relevance scoring'!F56&gt;=3,"ASSESS","N/A"))</f>
        <v>N/A</v>
      </c>
      <c r="G55" s="1" t="str">
        <f>IF('Relevance scoring'!G56="","",IF('Relevance scoring'!G56&gt;=3,"ASSESS","N/A"))</f>
        <v>N/A</v>
      </c>
      <c r="H55" s="1" t="str">
        <f>IF('Relevance scoring'!H56="","",IF('Relevance scoring'!H56&gt;=3,"ASSESS","N/A"))</f>
        <v>N/A</v>
      </c>
      <c r="I55" s="1" t="str">
        <f>IF('Relevance scoring'!I56="","",IF('Relevance scoring'!I56&gt;=3,"ASSESS","N/A"))</f>
        <v>N/A</v>
      </c>
      <c r="J55" s="8">
        <v>-2</v>
      </c>
      <c r="K55" s="8">
        <v>-2</v>
      </c>
      <c r="L55" s="8">
        <v>-2</v>
      </c>
      <c r="M55" s="8">
        <v>1</v>
      </c>
      <c r="N55" s="8">
        <v>1</v>
      </c>
      <c r="O55" s="1" t="str">
        <f>IF('Relevance scoring'!O56="","",IF('Relevance scoring'!O56&gt;=3,"ASSESS","N/A"))</f>
        <v>N/A</v>
      </c>
      <c r="P55" s="1" t="str">
        <f>IF('Relevance scoring'!P56="","",IF('Relevance scoring'!P56&gt;=3,"ASSESS","N/A"))</f>
        <v>N/A</v>
      </c>
      <c r="Q55" s="1" t="str">
        <f>IF('Relevance scoring'!Q56="","",IF('Relevance scoring'!Q56&gt;=3,"ASSESS","N/A"))</f>
        <v>N/A</v>
      </c>
      <c r="R55" s="1" t="str">
        <f>IF('Relevance scoring'!R56="","",IF('Relevance scoring'!R56&gt;=3,"ASSESS","N/A"))</f>
        <v>N/A</v>
      </c>
      <c r="S55" s="1" t="str">
        <f>IF('Relevance scoring'!S56="","",IF('Relevance scoring'!S56&gt;=3,"ASSESS","N/A"))</f>
        <v>N/A</v>
      </c>
      <c r="T55" s="1" t="str">
        <f>IF('Relevance scoring'!T56="","",IF('Relevance scoring'!T56&gt;=3,"ASSESS","N/A"))</f>
        <v>N/A</v>
      </c>
      <c r="U55" s="1" t="str">
        <f>IF('Relevance scoring'!U56="","",IF('Relevance scoring'!U56&gt;=3,"ASSESS","N/A"))</f>
        <v>N/A</v>
      </c>
      <c r="V55" s="1" t="str">
        <f>IF('Relevance scoring'!V56="","",IF('Relevance scoring'!V56&gt;=3,"ASSESS","N/A"))</f>
        <v>N/A</v>
      </c>
      <c r="W55" s="1" t="str">
        <f>IF('Relevance scoring'!W56="","",IF('Relevance scoring'!W56&gt;=3,"ASSESS","N/A"))</f>
        <v>N/A</v>
      </c>
      <c r="X55" s="8">
        <v>-2</v>
      </c>
      <c r="Y55" s="8">
        <v>1</v>
      </c>
      <c r="Z55" s="1" t="str">
        <f>IF('Relevance scoring'!Z56="","",IF('Relevance scoring'!Z56&gt;=3,"ASSESS","N/A"))</f>
        <v>N/A</v>
      </c>
      <c r="AA55" s="1" t="str">
        <f>IF('Relevance scoring'!AA56="","",IF('Relevance scoring'!AA56&gt;=3,"ASSESS","N/A"))</f>
        <v>N/A</v>
      </c>
      <c r="AB55" s="1" t="str">
        <f>IF('Relevance scoring'!AB56="","",IF('Relevance scoring'!AB56&gt;=3,"ASSESS","N/A"))</f>
        <v>N/A</v>
      </c>
      <c r="AC55" s="1" t="str">
        <f>IF('Relevance scoring'!AC56="","",IF('Relevance scoring'!AC56&gt;=3,"ASSESS","N/A"))</f>
        <v>N/A</v>
      </c>
      <c r="AD55" s="1" t="str">
        <f>IF('Relevance scoring'!AD56="","",IF('Relevance scoring'!AD56&gt;=3,"ASSESS","N/A"))</f>
        <v>N/A</v>
      </c>
      <c r="AE55" s="8">
        <v>-2</v>
      </c>
      <c r="AF55" s="1" t="str">
        <f>IF('Relevance scoring'!AF56="","",IF('Relevance scoring'!AF56&gt;=3,"ASSESS","N/A"))</f>
        <v>N/A</v>
      </c>
      <c r="AG55" s="1" t="str">
        <f>IF('Relevance scoring'!AG56="","",IF('Relevance scoring'!AG56&gt;=3,"ASSESS","N/A"))</f>
        <v>N/A</v>
      </c>
      <c r="AH55" s="1" t="str">
        <f>IF('Relevance scoring'!AH56="","",IF('Relevance scoring'!AH56&gt;=3,"ASSESS","N/A"))</f>
        <v>N/A</v>
      </c>
      <c r="AI55" s="1" t="str">
        <f>IF('Relevance scoring'!AI56="","",IF('Relevance scoring'!AI56&gt;=3,"ASSESS","N/A"))</f>
        <v>N/A</v>
      </c>
      <c r="AJ55" s="1" t="str">
        <f>IF('Relevance scoring'!AJ56="","",IF('Relevance scoring'!AJ56&gt;=3,"ASSESS","N/A"))</f>
        <v>N/A</v>
      </c>
      <c r="AK55" s="1" t="str">
        <f>IF('Relevance scoring'!AK56="","",IF('Relevance scoring'!AK56&gt;=3,"ASSESS","N/A"))</f>
        <v>N/A</v>
      </c>
      <c r="AL55" s="1" t="str">
        <f>IF('Relevance scoring'!AL56="","",IF('Relevance scoring'!AL56&gt;=3,"ASSESS","N/A"))</f>
        <v>N/A</v>
      </c>
      <c r="AM55" s="1" t="str">
        <f>IF('Relevance scoring'!AM56="","",IF('Relevance scoring'!AM56&gt;=3,"ASSESS","N/A"))</f>
        <v>N/A</v>
      </c>
      <c r="AN55" s="1" t="str">
        <f>IF('Relevance scoring'!AN56="","",IF('Relevance scoring'!AN56&gt;=3,"ASSESS","N/A"))</f>
        <v>N/A</v>
      </c>
      <c r="AO55" s="8">
        <v>2</v>
      </c>
      <c r="AP55" s="1" t="str">
        <f>IF('Relevance scoring'!AP56="","",IF('Relevance scoring'!AP56&gt;=3,"ASSESS","N/A"))</f>
        <v>N/A</v>
      </c>
      <c r="AQ55" s="1" t="str">
        <f>IF('Relevance scoring'!AQ56="","",IF('Relevance scoring'!AQ56&gt;=3,"ASSESS","N/A"))</f>
        <v>N/A</v>
      </c>
      <c r="AR55" s="1" t="str">
        <f>IF('Relevance scoring'!AR56="","",IF('Relevance scoring'!AR56&gt;=3,"ASSESS","N/A"))</f>
        <v>N/A</v>
      </c>
      <c r="AS55" s="1" t="str">
        <f>IF('Relevance scoring'!AS56="","",IF('Relevance scoring'!AS56&gt;=3,"ASSESS","N/A"))</f>
        <v>N/A</v>
      </c>
      <c r="AT55" s="1" t="str">
        <f>IF('Relevance scoring'!AT56&gt;=3,"ASSESS"," ")</f>
        <v xml:space="preserve"> </v>
      </c>
      <c r="AU55" s="1" t="str">
        <f>IF('Relevance scoring'!AU56&gt;=3,"ASSESS"," ")</f>
        <v xml:space="preserve"> </v>
      </c>
      <c r="AV55" s="1"/>
      <c r="AW55" s="1"/>
      <c r="AX55" s="1"/>
      <c r="AY55" s="1"/>
      <c r="AZ55" s="1"/>
      <c r="BA55" s="1"/>
      <c r="BB55" s="1"/>
      <c r="BC55" s="1"/>
      <c r="BD55" s="1"/>
      <c r="BE55" s="1"/>
      <c r="BF55" s="1"/>
      <c r="BG55" s="1"/>
      <c r="BH55" s="1"/>
      <c r="BI55" s="1"/>
      <c r="BJ55" s="1"/>
      <c r="BK55" s="1"/>
      <c r="BL55" s="1"/>
      <c r="BM55" s="1"/>
      <c r="BN55" s="1"/>
    </row>
    <row r="56" spans="1:66" ht="12.75" x14ac:dyDescent="0.2">
      <c r="A56" s="53" t="s">
        <v>492</v>
      </c>
      <c r="B56" s="62" t="str">
        <f>'Relevance scoring'!B57</f>
        <v>Universal Basic Income</v>
      </c>
      <c r="D56" s="1" t="str">
        <f>IF('Relevance scoring'!D57="","",IF('Relevance scoring'!D57&gt;=3,"ASSESS","N/A"))</f>
        <v>N/A</v>
      </c>
      <c r="E56" s="1" t="str">
        <f>IF('Relevance scoring'!E57="","",IF('Relevance scoring'!E57&gt;=3,"ASSESS","N/A"))</f>
        <v>N/A</v>
      </c>
      <c r="F56" s="1" t="str">
        <f>IF('Relevance scoring'!F57="","",IF('Relevance scoring'!F57&gt;=3,"ASSESS","N/A"))</f>
        <v>N/A</v>
      </c>
      <c r="G56" s="1" t="str">
        <f>IF('Relevance scoring'!G57="","",IF('Relevance scoring'!G57&gt;=3,"ASSESS","N/A"))</f>
        <v>N/A</v>
      </c>
      <c r="H56" s="1" t="str">
        <f>IF('Relevance scoring'!H57="","",IF('Relevance scoring'!H57&gt;=3,"ASSESS","N/A"))</f>
        <v>N/A</v>
      </c>
      <c r="I56" s="1" t="str">
        <f>IF('Relevance scoring'!I57="","",IF('Relevance scoring'!I57&gt;=3,"ASSESS","N/A"))</f>
        <v>N/A</v>
      </c>
      <c r="J56" s="1" t="str">
        <f>IF('Relevance scoring'!J57="","",IF('Relevance scoring'!J57&gt;=3,"ASSESS","N/A"))</f>
        <v>N/A</v>
      </c>
      <c r="K56" s="1" t="str">
        <f>IF('Relevance scoring'!K57="","",IF('Relevance scoring'!K57&gt;=3,"ASSESS","N/A"))</f>
        <v>N/A</v>
      </c>
      <c r="L56" s="1" t="str">
        <f>IF('Relevance scoring'!L57="","",IF('Relevance scoring'!L57&gt;=3,"ASSESS","N/A"))</f>
        <v>N/A</v>
      </c>
      <c r="M56" s="1" t="str">
        <f>IF('Relevance scoring'!M57="","",IF('Relevance scoring'!M57&gt;=3,"ASSESS","N/A"))</f>
        <v>N/A</v>
      </c>
      <c r="N56" s="1" t="str">
        <f>IF('Relevance scoring'!N57="","",IF('Relevance scoring'!N57&gt;=3,"ASSESS","N/A"))</f>
        <v>N/A</v>
      </c>
      <c r="O56" s="1" t="str">
        <f>IF('Relevance scoring'!O57="","",IF('Relevance scoring'!O57&gt;=3,"ASSESS","N/A"))</f>
        <v>N/A</v>
      </c>
      <c r="P56" s="8">
        <v>1</v>
      </c>
      <c r="Q56" s="1" t="str">
        <f>IF('Relevance scoring'!Q57="","",IF('Relevance scoring'!Q57&gt;=3,"ASSESS","N/A"))</f>
        <v>N/A</v>
      </c>
      <c r="R56" s="1" t="str">
        <f>IF('Relevance scoring'!R57="","",IF('Relevance scoring'!R57&gt;=3,"ASSESS","N/A"))</f>
        <v>N/A</v>
      </c>
      <c r="S56" s="1" t="str">
        <f>IF('Relevance scoring'!S57="","",IF('Relevance scoring'!S57&gt;=3,"ASSESS","N/A"))</f>
        <v>N/A</v>
      </c>
      <c r="T56" s="1" t="str">
        <f>IF('Relevance scoring'!T57="","",IF('Relevance scoring'!T57&gt;=3,"ASSESS","N/A"))</f>
        <v>N/A</v>
      </c>
      <c r="U56" s="1" t="str">
        <f>IF('Relevance scoring'!U57="","",IF('Relevance scoring'!U57&gt;=3,"ASSESS","N/A"))</f>
        <v>N/A</v>
      </c>
      <c r="V56" s="1" t="str">
        <f>IF('Relevance scoring'!V57="","",IF('Relevance scoring'!V57&gt;=3,"ASSESS","N/A"))</f>
        <v>N/A</v>
      </c>
      <c r="W56" s="1" t="str">
        <f>IF('Relevance scoring'!W57="","",IF('Relevance scoring'!W57&gt;=3,"ASSESS","N/A"))</f>
        <v>N/A</v>
      </c>
      <c r="X56" s="1" t="str">
        <f>IF('Relevance scoring'!X57="","",IF('Relevance scoring'!X57&gt;=3,"ASSESS","N/A"))</f>
        <v>N/A</v>
      </c>
      <c r="Y56" s="1" t="str">
        <f>IF('Relevance scoring'!Y57="","",IF('Relevance scoring'!Y57&gt;=3,"ASSESS","N/A"))</f>
        <v>N/A</v>
      </c>
      <c r="Z56" s="1" t="str">
        <f>IF('Relevance scoring'!Z57="","",IF('Relevance scoring'!Z57&gt;=3,"ASSESS","N/A"))</f>
        <v>N/A</v>
      </c>
      <c r="AA56" s="1" t="str">
        <f>IF('Relevance scoring'!AA57="","",IF('Relevance scoring'!AA57&gt;=3,"ASSESS","N/A"))</f>
        <v>N/A</v>
      </c>
      <c r="AB56" s="1" t="str">
        <f>IF('Relevance scoring'!AB57="","",IF('Relevance scoring'!AB57&gt;=3,"ASSESS","N/A"))</f>
        <v>N/A</v>
      </c>
      <c r="AC56" s="1" t="str">
        <f>IF('Relevance scoring'!AC57="","",IF('Relevance scoring'!AC57&gt;=3,"ASSESS","N/A"))</f>
        <v>N/A</v>
      </c>
      <c r="AD56" s="1" t="str">
        <f>IF('Relevance scoring'!AD57="","",IF('Relevance scoring'!AD57&gt;=3,"ASSESS","N/A"))</f>
        <v>N/A</v>
      </c>
      <c r="AE56" s="1" t="str">
        <f>IF('Relevance scoring'!AE57="","",IF('Relevance scoring'!AE57&gt;=3,"ASSESS","N/A"))</f>
        <v>ASSESS</v>
      </c>
      <c r="AF56" s="1" t="str">
        <f>IF('Relevance scoring'!AF57="","",IF('Relevance scoring'!AF57&gt;=3,"ASSESS","N/A"))</f>
        <v>N/A</v>
      </c>
      <c r="AG56" s="1" t="str">
        <f>IF('Relevance scoring'!AG57="","",IF('Relevance scoring'!AG57&gt;=3,"ASSESS","N/A"))</f>
        <v>N/A</v>
      </c>
      <c r="AH56" s="1" t="str">
        <f>IF('Relevance scoring'!AH57="","",IF('Relevance scoring'!AH57&gt;=3,"ASSESS","N/A"))</f>
        <v>N/A</v>
      </c>
      <c r="AI56" s="1" t="str">
        <f>IF('Relevance scoring'!AI57="","",IF('Relevance scoring'!AI57&gt;=3,"ASSESS","N/A"))</f>
        <v>N/A</v>
      </c>
      <c r="AJ56" s="1" t="str">
        <f>IF('Relevance scoring'!AJ57="","",IF('Relevance scoring'!AJ57&gt;=3,"ASSESS","N/A"))</f>
        <v>N/A</v>
      </c>
      <c r="AK56" s="1" t="str">
        <f>IF('Relevance scoring'!AK57="","",IF('Relevance scoring'!AK57&gt;=3,"ASSESS","N/A"))</f>
        <v>N/A</v>
      </c>
      <c r="AL56" s="1" t="str">
        <f>IF('Relevance scoring'!AL57="","",IF('Relevance scoring'!AL57&gt;=3,"ASSESS","N/A"))</f>
        <v>N/A</v>
      </c>
      <c r="AM56" s="1" t="str">
        <f>IF('Relevance scoring'!AM57="","",IF('Relevance scoring'!AM57&gt;=3,"ASSESS","N/A"))</f>
        <v>N/A</v>
      </c>
      <c r="AN56" s="1" t="str">
        <f>IF('Relevance scoring'!AN57="","",IF('Relevance scoring'!AN57&gt;=3,"ASSESS","N/A"))</f>
        <v>N/A</v>
      </c>
      <c r="AO56" s="1" t="str">
        <f>IF('Relevance scoring'!AO57="","",IF('Relevance scoring'!AO57&gt;=3,"ASSESS","N/A"))</f>
        <v>N/A</v>
      </c>
      <c r="AP56" s="1" t="str">
        <f>IF('Relevance scoring'!AP57="","",IF('Relevance scoring'!AP57&gt;=3,"ASSESS","N/A"))</f>
        <v>N/A</v>
      </c>
      <c r="AQ56" s="1" t="str">
        <f>IF('Relevance scoring'!AQ57="","",IF('Relevance scoring'!AQ57&gt;=3,"ASSESS","N/A"))</f>
        <v>N/A</v>
      </c>
      <c r="AR56" s="1" t="str">
        <f>IF('Relevance scoring'!AR57="","",IF('Relevance scoring'!AR57&gt;=3,"ASSESS","N/A"))</f>
        <v>N/A</v>
      </c>
      <c r="AS56" s="1" t="str">
        <f>IF('Relevance scoring'!AS57="","",IF('Relevance scoring'!AS57&gt;=3,"ASSESS","N/A"))</f>
        <v>N/A</v>
      </c>
      <c r="AT56" s="1" t="str">
        <f>IF('Relevance scoring'!AT57&gt;=3,"ASSESS"," ")</f>
        <v>ASSESS</v>
      </c>
      <c r="AU56" s="1" t="str">
        <f>IF('Relevance scoring'!AU57&gt;=3,"ASSESS"," ")</f>
        <v xml:space="preserve"> </v>
      </c>
      <c r="AV56" s="1"/>
      <c r="AW56" s="1"/>
      <c r="AX56" s="1"/>
      <c r="AY56" s="1"/>
      <c r="AZ56" s="1"/>
      <c r="BA56" s="1"/>
      <c r="BB56" s="1"/>
      <c r="BC56" s="1"/>
      <c r="BD56" s="1"/>
      <c r="BE56" s="1"/>
      <c r="BF56" s="1"/>
      <c r="BG56" s="1"/>
      <c r="BH56" s="1"/>
      <c r="BI56" s="1"/>
      <c r="BJ56" s="1"/>
      <c r="BK56" s="1"/>
      <c r="BL56" s="1"/>
      <c r="BM56" s="1"/>
      <c r="BN56" s="1"/>
    </row>
    <row r="57" spans="1:66" ht="12.75" x14ac:dyDescent="0.2">
      <c r="A57" s="53" t="s">
        <v>496</v>
      </c>
      <c r="B57" s="62" t="str">
        <f>'Relevance scoring'!B58</f>
        <v>LiFi</v>
      </c>
      <c r="D57" s="1" t="str">
        <f>IF('Relevance scoring'!D58="","",IF('Relevance scoring'!D58&gt;=3,"ASSESS","N/A"))</f>
        <v>N/A</v>
      </c>
      <c r="E57" s="1" t="str">
        <f>IF('Relevance scoring'!E58="","",IF('Relevance scoring'!E58&gt;=3,"ASSESS","N/A"))</f>
        <v>N/A</v>
      </c>
      <c r="F57" s="1" t="str">
        <f>IF('Relevance scoring'!F58="","",IF('Relevance scoring'!F58&gt;=3,"ASSESS","N/A"))</f>
        <v>N/A</v>
      </c>
      <c r="G57" s="1" t="str">
        <f>IF('Relevance scoring'!G58="","",IF('Relevance scoring'!G58&gt;=3,"ASSESS","N/A"))</f>
        <v>N/A</v>
      </c>
      <c r="H57" s="1" t="str">
        <f>IF('Relevance scoring'!H58="","",IF('Relevance scoring'!H58&gt;=3,"ASSESS","N/A"))</f>
        <v>N/A</v>
      </c>
      <c r="I57" s="1" t="str">
        <f>IF('Relevance scoring'!I58="","",IF('Relevance scoring'!I58&gt;=3,"ASSESS","N/A"))</f>
        <v>N/A</v>
      </c>
      <c r="J57" s="1" t="str">
        <f>IF('Relevance scoring'!J58="","",IF('Relevance scoring'!J58&gt;=3,"ASSESS","N/A"))</f>
        <v>N/A</v>
      </c>
      <c r="K57" s="1" t="str">
        <f>IF('Relevance scoring'!K58="","",IF('Relevance scoring'!K58&gt;=3,"ASSESS","N/A"))</f>
        <v>N/A</v>
      </c>
      <c r="L57" s="1" t="str">
        <f>IF('Relevance scoring'!L58="","",IF('Relevance scoring'!L58&gt;=3,"ASSESS","N/A"))</f>
        <v>N/A</v>
      </c>
      <c r="M57" s="1" t="str">
        <f>IF('Relevance scoring'!M58="","",IF('Relevance scoring'!M58&gt;=3,"ASSESS","N/A"))</f>
        <v>N/A</v>
      </c>
      <c r="N57" s="1" t="str">
        <f>IF('Relevance scoring'!N58="","",IF('Relevance scoring'!N58&gt;=3,"ASSESS","N/A"))</f>
        <v>N/A</v>
      </c>
      <c r="O57" s="1" t="str">
        <f>IF('Relevance scoring'!O58="","",IF('Relevance scoring'!O58&gt;=3,"ASSESS","N/A"))</f>
        <v>N/A</v>
      </c>
      <c r="P57" s="1" t="str">
        <f>IF('Relevance scoring'!P58="","",IF('Relevance scoring'!P58&gt;=3,"ASSESS","N/A"))</f>
        <v>N/A</v>
      </c>
      <c r="Q57" s="1" t="str">
        <f>IF('Relevance scoring'!Q58="","",IF('Relevance scoring'!Q58&gt;=3,"ASSESS","N/A"))</f>
        <v>N/A</v>
      </c>
      <c r="R57" s="1" t="str">
        <f>IF('Relevance scoring'!R58="","",IF('Relevance scoring'!R58&gt;=3,"ASSESS","N/A"))</f>
        <v>N/A</v>
      </c>
      <c r="S57" s="1" t="str">
        <f>IF('Relevance scoring'!S58="","",IF('Relevance scoring'!S58&gt;=3,"ASSESS","N/A"))</f>
        <v>N/A</v>
      </c>
      <c r="T57" s="1" t="str">
        <f>IF('Relevance scoring'!T58="","",IF('Relevance scoring'!T58&gt;=3,"ASSESS","N/A"))</f>
        <v>N/A</v>
      </c>
      <c r="U57" s="1" t="str">
        <f>IF('Relevance scoring'!U58="","",IF('Relevance scoring'!U58&gt;=3,"ASSESS","N/A"))</f>
        <v>N/A</v>
      </c>
      <c r="V57" s="1" t="str">
        <f>IF('Relevance scoring'!V58="","",IF('Relevance scoring'!V58&gt;=3,"ASSESS","N/A"))</f>
        <v>N/A</v>
      </c>
      <c r="W57" s="1" t="str">
        <f>IF('Relevance scoring'!W58="","",IF('Relevance scoring'!W58&gt;=3,"ASSESS","N/A"))</f>
        <v>N/A</v>
      </c>
      <c r="X57" s="1" t="str">
        <f>IF('Relevance scoring'!X58="","",IF('Relevance scoring'!X58&gt;=3,"ASSESS","N/A"))</f>
        <v>N/A</v>
      </c>
      <c r="Y57" s="1" t="str">
        <f>IF('Relevance scoring'!Y58="","",IF('Relevance scoring'!Y58&gt;=3,"ASSESS","N/A"))</f>
        <v>N/A</v>
      </c>
      <c r="Z57" s="1" t="str">
        <f>IF('Relevance scoring'!Z58="","",IF('Relevance scoring'!Z58&gt;=3,"ASSESS","N/A"))</f>
        <v>N/A</v>
      </c>
      <c r="AA57" s="1" t="str">
        <f>IF('Relevance scoring'!AA58="","",IF('Relevance scoring'!AA58&gt;=3,"ASSESS","N/A"))</f>
        <v>N/A</v>
      </c>
      <c r="AB57" s="1" t="str">
        <f>IF('Relevance scoring'!AB58="","",IF('Relevance scoring'!AB58&gt;=3,"ASSESS","N/A"))</f>
        <v>N/A</v>
      </c>
      <c r="AC57" s="1" t="str">
        <f>IF('Relevance scoring'!AC58="","",IF('Relevance scoring'!AC58&gt;=3,"ASSESS","N/A"))</f>
        <v>N/A</v>
      </c>
      <c r="AD57" s="1" t="str">
        <f>IF('Relevance scoring'!AD58="","",IF('Relevance scoring'!AD58&gt;=3,"ASSESS","N/A"))</f>
        <v>N/A</v>
      </c>
      <c r="AE57" s="1" t="str">
        <f>IF('Relevance scoring'!AE58="","",IF('Relevance scoring'!AE58&gt;=3,"ASSESS","N/A"))</f>
        <v>N/A</v>
      </c>
      <c r="AF57" s="1" t="str">
        <f>IF('Relevance scoring'!AF58="","",IF('Relevance scoring'!AF58&gt;=3,"ASSESS","N/A"))</f>
        <v>N/A</v>
      </c>
      <c r="AG57" s="8">
        <v>-2</v>
      </c>
      <c r="AH57" s="8">
        <v>2</v>
      </c>
      <c r="AI57" s="1" t="str">
        <f>IF('Relevance scoring'!AI58="","",IF('Relevance scoring'!AI58&gt;=3,"ASSESS","N/A"))</f>
        <v>N/A</v>
      </c>
      <c r="AJ57" s="1" t="str">
        <f>IF('Relevance scoring'!AJ58="","",IF('Relevance scoring'!AJ58&gt;=3,"ASSESS","N/A"))</f>
        <v>N/A</v>
      </c>
      <c r="AK57" s="1" t="str">
        <f>IF('Relevance scoring'!AK58="","",IF('Relevance scoring'!AK58&gt;=3,"ASSESS","N/A"))</f>
        <v>N/A</v>
      </c>
      <c r="AL57" s="1" t="str">
        <f>IF('Relevance scoring'!AL58="","",IF('Relevance scoring'!AL58&gt;=3,"ASSESS","N/A"))</f>
        <v>N/A</v>
      </c>
      <c r="AM57" s="8">
        <v>-3</v>
      </c>
      <c r="AN57" s="1" t="str">
        <f>IF('Relevance scoring'!AN58="","",IF('Relevance scoring'!AN58&gt;=3,"ASSESS","N/A"))</f>
        <v>N/A</v>
      </c>
      <c r="AO57" s="1" t="str">
        <f>IF('Relevance scoring'!AO58="","",IF('Relevance scoring'!AO58&gt;=3,"ASSESS","N/A"))</f>
        <v>N/A</v>
      </c>
      <c r="AP57" s="1" t="str">
        <f>IF('Relevance scoring'!AP58="","",IF('Relevance scoring'!AP58&gt;=3,"ASSESS","N/A"))</f>
        <v>N/A</v>
      </c>
      <c r="AQ57" s="1" t="str">
        <f>IF('Relevance scoring'!AQ58="","",IF('Relevance scoring'!AQ58&gt;=3,"ASSESS","N/A"))</f>
        <v>N/A</v>
      </c>
      <c r="AR57" s="1" t="str">
        <f>IF('Relevance scoring'!AR58="","",IF('Relevance scoring'!AR58&gt;=3,"ASSESS","N/A"))</f>
        <v>N/A</v>
      </c>
      <c r="AS57" s="1" t="str">
        <f>IF('Relevance scoring'!AS58="","",IF('Relevance scoring'!AS58&gt;=3,"ASSESS","N/A"))</f>
        <v>N/A</v>
      </c>
      <c r="AT57" s="1" t="str">
        <f>IF('Relevance scoring'!AT58&gt;=3,"ASSESS"," ")</f>
        <v xml:space="preserve"> </v>
      </c>
      <c r="AU57" s="1" t="str">
        <f>IF('Relevance scoring'!AU58&gt;=3,"ASSESS"," ")</f>
        <v xml:space="preserve"> </v>
      </c>
      <c r="AV57" s="1"/>
      <c r="AW57" s="1"/>
      <c r="AX57" s="1"/>
      <c r="AY57" s="1"/>
      <c r="AZ57" s="1"/>
      <c r="BA57" s="1"/>
      <c r="BB57" s="1"/>
      <c r="BC57" s="1"/>
      <c r="BD57" s="1"/>
      <c r="BE57" s="1"/>
      <c r="BF57" s="1"/>
      <c r="BG57" s="1"/>
      <c r="BH57" s="1"/>
      <c r="BI57" s="1"/>
      <c r="BJ57" s="1"/>
      <c r="BK57" s="1"/>
      <c r="BL57" s="1"/>
      <c r="BM57" s="1"/>
      <c r="BN57" s="1"/>
    </row>
    <row r="58" spans="1:66" ht="12.75" x14ac:dyDescent="0.2">
      <c r="A58" s="53" t="s">
        <v>500</v>
      </c>
      <c r="B58" s="62" t="str">
        <f>'Relevance scoring'!B59</f>
        <v>Geofencing</v>
      </c>
      <c r="D58" s="1" t="str">
        <f>IF('Relevance scoring'!D59="","",IF('Relevance scoring'!D59&gt;=3,"ASSESS","N/A"))</f>
        <v>N/A</v>
      </c>
      <c r="E58" s="1" t="str">
        <f>IF('Relevance scoring'!E59="","",IF('Relevance scoring'!E59&gt;=3,"ASSESS","N/A"))</f>
        <v>N/A</v>
      </c>
      <c r="F58" s="1" t="str">
        <f>IF('Relevance scoring'!F59="","",IF('Relevance scoring'!F59&gt;=3,"ASSESS","N/A"))</f>
        <v>N/A</v>
      </c>
      <c r="G58" s="1" t="str">
        <f>IF('Relevance scoring'!G59="","",IF('Relevance scoring'!G59&gt;=3,"ASSESS","N/A"))</f>
        <v>N/A</v>
      </c>
      <c r="H58" s="1" t="str">
        <f>IF('Relevance scoring'!H59="","",IF('Relevance scoring'!H59&gt;=3,"ASSESS","N/A"))</f>
        <v>N/A</v>
      </c>
      <c r="I58" s="1" t="str">
        <f>IF('Relevance scoring'!I59="","",IF('Relevance scoring'!I59&gt;=3,"ASSESS","N/A"))</f>
        <v>N/A</v>
      </c>
      <c r="J58" s="1" t="str">
        <f>IF('Relevance scoring'!J59="","",IF('Relevance scoring'!J59&gt;=3,"ASSESS","N/A"))</f>
        <v>N/A</v>
      </c>
      <c r="K58" s="1" t="str">
        <f>IF('Relevance scoring'!K59="","",IF('Relevance scoring'!K59&gt;=3,"ASSESS","N/A"))</f>
        <v>N/A</v>
      </c>
      <c r="L58" s="8">
        <v>2</v>
      </c>
      <c r="M58" s="1" t="str">
        <f>IF('Relevance scoring'!M59="","",IF('Relevance scoring'!M59&gt;=3,"ASSESS","N/A"))</f>
        <v>N/A</v>
      </c>
      <c r="N58" s="1" t="str">
        <f>IF('Relevance scoring'!N59="","",IF('Relevance scoring'!N59&gt;=3,"ASSESS","N/A"))</f>
        <v>N/A</v>
      </c>
      <c r="O58" s="1" t="str">
        <f>IF('Relevance scoring'!O59="","",IF('Relevance scoring'!O59&gt;=3,"ASSESS","N/A"))</f>
        <v>N/A</v>
      </c>
      <c r="P58" s="1" t="str">
        <f>IF('Relevance scoring'!P59="","",IF('Relevance scoring'!P59&gt;=3,"ASSESS","N/A"))</f>
        <v>N/A</v>
      </c>
      <c r="Q58" s="1" t="str">
        <f>IF('Relevance scoring'!Q59="","",IF('Relevance scoring'!Q59&gt;=3,"ASSESS","N/A"))</f>
        <v>N/A</v>
      </c>
      <c r="R58" s="1" t="str">
        <f>IF('Relevance scoring'!R59="","",IF('Relevance scoring'!R59&gt;=3,"ASSESS","N/A"))</f>
        <v>N/A</v>
      </c>
      <c r="S58" s="1" t="str">
        <f>IF('Relevance scoring'!S59="","",IF('Relevance scoring'!S59&gt;=3,"ASSESS","N/A"))</f>
        <v>N/A</v>
      </c>
      <c r="T58" s="1" t="str">
        <f>IF('Relevance scoring'!T59="","",IF('Relevance scoring'!T59&gt;=3,"ASSESS","N/A"))</f>
        <v>N/A</v>
      </c>
      <c r="U58" s="1" t="str">
        <f>IF('Relevance scoring'!U59="","",IF('Relevance scoring'!U59&gt;=3,"ASSESS","N/A"))</f>
        <v>N/A</v>
      </c>
      <c r="V58" s="1" t="str">
        <f>IF('Relevance scoring'!V59="","",IF('Relevance scoring'!V59&gt;=3,"ASSESS","N/A"))</f>
        <v>N/A</v>
      </c>
      <c r="W58" s="1" t="str">
        <f>IF('Relevance scoring'!W59="","",IF('Relevance scoring'!W59&gt;=3,"ASSESS","N/A"))</f>
        <v>N/A</v>
      </c>
      <c r="X58" s="1" t="str">
        <f>IF('Relevance scoring'!X59="","",IF('Relevance scoring'!X59&gt;=3,"ASSESS","N/A"))</f>
        <v>N/A</v>
      </c>
      <c r="Y58" s="1" t="str">
        <f>IF('Relevance scoring'!Y59="","",IF('Relevance scoring'!Y59&gt;=3,"ASSESS","N/A"))</f>
        <v>N/A</v>
      </c>
      <c r="Z58" s="1" t="str">
        <f>IF('Relevance scoring'!Z59="","",IF('Relevance scoring'!Z59&gt;=3,"ASSESS","N/A"))</f>
        <v>N/A</v>
      </c>
      <c r="AA58" s="1" t="str">
        <f>IF('Relevance scoring'!AA59="","",IF('Relevance scoring'!AA59&gt;=3,"ASSESS","N/A"))</f>
        <v>N/A</v>
      </c>
      <c r="AB58" s="1" t="str">
        <f>IF('Relevance scoring'!AB59="","",IF('Relevance scoring'!AB59&gt;=3,"ASSESS","N/A"))</f>
        <v>N/A</v>
      </c>
      <c r="AC58" s="1" t="str">
        <f>IF('Relevance scoring'!AC59="","",IF('Relevance scoring'!AC59&gt;=3,"ASSESS","N/A"))</f>
        <v>N/A</v>
      </c>
      <c r="AD58" s="1" t="str">
        <f>IF('Relevance scoring'!AD59="","",IF('Relevance scoring'!AD59&gt;=3,"ASSESS","N/A"))</f>
        <v>N/A</v>
      </c>
      <c r="AE58" s="1" t="str">
        <f>IF('Relevance scoring'!AE59="","",IF('Relevance scoring'!AE59&gt;=3,"ASSESS","N/A"))</f>
        <v>ASSESS</v>
      </c>
      <c r="AF58" s="1" t="str">
        <f>IF('Relevance scoring'!AF59="","",IF('Relevance scoring'!AF59&gt;=3,"ASSESS","N/A"))</f>
        <v>N/A</v>
      </c>
      <c r="AG58" s="1" t="str">
        <f>IF('Relevance scoring'!AG59="","",IF('Relevance scoring'!AG59&gt;=3,"ASSESS","N/A"))</f>
        <v>N/A</v>
      </c>
      <c r="AH58" s="1" t="str">
        <f>IF('Relevance scoring'!AH59="","",IF('Relevance scoring'!AH59&gt;=3,"ASSESS","N/A"))</f>
        <v>N/A</v>
      </c>
      <c r="AI58" s="1" t="str">
        <f>IF('Relevance scoring'!AI59="","",IF('Relevance scoring'!AI59&gt;=3,"ASSESS","N/A"))</f>
        <v>N/A</v>
      </c>
      <c r="AJ58" s="1" t="str">
        <f>IF('Relevance scoring'!AJ59="","",IF('Relevance scoring'!AJ59&gt;=3,"ASSESS","N/A"))</f>
        <v>N/A</v>
      </c>
      <c r="AK58" s="1" t="str">
        <f>IF('Relevance scoring'!AK59="","",IF('Relevance scoring'!AK59&gt;=3,"ASSESS","N/A"))</f>
        <v>N/A</v>
      </c>
      <c r="AL58" s="1" t="str">
        <f>IF('Relevance scoring'!AL59="","",IF('Relevance scoring'!AL59&gt;=3,"ASSESS","N/A"))</f>
        <v>N/A</v>
      </c>
      <c r="AM58" s="8">
        <v>1</v>
      </c>
      <c r="AN58" s="1" t="str">
        <f>IF('Relevance scoring'!AN59="","",IF('Relevance scoring'!AN59&gt;=3,"ASSESS","N/A"))</f>
        <v>N/A</v>
      </c>
      <c r="AO58" s="1" t="str">
        <f>IF('Relevance scoring'!AO59="","",IF('Relevance scoring'!AO59&gt;=3,"ASSESS","N/A"))</f>
        <v>N/A</v>
      </c>
      <c r="AP58" s="8">
        <v>1</v>
      </c>
      <c r="AQ58" s="1" t="str">
        <f>IF('Relevance scoring'!AQ59="","",IF('Relevance scoring'!AQ59&gt;=3,"ASSESS","N/A"))</f>
        <v>N/A</v>
      </c>
      <c r="AR58" s="1" t="str">
        <f>IF('Relevance scoring'!AR59="","",IF('Relevance scoring'!AR59&gt;=3,"ASSESS","N/A"))</f>
        <v>N/A</v>
      </c>
      <c r="AS58" s="1" t="str">
        <f>IF('Relevance scoring'!AS59="","",IF('Relevance scoring'!AS59&gt;=3,"ASSESS","N/A"))</f>
        <v>N/A</v>
      </c>
      <c r="AT58" s="1" t="str">
        <f>IF('Relevance scoring'!AT59&gt;=3,"ASSESS"," ")</f>
        <v xml:space="preserve"> </v>
      </c>
      <c r="AU58" s="1" t="str">
        <f>IF('Relevance scoring'!AU59&gt;=3,"ASSESS"," ")</f>
        <v xml:space="preserve"> </v>
      </c>
      <c r="AV58" s="1"/>
      <c r="AW58" s="1"/>
      <c r="AX58" s="1"/>
      <c r="AY58" s="1"/>
      <c r="AZ58" s="1"/>
      <c r="BA58" s="1"/>
      <c r="BB58" s="1"/>
      <c r="BC58" s="1"/>
      <c r="BD58" s="1"/>
      <c r="BE58" s="1"/>
      <c r="BF58" s="1"/>
      <c r="BG58" s="1"/>
      <c r="BH58" s="1"/>
      <c r="BI58" s="1"/>
      <c r="BJ58" s="1"/>
      <c r="BK58" s="1"/>
      <c r="BL58" s="1"/>
      <c r="BM58" s="1"/>
      <c r="BN58" s="1"/>
    </row>
    <row r="59" spans="1:66" ht="12.75" x14ac:dyDescent="0.2">
      <c r="A59" s="53" t="s">
        <v>505</v>
      </c>
      <c r="B59" s="62" t="str">
        <f>'Relevance scoring'!B60</f>
        <v>Genomics</v>
      </c>
      <c r="D59" s="1" t="str">
        <f>IF('Relevance scoring'!D60="","",IF('Relevance scoring'!D60&gt;=3,"ASSESS","N/A"))</f>
        <v>N/A</v>
      </c>
      <c r="E59" s="1" t="str">
        <f>IF('Relevance scoring'!E60="","",IF('Relevance scoring'!E60&gt;=3,"ASSESS","N/A"))</f>
        <v>N/A</v>
      </c>
      <c r="F59" s="1" t="str">
        <f>IF('Relevance scoring'!F60="","",IF('Relevance scoring'!F60&gt;=3,"ASSESS","N/A"))</f>
        <v>N/A</v>
      </c>
      <c r="G59" s="1" t="str">
        <f>IF('Relevance scoring'!G60="","",IF('Relevance scoring'!G60&gt;=3,"ASSESS","N/A"))</f>
        <v>N/A</v>
      </c>
      <c r="H59" s="1" t="str">
        <f>IF('Relevance scoring'!H60="","",IF('Relevance scoring'!H60&gt;=3,"ASSESS","N/A"))</f>
        <v>N/A</v>
      </c>
      <c r="I59" s="1" t="str">
        <f>IF('Relevance scoring'!I60="","",IF('Relevance scoring'!I60&gt;=3,"ASSESS","N/A"))</f>
        <v>N/A</v>
      </c>
      <c r="J59" s="1" t="str">
        <f>IF('Relevance scoring'!J60="","",IF('Relevance scoring'!J60&gt;=3,"ASSESS","N/A"))</f>
        <v>N/A</v>
      </c>
      <c r="K59" s="1" t="str">
        <f>IF('Relevance scoring'!K60="","",IF('Relevance scoring'!K60&gt;=3,"ASSESS","N/A"))</f>
        <v>N/A</v>
      </c>
      <c r="L59" s="1" t="str">
        <f>IF('Relevance scoring'!L60="","",IF('Relevance scoring'!L60&gt;=3,"ASSESS","N/A"))</f>
        <v>N/A</v>
      </c>
      <c r="M59" s="1" t="str">
        <f>IF('Relevance scoring'!M60="","",IF('Relevance scoring'!M60&gt;=3,"ASSESS","N/A"))</f>
        <v>N/A</v>
      </c>
      <c r="N59" s="1" t="str">
        <f>IF('Relevance scoring'!N60="","",IF('Relevance scoring'!N60&gt;=3,"ASSESS","N/A"))</f>
        <v>N/A</v>
      </c>
      <c r="O59" s="1" t="str">
        <f>IF('Relevance scoring'!O60="","",IF('Relevance scoring'!O60&gt;=3,"ASSESS","N/A"))</f>
        <v>N/A</v>
      </c>
      <c r="P59" s="1" t="str">
        <f>IF('Relevance scoring'!P60="","",IF('Relevance scoring'!P60&gt;=3,"ASSESS","N/A"))</f>
        <v>N/A</v>
      </c>
      <c r="Q59" s="1" t="str">
        <f>IF('Relevance scoring'!Q60="","",IF('Relevance scoring'!Q60&gt;=3,"ASSESS","N/A"))</f>
        <v>N/A</v>
      </c>
      <c r="R59" s="1" t="str">
        <f>IF('Relevance scoring'!R60="","",IF('Relevance scoring'!R60&gt;=3,"ASSESS","N/A"))</f>
        <v>N/A</v>
      </c>
      <c r="S59" s="1" t="str">
        <f>IF('Relevance scoring'!S60="","",IF('Relevance scoring'!S60&gt;=3,"ASSESS","N/A"))</f>
        <v>N/A</v>
      </c>
      <c r="T59" s="1" t="str">
        <f>IF('Relevance scoring'!T60="","",IF('Relevance scoring'!T60&gt;=3,"ASSESS","N/A"))</f>
        <v>N/A</v>
      </c>
      <c r="U59" s="1" t="str">
        <f>IF('Relevance scoring'!U60="","",IF('Relevance scoring'!U60&gt;=3,"ASSESS","N/A"))</f>
        <v>N/A</v>
      </c>
      <c r="V59" s="1" t="str">
        <f>IF('Relevance scoring'!V60="","",IF('Relevance scoring'!V60&gt;=3,"ASSESS","N/A"))</f>
        <v>N/A</v>
      </c>
      <c r="W59" s="1" t="str">
        <f>IF('Relevance scoring'!W60="","",IF('Relevance scoring'!W60&gt;=3,"ASSESS","N/A"))</f>
        <v>N/A</v>
      </c>
      <c r="X59" s="1" t="str">
        <f>IF('Relevance scoring'!X60="","",IF('Relevance scoring'!X60&gt;=3,"ASSESS","N/A"))</f>
        <v>N/A</v>
      </c>
      <c r="Y59" s="1" t="str">
        <f>IF('Relevance scoring'!Y60="","",IF('Relevance scoring'!Y60&gt;=3,"ASSESS","N/A"))</f>
        <v>N/A</v>
      </c>
      <c r="Z59" s="1" t="str">
        <f>IF('Relevance scoring'!Z60="","",IF('Relevance scoring'!Z60&gt;=3,"ASSESS","N/A"))</f>
        <v>N/A</v>
      </c>
      <c r="AA59" s="8">
        <v>2</v>
      </c>
      <c r="AB59" s="1" t="str">
        <f>IF('Relevance scoring'!AB60="","",IF('Relevance scoring'!AB60&gt;=3,"ASSESS","N/A"))</f>
        <v>N/A</v>
      </c>
      <c r="AC59" s="1" t="str">
        <f>IF('Relevance scoring'!AC60="","",IF('Relevance scoring'!AC60&gt;=3,"ASSESS","N/A"))</f>
        <v>N/A</v>
      </c>
      <c r="AD59" s="1" t="str">
        <f>IF('Relevance scoring'!AD60="","",IF('Relevance scoring'!AD60&gt;=3,"ASSESS","N/A"))</f>
        <v>N/A</v>
      </c>
      <c r="AE59" s="1" t="str">
        <f>IF('Relevance scoring'!AE60="","",IF('Relevance scoring'!AE60&gt;=3,"ASSESS","N/A"))</f>
        <v>N/A</v>
      </c>
      <c r="AF59" s="8">
        <v>2</v>
      </c>
      <c r="AG59" s="1" t="str">
        <f>IF('Relevance scoring'!AG60="","",IF('Relevance scoring'!AG60&gt;=3,"ASSESS","N/A"))</f>
        <v>N/A</v>
      </c>
      <c r="AH59" s="1" t="str">
        <f>IF('Relevance scoring'!AH60="","",IF('Relevance scoring'!AH60&gt;=3,"ASSESS","N/A"))</f>
        <v>N/A</v>
      </c>
      <c r="AI59" s="1" t="str">
        <f>IF('Relevance scoring'!AI60="","",IF('Relevance scoring'!AI60&gt;=3,"ASSESS","N/A"))</f>
        <v>N/A</v>
      </c>
      <c r="AJ59" s="1" t="str">
        <f>IF('Relevance scoring'!AJ60="","",IF('Relevance scoring'!AJ60&gt;=3,"ASSESS","N/A"))</f>
        <v>N/A</v>
      </c>
      <c r="AK59" s="1" t="str">
        <f>IF('Relevance scoring'!AK60="","",IF('Relevance scoring'!AK60&gt;=3,"ASSESS","N/A"))</f>
        <v>N/A</v>
      </c>
      <c r="AL59" s="8">
        <v>1</v>
      </c>
      <c r="AM59" s="1" t="str">
        <f>IF('Relevance scoring'!AM60="","",IF('Relevance scoring'!AM60&gt;=3,"ASSESS","N/A"))</f>
        <v>N/A</v>
      </c>
      <c r="AN59" s="8">
        <v>2</v>
      </c>
      <c r="AO59" s="1" t="str">
        <f>IF('Relevance scoring'!AO60="","",IF('Relevance scoring'!AO60&gt;=3,"ASSESS","N/A"))</f>
        <v>N/A</v>
      </c>
      <c r="AP59" s="1" t="str">
        <f>IF('Relevance scoring'!AP60="","",IF('Relevance scoring'!AP60&gt;=3,"ASSESS","N/A"))</f>
        <v>N/A</v>
      </c>
      <c r="AQ59" s="1" t="str">
        <f>IF('Relevance scoring'!AQ60="","",IF('Relevance scoring'!AQ60&gt;=3,"ASSESS","N/A"))</f>
        <v>N/A</v>
      </c>
      <c r="AR59" s="1" t="str">
        <f>IF('Relevance scoring'!AR60="","",IF('Relevance scoring'!AR60&gt;=3,"ASSESS","N/A"))</f>
        <v>N/A</v>
      </c>
      <c r="AS59" s="1" t="str">
        <f>IF('Relevance scoring'!AS60="","",IF('Relevance scoring'!AS60&gt;=3,"ASSESS","N/A"))</f>
        <v>N/A</v>
      </c>
      <c r="AT59" s="1" t="str">
        <f>IF('Relevance scoring'!AT60&gt;=3,"ASSESS"," ")</f>
        <v xml:space="preserve"> </v>
      </c>
      <c r="AU59" s="1" t="str">
        <f>IF('Relevance scoring'!AU60&gt;=3,"ASSESS"," ")</f>
        <v>ASSESS</v>
      </c>
      <c r="AV59" s="1"/>
      <c r="AW59" s="1"/>
      <c r="AX59" s="1"/>
      <c r="AY59" s="1"/>
      <c r="AZ59" s="1"/>
      <c r="BA59" s="1"/>
      <c r="BB59" s="1"/>
      <c r="BC59" s="1"/>
      <c r="BD59" s="1"/>
      <c r="BE59" s="1"/>
      <c r="BF59" s="1"/>
      <c r="BG59" s="1"/>
      <c r="BH59" s="1"/>
      <c r="BI59" s="1"/>
      <c r="BJ59" s="1"/>
      <c r="BK59" s="1"/>
      <c r="BL59" s="1"/>
      <c r="BM59" s="1"/>
      <c r="BN59" s="1"/>
    </row>
    <row r="60" spans="1:66" ht="12.75" x14ac:dyDescent="0.2">
      <c r="A60" s="53" t="s">
        <v>509</v>
      </c>
      <c r="B60" s="62" t="str">
        <f>'Relevance scoring'!B61</f>
        <v>Fog Computing</v>
      </c>
      <c r="D60" s="1" t="str">
        <f>IF('Relevance scoring'!D61="","",IF('Relevance scoring'!D61&gt;=3,"ASSESS","N/A"))</f>
        <v>N/A</v>
      </c>
      <c r="E60" s="1" t="str">
        <f>IF('Relevance scoring'!E61="","",IF('Relevance scoring'!E61&gt;=3,"ASSESS","N/A"))</f>
        <v>N/A</v>
      </c>
      <c r="F60" s="1" t="str">
        <f>IF('Relevance scoring'!F61="","",IF('Relevance scoring'!F61&gt;=3,"ASSESS","N/A"))</f>
        <v>N/A</v>
      </c>
      <c r="G60" s="1" t="str">
        <f>IF('Relevance scoring'!G61="","",IF('Relevance scoring'!G61&gt;=3,"ASSESS","N/A"))</f>
        <v>N/A</v>
      </c>
      <c r="H60" s="1" t="str">
        <f>IF('Relevance scoring'!H61="","",IF('Relevance scoring'!H61&gt;=3,"ASSESS","N/A"))</f>
        <v>N/A</v>
      </c>
      <c r="I60" s="1" t="str">
        <f>IF('Relevance scoring'!I61="","",IF('Relevance scoring'!I61&gt;=3,"ASSESS","N/A"))</f>
        <v>N/A</v>
      </c>
      <c r="J60" s="1" t="str">
        <f>IF('Relevance scoring'!J61="","",IF('Relevance scoring'!J61&gt;=3,"ASSESS","N/A"))</f>
        <v>N/A</v>
      </c>
      <c r="K60" s="1" t="str">
        <f>IF('Relevance scoring'!K61="","",IF('Relevance scoring'!K61&gt;=3,"ASSESS","N/A"))</f>
        <v>N/A</v>
      </c>
      <c r="L60" s="1" t="str">
        <f>IF('Relevance scoring'!L61="","",IF('Relevance scoring'!L61&gt;=3,"ASSESS","N/A"))</f>
        <v>N/A</v>
      </c>
      <c r="M60" s="1" t="str">
        <f>IF('Relevance scoring'!M61="","",IF('Relevance scoring'!M61&gt;=3,"ASSESS","N/A"))</f>
        <v>N/A</v>
      </c>
      <c r="N60" s="1" t="str">
        <f>IF('Relevance scoring'!N61="","",IF('Relevance scoring'!N61&gt;=3,"ASSESS","N/A"))</f>
        <v>N/A</v>
      </c>
      <c r="O60" s="1" t="str">
        <f>IF('Relevance scoring'!O61="","",IF('Relevance scoring'!O61&gt;=3,"ASSESS","N/A"))</f>
        <v>N/A</v>
      </c>
      <c r="P60" s="1" t="str">
        <f>IF('Relevance scoring'!P61="","",IF('Relevance scoring'!P61&gt;=3,"ASSESS","N/A"))</f>
        <v>N/A</v>
      </c>
      <c r="Q60" s="1" t="str">
        <f>IF('Relevance scoring'!Q61="","",IF('Relevance scoring'!Q61&gt;=3,"ASSESS","N/A"))</f>
        <v>N/A</v>
      </c>
      <c r="R60" s="1" t="str">
        <f>IF('Relevance scoring'!R61="","",IF('Relevance scoring'!R61&gt;=3,"ASSESS","N/A"))</f>
        <v>N/A</v>
      </c>
      <c r="S60" s="1" t="str">
        <f>IF('Relevance scoring'!S61="","",IF('Relevance scoring'!S61&gt;=3,"ASSESS","N/A"))</f>
        <v>N/A</v>
      </c>
      <c r="T60" s="1" t="str">
        <f>IF('Relevance scoring'!T61="","",IF('Relevance scoring'!T61&gt;=3,"ASSESS","N/A"))</f>
        <v>N/A</v>
      </c>
      <c r="U60" s="8">
        <v>1</v>
      </c>
      <c r="V60" s="1" t="str">
        <f>IF('Relevance scoring'!V61="","",IF('Relevance scoring'!V61&gt;=3,"ASSESS","N/A"))</f>
        <v>N/A</v>
      </c>
      <c r="W60" s="1" t="str">
        <f>IF('Relevance scoring'!W61="","",IF('Relevance scoring'!W61&gt;=3,"ASSESS","N/A"))</f>
        <v>N/A</v>
      </c>
      <c r="X60" s="1" t="str">
        <f>IF('Relevance scoring'!X61="","",IF('Relevance scoring'!X61&gt;=3,"ASSESS","N/A"))</f>
        <v>N/A</v>
      </c>
      <c r="Y60" s="1" t="str">
        <f>IF('Relevance scoring'!Y61="","",IF('Relevance scoring'!Y61&gt;=3,"ASSESS","N/A"))</f>
        <v>N/A</v>
      </c>
      <c r="Z60" s="1" t="str">
        <f>IF('Relevance scoring'!Z61="","",IF('Relevance scoring'!Z61&gt;=3,"ASSESS","N/A"))</f>
        <v>N/A</v>
      </c>
      <c r="AA60" s="1" t="str">
        <f>IF('Relevance scoring'!AA61="","",IF('Relevance scoring'!AA61&gt;=3,"ASSESS","N/A"))</f>
        <v>N/A</v>
      </c>
      <c r="AB60" s="1" t="str">
        <f>IF('Relevance scoring'!AB61="","",IF('Relevance scoring'!AB61&gt;=3,"ASSESS","N/A"))</f>
        <v>N/A</v>
      </c>
      <c r="AC60" s="1" t="str">
        <f>IF('Relevance scoring'!AC61="","",IF('Relevance scoring'!AC61&gt;=3,"ASSESS","N/A"))</f>
        <v>N/A</v>
      </c>
      <c r="AD60" s="1" t="str">
        <f>IF('Relevance scoring'!AD61="","",IF('Relevance scoring'!AD61&gt;=3,"ASSESS","N/A"))</f>
        <v>N/A</v>
      </c>
      <c r="AE60" s="1" t="str">
        <f>IF('Relevance scoring'!AE61="","",IF('Relevance scoring'!AE61&gt;=3,"ASSESS","N/A"))</f>
        <v>N/A</v>
      </c>
      <c r="AF60" s="1" t="str">
        <f>IF('Relevance scoring'!AF61="","",IF('Relevance scoring'!AF61&gt;=3,"ASSESS","N/A"))</f>
        <v>N/A</v>
      </c>
      <c r="AG60" s="1" t="str">
        <f>IF('Relevance scoring'!AG61="","",IF('Relevance scoring'!AG61&gt;=3,"ASSESS","N/A"))</f>
        <v>N/A</v>
      </c>
      <c r="AH60" s="1" t="str">
        <f>IF('Relevance scoring'!AH61="","",IF('Relevance scoring'!AH61&gt;=3,"ASSESS","N/A"))</f>
        <v>N/A</v>
      </c>
      <c r="AI60" s="1" t="str">
        <f>IF('Relevance scoring'!AI61="","",IF('Relevance scoring'!AI61&gt;=3,"ASSESS","N/A"))</f>
        <v>N/A</v>
      </c>
      <c r="AJ60" s="1" t="str">
        <f>IF('Relevance scoring'!AJ61="","",IF('Relevance scoring'!AJ61&gt;=3,"ASSESS","N/A"))</f>
        <v>N/A</v>
      </c>
      <c r="AK60" s="1" t="str">
        <f>IF('Relevance scoring'!AK61="","",IF('Relevance scoring'!AK61&gt;=3,"ASSESS","N/A"))</f>
        <v>N/A</v>
      </c>
      <c r="AL60" s="1" t="str">
        <f>IF('Relevance scoring'!AL61="","",IF('Relevance scoring'!AL61&gt;=3,"ASSESS","N/A"))</f>
        <v>N/A</v>
      </c>
      <c r="AM60" s="8">
        <v>1</v>
      </c>
      <c r="AN60" s="1" t="str">
        <f>IF('Relevance scoring'!AN61="","",IF('Relevance scoring'!AN61&gt;=3,"ASSESS","N/A"))</f>
        <v>N/A</v>
      </c>
      <c r="AO60" s="1" t="str">
        <f>IF('Relevance scoring'!AO61="","",IF('Relevance scoring'!AO61&gt;=3,"ASSESS","N/A"))</f>
        <v>N/A</v>
      </c>
      <c r="AP60" s="1" t="str">
        <f>IF('Relevance scoring'!AP61="","",IF('Relevance scoring'!AP61&gt;=3,"ASSESS","N/A"))</f>
        <v>N/A</v>
      </c>
      <c r="AQ60" s="1" t="str">
        <f>IF('Relevance scoring'!AQ61="","",IF('Relevance scoring'!AQ61&gt;=3,"ASSESS","N/A"))</f>
        <v>N/A</v>
      </c>
      <c r="AR60" s="1" t="str">
        <f>IF('Relevance scoring'!AR61="","",IF('Relevance scoring'!AR61&gt;=3,"ASSESS","N/A"))</f>
        <v>N/A</v>
      </c>
      <c r="AS60" s="1" t="str">
        <f>IF('Relevance scoring'!AS61="","",IF('Relevance scoring'!AS61&gt;=3,"ASSESS","N/A"))</f>
        <v>N/A</v>
      </c>
      <c r="AT60" s="1" t="str">
        <f>IF('Relevance scoring'!AT61&gt;=3,"ASSESS"," ")</f>
        <v xml:space="preserve"> </v>
      </c>
      <c r="AU60" s="1" t="str">
        <f>IF('Relevance scoring'!AU61&gt;=3,"ASSESS"," ")</f>
        <v xml:space="preserve"> </v>
      </c>
      <c r="AV60" s="1"/>
      <c r="AW60" s="1"/>
      <c r="AX60" s="1"/>
      <c r="AY60" s="1"/>
      <c r="AZ60" s="1"/>
      <c r="BA60" s="1"/>
      <c r="BB60" s="1"/>
      <c r="BC60" s="1"/>
      <c r="BD60" s="1"/>
      <c r="BE60" s="1"/>
      <c r="BF60" s="1"/>
      <c r="BG60" s="1"/>
      <c r="BH60" s="1"/>
      <c r="BI60" s="1"/>
      <c r="BJ60" s="1"/>
      <c r="BK60" s="1"/>
      <c r="BL60" s="1"/>
      <c r="BM60" s="1"/>
      <c r="BN60" s="1"/>
    </row>
    <row r="61" spans="1:66" ht="12.75" x14ac:dyDescent="0.2">
      <c r="A61" s="53" t="s">
        <v>514</v>
      </c>
      <c r="B61" s="62" t="str">
        <f>'Relevance scoring'!B62</f>
        <v>Hyperloop</v>
      </c>
      <c r="D61" s="1" t="str">
        <f>IF('Relevance scoring'!D62="","",IF('Relevance scoring'!D62&gt;=3,"ASSESS","N/A"))</f>
        <v>N/A</v>
      </c>
      <c r="E61" s="1" t="str">
        <f>IF('Relevance scoring'!E62="","",IF('Relevance scoring'!E62&gt;=3,"ASSESS","N/A"))</f>
        <v>N/A</v>
      </c>
      <c r="F61" s="1" t="str">
        <f>IF('Relevance scoring'!F62="","",IF('Relevance scoring'!F62&gt;=3,"ASSESS","N/A"))</f>
        <v>N/A</v>
      </c>
      <c r="G61" s="8">
        <v>-2</v>
      </c>
      <c r="H61" s="1" t="str">
        <f>IF('Relevance scoring'!H62="","",IF('Relevance scoring'!H62&gt;=3,"ASSESS","N/A"))</f>
        <v>N/A</v>
      </c>
      <c r="I61" s="1" t="str">
        <f>IF('Relevance scoring'!I62="","",IF('Relevance scoring'!I62&gt;=3,"ASSESS","N/A"))</f>
        <v>N/A</v>
      </c>
      <c r="J61" s="8">
        <v>-3</v>
      </c>
      <c r="K61" s="1" t="str">
        <f>IF('Relevance scoring'!K62="","",IF('Relevance scoring'!K62&gt;=3,"ASSESS","N/A"))</f>
        <v>ASSESS</v>
      </c>
      <c r="L61" s="8">
        <v>-3</v>
      </c>
      <c r="M61" s="8">
        <v>-3</v>
      </c>
      <c r="N61" s="1" t="str">
        <f>IF('Relevance scoring'!N62="","",IF('Relevance scoring'!N62&gt;=3,"ASSESS","N/A"))</f>
        <v>N/A</v>
      </c>
      <c r="O61" s="1" t="str">
        <f>IF('Relevance scoring'!O62="","",IF('Relevance scoring'!O62&gt;=3,"ASSESS","N/A"))</f>
        <v>N/A</v>
      </c>
      <c r="P61" s="1" t="str">
        <f>IF('Relevance scoring'!P62="","",IF('Relevance scoring'!P62&gt;=3,"ASSESS","N/A"))</f>
        <v>N/A</v>
      </c>
      <c r="Q61" s="1" t="str">
        <f>IF('Relevance scoring'!Q62="","",IF('Relevance scoring'!Q62&gt;=3,"ASSESS","N/A"))</f>
        <v>N/A</v>
      </c>
      <c r="R61" s="1" t="str">
        <f>IF('Relevance scoring'!R62="","",IF('Relevance scoring'!R62&gt;=3,"ASSESS","N/A"))</f>
        <v>N/A</v>
      </c>
      <c r="S61" s="1" t="str">
        <f>IF('Relevance scoring'!S62="","",IF('Relevance scoring'!S62&gt;=3,"ASSESS","N/A"))</f>
        <v>N/A</v>
      </c>
      <c r="T61" s="1" t="str">
        <f>IF('Relevance scoring'!T62="","",IF('Relevance scoring'!T62&gt;=3,"ASSESS","N/A"))</f>
        <v>N/A</v>
      </c>
      <c r="U61" s="1" t="str">
        <f>IF('Relevance scoring'!U62="","",IF('Relevance scoring'!U62&gt;=3,"ASSESS","N/A"))</f>
        <v>N/A</v>
      </c>
      <c r="V61" s="1" t="str">
        <f>IF('Relevance scoring'!V62="","",IF('Relevance scoring'!V62&gt;=3,"ASSESS","N/A"))</f>
        <v>N/A</v>
      </c>
      <c r="W61" s="1" t="str">
        <f>IF('Relevance scoring'!W62="","",IF('Relevance scoring'!W62&gt;=3,"ASSESS","N/A"))</f>
        <v>N/A</v>
      </c>
      <c r="X61" s="8">
        <v>-3</v>
      </c>
      <c r="Y61" s="8">
        <v>1</v>
      </c>
      <c r="Z61" s="1" t="str">
        <f>IF('Relevance scoring'!Z62="","",IF('Relevance scoring'!Z62&gt;=3,"ASSESS","N/A"))</f>
        <v>N/A</v>
      </c>
      <c r="AA61" s="1" t="str">
        <f>IF('Relevance scoring'!AA62="","",IF('Relevance scoring'!AA62&gt;=3,"ASSESS","N/A"))</f>
        <v>N/A</v>
      </c>
      <c r="AB61" s="1" t="str">
        <f>IF('Relevance scoring'!AB62="","",IF('Relevance scoring'!AB62&gt;=3,"ASSESS","N/A"))</f>
        <v>N/A</v>
      </c>
      <c r="AC61" s="1" t="str">
        <f>IF('Relevance scoring'!AC62="","",IF('Relevance scoring'!AC62&gt;=3,"ASSESS","N/A"))</f>
        <v>N/A</v>
      </c>
      <c r="AD61" s="1" t="str">
        <f>IF('Relevance scoring'!AD62="","",IF('Relevance scoring'!AD62&gt;=3,"ASSESS","N/A"))</f>
        <v>N/A</v>
      </c>
      <c r="AE61" s="8">
        <v>-3</v>
      </c>
      <c r="AF61" s="1" t="str">
        <f>IF('Relevance scoring'!AF62="","",IF('Relevance scoring'!AF62&gt;=3,"ASSESS","N/A"))</f>
        <v>N/A</v>
      </c>
      <c r="AG61" s="1" t="str">
        <f>IF('Relevance scoring'!AG62="","",IF('Relevance scoring'!AG62&gt;=3,"ASSESS","N/A"))</f>
        <v>N/A</v>
      </c>
      <c r="AH61" s="1" t="str">
        <f>IF('Relevance scoring'!AH62="","",IF('Relevance scoring'!AH62&gt;=3,"ASSESS","N/A"))</f>
        <v>N/A</v>
      </c>
      <c r="AI61" s="1" t="str">
        <f>IF('Relevance scoring'!AI62="","",IF('Relevance scoring'!AI62&gt;=3,"ASSESS","N/A"))</f>
        <v>N/A</v>
      </c>
      <c r="AJ61" s="1" t="str">
        <f>IF('Relevance scoring'!AJ62="","",IF('Relevance scoring'!AJ62&gt;=3,"ASSESS","N/A"))</f>
        <v>N/A</v>
      </c>
      <c r="AK61" s="1" t="str">
        <f>IF('Relevance scoring'!AK62="","",IF('Relevance scoring'!AK62&gt;=3,"ASSESS","N/A"))</f>
        <v>N/A</v>
      </c>
      <c r="AL61" s="1" t="str">
        <f>IF('Relevance scoring'!AL62="","",IF('Relevance scoring'!AL62&gt;=3,"ASSESS","N/A"))</f>
        <v>N/A</v>
      </c>
      <c r="AM61" s="1" t="str">
        <f>IF('Relevance scoring'!AM62="","",IF('Relevance scoring'!AM62&gt;=3,"ASSESS","N/A"))</f>
        <v>N/A</v>
      </c>
      <c r="AN61" s="1" t="str">
        <f>IF('Relevance scoring'!AN62="","",IF('Relevance scoring'!AN62&gt;=3,"ASSESS","N/A"))</f>
        <v>N/A</v>
      </c>
      <c r="AO61" s="1" t="str">
        <f>IF('Relevance scoring'!AO62="","",IF('Relevance scoring'!AO62&gt;=3,"ASSESS","N/A"))</f>
        <v>N/A</v>
      </c>
      <c r="AP61" s="1" t="str">
        <f>IF('Relevance scoring'!AP62="","",IF('Relevance scoring'!AP62&gt;=3,"ASSESS","N/A"))</f>
        <v>N/A</v>
      </c>
      <c r="AQ61" s="1" t="str">
        <f>IF('Relevance scoring'!AQ62="","",IF('Relevance scoring'!AQ62&gt;=3,"ASSESS","N/A"))</f>
        <v>N/A</v>
      </c>
      <c r="AR61" s="1" t="str">
        <f>IF('Relevance scoring'!AR62="","",IF('Relevance scoring'!AR62&gt;=3,"ASSESS","N/A"))</f>
        <v>N/A</v>
      </c>
      <c r="AS61" s="1" t="str">
        <f>IF('Relevance scoring'!AS62="","",IF('Relevance scoring'!AS62&gt;=3,"ASSESS","N/A"))</f>
        <v>N/A</v>
      </c>
      <c r="AT61" s="1" t="str">
        <f>IF('Relevance scoring'!AT62&gt;=3,"ASSESS"," ")</f>
        <v xml:space="preserve"> </v>
      </c>
      <c r="AU61" s="1" t="str">
        <f>IF('Relevance scoring'!AU62&gt;=3,"ASSESS"," ")</f>
        <v xml:space="preserve"> </v>
      </c>
      <c r="AV61" s="1"/>
      <c r="AW61" s="1"/>
      <c r="AX61" s="1"/>
      <c r="AY61" s="1"/>
      <c r="AZ61" s="1"/>
      <c r="BA61" s="1"/>
      <c r="BB61" s="1"/>
      <c r="BC61" s="1"/>
      <c r="BD61" s="1"/>
      <c r="BE61" s="1"/>
      <c r="BF61" s="1"/>
      <c r="BG61" s="1"/>
      <c r="BH61" s="1"/>
      <c r="BI61" s="1"/>
      <c r="BJ61" s="1"/>
      <c r="BK61" s="1"/>
      <c r="BL61" s="1"/>
      <c r="BM61" s="1"/>
      <c r="BN61" s="1"/>
    </row>
    <row r="62" spans="1:66" ht="12.75" x14ac:dyDescent="0.2">
      <c r="A62" s="53" t="s">
        <v>519</v>
      </c>
      <c r="B62" s="62" t="str">
        <f>'Relevance scoring'!B63</f>
        <v>Smart Contracts</v>
      </c>
      <c r="D62" s="8">
        <v>1</v>
      </c>
      <c r="E62" s="1" t="str">
        <f>IF('Relevance scoring'!E63="","",IF('Relevance scoring'!E63&gt;=3,"ASSESS","N/A"))</f>
        <v>N/A</v>
      </c>
      <c r="F62" s="1" t="str">
        <f>IF('Relevance scoring'!F63="","",IF('Relevance scoring'!F63&gt;=3,"ASSESS","N/A"))</f>
        <v>N/A</v>
      </c>
      <c r="G62" s="1" t="str">
        <f>IF('Relevance scoring'!G63="","",IF('Relevance scoring'!G63&gt;=3,"ASSESS","N/A"))</f>
        <v>N/A</v>
      </c>
      <c r="H62" s="1" t="str">
        <f>IF('Relevance scoring'!H63="","",IF('Relevance scoring'!H63&gt;=3,"ASSESS","N/A"))</f>
        <v>N/A</v>
      </c>
      <c r="I62" s="8">
        <v>2</v>
      </c>
      <c r="J62" s="1" t="str">
        <f>IF('Relevance scoring'!J63="","",IF('Relevance scoring'!J63&gt;=3,"ASSESS","N/A"))</f>
        <v>N/A</v>
      </c>
      <c r="K62" s="1" t="str">
        <f>IF('Relevance scoring'!K63="","",IF('Relevance scoring'!K63&gt;=3,"ASSESS","N/A"))</f>
        <v>N/A</v>
      </c>
      <c r="L62" s="1" t="str">
        <f>IF('Relevance scoring'!L63="","",IF('Relevance scoring'!L63&gt;=3,"ASSESS","N/A"))</f>
        <v>N/A</v>
      </c>
      <c r="M62" s="1" t="str">
        <f>IF('Relevance scoring'!M63="","",IF('Relevance scoring'!M63&gt;=3,"ASSESS","N/A"))</f>
        <v>N/A</v>
      </c>
      <c r="N62" s="1" t="str">
        <f>IF('Relevance scoring'!N63="","",IF('Relevance scoring'!N63&gt;=3,"ASSESS","N/A"))</f>
        <v>N/A</v>
      </c>
      <c r="O62" s="1" t="str">
        <f>IF('Relevance scoring'!O63="","",IF('Relevance scoring'!O63&gt;=3,"ASSESS","N/A"))</f>
        <v>N/A</v>
      </c>
      <c r="P62" s="8">
        <v>1</v>
      </c>
      <c r="Q62" s="8">
        <v>1</v>
      </c>
      <c r="R62" s="8">
        <v>1</v>
      </c>
      <c r="S62" s="1" t="str">
        <f>IF('Relevance scoring'!S63="","",IF('Relevance scoring'!S63&gt;=3,"ASSESS","N/A"))</f>
        <v>N/A</v>
      </c>
      <c r="T62" s="1" t="str">
        <f>IF('Relevance scoring'!T63="","",IF('Relevance scoring'!T63&gt;=3,"ASSESS","N/A"))</f>
        <v>N/A</v>
      </c>
      <c r="U62" s="1" t="str">
        <f>IF('Relevance scoring'!U63="","",IF('Relevance scoring'!U63&gt;=3,"ASSESS","N/A"))</f>
        <v>N/A</v>
      </c>
      <c r="V62" s="1" t="str">
        <f>IF('Relevance scoring'!V63="","",IF('Relevance scoring'!V63&gt;=3,"ASSESS","N/A"))</f>
        <v>N/A</v>
      </c>
      <c r="W62" s="1" t="str">
        <f>IF('Relevance scoring'!W63="","",IF('Relevance scoring'!W63&gt;=3,"ASSESS","N/A"))</f>
        <v>N/A</v>
      </c>
      <c r="X62" s="1" t="str">
        <f>IF('Relevance scoring'!X63="","",IF('Relevance scoring'!X63&gt;=3,"ASSESS","N/A"))</f>
        <v>N/A</v>
      </c>
      <c r="Y62" s="1" t="str">
        <f>IF('Relevance scoring'!Y63="","",IF('Relevance scoring'!Y63&gt;=3,"ASSESS","N/A"))</f>
        <v>N/A</v>
      </c>
      <c r="Z62" s="1" t="str">
        <f>IF('Relevance scoring'!Z63="","",IF('Relevance scoring'!Z63&gt;=3,"ASSESS","N/A"))</f>
        <v>N/A</v>
      </c>
      <c r="AA62" s="1" t="str">
        <f>IF('Relevance scoring'!AA63="","",IF('Relevance scoring'!AA63&gt;=3,"ASSESS","N/A"))</f>
        <v>N/A</v>
      </c>
      <c r="AB62" s="1" t="str">
        <f>IF('Relevance scoring'!AB63="","",IF('Relevance scoring'!AB63&gt;=3,"ASSESS","N/A"))</f>
        <v>N/A</v>
      </c>
      <c r="AC62" s="8">
        <v>1</v>
      </c>
      <c r="AD62" s="8">
        <v>-1</v>
      </c>
      <c r="AE62" s="1" t="str">
        <f>IF('Relevance scoring'!AE63="","",IF('Relevance scoring'!AE63&gt;=3,"ASSESS","N/A"))</f>
        <v>ASSESS</v>
      </c>
      <c r="AF62" s="1" t="str">
        <f>IF('Relevance scoring'!AF63="","",IF('Relevance scoring'!AF63&gt;=3,"ASSESS","N/A"))</f>
        <v>N/A</v>
      </c>
      <c r="AG62" s="1" t="str">
        <f>IF('Relevance scoring'!AG63="","",IF('Relevance scoring'!AG63&gt;=3,"ASSESS","N/A"))</f>
        <v>N/A</v>
      </c>
      <c r="AH62" s="1" t="str">
        <f>IF('Relevance scoring'!AH63="","",IF('Relevance scoring'!AH63&gt;=3,"ASSESS","N/A"))</f>
        <v>N/A</v>
      </c>
      <c r="AI62" s="1" t="str">
        <f>IF('Relevance scoring'!AI63="","",IF('Relevance scoring'!AI63&gt;=3,"ASSESS","N/A"))</f>
        <v>N/A</v>
      </c>
      <c r="AJ62" s="1" t="str">
        <f>IF('Relevance scoring'!AJ63="","",IF('Relevance scoring'!AJ63&gt;=3,"ASSESS","N/A"))</f>
        <v>N/A</v>
      </c>
      <c r="AK62" s="1" t="str">
        <f>IF('Relevance scoring'!AK63="","",IF('Relevance scoring'!AK63&gt;=3,"ASSESS","N/A"))</f>
        <v>N/A</v>
      </c>
      <c r="AL62" s="1" t="str">
        <f>IF('Relevance scoring'!AL63="","",IF('Relevance scoring'!AL63&gt;=3,"ASSESS","N/A"))</f>
        <v>N/A</v>
      </c>
      <c r="AM62" s="1" t="str">
        <f>IF('Relevance scoring'!AM63="","",IF('Relevance scoring'!AM63&gt;=3,"ASSESS","N/A"))</f>
        <v>N/A</v>
      </c>
      <c r="AN62" s="1" t="str">
        <f>IF('Relevance scoring'!AN63="","",IF('Relevance scoring'!AN63&gt;=3,"ASSESS","N/A"))</f>
        <v>N/A</v>
      </c>
      <c r="AO62" s="1" t="str">
        <f>IF('Relevance scoring'!AO63="","",IF('Relevance scoring'!AO63&gt;=3,"ASSESS","N/A"))</f>
        <v>N/A</v>
      </c>
      <c r="AP62" s="8">
        <v>1</v>
      </c>
      <c r="AQ62" s="8">
        <v>1</v>
      </c>
      <c r="AR62" s="8">
        <v>1</v>
      </c>
      <c r="AS62" s="1" t="str">
        <f>IF('Relevance scoring'!AS63="","",IF('Relevance scoring'!AS63&gt;=3,"ASSESS","N/A"))</f>
        <v>N/A</v>
      </c>
      <c r="AT62" s="1" t="str">
        <f>IF('Relevance scoring'!AT63&gt;=3,"ASSESS"," ")</f>
        <v xml:space="preserve"> </v>
      </c>
      <c r="AU62" s="1" t="str">
        <f>IF('Relevance scoring'!AU63&gt;=3,"ASSESS"," ")</f>
        <v xml:space="preserve"> </v>
      </c>
      <c r="AV62" s="1"/>
      <c r="AW62" s="1"/>
      <c r="AX62" s="1"/>
      <c r="AY62" s="1"/>
      <c r="AZ62" s="1"/>
      <c r="BA62" s="1"/>
      <c r="BB62" s="1"/>
      <c r="BC62" s="1"/>
      <c r="BD62" s="1"/>
      <c r="BE62" s="1"/>
      <c r="BF62" s="1"/>
      <c r="BG62" s="1"/>
      <c r="BH62" s="1"/>
      <c r="BI62" s="1"/>
      <c r="BJ62" s="1"/>
      <c r="BK62" s="1"/>
      <c r="BL62" s="1"/>
      <c r="BM62" s="1"/>
      <c r="BN62" s="1"/>
    </row>
    <row r="63" spans="1:66" ht="12.75" x14ac:dyDescent="0.2">
      <c r="A63" s="53" t="s">
        <v>523</v>
      </c>
      <c r="B63" s="62" t="str">
        <f>'Relevance scoring'!B64</f>
        <v>Swarm robotics</v>
      </c>
      <c r="D63" s="1" t="str">
        <f>IF('Relevance scoring'!D64="","",IF('Relevance scoring'!D64&gt;=3,"ASSESS","N/A"))</f>
        <v>N/A</v>
      </c>
      <c r="E63" s="1" t="str">
        <f>IF('Relevance scoring'!E64="","",IF('Relevance scoring'!E64&gt;=3,"ASSESS","N/A"))</f>
        <v>N/A</v>
      </c>
      <c r="F63" s="1" t="str">
        <f>IF('Relevance scoring'!F64="","",IF('Relevance scoring'!F64&gt;=3,"ASSESS","N/A"))</f>
        <v>N/A</v>
      </c>
      <c r="G63" s="1" t="str">
        <f>IF('Relevance scoring'!G64="","",IF('Relevance scoring'!G64&gt;=3,"ASSESS","N/A"))</f>
        <v>N/A</v>
      </c>
      <c r="H63" s="1" t="str">
        <f>IF('Relevance scoring'!H64="","",IF('Relevance scoring'!H64&gt;=3,"ASSESS","N/A"))</f>
        <v>N/A</v>
      </c>
      <c r="I63" s="1" t="str">
        <f>IF('Relevance scoring'!I64="","",IF('Relevance scoring'!I64&gt;=3,"ASSESS","N/A"))</f>
        <v>N/A</v>
      </c>
      <c r="J63" s="1" t="str">
        <f>IF('Relevance scoring'!J64="","",IF('Relevance scoring'!J64&gt;=3,"ASSESS","N/A"))</f>
        <v>N/A</v>
      </c>
      <c r="K63" s="1" t="str">
        <f>IF('Relevance scoring'!K64="","",IF('Relevance scoring'!K64&gt;=3,"ASSESS","N/A"))</f>
        <v>N/A</v>
      </c>
      <c r="L63" s="8">
        <v>2</v>
      </c>
      <c r="M63" s="1" t="str">
        <f>IF('Relevance scoring'!M64="","",IF('Relevance scoring'!M64&gt;=3,"ASSESS","N/A"))</f>
        <v>N/A</v>
      </c>
      <c r="N63" s="1" t="str">
        <f>IF('Relevance scoring'!N64="","",IF('Relevance scoring'!N64&gt;=3,"ASSESS","N/A"))</f>
        <v>N/A</v>
      </c>
      <c r="O63" s="1" t="str">
        <f>IF('Relevance scoring'!O64="","",IF('Relevance scoring'!O64&gt;=3,"ASSESS","N/A"))</f>
        <v>N/A</v>
      </c>
      <c r="P63" s="1" t="str">
        <f>IF('Relevance scoring'!P64="","",IF('Relevance scoring'!P64&gt;=3,"ASSESS","N/A"))</f>
        <v>N/A</v>
      </c>
      <c r="Q63" s="1" t="str">
        <f>IF('Relevance scoring'!Q64="","",IF('Relevance scoring'!Q64&gt;=3,"ASSESS","N/A"))</f>
        <v>N/A</v>
      </c>
      <c r="R63" s="1" t="str">
        <f>IF('Relevance scoring'!R64="","",IF('Relevance scoring'!R64&gt;=3,"ASSESS","N/A"))</f>
        <v>N/A</v>
      </c>
      <c r="S63" s="1" t="str">
        <f>IF('Relevance scoring'!S64="","",IF('Relevance scoring'!S64&gt;=3,"ASSESS","N/A"))</f>
        <v>N/A</v>
      </c>
      <c r="T63" s="1" t="str">
        <f>IF('Relevance scoring'!T64="","",IF('Relevance scoring'!T64&gt;=3,"ASSESS","N/A"))</f>
        <v>N/A</v>
      </c>
      <c r="U63" s="1" t="str">
        <f>IF('Relevance scoring'!U64="","",IF('Relevance scoring'!U64&gt;=3,"ASSESS","N/A"))</f>
        <v>N/A</v>
      </c>
      <c r="V63" s="1" t="str">
        <f>IF('Relevance scoring'!V64="","",IF('Relevance scoring'!V64&gt;=3,"ASSESS","N/A"))</f>
        <v>N/A</v>
      </c>
      <c r="W63" s="1" t="str">
        <f>IF('Relevance scoring'!W64="","",IF('Relevance scoring'!W64&gt;=3,"ASSESS","N/A"))</f>
        <v>N/A</v>
      </c>
      <c r="X63" s="1" t="str">
        <f>IF('Relevance scoring'!X64="","",IF('Relevance scoring'!X64&gt;=3,"ASSESS","N/A"))</f>
        <v>N/A</v>
      </c>
      <c r="Y63" s="1" t="str">
        <f>IF('Relevance scoring'!Y64="","",IF('Relevance scoring'!Y64&gt;=3,"ASSESS","N/A"))</f>
        <v>N/A</v>
      </c>
      <c r="Z63" s="1" t="str">
        <f>IF('Relevance scoring'!Z64="","",IF('Relevance scoring'!Z64&gt;=3,"ASSESS","N/A"))</f>
        <v>N/A</v>
      </c>
      <c r="AA63" s="1" t="str">
        <f>IF('Relevance scoring'!AA64="","",IF('Relevance scoring'!AA64&gt;=3,"ASSESS","N/A"))</f>
        <v>N/A</v>
      </c>
      <c r="AB63" s="1" t="str">
        <f>IF('Relevance scoring'!AB64="","",IF('Relevance scoring'!AB64&gt;=3,"ASSESS","N/A"))</f>
        <v>N/A</v>
      </c>
      <c r="AC63" s="1" t="str">
        <f>IF('Relevance scoring'!AC64="","",IF('Relevance scoring'!AC64&gt;=3,"ASSESS","N/A"))</f>
        <v>N/A</v>
      </c>
      <c r="AD63" s="1" t="str">
        <f>IF('Relevance scoring'!AD64="","",IF('Relevance scoring'!AD64&gt;=3,"ASSESS","N/A"))</f>
        <v>N/A</v>
      </c>
      <c r="AE63" s="1" t="str">
        <f>IF('Relevance scoring'!AE64="","",IF('Relevance scoring'!AE64&gt;=3,"ASSESS","N/A"))</f>
        <v>N/A</v>
      </c>
      <c r="AF63" s="1" t="str">
        <f>IF('Relevance scoring'!AF64="","",IF('Relevance scoring'!AF64&gt;=3,"ASSESS","N/A"))</f>
        <v>N/A</v>
      </c>
      <c r="AG63" s="1" t="str">
        <f>IF('Relevance scoring'!AG64="","",IF('Relevance scoring'!AG64&gt;=3,"ASSESS","N/A"))</f>
        <v>N/A</v>
      </c>
      <c r="AH63" s="1" t="str">
        <f>IF('Relevance scoring'!AH64="","",IF('Relevance scoring'!AH64&gt;=3,"ASSESS","N/A"))</f>
        <v>N/A</v>
      </c>
      <c r="AI63" s="1" t="str">
        <f>IF('Relevance scoring'!AI64="","",IF('Relevance scoring'!AI64&gt;=3,"ASSESS","N/A"))</f>
        <v>N/A</v>
      </c>
      <c r="AJ63" s="1" t="str">
        <f>IF('Relevance scoring'!AJ64="","",IF('Relevance scoring'!AJ64&gt;=3,"ASSESS","N/A"))</f>
        <v>N/A</v>
      </c>
      <c r="AK63" s="1" t="str">
        <f>IF('Relevance scoring'!AK64="","",IF('Relevance scoring'!AK64&gt;=3,"ASSESS","N/A"))</f>
        <v>N/A</v>
      </c>
      <c r="AL63" s="1" t="str">
        <f>IF('Relevance scoring'!AL64="","",IF('Relevance scoring'!AL64&gt;=3,"ASSESS","N/A"))</f>
        <v>N/A</v>
      </c>
      <c r="AM63" s="1" t="str">
        <f>IF('Relevance scoring'!AM64="","",IF('Relevance scoring'!AM64&gt;=3,"ASSESS","N/A"))</f>
        <v>N/A</v>
      </c>
      <c r="AN63" s="1" t="str">
        <f>IF('Relevance scoring'!AN64="","",IF('Relevance scoring'!AN64&gt;=3,"ASSESS","N/A"))</f>
        <v>N/A</v>
      </c>
      <c r="AO63" s="1" t="str">
        <f>IF('Relevance scoring'!AO64="","",IF('Relevance scoring'!AO64&gt;=3,"ASSESS","N/A"))</f>
        <v>N/A</v>
      </c>
      <c r="AP63" s="1" t="str">
        <f>IF('Relevance scoring'!AP64="","",IF('Relevance scoring'!AP64&gt;=3,"ASSESS","N/A"))</f>
        <v>N/A</v>
      </c>
      <c r="AQ63" s="1" t="str">
        <f>IF('Relevance scoring'!AQ64="","",IF('Relevance scoring'!AQ64&gt;=3,"ASSESS","N/A"))</f>
        <v>N/A</v>
      </c>
      <c r="AR63" s="1" t="str">
        <f>IF('Relevance scoring'!AR64="","",IF('Relevance scoring'!AR64&gt;=3,"ASSESS","N/A"))</f>
        <v>N/A</v>
      </c>
      <c r="AS63" s="1" t="str">
        <f>IF('Relevance scoring'!AS64="","",IF('Relevance scoring'!AS64&gt;=3,"ASSESS","N/A"))</f>
        <v>N/A</v>
      </c>
      <c r="AT63" s="1" t="str">
        <f>IF('Relevance scoring'!AT64&gt;=3,"ASSESS"," ")</f>
        <v xml:space="preserve"> </v>
      </c>
      <c r="AU63" s="1" t="str">
        <f>IF('Relevance scoring'!AU64&gt;=3,"ASSESS"," ")</f>
        <v xml:space="preserve"> </v>
      </c>
      <c r="AV63" s="1"/>
      <c r="AW63" s="1"/>
      <c r="AX63" s="1"/>
      <c r="AY63" s="1"/>
      <c r="AZ63" s="1"/>
      <c r="BA63" s="1"/>
      <c r="BB63" s="1"/>
      <c r="BC63" s="1"/>
      <c r="BD63" s="1"/>
      <c r="BE63" s="1"/>
      <c r="BF63" s="1"/>
      <c r="BG63" s="1"/>
      <c r="BH63" s="1"/>
      <c r="BI63" s="1"/>
      <c r="BJ63" s="1"/>
      <c r="BK63" s="1"/>
      <c r="BL63" s="1"/>
      <c r="BM63" s="1"/>
      <c r="BN63" s="1"/>
    </row>
    <row r="64" spans="1:66" ht="12.75" x14ac:dyDescent="0.2">
      <c r="A64" s="53" t="s">
        <v>526</v>
      </c>
      <c r="B64" s="62" t="str">
        <f>'Relevance scoring'!B65</f>
        <v>Vertical Farming</v>
      </c>
      <c r="D64" s="1" t="str">
        <f>IF('Relevance scoring'!D65="","",IF('Relevance scoring'!D65&gt;=3,"ASSESS","N/A"))</f>
        <v>N/A</v>
      </c>
      <c r="E64" s="8">
        <v>2</v>
      </c>
      <c r="F64" s="1" t="str">
        <f>IF('Relevance scoring'!F65="","",IF('Relevance scoring'!F65&gt;=3,"ASSESS","N/A"))</f>
        <v>N/A</v>
      </c>
      <c r="G64" s="1" t="str">
        <f>IF('Relevance scoring'!G65="","",IF('Relevance scoring'!G65&gt;=3,"ASSESS","N/A"))</f>
        <v>N/A</v>
      </c>
      <c r="H64" s="1" t="str">
        <f>IF('Relevance scoring'!H65="","",IF('Relevance scoring'!H65&gt;=3,"ASSESS","N/A"))</f>
        <v>N/A</v>
      </c>
      <c r="I64" s="1" t="str">
        <f>IF('Relevance scoring'!I65="","",IF('Relevance scoring'!I65&gt;=3,"ASSESS","N/A"))</f>
        <v>N/A</v>
      </c>
      <c r="J64" s="1" t="str">
        <f>IF('Relevance scoring'!J65="","",IF('Relevance scoring'!J65&gt;=3,"ASSESS","N/A"))</f>
        <v>N/A</v>
      </c>
      <c r="K64" s="1" t="str">
        <f>IF('Relevance scoring'!K65="","",IF('Relevance scoring'!K65&gt;=3,"ASSESS","N/A"))</f>
        <v>N/A</v>
      </c>
      <c r="L64" s="1" t="str">
        <f>IF('Relevance scoring'!L65="","",IF('Relevance scoring'!L65&gt;=3,"ASSESS","N/A"))</f>
        <v>N/A</v>
      </c>
      <c r="M64" s="1" t="str">
        <f>IF('Relevance scoring'!M65="","",IF('Relevance scoring'!M65&gt;=3,"ASSESS","N/A"))</f>
        <v>N/A</v>
      </c>
      <c r="N64" s="1" t="str">
        <f>IF('Relevance scoring'!N65="","",IF('Relevance scoring'!N65&gt;=3,"ASSESS","N/A"))</f>
        <v>N/A</v>
      </c>
      <c r="O64" s="1" t="str">
        <f>IF('Relevance scoring'!O65="","",IF('Relevance scoring'!O65&gt;=3,"ASSESS","N/A"))</f>
        <v>N/A</v>
      </c>
      <c r="P64" s="1" t="str">
        <f>IF('Relevance scoring'!P65="","",IF('Relevance scoring'!P65&gt;=3,"ASSESS","N/A"))</f>
        <v>N/A</v>
      </c>
      <c r="Q64" s="1" t="str">
        <f>IF('Relevance scoring'!Q65="","",IF('Relevance scoring'!Q65&gt;=3,"ASSESS","N/A"))</f>
        <v>N/A</v>
      </c>
      <c r="R64" s="1" t="str">
        <f>IF('Relevance scoring'!R65="","",IF('Relevance scoring'!R65&gt;=3,"ASSESS","N/A"))</f>
        <v>N/A</v>
      </c>
      <c r="S64" s="8">
        <v>-1</v>
      </c>
      <c r="T64" s="8">
        <v>-1</v>
      </c>
      <c r="U64" s="1" t="str">
        <f>IF('Relevance scoring'!U65="","",IF('Relevance scoring'!U65&gt;=3,"ASSESS","N/A"))</f>
        <v>N/A</v>
      </c>
      <c r="V64" s="1" t="str">
        <f>IF('Relevance scoring'!V65="","",IF('Relevance scoring'!V65&gt;=3,"ASSESS","N/A"))</f>
        <v>N/A</v>
      </c>
      <c r="W64" s="1" t="str">
        <f>IF('Relevance scoring'!W65="","",IF('Relevance scoring'!W65&gt;=3,"ASSESS","N/A"))</f>
        <v>N/A</v>
      </c>
      <c r="X64" s="1" t="str">
        <f>IF('Relevance scoring'!X65="","",IF('Relevance scoring'!X65&gt;=3,"ASSESS","N/A"))</f>
        <v>N/A</v>
      </c>
      <c r="Y64" s="1" t="str">
        <f>IF('Relevance scoring'!Y65="","",IF('Relevance scoring'!Y65&gt;=3,"ASSESS","N/A"))</f>
        <v>N/A</v>
      </c>
      <c r="Z64" s="1" t="str">
        <f>IF('Relevance scoring'!Z65="","",IF('Relevance scoring'!Z65&gt;=3,"ASSESS","N/A"))</f>
        <v>N/A</v>
      </c>
      <c r="AA64" s="1" t="str">
        <f>IF('Relevance scoring'!AA65="","",IF('Relevance scoring'!AA65&gt;=3,"ASSESS","N/A"))</f>
        <v>N/A</v>
      </c>
      <c r="AB64" s="1" t="str">
        <f>IF('Relevance scoring'!AB65="","",IF('Relevance scoring'!AB65&gt;=3,"ASSESS","N/A"))</f>
        <v>N/A</v>
      </c>
      <c r="AC64" s="1" t="str">
        <f>IF('Relevance scoring'!AC65="","",IF('Relevance scoring'!AC65&gt;=3,"ASSESS","N/A"))</f>
        <v>N/A</v>
      </c>
      <c r="AD64" s="1" t="str">
        <f>IF('Relevance scoring'!AD65="","",IF('Relevance scoring'!AD65&gt;=3,"ASSESS","N/A"))</f>
        <v>N/A</v>
      </c>
      <c r="AE64" s="1" t="str">
        <f>IF('Relevance scoring'!AE65="","",IF('Relevance scoring'!AE65&gt;=3,"ASSESS","N/A"))</f>
        <v>N/A</v>
      </c>
      <c r="AF64" s="8">
        <v>2</v>
      </c>
      <c r="AG64" s="1" t="str">
        <f>IF('Relevance scoring'!AG65="","",IF('Relevance scoring'!AG65&gt;=3,"ASSESS","N/A"))</f>
        <v>N/A</v>
      </c>
      <c r="AH64" s="1" t="str">
        <f>IF('Relevance scoring'!AH65="","",IF('Relevance scoring'!AH65&gt;=3,"ASSESS","N/A"))</f>
        <v>N/A</v>
      </c>
      <c r="AI64" s="1" t="str">
        <f>IF('Relevance scoring'!AI65="","",IF('Relevance scoring'!AI65&gt;=3,"ASSESS","N/A"))</f>
        <v>N/A</v>
      </c>
      <c r="AJ64" s="1" t="str">
        <f>IF('Relevance scoring'!AJ65="","",IF('Relevance scoring'!AJ65&gt;=3,"ASSESS","N/A"))</f>
        <v>N/A</v>
      </c>
      <c r="AK64" s="1" t="str">
        <f>IF('Relevance scoring'!AK65="","",IF('Relevance scoring'!AK65&gt;=3,"ASSESS","N/A"))</f>
        <v>N/A</v>
      </c>
      <c r="AL64" s="1" t="str">
        <f>IF('Relevance scoring'!AL65="","",IF('Relevance scoring'!AL65&gt;=3,"ASSESS","N/A"))</f>
        <v>N/A</v>
      </c>
      <c r="AM64" s="1" t="str">
        <f>IF('Relevance scoring'!AM65="","",IF('Relevance scoring'!AM65&gt;=3,"ASSESS","N/A"))</f>
        <v>N/A</v>
      </c>
      <c r="AN64" s="1" t="str">
        <f>IF('Relevance scoring'!AN65="","",IF('Relevance scoring'!AN65&gt;=3,"ASSESS","N/A"))</f>
        <v>N/A</v>
      </c>
      <c r="AO64" s="1" t="str">
        <f>IF('Relevance scoring'!AO65="","",IF('Relevance scoring'!AO65&gt;=3,"ASSESS","N/A"))</f>
        <v>N/A</v>
      </c>
      <c r="AP64" s="1" t="str">
        <f>IF('Relevance scoring'!AP65="","",IF('Relevance scoring'!AP65&gt;=3,"ASSESS","N/A"))</f>
        <v>N/A</v>
      </c>
      <c r="AQ64" s="1" t="str">
        <f>IF('Relevance scoring'!AQ65="","",IF('Relevance scoring'!AQ65&gt;=3,"ASSESS","N/A"))</f>
        <v>N/A</v>
      </c>
      <c r="AR64" s="1" t="str">
        <f>IF('Relevance scoring'!AR65="","",IF('Relevance scoring'!AR65&gt;=3,"ASSESS","N/A"))</f>
        <v>N/A</v>
      </c>
      <c r="AS64" s="1" t="str">
        <f>IF('Relevance scoring'!AS65="","",IF('Relevance scoring'!AS65&gt;=3,"ASSESS","N/A"))</f>
        <v>N/A</v>
      </c>
      <c r="AT64" s="1" t="str">
        <f>IF('Relevance scoring'!AT65&gt;=3,"ASSESS"," ")</f>
        <v xml:space="preserve"> </v>
      </c>
      <c r="AU64" s="1" t="str">
        <f>IF('Relevance scoring'!AU65&gt;=3,"ASSESS"," ")</f>
        <v xml:space="preserve"> </v>
      </c>
      <c r="AV64" s="1"/>
      <c r="AW64" s="1"/>
      <c r="AX64" s="1"/>
      <c r="AY64" s="1"/>
      <c r="AZ64" s="1"/>
      <c r="BA64" s="1"/>
      <c r="BB64" s="1"/>
      <c r="BC64" s="1"/>
      <c r="BD64" s="1"/>
      <c r="BE64" s="1"/>
      <c r="BF64" s="1"/>
      <c r="BG64" s="1"/>
      <c r="BH64" s="1"/>
      <c r="BI64" s="1"/>
      <c r="BJ64" s="1"/>
      <c r="BK64" s="1"/>
      <c r="BL64" s="1"/>
      <c r="BM64" s="1"/>
      <c r="BN64" s="1"/>
    </row>
    <row r="65" spans="1:45" ht="12.75" x14ac:dyDescent="0.2">
      <c r="A65" s="53" t="s">
        <v>529</v>
      </c>
      <c r="B65" s="62" t="str">
        <f>'Relevance scoring'!B66</f>
        <v>Cannabis legalisation</v>
      </c>
      <c r="D65" s="1" t="str">
        <f>IF('Relevance scoring'!D66="","",IF('Relevance scoring'!D66&gt;=3,"ASSESS","N/A"))</f>
        <v>N/A</v>
      </c>
      <c r="E65" s="8">
        <v>2</v>
      </c>
      <c r="F65" s="1" t="str">
        <f>IF('Relevance scoring'!F66="","",IF('Relevance scoring'!F66&gt;=3,"ASSESS","N/A"))</f>
        <v>N/A</v>
      </c>
      <c r="G65" s="1" t="str">
        <f>IF('Relevance scoring'!G66="","",IF('Relevance scoring'!G66&gt;=3,"ASSESS","N/A"))</f>
        <v>N/A</v>
      </c>
      <c r="H65" s="1" t="str">
        <f>IF('Relevance scoring'!H66="","",IF('Relevance scoring'!H66&gt;=3,"ASSESS","N/A"))</f>
        <v>N/A</v>
      </c>
      <c r="I65" s="1" t="str">
        <f>IF('Relevance scoring'!I66="","",IF('Relevance scoring'!I66&gt;=3,"ASSESS","N/A"))</f>
        <v>N/A</v>
      </c>
      <c r="J65" s="1" t="str">
        <f>IF('Relevance scoring'!J66="","",IF('Relevance scoring'!J66&gt;=3,"ASSESS","N/A"))</f>
        <v>N/A</v>
      </c>
      <c r="K65" s="1" t="str">
        <f>IF('Relevance scoring'!K66="","",IF('Relevance scoring'!K66&gt;=3,"ASSESS","N/A"))</f>
        <v>N/A</v>
      </c>
      <c r="L65" s="1" t="str">
        <f>IF('Relevance scoring'!L66="","",IF('Relevance scoring'!L66&gt;=3,"ASSESS","N/A"))</f>
        <v>N/A</v>
      </c>
      <c r="M65" s="1" t="str">
        <f>IF('Relevance scoring'!M66="","",IF('Relevance scoring'!M66&gt;=3,"ASSESS","N/A"))</f>
        <v>N/A</v>
      </c>
      <c r="N65" s="1" t="str">
        <f>IF('Relevance scoring'!N66="","",IF('Relevance scoring'!N66&gt;=3,"ASSESS","N/A"))</f>
        <v>N/A</v>
      </c>
      <c r="O65" s="1" t="str">
        <f>IF('Relevance scoring'!O66="","",IF('Relevance scoring'!O66&gt;=3,"ASSESS","N/A"))</f>
        <v>N/A</v>
      </c>
      <c r="P65" s="1" t="str">
        <f>IF('Relevance scoring'!P66="","",IF('Relevance scoring'!P66&gt;=3,"ASSESS","N/A"))</f>
        <v>N/A</v>
      </c>
      <c r="Q65" s="1" t="str">
        <f>IF('Relevance scoring'!Q66="","",IF('Relevance scoring'!Q66&gt;=3,"ASSESS","N/A"))</f>
        <v>N/A</v>
      </c>
      <c r="R65" s="1" t="str">
        <f>IF('Relevance scoring'!R66="","",IF('Relevance scoring'!R66&gt;=3,"ASSESS","N/A"))</f>
        <v>N/A</v>
      </c>
      <c r="S65" s="1" t="str">
        <f>IF('Relevance scoring'!S66="","",IF('Relevance scoring'!S66&gt;=3,"ASSESS","N/A"))</f>
        <v>N/A</v>
      </c>
      <c r="T65" s="1" t="str">
        <f>IF('Relevance scoring'!T66="","",IF('Relevance scoring'!T66&gt;=3,"ASSESS","N/A"))</f>
        <v>N/A</v>
      </c>
      <c r="U65" s="1" t="str">
        <f>IF('Relevance scoring'!U66="","",IF('Relevance scoring'!U66&gt;=3,"ASSESS","N/A"))</f>
        <v>N/A</v>
      </c>
      <c r="V65" s="1" t="str">
        <f>IF('Relevance scoring'!V66="","",IF('Relevance scoring'!V66&gt;=3,"ASSESS","N/A"))</f>
        <v>N/A</v>
      </c>
      <c r="W65" s="1" t="str">
        <f>IF('Relevance scoring'!W66="","",IF('Relevance scoring'!W66&gt;=3,"ASSESS","N/A"))</f>
        <v>N/A</v>
      </c>
      <c r="X65" s="1" t="str">
        <f>IF('Relevance scoring'!X66="","",IF('Relevance scoring'!X66&gt;=3,"ASSESS","N/A"))</f>
        <v>N/A</v>
      </c>
      <c r="Y65" s="1" t="str">
        <f>IF('Relevance scoring'!Y66="","",IF('Relevance scoring'!Y66&gt;=3,"ASSESS","N/A"))</f>
        <v>N/A</v>
      </c>
      <c r="Z65" s="1" t="str">
        <f>IF('Relevance scoring'!Z66="","",IF('Relevance scoring'!Z66&gt;=3,"ASSESS","N/A"))</f>
        <v>N/A</v>
      </c>
      <c r="AA65" s="8">
        <v>2</v>
      </c>
      <c r="AB65" s="1" t="str">
        <f>IF('Relevance scoring'!AB66="","",IF('Relevance scoring'!AB66&gt;=3,"ASSESS","N/A"))</f>
        <v>N/A</v>
      </c>
      <c r="AC65" s="1" t="str">
        <f>IF('Relevance scoring'!AC66="","",IF('Relevance scoring'!AC66&gt;=3,"ASSESS","N/A"))</f>
        <v>N/A</v>
      </c>
      <c r="AD65" s="1" t="str">
        <f>IF('Relevance scoring'!AD66="","",IF('Relevance scoring'!AD66&gt;=3,"ASSESS","N/A"))</f>
        <v>N/A</v>
      </c>
      <c r="AE65" s="1" t="str">
        <f>IF('Relevance scoring'!AE66="","",IF('Relevance scoring'!AE66&gt;=3,"ASSESS","N/A"))</f>
        <v>N/A</v>
      </c>
      <c r="AF65" s="1" t="str">
        <f>IF('Relevance scoring'!AF66="","",IF('Relevance scoring'!AF66&gt;=3,"ASSESS","N/A"))</f>
        <v>N/A</v>
      </c>
      <c r="AG65" s="1" t="str">
        <f>IF('Relevance scoring'!AG66="","",IF('Relevance scoring'!AG66&gt;=3,"ASSESS","N/A"))</f>
        <v>N/A</v>
      </c>
      <c r="AH65" s="1" t="str">
        <f>IF('Relevance scoring'!AH66="","",IF('Relevance scoring'!AH66&gt;=3,"ASSESS","N/A"))</f>
        <v>N/A</v>
      </c>
      <c r="AI65" s="1" t="str">
        <f>IF('Relevance scoring'!AI66="","",IF('Relevance scoring'!AI66&gt;=3,"ASSESS","N/A"))</f>
        <v>N/A</v>
      </c>
      <c r="AJ65" s="1" t="str">
        <f>IF('Relevance scoring'!AJ66="","",IF('Relevance scoring'!AJ66&gt;=3,"ASSESS","N/A"))</f>
        <v>N/A</v>
      </c>
      <c r="AK65" s="1" t="str">
        <f>IF('Relevance scoring'!AK66="","",IF('Relevance scoring'!AK66&gt;=3,"ASSESS","N/A"))</f>
        <v>N/A</v>
      </c>
      <c r="AL65" s="1" t="str">
        <f>IF('Relevance scoring'!AL66="","",IF('Relevance scoring'!AL66&gt;=3,"ASSESS","N/A"))</f>
        <v>N/A</v>
      </c>
      <c r="AM65" s="1" t="str">
        <f>IF('Relevance scoring'!AM66="","",IF('Relevance scoring'!AM66&gt;=3,"ASSESS","N/A"))</f>
        <v>N/A</v>
      </c>
      <c r="AN65" s="8">
        <v>-2</v>
      </c>
      <c r="AO65" s="1" t="str">
        <f>IF('Relevance scoring'!AO66="","",IF('Relevance scoring'!AO66&gt;=3,"ASSESS","N/A"))</f>
        <v>N/A</v>
      </c>
      <c r="AP65" s="1" t="str">
        <f>IF('Relevance scoring'!AP66="","",IF('Relevance scoring'!AP66&gt;=3,"ASSESS","N/A"))</f>
        <v>N/A</v>
      </c>
      <c r="AQ65" s="1" t="str">
        <f>IF('Relevance scoring'!AQ66="","",IF('Relevance scoring'!AQ66&gt;=3,"ASSESS","N/A"))</f>
        <v>N/A</v>
      </c>
      <c r="AR65" s="1" t="str">
        <f>IF('Relevance scoring'!AR66="","",IF('Relevance scoring'!AR66&gt;=3,"ASSESS","N/A"))</f>
        <v>N/A</v>
      </c>
      <c r="AS65" s="1" t="str">
        <f>IF('Relevance scoring'!AS66="","",IF('Relevance scoring'!AS66&gt;=3,"ASSESS","N/A"))</f>
        <v>N/A</v>
      </c>
    </row>
    <row r="66" spans="1:45" ht="12.75" x14ac:dyDescent="0.2">
      <c r="A66" s="53" t="s">
        <v>532</v>
      </c>
      <c r="B66" s="62" t="str">
        <f>'Relevance scoring'!B67</f>
        <v>General AI</v>
      </c>
      <c r="C66" s="4"/>
      <c r="D66" s="1" t="str">
        <f>IF('Relevance scoring'!D67="","",IF('Relevance scoring'!D67&gt;=3,"ASSESS","N/A"))</f>
        <v>N/A</v>
      </c>
      <c r="E66" s="1" t="str">
        <f>IF('Relevance scoring'!E67="","",IF('Relevance scoring'!E67&gt;=3,"ASSESS","N/A"))</f>
        <v>N/A</v>
      </c>
      <c r="F66" s="1" t="str">
        <f>IF('Relevance scoring'!F67="","",IF('Relevance scoring'!F67&gt;=3,"ASSESS","N/A"))</f>
        <v>N/A</v>
      </c>
      <c r="G66" s="1" t="str">
        <f>IF('Relevance scoring'!G67="","",IF('Relevance scoring'!G67&gt;=3,"ASSESS","N/A"))</f>
        <v>N/A</v>
      </c>
      <c r="H66" s="1" t="str">
        <f>IF('Relevance scoring'!H67="","",IF('Relevance scoring'!H67&gt;=3,"ASSESS","N/A"))</f>
        <v>N/A</v>
      </c>
      <c r="I66" s="1" t="str">
        <f>IF('Relevance scoring'!I67="","",IF('Relevance scoring'!I67&gt;=3,"ASSESS","N/A"))</f>
        <v>N/A</v>
      </c>
      <c r="J66" s="1" t="str">
        <f>IF('Relevance scoring'!J67="","",IF('Relevance scoring'!J67&gt;=3,"ASSESS","N/A"))</f>
        <v>N/A</v>
      </c>
      <c r="K66" s="1" t="str">
        <f>IF('Relevance scoring'!K67="","",IF('Relevance scoring'!K67&gt;=3,"ASSESS","N/A"))</f>
        <v>N/A</v>
      </c>
      <c r="L66" s="1" t="str">
        <f>IF('Relevance scoring'!L67="","",IF('Relevance scoring'!L67&gt;=3,"ASSESS","N/A"))</f>
        <v>N/A</v>
      </c>
      <c r="M66" s="1" t="str">
        <f>IF('Relevance scoring'!M67="","",IF('Relevance scoring'!M67&gt;=3,"ASSESS","N/A"))</f>
        <v>N/A</v>
      </c>
      <c r="N66" s="1" t="str">
        <f>IF('Relevance scoring'!N67="","",IF('Relevance scoring'!N67&gt;=3,"ASSESS","N/A"))</f>
        <v>N/A</v>
      </c>
      <c r="O66" s="8">
        <v>-1</v>
      </c>
      <c r="P66" s="1" t="str">
        <f>IF('Relevance scoring'!P67="","",IF('Relevance scoring'!P67&gt;=3,"ASSESS","N/A"))</f>
        <v>N/A</v>
      </c>
      <c r="Q66" s="8">
        <v>-2</v>
      </c>
      <c r="R66" s="8">
        <v>-3</v>
      </c>
      <c r="S66" s="1" t="str">
        <f>IF('Relevance scoring'!S67="","",IF('Relevance scoring'!S67&gt;=3,"ASSESS","N/A"))</f>
        <v>N/A</v>
      </c>
      <c r="T66" s="1" t="str">
        <f>IF('Relevance scoring'!T67="","",IF('Relevance scoring'!T67&gt;=3,"ASSESS","N/A"))</f>
        <v>N/A</v>
      </c>
      <c r="U66" s="1" t="str">
        <f>IF('Relevance scoring'!U67="","",IF('Relevance scoring'!U67&gt;=3,"ASSESS","N/A"))</f>
        <v>ASSESS</v>
      </c>
      <c r="V66" s="8">
        <v>-3</v>
      </c>
      <c r="W66" s="1" t="str">
        <f>IF('Relevance scoring'!W67="","",IF('Relevance scoring'!W67&gt;=3,"ASSESS","N/A"))</f>
        <v>N/A</v>
      </c>
      <c r="X66" s="1" t="str">
        <f>IF('Relevance scoring'!X67="","",IF('Relevance scoring'!X67&gt;=3,"ASSESS","N/A"))</f>
        <v>N/A</v>
      </c>
      <c r="Y66" s="1" t="str">
        <f>IF('Relevance scoring'!Y67="","",IF('Relevance scoring'!Y67&gt;=3,"ASSESS","N/A"))</f>
        <v>N/A</v>
      </c>
      <c r="Z66" s="1" t="str">
        <f>IF('Relevance scoring'!Z67="","",IF('Relevance scoring'!Z67&gt;=3,"ASSESS","N/A"))</f>
        <v>N/A</v>
      </c>
      <c r="AA66" s="1" t="str">
        <f>IF('Relevance scoring'!AA67="","",IF('Relevance scoring'!AA67&gt;=3,"ASSESS","N/A"))</f>
        <v>ASSESS</v>
      </c>
      <c r="AB66" s="8">
        <v>-2</v>
      </c>
      <c r="AC66" s="1" t="str">
        <f>IF('Relevance scoring'!AC67="","",IF('Relevance scoring'!AC67&gt;=3,"ASSESS","N/A"))</f>
        <v>N/A</v>
      </c>
      <c r="AD66" s="8">
        <v>-3</v>
      </c>
      <c r="AE66" s="1" t="str">
        <f>IF('Relevance scoring'!AE67="","",IF('Relevance scoring'!AE67&gt;=3,"ASSESS","N/A"))</f>
        <v>N/A</v>
      </c>
      <c r="AF66" s="1" t="str">
        <f>IF('Relevance scoring'!AF67="","",IF('Relevance scoring'!AF67&gt;=3,"ASSESS","N/A"))</f>
        <v>N/A</v>
      </c>
      <c r="AG66" s="1" t="str">
        <f>IF('Relevance scoring'!AG67="","",IF('Relevance scoring'!AG67&gt;=3,"ASSESS","N/A"))</f>
        <v>N/A</v>
      </c>
      <c r="AH66" s="1" t="str">
        <f>IF('Relevance scoring'!AH67="","",IF('Relevance scoring'!AH67&gt;=3,"ASSESS","N/A"))</f>
        <v>N/A</v>
      </c>
      <c r="AI66" s="1" t="str">
        <f>IF('Relevance scoring'!AI67="","",IF('Relevance scoring'!AI67&gt;=3,"ASSESS","N/A"))</f>
        <v>N/A</v>
      </c>
      <c r="AJ66" s="1" t="str">
        <f>IF('Relevance scoring'!AJ67="","",IF('Relevance scoring'!AJ67&gt;=3,"ASSESS","N/A"))</f>
        <v>N/A</v>
      </c>
      <c r="AK66" s="1" t="str">
        <f>IF('Relevance scoring'!AK67="","",IF('Relevance scoring'!AK67&gt;=3,"ASSESS","N/A"))</f>
        <v>N/A</v>
      </c>
      <c r="AL66" s="1" t="str">
        <f>IF('Relevance scoring'!AL67="","",IF('Relevance scoring'!AL67&gt;=3,"ASSESS","N/A"))</f>
        <v>N/A</v>
      </c>
      <c r="AM66" s="1" t="str">
        <f>IF('Relevance scoring'!AM67="","",IF('Relevance scoring'!AM67&gt;=3,"ASSESS","N/A"))</f>
        <v>N/A</v>
      </c>
      <c r="AN66" s="1" t="str">
        <f>IF('Relevance scoring'!AN67="","",IF('Relevance scoring'!AN67&gt;=3,"ASSESS","N/A"))</f>
        <v>N/A</v>
      </c>
      <c r="AO66" s="1" t="str">
        <f>IF('Relevance scoring'!AO67="","",IF('Relevance scoring'!AO67&gt;=3,"ASSESS","N/A"))</f>
        <v>N/A</v>
      </c>
      <c r="AP66" s="1" t="str">
        <f>IF('Relevance scoring'!AP67="","",IF('Relevance scoring'!AP67&gt;=3,"ASSESS","N/A"))</f>
        <v>N/A</v>
      </c>
      <c r="AQ66" s="1" t="str">
        <f>IF('Relevance scoring'!AQ67="","",IF('Relevance scoring'!AQ67&gt;=3,"ASSESS","N/A"))</f>
        <v>N/A</v>
      </c>
      <c r="AR66" s="1" t="str">
        <f>IF('Relevance scoring'!AR67="","",IF('Relevance scoring'!AR67&gt;=3,"ASSESS","N/A"))</f>
        <v>N/A</v>
      </c>
      <c r="AS66" s="8">
        <v>-2</v>
      </c>
    </row>
    <row r="67" spans="1:45" ht="12.75" x14ac:dyDescent="0.2">
      <c r="A67" s="53" t="s">
        <v>536</v>
      </c>
      <c r="B67" s="62" t="str">
        <f>'Relevance scoring'!B68</f>
        <v>Carbon Capture</v>
      </c>
      <c r="C67" s="4"/>
      <c r="D67" s="1" t="str">
        <f>IF('Relevance scoring'!D68="","",IF('Relevance scoring'!D68&gt;=3,"ASSESS","N/A"))</f>
        <v>N/A</v>
      </c>
      <c r="E67" s="1" t="str">
        <f>IF('Relevance scoring'!E68="","",IF('Relevance scoring'!E68&gt;=3,"ASSESS","N/A"))</f>
        <v>N/A</v>
      </c>
      <c r="F67" s="1" t="str">
        <f>IF('Relevance scoring'!F68="","",IF('Relevance scoring'!F68&gt;=3,"ASSESS","N/A"))</f>
        <v>N/A</v>
      </c>
      <c r="G67" s="1" t="str">
        <f>IF('Relevance scoring'!G68="","",IF('Relevance scoring'!G68&gt;=3,"ASSESS","N/A"))</f>
        <v>N/A</v>
      </c>
      <c r="H67" s="1" t="str">
        <f>IF('Relevance scoring'!H68="","",IF('Relevance scoring'!H68&gt;=3,"ASSESS","N/A"))</f>
        <v>N/A</v>
      </c>
      <c r="I67" s="1" t="str">
        <f>IF('Relevance scoring'!I68="","",IF('Relevance scoring'!I68&gt;=3,"ASSESS","N/A"))</f>
        <v>N/A</v>
      </c>
      <c r="J67" s="1" t="str">
        <f>IF('Relevance scoring'!J68="","",IF('Relevance scoring'!J68&gt;=3,"ASSESS","N/A"))</f>
        <v>N/A</v>
      </c>
      <c r="K67" s="8">
        <v>-1</v>
      </c>
      <c r="L67" s="8">
        <v>-2</v>
      </c>
      <c r="M67" s="8">
        <v>-1</v>
      </c>
      <c r="N67" s="1" t="str">
        <f>IF('Relevance scoring'!N68="","",IF('Relevance scoring'!N68&gt;=3,"ASSESS","N/A"))</f>
        <v>N/A</v>
      </c>
      <c r="O67" s="1" t="str">
        <f>IF('Relevance scoring'!O68="","",IF('Relevance scoring'!O68&gt;=3,"ASSESS","N/A"))</f>
        <v>N/A</v>
      </c>
      <c r="P67" s="1" t="str">
        <f>IF('Relevance scoring'!P68="","",IF('Relevance scoring'!P68&gt;=3,"ASSESS","N/A"))</f>
        <v>N/A</v>
      </c>
      <c r="Q67" s="1" t="str">
        <f>IF('Relevance scoring'!Q68="","",IF('Relevance scoring'!Q68&gt;=3,"ASSESS","N/A"))</f>
        <v>N/A</v>
      </c>
      <c r="R67" s="1" t="str">
        <f>IF('Relevance scoring'!R68="","",IF('Relevance scoring'!R68&gt;=3,"ASSESS","N/A"))</f>
        <v>N/A</v>
      </c>
      <c r="S67" s="8">
        <v>-1</v>
      </c>
      <c r="T67" s="1" t="str">
        <f>IF('Relevance scoring'!T68="","",IF('Relevance scoring'!T68&gt;=3,"ASSESS","N/A"))</f>
        <v>N/A</v>
      </c>
      <c r="U67" s="1" t="str">
        <f>IF('Relevance scoring'!U68="","",IF('Relevance scoring'!U68&gt;=3,"ASSESS","N/A"))</f>
        <v>N/A</v>
      </c>
      <c r="V67" s="1" t="str">
        <f>IF('Relevance scoring'!V68="","",IF('Relevance scoring'!V68&gt;=3,"ASSESS","N/A"))</f>
        <v>N/A</v>
      </c>
      <c r="W67" s="1" t="str">
        <f>IF('Relevance scoring'!W68="","",IF('Relevance scoring'!W68&gt;=3,"ASSESS","N/A"))</f>
        <v>N/A</v>
      </c>
      <c r="X67" s="8">
        <v>1</v>
      </c>
      <c r="Y67" s="8">
        <v>1</v>
      </c>
      <c r="Z67" s="1" t="str">
        <f>IF('Relevance scoring'!Z68="","",IF('Relevance scoring'!Z68&gt;=3,"ASSESS","N/A"))</f>
        <v>N/A</v>
      </c>
      <c r="AA67" s="1" t="str">
        <f>IF('Relevance scoring'!AA68="","",IF('Relevance scoring'!AA68&gt;=3,"ASSESS","N/A"))</f>
        <v>N/A</v>
      </c>
      <c r="AB67" s="1" t="str">
        <f>IF('Relevance scoring'!AB68="","",IF('Relevance scoring'!AB68&gt;=3,"ASSESS","N/A"))</f>
        <v>N/A</v>
      </c>
      <c r="AC67" s="1" t="str">
        <f>IF('Relevance scoring'!AC68="","",IF('Relevance scoring'!AC68&gt;=3,"ASSESS","N/A"))</f>
        <v>N/A</v>
      </c>
      <c r="AD67" s="1" t="str">
        <f>IF('Relevance scoring'!AD68="","",IF('Relevance scoring'!AD68&gt;=3,"ASSESS","N/A"))</f>
        <v>N/A</v>
      </c>
      <c r="AE67" s="1" t="str">
        <f>IF('Relevance scoring'!AE68="","",IF('Relevance scoring'!AE68&gt;=3,"ASSESS","N/A"))</f>
        <v>N/A</v>
      </c>
      <c r="AF67" s="8">
        <v>1</v>
      </c>
      <c r="AG67" s="1" t="str">
        <f>IF('Relevance scoring'!AG68="","",IF('Relevance scoring'!AG68&gt;=3,"ASSESS","N/A"))</f>
        <v>N/A</v>
      </c>
      <c r="AH67" s="1" t="str">
        <f>IF('Relevance scoring'!AH68="","",IF('Relevance scoring'!AH68&gt;=3,"ASSESS","N/A"))</f>
        <v>N/A</v>
      </c>
      <c r="AI67" s="1" t="str">
        <f>IF('Relevance scoring'!AI68="","",IF('Relevance scoring'!AI68&gt;=3,"ASSESS","N/A"))</f>
        <v>N/A</v>
      </c>
      <c r="AJ67" s="1" t="str">
        <f>IF('Relevance scoring'!AJ68="","",IF('Relevance scoring'!AJ68&gt;=3,"ASSESS","N/A"))</f>
        <v>N/A</v>
      </c>
      <c r="AK67" s="1" t="str">
        <f>IF('Relevance scoring'!AK68="","",IF('Relevance scoring'!AK68&gt;=3,"ASSESS","N/A"))</f>
        <v>N/A</v>
      </c>
      <c r="AL67" s="8">
        <v>1</v>
      </c>
      <c r="AM67" s="1" t="str">
        <f>IF('Relevance scoring'!AM68="","",IF('Relevance scoring'!AM68&gt;=3,"ASSESS","N/A"))</f>
        <v>N/A</v>
      </c>
      <c r="AN67" s="1" t="str">
        <f>IF('Relevance scoring'!AN68="","",IF('Relevance scoring'!AN68&gt;=3,"ASSESS","N/A"))</f>
        <v>N/A</v>
      </c>
      <c r="AO67" s="8">
        <v>1</v>
      </c>
      <c r="AP67" s="1" t="str">
        <f>IF('Relevance scoring'!AP68="","",IF('Relevance scoring'!AP68&gt;=3,"ASSESS","N/A"))</f>
        <v>N/A</v>
      </c>
      <c r="AQ67" s="8">
        <v>1</v>
      </c>
      <c r="AR67" s="8">
        <v>1</v>
      </c>
      <c r="AS67" s="1" t="str">
        <f>IF('Relevance scoring'!AS68="","",IF('Relevance scoring'!AS68&gt;=3,"ASSESS","N/A"))</f>
        <v>N/A</v>
      </c>
    </row>
    <row r="68" spans="1:45" ht="12.75" x14ac:dyDescent="0.2">
      <c r="A68" s="53" t="s">
        <v>540</v>
      </c>
      <c r="B68" s="62" t="str">
        <f>'Relevance scoring'!B76</f>
        <v>Plastic reduction</v>
      </c>
      <c r="C68" s="4"/>
      <c r="D68" s="1" t="str">
        <f>IF('Relevance scoring'!D76="","",IF('Relevance scoring'!D76&gt;=3,"ASSESS","N/A"))</f>
        <v>ASSESS</v>
      </c>
      <c r="E68" s="1" t="str">
        <f>IF('Relevance scoring'!E76="","",IF('Relevance scoring'!E76&gt;=3,"ASSESS","N/A"))</f>
        <v>ASSESS</v>
      </c>
      <c r="F68" s="1" t="str">
        <f>IF('Relevance scoring'!F76="","",IF('Relevance scoring'!F76&gt;=3,"ASSESS","N/A"))</f>
        <v>ASSESS</v>
      </c>
      <c r="G68" s="1" t="str">
        <f>IF('Relevance scoring'!G76="","",IF('Relevance scoring'!G76&gt;=3,"ASSESS","N/A"))</f>
        <v>ASSESS</v>
      </c>
      <c r="H68" s="1" t="str">
        <f>IF('Relevance scoring'!H76="","",IF('Relevance scoring'!H76&gt;=3,"ASSESS","N/A"))</f>
        <v>N/A</v>
      </c>
      <c r="I68" s="1" t="str">
        <f>IF('Relevance scoring'!I76="","",IF('Relevance scoring'!I76&gt;=3,"ASSESS","N/A"))</f>
        <v>N/A</v>
      </c>
      <c r="J68" s="1" t="str">
        <f>IF('Relevance scoring'!J76="","",IF('Relevance scoring'!J76&gt;=3,"ASSESS","N/A"))</f>
        <v>N/A</v>
      </c>
      <c r="K68" s="1" t="str">
        <f>IF('Relevance scoring'!K76="","",IF('Relevance scoring'!K76&gt;=3,"ASSESS","N/A"))</f>
        <v>N/A</v>
      </c>
      <c r="L68" s="1" t="str">
        <f>IF('Relevance scoring'!L76="","",IF('Relevance scoring'!L76&gt;=3,"ASSESS","N/A"))</f>
        <v>N/A</v>
      </c>
      <c r="M68" s="1" t="str">
        <f>IF('Relevance scoring'!M76="","",IF('Relevance scoring'!M76&gt;=3,"ASSESS","N/A"))</f>
        <v>N/A</v>
      </c>
      <c r="N68" s="1" t="str">
        <f>IF('Relevance scoring'!N76="","",IF('Relevance scoring'!N76&gt;=3,"ASSESS","N/A"))</f>
        <v>N/A</v>
      </c>
      <c r="O68" s="1" t="str">
        <f>IF('Relevance scoring'!O76="","",IF('Relevance scoring'!O76&gt;=3,"ASSESS","N/A"))</f>
        <v>N/A</v>
      </c>
      <c r="P68" s="1" t="str">
        <f>IF('Relevance scoring'!P76="","",IF('Relevance scoring'!P76&gt;=3,"ASSESS","N/A"))</f>
        <v>N/A</v>
      </c>
      <c r="Q68" s="1" t="str">
        <f>IF('Relevance scoring'!Q76="","",IF('Relevance scoring'!Q76&gt;=3,"ASSESS","N/A"))</f>
        <v>N/A</v>
      </c>
      <c r="R68" s="1" t="str">
        <f>IF('Relevance scoring'!R76="","",IF('Relevance scoring'!R76&gt;=3,"ASSESS","N/A"))</f>
        <v>N/A</v>
      </c>
      <c r="S68" s="1" t="str">
        <f>IF('Relevance scoring'!S76="","",IF('Relevance scoring'!S76&gt;=3,"ASSESS","N/A"))</f>
        <v>N/A</v>
      </c>
      <c r="T68" s="1" t="str">
        <f>IF('Relevance scoring'!T76="","",IF('Relevance scoring'!T76&gt;=3,"ASSESS","N/A"))</f>
        <v>ASSESS</v>
      </c>
      <c r="U68" s="1" t="str">
        <f>IF('Relevance scoring'!U76="","",IF('Relevance scoring'!U76&gt;=3,"ASSESS","N/A"))</f>
        <v>N/A</v>
      </c>
      <c r="V68" s="1" t="str">
        <f>IF('Relevance scoring'!V76="","",IF('Relevance scoring'!V76&gt;=3,"ASSESS","N/A"))</f>
        <v>N/A</v>
      </c>
      <c r="W68" s="1" t="str">
        <f>IF('Relevance scoring'!W76="","",IF('Relevance scoring'!W76&gt;=3,"ASSESS","N/A"))</f>
        <v>N/A</v>
      </c>
      <c r="X68" s="1" t="str">
        <f>IF('Relevance scoring'!X76="","",IF('Relevance scoring'!X76&gt;=3,"ASSESS","N/A"))</f>
        <v>ASSESS</v>
      </c>
      <c r="Y68" s="1" t="str">
        <f>IF('Relevance scoring'!Y76="","",IF('Relevance scoring'!Y76&gt;=3,"ASSESS","N/A"))</f>
        <v>ASSESS</v>
      </c>
      <c r="Z68" s="1" t="str">
        <f>IF('Relevance scoring'!Z76="","",IF('Relevance scoring'!Z76&gt;=3,"ASSESS","N/A"))</f>
        <v>N/A</v>
      </c>
      <c r="AA68" s="1" t="str">
        <f>IF('Relevance scoring'!AA76="","",IF('Relevance scoring'!AA76&gt;=3,"ASSESS","N/A"))</f>
        <v>N/A</v>
      </c>
      <c r="AB68" s="1" t="str">
        <f>IF('Relevance scoring'!AB76="","",IF('Relevance scoring'!AB76&gt;=3,"ASSESS","N/A"))</f>
        <v>N/A</v>
      </c>
      <c r="AC68" s="1" t="str">
        <f>IF('Relevance scoring'!AC76="","",IF('Relevance scoring'!AC76&gt;=3,"ASSESS","N/A"))</f>
        <v>N/A</v>
      </c>
      <c r="AD68" s="1" t="str">
        <f>IF('Relevance scoring'!AD76="","",IF('Relevance scoring'!AD76&gt;=3,"ASSESS","N/A"))</f>
        <v>N/A</v>
      </c>
      <c r="AE68" s="1" t="str">
        <f>IF('Relevance scoring'!AE76="","",IF('Relevance scoring'!AE76&gt;=3,"ASSESS","N/A"))</f>
        <v>N/A</v>
      </c>
      <c r="AF68" s="1" t="str">
        <f>IF('Relevance scoring'!AF76="","",IF('Relevance scoring'!AF76&gt;=3,"ASSESS","N/A"))</f>
        <v>N/A</v>
      </c>
      <c r="AG68" s="1" t="str">
        <f>IF('Relevance scoring'!AG76="","",IF('Relevance scoring'!AG76&gt;=3,"ASSESS","N/A"))</f>
        <v>N/A</v>
      </c>
      <c r="AH68" s="1" t="str">
        <f>IF('Relevance scoring'!AH76="","",IF('Relevance scoring'!AH76&gt;=3,"ASSESS","N/A"))</f>
        <v>N/A</v>
      </c>
      <c r="AI68" s="1" t="str">
        <f>IF('Relevance scoring'!AI76="","",IF('Relevance scoring'!AI76&gt;=3,"ASSESS","N/A"))</f>
        <v>N/A</v>
      </c>
      <c r="AJ68" s="1" t="str">
        <f>IF('Relevance scoring'!AJ76="","",IF('Relevance scoring'!AJ76&gt;=3,"ASSESS","N/A"))</f>
        <v>N/A</v>
      </c>
      <c r="AK68" s="1" t="str">
        <f>IF('Relevance scoring'!AK76="","",IF('Relevance scoring'!AK76&gt;=3,"ASSESS","N/A"))</f>
        <v>N/A</v>
      </c>
      <c r="AL68" s="1" t="str">
        <f>IF('Relevance scoring'!AL76="","",IF('Relevance scoring'!AL76&gt;=3,"ASSESS","N/A"))</f>
        <v>N/A</v>
      </c>
      <c r="AM68" s="1" t="str">
        <f>IF('Relevance scoring'!AM76="","",IF('Relevance scoring'!AM76&gt;=3,"ASSESS","N/A"))</f>
        <v>N/A</v>
      </c>
      <c r="AN68" s="1" t="str">
        <f>IF('Relevance scoring'!AN76="","",IF('Relevance scoring'!AN76&gt;=3,"ASSESS","N/A"))</f>
        <v>N/A</v>
      </c>
      <c r="AO68" s="1" t="str">
        <f>IF('Relevance scoring'!AO76="","",IF('Relevance scoring'!AO76&gt;=3,"ASSESS","N/A"))</f>
        <v>N/A</v>
      </c>
      <c r="AP68" s="1" t="str">
        <f>IF('Relevance scoring'!AP76="","",IF('Relevance scoring'!AP76&gt;=3,"ASSESS","N/A"))</f>
        <v>N/A</v>
      </c>
      <c r="AQ68" s="1" t="str">
        <f>IF('Relevance scoring'!AQ76="","",IF('Relevance scoring'!AQ76&gt;=3,"ASSESS","N/A"))</f>
        <v>N/A</v>
      </c>
      <c r="AR68" s="1" t="str">
        <f>IF('Relevance scoring'!AR76="","",IF('Relevance scoring'!AR76&gt;=3,"ASSESS","N/A"))</f>
        <v>N/A</v>
      </c>
      <c r="AS68" s="1" t="str">
        <f>IF('Relevance scoring'!AS76="","",IF('Relevance scoring'!AS76&gt;=3,"ASSESS","N/A"))</f>
        <v>N/A</v>
      </c>
    </row>
    <row r="69" spans="1:45" ht="12.75" x14ac:dyDescent="0.2">
      <c r="A69" s="64"/>
      <c r="B69" s="62"/>
      <c r="C69" s="4"/>
    </row>
    <row r="70" spans="1:45" ht="12.75" x14ac:dyDescent="0.2">
      <c r="A70" s="64"/>
      <c r="B70" s="62">
        <f>'Relevance scoring'!B124</f>
        <v>0</v>
      </c>
      <c r="C70" s="4" t="s">
        <v>658</v>
      </c>
      <c r="D70">
        <f t="shared" ref="D70:AS70" si="5">SUM(D6:D64)</f>
        <v>11</v>
      </c>
      <c r="E70">
        <f t="shared" si="5"/>
        <v>15</v>
      </c>
      <c r="F70">
        <f t="shared" si="5"/>
        <v>3</v>
      </c>
      <c r="G70">
        <f t="shared" si="5"/>
        <v>6</v>
      </c>
      <c r="H70">
        <f t="shared" si="5"/>
        <v>11</v>
      </c>
      <c r="I70">
        <f t="shared" si="5"/>
        <v>19</v>
      </c>
      <c r="J70">
        <f t="shared" si="5"/>
        <v>-6</v>
      </c>
      <c r="K70">
        <f t="shared" si="5"/>
        <v>0</v>
      </c>
      <c r="L70">
        <f t="shared" si="5"/>
        <v>-2</v>
      </c>
      <c r="M70">
        <f t="shared" si="5"/>
        <v>-6</v>
      </c>
      <c r="N70">
        <f t="shared" si="5"/>
        <v>-1</v>
      </c>
      <c r="O70">
        <f t="shared" si="5"/>
        <v>-4</v>
      </c>
      <c r="P70">
        <f t="shared" si="5"/>
        <v>11</v>
      </c>
      <c r="Q70">
        <f t="shared" si="5"/>
        <v>6</v>
      </c>
      <c r="R70">
        <f t="shared" si="5"/>
        <v>0</v>
      </c>
      <c r="S70">
        <f t="shared" si="5"/>
        <v>-11</v>
      </c>
      <c r="T70">
        <f t="shared" si="5"/>
        <v>-6</v>
      </c>
      <c r="U70">
        <f t="shared" si="5"/>
        <v>-3</v>
      </c>
      <c r="V70">
        <f t="shared" si="5"/>
        <v>3</v>
      </c>
      <c r="W70">
        <f t="shared" si="5"/>
        <v>-2</v>
      </c>
      <c r="X70">
        <f t="shared" si="5"/>
        <v>-14</v>
      </c>
      <c r="Y70">
        <f t="shared" si="5"/>
        <v>11</v>
      </c>
      <c r="Z70">
        <f t="shared" si="5"/>
        <v>9</v>
      </c>
      <c r="AA70">
        <f t="shared" si="5"/>
        <v>13</v>
      </c>
      <c r="AB70">
        <f t="shared" si="5"/>
        <v>9</v>
      </c>
      <c r="AC70">
        <f t="shared" si="5"/>
        <v>0</v>
      </c>
      <c r="AD70">
        <f t="shared" si="5"/>
        <v>-2</v>
      </c>
      <c r="AE70">
        <f t="shared" si="5"/>
        <v>0</v>
      </c>
      <c r="AF70">
        <f t="shared" si="5"/>
        <v>4</v>
      </c>
      <c r="AG70">
        <f t="shared" si="5"/>
        <v>2</v>
      </c>
      <c r="AH70">
        <f t="shared" si="5"/>
        <v>15</v>
      </c>
      <c r="AI70">
        <f t="shared" si="5"/>
        <v>8</v>
      </c>
      <c r="AJ70">
        <f t="shared" si="5"/>
        <v>-3</v>
      </c>
      <c r="AK70">
        <f t="shared" si="5"/>
        <v>0</v>
      </c>
      <c r="AL70">
        <f t="shared" si="5"/>
        <v>0</v>
      </c>
      <c r="AM70">
        <f t="shared" si="5"/>
        <v>16</v>
      </c>
      <c r="AN70">
        <f t="shared" si="5"/>
        <v>2</v>
      </c>
      <c r="AO70">
        <f t="shared" si="5"/>
        <v>-2</v>
      </c>
      <c r="AP70">
        <f t="shared" si="5"/>
        <v>4</v>
      </c>
      <c r="AQ70">
        <f t="shared" si="5"/>
        <v>3</v>
      </c>
      <c r="AR70">
        <f t="shared" si="5"/>
        <v>13</v>
      </c>
      <c r="AS70">
        <f t="shared" si="5"/>
        <v>-4</v>
      </c>
    </row>
    <row r="71" spans="1:45" ht="12.75" x14ac:dyDescent="0.2">
      <c r="A71" s="64"/>
      <c r="B71" s="62">
        <f>'Relevance scoring'!B125</f>
        <v>0</v>
      </c>
      <c r="C71" s="2" t="s">
        <v>660</v>
      </c>
      <c r="D71">
        <f t="shared" ref="D71:AS71" si="6">SUMIF(D$6:D$68,"&gt;0")</f>
        <v>14</v>
      </c>
      <c r="E71">
        <f t="shared" si="6"/>
        <v>20</v>
      </c>
      <c r="F71">
        <f t="shared" si="6"/>
        <v>7</v>
      </c>
      <c r="G71">
        <f t="shared" si="6"/>
        <v>11</v>
      </c>
      <c r="H71">
        <f t="shared" si="6"/>
        <v>12</v>
      </c>
      <c r="I71">
        <f t="shared" si="6"/>
        <v>20</v>
      </c>
      <c r="J71">
        <f t="shared" si="6"/>
        <v>6</v>
      </c>
      <c r="K71">
        <f t="shared" si="6"/>
        <v>10</v>
      </c>
      <c r="L71">
        <f t="shared" si="6"/>
        <v>9</v>
      </c>
      <c r="M71">
        <f t="shared" si="6"/>
        <v>4</v>
      </c>
      <c r="N71">
        <f t="shared" si="6"/>
        <v>4</v>
      </c>
      <c r="O71">
        <f t="shared" si="6"/>
        <v>3</v>
      </c>
      <c r="P71">
        <f t="shared" si="6"/>
        <v>13</v>
      </c>
      <c r="Q71">
        <f t="shared" si="6"/>
        <v>9</v>
      </c>
      <c r="R71">
        <f t="shared" si="6"/>
        <v>4</v>
      </c>
      <c r="S71">
        <f t="shared" si="6"/>
        <v>0</v>
      </c>
      <c r="T71">
        <f t="shared" si="6"/>
        <v>6</v>
      </c>
      <c r="U71">
        <f t="shared" si="6"/>
        <v>6</v>
      </c>
      <c r="V71">
        <f t="shared" si="6"/>
        <v>6</v>
      </c>
      <c r="W71">
        <f t="shared" si="6"/>
        <v>2</v>
      </c>
      <c r="X71">
        <f t="shared" si="6"/>
        <v>5</v>
      </c>
      <c r="Y71">
        <f t="shared" si="6"/>
        <v>13</v>
      </c>
      <c r="Z71">
        <f t="shared" si="6"/>
        <v>9</v>
      </c>
      <c r="AA71">
        <f t="shared" si="6"/>
        <v>20</v>
      </c>
      <c r="AB71">
        <f t="shared" si="6"/>
        <v>9</v>
      </c>
      <c r="AC71">
        <f t="shared" si="6"/>
        <v>5</v>
      </c>
      <c r="AD71">
        <f t="shared" si="6"/>
        <v>4</v>
      </c>
      <c r="AE71">
        <f t="shared" si="6"/>
        <v>11</v>
      </c>
      <c r="AF71">
        <f t="shared" si="6"/>
        <v>11</v>
      </c>
      <c r="AG71">
        <f t="shared" si="6"/>
        <v>9</v>
      </c>
      <c r="AH71">
        <f t="shared" si="6"/>
        <v>15</v>
      </c>
      <c r="AI71">
        <f t="shared" si="6"/>
        <v>8</v>
      </c>
      <c r="AJ71">
        <f t="shared" si="6"/>
        <v>3</v>
      </c>
      <c r="AK71">
        <f t="shared" si="6"/>
        <v>5</v>
      </c>
      <c r="AL71">
        <f t="shared" si="6"/>
        <v>5</v>
      </c>
      <c r="AM71">
        <f t="shared" si="6"/>
        <v>19</v>
      </c>
      <c r="AN71">
        <f t="shared" si="6"/>
        <v>12</v>
      </c>
      <c r="AO71">
        <f t="shared" si="6"/>
        <v>10</v>
      </c>
      <c r="AP71">
        <f t="shared" si="6"/>
        <v>10</v>
      </c>
      <c r="AQ71">
        <f t="shared" si="6"/>
        <v>8</v>
      </c>
      <c r="AR71">
        <f t="shared" si="6"/>
        <v>15</v>
      </c>
      <c r="AS71">
        <f t="shared" si="6"/>
        <v>1</v>
      </c>
    </row>
    <row r="72" spans="1:45" ht="12.75" x14ac:dyDescent="0.2">
      <c r="C72" s="2" t="s">
        <v>661</v>
      </c>
      <c r="D72">
        <f t="shared" ref="D72:AS72" si="7">SUMIF(D$6:D$68,"&lt;0")</f>
        <v>-3</v>
      </c>
      <c r="E72">
        <f t="shared" si="7"/>
        <v>-3</v>
      </c>
      <c r="F72">
        <f t="shared" si="7"/>
        <v>-4</v>
      </c>
      <c r="G72">
        <f t="shared" si="7"/>
        <v>-5</v>
      </c>
      <c r="H72">
        <f t="shared" si="7"/>
        <v>-1</v>
      </c>
      <c r="I72">
        <f t="shared" si="7"/>
        <v>-1</v>
      </c>
      <c r="J72">
        <f t="shared" si="7"/>
        <v>-12</v>
      </c>
      <c r="K72">
        <f t="shared" si="7"/>
        <v>-11</v>
      </c>
      <c r="L72">
        <f t="shared" si="7"/>
        <v>-13</v>
      </c>
      <c r="M72">
        <f t="shared" si="7"/>
        <v>-11</v>
      </c>
      <c r="N72">
        <f t="shared" si="7"/>
        <v>-5</v>
      </c>
      <c r="O72">
        <f t="shared" si="7"/>
        <v>-8</v>
      </c>
      <c r="P72">
        <f t="shared" si="7"/>
        <v>-2</v>
      </c>
      <c r="Q72">
        <f t="shared" si="7"/>
        <v>-5</v>
      </c>
      <c r="R72">
        <f t="shared" si="7"/>
        <v>-7</v>
      </c>
      <c r="S72">
        <f t="shared" si="7"/>
        <v>-12</v>
      </c>
      <c r="T72">
        <f t="shared" si="7"/>
        <v>-12</v>
      </c>
      <c r="U72">
        <f t="shared" si="7"/>
        <v>-9</v>
      </c>
      <c r="V72">
        <f t="shared" si="7"/>
        <v>-6</v>
      </c>
      <c r="W72">
        <f t="shared" si="7"/>
        <v>-4</v>
      </c>
      <c r="X72">
        <f t="shared" si="7"/>
        <v>-18</v>
      </c>
      <c r="Y72">
        <f t="shared" si="7"/>
        <v>-1</v>
      </c>
      <c r="Z72">
        <f t="shared" si="7"/>
        <v>0</v>
      </c>
      <c r="AA72">
        <f t="shared" si="7"/>
        <v>-5</v>
      </c>
      <c r="AB72">
        <f t="shared" si="7"/>
        <v>-2</v>
      </c>
      <c r="AC72">
        <f t="shared" si="7"/>
        <v>-5</v>
      </c>
      <c r="AD72">
        <f t="shared" si="7"/>
        <v>-9</v>
      </c>
      <c r="AE72">
        <f t="shared" si="7"/>
        <v>-11</v>
      </c>
      <c r="AF72">
        <f t="shared" si="7"/>
        <v>-6</v>
      </c>
      <c r="AG72">
        <f t="shared" si="7"/>
        <v>-7</v>
      </c>
      <c r="AH72">
        <f t="shared" si="7"/>
        <v>0</v>
      </c>
      <c r="AI72">
        <f t="shared" si="7"/>
        <v>0</v>
      </c>
      <c r="AJ72">
        <f t="shared" si="7"/>
        <v>-6</v>
      </c>
      <c r="AK72">
        <f t="shared" si="7"/>
        <v>-5</v>
      </c>
      <c r="AL72">
        <f t="shared" si="7"/>
        <v>-4</v>
      </c>
      <c r="AM72">
        <f t="shared" si="7"/>
        <v>-3</v>
      </c>
      <c r="AN72">
        <f t="shared" si="7"/>
        <v>-12</v>
      </c>
      <c r="AO72">
        <f t="shared" si="7"/>
        <v>-11</v>
      </c>
      <c r="AP72">
        <f t="shared" si="7"/>
        <v>-6</v>
      </c>
      <c r="AQ72">
        <f t="shared" si="7"/>
        <v>-4</v>
      </c>
      <c r="AR72">
        <f t="shared" si="7"/>
        <v>-1</v>
      </c>
      <c r="AS72">
        <f t="shared" si="7"/>
        <v>-7</v>
      </c>
    </row>
    <row r="73" spans="1:45" ht="12.75" x14ac:dyDescent="0.2">
      <c r="A73" s="64"/>
      <c r="B73" s="62">
        <f>'Relevance scoring'!B127</f>
        <v>0</v>
      </c>
      <c r="C73" s="2" t="s">
        <v>662</v>
      </c>
    </row>
    <row r="74" spans="1:45" ht="12.75" x14ac:dyDescent="0.2">
      <c r="A74" s="64"/>
      <c r="B74" s="62">
        <f>'Relevance scoring'!B126</f>
        <v>0</v>
      </c>
    </row>
    <row r="75" spans="1:45" ht="12.75" x14ac:dyDescent="0.2">
      <c r="A75" s="64"/>
      <c r="B75" s="62">
        <f>'Relevance scoring'!B129</f>
        <v>0</v>
      </c>
    </row>
    <row r="76" spans="1:45" ht="12.75" x14ac:dyDescent="0.2">
      <c r="A76" s="64"/>
      <c r="B76" s="62">
        <f>'Relevance scoring'!B130</f>
        <v>0</v>
      </c>
    </row>
    <row r="77" spans="1:45" ht="12.75" x14ac:dyDescent="0.2">
      <c r="A77" s="64"/>
      <c r="B77" s="62">
        <f>'Relevance scoring'!B131</f>
        <v>0</v>
      </c>
    </row>
    <row r="78" spans="1:45" ht="12.75" x14ac:dyDescent="0.2">
      <c r="A78" s="64"/>
      <c r="B78" s="62">
        <f>'Relevance scoring'!B132</f>
        <v>0</v>
      </c>
    </row>
    <row r="79" spans="1:45" ht="12.75" x14ac:dyDescent="0.2">
      <c r="A79" s="64"/>
      <c r="B79" s="62">
        <f>'Relevance scoring'!B133</f>
        <v>0</v>
      </c>
    </row>
    <row r="80" spans="1:45" ht="12.75" x14ac:dyDescent="0.2">
      <c r="A80" s="64"/>
      <c r="B80" s="62">
        <f>'Relevance scoring'!B134</f>
        <v>0</v>
      </c>
    </row>
    <row r="81" spans="1:2" ht="12.75" x14ac:dyDescent="0.2">
      <c r="A81" s="64"/>
      <c r="B81" s="62">
        <f>'Relevance scoring'!B135</f>
        <v>0</v>
      </c>
    </row>
    <row r="82" spans="1:2" ht="12.75" x14ac:dyDescent="0.2">
      <c r="A82" s="64"/>
      <c r="B82" s="62">
        <f>'Relevance scoring'!B136</f>
        <v>0</v>
      </c>
    </row>
    <row r="83" spans="1:2" ht="12.75" x14ac:dyDescent="0.2">
      <c r="A83" s="64"/>
      <c r="B83" s="62">
        <f>'Relevance scoring'!B137</f>
        <v>0</v>
      </c>
    </row>
    <row r="222" spans="36:40" ht="12.75" x14ac:dyDescent="0.2">
      <c r="AJ222" s="65"/>
      <c r="AK222" s="65"/>
      <c r="AL222" s="65"/>
      <c r="AM222" s="65"/>
      <c r="AN222" s="65"/>
    </row>
    <row r="223" spans="36:40" ht="12.75" x14ac:dyDescent="0.2">
      <c r="AJ223" s="65"/>
      <c r="AK223" s="65"/>
      <c r="AL223" s="65"/>
      <c r="AM223" s="65"/>
      <c r="AN223" s="65"/>
    </row>
    <row r="224" spans="36:40" ht="12.75" x14ac:dyDescent="0.2">
      <c r="AJ224" s="65"/>
      <c r="AK224" s="65"/>
      <c r="AL224" s="65"/>
      <c r="AM224" s="65"/>
      <c r="AN224" s="65"/>
    </row>
    <row r="225" spans="36:40" ht="12.75" x14ac:dyDescent="0.2">
      <c r="AJ225" s="65"/>
      <c r="AK225" s="65"/>
      <c r="AL225" s="65"/>
      <c r="AM225" s="65"/>
      <c r="AN225" s="65"/>
    </row>
    <row r="226" spans="36:40" ht="12.75" x14ac:dyDescent="0.2">
      <c r="AJ226" s="65"/>
      <c r="AK226" s="65"/>
      <c r="AL226" s="65"/>
      <c r="AM226" s="65"/>
      <c r="AN226" s="65"/>
    </row>
    <row r="227" spans="36:40" ht="12.75" x14ac:dyDescent="0.2">
      <c r="AJ227" s="65"/>
      <c r="AK227" s="65"/>
      <c r="AL227" s="65"/>
      <c r="AM227" s="65"/>
      <c r="AN227" s="65"/>
    </row>
    <row r="228" spans="36:40" ht="12.75" x14ac:dyDescent="0.2">
      <c r="AJ228" s="65"/>
      <c r="AK228" s="65"/>
      <c r="AL228" s="65"/>
      <c r="AM228" s="65"/>
      <c r="AN228" s="65"/>
    </row>
    <row r="229" spans="36:40" ht="12.75" x14ac:dyDescent="0.2">
      <c r="AJ229" s="65"/>
      <c r="AK229" s="65"/>
      <c r="AL229" s="65"/>
      <c r="AM229" s="65"/>
      <c r="AN229" s="65"/>
    </row>
    <row r="230" spans="36:40" ht="12.75" x14ac:dyDescent="0.2">
      <c r="AJ230" s="65"/>
      <c r="AK230" s="65"/>
      <c r="AL230" s="65"/>
      <c r="AM230" s="65"/>
      <c r="AN230" s="65"/>
    </row>
    <row r="231" spans="36:40" ht="12.75" x14ac:dyDescent="0.2">
      <c r="AJ231" s="65"/>
      <c r="AK231" s="65"/>
      <c r="AL231" s="65"/>
      <c r="AM231" s="65"/>
      <c r="AN231" s="65"/>
    </row>
    <row r="232" spans="36:40" ht="12.75" x14ac:dyDescent="0.2">
      <c r="AJ232" s="65"/>
      <c r="AK232" s="65"/>
      <c r="AL232" s="65"/>
      <c r="AM232" s="65"/>
      <c r="AN232" s="65"/>
    </row>
    <row r="233" spans="36:40" ht="12.75" x14ac:dyDescent="0.2">
      <c r="AJ233" s="65"/>
      <c r="AK233" s="65"/>
      <c r="AL233" s="65"/>
      <c r="AM233" s="65"/>
      <c r="AN233" s="65"/>
    </row>
    <row r="234" spans="36:40" ht="12.75" x14ac:dyDescent="0.2">
      <c r="AJ234" s="65"/>
      <c r="AK234" s="65"/>
      <c r="AL234" s="65"/>
      <c r="AM234" s="65"/>
      <c r="AN234" s="65"/>
    </row>
    <row r="235" spans="36:40" ht="12.75" x14ac:dyDescent="0.2">
      <c r="AJ235" s="65"/>
      <c r="AK235" s="65"/>
      <c r="AL235" s="65"/>
      <c r="AM235" s="65"/>
      <c r="AN235" s="65"/>
    </row>
    <row r="236" spans="36:40" ht="12.75" x14ac:dyDescent="0.2">
      <c r="AJ236" s="65"/>
      <c r="AK236" s="65"/>
      <c r="AL236" s="65"/>
      <c r="AM236" s="65"/>
      <c r="AN236" s="65"/>
    </row>
    <row r="237" spans="36:40" ht="12.75" x14ac:dyDescent="0.2">
      <c r="AJ237" s="65"/>
      <c r="AK237" s="65"/>
      <c r="AL237" s="65"/>
      <c r="AM237" s="65"/>
      <c r="AN237" s="65"/>
    </row>
    <row r="238" spans="36:40" ht="12.75" x14ac:dyDescent="0.2">
      <c r="AJ238" s="65"/>
      <c r="AK238" s="65"/>
      <c r="AL238" s="65"/>
      <c r="AM238" s="65"/>
      <c r="AN238" s="65"/>
    </row>
    <row r="239" spans="36:40" ht="12.75" x14ac:dyDescent="0.2">
      <c r="AJ239" s="65"/>
      <c r="AK239" s="65"/>
      <c r="AL239" s="65"/>
      <c r="AM239" s="65"/>
      <c r="AN239" s="65"/>
    </row>
    <row r="240" spans="36:40" ht="12.75" x14ac:dyDescent="0.2">
      <c r="AJ240" s="65"/>
      <c r="AK240" s="65"/>
      <c r="AL240" s="65"/>
      <c r="AM240" s="65"/>
      <c r="AN240" s="65"/>
    </row>
    <row r="241" spans="36:40" ht="12.75" x14ac:dyDescent="0.2">
      <c r="AJ241" s="65"/>
      <c r="AK241" s="65"/>
      <c r="AL241" s="65"/>
      <c r="AM241" s="65"/>
      <c r="AN241" s="65"/>
    </row>
    <row r="242" spans="36:40" ht="12.75" x14ac:dyDescent="0.2">
      <c r="AJ242" s="65"/>
      <c r="AK242" s="65"/>
      <c r="AL242" s="65"/>
      <c r="AM242" s="65"/>
      <c r="AN242" s="65"/>
    </row>
    <row r="243" spans="36:40" ht="12.75" x14ac:dyDescent="0.2">
      <c r="AJ243" s="65"/>
      <c r="AK243" s="65"/>
      <c r="AL243" s="65"/>
      <c r="AM243" s="65"/>
      <c r="AN243" s="65"/>
    </row>
    <row r="244" spans="36:40" ht="12.75" x14ac:dyDescent="0.2">
      <c r="AJ244" s="65"/>
      <c r="AK244" s="65"/>
      <c r="AL244" s="65"/>
      <c r="AM244" s="65"/>
      <c r="AN244" s="65"/>
    </row>
    <row r="245" spans="36:40" ht="12.75" x14ac:dyDescent="0.2">
      <c r="AJ245" s="65"/>
      <c r="AK245" s="65"/>
      <c r="AL245" s="65"/>
      <c r="AM245" s="65"/>
      <c r="AN245" s="65"/>
    </row>
    <row r="246" spans="36:40" ht="12.75" x14ac:dyDescent="0.2">
      <c r="AJ246" s="65"/>
      <c r="AK246" s="65"/>
      <c r="AL246" s="65"/>
      <c r="AM246" s="65"/>
      <c r="AN246" s="65"/>
    </row>
    <row r="247" spans="36:40" ht="12.75" x14ac:dyDescent="0.2">
      <c r="AJ247" s="65"/>
      <c r="AK247" s="65"/>
      <c r="AL247" s="65"/>
      <c r="AM247" s="65"/>
      <c r="AN247" s="65"/>
    </row>
    <row r="248" spans="36:40" ht="12.75" x14ac:dyDescent="0.2">
      <c r="AJ248" s="65"/>
      <c r="AK248" s="65"/>
      <c r="AL248" s="65"/>
      <c r="AM248" s="65"/>
      <c r="AN248" s="65"/>
    </row>
    <row r="249" spans="36:40" ht="12.75" x14ac:dyDescent="0.2">
      <c r="AJ249" s="65"/>
      <c r="AK249" s="65"/>
      <c r="AL249" s="65"/>
      <c r="AM249" s="65"/>
      <c r="AN249" s="65"/>
    </row>
    <row r="250" spans="36:40" ht="12.75" x14ac:dyDescent="0.2">
      <c r="AJ250" s="65"/>
      <c r="AK250" s="65"/>
      <c r="AL250" s="65"/>
      <c r="AM250" s="65"/>
      <c r="AN250" s="65"/>
    </row>
    <row r="251" spans="36:40" ht="12.75" x14ac:dyDescent="0.2">
      <c r="AJ251" s="65"/>
      <c r="AK251" s="65"/>
      <c r="AL251" s="65"/>
      <c r="AM251" s="65"/>
      <c r="AN251" s="65"/>
    </row>
    <row r="252" spans="36:40" ht="12.75" x14ac:dyDescent="0.2">
      <c r="AJ252" s="65"/>
      <c r="AK252" s="65"/>
      <c r="AL252" s="65"/>
      <c r="AM252" s="65"/>
      <c r="AN252" s="65"/>
    </row>
    <row r="253" spans="36:40" ht="12.75" x14ac:dyDescent="0.2">
      <c r="AJ253" s="65"/>
      <c r="AK253" s="65"/>
      <c r="AL253" s="65"/>
      <c r="AM253" s="65"/>
      <c r="AN253" s="65"/>
    </row>
    <row r="254" spans="36:40" ht="12.75" x14ac:dyDescent="0.2">
      <c r="AJ254" s="65"/>
      <c r="AK254" s="65"/>
      <c r="AL254" s="65"/>
      <c r="AM254" s="65"/>
      <c r="AN254" s="65"/>
    </row>
    <row r="255" spans="36:40" ht="12.75" x14ac:dyDescent="0.2">
      <c r="AJ255" s="65"/>
      <c r="AK255" s="65"/>
      <c r="AL255" s="65"/>
      <c r="AM255" s="65"/>
      <c r="AN255" s="65"/>
    </row>
  </sheetData>
  <mergeCells count="1">
    <mergeCell ref="D3:AM3"/>
  </mergeCells>
  <conditionalFormatting sqref="D6:AN68 AO6:AS69 AT6:AV71 AW6:BN10 AO73:AV255 D75 D84:AN255">
    <cfRule type="cellIs" dxfId="20" priority="1" operator="equal">
      <formula>0</formula>
    </cfRule>
  </conditionalFormatting>
  <conditionalFormatting sqref="D6:AN68 AO6:AS69 AT6:AV71 AW6:BN10 AO73:AV255 D75 D84:AN255">
    <cfRule type="cellIs" dxfId="19" priority="2" operator="equal">
      <formula>"ASSESS"</formula>
    </cfRule>
  </conditionalFormatting>
  <conditionalFormatting sqref="D6:AV68">
    <cfRule type="colorScale" priority="3">
      <colorScale>
        <cfvo type="min"/>
        <cfvo type="percentile" val="50"/>
        <cfvo type="max"/>
        <color rgb="FFE67C73"/>
        <color rgb="FFD9EAD3"/>
        <color rgb="FF57BB8A"/>
      </colorScale>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BU256"/>
  <sheetViews>
    <sheetView workbookViewId="0">
      <pane xSplit="2" ySplit="6" topLeftCell="C7" activePane="bottomRight" state="frozen"/>
      <selection pane="topRight" activeCell="C1" sqref="C1"/>
      <selection pane="bottomLeft" activeCell="A7" sqref="A7"/>
      <selection pane="bottomRight" activeCell="C7" sqref="C7"/>
    </sheetView>
  </sheetViews>
  <sheetFormatPr defaultColWidth="14.42578125" defaultRowHeight="15.75" customHeight="1" outlineLevelCol="1" x14ac:dyDescent="0.2"/>
  <cols>
    <col min="1" max="2" width="31.7109375" customWidth="1"/>
    <col min="3" max="3" width="18.7109375" customWidth="1" outlineLevel="1"/>
    <col min="4" max="35" width="14.42578125" outlineLevel="1"/>
  </cols>
  <sheetData>
    <row r="1" spans="1:73" ht="15.75" customHeight="1" x14ac:dyDescent="0.2">
      <c r="A1" s="4"/>
      <c r="B1" s="4"/>
    </row>
    <row r="2" spans="1:73" ht="15.75" customHeight="1" x14ac:dyDescent="0.2">
      <c r="A2" s="4"/>
      <c r="B2" s="4" t="s">
        <v>637</v>
      </c>
    </row>
    <row r="3" spans="1:73" ht="15.75" customHeight="1" x14ac:dyDescent="0.2">
      <c r="C3" s="4"/>
      <c r="D3" s="4"/>
    </row>
    <row r="4" spans="1:73" ht="15.75" customHeight="1" x14ac:dyDescent="0.2">
      <c r="A4" s="51"/>
      <c r="B4" s="51" t="s">
        <v>639</v>
      </c>
      <c r="C4" s="58"/>
      <c r="D4" s="58" t="s">
        <v>257</v>
      </c>
      <c r="E4" s="58" t="s">
        <v>257</v>
      </c>
      <c r="F4" s="58" t="s">
        <v>257</v>
      </c>
      <c r="G4" s="58" t="s">
        <v>257</v>
      </c>
      <c r="H4" s="58" t="s">
        <v>258</v>
      </c>
      <c r="I4" s="58" t="s">
        <v>258</v>
      </c>
      <c r="J4" s="58" t="s">
        <v>259</v>
      </c>
      <c r="K4" s="58" t="s">
        <v>259</v>
      </c>
      <c r="L4" s="58" t="s">
        <v>259</v>
      </c>
      <c r="M4" s="58" t="s">
        <v>259</v>
      </c>
      <c r="N4" s="58" t="s">
        <v>259</v>
      </c>
      <c r="O4" s="58" t="s">
        <v>260</v>
      </c>
      <c r="P4" s="58" t="s">
        <v>260</v>
      </c>
      <c r="Q4" s="58" t="s">
        <v>260</v>
      </c>
      <c r="R4" s="58" t="s">
        <v>260</v>
      </c>
      <c r="S4" s="58" t="s">
        <v>261</v>
      </c>
      <c r="T4" s="58" t="s">
        <v>261</v>
      </c>
      <c r="U4" s="58" t="s">
        <v>262</v>
      </c>
      <c r="V4" s="58" t="s">
        <v>262</v>
      </c>
      <c r="W4" s="58" t="s">
        <v>257</v>
      </c>
      <c r="X4" s="58" t="s">
        <v>263</v>
      </c>
      <c r="Y4" s="58" t="s">
        <v>263</v>
      </c>
      <c r="Z4" s="58" t="s">
        <v>263</v>
      </c>
      <c r="AA4" s="58" t="s">
        <v>264</v>
      </c>
      <c r="AB4" s="58" t="s">
        <v>265</v>
      </c>
      <c r="AC4" s="58" t="s">
        <v>258</v>
      </c>
      <c r="AD4" s="58" t="s">
        <v>266</v>
      </c>
      <c r="AE4" s="58" t="s">
        <v>265</v>
      </c>
      <c r="AF4" s="58" t="s">
        <v>257</v>
      </c>
      <c r="AG4" s="58" t="s">
        <v>262</v>
      </c>
      <c r="AH4" s="58" t="s">
        <v>262</v>
      </c>
      <c r="AI4" s="58" t="s">
        <v>262</v>
      </c>
      <c r="AJ4" s="58" t="s">
        <v>262</v>
      </c>
      <c r="AK4" s="58" t="s">
        <v>262</v>
      </c>
      <c r="AL4" s="58" t="s">
        <v>267</v>
      </c>
      <c r="AM4" s="58" t="s">
        <v>262</v>
      </c>
      <c r="AN4" s="58" t="s">
        <v>264</v>
      </c>
      <c r="AO4" s="58" t="s">
        <v>263</v>
      </c>
      <c r="AP4" s="58" t="s">
        <v>262</v>
      </c>
      <c r="AQ4" s="58" t="s">
        <v>267</v>
      </c>
      <c r="AR4" s="58" t="s">
        <v>267</v>
      </c>
      <c r="AS4" s="58" t="s">
        <v>266</v>
      </c>
      <c r="AT4" s="58" t="s">
        <v>257</v>
      </c>
      <c r="AU4" s="58" t="s">
        <v>258</v>
      </c>
      <c r="AV4" s="58" t="s">
        <v>259</v>
      </c>
      <c r="AW4" s="58" t="s">
        <v>262</v>
      </c>
    </row>
    <row r="5" spans="1:73" ht="15.75" customHeight="1" x14ac:dyDescent="0.2">
      <c r="C5" s="58"/>
      <c r="D5" s="58" t="s">
        <v>339</v>
      </c>
      <c r="E5" s="58" t="s">
        <v>350</v>
      </c>
      <c r="F5" s="58" t="s">
        <v>354</v>
      </c>
      <c r="G5" s="58" t="s">
        <v>355</v>
      </c>
      <c r="H5" s="58" t="s">
        <v>358</v>
      </c>
      <c r="I5" s="58" t="s">
        <v>365</v>
      </c>
      <c r="J5" s="58" t="s">
        <v>366</v>
      </c>
      <c r="K5" s="58" t="s">
        <v>367</v>
      </c>
      <c r="L5" s="58" t="s">
        <v>369</v>
      </c>
      <c r="M5" s="58" t="s">
        <v>374</v>
      </c>
      <c r="N5" s="58" t="s">
        <v>375</v>
      </c>
      <c r="O5" s="58" t="s">
        <v>380</v>
      </c>
      <c r="P5" s="58" t="s">
        <v>385</v>
      </c>
      <c r="Q5" s="58" t="s">
        <v>386</v>
      </c>
      <c r="R5" s="58" t="s">
        <v>387</v>
      </c>
      <c r="S5" s="58" t="s">
        <v>391</v>
      </c>
      <c r="T5" s="58" t="s">
        <v>392</v>
      </c>
      <c r="U5" s="58" t="s">
        <v>394</v>
      </c>
      <c r="V5" s="58" t="s">
        <v>395</v>
      </c>
      <c r="W5" s="58" t="s">
        <v>400</v>
      </c>
      <c r="X5" s="58" t="s">
        <v>406</v>
      </c>
      <c r="Y5" s="58" t="s">
        <v>407</v>
      </c>
      <c r="Z5" s="58" t="s">
        <v>408</v>
      </c>
      <c r="AA5" s="58" t="s">
        <v>413</v>
      </c>
      <c r="AB5" s="58" t="s">
        <v>414</v>
      </c>
      <c r="AC5" s="58" t="s">
        <v>415</v>
      </c>
      <c r="AD5" s="58" t="s">
        <v>416</v>
      </c>
      <c r="AE5" s="58" t="s">
        <v>421</v>
      </c>
      <c r="AF5" s="58" t="s">
        <v>422</v>
      </c>
      <c r="AG5" s="58" t="s">
        <v>424</v>
      </c>
      <c r="AH5" s="58" t="s">
        <v>428</v>
      </c>
      <c r="AI5" s="58" t="s">
        <v>430</v>
      </c>
      <c r="AJ5" s="58" t="s">
        <v>435</v>
      </c>
      <c r="AK5" s="58" t="s">
        <v>436</v>
      </c>
      <c r="AL5" s="58" t="s">
        <v>438</v>
      </c>
      <c r="AM5" s="58" t="s">
        <v>442</v>
      </c>
      <c r="AN5" s="58" t="s">
        <v>443</v>
      </c>
      <c r="AO5" s="58" t="s">
        <v>445</v>
      </c>
      <c r="AP5" s="58" t="s">
        <v>450</v>
      </c>
      <c r="AQ5" s="58" t="s">
        <v>451</v>
      </c>
      <c r="AR5" s="58" t="s">
        <v>452</v>
      </c>
      <c r="AS5" s="58" t="s">
        <v>453</v>
      </c>
      <c r="AT5" s="58" t="s">
        <v>454</v>
      </c>
      <c r="AU5" s="58" t="s">
        <v>459</v>
      </c>
      <c r="AV5" s="58" t="s">
        <v>460</v>
      </c>
      <c r="AW5" s="58" t="s">
        <v>461</v>
      </c>
      <c r="AX5" s="58"/>
      <c r="AY5" s="58"/>
      <c r="AZ5" s="58"/>
      <c r="BA5" s="58"/>
      <c r="BB5" s="58"/>
      <c r="BC5" s="58"/>
      <c r="BD5" s="58"/>
      <c r="BE5" s="58"/>
      <c r="BF5" s="58"/>
      <c r="BG5" s="58"/>
      <c r="BH5" s="58"/>
      <c r="BI5" s="58"/>
      <c r="BJ5" s="58"/>
      <c r="BK5" s="58"/>
      <c r="BL5" s="58"/>
      <c r="BM5" s="58"/>
      <c r="BN5" s="58"/>
      <c r="BO5" s="58"/>
      <c r="BP5" s="58"/>
      <c r="BQ5" s="58"/>
      <c r="BR5" s="58"/>
      <c r="BS5" s="58"/>
      <c r="BT5" s="58"/>
      <c r="BU5" s="59"/>
    </row>
    <row r="6" spans="1:73" ht="15.75" customHeight="1" x14ac:dyDescent="0.2">
      <c r="A6" s="52" t="s">
        <v>63</v>
      </c>
      <c r="B6" s="35" t="s">
        <v>88</v>
      </c>
      <c r="C6" s="35" t="s">
        <v>641</v>
      </c>
      <c r="D6" s="60" t="s">
        <v>642</v>
      </c>
      <c r="E6" s="60" t="s">
        <v>297</v>
      </c>
      <c r="F6" s="60" t="s">
        <v>308</v>
      </c>
      <c r="G6" s="60" t="s">
        <v>317</v>
      </c>
      <c r="H6" s="60" t="s">
        <v>285</v>
      </c>
      <c r="I6" s="60" t="s">
        <v>298</v>
      </c>
      <c r="J6" s="60" t="s">
        <v>643</v>
      </c>
      <c r="K6" s="60" t="s">
        <v>299</v>
      </c>
      <c r="L6" s="60" t="s">
        <v>310</v>
      </c>
      <c r="M6" s="60" t="s">
        <v>644</v>
      </c>
      <c r="N6" s="60" t="s">
        <v>327</v>
      </c>
      <c r="O6" s="60" t="s">
        <v>286</v>
      </c>
      <c r="P6" s="60" t="s">
        <v>300</v>
      </c>
      <c r="Q6" s="60" t="s">
        <v>311</v>
      </c>
      <c r="R6" s="60" t="s">
        <v>320</v>
      </c>
      <c r="S6" s="60" t="s">
        <v>287</v>
      </c>
      <c r="T6" s="60" t="s">
        <v>278</v>
      </c>
      <c r="U6" s="60" t="s">
        <v>288</v>
      </c>
      <c r="V6" s="60" t="s">
        <v>301</v>
      </c>
      <c r="W6" s="60" t="s">
        <v>326</v>
      </c>
      <c r="X6" s="60" t="s">
        <v>302</v>
      </c>
      <c r="Y6" s="60" t="s">
        <v>314</v>
      </c>
      <c r="Z6" s="60" t="s">
        <v>322</v>
      </c>
      <c r="AA6" s="60" t="s">
        <v>281</v>
      </c>
      <c r="AB6" s="60" t="s">
        <v>289</v>
      </c>
      <c r="AC6" s="60" t="s">
        <v>309</v>
      </c>
      <c r="AD6" s="60" t="s">
        <v>290</v>
      </c>
      <c r="AE6" s="60" t="s">
        <v>304</v>
      </c>
      <c r="AF6" s="60" t="s">
        <v>645</v>
      </c>
      <c r="AG6" s="60" t="s">
        <v>313</v>
      </c>
      <c r="AH6" s="60" t="s">
        <v>321</v>
      </c>
      <c r="AI6" s="60" t="s">
        <v>331</v>
      </c>
      <c r="AJ6" s="60" t="s">
        <v>340</v>
      </c>
      <c r="AK6" s="60" t="s">
        <v>344</v>
      </c>
      <c r="AL6" s="60" t="s">
        <v>291</v>
      </c>
      <c r="AM6" s="60" t="s">
        <v>352</v>
      </c>
      <c r="AN6" s="60" t="s">
        <v>303</v>
      </c>
      <c r="AO6" s="60" t="s">
        <v>646</v>
      </c>
      <c r="AP6" s="60" t="s">
        <v>356</v>
      </c>
      <c r="AQ6" s="60" t="s">
        <v>306</v>
      </c>
      <c r="AR6" s="60" t="s">
        <v>315</v>
      </c>
      <c r="AS6" s="60" t="s">
        <v>305</v>
      </c>
      <c r="AT6" s="60" t="s">
        <v>342</v>
      </c>
      <c r="AU6" s="60" t="s">
        <v>318</v>
      </c>
      <c r="AV6" s="60" t="s">
        <v>312</v>
      </c>
      <c r="AW6" s="60" t="s">
        <v>236</v>
      </c>
      <c r="AX6" s="61"/>
      <c r="AY6" s="61"/>
      <c r="AZ6" s="61"/>
      <c r="BA6" s="61"/>
      <c r="BB6" s="61"/>
      <c r="BC6" s="61"/>
      <c r="BD6" s="61"/>
      <c r="BE6" s="61"/>
      <c r="BF6" s="61"/>
      <c r="BG6" s="61"/>
      <c r="BH6" s="61"/>
      <c r="BI6" s="61"/>
      <c r="BJ6" s="61"/>
      <c r="BK6" s="61"/>
      <c r="BL6" s="61"/>
      <c r="BM6" s="61"/>
      <c r="BN6" s="61"/>
      <c r="BO6" s="61"/>
      <c r="BP6" s="61"/>
      <c r="BQ6" s="61"/>
      <c r="BR6" s="61"/>
      <c r="BS6" s="61"/>
      <c r="BT6" s="61"/>
      <c r="BU6" s="61"/>
    </row>
    <row r="7" spans="1:73" ht="15.75" customHeight="1" x14ac:dyDescent="0.2">
      <c r="A7" s="53" t="s">
        <v>135</v>
      </c>
      <c r="B7" s="54" t="s">
        <v>136</v>
      </c>
      <c r="D7" s="8">
        <v>-3</v>
      </c>
      <c r="E7" s="8">
        <v>-2</v>
      </c>
      <c r="F7" s="1" t="s">
        <v>647</v>
      </c>
      <c r="G7" s="1" t="s">
        <v>647</v>
      </c>
      <c r="H7" s="1" t="s">
        <v>647</v>
      </c>
      <c r="I7" s="1" t="s">
        <v>647</v>
      </c>
      <c r="J7" s="1" t="s">
        <v>647</v>
      </c>
      <c r="K7" s="8">
        <v>-2</v>
      </c>
      <c r="L7" s="8">
        <v>-2</v>
      </c>
      <c r="M7" s="1" t="s">
        <v>647</v>
      </c>
      <c r="N7" s="8">
        <v>-1</v>
      </c>
      <c r="O7" s="1" t="s">
        <v>647</v>
      </c>
      <c r="P7" s="1" t="s">
        <v>647</v>
      </c>
      <c r="Q7" s="1" t="s">
        <v>647</v>
      </c>
      <c r="R7" s="1" t="s">
        <v>647</v>
      </c>
      <c r="S7" s="8">
        <v>-2</v>
      </c>
      <c r="T7" s="8">
        <v>-3</v>
      </c>
      <c r="U7" s="8">
        <v>-2</v>
      </c>
      <c r="V7" s="1" t="s">
        <v>647</v>
      </c>
      <c r="W7" s="1" t="s">
        <v>647</v>
      </c>
      <c r="X7" s="1" t="s">
        <v>647</v>
      </c>
      <c r="Y7" s="8">
        <v>2</v>
      </c>
      <c r="Z7" s="1" t="s">
        <v>647</v>
      </c>
      <c r="AA7" s="1" t="s">
        <v>647</v>
      </c>
      <c r="AB7" s="1" t="s">
        <v>647</v>
      </c>
      <c r="AC7" s="1" t="s">
        <v>647</v>
      </c>
      <c r="AD7" s="1" t="s">
        <v>647</v>
      </c>
      <c r="AE7" s="1" t="s">
        <v>647</v>
      </c>
      <c r="AF7" s="8">
        <v>-2</v>
      </c>
      <c r="AG7" s="1" t="s">
        <v>647</v>
      </c>
      <c r="AH7" s="1" t="s">
        <v>647</v>
      </c>
      <c r="AI7" s="1" t="s">
        <v>647</v>
      </c>
      <c r="AJ7" s="8">
        <v>-2</v>
      </c>
      <c r="AK7" s="1" t="s">
        <v>647</v>
      </c>
      <c r="AL7" s="1" t="s">
        <v>647</v>
      </c>
      <c r="AM7" s="1" t="s">
        <v>647</v>
      </c>
      <c r="AN7" s="8">
        <v>-2</v>
      </c>
      <c r="AO7" s="1" t="s">
        <v>647</v>
      </c>
      <c r="AP7" s="1" t="s">
        <v>647</v>
      </c>
      <c r="AQ7" s="1" t="s">
        <v>647</v>
      </c>
      <c r="AR7" s="8">
        <v>1</v>
      </c>
      <c r="AS7" s="1" t="s">
        <v>647</v>
      </c>
      <c r="AT7" s="1" t="s">
        <v>647</v>
      </c>
      <c r="AU7" s="1" t="s">
        <v>647</v>
      </c>
      <c r="AV7" s="8">
        <v>-1</v>
      </c>
      <c r="AW7" s="1" t="s">
        <v>647</v>
      </c>
      <c r="AX7" s="1" t="s">
        <v>648</v>
      </c>
      <c r="AY7" s="1" t="s">
        <v>648</v>
      </c>
      <c r="AZ7" s="1" t="s">
        <v>648</v>
      </c>
      <c r="BA7" s="1" t="s">
        <v>648</v>
      </c>
      <c r="BB7" s="1" t="s">
        <v>648</v>
      </c>
      <c r="BC7" s="1" t="s">
        <v>648</v>
      </c>
      <c r="BD7" s="1" t="s">
        <v>648</v>
      </c>
      <c r="BE7" s="1" t="s">
        <v>649</v>
      </c>
      <c r="BF7" s="1" t="s">
        <v>649</v>
      </c>
      <c r="BG7" s="1" t="s">
        <v>649</v>
      </c>
      <c r="BH7" s="1" t="s">
        <v>649</v>
      </c>
      <c r="BI7" s="1" t="s">
        <v>649</v>
      </c>
      <c r="BJ7" s="1" t="s">
        <v>649</v>
      </c>
      <c r="BK7" s="1" t="s">
        <v>649</v>
      </c>
      <c r="BL7" s="1" t="s">
        <v>649</v>
      </c>
      <c r="BM7" s="1" t="s">
        <v>649</v>
      </c>
      <c r="BN7" s="1" t="s">
        <v>649</v>
      </c>
    </row>
    <row r="8" spans="1:73" ht="15.75" customHeight="1" x14ac:dyDescent="0.2">
      <c r="A8" s="53" t="s">
        <v>145</v>
      </c>
      <c r="B8" s="54" t="s">
        <v>146</v>
      </c>
      <c r="D8" s="8">
        <v>2</v>
      </c>
      <c r="E8" s="8">
        <v>2</v>
      </c>
      <c r="F8" s="1" t="s">
        <v>647</v>
      </c>
      <c r="G8" s="1" t="s">
        <v>647</v>
      </c>
      <c r="H8" s="8">
        <v>-1</v>
      </c>
      <c r="I8" s="8">
        <v>-2</v>
      </c>
      <c r="J8" s="1" t="s">
        <v>647</v>
      </c>
      <c r="K8" s="8">
        <v>3</v>
      </c>
      <c r="L8" s="8">
        <v>-2</v>
      </c>
      <c r="M8" s="1" t="s">
        <v>647</v>
      </c>
      <c r="N8" s="8">
        <v>-1</v>
      </c>
      <c r="O8" s="1" t="s">
        <v>647</v>
      </c>
      <c r="P8" s="1" t="s">
        <v>647</v>
      </c>
      <c r="Q8" s="1" t="s">
        <v>647</v>
      </c>
      <c r="R8" s="1" t="s">
        <v>647</v>
      </c>
      <c r="S8" s="8">
        <v>-2</v>
      </c>
      <c r="T8" s="8">
        <v>-2</v>
      </c>
      <c r="U8" s="8">
        <v>1</v>
      </c>
      <c r="V8" s="1" t="s">
        <v>647</v>
      </c>
      <c r="W8" s="1" t="s">
        <v>647</v>
      </c>
      <c r="X8" s="1" t="s">
        <v>647</v>
      </c>
      <c r="Y8" s="8">
        <v>1</v>
      </c>
      <c r="Z8" s="1" t="s">
        <v>647</v>
      </c>
      <c r="AA8" s="1" t="s">
        <v>647</v>
      </c>
      <c r="AB8" s="1" t="s">
        <v>647</v>
      </c>
      <c r="AC8" s="1" t="s">
        <v>647</v>
      </c>
      <c r="AD8" s="1" t="s">
        <v>647</v>
      </c>
      <c r="AE8" s="1" t="s">
        <v>647</v>
      </c>
      <c r="AF8" s="8">
        <v>-2</v>
      </c>
      <c r="AG8" s="1" t="s">
        <v>647</v>
      </c>
      <c r="AH8" s="1" t="s">
        <v>647</v>
      </c>
      <c r="AI8" s="1" t="s">
        <v>647</v>
      </c>
      <c r="AJ8" s="8">
        <v>1</v>
      </c>
      <c r="AK8" s="1" t="s">
        <v>647</v>
      </c>
      <c r="AL8" s="8">
        <v>2</v>
      </c>
      <c r="AM8" s="1" t="s">
        <v>647</v>
      </c>
      <c r="AN8" s="8">
        <v>2</v>
      </c>
      <c r="AO8" s="8">
        <v>1</v>
      </c>
      <c r="AP8" s="1" t="s">
        <v>647</v>
      </c>
      <c r="AQ8" s="8">
        <v>-2</v>
      </c>
      <c r="AR8" s="8">
        <v>1</v>
      </c>
      <c r="AS8" s="1" t="s">
        <v>647</v>
      </c>
      <c r="AT8" s="1" t="s">
        <v>647</v>
      </c>
      <c r="AU8" s="1" t="s">
        <v>647</v>
      </c>
      <c r="AV8" s="8">
        <v>-1</v>
      </c>
      <c r="AW8" s="8">
        <v>1</v>
      </c>
      <c r="AX8" s="1" t="s">
        <v>648</v>
      </c>
      <c r="AY8" s="1" t="s">
        <v>648</v>
      </c>
      <c r="AZ8" s="1" t="s">
        <v>648</v>
      </c>
      <c r="BA8" s="1" t="s">
        <v>648</v>
      </c>
      <c r="BB8" s="1" t="s">
        <v>648</v>
      </c>
      <c r="BC8" s="1" t="s">
        <v>648</v>
      </c>
      <c r="BD8" s="1" t="s">
        <v>648</v>
      </c>
      <c r="BE8" s="1" t="s">
        <v>649</v>
      </c>
      <c r="BF8" s="1" t="s">
        <v>649</v>
      </c>
      <c r="BG8" s="1" t="s">
        <v>649</v>
      </c>
      <c r="BH8" s="1" t="s">
        <v>649</v>
      </c>
      <c r="BI8" s="1" t="s">
        <v>649</v>
      </c>
      <c r="BJ8" s="1" t="s">
        <v>649</v>
      </c>
      <c r="BK8" s="1" t="s">
        <v>649</v>
      </c>
      <c r="BL8" s="1" t="s">
        <v>649</v>
      </c>
      <c r="BM8" s="1" t="s">
        <v>649</v>
      </c>
      <c r="BN8" s="1" t="s">
        <v>649</v>
      </c>
    </row>
    <row r="9" spans="1:73" ht="15.75" customHeight="1" x14ac:dyDescent="0.2">
      <c r="A9" s="53" t="s">
        <v>150</v>
      </c>
      <c r="B9" s="54" t="s">
        <v>151</v>
      </c>
      <c r="D9" s="8">
        <v>1</v>
      </c>
      <c r="E9" s="1" t="s">
        <v>647</v>
      </c>
      <c r="F9" s="1" t="s">
        <v>647</v>
      </c>
      <c r="G9" s="8">
        <v>1</v>
      </c>
      <c r="H9" s="8">
        <v>1</v>
      </c>
      <c r="I9" s="8">
        <v>1</v>
      </c>
      <c r="J9" s="1" t="s">
        <v>647</v>
      </c>
      <c r="K9" s="8">
        <v>1</v>
      </c>
      <c r="L9" s="1" t="s">
        <v>647</v>
      </c>
      <c r="M9" s="1" t="s">
        <v>647</v>
      </c>
      <c r="N9" s="1" t="s">
        <v>647</v>
      </c>
      <c r="O9" s="1" t="s">
        <v>647</v>
      </c>
      <c r="P9" s="1" t="s">
        <v>647</v>
      </c>
      <c r="Q9" s="1" t="s">
        <v>647</v>
      </c>
      <c r="R9" s="1" t="s">
        <v>647</v>
      </c>
      <c r="S9" s="8">
        <v>1</v>
      </c>
      <c r="T9" s="8">
        <v>1</v>
      </c>
      <c r="U9" s="1" t="s">
        <v>647</v>
      </c>
      <c r="V9" s="1" t="s">
        <v>647</v>
      </c>
      <c r="W9" s="1" t="s">
        <v>647</v>
      </c>
      <c r="X9" s="8">
        <v>1</v>
      </c>
      <c r="Y9" s="1" t="s">
        <v>647</v>
      </c>
      <c r="Z9" s="8">
        <v>1</v>
      </c>
      <c r="AA9" s="8">
        <v>1</v>
      </c>
      <c r="AB9" s="1" t="s">
        <v>647</v>
      </c>
      <c r="AC9" s="1" t="s">
        <v>647</v>
      </c>
      <c r="AD9" s="1" t="s">
        <v>647</v>
      </c>
      <c r="AE9" s="1" t="s">
        <v>647</v>
      </c>
      <c r="AF9" s="1" t="s">
        <v>647</v>
      </c>
      <c r="AG9" s="1" t="s">
        <v>647</v>
      </c>
      <c r="AH9" s="1" t="s">
        <v>647</v>
      </c>
      <c r="AI9" s="1" t="s">
        <v>647</v>
      </c>
      <c r="AJ9" s="1" t="s">
        <v>647</v>
      </c>
      <c r="AK9" s="1" t="s">
        <v>647</v>
      </c>
      <c r="AL9" s="1" t="s">
        <v>647</v>
      </c>
      <c r="AM9" s="1" t="s">
        <v>647</v>
      </c>
      <c r="AN9" s="1" t="s">
        <v>647</v>
      </c>
      <c r="AO9" s="1" t="s">
        <v>647</v>
      </c>
      <c r="AP9" s="1" t="s">
        <v>647</v>
      </c>
      <c r="AQ9" s="8">
        <v>1</v>
      </c>
      <c r="AR9" s="8">
        <v>1</v>
      </c>
      <c r="AS9" s="1" t="s">
        <v>647</v>
      </c>
      <c r="AT9" s="1" t="s">
        <v>647</v>
      </c>
      <c r="AU9" s="1" t="s">
        <v>647</v>
      </c>
      <c r="AV9" s="8">
        <v>1</v>
      </c>
      <c r="AW9" s="1" t="s">
        <v>647</v>
      </c>
      <c r="AX9" s="1" t="s">
        <v>648</v>
      </c>
      <c r="AY9" s="1" t="s">
        <v>648</v>
      </c>
      <c r="AZ9" s="1" t="s">
        <v>648</v>
      </c>
      <c r="BA9" s="1" t="s">
        <v>648</v>
      </c>
      <c r="BB9" s="1" t="s">
        <v>648</v>
      </c>
      <c r="BC9" s="1" t="s">
        <v>648</v>
      </c>
      <c r="BD9" s="1" t="s">
        <v>648</v>
      </c>
      <c r="BE9" s="1" t="s">
        <v>649</v>
      </c>
      <c r="BF9" s="1" t="s">
        <v>649</v>
      </c>
      <c r="BG9" s="1" t="s">
        <v>649</v>
      </c>
      <c r="BH9" s="1" t="s">
        <v>649</v>
      </c>
      <c r="BI9" s="1" t="s">
        <v>649</v>
      </c>
      <c r="BJ9" s="1" t="s">
        <v>649</v>
      </c>
      <c r="BK9" s="1" t="s">
        <v>649</v>
      </c>
      <c r="BL9" s="1" t="s">
        <v>649</v>
      </c>
      <c r="BM9" s="1" t="s">
        <v>649</v>
      </c>
      <c r="BN9" s="1" t="s">
        <v>649</v>
      </c>
    </row>
    <row r="10" spans="1:73" ht="15.75" customHeight="1" x14ac:dyDescent="0.2">
      <c r="A10" s="53" t="s">
        <v>155</v>
      </c>
      <c r="B10" s="54" t="s">
        <v>156</v>
      </c>
      <c r="D10" s="1" t="s">
        <v>647</v>
      </c>
      <c r="E10" s="1" t="s">
        <v>647</v>
      </c>
      <c r="F10" s="1" t="s">
        <v>647</v>
      </c>
      <c r="G10" s="1" t="s">
        <v>647</v>
      </c>
      <c r="H10" s="1" t="s">
        <v>647</v>
      </c>
      <c r="I10" s="1" t="s">
        <v>647</v>
      </c>
      <c r="J10" s="1" t="s">
        <v>647</v>
      </c>
      <c r="K10" s="1" t="s">
        <v>647</v>
      </c>
      <c r="L10" s="1" t="s">
        <v>647</v>
      </c>
      <c r="M10" s="1" t="s">
        <v>647</v>
      </c>
      <c r="N10" s="1" t="s">
        <v>647</v>
      </c>
      <c r="O10" s="1" t="s">
        <v>647</v>
      </c>
      <c r="P10" s="1" t="s">
        <v>647</v>
      </c>
      <c r="Q10" s="1" t="s">
        <v>647</v>
      </c>
      <c r="R10" s="1" t="s">
        <v>647</v>
      </c>
      <c r="S10" s="1" t="s">
        <v>647</v>
      </c>
      <c r="T10" s="1" t="s">
        <v>647</v>
      </c>
      <c r="U10" s="1" t="s">
        <v>647</v>
      </c>
      <c r="V10" s="1" t="s">
        <v>647</v>
      </c>
      <c r="W10" s="1" t="s">
        <v>647</v>
      </c>
      <c r="X10" s="1" t="s">
        <v>647</v>
      </c>
      <c r="Y10" s="1" t="s">
        <v>647</v>
      </c>
      <c r="Z10" s="1" t="s">
        <v>647</v>
      </c>
      <c r="AA10" s="1" t="s">
        <v>647</v>
      </c>
      <c r="AB10" s="8">
        <v>1</v>
      </c>
      <c r="AC10" s="1" t="s">
        <v>647</v>
      </c>
      <c r="AD10" s="1" t="s">
        <v>647</v>
      </c>
      <c r="AE10" s="1" t="s">
        <v>647</v>
      </c>
      <c r="AF10" s="1" t="s">
        <v>647</v>
      </c>
      <c r="AG10" s="8">
        <v>-2</v>
      </c>
      <c r="AH10" s="8">
        <v>1</v>
      </c>
      <c r="AI10" s="1" t="s">
        <v>647</v>
      </c>
      <c r="AJ10" s="1" t="s">
        <v>647</v>
      </c>
      <c r="AK10" s="1" t="s">
        <v>647</v>
      </c>
      <c r="AL10" s="1" t="s">
        <v>647</v>
      </c>
      <c r="AM10" s="8">
        <v>3</v>
      </c>
      <c r="AN10" s="1" t="s">
        <v>647</v>
      </c>
      <c r="AO10" s="1" t="s">
        <v>647</v>
      </c>
      <c r="AP10" s="1" t="s">
        <v>647</v>
      </c>
      <c r="AQ10" s="1" t="s">
        <v>647</v>
      </c>
      <c r="AR10" s="1" t="s">
        <v>647</v>
      </c>
      <c r="AS10" s="1" t="s">
        <v>647</v>
      </c>
      <c r="AT10" s="1" t="s">
        <v>647</v>
      </c>
      <c r="AU10" s="1" t="s">
        <v>647</v>
      </c>
      <c r="AV10" s="1" t="s">
        <v>647</v>
      </c>
      <c r="AW10" s="1" t="s">
        <v>647</v>
      </c>
      <c r="AX10" s="1" t="s">
        <v>648</v>
      </c>
      <c r="AY10" s="1" t="s">
        <v>648</v>
      </c>
      <c r="AZ10" s="1" t="s">
        <v>648</v>
      </c>
      <c r="BA10" s="1" t="s">
        <v>648</v>
      </c>
      <c r="BB10" s="1" t="s">
        <v>648</v>
      </c>
      <c r="BC10" s="1" t="s">
        <v>648</v>
      </c>
      <c r="BD10" s="1" t="s">
        <v>648</v>
      </c>
      <c r="BE10" s="1" t="s">
        <v>649</v>
      </c>
      <c r="BF10" s="1" t="s">
        <v>649</v>
      </c>
      <c r="BG10" s="1" t="s">
        <v>649</v>
      </c>
      <c r="BH10" s="1" t="s">
        <v>649</v>
      </c>
      <c r="BI10" s="1" t="s">
        <v>649</v>
      </c>
      <c r="BJ10" s="1" t="s">
        <v>649</v>
      </c>
      <c r="BK10" s="1" t="s">
        <v>649</v>
      </c>
      <c r="BL10" s="1" t="s">
        <v>649</v>
      </c>
      <c r="BM10" s="1" t="s">
        <v>649</v>
      </c>
      <c r="BN10" s="1" t="s">
        <v>649</v>
      </c>
    </row>
    <row r="11" spans="1:73" ht="15.75" customHeight="1" x14ac:dyDescent="0.2">
      <c r="A11" s="53" t="s">
        <v>159</v>
      </c>
      <c r="B11" s="54" t="s">
        <v>160</v>
      </c>
      <c r="D11" s="1" t="s">
        <v>647</v>
      </c>
      <c r="E11" s="1" t="s">
        <v>647</v>
      </c>
      <c r="F11" s="1" t="s">
        <v>647</v>
      </c>
      <c r="G11" s="1" t="s">
        <v>647</v>
      </c>
      <c r="H11" s="1" t="s">
        <v>647</v>
      </c>
      <c r="I11" s="8">
        <v>1</v>
      </c>
      <c r="J11" s="1" t="s">
        <v>647</v>
      </c>
      <c r="K11" s="1" t="s">
        <v>647</v>
      </c>
      <c r="L11" s="1" t="s">
        <v>647</v>
      </c>
      <c r="M11" s="1" t="s">
        <v>647</v>
      </c>
      <c r="N11" s="1" t="s">
        <v>647</v>
      </c>
      <c r="O11" s="1" t="s">
        <v>647</v>
      </c>
      <c r="P11" s="1" t="s">
        <v>647</v>
      </c>
      <c r="Q11" s="8">
        <v>-1</v>
      </c>
      <c r="R11" s="1" t="s">
        <v>647</v>
      </c>
      <c r="S11" s="1" t="s">
        <v>647</v>
      </c>
      <c r="T11" s="1" t="s">
        <v>647</v>
      </c>
      <c r="U11" s="1" t="s">
        <v>647</v>
      </c>
      <c r="V11" s="1" t="s">
        <v>647</v>
      </c>
      <c r="W11" s="8">
        <v>1</v>
      </c>
      <c r="X11" s="1" t="s">
        <v>647</v>
      </c>
      <c r="Y11" s="1" t="s">
        <v>647</v>
      </c>
      <c r="Z11" s="1" t="s">
        <v>647</v>
      </c>
      <c r="AA11" s="8">
        <v>3</v>
      </c>
      <c r="AB11" s="1" t="s">
        <v>647</v>
      </c>
      <c r="AC11" s="1" t="s">
        <v>647</v>
      </c>
      <c r="AD11" s="1" t="s">
        <v>647</v>
      </c>
      <c r="AE11" s="8">
        <v>-1</v>
      </c>
      <c r="AF11" s="1" t="s">
        <v>647</v>
      </c>
      <c r="AG11" s="1" t="s">
        <v>647</v>
      </c>
      <c r="AH11" s="1" t="s">
        <v>647</v>
      </c>
      <c r="AI11" s="1" t="s">
        <v>647</v>
      </c>
      <c r="AJ11" s="1" t="s">
        <v>647</v>
      </c>
      <c r="AK11" s="1" t="s">
        <v>647</v>
      </c>
      <c r="AL11" s="1" t="s">
        <v>647</v>
      </c>
      <c r="AM11" s="1" t="s">
        <v>647</v>
      </c>
      <c r="AN11" s="8">
        <v>3</v>
      </c>
      <c r="AO11" s="1" t="s">
        <v>647</v>
      </c>
      <c r="AP11" s="1" t="s">
        <v>647</v>
      </c>
      <c r="AQ11" s="1" t="s">
        <v>647</v>
      </c>
      <c r="AR11" s="1" t="s">
        <v>647</v>
      </c>
      <c r="AS11" s="1" t="s">
        <v>647</v>
      </c>
      <c r="AT11" s="8">
        <v>2</v>
      </c>
      <c r="AU11" s="8">
        <v>-1</v>
      </c>
      <c r="AV11" s="1" t="s">
        <v>647</v>
      </c>
      <c r="AW11" s="1" t="s">
        <v>647</v>
      </c>
      <c r="AX11" s="1" t="s">
        <v>648</v>
      </c>
      <c r="AY11" s="1" t="s">
        <v>648</v>
      </c>
      <c r="AZ11" s="1" t="s">
        <v>648</v>
      </c>
      <c r="BA11" s="1" t="s">
        <v>648</v>
      </c>
      <c r="BB11" s="1" t="s">
        <v>648</v>
      </c>
      <c r="BC11" s="1" t="s">
        <v>648</v>
      </c>
      <c r="BD11" s="1" t="s">
        <v>648</v>
      </c>
      <c r="BE11" s="1" t="s">
        <v>649</v>
      </c>
      <c r="BF11" s="1" t="s">
        <v>649</v>
      </c>
      <c r="BG11" s="1" t="s">
        <v>649</v>
      </c>
      <c r="BH11" s="1" t="s">
        <v>649</v>
      </c>
      <c r="BI11" s="1" t="s">
        <v>649</v>
      </c>
      <c r="BJ11" s="1" t="s">
        <v>649</v>
      </c>
      <c r="BK11" s="1" t="s">
        <v>649</v>
      </c>
      <c r="BL11" s="1" t="s">
        <v>649</v>
      </c>
      <c r="BM11" s="1" t="s">
        <v>649</v>
      </c>
      <c r="BN11" s="1" t="s">
        <v>649</v>
      </c>
    </row>
    <row r="12" spans="1:73" ht="15.75" customHeight="1" x14ac:dyDescent="0.2">
      <c r="A12" s="53" t="s">
        <v>163</v>
      </c>
      <c r="B12" s="54" t="s">
        <v>164</v>
      </c>
      <c r="D12" s="1" t="s">
        <v>647</v>
      </c>
      <c r="E12" s="1" t="s">
        <v>647</v>
      </c>
      <c r="F12" s="1" t="s">
        <v>647</v>
      </c>
      <c r="G12" s="1" t="s">
        <v>647</v>
      </c>
      <c r="H12" s="1" t="s">
        <v>647</v>
      </c>
      <c r="I12" s="8">
        <v>1</v>
      </c>
      <c r="J12" s="1" t="s">
        <v>647</v>
      </c>
      <c r="K12" s="1" t="s">
        <v>647</v>
      </c>
      <c r="L12" s="1" t="s">
        <v>647</v>
      </c>
      <c r="M12" s="1" t="s">
        <v>647</v>
      </c>
      <c r="N12" s="1" t="s">
        <v>647</v>
      </c>
      <c r="O12" s="8">
        <v>2</v>
      </c>
      <c r="P12" s="8">
        <v>1</v>
      </c>
      <c r="Q12" s="8">
        <v>2</v>
      </c>
      <c r="R12" s="8">
        <v>2</v>
      </c>
      <c r="S12" s="1" t="s">
        <v>647</v>
      </c>
      <c r="T12" s="1" t="s">
        <v>647</v>
      </c>
      <c r="U12" s="1" t="s">
        <v>647</v>
      </c>
      <c r="V12" s="8">
        <v>3</v>
      </c>
      <c r="W12" s="1" t="s">
        <v>647</v>
      </c>
      <c r="X12" s="8">
        <v>1</v>
      </c>
      <c r="Y12" s="1" t="s">
        <v>647</v>
      </c>
      <c r="Z12" s="1" t="s">
        <v>647</v>
      </c>
      <c r="AA12" s="1" t="s">
        <v>647</v>
      </c>
      <c r="AB12" s="1" t="s">
        <v>647</v>
      </c>
      <c r="AC12" s="1" t="s">
        <v>647</v>
      </c>
      <c r="AD12" s="8">
        <v>2</v>
      </c>
      <c r="AE12" s="1" t="s">
        <v>647</v>
      </c>
      <c r="AF12" s="1" t="s">
        <v>647</v>
      </c>
      <c r="AG12" s="1" t="s">
        <v>647</v>
      </c>
      <c r="AH12" s="1" t="s">
        <v>647</v>
      </c>
      <c r="AI12" s="1" t="s">
        <v>647</v>
      </c>
      <c r="AJ12" s="1" t="s">
        <v>647</v>
      </c>
      <c r="AK12" s="1" t="s">
        <v>647</v>
      </c>
      <c r="AL12" s="1" t="s">
        <v>647</v>
      </c>
      <c r="AM12" s="1" t="s">
        <v>647</v>
      </c>
      <c r="AN12" s="1" t="s">
        <v>647</v>
      </c>
      <c r="AO12" s="8">
        <v>1</v>
      </c>
      <c r="AP12" s="8">
        <v>2</v>
      </c>
      <c r="AQ12" s="1" t="s">
        <v>647</v>
      </c>
      <c r="AR12" s="1" t="s">
        <v>647</v>
      </c>
      <c r="AS12" s="8">
        <v>2</v>
      </c>
      <c r="AT12" s="1" t="s">
        <v>647</v>
      </c>
      <c r="AU12" s="1" t="s">
        <v>647</v>
      </c>
      <c r="AV12" s="1" t="s">
        <v>647</v>
      </c>
      <c r="AW12" s="1" t="s">
        <v>647</v>
      </c>
      <c r="AX12" s="1" t="s">
        <v>648</v>
      </c>
      <c r="AY12" s="1" t="s">
        <v>648</v>
      </c>
      <c r="AZ12" s="1" t="s">
        <v>648</v>
      </c>
      <c r="BA12" s="1" t="s">
        <v>648</v>
      </c>
      <c r="BB12" s="1" t="s">
        <v>648</v>
      </c>
      <c r="BC12" s="1" t="s">
        <v>648</v>
      </c>
      <c r="BD12" s="1" t="s">
        <v>648</v>
      </c>
      <c r="BE12" s="1"/>
      <c r="BF12" s="1"/>
      <c r="BG12" s="1"/>
      <c r="BH12" s="1"/>
      <c r="BI12" s="1"/>
      <c r="BJ12" s="1"/>
      <c r="BK12" s="1"/>
      <c r="BL12" s="1"/>
      <c r="BM12" s="1"/>
      <c r="BN12" s="1"/>
    </row>
    <row r="13" spans="1:73" ht="15.75" customHeight="1" x14ac:dyDescent="0.2">
      <c r="A13" s="53" t="s">
        <v>168</v>
      </c>
      <c r="B13" s="54" t="s">
        <v>169</v>
      </c>
      <c r="D13" s="1" t="s">
        <v>647</v>
      </c>
      <c r="E13" s="1" t="s">
        <v>647</v>
      </c>
      <c r="F13" s="1" t="s">
        <v>647</v>
      </c>
      <c r="G13" s="1" t="s">
        <v>647</v>
      </c>
      <c r="H13" s="1" t="s">
        <v>647</v>
      </c>
      <c r="I13" s="1" t="s">
        <v>647</v>
      </c>
      <c r="J13" s="1" t="s">
        <v>647</v>
      </c>
      <c r="K13" s="1" t="s">
        <v>647</v>
      </c>
      <c r="L13" s="1" t="s">
        <v>647</v>
      </c>
      <c r="M13" s="1" t="s">
        <v>647</v>
      </c>
      <c r="N13" s="1" t="s">
        <v>647</v>
      </c>
      <c r="O13" s="8">
        <v>2</v>
      </c>
      <c r="P13" s="1" t="s">
        <v>647</v>
      </c>
      <c r="Q13" s="8">
        <v>1</v>
      </c>
      <c r="R13" s="8">
        <v>2</v>
      </c>
      <c r="S13" s="1" t="s">
        <v>647</v>
      </c>
      <c r="T13" s="1" t="s">
        <v>647</v>
      </c>
      <c r="U13" s="1" t="s">
        <v>647</v>
      </c>
      <c r="V13" s="8">
        <v>2</v>
      </c>
      <c r="W13" s="1" t="s">
        <v>647</v>
      </c>
      <c r="X13" s="1" t="s">
        <v>647</v>
      </c>
      <c r="Y13" s="1" t="s">
        <v>647</v>
      </c>
      <c r="Z13" s="1" t="s">
        <v>647</v>
      </c>
      <c r="AA13" s="8">
        <v>1</v>
      </c>
      <c r="AB13" s="8">
        <v>2</v>
      </c>
      <c r="AC13" s="1" t="s">
        <v>647</v>
      </c>
      <c r="AD13" s="8">
        <v>2</v>
      </c>
      <c r="AE13" s="1" t="s">
        <v>647</v>
      </c>
      <c r="AF13" s="1" t="s">
        <v>647</v>
      </c>
      <c r="AG13" s="1" t="s">
        <v>647</v>
      </c>
      <c r="AH13" s="1" t="s">
        <v>647</v>
      </c>
      <c r="AI13" s="1" t="s">
        <v>647</v>
      </c>
      <c r="AJ13" s="1" t="s">
        <v>647</v>
      </c>
      <c r="AK13" s="1" t="s">
        <v>647</v>
      </c>
      <c r="AL13" s="1" t="s">
        <v>647</v>
      </c>
      <c r="AM13" s="1" t="s">
        <v>647</v>
      </c>
      <c r="AN13" s="8">
        <v>1</v>
      </c>
      <c r="AO13" s="1" t="s">
        <v>647</v>
      </c>
      <c r="AP13" s="1" t="s">
        <v>647</v>
      </c>
      <c r="AQ13" s="1" t="s">
        <v>647</v>
      </c>
      <c r="AR13" s="1" t="s">
        <v>647</v>
      </c>
      <c r="AS13" s="8">
        <v>2</v>
      </c>
      <c r="AT13" s="1" t="s">
        <v>647</v>
      </c>
      <c r="AU13" s="1" t="s">
        <v>647</v>
      </c>
      <c r="AV13" s="1" t="s">
        <v>647</v>
      </c>
      <c r="AW13" s="1" t="s">
        <v>647</v>
      </c>
      <c r="AX13" s="1" t="s">
        <v>648</v>
      </c>
      <c r="AY13" s="1" t="s">
        <v>648</v>
      </c>
      <c r="AZ13" s="1" t="s">
        <v>648</v>
      </c>
      <c r="BA13" s="1" t="s">
        <v>648</v>
      </c>
      <c r="BB13" s="1" t="s">
        <v>648</v>
      </c>
      <c r="BC13" s="1" t="s">
        <v>648</v>
      </c>
      <c r="BD13" s="1" t="s">
        <v>648</v>
      </c>
      <c r="BE13" s="1"/>
      <c r="BF13" s="1"/>
      <c r="BG13" s="1"/>
      <c r="BH13" s="1"/>
      <c r="BI13" s="1"/>
      <c r="BJ13" s="1"/>
      <c r="BK13" s="1"/>
      <c r="BL13" s="1"/>
      <c r="BM13" s="1"/>
      <c r="BN13" s="1"/>
    </row>
    <row r="14" spans="1:73" ht="15.75" customHeight="1" x14ac:dyDescent="0.2">
      <c r="A14" s="53" t="s">
        <v>172</v>
      </c>
      <c r="B14" s="54" t="s">
        <v>173</v>
      </c>
      <c r="D14" s="8">
        <v>1</v>
      </c>
      <c r="E14" s="8">
        <v>1</v>
      </c>
      <c r="F14" s="8">
        <v>1</v>
      </c>
      <c r="G14" s="8">
        <v>1</v>
      </c>
      <c r="H14" s="8">
        <v>1</v>
      </c>
      <c r="I14" s="8">
        <v>1</v>
      </c>
      <c r="J14" s="1" t="s">
        <v>647</v>
      </c>
      <c r="K14" s="8">
        <v>2</v>
      </c>
      <c r="L14" s="1" t="s">
        <v>647</v>
      </c>
      <c r="M14" s="8">
        <v>2</v>
      </c>
      <c r="N14" s="1" t="s">
        <v>647</v>
      </c>
      <c r="O14" s="1" t="s">
        <v>647</v>
      </c>
      <c r="P14" s="1" t="s">
        <v>647</v>
      </c>
      <c r="Q14" s="1" t="s">
        <v>647</v>
      </c>
      <c r="R14" s="1" t="s">
        <v>647</v>
      </c>
      <c r="S14" s="1" t="s">
        <v>647</v>
      </c>
      <c r="T14" s="1" t="s">
        <v>647</v>
      </c>
      <c r="U14" s="1" t="s">
        <v>647</v>
      </c>
      <c r="V14" s="1" t="s">
        <v>647</v>
      </c>
      <c r="W14" s="8">
        <v>1</v>
      </c>
      <c r="X14" s="1" t="s">
        <v>647</v>
      </c>
      <c r="Y14" s="1" t="s">
        <v>647</v>
      </c>
      <c r="Z14" s="1" t="s">
        <v>647</v>
      </c>
      <c r="AA14" s="8">
        <v>2</v>
      </c>
      <c r="AB14" s="8">
        <v>2</v>
      </c>
      <c r="AC14" s="1" t="s">
        <v>647</v>
      </c>
      <c r="AD14" s="1" t="s">
        <v>647</v>
      </c>
      <c r="AE14" s="1" t="s">
        <v>647</v>
      </c>
      <c r="AF14" s="1" t="s">
        <v>647</v>
      </c>
      <c r="AG14" s="8">
        <v>-1</v>
      </c>
      <c r="AH14" s="8">
        <v>-1</v>
      </c>
      <c r="AI14" s="8">
        <v>1</v>
      </c>
      <c r="AJ14" s="8">
        <v>-1</v>
      </c>
      <c r="AK14" s="8">
        <v>-1</v>
      </c>
      <c r="AL14" s="1" t="s">
        <v>647</v>
      </c>
      <c r="AM14" s="8">
        <v>1</v>
      </c>
      <c r="AN14" s="1" t="s">
        <v>647</v>
      </c>
      <c r="AO14" s="1" t="s">
        <v>647</v>
      </c>
      <c r="AP14" s="8">
        <v>2</v>
      </c>
      <c r="AQ14" s="8">
        <v>1</v>
      </c>
      <c r="AR14" s="1" t="s">
        <v>647</v>
      </c>
      <c r="AS14" s="1" t="s">
        <v>647</v>
      </c>
      <c r="AT14" s="8">
        <v>1</v>
      </c>
      <c r="AU14" s="1" t="s">
        <v>647</v>
      </c>
      <c r="AV14" s="1" t="s">
        <v>647</v>
      </c>
      <c r="AW14" s="1" t="s">
        <v>647</v>
      </c>
      <c r="AX14" s="1" t="s">
        <v>648</v>
      </c>
      <c r="AY14" s="1" t="s">
        <v>648</v>
      </c>
      <c r="AZ14" s="1" t="s">
        <v>648</v>
      </c>
      <c r="BA14" s="1" t="s">
        <v>648</v>
      </c>
      <c r="BB14" s="1" t="s">
        <v>648</v>
      </c>
      <c r="BC14" s="1" t="s">
        <v>648</v>
      </c>
      <c r="BD14" s="1" t="s">
        <v>648</v>
      </c>
      <c r="BE14" s="1"/>
      <c r="BF14" s="1"/>
      <c r="BG14" s="1"/>
      <c r="BH14" s="1"/>
      <c r="BI14" s="1"/>
      <c r="BJ14" s="1"/>
      <c r="BK14" s="1"/>
      <c r="BL14" s="1"/>
      <c r="BM14" s="1"/>
      <c r="BN14" s="1"/>
    </row>
    <row r="15" spans="1:73" ht="15.75" customHeight="1" x14ac:dyDescent="0.2">
      <c r="A15" s="53" t="s">
        <v>175</v>
      </c>
      <c r="B15" s="54" t="s">
        <v>176</v>
      </c>
      <c r="D15" s="1" t="s">
        <v>647</v>
      </c>
      <c r="E15" s="8">
        <v>2</v>
      </c>
      <c r="F15" s="8">
        <v>2</v>
      </c>
      <c r="G15" s="8">
        <v>2</v>
      </c>
      <c r="H15" s="1" t="s">
        <v>647</v>
      </c>
      <c r="I15" s="8">
        <v>1</v>
      </c>
      <c r="J15" s="8">
        <v>-3</v>
      </c>
      <c r="K15" s="8">
        <v>-2</v>
      </c>
      <c r="L15" s="1" t="s">
        <v>647</v>
      </c>
      <c r="M15" s="8">
        <v>-2</v>
      </c>
      <c r="N15" s="8">
        <v>-2</v>
      </c>
      <c r="O15" s="1" t="s">
        <v>647</v>
      </c>
      <c r="P15" s="1" t="s">
        <v>647</v>
      </c>
      <c r="Q15" s="1" t="s">
        <v>647</v>
      </c>
      <c r="R15" s="1" t="s">
        <v>647</v>
      </c>
      <c r="S15" s="1" t="s">
        <v>647</v>
      </c>
      <c r="T15" s="8">
        <v>2</v>
      </c>
      <c r="U15" s="1" t="s">
        <v>647</v>
      </c>
      <c r="V15" s="1" t="s">
        <v>647</v>
      </c>
      <c r="W15" s="1" t="s">
        <v>647</v>
      </c>
      <c r="X15" s="8">
        <v>-2</v>
      </c>
      <c r="Y15" s="8">
        <v>2</v>
      </c>
      <c r="Z15" s="1" t="s">
        <v>647</v>
      </c>
      <c r="AA15" s="1" t="s">
        <v>647</v>
      </c>
      <c r="AB15" s="1" t="s">
        <v>647</v>
      </c>
      <c r="AC15" s="1" t="s">
        <v>647</v>
      </c>
      <c r="AD15" s="1" t="s">
        <v>647</v>
      </c>
      <c r="AE15" s="1" t="s">
        <v>647</v>
      </c>
      <c r="AF15" s="8">
        <v>1</v>
      </c>
      <c r="AG15" s="1" t="s">
        <v>647</v>
      </c>
      <c r="AH15" s="1" t="s">
        <v>647</v>
      </c>
      <c r="AI15" s="1" t="s">
        <v>647</v>
      </c>
      <c r="AJ15" s="1" t="s">
        <v>647</v>
      </c>
      <c r="AK15" s="1" t="s">
        <v>647</v>
      </c>
      <c r="AL15" s="1" t="s">
        <v>647</v>
      </c>
      <c r="AM15" s="1" t="s">
        <v>647</v>
      </c>
      <c r="AN15" s="1" t="s">
        <v>647</v>
      </c>
      <c r="AO15" s="1" t="s">
        <v>647</v>
      </c>
      <c r="AP15" s="1" t="s">
        <v>647</v>
      </c>
      <c r="AQ15" s="1" t="s">
        <v>647</v>
      </c>
      <c r="AR15" s="1" t="s">
        <v>647</v>
      </c>
      <c r="AS15" s="1" t="s">
        <v>647</v>
      </c>
      <c r="AT15" s="1" t="s">
        <v>647</v>
      </c>
      <c r="AU15" s="1" t="s">
        <v>647</v>
      </c>
      <c r="AV15" s="8">
        <v>1</v>
      </c>
      <c r="AW15" s="8">
        <v>2</v>
      </c>
      <c r="AX15" s="1" t="s">
        <v>648</v>
      </c>
      <c r="AY15" s="1" t="s">
        <v>648</v>
      </c>
      <c r="AZ15" s="1" t="s">
        <v>648</v>
      </c>
      <c r="BA15" s="1" t="s">
        <v>648</v>
      </c>
      <c r="BB15" s="1" t="s">
        <v>648</v>
      </c>
      <c r="BC15" s="1" t="s">
        <v>648</v>
      </c>
      <c r="BD15" s="1" t="s">
        <v>648</v>
      </c>
      <c r="BE15" s="1"/>
      <c r="BF15" s="1"/>
      <c r="BG15" s="1"/>
      <c r="BH15" s="1"/>
      <c r="BI15" s="1"/>
      <c r="BJ15" s="1"/>
      <c r="BK15" s="1"/>
      <c r="BL15" s="1"/>
      <c r="BM15" s="1"/>
      <c r="BN15" s="1"/>
    </row>
    <row r="16" spans="1:73" ht="15.75" customHeight="1" x14ac:dyDescent="0.2">
      <c r="A16" s="53" t="s">
        <v>179</v>
      </c>
      <c r="B16" s="54" t="s">
        <v>180</v>
      </c>
      <c r="D16" s="1" t="s">
        <v>647</v>
      </c>
      <c r="E16" s="1" t="s">
        <v>647</v>
      </c>
      <c r="F16" s="1" t="s">
        <v>647</v>
      </c>
      <c r="G16" s="1" t="s">
        <v>647</v>
      </c>
      <c r="H16" s="1" t="s">
        <v>647</v>
      </c>
      <c r="I16" s="1" t="s">
        <v>647</v>
      </c>
      <c r="J16" s="8">
        <v>1</v>
      </c>
      <c r="K16" s="8">
        <v>1</v>
      </c>
      <c r="L16" s="8">
        <v>1</v>
      </c>
      <c r="M16" s="8">
        <v>-2</v>
      </c>
      <c r="N16" s="1" t="s">
        <v>647</v>
      </c>
      <c r="O16" s="1" t="s">
        <v>647</v>
      </c>
      <c r="P16" s="1" t="s">
        <v>647</v>
      </c>
      <c r="Q16" s="1" t="s">
        <v>647</v>
      </c>
      <c r="R16" s="1" t="s">
        <v>647</v>
      </c>
      <c r="S16" s="1" t="s">
        <v>647</v>
      </c>
      <c r="T16" s="1" t="s">
        <v>647</v>
      </c>
      <c r="U16" s="8">
        <v>1</v>
      </c>
      <c r="V16" s="1" t="s">
        <v>647</v>
      </c>
      <c r="W16" s="1" t="s">
        <v>647</v>
      </c>
      <c r="X16" s="8">
        <v>-2</v>
      </c>
      <c r="Y16" s="8">
        <v>2</v>
      </c>
      <c r="Z16" s="1" t="s">
        <v>647</v>
      </c>
      <c r="AA16" s="1" t="s">
        <v>647</v>
      </c>
      <c r="AB16" s="1" t="s">
        <v>647</v>
      </c>
      <c r="AC16" s="1" t="s">
        <v>647</v>
      </c>
      <c r="AD16" s="1" t="s">
        <v>647</v>
      </c>
      <c r="AE16" s="1" t="s">
        <v>647</v>
      </c>
      <c r="AF16" s="1" t="s">
        <v>647</v>
      </c>
      <c r="AG16" s="1" t="s">
        <v>647</v>
      </c>
      <c r="AH16" s="1" t="s">
        <v>647</v>
      </c>
      <c r="AI16" s="1" t="s">
        <v>647</v>
      </c>
      <c r="AJ16" s="1" t="s">
        <v>647</v>
      </c>
      <c r="AK16" s="1" t="s">
        <v>647</v>
      </c>
      <c r="AL16" s="8">
        <v>1</v>
      </c>
      <c r="AM16" s="1" t="s">
        <v>647</v>
      </c>
      <c r="AN16" s="1" t="s">
        <v>647</v>
      </c>
      <c r="AO16" s="8">
        <v>-2</v>
      </c>
      <c r="AP16" s="1" t="s">
        <v>647</v>
      </c>
      <c r="AQ16" s="1" t="s">
        <v>647</v>
      </c>
      <c r="AR16" s="1" t="s">
        <v>647</v>
      </c>
      <c r="AS16" s="1" t="s">
        <v>647</v>
      </c>
      <c r="AT16" s="1" t="s">
        <v>647</v>
      </c>
      <c r="AU16" s="1" t="s">
        <v>647</v>
      </c>
      <c r="AV16" s="1" t="s">
        <v>647</v>
      </c>
      <c r="AW16" s="8">
        <v>3</v>
      </c>
      <c r="AX16" s="1" t="s">
        <v>648</v>
      </c>
      <c r="AY16" s="1" t="s">
        <v>648</v>
      </c>
      <c r="AZ16" s="1" t="s">
        <v>648</v>
      </c>
      <c r="BA16" s="1" t="s">
        <v>648</v>
      </c>
      <c r="BB16" s="1" t="s">
        <v>648</v>
      </c>
      <c r="BC16" s="1" t="s">
        <v>648</v>
      </c>
      <c r="BD16" s="1" t="s">
        <v>648</v>
      </c>
      <c r="BE16" s="1"/>
      <c r="BF16" s="1"/>
      <c r="BG16" s="1"/>
      <c r="BH16" s="1"/>
      <c r="BI16" s="1"/>
      <c r="BJ16" s="1"/>
      <c r="BK16" s="1"/>
      <c r="BL16" s="1"/>
      <c r="BM16" s="1"/>
      <c r="BN16" s="1"/>
    </row>
    <row r="17" spans="1:66" ht="15.75" customHeight="1" x14ac:dyDescent="0.2">
      <c r="A17" s="53" t="s">
        <v>184</v>
      </c>
      <c r="B17" s="54" t="s">
        <v>185</v>
      </c>
      <c r="D17" s="8">
        <v>1</v>
      </c>
      <c r="E17" s="8">
        <v>1</v>
      </c>
      <c r="F17" s="1" t="s">
        <v>647</v>
      </c>
      <c r="G17" s="1" t="s">
        <v>647</v>
      </c>
      <c r="H17" s="1" t="s">
        <v>647</v>
      </c>
      <c r="I17" s="1" t="s">
        <v>647</v>
      </c>
      <c r="J17" s="8">
        <v>1</v>
      </c>
      <c r="K17" s="1" t="s">
        <v>647</v>
      </c>
      <c r="L17" s="1" t="s">
        <v>647</v>
      </c>
      <c r="M17" s="1" t="s">
        <v>647</v>
      </c>
      <c r="N17" s="1" t="s">
        <v>647</v>
      </c>
      <c r="O17" s="8">
        <v>1</v>
      </c>
      <c r="P17" s="8">
        <v>1</v>
      </c>
      <c r="Q17" s="8">
        <v>2</v>
      </c>
      <c r="R17" s="8">
        <v>1</v>
      </c>
      <c r="S17" s="1" t="s">
        <v>647</v>
      </c>
      <c r="T17" s="1" t="s">
        <v>647</v>
      </c>
      <c r="U17" s="1" t="s">
        <v>647</v>
      </c>
      <c r="V17" s="1" t="s">
        <v>647</v>
      </c>
      <c r="W17" s="1" t="s">
        <v>647</v>
      </c>
      <c r="X17" s="1" t="s">
        <v>647</v>
      </c>
      <c r="Y17" s="1" t="s">
        <v>647</v>
      </c>
      <c r="Z17" s="1" t="s">
        <v>647</v>
      </c>
      <c r="AA17" s="8">
        <v>2</v>
      </c>
      <c r="AB17" s="1" t="s">
        <v>647</v>
      </c>
      <c r="AC17" s="1" t="s">
        <v>647</v>
      </c>
      <c r="AD17" s="1" t="s">
        <v>647</v>
      </c>
      <c r="AE17" s="8">
        <v>1</v>
      </c>
      <c r="AF17" s="1" t="s">
        <v>647</v>
      </c>
      <c r="AG17" s="8">
        <v>1</v>
      </c>
      <c r="AH17" s="8">
        <v>1</v>
      </c>
      <c r="AI17" s="8">
        <v>1</v>
      </c>
      <c r="AJ17" s="1" t="s">
        <v>647</v>
      </c>
      <c r="AK17" s="8">
        <v>1</v>
      </c>
      <c r="AL17" s="1" t="s">
        <v>647</v>
      </c>
      <c r="AM17" s="1" t="s">
        <v>647</v>
      </c>
      <c r="AN17" s="8">
        <v>1</v>
      </c>
      <c r="AO17" s="1" t="s">
        <v>647</v>
      </c>
      <c r="AP17" s="8">
        <v>2</v>
      </c>
      <c r="AQ17" s="1" t="s">
        <v>647</v>
      </c>
      <c r="AR17" s="1" t="s">
        <v>647</v>
      </c>
      <c r="AS17" s="8">
        <v>2</v>
      </c>
      <c r="AT17" s="8">
        <v>1</v>
      </c>
      <c r="AU17" s="1" t="s">
        <v>647</v>
      </c>
      <c r="AV17" s="8">
        <v>1</v>
      </c>
      <c r="AW17" s="1" t="s">
        <v>647</v>
      </c>
      <c r="AX17" s="1" t="s">
        <v>648</v>
      </c>
      <c r="AY17" s="1" t="s">
        <v>650</v>
      </c>
      <c r="AZ17" s="1" t="s">
        <v>648</v>
      </c>
      <c r="BA17" s="1" t="s">
        <v>648</v>
      </c>
      <c r="BB17" s="1" t="s">
        <v>648</v>
      </c>
      <c r="BC17" s="1" t="s">
        <v>648</v>
      </c>
      <c r="BD17" s="1" t="s">
        <v>648</v>
      </c>
      <c r="BE17" s="1"/>
      <c r="BF17" s="1"/>
      <c r="BG17" s="1"/>
      <c r="BH17" s="1"/>
      <c r="BI17" s="1"/>
      <c r="BJ17" s="1"/>
      <c r="BK17" s="1"/>
      <c r="BL17" s="1"/>
      <c r="BM17" s="1"/>
      <c r="BN17" s="1"/>
    </row>
    <row r="18" spans="1:66" ht="15.75" customHeight="1" x14ac:dyDescent="0.2">
      <c r="A18" s="53" t="s">
        <v>187</v>
      </c>
      <c r="B18" s="54" t="s">
        <v>188</v>
      </c>
      <c r="D18" s="1" t="s">
        <v>647</v>
      </c>
      <c r="E18" s="1" t="s">
        <v>647</v>
      </c>
      <c r="F18" s="1" t="s">
        <v>647</v>
      </c>
      <c r="G18" s="1" t="s">
        <v>647</v>
      </c>
      <c r="H18" s="1" t="s">
        <v>647</v>
      </c>
      <c r="I18" s="1" t="s">
        <v>647</v>
      </c>
      <c r="J18" s="1" t="s">
        <v>647</v>
      </c>
      <c r="K18" s="1" t="s">
        <v>647</v>
      </c>
      <c r="L18" s="1" t="s">
        <v>647</v>
      </c>
      <c r="M18" s="1" t="s">
        <v>647</v>
      </c>
      <c r="N18" s="1" t="s">
        <v>647</v>
      </c>
      <c r="O18" s="1" t="s">
        <v>647</v>
      </c>
      <c r="P18" s="1" t="s">
        <v>647</v>
      </c>
      <c r="Q18" s="1" t="s">
        <v>647</v>
      </c>
      <c r="R18" s="1" t="s">
        <v>647</v>
      </c>
      <c r="S18" s="1" t="s">
        <v>647</v>
      </c>
      <c r="T18" s="1" t="s">
        <v>647</v>
      </c>
      <c r="U18" s="1" t="s">
        <v>647</v>
      </c>
      <c r="V18" s="1" t="s">
        <v>647</v>
      </c>
      <c r="W18" s="1" t="s">
        <v>647</v>
      </c>
      <c r="X18" s="1" t="s">
        <v>647</v>
      </c>
      <c r="Y18" s="1" t="s">
        <v>647</v>
      </c>
      <c r="Z18" s="1" t="s">
        <v>647</v>
      </c>
      <c r="AA18" s="8">
        <v>-2</v>
      </c>
      <c r="AB18" s="1" t="s">
        <v>647</v>
      </c>
      <c r="AC18" s="1" t="s">
        <v>647</v>
      </c>
      <c r="AD18" s="1" t="s">
        <v>647</v>
      </c>
      <c r="AE18" s="1" t="s">
        <v>647</v>
      </c>
      <c r="AF18" s="1" t="s">
        <v>647</v>
      </c>
      <c r="AG18" s="1" t="s">
        <v>647</v>
      </c>
      <c r="AH18" s="1" t="s">
        <v>647</v>
      </c>
      <c r="AI18" s="1" t="s">
        <v>647</v>
      </c>
      <c r="AJ18" s="1" t="s">
        <v>647</v>
      </c>
      <c r="AK18" s="1" t="s">
        <v>647</v>
      </c>
      <c r="AL18" s="8">
        <v>1</v>
      </c>
      <c r="AM18" s="1" t="s">
        <v>647</v>
      </c>
      <c r="AN18" s="8">
        <v>-2</v>
      </c>
      <c r="AO18" s="1" t="s">
        <v>647</v>
      </c>
      <c r="AP18" s="1" t="s">
        <v>647</v>
      </c>
      <c r="AQ18" s="1" t="s">
        <v>647</v>
      </c>
      <c r="AR18" s="1" t="s">
        <v>647</v>
      </c>
      <c r="AS18" s="1" t="s">
        <v>647</v>
      </c>
      <c r="AT18" s="1" t="s">
        <v>647</v>
      </c>
      <c r="AU18" s="1" t="s">
        <v>647</v>
      </c>
      <c r="AV18" s="1" t="s">
        <v>647</v>
      </c>
      <c r="AW18" s="1" t="s">
        <v>647</v>
      </c>
      <c r="AX18" s="1" t="s">
        <v>648</v>
      </c>
      <c r="AY18" s="1" t="s">
        <v>648</v>
      </c>
      <c r="AZ18" s="1" t="s">
        <v>648</v>
      </c>
      <c r="BA18" s="1" t="s">
        <v>648</v>
      </c>
      <c r="BB18" s="1" t="s">
        <v>648</v>
      </c>
      <c r="BC18" s="1" t="s">
        <v>648</v>
      </c>
      <c r="BD18" s="1" t="s">
        <v>648</v>
      </c>
      <c r="BE18" s="1"/>
      <c r="BF18" s="1"/>
      <c r="BG18" s="1"/>
      <c r="BH18" s="1"/>
      <c r="BI18" s="1"/>
      <c r="BJ18" s="1"/>
      <c r="BK18" s="1"/>
      <c r="BL18" s="1"/>
      <c r="BM18" s="1"/>
      <c r="BN18" s="1"/>
    </row>
    <row r="19" spans="1:66" ht="15.75" customHeight="1" x14ac:dyDescent="0.2">
      <c r="A19" s="53" t="s">
        <v>191</v>
      </c>
      <c r="B19" s="54" t="s">
        <v>192</v>
      </c>
      <c r="D19" s="1" t="s">
        <v>647</v>
      </c>
      <c r="E19" s="1" t="s">
        <v>647</v>
      </c>
      <c r="F19" s="1" t="s">
        <v>647</v>
      </c>
      <c r="G19" s="1" t="s">
        <v>647</v>
      </c>
      <c r="H19" s="1" t="s">
        <v>647</v>
      </c>
      <c r="I19" s="1" t="s">
        <v>647</v>
      </c>
      <c r="J19" s="1" t="s">
        <v>647</v>
      </c>
      <c r="K19" s="1" t="s">
        <v>647</v>
      </c>
      <c r="L19" s="1" t="s">
        <v>647</v>
      </c>
      <c r="M19" s="1" t="s">
        <v>647</v>
      </c>
      <c r="N19" s="1" t="s">
        <v>647</v>
      </c>
      <c r="O19" s="1" t="s">
        <v>647</v>
      </c>
      <c r="P19" s="1" t="s">
        <v>647</v>
      </c>
      <c r="Q19" s="1" t="s">
        <v>647</v>
      </c>
      <c r="R19" s="1" t="s">
        <v>647</v>
      </c>
      <c r="S19" s="1" t="s">
        <v>647</v>
      </c>
      <c r="T19" s="1" t="s">
        <v>647</v>
      </c>
      <c r="U19" s="1" t="s">
        <v>647</v>
      </c>
      <c r="V19" s="1" t="s">
        <v>647</v>
      </c>
      <c r="W19" s="1" t="s">
        <v>647</v>
      </c>
      <c r="X19" s="1" t="s">
        <v>647</v>
      </c>
      <c r="Y19" s="1" t="s">
        <v>647</v>
      </c>
      <c r="Z19" s="1" t="s">
        <v>647</v>
      </c>
      <c r="AA19" s="8">
        <v>2</v>
      </c>
      <c r="AB19" s="1" t="s">
        <v>647</v>
      </c>
      <c r="AC19" s="1" t="s">
        <v>647</v>
      </c>
      <c r="AD19" s="1" t="s">
        <v>647</v>
      </c>
      <c r="AE19" s="1" t="s">
        <v>647</v>
      </c>
      <c r="AF19" s="1" t="s">
        <v>647</v>
      </c>
      <c r="AG19" s="1" t="s">
        <v>647</v>
      </c>
      <c r="AH19" s="1" t="s">
        <v>647</v>
      </c>
      <c r="AI19" s="1" t="s">
        <v>647</v>
      </c>
      <c r="AJ19" s="1" t="s">
        <v>647</v>
      </c>
      <c r="AK19" s="1" t="s">
        <v>647</v>
      </c>
      <c r="AL19" s="1" t="s">
        <v>647</v>
      </c>
      <c r="AM19" s="1" t="s">
        <v>647</v>
      </c>
      <c r="AN19" s="8">
        <v>-2</v>
      </c>
      <c r="AO19" s="1" t="s">
        <v>647</v>
      </c>
      <c r="AP19" s="1" t="s">
        <v>647</v>
      </c>
      <c r="AQ19" s="1" t="s">
        <v>647</v>
      </c>
      <c r="AR19" s="1" t="s">
        <v>647</v>
      </c>
      <c r="AS19" s="1" t="s">
        <v>647</v>
      </c>
      <c r="AT19" s="1" t="s">
        <v>647</v>
      </c>
      <c r="AU19" s="1" t="s">
        <v>647</v>
      </c>
      <c r="AV19" s="1" t="s">
        <v>647</v>
      </c>
      <c r="AW19" s="1" t="s">
        <v>647</v>
      </c>
      <c r="AX19" s="1" t="s">
        <v>648</v>
      </c>
      <c r="AY19" s="1" t="s">
        <v>648</v>
      </c>
      <c r="AZ19" s="1" t="s">
        <v>648</v>
      </c>
      <c r="BA19" s="1" t="s">
        <v>648</v>
      </c>
      <c r="BB19" s="1" t="s">
        <v>648</v>
      </c>
      <c r="BC19" s="1" t="s">
        <v>648</v>
      </c>
      <c r="BD19" s="1" t="s">
        <v>648</v>
      </c>
      <c r="BE19" s="1"/>
      <c r="BF19" s="1"/>
      <c r="BG19" s="1"/>
      <c r="BH19" s="1"/>
      <c r="BI19" s="1"/>
      <c r="BJ19" s="1"/>
      <c r="BK19" s="1"/>
      <c r="BL19" s="1"/>
      <c r="BM19" s="1"/>
      <c r="BN19" s="1"/>
    </row>
    <row r="20" spans="1:66" ht="15.75" customHeight="1" x14ac:dyDescent="0.2">
      <c r="A20" s="53" t="s">
        <v>196</v>
      </c>
      <c r="B20" s="54" t="s">
        <v>197</v>
      </c>
      <c r="D20" s="1" t="s">
        <v>647</v>
      </c>
      <c r="E20" s="1" t="s">
        <v>647</v>
      </c>
      <c r="F20" s="1" t="s">
        <v>647</v>
      </c>
      <c r="G20" s="1" t="s">
        <v>647</v>
      </c>
      <c r="H20" s="1" t="s">
        <v>647</v>
      </c>
      <c r="I20" s="1" t="s">
        <v>647</v>
      </c>
      <c r="J20" s="1" t="s">
        <v>647</v>
      </c>
      <c r="K20" s="1" t="s">
        <v>647</v>
      </c>
      <c r="L20" s="1" t="s">
        <v>647</v>
      </c>
      <c r="M20" s="1" t="s">
        <v>647</v>
      </c>
      <c r="N20" s="1" t="s">
        <v>647</v>
      </c>
      <c r="O20" s="1" t="s">
        <v>647</v>
      </c>
      <c r="P20" s="1" t="s">
        <v>647</v>
      </c>
      <c r="Q20" s="1" t="s">
        <v>647</v>
      </c>
      <c r="R20" s="1" t="s">
        <v>647</v>
      </c>
      <c r="S20" s="1" t="s">
        <v>647</v>
      </c>
      <c r="T20" s="1" t="s">
        <v>647</v>
      </c>
      <c r="U20" s="1" t="s">
        <v>647</v>
      </c>
      <c r="V20" s="1" t="s">
        <v>647</v>
      </c>
      <c r="W20" s="1" t="s">
        <v>647</v>
      </c>
      <c r="X20" s="1" t="s">
        <v>647</v>
      </c>
      <c r="Y20" s="1" t="s">
        <v>647</v>
      </c>
      <c r="Z20" s="1" t="s">
        <v>647</v>
      </c>
      <c r="AA20" s="8">
        <v>2</v>
      </c>
      <c r="AB20" s="1" t="s">
        <v>647</v>
      </c>
      <c r="AC20" s="1" t="s">
        <v>647</v>
      </c>
      <c r="AD20" s="1" t="s">
        <v>647</v>
      </c>
      <c r="AE20" s="1" t="s">
        <v>647</v>
      </c>
      <c r="AF20" s="1" t="s">
        <v>647</v>
      </c>
      <c r="AG20" s="1" t="s">
        <v>647</v>
      </c>
      <c r="AH20" s="1" t="s">
        <v>647</v>
      </c>
      <c r="AI20" s="1" t="s">
        <v>647</v>
      </c>
      <c r="AJ20" s="1" t="s">
        <v>647</v>
      </c>
      <c r="AK20" s="1" t="s">
        <v>647</v>
      </c>
      <c r="AL20" s="1" t="s">
        <v>647</v>
      </c>
      <c r="AM20" s="1" t="s">
        <v>647</v>
      </c>
      <c r="AN20" s="8">
        <v>1</v>
      </c>
      <c r="AO20" s="1" t="s">
        <v>647</v>
      </c>
      <c r="AP20" s="1" t="s">
        <v>647</v>
      </c>
      <c r="AQ20" s="1" t="s">
        <v>647</v>
      </c>
      <c r="AR20" s="1" t="s">
        <v>647</v>
      </c>
      <c r="AS20" s="1" t="s">
        <v>647</v>
      </c>
      <c r="AT20" s="1" t="s">
        <v>647</v>
      </c>
      <c r="AU20" s="1" t="s">
        <v>647</v>
      </c>
      <c r="AV20" s="1" t="s">
        <v>647</v>
      </c>
      <c r="AW20" s="1" t="s">
        <v>647</v>
      </c>
      <c r="AX20" s="1" t="s">
        <v>648</v>
      </c>
      <c r="AY20" s="1" t="s">
        <v>648</v>
      </c>
      <c r="AZ20" s="1" t="s">
        <v>648</v>
      </c>
      <c r="BA20" s="1" t="s">
        <v>648</v>
      </c>
      <c r="BB20" s="1" t="s">
        <v>648</v>
      </c>
      <c r="BC20" s="1" t="s">
        <v>648</v>
      </c>
      <c r="BD20" s="1" t="s">
        <v>648</v>
      </c>
      <c r="BE20" s="1"/>
      <c r="BF20" s="1"/>
      <c r="BG20" s="1"/>
      <c r="BH20" s="1"/>
      <c r="BI20" s="1"/>
      <c r="BJ20" s="1"/>
      <c r="BK20" s="1"/>
      <c r="BL20" s="1"/>
      <c r="BM20" s="1"/>
      <c r="BN20" s="1"/>
    </row>
    <row r="21" spans="1:66" ht="15.75" customHeight="1" x14ac:dyDescent="0.2">
      <c r="A21" s="53" t="s">
        <v>201</v>
      </c>
      <c r="B21" s="54" t="s">
        <v>202</v>
      </c>
      <c r="D21" s="1" t="s">
        <v>647</v>
      </c>
      <c r="E21" s="1" t="s">
        <v>647</v>
      </c>
      <c r="F21" s="1" t="s">
        <v>647</v>
      </c>
      <c r="G21" s="1" t="s">
        <v>647</v>
      </c>
      <c r="H21" s="1" t="s">
        <v>647</v>
      </c>
      <c r="I21" s="1" t="s">
        <v>647</v>
      </c>
      <c r="J21" s="1" t="s">
        <v>647</v>
      </c>
      <c r="K21" s="1" t="s">
        <v>647</v>
      </c>
      <c r="L21" s="1" t="s">
        <v>647</v>
      </c>
      <c r="M21" s="1" t="s">
        <v>647</v>
      </c>
      <c r="N21" s="1" t="s">
        <v>647</v>
      </c>
      <c r="O21" s="1" t="s">
        <v>647</v>
      </c>
      <c r="P21" s="8">
        <v>-1</v>
      </c>
      <c r="Q21" s="1" t="s">
        <v>647</v>
      </c>
      <c r="R21" s="1" t="s">
        <v>647</v>
      </c>
      <c r="S21" s="1" t="s">
        <v>647</v>
      </c>
      <c r="T21" s="1" t="s">
        <v>647</v>
      </c>
      <c r="U21" s="1" t="s">
        <v>647</v>
      </c>
      <c r="V21" s="8">
        <v>1</v>
      </c>
      <c r="W21" s="1" t="s">
        <v>647</v>
      </c>
      <c r="X21" s="1" t="s">
        <v>647</v>
      </c>
      <c r="Y21" s="1" t="s">
        <v>647</v>
      </c>
      <c r="Z21" s="1" t="s">
        <v>647</v>
      </c>
      <c r="AA21" s="1" t="s">
        <v>647</v>
      </c>
      <c r="AB21" s="1" t="s">
        <v>647</v>
      </c>
      <c r="AC21" s="8">
        <v>2</v>
      </c>
      <c r="AD21" s="8">
        <v>1</v>
      </c>
      <c r="AE21" s="8">
        <v>2</v>
      </c>
      <c r="AF21" s="1" t="s">
        <v>647</v>
      </c>
      <c r="AG21" s="1" t="s">
        <v>647</v>
      </c>
      <c r="AH21" s="1" t="s">
        <v>647</v>
      </c>
      <c r="AI21" s="1" t="s">
        <v>647</v>
      </c>
      <c r="AJ21" s="1" t="s">
        <v>647</v>
      </c>
      <c r="AK21" s="1" t="s">
        <v>647</v>
      </c>
      <c r="AL21" s="1" t="s">
        <v>647</v>
      </c>
      <c r="AM21" s="1" t="s">
        <v>647</v>
      </c>
      <c r="AN21" s="1" t="s">
        <v>647</v>
      </c>
      <c r="AO21" s="8">
        <v>1</v>
      </c>
      <c r="AP21" s="1" t="s">
        <v>647</v>
      </c>
      <c r="AQ21" s="8">
        <v>1</v>
      </c>
      <c r="AR21" s="8">
        <v>1</v>
      </c>
      <c r="AS21" s="8">
        <v>-1</v>
      </c>
      <c r="AT21" s="1" t="s">
        <v>647</v>
      </c>
      <c r="AU21" s="1" t="s">
        <v>647</v>
      </c>
      <c r="AV21" s="1" t="s">
        <v>647</v>
      </c>
      <c r="AW21" s="1" t="s">
        <v>647</v>
      </c>
      <c r="AX21" s="1" t="s">
        <v>648</v>
      </c>
      <c r="AY21" s="1" t="s">
        <v>648</v>
      </c>
      <c r="AZ21" s="1" t="s">
        <v>648</v>
      </c>
      <c r="BA21" s="1" t="s">
        <v>648</v>
      </c>
      <c r="BB21" s="1" t="s">
        <v>648</v>
      </c>
      <c r="BC21" s="1" t="s">
        <v>648</v>
      </c>
      <c r="BD21" s="1" t="s">
        <v>648</v>
      </c>
      <c r="BE21" s="1"/>
      <c r="BF21" s="1"/>
      <c r="BG21" s="1"/>
      <c r="BH21" s="1"/>
      <c r="BI21" s="1"/>
      <c r="BJ21" s="1"/>
      <c r="BK21" s="1"/>
      <c r="BL21" s="1"/>
      <c r="BM21" s="1"/>
      <c r="BN21" s="1"/>
    </row>
    <row r="22" spans="1:66" ht="15.75" customHeight="1" x14ac:dyDescent="0.2">
      <c r="A22" s="53" t="s">
        <v>206</v>
      </c>
      <c r="B22" s="54" t="s">
        <v>207</v>
      </c>
      <c r="D22" s="1" t="s">
        <v>647</v>
      </c>
      <c r="E22" s="1" t="s">
        <v>647</v>
      </c>
      <c r="F22" s="1" t="s">
        <v>647</v>
      </c>
      <c r="G22" s="1" t="s">
        <v>647</v>
      </c>
      <c r="H22" s="1" t="s">
        <v>647</v>
      </c>
      <c r="I22" s="1" t="s">
        <v>647</v>
      </c>
      <c r="J22" s="1" t="s">
        <v>647</v>
      </c>
      <c r="K22" s="1" t="s">
        <v>647</v>
      </c>
      <c r="L22" s="1" t="s">
        <v>647</v>
      </c>
      <c r="M22" s="1" t="s">
        <v>647</v>
      </c>
      <c r="N22" s="1" t="s">
        <v>647</v>
      </c>
      <c r="O22" s="1" t="s">
        <v>647</v>
      </c>
      <c r="P22" s="8">
        <v>-1</v>
      </c>
      <c r="Q22" s="1" t="s">
        <v>647</v>
      </c>
      <c r="R22" s="1" t="s">
        <v>647</v>
      </c>
      <c r="S22" s="1" t="s">
        <v>647</v>
      </c>
      <c r="T22" s="1" t="s">
        <v>647</v>
      </c>
      <c r="U22" s="1" t="s">
        <v>647</v>
      </c>
      <c r="V22" s="1" t="s">
        <v>647</v>
      </c>
      <c r="W22" s="1" t="s">
        <v>647</v>
      </c>
      <c r="X22" s="1" t="s">
        <v>647</v>
      </c>
      <c r="Y22" s="1" t="s">
        <v>647</v>
      </c>
      <c r="Z22" s="1" t="s">
        <v>647</v>
      </c>
      <c r="AA22" s="1" t="s">
        <v>647</v>
      </c>
      <c r="AB22" s="1" t="s">
        <v>647</v>
      </c>
      <c r="AC22" s="8">
        <v>-2</v>
      </c>
      <c r="AD22" s="8">
        <v>-2</v>
      </c>
      <c r="AE22" s="8">
        <v>1</v>
      </c>
      <c r="AF22" s="1" t="s">
        <v>647</v>
      </c>
      <c r="AG22" s="1" t="s">
        <v>647</v>
      </c>
      <c r="AH22" s="1" t="s">
        <v>647</v>
      </c>
      <c r="AI22" s="1" t="s">
        <v>647</v>
      </c>
      <c r="AJ22" s="1" t="s">
        <v>647</v>
      </c>
      <c r="AK22" s="1" t="s">
        <v>647</v>
      </c>
      <c r="AL22" s="1" t="s">
        <v>647</v>
      </c>
      <c r="AM22" s="1" t="s">
        <v>647</v>
      </c>
      <c r="AN22" s="1" t="s">
        <v>647</v>
      </c>
      <c r="AO22" s="8">
        <v>1</v>
      </c>
      <c r="AP22" s="1" t="s">
        <v>647</v>
      </c>
      <c r="AQ22" s="1" t="s">
        <v>647</v>
      </c>
      <c r="AR22" s="8">
        <v>1</v>
      </c>
      <c r="AS22" s="8">
        <v>-1</v>
      </c>
      <c r="AT22" s="1" t="s">
        <v>647</v>
      </c>
      <c r="AU22" s="1" t="s">
        <v>647</v>
      </c>
      <c r="AV22" s="1" t="s">
        <v>647</v>
      </c>
      <c r="AW22" s="1" t="s">
        <v>647</v>
      </c>
      <c r="AX22" s="1" t="s">
        <v>648</v>
      </c>
      <c r="AY22" s="1" t="s">
        <v>648</v>
      </c>
      <c r="AZ22" s="1" t="s">
        <v>648</v>
      </c>
      <c r="BA22" s="1" t="s">
        <v>648</v>
      </c>
      <c r="BB22" s="1" t="s">
        <v>648</v>
      </c>
      <c r="BC22" s="1" t="s">
        <v>648</v>
      </c>
      <c r="BD22" s="1" t="s">
        <v>648</v>
      </c>
      <c r="BE22" s="1"/>
      <c r="BF22" s="1"/>
      <c r="BG22" s="1"/>
      <c r="BH22" s="1"/>
      <c r="BI22" s="1"/>
      <c r="BJ22" s="1"/>
      <c r="BK22" s="1"/>
      <c r="BL22" s="1"/>
      <c r="BM22" s="1"/>
      <c r="BN22" s="1"/>
    </row>
    <row r="23" spans="1:66" ht="15.75" customHeight="1" x14ac:dyDescent="0.2">
      <c r="A23" s="53" t="s">
        <v>209</v>
      </c>
      <c r="B23" s="54" t="s">
        <v>210</v>
      </c>
      <c r="D23" s="8">
        <v>1</v>
      </c>
      <c r="E23" s="1" t="s">
        <v>647</v>
      </c>
      <c r="F23" s="1" t="s">
        <v>647</v>
      </c>
      <c r="G23" s="1" t="s">
        <v>647</v>
      </c>
      <c r="H23" s="8">
        <v>2</v>
      </c>
      <c r="I23" s="1" t="s">
        <v>647</v>
      </c>
      <c r="J23" s="1" t="s">
        <v>647</v>
      </c>
      <c r="K23" s="1" t="s">
        <v>647</v>
      </c>
      <c r="L23" s="1" t="s">
        <v>647</v>
      </c>
      <c r="M23" s="1" t="s">
        <v>647</v>
      </c>
      <c r="N23" s="1" t="s">
        <v>647</v>
      </c>
      <c r="O23" s="1" t="s">
        <v>647</v>
      </c>
      <c r="P23" s="1" t="s">
        <v>647</v>
      </c>
      <c r="Q23" s="1" t="s">
        <v>647</v>
      </c>
      <c r="R23" s="1" t="s">
        <v>647</v>
      </c>
      <c r="S23" s="1" t="s">
        <v>647</v>
      </c>
      <c r="T23" s="1" t="s">
        <v>647</v>
      </c>
      <c r="U23" s="1" t="s">
        <v>647</v>
      </c>
      <c r="V23" s="1" t="s">
        <v>647</v>
      </c>
      <c r="W23" s="1" t="s">
        <v>647</v>
      </c>
      <c r="X23" s="1" t="s">
        <v>647</v>
      </c>
      <c r="Y23" s="1" t="s">
        <v>647</v>
      </c>
      <c r="Z23" s="8">
        <v>2</v>
      </c>
      <c r="AA23" s="1" t="s">
        <v>647</v>
      </c>
      <c r="AB23" s="1" t="s">
        <v>647</v>
      </c>
      <c r="AC23" s="1" t="s">
        <v>647</v>
      </c>
      <c r="AD23" s="1" t="s">
        <v>647</v>
      </c>
      <c r="AE23" s="1" t="s">
        <v>647</v>
      </c>
      <c r="AF23" s="1" t="s">
        <v>647</v>
      </c>
      <c r="AG23" s="1" t="s">
        <v>647</v>
      </c>
      <c r="AH23" s="8">
        <v>1</v>
      </c>
      <c r="AI23" s="1" t="s">
        <v>647</v>
      </c>
      <c r="AJ23" s="1" t="s">
        <v>647</v>
      </c>
      <c r="AK23" s="1" t="s">
        <v>647</v>
      </c>
      <c r="AL23" s="1" t="s">
        <v>647</v>
      </c>
      <c r="AM23" s="8">
        <v>1</v>
      </c>
      <c r="AN23" s="1" t="s">
        <v>647</v>
      </c>
      <c r="AO23" s="1" t="s">
        <v>647</v>
      </c>
      <c r="AP23" s="1" t="s">
        <v>647</v>
      </c>
      <c r="AQ23" s="8">
        <v>1</v>
      </c>
      <c r="AR23" s="1" t="s">
        <v>647</v>
      </c>
      <c r="AS23" s="1" t="s">
        <v>647</v>
      </c>
      <c r="AT23" s="1" t="s">
        <v>647</v>
      </c>
      <c r="AU23" s="1" t="s">
        <v>647</v>
      </c>
      <c r="AV23" s="1" t="s">
        <v>647</v>
      </c>
      <c r="AW23" s="1" t="s">
        <v>647</v>
      </c>
      <c r="AX23" s="1" t="s">
        <v>648</v>
      </c>
      <c r="AY23" s="1" t="s">
        <v>648</v>
      </c>
      <c r="AZ23" s="1" t="s">
        <v>648</v>
      </c>
      <c r="BA23" s="1" t="s">
        <v>648</v>
      </c>
      <c r="BB23" s="1" t="s">
        <v>648</v>
      </c>
      <c r="BC23" s="1" t="s">
        <v>648</v>
      </c>
      <c r="BD23" s="1" t="s">
        <v>648</v>
      </c>
      <c r="BE23" s="1"/>
      <c r="BF23" s="1"/>
      <c r="BG23" s="1"/>
      <c r="BH23" s="1"/>
      <c r="BI23" s="1"/>
      <c r="BJ23" s="1"/>
      <c r="BK23" s="1"/>
      <c r="BL23" s="1"/>
      <c r="BM23" s="1"/>
      <c r="BN23" s="1"/>
    </row>
    <row r="24" spans="1:66" ht="15.75" customHeight="1" x14ac:dyDescent="0.2">
      <c r="A24" s="53" t="s">
        <v>213</v>
      </c>
      <c r="B24" s="54" t="s">
        <v>214</v>
      </c>
      <c r="D24" s="1" t="s">
        <v>647</v>
      </c>
      <c r="E24" s="1" t="s">
        <v>647</v>
      </c>
      <c r="F24" s="1" t="s">
        <v>647</v>
      </c>
      <c r="G24" s="1" t="s">
        <v>647</v>
      </c>
      <c r="H24" s="1" t="s">
        <v>647</v>
      </c>
      <c r="I24" s="1" t="s">
        <v>647</v>
      </c>
      <c r="J24" s="1" t="s">
        <v>647</v>
      </c>
      <c r="K24" s="8">
        <v>2</v>
      </c>
      <c r="L24" s="1" t="s">
        <v>647</v>
      </c>
      <c r="M24" s="1" t="s">
        <v>647</v>
      </c>
      <c r="N24" s="1" t="s">
        <v>647</v>
      </c>
      <c r="O24" s="1" t="s">
        <v>647</v>
      </c>
      <c r="P24" s="1" t="s">
        <v>647</v>
      </c>
      <c r="Q24" s="1" t="s">
        <v>647</v>
      </c>
      <c r="R24" s="1" t="s">
        <v>647</v>
      </c>
      <c r="S24" s="1" t="s">
        <v>647</v>
      </c>
      <c r="T24" s="8">
        <v>1</v>
      </c>
      <c r="U24" s="1" t="s">
        <v>647</v>
      </c>
      <c r="V24" s="1" t="s">
        <v>647</v>
      </c>
      <c r="W24" s="1" t="s">
        <v>647</v>
      </c>
      <c r="X24" s="1" t="s">
        <v>647</v>
      </c>
      <c r="Y24" s="1" t="s">
        <v>647</v>
      </c>
      <c r="Z24" s="1" t="s">
        <v>647</v>
      </c>
      <c r="AA24" s="1" t="s">
        <v>647</v>
      </c>
      <c r="AB24" s="1" t="s">
        <v>647</v>
      </c>
      <c r="AC24" s="1" t="s">
        <v>647</v>
      </c>
      <c r="AD24" s="1" t="s">
        <v>647</v>
      </c>
      <c r="AE24" s="1" t="s">
        <v>647</v>
      </c>
      <c r="AF24" s="1" t="s">
        <v>647</v>
      </c>
      <c r="AG24" s="1" t="s">
        <v>647</v>
      </c>
      <c r="AH24" s="1" t="s">
        <v>647</v>
      </c>
      <c r="AI24" s="1" t="s">
        <v>647</v>
      </c>
      <c r="AJ24" s="1" t="s">
        <v>647</v>
      </c>
      <c r="AK24" s="1" t="s">
        <v>647</v>
      </c>
      <c r="AL24" s="1" t="s">
        <v>647</v>
      </c>
      <c r="AM24" s="8">
        <v>1</v>
      </c>
      <c r="AN24" s="1" t="s">
        <v>647</v>
      </c>
      <c r="AO24" s="1" t="s">
        <v>647</v>
      </c>
      <c r="AP24" s="1" t="s">
        <v>647</v>
      </c>
      <c r="AQ24" s="1" t="s">
        <v>647</v>
      </c>
      <c r="AR24" s="1" t="s">
        <v>647</v>
      </c>
      <c r="AS24" s="1" t="s">
        <v>647</v>
      </c>
      <c r="AT24" s="1" t="s">
        <v>647</v>
      </c>
      <c r="AU24" s="1" t="s">
        <v>647</v>
      </c>
      <c r="AV24" s="1" t="s">
        <v>647</v>
      </c>
      <c r="AW24" s="1" t="s">
        <v>647</v>
      </c>
      <c r="AX24" s="1" t="s">
        <v>648</v>
      </c>
      <c r="AY24" s="1" t="s">
        <v>648</v>
      </c>
      <c r="AZ24" s="1" t="s">
        <v>648</v>
      </c>
      <c r="BA24" s="1" t="s">
        <v>648</v>
      </c>
      <c r="BB24" s="1" t="s">
        <v>648</v>
      </c>
      <c r="BC24" s="1" t="s">
        <v>648</v>
      </c>
      <c r="BD24" s="1" t="s">
        <v>648</v>
      </c>
      <c r="BE24" s="1"/>
      <c r="BF24" s="1"/>
      <c r="BG24" s="1"/>
      <c r="BH24" s="1"/>
      <c r="BI24" s="1"/>
      <c r="BJ24" s="1"/>
      <c r="BK24" s="1"/>
      <c r="BL24" s="1"/>
      <c r="BM24" s="1"/>
      <c r="BN24" s="1"/>
    </row>
    <row r="25" spans="1:66" ht="15.75" customHeight="1" x14ac:dyDescent="0.2">
      <c r="A25" s="53" t="s">
        <v>217</v>
      </c>
      <c r="B25" s="54" t="s">
        <v>218</v>
      </c>
      <c r="D25" s="1" t="s">
        <v>647</v>
      </c>
      <c r="E25" s="1" t="s">
        <v>647</v>
      </c>
      <c r="F25" s="1" t="s">
        <v>647</v>
      </c>
      <c r="G25" s="1" t="s">
        <v>647</v>
      </c>
      <c r="H25" s="1" t="s">
        <v>647</v>
      </c>
      <c r="I25" s="1" t="s">
        <v>647</v>
      </c>
      <c r="J25" s="1" t="s">
        <v>647</v>
      </c>
      <c r="K25" s="1" t="s">
        <v>647</v>
      </c>
      <c r="L25" s="1" t="s">
        <v>647</v>
      </c>
      <c r="M25" s="1" t="s">
        <v>647</v>
      </c>
      <c r="N25" s="1" t="s">
        <v>647</v>
      </c>
      <c r="O25" s="8">
        <v>-2</v>
      </c>
      <c r="P25" s="8">
        <v>2</v>
      </c>
      <c r="Q25" s="8">
        <v>-1</v>
      </c>
      <c r="R25" s="1" t="s">
        <v>647</v>
      </c>
      <c r="S25" s="1" t="s">
        <v>647</v>
      </c>
      <c r="T25" s="1" t="s">
        <v>647</v>
      </c>
      <c r="U25" s="1" t="s">
        <v>647</v>
      </c>
      <c r="V25" s="1" t="s">
        <v>647</v>
      </c>
      <c r="W25" s="1" t="s">
        <v>647</v>
      </c>
      <c r="X25" s="1" t="s">
        <v>647</v>
      </c>
      <c r="Y25" s="1" t="s">
        <v>647</v>
      </c>
      <c r="Z25" s="1" t="s">
        <v>647</v>
      </c>
      <c r="AA25" s="1" t="s">
        <v>647</v>
      </c>
      <c r="AB25" s="1" t="s">
        <v>647</v>
      </c>
      <c r="AC25" s="1" t="s">
        <v>647</v>
      </c>
      <c r="AD25" s="1" t="s">
        <v>647</v>
      </c>
      <c r="AE25" s="1" t="s">
        <v>647</v>
      </c>
      <c r="AF25" s="1" t="s">
        <v>647</v>
      </c>
      <c r="AG25" s="1" t="s">
        <v>647</v>
      </c>
      <c r="AH25" s="1" t="s">
        <v>647</v>
      </c>
      <c r="AI25" s="1" t="s">
        <v>647</v>
      </c>
      <c r="AJ25" s="1" t="s">
        <v>647</v>
      </c>
      <c r="AK25" s="1" t="s">
        <v>647</v>
      </c>
      <c r="AL25" s="1" t="s">
        <v>647</v>
      </c>
      <c r="AM25" s="1" t="s">
        <v>647</v>
      </c>
      <c r="AN25" s="1" t="s">
        <v>647</v>
      </c>
      <c r="AO25" s="1" t="s">
        <v>647</v>
      </c>
      <c r="AP25" s="1" t="s">
        <v>647</v>
      </c>
      <c r="AQ25" s="1" t="s">
        <v>647</v>
      </c>
      <c r="AR25" s="1" t="s">
        <v>647</v>
      </c>
      <c r="AS25" s="1" t="s">
        <v>647</v>
      </c>
      <c r="AT25" s="1" t="s">
        <v>647</v>
      </c>
      <c r="AU25" s="1" t="s">
        <v>647</v>
      </c>
      <c r="AV25" s="1" t="s">
        <v>647</v>
      </c>
      <c r="AW25" s="1" t="s">
        <v>647</v>
      </c>
      <c r="AX25" s="1" t="s">
        <v>648</v>
      </c>
      <c r="AY25" s="1" t="s">
        <v>648</v>
      </c>
      <c r="AZ25" s="1" t="s">
        <v>648</v>
      </c>
      <c r="BA25" s="1" t="s">
        <v>648</v>
      </c>
      <c r="BB25" s="1" t="s">
        <v>648</v>
      </c>
      <c r="BC25" s="1" t="s">
        <v>648</v>
      </c>
      <c r="BD25" s="1" t="s">
        <v>648</v>
      </c>
      <c r="BE25" s="1"/>
      <c r="BF25" s="1"/>
      <c r="BG25" s="1"/>
      <c r="BH25" s="1"/>
      <c r="BI25" s="1"/>
      <c r="BJ25" s="1"/>
      <c r="BK25" s="1"/>
      <c r="BL25" s="1"/>
      <c r="BM25" s="1"/>
      <c r="BN25" s="1"/>
    </row>
    <row r="26" spans="1:66" ht="15.75" customHeight="1" x14ac:dyDescent="0.2">
      <c r="A26" s="53" t="s">
        <v>221</v>
      </c>
      <c r="B26" s="54" t="s">
        <v>222</v>
      </c>
      <c r="D26" s="1" t="s">
        <v>647</v>
      </c>
      <c r="E26" s="1" t="s">
        <v>647</v>
      </c>
      <c r="F26" s="1" t="s">
        <v>647</v>
      </c>
      <c r="G26" s="1" t="s">
        <v>647</v>
      </c>
      <c r="H26" s="1" t="s">
        <v>647</v>
      </c>
      <c r="I26" s="1" t="s">
        <v>647</v>
      </c>
      <c r="J26" s="1" t="s">
        <v>647</v>
      </c>
      <c r="K26" s="1" t="s">
        <v>647</v>
      </c>
      <c r="L26" s="1" t="s">
        <v>647</v>
      </c>
      <c r="M26" s="1" t="s">
        <v>647</v>
      </c>
      <c r="N26" s="1" t="s">
        <v>647</v>
      </c>
      <c r="O26" s="8">
        <v>-2</v>
      </c>
      <c r="P26" s="8">
        <v>2</v>
      </c>
      <c r="Q26" s="1" t="s">
        <v>647</v>
      </c>
      <c r="R26" s="8">
        <v>1</v>
      </c>
      <c r="S26" s="1" t="s">
        <v>647</v>
      </c>
      <c r="T26" s="1" t="s">
        <v>647</v>
      </c>
      <c r="U26" s="1" t="s">
        <v>647</v>
      </c>
      <c r="V26" s="1" t="s">
        <v>647</v>
      </c>
      <c r="W26" s="1" t="s">
        <v>647</v>
      </c>
      <c r="X26" s="1" t="s">
        <v>647</v>
      </c>
      <c r="Y26" s="1" t="s">
        <v>647</v>
      </c>
      <c r="Z26" s="1" t="s">
        <v>647</v>
      </c>
      <c r="AA26" s="1" t="s">
        <v>647</v>
      </c>
      <c r="AB26" s="1" t="s">
        <v>647</v>
      </c>
      <c r="AC26" s="1" t="s">
        <v>647</v>
      </c>
      <c r="AD26" s="1" t="s">
        <v>647</v>
      </c>
      <c r="AE26" s="8">
        <v>-2</v>
      </c>
      <c r="AF26" s="1" t="s">
        <v>647</v>
      </c>
      <c r="AG26" s="1" t="s">
        <v>647</v>
      </c>
      <c r="AH26" s="1" t="s">
        <v>647</v>
      </c>
      <c r="AI26" s="1" t="s">
        <v>647</v>
      </c>
      <c r="AJ26" s="1" t="s">
        <v>647</v>
      </c>
      <c r="AK26" s="1" t="s">
        <v>647</v>
      </c>
      <c r="AL26" s="1" t="s">
        <v>647</v>
      </c>
      <c r="AM26" s="1" t="s">
        <v>647</v>
      </c>
      <c r="AN26" s="1" t="s">
        <v>647</v>
      </c>
      <c r="AO26" s="1" t="s">
        <v>647</v>
      </c>
      <c r="AP26" s="1" t="s">
        <v>647</v>
      </c>
      <c r="AQ26" s="1" t="s">
        <v>647</v>
      </c>
      <c r="AR26" s="1" t="s">
        <v>647</v>
      </c>
      <c r="AS26" s="8">
        <v>1</v>
      </c>
      <c r="AT26" s="1" t="s">
        <v>647</v>
      </c>
      <c r="AU26" s="1" t="s">
        <v>647</v>
      </c>
      <c r="AV26" s="1" t="s">
        <v>647</v>
      </c>
      <c r="AW26" s="1" t="s">
        <v>647</v>
      </c>
      <c r="AX26" s="1" t="s">
        <v>648</v>
      </c>
      <c r="AY26" s="1" t="s">
        <v>648</v>
      </c>
      <c r="AZ26" s="1" t="s">
        <v>648</v>
      </c>
      <c r="BA26" s="1" t="s">
        <v>648</v>
      </c>
      <c r="BB26" s="1" t="s">
        <v>648</v>
      </c>
      <c r="BC26" s="1" t="s">
        <v>648</v>
      </c>
      <c r="BD26" s="1" t="s">
        <v>648</v>
      </c>
      <c r="BE26" s="1"/>
      <c r="BF26" s="1"/>
      <c r="BG26" s="1"/>
      <c r="BH26" s="1"/>
      <c r="BI26" s="1"/>
      <c r="BJ26" s="1"/>
      <c r="BK26" s="1"/>
      <c r="BL26" s="1"/>
      <c r="BM26" s="1"/>
      <c r="BN26" s="1"/>
    </row>
    <row r="27" spans="1:66" ht="15.75" customHeight="1" x14ac:dyDescent="0.2">
      <c r="A27" s="53" t="s">
        <v>225</v>
      </c>
      <c r="B27" s="54" t="s">
        <v>226</v>
      </c>
      <c r="D27" s="1" t="s">
        <v>647</v>
      </c>
      <c r="E27" s="63" t="s">
        <v>647</v>
      </c>
      <c r="F27" s="63" t="s">
        <v>647</v>
      </c>
      <c r="G27" s="63" t="s">
        <v>647</v>
      </c>
      <c r="H27" s="1" t="s">
        <v>647</v>
      </c>
      <c r="I27" s="8">
        <v>1</v>
      </c>
      <c r="J27" s="8">
        <v>-3</v>
      </c>
      <c r="K27" s="8">
        <v>-3</v>
      </c>
      <c r="L27" s="8">
        <v>-3</v>
      </c>
      <c r="M27" s="8">
        <v>-3</v>
      </c>
      <c r="N27" s="8">
        <v>-3</v>
      </c>
      <c r="O27" s="1" t="s">
        <v>647</v>
      </c>
      <c r="P27" s="1" t="s">
        <v>647</v>
      </c>
      <c r="Q27" s="1" t="s">
        <v>647</v>
      </c>
      <c r="R27" s="1" t="s">
        <v>647</v>
      </c>
      <c r="S27" s="8">
        <v>-2</v>
      </c>
      <c r="T27" s="8">
        <v>3</v>
      </c>
      <c r="U27" s="1" t="s">
        <v>647</v>
      </c>
      <c r="V27" s="1" t="s">
        <v>647</v>
      </c>
      <c r="W27" s="1" t="s">
        <v>647</v>
      </c>
      <c r="X27" s="1" t="s">
        <v>647</v>
      </c>
      <c r="Y27" s="1" t="s">
        <v>647</v>
      </c>
      <c r="Z27" s="1" t="s">
        <v>647</v>
      </c>
      <c r="AA27" s="1" t="s">
        <v>647</v>
      </c>
      <c r="AB27" s="1" t="s">
        <v>647</v>
      </c>
      <c r="AC27" s="1" t="s">
        <v>647</v>
      </c>
      <c r="AD27" s="1" t="s">
        <v>647</v>
      </c>
      <c r="AE27" s="1" t="s">
        <v>647</v>
      </c>
      <c r="AF27" s="1" t="s">
        <v>647</v>
      </c>
      <c r="AG27" s="1" t="s">
        <v>647</v>
      </c>
      <c r="AH27" s="1" t="s">
        <v>647</v>
      </c>
      <c r="AI27" s="1" t="s">
        <v>647</v>
      </c>
      <c r="AJ27" s="1" t="s">
        <v>647</v>
      </c>
      <c r="AK27" s="1" t="s">
        <v>647</v>
      </c>
      <c r="AL27" s="1" t="s">
        <v>647</v>
      </c>
      <c r="AM27" s="8">
        <v>1</v>
      </c>
      <c r="AN27" s="1" t="s">
        <v>647</v>
      </c>
      <c r="AO27" s="1" t="s">
        <v>647</v>
      </c>
      <c r="AP27" s="1" t="s">
        <v>647</v>
      </c>
      <c r="AQ27" s="8">
        <v>1</v>
      </c>
      <c r="AR27" s="8">
        <v>2</v>
      </c>
      <c r="AS27" s="1" t="s">
        <v>647</v>
      </c>
      <c r="AT27" s="8">
        <v>-1</v>
      </c>
      <c r="AU27" s="1" t="s">
        <v>647</v>
      </c>
      <c r="AV27" s="8">
        <v>1</v>
      </c>
      <c r="AW27" s="1" t="s">
        <v>647</v>
      </c>
      <c r="AX27" s="1" t="s">
        <v>648</v>
      </c>
      <c r="AY27" s="1" t="s">
        <v>648</v>
      </c>
      <c r="AZ27" s="1" t="s">
        <v>648</v>
      </c>
      <c r="BA27" s="1" t="s">
        <v>648</v>
      </c>
      <c r="BB27" s="1" t="s">
        <v>648</v>
      </c>
      <c r="BC27" s="1" t="s">
        <v>648</v>
      </c>
      <c r="BD27" s="1" t="s">
        <v>648</v>
      </c>
      <c r="BE27" s="1"/>
      <c r="BF27" s="1"/>
      <c r="BG27" s="1"/>
      <c r="BH27" s="1"/>
      <c r="BI27" s="1"/>
      <c r="BJ27" s="1"/>
      <c r="BK27" s="1"/>
      <c r="BL27" s="1"/>
      <c r="BM27" s="1"/>
      <c r="BN27" s="1"/>
    </row>
    <row r="28" spans="1:66" ht="15.75" customHeight="1" x14ac:dyDescent="0.2">
      <c r="A28" s="53" t="s">
        <v>231</v>
      </c>
      <c r="B28" s="54" t="s">
        <v>232</v>
      </c>
      <c r="D28" s="8">
        <v>1</v>
      </c>
      <c r="E28" s="1" t="s">
        <v>647</v>
      </c>
      <c r="F28" s="1" t="s">
        <v>647</v>
      </c>
      <c r="G28" s="1" t="s">
        <v>647</v>
      </c>
      <c r="H28" s="1" t="s">
        <v>647</v>
      </c>
      <c r="I28" s="1" t="s">
        <v>647</v>
      </c>
      <c r="J28" s="1" t="s">
        <v>647</v>
      </c>
      <c r="K28" s="1" t="s">
        <v>647</v>
      </c>
      <c r="L28" s="1" t="s">
        <v>647</v>
      </c>
      <c r="M28" s="1" t="s">
        <v>647</v>
      </c>
      <c r="N28" s="1" t="s">
        <v>647</v>
      </c>
      <c r="O28" s="1" t="s">
        <v>647</v>
      </c>
      <c r="P28" s="1" t="s">
        <v>647</v>
      </c>
      <c r="Q28" s="1" t="s">
        <v>647</v>
      </c>
      <c r="R28" s="1" t="s">
        <v>647</v>
      </c>
      <c r="S28" s="1" t="s">
        <v>647</v>
      </c>
      <c r="T28" s="1" t="s">
        <v>647</v>
      </c>
      <c r="U28" s="1" t="s">
        <v>647</v>
      </c>
      <c r="V28" s="1" t="s">
        <v>647</v>
      </c>
      <c r="W28" s="1" t="s">
        <v>647</v>
      </c>
      <c r="X28" s="1" t="s">
        <v>647</v>
      </c>
      <c r="Y28" s="1" t="s">
        <v>647</v>
      </c>
      <c r="Z28" s="1" t="s">
        <v>647</v>
      </c>
      <c r="AA28" s="1" t="s">
        <v>647</v>
      </c>
      <c r="AB28" s="8">
        <v>2</v>
      </c>
      <c r="AC28" s="1" t="s">
        <v>647</v>
      </c>
      <c r="AD28" s="1" t="s">
        <v>647</v>
      </c>
      <c r="AE28" s="1" t="s">
        <v>647</v>
      </c>
      <c r="AF28" s="1" t="s">
        <v>647</v>
      </c>
      <c r="AG28" s="8">
        <v>3</v>
      </c>
      <c r="AH28" s="8">
        <v>3</v>
      </c>
      <c r="AI28" s="8">
        <v>2</v>
      </c>
      <c r="AJ28" s="1" t="s">
        <v>647</v>
      </c>
      <c r="AK28" s="8">
        <v>2</v>
      </c>
      <c r="AL28" s="1" t="s">
        <v>647</v>
      </c>
      <c r="AM28" s="1" t="s">
        <v>647</v>
      </c>
      <c r="AN28" s="8">
        <v>1</v>
      </c>
      <c r="AO28" s="1" t="s">
        <v>647</v>
      </c>
      <c r="AP28" s="8">
        <v>2</v>
      </c>
      <c r="AQ28" s="1" t="s">
        <v>647</v>
      </c>
      <c r="AR28" s="1" t="s">
        <v>647</v>
      </c>
      <c r="AS28" s="1" t="s">
        <v>647</v>
      </c>
      <c r="AT28" s="1" t="s">
        <v>647</v>
      </c>
      <c r="AU28" s="1" t="s">
        <v>647</v>
      </c>
      <c r="AV28" s="1" t="s">
        <v>647</v>
      </c>
      <c r="AW28" s="1" t="s">
        <v>647</v>
      </c>
      <c r="AX28" s="1" t="s">
        <v>648</v>
      </c>
      <c r="AY28" s="1" t="s">
        <v>648</v>
      </c>
      <c r="AZ28" s="1" t="s">
        <v>648</v>
      </c>
      <c r="BA28" s="1" t="s">
        <v>648</v>
      </c>
      <c r="BB28" s="1" t="s">
        <v>648</v>
      </c>
      <c r="BC28" s="1" t="s">
        <v>648</v>
      </c>
      <c r="BD28" s="1" t="s">
        <v>648</v>
      </c>
      <c r="BE28" s="1"/>
      <c r="BF28" s="1"/>
      <c r="BG28" s="1"/>
      <c r="BH28" s="1"/>
      <c r="BI28" s="1"/>
      <c r="BJ28" s="1"/>
      <c r="BK28" s="1"/>
      <c r="BL28" s="1"/>
      <c r="BM28" s="1"/>
      <c r="BN28" s="1"/>
    </row>
    <row r="29" spans="1:66" ht="12.75" x14ac:dyDescent="0.2">
      <c r="A29" s="53" t="s">
        <v>235</v>
      </c>
      <c r="B29" s="54" t="s">
        <v>236</v>
      </c>
      <c r="D29" s="1" t="s">
        <v>647</v>
      </c>
      <c r="E29" s="1" t="s">
        <v>647</v>
      </c>
      <c r="F29" s="1" t="s">
        <v>647</v>
      </c>
      <c r="G29" s="1" t="s">
        <v>647</v>
      </c>
      <c r="H29" s="1" t="s">
        <v>647</v>
      </c>
      <c r="I29" s="8">
        <v>1</v>
      </c>
      <c r="J29" s="8">
        <v>1</v>
      </c>
      <c r="K29" s="1" t="s">
        <v>647</v>
      </c>
      <c r="L29" s="1" t="s">
        <v>647</v>
      </c>
      <c r="M29" s="8">
        <v>-2</v>
      </c>
      <c r="N29" s="1" t="s">
        <v>647</v>
      </c>
      <c r="O29" s="1" t="s">
        <v>647</v>
      </c>
      <c r="P29" s="1" t="s">
        <v>647</v>
      </c>
      <c r="Q29" s="1" t="s">
        <v>647</v>
      </c>
      <c r="R29" s="1" t="s">
        <v>647</v>
      </c>
      <c r="S29" s="1" t="s">
        <v>647</v>
      </c>
      <c r="T29" s="1" t="s">
        <v>647</v>
      </c>
      <c r="U29" s="1" t="s">
        <v>647</v>
      </c>
      <c r="V29" s="1" t="s">
        <v>647</v>
      </c>
      <c r="W29" s="1" t="s">
        <v>647</v>
      </c>
      <c r="X29" s="8">
        <v>-3</v>
      </c>
      <c r="Y29" s="8">
        <v>2</v>
      </c>
      <c r="Z29" s="8">
        <v>1</v>
      </c>
      <c r="AA29" s="1" t="s">
        <v>647</v>
      </c>
      <c r="AB29" s="1" t="s">
        <v>647</v>
      </c>
      <c r="AC29" s="1" t="s">
        <v>647</v>
      </c>
      <c r="AD29" s="1" t="s">
        <v>647</v>
      </c>
      <c r="AE29" s="1" t="s">
        <v>647</v>
      </c>
      <c r="AF29" s="1" t="s">
        <v>647</v>
      </c>
      <c r="AG29" s="1" t="s">
        <v>647</v>
      </c>
      <c r="AH29" s="1" t="s">
        <v>647</v>
      </c>
      <c r="AI29" s="1" t="s">
        <v>647</v>
      </c>
      <c r="AJ29" s="1" t="s">
        <v>647</v>
      </c>
      <c r="AK29" s="1" t="s">
        <v>647</v>
      </c>
      <c r="AL29" s="1" t="s">
        <v>647</v>
      </c>
      <c r="AM29" s="1" t="s">
        <v>647</v>
      </c>
      <c r="AN29" s="1" t="s">
        <v>647</v>
      </c>
      <c r="AO29" s="8">
        <v>-2</v>
      </c>
      <c r="AP29" s="1" t="s">
        <v>647</v>
      </c>
      <c r="AQ29" s="1" t="s">
        <v>647</v>
      </c>
      <c r="AR29" s="8">
        <v>-1</v>
      </c>
      <c r="AS29" s="1" t="s">
        <v>647</v>
      </c>
      <c r="AT29" s="1" t="s">
        <v>647</v>
      </c>
      <c r="AU29" s="1" t="s">
        <v>647</v>
      </c>
      <c r="AV29" s="1" t="s">
        <v>647</v>
      </c>
      <c r="AW29" s="8">
        <v>3</v>
      </c>
      <c r="AX29" s="1" t="s">
        <v>648</v>
      </c>
      <c r="AY29" s="1" t="s">
        <v>648</v>
      </c>
      <c r="AZ29" s="1" t="s">
        <v>648</v>
      </c>
      <c r="BA29" s="1" t="s">
        <v>648</v>
      </c>
      <c r="BB29" s="1" t="s">
        <v>648</v>
      </c>
      <c r="BC29" s="1" t="s">
        <v>648</v>
      </c>
      <c r="BD29" s="1" t="s">
        <v>648</v>
      </c>
      <c r="BE29" s="1"/>
      <c r="BF29" s="1"/>
      <c r="BG29" s="1"/>
      <c r="BH29" s="1"/>
      <c r="BI29" s="1"/>
      <c r="BJ29" s="1"/>
      <c r="BK29" s="1"/>
      <c r="BL29" s="1"/>
      <c r="BM29" s="1"/>
      <c r="BN29" s="1"/>
    </row>
    <row r="30" spans="1:66" ht="12.75" x14ac:dyDescent="0.2">
      <c r="A30" s="53" t="s">
        <v>239</v>
      </c>
      <c r="B30" s="54" t="s">
        <v>240</v>
      </c>
      <c r="D30" s="1" t="s">
        <v>647</v>
      </c>
      <c r="E30" s="1" t="s">
        <v>647</v>
      </c>
      <c r="F30" s="1" t="s">
        <v>647</v>
      </c>
      <c r="G30" s="1" t="s">
        <v>647</v>
      </c>
      <c r="H30" s="1" t="s">
        <v>647</v>
      </c>
      <c r="I30" s="1" t="s">
        <v>647</v>
      </c>
      <c r="J30" s="1" t="s">
        <v>647</v>
      </c>
      <c r="K30" s="1" t="s">
        <v>647</v>
      </c>
      <c r="L30" s="1" t="s">
        <v>647</v>
      </c>
      <c r="M30" s="1" t="s">
        <v>647</v>
      </c>
      <c r="N30" s="1" t="s">
        <v>647</v>
      </c>
      <c r="O30" s="1" t="s">
        <v>647</v>
      </c>
      <c r="P30" s="8">
        <v>2</v>
      </c>
      <c r="Q30" s="1" t="s">
        <v>647</v>
      </c>
      <c r="R30" s="1" t="s">
        <v>647</v>
      </c>
      <c r="S30" s="1" t="s">
        <v>647</v>
      </c>
      <c r="T30" s="1" t="s">
        <v>647</v>
      </c>
      <c r="U30" s="1" t="s">
        <v>647</v>
      </c>
      <c r="V30" s="1" t="s">
        <v>647</v>
      </c>
      <c r="W30" s="1" t="s">
        <v>647</v>
      </c>
      <c r="X30" s="1" t="s">
        <v>647</v>
      </c>
      <c r="Y30" s="1" t="s">
        <v>647</v>
      </c>
      <c r="Z30" s="1" t="s">
        <v>647</v>
      </c>
      <c r="AA30" s="8">
        <v>1</v>
      </c>
      <c r="AB30" s="1" t="s">
        <v>647</v>
      </c>
      <c r="AC30" s="8">
        <v>1</v>
      </c>
      <c r="AD30" s="1" t="s">
        <v>647</v>
      </c>
      <c r="AE30" s="8">
        <v>2</v>
      </c>
      <c r="AF30" s="1" t="s">
        <v>647</v>
      </c>
      <c r="AG30" s="1" t="s">
        <v>647</v>
      </c>
      <c r="AH30" s="1" t="s">
        <v>647</v>
      </c>
      <c r="AI30" s="1" t="s">
        <v>647</v>
      </c>
      <c r="AJ30" s="1" t="s">
        <v>647</v>
      </c>
      <c r="AK30" s="1" t="s">
        <v>647</v>
      </c>
      <c r="AL30" s="1" t="s">
        <v>647</v>
      </c>
      <c r="AM30" s="1" t="s">
        <v>647</v>
      </c>
      <c r="AN30" s="1" t="s">
        <v>647</v>
      </c>
      <c r="AO30" s="1" t="s">
        <v>647</v>
      </c>
      <c r="AP30" s="1" t="s">
        <v>647</v>
      </c>
      <c r="AQ30" s="1" t="s">
        <v>647</v>
      </c>
      <c r="AR30" s="1" t="s">
        <v>647</v>
      </c>
      <c r="AS30" s="1" t="s">
        <v>647</v>
      </c>
      <c r="AT30" s="1" t="s">
        <v>647</v>
      </c>
      <c r="AU30" s="1" t="s">
        <v>647</v>
      </c>
      <c r="AV30" s="8">
        <v>1</v>
      </c>
      <c r="AW30" s="1" t="s">
        <v>647</v>
      </c>
      <c r="AX30" s="1" t="s">
        <v>648</v>
      </c>
      <c r="AY30" s="1" t="s">
        <v>648</v>
      </c>
      <c r="AZ30" s="1" t="s">
        <v>648</v>
      </c>
      <c r="BA30" s="1" t="s">
        <v>648</v>
      </c>
      <c r="BB30" s="1" t="s">
        <v>648</v>
      </c>
      <c r="BC30" s="1" t="s">
        <v>648</v>
      </c>
      <c r="BD30" s="1" t="s">
        <v>648</v>
      </c>
      <c r="BE30" s="1"/>
      <c r="BF30" s="1"/>
      <c r="BG30" s="1"/>
      <c r="BH30" s="1"/>
      <c r="BI30" s="1"/>
      <c r="BJ30" s="1"/>
      <c r="BK30" s="1"/>
      <c r="BL30" s="1"/>
      <c r="BM30" s="1"/>
      <c r="BN30" s="1"/>
    </row>
    <row r="31" spans="1:66" ht="12.75" x14ac:dyDescent="0.2">
      <c r="A31" s="53" t="s">
        <v>242</v>
      </c>
      <c r="B31" s="54" t="s">
        <v>651</v>
      </c>
      <c r="D31" s="1" t="s">
        <v>647</v>
      </c>
      <c r="E31" s="8">
        <v>2</v>
      </c>
      <c r="F31" s="8">
        <v>2</v>
      </c>
      <c r="G31" s="1" t="s">
        <v>647</v>
      </c>
      <c r="H31" s="1" t="s">
        <v>647</v>
      </c>
      <c r="I31" s="1" t="s">
        <v>647</v>
      </c>
      <c r="J31" s="1" t="s">
        <v>647</v>
      </c>
      <c r="K31" s="1" t="s">
        <v>647</v>
      </c>
      <c r="L31" s="1" t="s">
        <v>647</v>
      </c>
      <c r="M31" s="1" t="s">
        <v>647</v>
      </c>
      <c r="N31" s="1" t="s">
        <v>647</v>
      </c>
      <c r="O31" s="1" t="s">
        <v>647</v>
      </c>
      <c r="P31" s="1" t="s">
        <v>647</v>
      </c>
      <c r="Q31" s="1" t="s">
        <v>647</v>
      </c>
      <c r="R31" s="1" t="s">
        <v>647</v>
      </c>
      <c r="S31" s="8">
        <v>-1</v>
      </c>
      <c r="T31" s="8">
        <v>-1</v>
      </c>
      <c r="U31" s="1" t="s">
        <v>647</v>
      </c>
      <c r="V31" s="1" t="s">
        <v>647</v>
      </c>
      <c r="W31" s="1" t="s">
        <v>647</v>
      </c>
      <c r="X31" s="1" t="s">
        <v>647</v>
      </c>
      <c r="Y31" s="1" t="s">
        <v>647</v>
      </c>
      <c r="Z31" s="1" t="s">
        <v>647</v>
      </c>
      <c r="AA31" s="1" t="s">
        <v>647</v>
      </c>
      <c r="AB31" s="1" t="s">
        <v>647</v>
      </c>
      <c r="AC31" s="1" t="s">
        <v>647</v>
      </c>
      <c r="AD31" s="1" t="s">
        <v>647</v>
      </c>
      <c r="AE31" s="1" t="s">
        <v>647</v>
      </c>
      <c r="AF31" s="8">
        <v>-3</v>
      </c>
      <c r="AG31" s="1" t="s">
        <v>647</v>
      </c>
      <c r="AH31" s="1" t="s">
        <v>647</v>
      </c>
      <c r="AI31" s="1" t="s">
        <v>647</v>
      </c>
      <c r="AJ31" s="1" t="s">
        <v>647</v>
      </c>
      <c r="AK31" s="1" t="s">
        <v>647</v>
      </c>
      <c r="AL31" s="1" t="s">
        <v>647</v>
      </c>
      <c r="AM31" s="1" t="s">
        <v>647</v>
      </c>
      <c r="AN31" s="8">
        <v>1</v>
      </c>
      <c r="AO31" s="1" t="s">
        <v>647</v>
      </c>
      <c r="AP31" s="1" t="s">
        <v>647</v>
      </c>
      <c r="AQ31" s="1" t="s">
        <v>647</v>
      </c>
      <c r="AR31" s="1" t="s">
        <v>647</v>
      </c>
      <c r="AS31" s="1" t="s">
        <v>647</v>
      </c>
      <c r="AT31" s="1" t="s">
        <v>647</v>
      </c>
      <c r="AU31" s="1" t="s">
        <v>647</v>
      </c>
      <c r="AV31" s="1" t="s">
        <v>647</v>
      </c>
      <c r="AW31" s="1" t="s">
        <v>647</v>
      </c>
      <c r="AX31" s="1" t="s">
        <v>648</v>
      </c>
      <c r="AY31" s="1" t="s">
        <v>648</v>
      </c>
      <c r="AZ31" s="1" t="s">
        <v>648</v>
      </c>
      <c r="BA31" s="1" t="s">
        <v>648</v>
      </c>
      <c r="BB31" s="1" t="s">
        <v>648</v>
      </c>
      <c r="BC31" s="1" t="s">
        <v>648</v>
      </c>
      <c r="BD31" s="1" t="s">
        <v>648</v>
      </c>
      <c r="BE31" s="1"/>
      <c r="BF31" s="1"/>
      <c r="BG31" s="1"/>
      <c r="BH31" s="1"/>
      <c r="BI31" s="1"/>
      <c r="BJ31" s="1"/>
      <c r="BK31" s="1"/>
      <c r="BL31" s="1"/>
      <c r="BM31" s="1"/>
      <c r="BN31" s="1"/>
    </row>
    <row r="32" spans="1:66" ht="12.75" x14ac:dyDescent="0.2">
      <c r="A32" s="53" t="s">
        <v>246</v>
      </c>
      <c r="B32" s="54" t="s">
        <v>247</v>
      </c>
      <c r="D32" s="1" t="s">
        <v>647</v>
      </c>
      <c r="E32" s="8">
        <v>1</v>
      </c>
      <c r="F32" s="1" t="s">
        <v>647</v>
      </c>
      <c r="G32" s="1" t="s">
        <v>647</v>
      </c>
      <c r="H32" s="1" t="s">
        <v>647</v>
      </c>
      <c r="I32" s="8">
        <v>2</v>
      </c>
      <c r="J32" s="1" t="s">
        <v>647</v>
      </c>
      <c r="K32" s="8">
        <v>3</v>
      </c>
      <c r="L32" s="1" t="s">
        <v>647</v>
      </c>
      <c r="M32" s="1" t="s">
        <v>647</v>
      </c>
      <c r="N32" s="1" t="s">
        <v>647</v>
      </c>
      <c r="O32" s="1" t="s">
        <v>647</v>
      </c>
      <c r="P32" s="1" t="s">
        <v>647</v>
      </c>
      <c r="Q32" s="1" t="s">
        <v>647</v>
      </c>
      <c r="R32" s="1" t="s">
        <v>647</v>
      </c>
      <c r="S32" s="1" t="s">
        <v>647</v>
      </c>
      <c r="T32" s="1" t="s">
        <v>647</v>
      </c>
      <c r="U32" s="8">
        <v>2</v>
      </c>
      <c r="V32" s="1" t="s">
        <v>647</v>
      </c>
      <c r="W32" s="1" t="s">
        <v>647</v>
      </c>
      <c r="X32" s="1" t="s">
        <v>647</v>
      </c>
      <c r="Y32" s="1" t="s">
        <v>647</v>
      </c>
      <c r="Z32" s="1" t="s">
        <v>647</v>
      </c>
      <c r="AA32" s="1" t="s">
        <v>647</v>
      </c>
      <c r="AB32" s="1" t="s">
        <v>647</v>
      </c>
      <c r="AC32" s="1" t="s">
        <v>647</v>
      </c>
      <c r="AD32" s="1" t="s">
        <v>647</v>
      </c>
      <c r="AE32" s="1" t="s">
        <v>647</v>
      </c>
      <c r="AF32" s="1" t="s">
        <v>647</v>
      </c>
      <c r="AG32" s="1" t="s">
        <v>647</v>
      </c>
      <c r="AH32" s="1" t="s">
        <v>647</v>
      </c>
      <c r="AI32" s="1" t="s">
        <v>647</v>
      </c>
      <c r="AJ32" s="1" t="s">
        <v>647</v>
      </c>
      <c r="AK32" s="1" t="s">
        <v>647</v>
      </c>
      <c r="AL32" s="1" t="s">
        <v>647</v>
      </c>
      <c r="AM32" s="1" t="s">
        <v>647</v>
      </c>
      <c r="AN32" s="1" t="s">
        <v>647</v>
      </c>
      <c r="AO32" s="1" t="s">
        <v>647</v>
      </c>
      <c r="AP32" s="1" t="s">
        <v>647</v>
      </c>
      <c r="AQ32" s="8">
        <v>-2</v>
      </c>
      <c r="AR32" s="8">
        <v>2</v>
      </c>
      <c r="AS32" s="1" t="s">
        <v>647</v>
      </c>
      <c r="AT32" s="1" t="s">
        <v>647</v>
      </c>
      <c r="AU32" s="1" t="s">
        <v>647</v>
      </c>
      <c r="AV32" s="8">
        <v>2</v>
      </c>
      <c r="AW32" s="1" t="s">
        <v>647</v>
      </c>
      <c r="AX32" s="1" t="s">
        <v>648</v>
      </c>
      <c r="AY32" s="1" t="s">
        <v>648</v>
      </c>
      <c r="AZ32" s="1" t="s">
        <v>648</v>
      </c>
      <c r="BA32" s="1" t="s">
        <v>648</v>
      </c>
      <c r="BB32" s="1" t="s">
        <v>648</v>
      </c>
      <c r="BC32" s="1" t="s">
        <v>648</v>
      </c>
      <c r="BD32" s="1" t="s">
        <v>648</v>
      </c>
      <c r="BE32" s="1"/>
      <c r="BF32" s="1"/>
      <c r="BG32" s="1"/>
      <c r="BH32" s="1"/>
      <c r="BI32" s="1"/>
      <c r="BJ32" s="1"/>
      <c r="BK32" s="1"/>
      <c r="BL32" s="1"/>
      <c r="BM32" s="1"/>
      <c r="BN32" s="1"/>
    </row>
    <row r="33" spans="1:66" ht="12.75" x14ac:dyDescent="0.2">
      <c r="A33" s="53" t="s">
        <v>250</v>
      </c>
      <c r="B33" s="54" t="s">
        <v>251</v>
      </c>
      <c r="D33" s="8">
        <v>1</v>
      </c>
      <c r="E33" s="1" t="s">
        <v>647</v>
      </c>
      <c r="F33" s="1" t="s">
        <v>647</v>
      </c>
      <c r="G33" s="1" t="s">
        <v>647</v>
      </c>
      <c r="H33" s="1" t="s">
        <v>647</v>
      </c>
      <c r="I33" s="1" t="s">
        <v>647</v>
      </c>
      <c r="J33" s="1" t="s">
        <v>647</v>
      </c>
      <c r="K33" s="1" t="s">
        <v>647</v>
      </c>
      <c r="L33" s="1" t="s">
        <v>647</v>
      </c>
      <c r="M33" s="1" t="s">
        <v>647</v>
      </c>
      <c r="N33" s="1" t="s">
        <v>647</v>
      </c>
      <c r="O33" s="1" t="s">
        <v>647</v>
      </c>
      <c r="P33" s="1" t="s">
        <v>647</v>
      </c>
      <c r="Q33" s="8">
        <v>1</v>
      </c>
      <c r="R33" s="1" t="s">
        <v>647</v>
      </c>
      <c r="S33" s="1" t="s">
        <v>647</v>
      </c>
      <c r="T33" s="1" t="s">
        <v>647</v>
      </c>
      <c r="U33" s="1" t="s">
        <v>647</v>
      </c>
      <c r="V33" s="1" t="s">
        <v>647</v>
      </c>
      <c r="W33" s="1" t="s">
        <v>647</v>
      </c>
      <c r="X33" s="1" t="s">
        <v>647</v>
      </c>
      <c r="Y33" s="1" t="s">
        <v>647</v>
      </c>
      <c r="Z33" s="1" t="s">
        <v>647</v>
      </c>
      <c r="AA33" s="1" t="s">
        <v>647</v>
      </c>
      <c r="AB33" s="1" t="s">
        <v>647</v>
      </c>
      <c r="AC33" s="1" t="s">
        <v>647</v>
      </c>
      <c r="AD33" s="1" t="s">
        <v>647</v>
      </c>
      <c r="AE33" s="1" t="s">
        <v>647</v>
      </c>
      <c r="AF33" s="1" t="s">
        <v>647</v>
      </c>
      <c r="AG33" s="1" t="s">
        <v>647</v>
      </c>
      <c r="AH33" s="1" t="s">
        <v>647</v>
      </c>
      <c r="AI33" s="1" t="s">
        <v>647</v>
      </c>
      <c r="AJ33" s="1" t="s">
        <v>647</v>
      </c>
      <c r="AK33" s="1" t="s">
        <v>647</v>
      </c>
      <c r="AL33" s="1" t="s">
        <v>647</v>
      </c>
      <c r="AM33" s="8">
        <v>1</v>
      </c>
      <c r="AN33" s="1" t="s">
        <v>647</v>
      </c>
      <c r="AO33" s="1" t="s">
        <v>647</v>
      </c>
      <c r="AP33" s="1" t="s">
        <v>647</v>
      </c>
      <c r="AQ33" s="8">
        <v>1</v>
      </c>
      <c r="AR33" s="1" t="s">
        <v>647</v>
      </c>
      <c r="AS33" s="1" t="s">
        <v>647</v>
      </c>
      <c r="AT33" s="8">
        <v>1</v>
      </c>
      <c r="AU33" s="1" t="s">
        <v>647</v>
      </c>
      <c r="AV33" s="8">
        <v>1</v>
      </c>
      <c r="AW33" s="1" t="s">
        <v>647</v>
      </c>
      <c r="AX33" s="1" t="s">
        <v>648</v>
      </c>
      <c r="AY33" s="1" t="s">
        <v>648</v>
      </c>
      <c r="AZ33" s="1" t="s">
        <v>648</v>
      </c>
      <c r="BA33" s="1" t="s">
        <v>648</v>
      </c>
      <c r="BB33" s="1" t="s">
        <v>648</v>
      </c>
      <c r="BC33" s="1" t="s">
        <v>648</v>
      </c>
      <c r="BD33" s="1" t="s">
        <v>648</v>
      </c>
      <c r="BE33" s="1"/>
      <c r="BF33" s="1"/>
      <c r="BG33" s="1"/>
      <c r="BH33" s="1"/>
      <c r="BI33" s="1"/>
      <c r="BJ33" s="1"/>
      <c r="BK33" s="1"/>
      <c r="BL33" s="1"/>
      <c r="BM33" s="1"/>
      <c r="BN33" s="1"/>
    </row>
    <row r="34" spans="1:66" ht="12.75" x14ac:dyDescent="0.2">
      <c r="A34" s="53" t="s">
        <v>255</v>
      </c>
      <c r="B34" s="54" t="s">
        <v>256</v>
      </c>
      <c r="D34" s="8">
        <v>2</v>
      </c>
      <c r="E34" s="8">
        <v>1</v>
      </c>
      <c r="F34" s="1" t="s">
        <v>647</v>
      </c>
      <c r="G34" s="1" t="s">
        <v>647</v>
      </c>
      <c r="H34" s="1" t="s">
        <v>647</v>
      </c>
      <c r="I34" s="1" t="s">
        <v>647</v>
      </c>
      <c r="J34" s="1" t="s">
        <v>647</v>
      </c>
      <c r="K34" s="1" t="s">
        <v>647</v>
      </c>
      <c r="L34" s="1" t="s">
        <v>647</v>
      </c>
      <c r="M34" s="1" t="s">
        <v>647</v>
      </c>
      <c r="N34" s="1" t="s">
        <v>647</v>
      </c>
      <c r="O34" s="8">
        <v>1</v>
      </c>
      <c r="P34" s="8">
        <v>1</v>
      </c>
      <c r="Q34" s="8">
        <v>1</v>
      </c>
      <c r="R34" s="8">
        <v>-2</v>
      </c>
      <c r="S34" s="1" t="s">
        <v>647</v>
      </c>
      <c r="T34" s="1" t="s">
        <v>647</v>
      </c>
      <c r="U34" s="1" t="s">
        <v>647</v>
      </c>
      <c r="V34" s="8">
        <v>-1</v>
      </c>
      <c r="W34" s="1" t="s">
        <v>647</v>
      </c>
      <c r="X34" s="1" t="s">
        <v>647</v>
      </c>
      <c r="Y34" s="1" t="s">
        <v>647</v>
      </c>
      <c r="Z34" s="1" t="s">
        <v>647</v>
      </c>
      <c r="AA34" s="1" t="s">
        <v>647</v>
      </c>
      <c r="AB34" s="1" t="s">
        <v>647</v>
      </c>
      <c r="AC34" s="1" t="s">
        <v>647</v>
      </c>
      <c r="AD34" s="8">
        <v>2</v>
      </c>
      <c r="AE34" s="1" t="s">
        <v>647</v>
      </c>
      <c r="AF34" s="1" t="s">
        <v>647</v>
      </c>
      <c r="AG34" s="1" t="s">
        <v>647</v>
      </c>
      <c r="AH34" s="1" t="s">
        <v>647</v>
      </c>
      <c r="AI34" s="1" t="s">
        <v>647</v>
      </c>
      <c r="AJ34" s="1" t="s">
        <v>647</v>
      </c>
      <c r="AK34" s="1" t="s">
        <v>647</v>
      </c>
      <c r="AL34" s="1" t="s">
        <v>647</v>
      </c>
      <c r="AM34" s="1" t="s">
        <v>647</v>
      </c>
      <c r="AN34" s="1" t="s">
        <v>647</v>
      </c>
      <c r="AO34" s="1" t="s">
        <v>647</v>
      </c>
      <c r="AP34" s="8">
        <v>1</v>
      </c>
      <c r="AQ34" s="1" t="s">
        <v>647</v>
      </c>
      <c r="AR34" s="1" t="s">
        <v>647</v>
      </c>
      <c r="AS34" s="8">
        <v>-1</v>
      </c>
      <c r="AT34" s="1" t="s">
        <v>647</v>
      </c>
      <c r="AU34" s="1" t="s">
        <v>647</v>
      </c>
      <c r="AV34" s="1" t="s">
        <v>647</v>
      </c>
      <c r="AW34" s="1" t="s">
        <v>647</v>
      </c>
      <c r="AX34" s="1" t="s">
        <v>648</v>
      </c>
      <c r="AY34" s="1" t="s">
        <v>648</v>
      </c>
      <c r="AZ34" s="1" t="s">
        <v>648</v>
      </c>
      <c r="BA34" s="1" t="s">
        <v>648</v>
      </c>
      <c r="BB34" s="1" t="s">
        <v>648</v>
      </c>
      <c r="BC34" s="1" t="s">
        <v>648</v>
      </c>
      <c r="BD34" s="1" t="s">
        <v>648</v>
      </c>
      <c r="BE34" s="1"/>
      <c r="BF34" s="1"/>
      <c r="BG34" s="1"/>
      <c r="BH34" s="1"/>
      <c r="BI34" s="1"/>
      <c r="BJ34" s="1"/>
      <c r="BK34" s="1"/>
      <c r="BL34" s="1"/>
      <c r="BM34" s="1"/>
      <c r="BN34" s="1"/>
    </row>
    <row r="35" spans="1:66" ht="12.75" x14ac:dyDescent="0.2">
      <c r="A35" s="53" t="s">
        <v>271</v>
      </c>
      <c r="B35" s="54" t="s">
        <v>272</v>
      </c>
      <c r="D35" s="8">
        <v>2</v>
      </c>
      <c r="E35" s="8">
        <v>1</v>
      </c>
      <c r="F35" s="1" t="s">
        <v>647</v>
      </c>
      <c r="G35" s="1" t="s">
        <v>647</v>
      </c>
      <c r="H35" s="1" t="s">
        <v>647</v>
      </c>
      <c r="I35" s="1" t="s">
        <v>647</v>
      </c>
      <c r="J35" s="1" t="s">
        <v>647</v>
      </c>
      <c r="K35" s="1" t="s">
        <v>647</v>
      </c>
      <c r="L35" s="1" t="s">
        <v>647</v>
      </c>
      <c r="M35" s="1" t="s">
        <v>647</v>
      </c>
      <c r="N35" s="1" t="s">
        <v>647</v>
      </c>
      <c r="O35" s="1" t="s">
        <v>647</v>
      </c>
      <c r="P35" s="8">
        <v>1</v>
      </c>
      <c r="Q35" s="1" t="s">
        <v>647</v>
      </c>
      <c r="R35" s="8">
        <v>-2</v>
      </c>
      <c r="S35" s="1" t="s">
        <v>647</v>
      </c>
      <c r="T35" s="1" t="s">
        <v>647</v>
      </c>
      <c r="U35" s="1" t="s">
        <v>647</v>
      </c>
      <c r="V35" s="8">
        <v>-1</v>
      </c>
      <c r="W35" s="1" t="s">
        <v>647</v>
      </c>
      <c r="X35" s="1" t="s">
        <v>647</v>
      </c>
      <c r="Y35" s="1" t="s">
        <v>647</v>
      </c>
      <c r="Z35" s="1" t="s">
        <v>647</v>
      </c>
      <c r="AA35" s="1" t="s">
        <v>647</v>
      </c>
      <c r="AB35" s="1" t="s">
        <v>647</v>
      </c>
      <c r="AC35" s="1" t="s">
        <v>647</v>
      </c>
      <c r="AD35" s="8">
        <v>-1</v>
      </c>
      <c r="AE35" s="1" t="s">
        <v>647</v>
      </c>
      <c r="AF35" s="1" t="s">
        <v>647</v>
      </c>
      <c r="AG35" s="1" t="s">
        <v>647</v>
      </c>
      <c r="AH35" s="1" t="s">
        <v>647</v>
      </c>
      <c r="AI35" s="1" t="s">
        <v>647</v>
      </c>
      <c r="AJ35" s="1" t="s">
        <v>647</v>
      </c>
      <c r="AK35" s="1" t="s">
        <v>647</v>
      </c>
      <c r="AL35" s="1" t="s">
        <v>647</v>
      </c>
      <c r="AM35" s="1" t="s">
        <v>647</v>
      </c>
      <c r="AN35" s="1" t="s">
        <v>647</v>
      </c>
      <c r="AO35" s="1" t="s">
        <v>647</v>
      </c>
      <c r="AP35" s="1" t="s">
        <v>647</v>
      </c>
      <c r="AQ35" s="1" t="s">
        <v>647</v>
      </c>
      <c r="AR35" s="1" t="s">
        <v>647</v>
      </c>
      <c r="AS35" s="1" t="s">
        <v>647</v>
      </c>
      <c r="AT35" s="1" t="s">
        <v>647</v>
      </c>
      <c r="AU35" s="1" t="s">
        <v>647</v>
      </c>
      <c r="AV35" s="1" t="s">
        <v>647</v>
      </c>
      <c r="AW35" s="1" t="s">
        <v>647</v>
      </c>
      <c r="AX35" s="1" t="s">
        <v>648</v>
      </c>
      <c r="AY35" s="1" t="s">
        <v>648</v>
      </c>
      <c r="AZ35" s="1" t="s">
        <v>648</v>
      </c>
      <c r="BA35" s="1" t="s">
        <v>648</v>
      </c>
      <c r="BB35" s="1" t="s">
        <v>648</v>
      </c>
      <c r="BC35" s="1" t="s">
        <v>648</v>
      </c>
      <c r="BD35" s="1" t="s">
        <v>648</v>
      </c>
      <c r="BE35" s="1"/>
      <c r="BF35" s="1"/>
      <c r="BG35" s="1"/>
      <c r="BH35" s="1"/>
      <c r="BI35" s="1"/>
      <c r="BJ35" s="1"/>
      <c r="BK35" s="1"/>
      <c r="BL35" s="1"/>
      <c r="BM35" s="1"/>
      <c r="BN35" s="1"/>
    </row>
    <row r="36" spans="1:66" ht="12.75" x14ac:dyDescent="0.2">
      <c r="A36" s="53" t="s">
        <v>295</v>
      </c>
      <c r="B36" s="54" t="s">
        <v>296</v>
      </c>
      <c r="D36" s="1" t="s">
        <v>647</v>
      </c>
      <c r="E36" s="1" t="s">
        <v>647</v>
      </c>
      <c r="F36" s="1" t="s">
        <v>647</v>
      </c>
      <c r="G36" s="1" t="s">
        <v>647</v>
      </c>
      <c r="H36" s="1" t="s">
        <v>647</v>
      </c>
      <c r="I36" s="1" t="s">
        <v>647</v>
      </c>
      <c r="J36" s="1" t="s">
        <v>647</v>
      </c>
      <c r="K36" s="1" t="s">
        <v>647</v>
      </c>
      <c r="L36" s="1" t="s">
        <v>647</v>
      </c>
      <c r="M36" s="1" t="s">
        <v>647</v>
      </c>
      <c r="N36" s="1" t="s">
        <v>647</v>
      </c>
      <c r="O36" s="1" t="s">
        <v>647</v>
      </c>
      <c r="P36" s="1" t="s">
        <v>647</v>
      </c>
      <c r="Q36" s="1" t="s">
        <v>647</v>
      </c>
      <c r="R36" s="1" t="s">
        <v>647</v>
      </c>
      <c r="S36" s="1" t="s">
        <v>647</v>
      </c>
      <c r="T36" s="1" t="s">
        <v>647</v>
      </c>
      <c r="U36" s="1" t="s">
        <v>647</v>
      </c>
      <c r="V36" s="1" t="s">
        <v>647</v>
      </c>
      <c r="W36" s="1" t="s">
        <v>647</v>
      </c>
      <c r="X36" s="1" t="s">
        <v>647</v>
      </c>
      <c r="Y36" s="1" t="s">
        <v>647</v>
      </c>
      <c r="Z36" s="1" t="s">
        <v>647</v>
      </c>
      <c r="AA36" s="8">
        <v>-3</v>
      </c>
      <c r="AB36" s="1" t="s">
        <v>647</v>
      </c>
      <c r="AC36" s="1" t="s">
        <v>647</v>
      </c>
      <c r="AD36" s="1" t="s">
        <v>647</v>
      </c>
      <c r="AE36" s="1" t="s">
        <v>647</v>
      </c>
      <c r="AF36" s="1" t="s">
        <v>647</v>
      </c>
      <c r="AG36" s="1" t="s">
        <v>647</v>
      </c>
      <c r="AH36" s="1" t="s">
        <v>647</v>
      </c>
      <c r="AI36" s="1" t="s">
        <v>647</v>
      </c>
      <c r="AJ36" s="1" t="s">
        <v>647</v>
      </c>
      <c r="AK36" s="1" t="s">
        <v>647</v>
      </c>
      <c r="AL36" s="1" t="s">
        <v>647</v>
      </c>
      <c r="AM36" s="1" t="s">
        <v>647</v>
      </c>
      <c r="AN36" s="8">
        <v>2</v>
      </c>
      <c r="AO36" s="1" t="s">
        <v>647</v>
      </c>
      <c r="AP36" s="1" t="s">
        <v>647</v>
      </c>
      <c r="AQ36" s="1" t="s">
        <v>647</v>
      </c>
      <c r="AR36" s="1" t="s">
        <v>647</v>
      </c>
      <c r="AS36" s="1" t="s">
        <v>647</v>
      </c>
      <c r="AT36" s="1" t="s">
        <v>647</v>
      </c>
      <c r="AU36" s="1" t="s">
        <v>647</v>
      </c>
      <c r="AV36" s="1" t="s">
        <v>647</v>
      </c>
      <c r="AW36" s="1" t="s">
        <v>647</v>
      </c>
      <c r="AX36" s="1" t="s">
        <v>648</v>
      </c>
      <c r="AY36" s="1" t="s">
        <v>648</v>
      </c>
      <c r="AZ36" s="1" t="s">
        <v>648</v>
      </c>
      <c r="BA36" s="1" t="s">
        <v>648</v>
      </c>
      <c r="BB36" s="1" t="s">
        <v>648</v>
      </c>
      <c r="BC36" s="1" t="s">
        <v>648</v>
      </c>
      <c r="BD36" s="1" t="s">
        <v>648</v>
      </c>
      <c r="BE36" s="1"/>
      <c r="BF36" s="1"/>
      <c r="BG36" s="1"/>
      <c r="BH36" s="1"/>
      <c r="BI36" s="1"/>
      <c r="BJ36" s="1"/>
      <c r="BK36" s="1"/>
      <c r="BL36" s="1"/>
      <c r="BM36" s="1"/>
      <c r="BN36" s="1"/>
    </row>
    <row r="37" spans="1:66" ht="12.75" x14ac:dyDescent="0.2">
      <c r="A37" s="53" t="s">
        <v>330</v>
      </c>
      <c r="B37" s="54" t="s">
        <v>332</v>
      </c>
      <c r="D37" s="1" t="s">
        <v>647</v>
      </c>
      <c r="E37" s="1" t="s">
        <v>647</v>
      </c>
      <c r="F37" s="1" t="s">
        <v>647</v>
      </c>
      <c r="G37" s="1" t="s">
        <v>647</v>
      </c>
      <c r="H37" s="1" t="s">
        <v>647</v>
      </c>
      <c r="I37" s="1" t="s">
        <v>647</v>
      </c>
      <c r="J37" s="1" t="s">
        <v>647</v>
      </c>
      <c r="K37" s="1" t="s">
        <v>647</v>
      </c>
      <c r="L37" s="1" t="s">
        <v>647</v>
      </c>
      <c r="M37" s="1" t="s">
        <v>647</v>
      </c>
      <c r="N37" s="1" t="s">
        <v>647</v>
      </c>
      <c r="O37" s="1" t="s">
        <v>647</v>
      </c>
      <c r="P37" s="1" t="s">
        <v>647</v>
      </c>
      <c r="Q37" s="1" t="s">
        <v>647</v>
      </c>
      <c r="R37" s="1" t="s">
        <v>647</v>
      </c>
      <c r="S37" s="1" t="s">
        <v>647</v>
      </c>
      <c r="T37" s="1" t="s">
        <v>647</v>
      </c>
      <c r="U37" s="1" t="s">
        <v>647</v>
      </c>
      <c r="V37" s="1" t="s">
        <v>647</v>
      </c>
      <c r="W37" s="1" t="s">
        <v>647</v>
      </c>
      <c r="X37" s="8">
        <v>1</v>
      </c>
      <c r="Y37" s="1" t="s">
        <v>647</v>
      </c>
      <c r="Z37" s="1" t="s">
        <v>647</v>
      </c>
      <c r="AA37" s="1" t="s">
        <v>647</v>
      </c>
      <c r="AB37" s="1" t="s">
        <v>647</v>
      </c>
      <c r="AC37" s="1" t="s">
        <v>647</v>
      </c>
      <c r="AD37" s="1" t="s">
        <v>647</v>
      </c>
      <c r="AE37" s="1" t="s">
        <v>647</v>
      </c>
      <c r="AF37" s="8">
        <v>1</v>
      </c>
      <c r="AG37" s="1" t="s">
        <v>647</v>
      </c>
      <c r="AH37" s="1" t="s">
        <v>647</v>
      </c>
      <c r="AI37" s="1" t="s">
        <v>647</v>
      </c>
      <c r="AJ37" s="1" t="s">
        <v>647</v>
      </c>
      <c r="AK37" s="1" t="s">
        <v>647</v>
      </c>
      <c r="AL37" s="1" t="s">
        <v>647</v>
      </c>
      <c r="AM37" s="1" t="s">
        <v>647</v>
      </c>
      <c r="AN37" s="1" t="s">
        <v>647</v>
      </c>
      <c r="AO37" s="1" t="s">
        <v>647</v>
      </c>
      <c r="AP37" s="1" t="s">
        <v>647</v>
      </c>
      <c r="AQ37" s="1" t="s">
        <v>647</v>
      </c>
      <c r="AR37" s="1" t="s">
        <v>647</v>
      </c>
      <c r="AS37" s="1" t="s">
        <v>647</v>
      </c>
      <c r="AT37" s="1" t="s">
        <v>647</v>
      </c>
      <c r="AU37" s="1" t="s">
        <v>647</v>
      </c>
      <c r="AV37" s="1" t="s">
        <v>647</v>
      </c>
      <c r="AW37" s="8">
        <v>1</v>
      </c>
      <c r="AX37" s="1" t="s">
        <v>648</v>
      </c>
      <c r="AY37" s="1" t="s">
        <v>648</v>
      </c>
      <c r="AZ37" s="1" t="s">
        <v>648</v>
      </c>
      <c r="BA37" s="1" t="s">
        <v>648</v>
      </c>
      <c r="BB37" s="1" t="s">
        <v>648</v>
      </c>
      <c r="BC37" s="1" t="s">
        <v>648</v>
      </c>
      <c r="BD37" s="1" t="s">
        <v>648</v>
      </c>
      <c r="BE37" s="1"/>
      <c r="BF37" s="1"/>
      <c r="BG37" s="1"/>
      <c r="BH37" s="1"/>
      <c r="BI37" s="1"/>
      <c r="BJ37" s="1"/>
      <c r="BK37" s="1"/>
      <c r="BL37" s="1"/>
      <c r="BM37" s="1"/>
      <c r="BN37" s="1"/>
    </row>
    <row r="38" spans="1:66" ht="12.75" x14ac:dyDescent="0.2">
      <c r="A38" s="53" t="s">
        <v>348</v>
      </c>
      <c r="B38" s="54" t="s">
        <v>349</v>
      </c>
      <c r="D38" s="8">
        <v>1</v>
      </c>
      <c r="E38" s="8">
        <v>1</v>
      </c>
      <c r="F38" s="8">
        <v>-1</v>
      </c>
      <c r="G38" s="8">
        <v>1</v>
      </c>
      <c r="H38" s="8">
        <v>1</v>
      </c>
      <c r="I38" s="1" t="s">
        <v>647</v>
      </c>
      <c r="J38" s="1" t="s">
        <v>647</v>
      </c>
      <c r="K38" s="1" t="s">
        <v>647</v>
      </c>
      <c r="L38" s="1" t="s">
        <v>647</v>
      </c>
      <c r="M38" s="1" t="s">
        <v>647</v>
      </c>
      <c r="N38" s="1" t="s">
        <v>647</v>
      </c>
      <c r="O38" s="1" t="s">
        <v>647</v>
      </c>
      <c r="P38" s="1" t="s">
        <v>647</v>
      </c>
      <c r="Q38" s="1" t="s">
        <v>647</v>
      </c>
      <c r="R38" s="1" t="s">
        <v>647</v>
      </c>
      <c r="S38" s="1" t="s">
        <v>647</v>
      </c>
      <c r="T38" s="1" t="s">
        <v>647</v>
      </c>
      <c r="U38" s="1" t="s">
        <v>647</v>
      </c>
      <c r="V38" s="1" t="s">
        <v>647</v>
      </c>
      <c r="W38" s="8">
        <v>1</v>
      </c>
      <c r="X38" s="1" t="s">
        <v>647</v>
      </c>
      <c r="Y38" s="1" t="s">
        <v>647</v>
      </c>
      <c r="Z38" s="1" t="s">
        <v>647</v>
      </c>
      <c r="AA38" s="1" t="s">
        <v>647</v>
      </c>
      <c r="AB38" s="1" t="s">
        <v>647</v>
      </c>
      <c r="AC38" s="8">
        <v>-1</v>
      </c>
      <c r="AD38" s="1" t="s">
        <v>647</v>
      </c>
      <c r="AE38" s="1" t="s">
        <v>647</v>
      </c>
      <c r="AF38" s="1" t="s">
        <v>647</v>
      </c>
      <c r="AG38" s="8">
        <v>2</v>
      </c>
      <c r="AH38" s="8">
        <v>2</v>
      </c>
      <c r="AI38" s="8">
        <v>2</v>
      </c>
      <c r="AJ38" s="8">
        <v>-1</v>
      </c>
      <c r="AK38" s="8">
        <v>-1</v>
      </c>
      <c r="AL38" s="1" t="s">
        <v>647</v>
      </c>
      <c r="AM38" s="1" t="s">
        <v>647</v>
      </c>
      <c r="AN38" s="1" t="s">
        <v>647</v>
      </c>
      <c r="AO38" s="1" t="s">
        <v>647</v>
      </c>
      <c r="AP38" s="8">
        <v>-2</v>
      </c>
      <c r="AQ38" s="1" t="s">
        <v>647</v>
      </c>
      <c r="AR38" s="1" t="s">
        <v>647</v>
      </c>
      <c r="AS38" s="1" t="s">
        <v>647</v>
      </c>
      <c r="AT38" s="8">
        <v>-1</v>
      </c>
      <c r="AU38" s="1" t="s">
        <v>647</v>
      </c>
      <c r="AV38" s="1" t="s">
        <v>647</v>
      </c>
      <c r="AW38" s="1" t="s">
        <v>647</v>
      </c>
      <c r="AX38" s="1" t="s">
        <v>648</v>
      </c>
      <c r="AY38" s="1" t="s">
        <v>648</v>
      </c>
      <c r="AZ38" s="1" t="s">
        <v>648</v>
      </c>
      <c r="BA38" s="1" t="s">
        <v>648</v>
      </c>
      <c r="BB38" s="1" t="s">
        <v>648</v>
      </c>
      <c r="BC38" s="1" t="s">
        <v>648</v>
      </c>
      <c r="BD38" s="1" t="s">
        <v>648</v>
      </c>
      <c r="BE38" s="1"/>
      <c r="BF38" s="1"/>
      <c r="BG38" s="1"/>
      <c r="BH38" s="1"/>
      <c r="BI38" s="1"/>
      <c r="BJ38" s="1"/>
      <c r="BK38" s="1"/>
      <c r="BL38" s="1"/>
      <c r="BM38" s="1"/>
      <c r="BN38" s="1"/>
    </row>
    <row r="39" spans="1:66" ht="12.75" x14ac:dyDescent="0.2">
      <c r="A39" s="53" t="s">
        <v>363</v>
      </c>
      <c r="B39" s="54" t="s">
        <v>364</v>
      </c>
      <c r="D39" s="1" t="s">
        <v>647</v>
      </c>
      <c r="E39" s="1" t="s">
        <v>647</v>
      </c>
      <c r="F39" s="1" t="s">
        <v>647</v>
      </c>
      <c r="G39" s="8">
        <v>-1</v>
      </c>
      <c r="H39" s="8">
        <v>1</v>
      </c>
      <c r="I39" s="8">
        <v>1</v>
      </c>
      <c r="J39" s="1" t="s">
        <v>647</v>
      </c>
      <c r="K39" s="1" t="s">
        <v>647</v>
      </c>
      <c r="L39" s="8">
        <v>-1</v>
      </c>
      <c r="M39" s="1" t="s">
        <v>647</v>
      </c>
      <c r="N39" s="1" t="s">
        <v>647</v>
      </c>
      <c r="O39" s="1" t="s">
        <v>647</v>
      </c>
      <c r="P39" s="1" t="s">
        <v>647</v>
      </c>
      <c r="Q39" s="1" t="s">
        <v>647</v>
      </c>
      <c r="R39" s="1" t="s">
        <v>647</v>
      </c>
      <c r="S39" s="1" t="s">
        <v>647</v>
      </c>
      <c r="T39" s="1" t="s">
        <v>647</v>
      </c>
      <c r="U39" s="1" t="s">
        <v>647</v>
      </c>
      <c r="V39" s="1" t="s">
        <v>647</v>
      </c>
      <c r="W39" s="1" t="s">
        <v>647</v>
      </c>
      <c r="X39" s="1" t="s">
        <v>647</v>
      </c>
      <c r="Y39" s="1" t="s">
        <v>647</v>
      </c>
      <c r="Z39" s="1" t="s">
        <v>647</v>
      </c>
      <c r="AA39" s="1" t="s">
        <v>647</v>
      </c>
      <c r="AB39" s="8">
        <v>1</v>
      </c>
      <c r="AC39" s="1" t="s">
        <v>647</v>
      </c>
      <c r="AD39" s="1" t="s">
        <v>647</v>
      </c>
      <c r="AE39" s="8">
        <v>1</v>
      </c>
      <c r="AF39" s="1" t="s">
        <v>647</v>
      </c>
      <c r="AG39" s="1" t="s">
        <v>647</v>
      </c>
      <c r="AH39" s="1" t="s">
        <v>647</v>
      </c>
      <c r="AI39" s="1" t="s">
        <v>647</v>
      </c>
      <c r="AJ39" s="1" t="s">
        <v>647</v>
      </c>
      <c r="AK39" s="1" t="s">
        <v>647</v>
      </c>
      <c r="AL39" s="1" t="s">
        <v>647</v>
      </c>
      <c r="AM39" s="8">
        <v>2</v>
      </c>
      <c r="AN39" s="1" t="s">
        <v>647</v>
      </c>
      <c r="AO39" s="1" t="s">
        <v>647</v>
      </c>
      <c r="AP39" s="1" t="s">
        <v>647</v>
      </c>
      <c r="AQ39" s="1" t="s">
        <v>647</v>
      </c>
      <c r="AR39" s="1" t="s">
        <v>647</v>
      </c>
      <c r="AS39" s="1" t="s">
        <v>647</v>
      </c>
      <c r="AT39" s="1" t="s">
        <v>647</v>
      </c>
      <c r="AU39" s="1" t="s">
        <v>647</v>
      </c>
      <c r="AV39" s="1" t="s">
        <v>647</v>
      </c>
      <c r="AW39" s="1" t="s">
        <v>647</v>
      </c>
      <c r="AX39" s="1" t="s">
        <v>648</v>
      </c>
      <c r="AY39" s="1" t="s">
        <v>648</v>
      </c>
      <c r="AZ39" s="1" t="s">
        <v>648</v>
      </c>
      <c r="BA39" s="1" t="s">
        <v>648</v>
      </c>
      <c r="BB39" s="1" t="s">
        <v>648</v>
      </c>
      <c r="BC39" s="1" t="s">
        <v>648</v>
      </c>
      <c r="BD39" s="1" t="s">
        <v>648</v>
      </c>
      <c r="BE39" s="1"/>
      <c r="BF39" s="1"/>
      <c r="BG39" s="1"/>
      <c r="BH39" s="1"/>
      <c r="BI39" s="1"/>
      <c r="BJ39" s="1"/>
      <c r="BK39" s="1"/>
      <c r="BL39" s="1"/>
      <c r="BM39" s="1"/>
      <c r="BN39" s="1"/>
    </row>
    <row r="40" spans="1:66" ht="12.75" x14ac:dyDescent="0.2">
      <c r="A40" s="53" t="s">
        <v>372</v>
      </c>
      <c r="B40" s="54" t="s">
        <v>373</v>
      </c>
      <c r="D40" s="1" t="s">
        <v>647</v>
      </c>
      <c r="E40" s="1" t="s">
        <v>647</v>
      </c>
      <c r="F40" s="1" t="s">
        <v>647</v>
      </c>
      <c r="G40" s="1" t="s">
        <v>647</v>
      </c>
      <c r="H40" s="1" t="s">
        <v>647</v>
      </c>
      <c r="I40" s="1" t="s">
        <v>647</v>
      </c>
      <c r="J40" s="1" t="s">
        <v>647</v>
      </c>
      <c r="K40" s="1" t="s">
        <v>647</v>
      </c>
      <c r="L40" s="1" t="s">
        <v>647</v>
      </c>
      <c r="M40" s="1" t="s">
        <v>647</v>
      </c>
      <c r="N40" s="1" t="s">
        <v>647</v>
      </c>
      <c r="O40" s="1" t="s">
        <v>647</v>
      </c>
      <c r="P40" s="1" t="s">
        <v>647</v>
      </c>
      <c r="Q40" s="8">
        <v>2</v>
      </c>
      <c r="R40" s="1" t="s">
        <v>647</v>
      </c>
      <c r="S40" s="1" t="s">
        <v>647</v>
      </c>
      <c r="T40" s="1" t="s">
        <v>647</v>
      </c>
      <c r="U40" s="1" t="s">
        <v>647</v>
      </c>
      <c r="V40" s="1" t="s">
        <v>647</v>
      </c>
      <c r="W40" s="1" t="s">
        <v>647</v>
      </c>
      <c r="X40" s="1" t="s">
        <v>647</v>
      </c>
      <c r="Y40" s="1" t="s">
        <v>647</v>
      </c>
      <c r="Z40" s="1" t="s">
        <v>647</v>
      </c>
      <c r="AA40" s="8">
        <v>1</v>
      </c>
      <c r="AB40" s="1" t="s">
        <v>647</v>
      </c>
      <c r="AC40" s="1" t="s">
        <v>647</v>
      </c>
      <c r="AD40" s="1" t="s">
        <v>647</v>
      </c>
      <c r="AE40" s="1" t="s">
        <v>647</v>
      </c>
      <c r="AF40" s="1" t="s">
        <v>647</v>
      </c>
      <c r="AG40" s="1" t="s">
        <v>647</v>
      </c>
      <c r="AH40" s="1" t="s">
        <v>647</v>
      </c>
      <c r="AI40" s="1" t="s">
        <v>647</v>
      </c>
      <c r="AJ40" s="1" t="s">
        <v>647</v>
      </c>
      <c r="AK40" s="1" t="s">
        <v>647</v>
      </c>
      <c r="AL40" s="1" t="s">
        <v>647</v>
      </c>
      <c r="AM40" s="8">
        <v>1</v>
      </c>
      <c r="AN40" s="8">
        <v>1</v>
      </c>
      <c r="AO40" s="1" t="s">
        <v>647</v>
      </c>
      <c r="AP40" s="1" t="s">
        <v>647</v>
      </c>
      <c r="AQ40" s="1" t="s">
        <v>647</v>
      </c>
      <c r="AR40" s="1" t="s">
        <v>647</v>
      </c>
      <c r="AS40" s="1" t="s">
        <v>647</v>
      </c>
      <c r="AT40" s="1" t="s">
        <v>647</v>
      </c>
      <c r="AU40" s="1" t="s">
        <v>647</v>
      </c>
      <c r="AV40" s="1" t="s">
        <v>647</v>
      </c>
      <c r="AW40" s="1" t="s">
        <v>647</v>
      </c>
      <c r="AX40" s="1" t="s">
        <v>648</v>
      </c>
      <c r="AY40" s="1" t="s">
        <v>648</v>
      </c>
      <c r="AZ40" s="1" t="s">
        <v>648</v>
      </c>
      <c r="BA40" s="1" t="s">
        <v>648</v>
      </c>
      <c r="BB40" s="1" t="s">
        <v>648</v>
      </c>
      <c r="BC40" s="1" t="s">
        <v>648</v>
      </c>
      <c r="BD40" s="1" t="s">
        <v>648</v>
      </c>
      <c r="BE40" s="1"/>
      <c r="BF40" s="1"/>
      <c r="BG40" s="1"/>
      <c r="BH40" s="1"/>
      <c r="BI40" s="1"/>
      <c r="BJ40" s="1"/>
      <c r="BK40" s="1"/>
      <c r="BL40" s="1"/>
      <c r="BM40" s="1"/>
      <c r="BN40" s="1"/>
    </row>
    <row r="41" spans="1:66" ht="12.75" x14ac:dyDescent="0.2">
      <c r="A41" s="53" t="s">
        <v>382</v>
      </c>
      <c r="B41" s="54" t="s">
        <v>652</v>
      </c>
      <c r="D41" s="1" t="s">
        <v>647</v>
      </c>
      <c r="E41" s="1" t="s">
        <v>647</v>
      </c>
      <c r="F41" s="1" t="s">
        <v>647</v>
      </c>
      <c r="G41" s="1" t="s">
        <v>647</v>
      </c>
      <c r="H41" s="1" t="s">
        <v>647</v>
      </c>
      <c r="I41" s="1" t="s">
        <v>647</v>
      </c>
      <c r="J41" s="1" t="s">
        <v>647</v>
      </c>
      <c r="K41" s="1" t="s">
        <v>647</v>
      </c>
      <c r="L41" s="1" t="s">
        <v>647</v>
      </c>
      <c r="M41" s="1" t="s">
        <v>647</v>
      </c>
      <c r="N41" s="1" t="s">
        <v>647</v>
      </c>
      <c r="O41" s="1" t="s">
        <v>647</v>
      </c>
      <c r="P41" s="1" t="s">
        <v>647</v>
      </c>
      <c r="Q41" s="1" t="s">
        <v>647</v>
      </c>
      <c r="R41" s="1" t="s">
        <v>647</v>
      </c>
      <c r="S41" s="1" t="s">
        <v>647</v>
      </c>
      <c r="T41" s="1" t="s">
        <v>647</v>
      </c>
      <c r="U41" s="8">
        <v>-2</v>
      </c>
      <c r="V41" s="1" t="s">
        <v>647</v>
      </c>
      <c r="W41" s="1" t="s">
        <v>647</v>
      </c>
      <c r="X41" s="1" t="s">
        <v>647</v>
      </c>
      <c r="Y41" s="1" t="s">
        <v>647</v>
      </c>
      <c r="Z41" s="1" t="s">
        <v>647</v>
      </c>
      <c r="AA41" s="8">
        <v>2</v>
      </c>
      <c r="AB41" s="1" t="s">
        <v>647</v>
      </c>
      <c r="AC41" s="1" t="s">
        <v>647</v>
      </c>
      <c r="AD41" s="1" t="s">
        <v>647</v>
      </c>
      <c r="AE41" s="1" t="s">
        <v>647</v>
      </c>
      <c r="AF41" s="1" t="s">
        <v>647</v>
      </c>
      <c r="AG41" s="1" t="s">
        <v>647</v>
      </c>
      <c r="AH41" s="1" t="s">
        <v>647</v>
      </c>
      <c r="AI41" s="1" t="s">
        <v>647</v>
      </c>
      <c r="AJ41" s="1" t="s">
        <v>647</v>
      </c>
      <c r="AK41" s="1" t="s">
        <v>647</v>
      </c>
      <c r="AL41" s="8">
        <v>-1</v>
      </c>
      <c r="AM41" s="1" t="s">
        <v>647</v>
      </c>
      <c r="AN41" s="8">
        <v>-1</v>
      </c>
      <c r="AO41" s="1" t="s">
        <v>647</v>
      </c>
      <c r="AP41" s="1" t="s">
        <v>647</v>
      </c>
      <c r="AQ41" s="1" t="s">
        <v>647</v>
      </c>
      <c r="AR41" s="1" t="s">
        <v>647</v>
      </c>
      <c r="AS41" s="1" t="s">
        <v>647</v>
      </c>
      <c r="AT41" s="1" t="s">
        <v>647</v>
      </c>
      <c r="AU41" s="1" t="s">
        <v>647</v>
      </c>
      <c r="AV41" s="1" t="s">
        <v>647</v>
      </c>
      <c r="AW41" s="1" t="s">
        <v>647</v>
      </c>
      <c r="AX41" s="1" t="s">
        <v>648</v>
      </c>
      <c r="AY41" s="1" t="s">
        <v>648</v>
      </c>
      <c r="AZ41" s="1" t="s">
        <v>648</v>
      </c>
      <c r="BA41" s="1" t="s">
        <v>648</v>
      </c>
      <c r="BB41" s="1" t="s">
        <v>648</v>
      </c>
      <c r="BC41" s="1" t="s">
        <v>648</v>
      </c>
      <c r="BD41" s="1" t="s">
        <v>648</v>
      </c>
      <c r="BE41" s="1"/>
      <c r="BF41" s="1"/>
      <c r="BG41" s="1"/>
      <c r="BH41" s="1"/>
      <c r="BI41" s="1"/>
      <c r="BJ41" s="1"/>
      <c r="BK41" s="1"/>
      <c r="BL41" s="1"/>
      <c r="BM41" s="1"/>
      <c r="BN41" s="1"/>
    </row>
    <row r="42" spans="1:66" ht="12.75" x14ac:dyDescent="0.2">
      <c r="A42" s="53" t="s">
        <v>389</v>
      </c>
      <c r="B42" s="54" t="s">
        <v>390</v>
      </c>
      <c r="D42" s="1" t="s">
        <v>647</v>
      </c>
      <c r="E42" s="1" t="s">
        <v>647</v>
      </c>
      <c r="F42" s="1" t="s">
        <v>647</v>
      </c>
      <c r="G42" s="1" t="s">
        <v>647</v>
      </c>
      <c r="H42" s="1" t="s">
        <v>647</v>
      </c>
      <c r="I42" s="1" t="s">
        <v>647</v>
      </c>
      <c r="J42" s="1" t="s">
        <v>647</v>
      </c>
      <c r="K42" s="1" t="s">
        <v>647</v>
      </c>
      <c r="L42" s="1" t="s">
        <v>647</v>
      </c>
      <c r="M42" s="1" t="s">
        <v>647</v>
      </c>
      <c r="N42" s="1" t="s">
        <v>647</v>
      </c>
      <c r="O42" s="1" t="s">
        <v>647</v>
      </c>
      <c r="P42" s="1" t="s">
        <v>647</v>
      </c>
      <c r="Q42" s="1" t="s">
        <v>647</v>
      </c>
      <c r="R42" s="1" t="s">
        <v>647</v>
      </c>
      <c r="S42" s="1" t="s">
        <v>647</v>
      </c>
      <c r="T42" s="1" t="s">
        <v>647</v>
      </c>
      <c r="U42" s="1" t="s">
        <v>647</v>
      </c>
      <c r="V42" s="8">
        <v>1</v>
      </c>
      <c r="W42" s="1" t="s">
        <v>647</v>
      </c>
      <c r="X42" s="1" t="s">
        <v>647</v>
      </c>
      <c r="Y42" s="1" t="s">
        <v>647</v>
      </c>
      <c r="Z42" s="1" t="s">
        <v>647</v>
      </c>
      <c r="AA42" s="1" t="s">
        <v>647</v>
      </c>
      <c r="AB42" s="8">
        <v>2</v>
      </c>
      <c r="AC42" s="1" t="s">
        <v>647</v>
      </c>
      <c r="AD42" s="1" t="s">
        <v>647</v>
      </c>
      <c r="AE42" s="1" t="s">
        <v>647</v>
      </c>
      <c r="AF42" s="1" t="s">
        <v>647</v>
      </c>
      <c r="AG42" s="8">
        <v>1</v>
      </c>
      <c r="AH42" s="8">
        <v>1</v>
      </c>
      <c r="AI42" s="8">
        <v>1</v>
      </c>
      <c r="AJ42" s="8">
        <v>1</v>
      </c>
      <c r="AK42" s="8">
        <v>2</v>
      </c>
      <c r="AL42" s="1" t="s">
        <v>647</v>
      </c>
      <c r="AM42" s="1" t="s">
        <v>647</v>
      </c>
      <c r="AN42" s="1" t="s">
        <v>647</v>
      </c>
      <c r="AO42" s="1" t="s">
        <v>647</v>
      </c>
      <c r="AP42" s="8">
        <v>1</v>
      </c>
      <c r="AQ42" s="1" t="s">
        <v>647</v>
      </c>
      <c r="AR42" s="1" t="s">
        <v>647</v>
      </c>
      <c r="AS42" s="1" t="s">
        <v>647</v>
      </c>
      <c r="AT42" s="1" t="s">
        <v>647</v>
      </c>
      <c r="AU42" s="1" t="s">
        <v>647</v>
      </c>
      <c r="AV42" s="1" t="s">
        <v>647</v>
      </c>
      <c r="AW42" s="1" t="s">
        <v>647</v>
      </c>
      <c r="AX42" s="1" t="s">
        <v>648</v>
      </c>
      <c r="AY42" s="1" t="s">
        <v>648</v>
      </c>
      <c r="AZ42" s="1" t="s">
        <v>648</v>
      </c>
      <c r="BA42" s="1" t="s">
        <v>648</v>
      </c>
      <c r="BB42" s="1" t="s">
        <v>648</v>
      </c>
      <c r="BC42" s="1" t="s">
        <v>648</v>
      </c>
      <c r="BD42" s="1" t="s">
        <v>648</v>
      </c>
      <c r="BE42" s="1"/>
      <c r="BF42" s="1"/>
      <c r="BG42" s="1"/>
      <c r="BH42" s="1"/>
      <c r="BI42" s="1"/>
      <c r="BJ42" s="1"/>
      <c r="BK42" s="1"/>
      <c r="BL42" s="1"/>
      <c r="BM42" s="1"/>
      <c r="BN42" s="1"/>
    </row>
    <row r="43" spans="1:66" ht="12.75" x14ac:dyDescent="0.2">
      <c r="A43" s="53" t="s">
        <v>398</v>
      </c>
      <c r="B43" s="54" t="s">
        <v>399</v>
      </c>
      <c r="D43" s="1" t="s">
        <v>647</v>
      </c>
      <c r="E43" s="1" t="s">
        <v>647</v>
      </c>
      <c r="F43" s="1" t="s">
        <v>647</v>
      </c>
      <c r="G43" s="1" t="s">
        <v>647</v>
      </c>
      <c r="H43" s="1" t="s">
        <v>647</v>
      </c>
      <c r="I43" s="1" t="s">
        <v>647</v>
      </c>
      <c r="J43" s="1" t="s">
        <v>647</v>
      </c>
      <c r="K43" s="1" t="s">
        <v>647</v>
      </c>
      <c r="L43" s="1" t="s">
        <v>647</v>
      </c>
      <c r="M43" s="1" t="s">
        <v>647</v>
      </c>
      <c r="N43" s="1" t="s">
        <v>647</v>
      </c>
      <c r="O43" s="1" t="s">
        <v>647</v>
      </c>
      <c r="P43" s="1" t="s">
        <v>647</v>
      </c>
      <c r="Q43" s="1" t="s">
        <v>647</v>
      </c>
      <c r="R43" s="1" t="s">
        <v>647</v>
      </c>
      <c r="S43" s="1" t="s">
        <v>647</v>
      </c>
      <c r="T43" s="1" t="s">
        <v>647</v>
      </c>
      <c r="U43" s="8">
        <v>-1</v>
      </c>
      <c r="V43" s="8">
        <v>-1</v>
      </c>
      <c r="W43" s="1" t="s">
        <v>647</v>
      </c>
      <c r="X43" s="1" t="s">
        <v>647</v>
      </c>
      <c r="Y43" s="1" t="s">
        <v>647</v>
      </c>
      <c r="Z43" s="1" t="s">
        <v>647</v>
      </c>
      <c r="AA43" s="1" t="s">
        <v>647</v>
      </c>
      <c r="AB43" s="1" t="s">
        <v>647</v>
      </c>
      <c r="AC43" s="1" t="s">
        <v>647</v>
      </c>
      <c r="AD43" s="8">
        <v>-2</v>
      </c>
      <c r="AE43" s="1" t="s">
        <v>647</v>
      </c>
      <c r="AF43" s="1" t="s">
        <v>647</v>
      </c>
      <c r="AG43" s="1" t="s">
        <v>647</v>
      </c>
      <c r="AH43" s="1" t="s">
        <v>647</v>
      </c>
      <c r="AI43" s="1" t="s">
        <v>647</v>
      </c>
      <c r="AJ43" s="1" t="s">
        <v>647</v>
      </c>
      <c r="AK43" s="1" t="s">
        <v>647</v>
      </c>
      <c r="AL43" s="8">
        <v>-2</v>
      </c>
      <c r="AM43" s="1" t="s">
        <v>647</v>
      </c>
      <c r="AN43" s="1" t="s">
        <v>647</v>
      </c>
      <c r="AO43" s="1" t="s">
        <v>647</v>
      </c>
      <c r="AP43" s="1" t="s">
        <v>647</v>
      </c>
      <c r="AQ43" s="1" t="s">
        <v>647</v>
      </c>
      <c r="AR43" s="1" t="s">
        <v>647</v>
      </c>
      <c r="AS43" s="1" t="s">
        <v>647</v>
      </c>
      <c r="AT43" s="1" t="s">
        <v>647</v>
      </c>
      <c r="AU43" s="1" t="s">
        <v>647</v>
      </c>
      <c r="AV43" s="1" t="s">
        <v>647</v>
      </c>
      <c r="AW43" s="1" t="s">
        <v>647</v>
      </c>
      <c r="AX43" s="1" t="s">
        <v>648</v>
      </c>
      <c r="AY43" s="1" t="s">
        <v>648</v>
      </c>
      <c r="AZ43" s="1" t="s">
        <v>648</v>
      </c>
      <c r="BA43" s="1" t="s">
        <v>648</v>
      </c>
      <c r="BB43" s="1" t="s">
        <v>648</v>
      </c>
      <c r="BC43" s="1" t="s">
        <v>648</v>
      </c>
      <c r="BD43" s="1" t="s">
        <v>648</v>
      </c>
      <c r="BE43" s="1"/>
      <c r="BF43" s="1"/>
      <c r="BG43" s="1"/>
      <c r="BH43" s="1"/>
      <c r="BI43" s="1"/>
      <c r="BJ43" s="1"/>
      <c r="BK43" s="1"/>
      <c r="BL43" s="1"/>
      <c r="BM43" s="1"/>
      <c r="BN43" s="1"/>
    </row>
    <row r="44" spans="1:66" ht="12.75" x14ac:dyDescent="0.2">
      <c r="A44" s="53" t="s">
        <v>404</v>
      </c>
      <c r="B44" s="54" t="s">
        <v>405</v>
      </c>
      <c r="D44" s="1" t="s">
        <v>647</v>
      </c>
      <c r="E44" s="1" t="s">
        <v>647</v>
      </c>
      <c r="F44" s="1" t="s">
        <v>647</v>
      </c>
      <c r="G44" s="1" t="s">
        <v>647</v>
      </c>
      <c r="H44" s="1" t="s">
        <v>647</v>
      </c>
      <c r="I44" s="1" t="s">
        <v>647</v>
      </c>
      <c r="J44" s="1" t="s">
        <v>647</v>
      </c>
      <c r="K44" s="1" t="s">
        <v>647</v>
      </c>
      <c r="L44" s="1" t="s">
        <v>647</v>
      </c>
      <c r="M44" s="1" t="s">
        <v>647</v>
      </c>
      <c r="N44" s="1" t="s">
        <v>647</v>
      </c>
      <c r="O44" s="1" t="s">
        <v>647</v>
      </c>
      <c r="P44" s="1" t="s">
        <v>647</v>
      </c>
      <c r="Q44" s="1" t="s">
        <v>647</v>
      </c>
      <c r="R44" s="1" t="s">
        <v>647</v>
      </c>
      <c r="S44" s="1" t="s">
        <v>647</v>
      </c>
      <c r="T44" s="1" t="s">
        <v>647</v>
      </c>
      <c r="U44" s="1" t="s">
        <v>647</v>
      </c>
      <c r="V44" s="1" t="s">
        <v>647</v>
      </c>
      <c r="W44" s="1" t="s">
        <v>647</v>
      </c>
      <c r="X44" s="1" t="s">
        <v>647</v>
      </c>
      <c r="Y44" s="1" t="s">
        <v>647</v>
      </c>
      <c r="Z44" s="1" t="s">
        <v>647</v>
      </c>
      <c r="AA44" s="8">
        <v>2</v>
      </c>
      <c r="AB44" s="1" t="s">
        <v>647</v>
      </c>
      <c r="AC44" s="1" t="s">
        <v>647</v>
      </c>
      <c r="AD44" s="1" t="s">
        <v>647</v>
      </c>
      <c r="AE44" s="1" t="s">
        <v>647</v>
      </c>
      <c r="AF44" s="1" t="s">
        <v>647</v>
      </c>
      <c r="AG44" s="1" t="s">
        <v>647</v>
      </c>
      <c r="AH44" s="1" t="s">
        <v>647</v>
      </c>
      <c r="AI44" s="1" t="s">
        <v>647</v>
      </c>
      <c r="AJ44" s="1" t="s">
        <v>647</v>
      </c>
      <c r="AK44" s="1" t="s">
        <v>647</v>
      </c>
      <c r="AL44" s="1" t="s">
        <v>647</v>
      </c>
      <c r="AM44" s="1" t="s">
        <v>647</v>
      </c>
      <c r="AN44" s="8">
        <v>-2</v>
      </c>
      <c r="AO44" s="1" t="s">
        <v>647</v>
      </c>
      <c r="AP44" s="1" t="s">
        <v>647</v>
      </c>
      <c r="AQ44" s="1" t="s">
        <v>647</v>
      </c>
      <c r="AR44" s="1" t="s">
        <v>647</v>
      </c>
      <c r="AS44" s="1" t="s">
        <v>647</v>
      </c>
      <c r="AT44" s="1" t="s">
        <v>647</v>
      </c>
      <c r="AU44" s="1" t="s">
        <v>647</v>
      </c>
      <c r="AV44" s="1" t="s">
        <v>647</v>
      </c>
      <c r="AW44" s="1" t="s">
        <v>647</v>
      </c>
      <c r="AX44" s="1" t="s">
        <v>648</v>
      </c>
      <c r="AY44" s="1" t="s">
        <v>648</v>
      </c>
      <c r="AZ44" s="1" t="s">
        <v>648</v>
      </c>
      <c r="BA44" s="1" t="s">
        <v>648</v>
      </c>
      <c r="BB44" s="1" t="s">
        <v>648</v>
      </c>
      <c r="BC44" s="1" t="s">
        <v>648</v>
      </c>
      <c r="BD44" s="1" t="s">
        <v>648</v>
      </c>
      <c r="BE44" s="1"/>
      <c r="BF44" s="1"/>
      <c r="BG44" s="1"/>
      <c r="BH44" s="1"/>
      <c r="BI44" s="1"/>
      <c r="BJ44" s="1"/>
      <c r="BK44" s="1"/>
      <c r="BL44" s="1"/>
      <c r="BM44" s="1"/>
      <c r="BN44" s="1"/>
    </row>
    <row r="45" spans="1:66" ht="12.75" x14ac:dyDescent="0.2">
      <c r="A45" s="53" t="s">
        <v>411</v>
      </c>
      <c r="B45" s="54" t="s">
        <v>412</v>
      </c>
      <c r="D45" s="1" t="s">
        <v>647</v>
      </c>
      <c r="E45" s="1" t="s">
        <v>647</v>
      </c>
      <c r="F45" s="1" t="s">
        <v>647</v>
      </c>
      <c r="G45" s="1" t="s">
        <v>647</v>
      </c>
      <c r="H45" s="1" t="s">
        <v>647</v>
      </c>
      <c r="I45" s="1" t="s">
        <v>647</v>
      </c>
      <c r="J45" s="8">
        <v>1</v>
      </c>
      <c r="K45" s="1" t="s">
        <v>647</v>
      </c>
      <c r="L45" s="1" t="s">
        <v>647</v>
      </c>
      <c r="M45" s="1" t="s">
        <v>647</v>
      </c>
      <c r="N45" s="1" t="s">
        <v>647</v>
      </c>
      <c r="O45" s="1" t="s">
        <v>647</v>
      </c>
      <c r="P45" s="1" t="s">
        <v>647</v>
      </c>
      <c r="Q45" s="1" t="s">
        <v>647</v>
      </c>
      <c r="R45" s="1" t="s">
        <v>647</v>
      </c>
      <c r="S45" s="1" t="s">
        <v>647</v>
      </c>
      <c r="T45" s="1" t="s">
        <v>647</v>
      </c>
      <c r="U45" s="1" t="s">
        <v>647</v>
      </c>
      <c r="V45" s="1" t="s">
        <v>647</v>
      </c>
      <c r="W45" s="1" t="s">
        <v>647</v>
      </c>
      <c r="X45" s="8">
        <v>-2</v>
      </c>
      <c r="Y45" s="1" t="s">
        <v>647</v>
      </c>
      <c r="Z45" s="1" t="s">
        <v>647</v>
      </c>
      <c r="AA45" s="1" t="s">
        <v>647</v>
      </c>
      <c r="AB45" s="1" t="s">
        <v>647</v>
      </c>
      <c r="AC45" s="1" t="s">
        <v>647</v>
      </c>
      <c r="AD45" s="1" t="s">
        <v>647</v>
      </c>
      <c r="AE45" s="1" t="s">
        <v>647</v>
      </c>
      <c r="AF45" s="1" t="s">
        <v>647</v>
      </c>
      <c r="AG45" s="1" t="s">
        <v>647</v>
      </c>
      <c r="AH45" s="1" t="s">
        <v>647</v>
      </c>
      <c r="AI45" s="1" t="s">
        <v>647</v>
      </c>
      <c r="AJ45" s="1" t="s">
        <v>647</v>
      </c>
      <c r="AK45" s="1" t="s">
        <v>647</v>
      </c>
      <c r="AL45" s="1" t="s">
        <v>647</v>
      </c>
      <c r="AM45" s="1" t="s">
        <v>647</v>
      </c>
      <c r="AN45" s="1" t="s">
        <v>647</v>
      </c>
      <c r="AO45" s="8">
        <v>-2</v>
      </c>
      <c r="AP45" s="1" t="s">
        <v>647</v>
      </c>
      <c r="AQ45" s="1" t="s">
        <v>647</v>
      </c>
      <c r="AR45" s="1" t="s">
        <v>647</v>
      </c>
      <c r="AS45" s="1" t="s">
        <v>647</v>
      </c>
      <c r="AT45" s="1" t="s">
        <v>647</v>
      </c>
      <c r="AU45" s="1" t="s">
        <v>647</v>
      </c>
      <c r="AV45" s="1" t="s">
        <v>647</v>
      </c>
      <c r="AW45" s="8">
        <v>2</v>
      </c>
      <c r="AX45" s="1" t="s">
        <v>648</v>
      </c>
      <c r="AY45" s="1" t="s">
        <v>648</v>
      </c>
      <c r="AZ45" s="1" t="s">
        <v>648</v>
      </c>
      <c r="BA45" s="1" t="s">
        <v>648</v>
      </c>
      <c r="BB45" s="1" t="s">
        <v>648</v>
      </c>
      <c r="BC45" s="1" t="s">
        <v>648</v>
      </c>
      <c r="BD45" s="1" t="s">
        <v>648</v>
      </c>
      <c r="BE45" s="1"/>
      <c r="BF45" s="1"/>
      <c r="BG45" s="1"/>
      <c r="BH45" s="1"/>
      <c r="BI45" s="1"/>
      <c r="BJ45" s="1"/>
      <c r="BK45" s="1"/>
      <c r="BL45" s="1"/>
      <c r="BM45" s="1"/>
      <c r="BN45" s="1"/>
    </row>
    <row r="46" spans="1:66" ht="12.75" x14ac:dyDescent="0.2">
      <c r="A46" s="53" t="s">
        <v>419</v>
      </c>
      <c r="B46" s="54" t="s">
        <v>420</v>
      </c>
      <c r="D46" s="1" t="s">
        <v>647</v>
      </c>
      <c r="E46" s="8">
        <v>2</v>
      </c>
      <c r="F46" s="1" t="s">
        <v>647</v>
      </c>
      <c r="G46" s="1" t="s">
        <v>647</v>
      </c>
      <c r="H46" s="1" t="s">
        <v>647</v>
      </c>
      <c r="I46" s="1" t="s">
        <v>647</v>
      </c>
      <c r="J46" s="1" t="s">
        <v>647</v>
      </c>
      <c r="K46" s="1" t="s">
        <v>647</v>
      </c>
      <c r="L46" s="1" t="s">
        <v>647</v>
      </c>
      <c r="M46" s="1" t="s">
        <v>647</v>
      </c>
      <c r="N46" s="1" t="s">
        <v>647</v>
      </c>
      <c r="O46" s="1" t="s">
        <v>647</v>
      </c>
      <c r="P46" s="1" t="s">
        <v>647</v>
      </c>
      <c r="Q46" s="1" t="s">
        <v>647</v>
      </c>
      <c r="R46" s="1" t="s">
        <v>647</v>
      </c>
      <c r="S46" s="8">
        <v>-1</v>
      </c>
      <c r="T46" s="8">
        <v>-1</v>
      </c>
      <c r="U46" s="1" t="s">
        <v>647</v>
      </c>
      <c r="V46" s="1" t="s">
        <v>647</v>
      </c>
      <c r="W46" s="1" t="s">
        <v>647</v>
      </c>
      <c r="X46" s="1" t="s">
        <v>647</v>
      </c>
      <c r="Y46" s="1" t="s">
        <v>647</v>
      </c>
      <c r="Z46" s="8">
        <v>2</v>
      </c>
      <c r="AA46" s="1" t="s">
        <v>647</v>
      </c>
      <c r="AB46" s="1" t="s">
        <v>647</v>
      </c>
      <c r="AC46" s="1" t="s">
        <v>647</v>
      </c>
      <c r="AD46" s="1" t="s">
        <v>647</v>
      </c>
      <c r="AE46" s="1" t="s">
        <v>647</v>
      </c>
      <c r="AF46" s="8">
        <v>3</v>
      </c>
      <c r="AG46" s="1" t="s">
        <v>647</v>
      </c>
      <c r="AH46" s="1" t="s">
        <v>647</v>
      </c>
      <c r="AI46" s="1" t="s">
        <v>647</v>
      </c>
      <c r="AJ46" s="1" t="s">
        <v>647</v>
      </c>
      <c r="AK46" s="1" t="s">
        <v>647</v>
      </c>
      <c r="AL46" s="1" t="s">
        <v>647</v>
      </c>
      <c r="AM46" s="1" t="s">
        <v>647</v>
      </c>
      <c r="AN46" s="1" t="s">
        <v>647</v>
      </c>
      <c r="AO46" s="1" t="s">
        <v>647</v>
      </c>
      <c r="AP46" s="1" t="s">
        <v>647</v>
      </c>
      <c r="AQ46" s="1" t="s">
        <v>647</v>
      </c>
      <c r="AR46" s="1" t="s">
        <v>647</v>
      </c>
      <c r="AS46" s="1" t="s">
        <v>647</v>
      </c>
      <c r="AT46" s="1" t="s">
        <v>647</v>
      </c>
      <c r="AU46" s="1" t="s">
        <v>647</v>
      </c>
      <c r="AV46" s="1" t="s">
        <v>647</v>
      </c>
      <c r="AW46" s="1" t="s">
        <v>647</v>
      </c>
      <c r="AX46" s="1" t="s">
        <v>648</v>
      </c>
      <c r="AY46" s="1" t="s">
        <v>648</v>
      </c>
      <c r="AZ46" s="1" t="s">
        <v>648</v>
      </c>
      <c r="BA46" s="1" t="s">
        <v>648</v>
      </c>
      <c r="BB46" s="1" t="s">
        <v>648</v>
      </c>
      <c r="BC46" s="1" t="s">
        <v>648</v>
      </c>
      <c r="BD46" s="1" t="s">
        <v>648</v>
      </c>
      <c r="BE46" s="1"/>
      <c r="BF46" s="1"/>
      <c r="BG46" s="1"/>
      <c r="BH46" s="1"/>
      <c r="BI46" s="1"/>
      <c r="BJ46" s="1"/>
      <c r="BK46" s="1"/>
      <c r="BL46" s="1"/>
      <c r="BM46" s="1"/>
      <c r="BN46" s="1"/>
    </row>
    <row r="47" spans="1:66" ht="12.75" x14ac:dyDescent="0.2">
      <c r="A47" s="53" t="s">
        <v>426</v>
      </c>
      <c r="B47" s="54" t="s">
        <v>427</v>
      </c>
      <c r="D47" s="1" t="s">
        <v>647</v>
      </c>
      <c r="E47" s="1" t="s">
        <v>647</v>
      </c>
      <c r="F47" s="1" t="s">
        <v>647</v>
      </c>
      <c r="G47" s="1" t="s">
        <v>647</v>
      </c>
      <c r="H47" s="1" t="s">
        <v>647</v>
      </c>
      <c r="I47" s="8">
        <v>2</v>
      </c>
      <c r="J47" s="1" t="s">
        <v>647</v>
      </c>
      <c r="K47" s="1" t="s">
        <v>647</v>
      </c>
      <c r="L47" s="1" t="s">
        <v>647</v>
      </c>
      <c r="M47" s="1" t="s">
        <v>647</v>
      </c>
      <c r="N47" s="1" t="s">
        <v>647</v>
      </c>
      <c r="O47" s="1" t="s">
        <v>647</v>
      </c>
      <c r="P47" s="1" t="s">
        <v>647</v>
      </c>
      <c r="Q47" s="1" t="s">
        <v>647</v>
      </c>
      <c r="R47" s="1" t="s">
        <v>647</v>
      </c>
      <c r="S47" s="1" t="s">
        <v>647</v>
      </c>
      <c r="T47" s="1" t="s">
        <v>647</v>
      </c>
      <c r="U47" s="1" t="s">
        <v>647</v>
      </c>
      <c r="V47" s="1" t="s">
        <v>647</v>
      </c>
      <c r="W47" s="1" t="s">
        <v>647</v>
      </c>
      <c r="X47" s="8">
        <v>-1</v>
      </c>
      <c r="Y47" s="1" t="s">
        <v>647</v>
      </c>
      <c r="Z47" s="1" t="s">
        <v>647</v>
      </c>
      <c r="AA47" s="1" t="s">
        <v>647</v>
      </c>
      <c r="AB47" s="1" t="s">
        <v>647</v>
      </c>
      <c r="AC47" s="1" t="s">
        <v>647</v>
      </c>
      <c r="AD47" s="1" t="s">
        <v>647</v>
      </c>
      <c r="AE47" s="1" t="s">
        <v>647</v>
      </c>
      <c r="AF47" s="1" t="s">
        <v>647</v>
      </c>
      <c r="AG47" s="1" t="s">
        <v>647</v>
      </c>
      <c r="AH47" s="1" t="s">
        <v>647</v>
      </c>
      <c r="AI47" s="1" t="s">
        <v>647</v>
      </c>
      <c r="AJ47" s="1" t="s">
        <v>647</v>
      </c>
      <c r="AK47" s="1" t="s">
        <v>647</v>
      </c>
      <c r="AL47" s="1" t="s">
        <v>647</v>
      </c>
      <c r="AM47" s="1" t="s">
        <v>647</v>
      </c>
      <c r="AN47" s="1" t="s">
        <v>647</v>
      </c>
      <c r="AO47" s="8">
        <v>-2</v>
      </c>
      <c r="AP47" s="1" t="s">
        <v>647</v>
      </c>
      <c r="AQ47" s="1" t="s">
        <v>647</v>
      </c>
      <c r="AR47" s="1" t="s">
        <v>647</v>
      </c>
      <c r="AS47" s="1" t="s">
        <v>647</v>
      </c>
      <c r="AT47" s="1" t="s">
        <v>647</v>
      </c>
      <c r="AU47" s="1" t="s">
        <v>647</v>
      </c>
      <c r="AV47" s="1" t="s">
        <v>647</v>
      </c>
      <c r="AW47" s="8">
        <v>2</v>
      </c>
      <c r="AX47" s="1" t="s">
        <v>648</v>
      </c>
      <c r="AY47" s="1" t="s">
        <v>648</v>
      </c>
      <c r="AZ47" s="1" t="s">
        <v>648</v>
      </c>
      <c r="BA47" s="1" t="s">
        <v>648</v>
      </c>
      <c r="BB47" s="1" t="s">
        <v>648</v>
      </c>
      <c r="BC47" s="1" t="s">
        <v>648</v>
      </c>
      <c r="BD47" s="1" t="s">
        <v>648</v>
      </c>
      <c r="BE47" s="1"/>
      <c r="BF47" s="1"/>
      <c r="BG47" s="1"/>
      <c r="BH47" s="1"/>
      <c r="BI47" s="1"/>
      <c r="BJ47" s="1"/>
      <c r="BK47" s="1"/>
      <c r="BL47" s="1"/>
      <c r="BM47" s="1"/>
      <c r="BN47" s="1"/>
    </row>
    <row r="48" spans="1:66" ht="12.75" x14ac:dyDescent="0.2">
      <c r="A48" s="53" t="s">
        <v>433</v>
      </c>
      <c r="B48" s="54" t="s">
        <v>434</v>
      </c>
      <c r="D48" s="1" t="s">
        <v>647</v>
      </c>
      <c r="E48" s="1" t="s">
        <v>647</v>
      </c>
      <c r="F48" s="1" t="s">
        <v>647</v>
      </c>
      <c r="G48" s="1" t="s">
        <v>647</v>
      </c>
      <c r="H48" s="1" t="s">
        <v>647</v>
      </c>
      <c r="I48" s="1" t="s">
        <v>647</v>
      </c>
      <c r="J48" s="1" t="s">
        <v>647</v>
      </c>
      <c r="K48" s="1" t="s">
        <v>647</v>
      </c>
      <c r="L48" s="1" t="s">
        <v>647</v>
      </c>
      <c r="M48" s="1" t="s">
        <v>647</v>
      </c>
      <c r="N48" s="1" t="s">
        <v>647</v>
      </c>
      <c r="O48" s="8">
        <v>1</v>
      </c>
      <c r="P48" s="1" t="s">
        <v>647</v>
      </c>
      <c r="Q48" s="1" t="s">
        <v>647</v>
      </c>
      <c r="R48" s="1" t="s">
        <v>647</v>
      </c>
      <c r="S48" s="1" t="s">
        <v>647</v>
      </c>
      <c r="T48" s="1" t="s">
        <v>647</v>
      </c>
      <c r="U48" s="8">
        <v>-3</v>
      </c>
      <c r="V48" s="8">
        <v>1</v>
      </c>
      <c r="W48" s="1" t="s">
        <v>647</v>
      </c>
      <c r="X48" s="1" t="s">
        <v>647</v>
      </c>
      <c r="Y48" s="1" t="s">
        <v>647</v>
      </c>
      <c r="Z48" s="1" t="s">
        <v>647</v>
      </c>
      <c r="AA48" s="1" t="s">
        <v>647</v>
      </c>
      <c r="AB48" s="1" t="s">
        <v>647</v>
      </c>
      <c r="AC48" s="1" t="s">
        <v>647</v>
      </c>
      <c r="AD48" s="1" t="s">
        <v>647</v>
      </c>
      <c r="AE48" s="1" t="s">
        <v>647</v>
      </c>
      <c r="AF48" s="1" t="s">
        <v>647</v>
      </c>
      <c r="AG48" s="1" t="s">
        <v>647</v>
      </c>
      <c r="AH48" s="1" t="s">
        <v>647</v>
      </c>
      <c r="AI48" s="1" t="s">
        <v>647</v>
      </c>
      <c r="AJ48" s="1" t="s">
        <v>647</v>
      </c>
      <c r="AK48" s="1" t="s">
        <v>647</v>
      </c>
      <c r="AL48" s="1" t="s">
        <v>647</v>
      </c>
      <c r="AM48" s="8">
        <v>1</v>
      </c>
      <c r="AN48" s="1" t="s">
        <v>647</v>
      </c>
      <c r="AO48" s="1" t="s">
        <v>647</v>
      </c>
      <c r="AP48" s="1" t="s">
        <v>647</v>
      </c>
      <c r="AQ48" s="1" t="s">
        <v>647</v>
      </c>
      <c r="AR48" s="1" t="s">
        <v>647</v>
      </c>
      <c r="AS48" s="1" t="s">
        <v>647</v>
      </c>
      <c r="AT48" s="1" t="s">
        <v>647</v>
      </c>
      <c r="AU48" s="1" t="s">
        <v>647</v>
      </c>
      <c r="AV48" s="1" t="s">
        <v>647</v>
      </c>
      <c r="AW48" s="1" t="s">
        <v>647</v>
      </c>
      <c r="AX48" s="1" t="s">
        <v>648</v>
      </c>
      <c r="AY48" s="1" t="s">
        <v>648</v>
      </c>
      <c r="AZ48" s="1" t="s">
        <v>648</v>
      </c>
      <c r="BA48" s="1" t="s">
        <v>648</v>
      </c>
      <c r="BB48" s="1" t="s">
        <v>648</v>
      </c>
      <c r="BC48" s="1" t="s">
        <v>648</v>
      </c>
      <c r="BD48" s="1" t="s">
        <v>648</v>
      </c>
      <c r="BE48" s="1"/>
      <c r="BF48" s="1"/>
      <c r="BG48" s="1"/>
      <c r="BH48" s="1"/>
      <c r="BI48" s="1"/>
      <c r="BJ48" s="1"/>
      <c r="BK48" s="1"/>
      <c r="BL48" s="1"/>
      <c r="BM48" s="1"/>
      <c r="BN48" s="1"/>
    </row>
    <row r="49" spans="1:66" ht="12.75" x14ac:dyDescent="0.2">
      <c r="A49" s="53" t="s">
        <v>440</v>
      </c>
      <c r="B49" s="54" t="s">
        <v>441</v>
      </c>
      <c r="D49" s="1" t="s">
        <v>647</v>
      </c>
      <c r="E49" s="1" t="s">
        <v>647</v>
      </c>
      <c r="F49" s="1" t="s">
        <v>647</v>
      </c>
      <c r="G49" s="1" t="s">
        <v>647</v>
      </c>
      <c r="H49" s="8">
        <v>2</v>
      </c>
      <c r="I49" s="8">
        <v>2</v>
      </c>
      <c r="J49" s="8">
        <v>1</v>
      </c>
      <c r="K49" s="1" t="s">
        <v>647</v>
      </c>
      <c r="L49" s="1" t="s">
        <v>647</v>
      </c>
      <c r="M49" s="1" t="s">
        <v>647</v>
      </c>
      <c r="N49" s="1" t="s">
        <v>647</v>
      </c>
      <c r="O49" s="1" t="s">
        <v>647</v>
      </c>
      <c r="P49" s="1" t="s">
        <v>647</v>
      </c>
      <c r="Q49" s="1" t="s">
        <v>647</v>
      </c>
      <c r="R49" s="1" t="s">
        <v>647</v>
      </c>
      <c r="S49" s="1" t="s">
        <v>647</v>
      </c>
      <c r="T49" s="1" t="s">
        <v>647</v>
      </c>
      <c r="U49" s="1" t="s">
        <v>647</v>
      </c>
      <c r="V49" s="1" t="s">
        <v>647</v>
      </c>
      <c r="W49" s="1" t="s">
        <v>647</v>
      </c>
      <c r="X49" s="8">
        <v>1</v>
      </c>
      <c r="Y49" s="1" t="s">
        <v>647</v>
      </c>
      <c r="Z49" s="8">
        <v>2</v>
      </c>
      <c r="AA49" s="1" t="s">
        <v>647</v>
      </c>
      <c r="AB49" s="1" t="s">
        <v>647</v>
      </c>
      <c r="AC49" s="1" t="s">
        <v>647</v>
      </c>
      <c r="AD49" s="1" t="s">
        <v>647</v>
      </c>
      <c r="AE49" s="1" t="s">
        <v>647</v>
      </c>
      <c r="AF49" s="1" t="s">
        <v>647</v>
      </c>
      <c r="AG49" s="1" t="s">
        <v>647</v>
      </c>
      <c r="AH49" s="1" t="s">
        <v>647</v>
      </c>
      <c r="AI49" s="1" t="s">
        <v>647</v>
      </c>
      <c r="AJ49" s="1" t="s">
        <v>647</v>
      </c>
      <c r="AK49" s="1" t="s">
        <v>647</v>
      </c>
      <c r="AL49" s="1" t="s">
        <v>647</v>
      </c>
      <c r="AM49" s="8">
        <v>2</v>
      </c>
      <c r="AN49" s="1" t="s">
        <v>647</v>
      </c>
      <c r="AO49" s="8">
        <v>2</v>
      </c>
      <c r="AP49" s="1" t="s">
        <v>647</v>
      </c>
      <c r="AQ49" s="1" t="s">
        <v>647</v>
      </c>
      <c r="AR49" s="1" t="s">
        <v>647</v>
      </c>
      <c r="AS49" s="1" t="s">
        <v>647</v>
      </c>
      <c r="AT49" s="1" t="s">
        <v>647</v>
      </c>
      <c r="AU49" s="1" t="s">
        <v>647</v>
      </c>
      <c r="AV49" s="1" t="s">
        <v>647</v>
      </c>
      <c r="AW49" s="8">
        <v>2</v>
      </c>
      <c r="AX49" s="1" t="s">
        <v>648</v>
      </c>
      <c r="AY49" s="1" t="s">
        <v>648</v>
      </c>
      <c r="AZ49" s="1" t="s">
        <v>648</v>
      </c>
      <c r="BA49" s="1" t="s">
        <v>648</v>
      </c>
      <c r="BB49" s="1" t="s">
        <v>648</v>
      </c>
      <c r="BC49" s="1" t="s">
        <v>648</v>
      </c>
      <c r="BD49" s="1" t="s">
        <v>648</v>
      </c>
      <c r="BE49" s="1"/>
      <c r="BF49" s="1"/>
      <c r="BG49" s="1"/>
      <c r="BH49" s="1"/>
      <c r="BI49" s="1"/>
      <c r="BJ49" s="1"/>
      <c r="BK49" s="1"/>
      <c r="BL49" s="1"/>
      <c r="BM49" s="1"/>
      <c r="BN49" s="1"/>
    </row>
    <row r="50" spans="1:66" ht="12.75" x14ac:dyDescent="0.2">
      <c r="A50" s="53" t="s">
        <v>448</v>
      </c>
      <c r="B50" s="54" t="s">
        <v>449</v>
      </c>
      <c r="D50" s="1" t="s">
        <v>647</v>
      </c>
      <c r="E50" s="1" t="s">
        <v>647</v>
      </c>
      <c r="F50" s="1" t="s">
        <v>647</v>
      </c>
      <c r="G50" s="1" t="s">
        <v>647</v>
      </c>
      <c r="H50" s="1" t="s">
        <v>647</v>
      </c>
      <c r="I50" s="8">
        <v>1</v>
      </c>
      <c r="J50" s="1" t="s">
        <v>647</v>
      </c>
      <c r="K50" s="1" t="s">
        <v>647</v>
      </c>
      <c r="L50" s="1" t="s">
        <v>647</v>
      </c>
      <c r="M50" s="1" t="s">
        <v>647</v>
      </c>
      <c r="N50" s="1" t="s">
        <v>647</v>
      </c>
      <c r="O50" s="1" t="s">
        <v>647</v>
      </c>
      <c r="P50" s="1" t="s">
        <v>647</v>
      </c>
      <c r="Q50" s="1" t="s">
        <v>647</v>
      </c>
      <c r="R50" s="1" t="s">
        <v>647</v>
      </c>
      <c r="S50" s="1" t="s">
        <v>647</v>
      </c>
      <c r="T50" s="1" t="s">
        <v>647</v>
      </c>
      <c r="U50" s="8">
        <v>1</v>
      </c>
      <c r="V50" s="1" t="s">
        <v>647</v>
      </c>
      <c r="W50" s="1" t="s">
        <v>647</v>
      </c>
      <c r="X50" s="1" t="s">
        <v>647</v>
      </c>
      <c r="Y50" s="1" t="s">
        <v>647</v>
      </c>
      <c r="Z50" s="1" t="s">
        <v>647</v>
      </c>
      <c r="AA50" s="1" t="s">
        <v>647</v>
      </c>
      <c r="AB50" s="1" t="s">
        <v>647</v>
      </c>
      <c r="AC50" s="1" t="s">
        <v>647</v>
      </c>
      <c r="AD50" s="1" t="s">
        <v>647</v>
      </c>
      <c r="AE50" s="1" t="s">
        <v>647</v>
      </c>
      <c r="AF50" s="1" t="s">
        <v>647</v>
      </c>
      <c r="AG50" s="1" t="s">
        <v>647</v>
      </c>
      <c r="AH50" s="1" t="s">
        <v>647</v>
      </c>
      <c r="AI50" s="1" t="s">
        <v>647</v>
      </c>
      <c r="AJ50" s="1" t="s">
        <v>647</v>
      </c>
      <c r="AK50" s="1" t="s">
        <v>647</v>
      </c>
      <c r="AL50" s="8">
        <v>-1</v>
      </c>
      <c r="AM50" s="1" t="s">
        <v>647</v>
      </c>
      <c r="AN50" s="1" t="s">
        <v>647</v>
      </c>
      <c r="AO50" s="1" t="s">
        <v>647</v>
      </c>
      <c r="AP50" s="1" t="s">
        <v>647</v>
      </c>
      <c r="AQ50" s="8">
        <v>1</v>
      </c>
      <c r="AR50" s="1" t="s">
        <v>647</v>
      </c>
      <c r="AS50" s="1" t="s">
        <v>647</v>
      </c>
      <c r="AT50" s="8">
        <v>1</v>
      </c>
      <c r="AU50" s="1" t="s">
        <v>647</v>
      </c>
      <c r="AV50" s="1" t="s">
        <v>647</v>
      </c>
      <c r="AW50" s="1" t="s">
        <v>647</v>
      </c>
      <c r="AX50" s="1" t="s">
        <v>648</v>
      </c>
      <c r="AY50" s="1" t="s">
        <v>648</v>
      </c>
      <c r="AZ50" s="1" t="s">
        <v>648</v>
      </c>
      <c r="BA50" s="1" t="s">
        <v>648</v>
      </c>
      <c r="BB50" s="1" t="s">
        <v>648</v>
      </c>
      <c r="BC50" s="1" t="s">
        <v>648</v>
      </c>
      <c r="BD50" s="1" t="s">
        <v>648</v>
      </c>
      <c r="BE50" s="1"/>
      <c r="BF50" s="1"/>
      <c r="BG50" s="1"/>
      <c r="BH50" s="1"/>
      <c r="BI50" s="1"/>
      <c r="BJ50" s="1"/>
      <c r="BK50" s="1"/>
      <c r="BL50" s="1"/>
      <c r="BM50" s="1"/>
      <c r="BN50" s="1"/>
    </row>
    <row r="51" spans="1:66" ht="12.75" x14ac:dyDescent="0.2">
      <c r="A51" s="53" t="s">
        <v>457</v>
      </c>
      <c r="B51" s="54" t="s">
        <v>458</v>
      </c>
      <c r="D51" s="1" t="s">
        <v>647</v>
      </c>
      <c r="E51" s="1" t="s">
        <v>647</v>
      </c>
      <c r="F51" s="1" t="s">
        <v>647</v>
      </c>
      <c r="G51" s="1" t="s">
        <v>647</v>
      </c>
      <c r="H51" s="1" t="s">
        <v>647</v>
      </c>
      <c r="I51" s="8">
        <v>1</v>
      </c>
      <c r="J51" s="1" t="s">
        <v>647</v>
      </c>
      <c r="K51" s="1" t="s">
        <v>647</v>
      </c>
      <c r="L51" s="1" t="s">
        <v>647</v>
      </c>
      <c r="M51" s="1" t="s">
        <v>647</v>
      </c>
      <c r="N51" s="8">
        <v>1</v>
      </c>
      <c r="O51" s="1" t="s">
        <v>647</v>
      </c>
      <c r="P51" s="1" t="s">
        <v>647</v>
      </c>
      <c r="Q51" s="1" t="s">
        <v>647</v>
      </c>
      <c r="R51" s="1" t="s">
        <v>647</v>
      </c>
      <c r="S51" s="1" t="s">
        <v>647</v>
      </c>
      <c r="T51" s="1" t="s">
        <v>647</v>
      </c>
      <c r="U51" s="1" t="s">
        <v>647</v>
      </c>
      <c r="V51" s="1" t="s">
        <v>647</v>
      </c>
      <c r="W51" s="1" t="s">
        <v>647</v>
      </c>
      <c r="X51" s="1" t="s">
        <v>647</v>
      </c>
      <c r="Y51" s="1" t="s">
        <v>647</v>
      </c>
      <c r="Z51" s="8">
        <v>2</v>
      </c>
      <c r="AA51" s="1" t="s">
        <v>647</v>
      </c>
      <c r="AB51" s="1" t="s">
        <v>647</v>
      </c>
      <c r="AC51" s="1" t="s">
        <v>647</v>
      </c>
      <c r="AD51" s="1" t="s">
        <v>647</v>
      </c>
      <c r="AE51" s="1" t="s">
        <v>647</v>
      </c>
      <c r="AF51" s="1" t="s">
        <v>647</v>
      </c>
      <c r="AG51" s="1" t="s">
        <v>647</v>
      </c>
      <c r="AH51" s="1" t="s">
        <v>647</v>
      </c>
      <c r="AI51" s="1" t="s">
        <v>647</v>
      </c>
      <c r="AJ51" s="1" t="s">
        <v>647</v>
      </c>
      <c r="AK51" s="1" t="s">
        <v>647</v>
      </c>
      <c r="AL51" s="1" t="s">
        <v>647</v>
      </c>
      <c r="AM51" s="8">
        <v>1</v>
      </c>
      <c r="AN51" s="1" t="s">
        <v>647</v>
      </c>
      <c r="AO51" s="8">
        <v>1</v>
      </c>
      <c r="AP51" s="1" t="s">
        <v>647</v>
      </c>
      <c r="AQ51" s="1" t="s">
        <v>647</v>
      </c>
      <c r="AR51" s="8">
        <v>2</v>
      </c>
      <c r="AS51" s="1" t="s">
        <v>647</v>
      </c>
      <c r="AT51" s="8">
        <v>1</v>
      </c>
      <c r="AU51" s="1" t="s">
        <v>647</v>
      </c>
      <c r="AV51" s="8">
        <v>1</v>
      </c>
      <c r="AW51" s="1" t="s">
        <v>647</v>
      </c>
      <c r="AX51" s="1" t="s">
        <v>648</v>
      </c>
      <c r="AY51" s="1" t="s">
        <v>648</v>
      </c>
      <c r="AZ51" s="1" t="s">
        <v>648</v>
      </c>
      <c r="BA51" s="1" t="s">
        <v>648</v>
      </c>
      <c r="BB51" s="1" t="s">
        <v>648</v>
      </c>
      <c r="BC51" s="1" t="s">
        <v>648</v>
      </c>
      <c r="BD51" s="1" t="s">
        <v>648</v>
      </c>
      <c r="BE51" s="1"/>
      <c r="BF51" s="1"/>
      <c r="BG51" s="1"/>
      <c r="BH51" s="1"/>
      <c r="BI51" s="1"/>
      <c r="BJ51" s="1"/>
      <c r="BK51" s="1"/>
      <c r="BL51" s="1"/>
      <c r="BM51" s="1"/>
      <c r="BN51" s="1"/>
    </row>
    <row r="52" spans="1:66" ht="12.75" x14ac:dyDescent="0.2">
      <c r="A52" s="53" t="s">
        <v>465</v>
      </c>
      <c r="B52" s="54"/>
      <c r="D52" s="1" t="s">
        <v>648</v>
      </c>
      <c r="E52" s="1" t="s">
        <v>648</v>
      </c>
      <c r="F52" s="1" t="s">
        <v>648</v>
      </c>
      <c r="G52" s="1" t="s">
        <v>648</v>
      </c>
      <c r="H52" s="1" t="s">
        <v>648</v>
      </c>
      <c r="I52" s="8"/>
      <c r="J52" s="1" t="s">
        <v>648</v>
      </c>
      <c r="K52" s="1" t="s">
        <v>648</v>
      </c>
      <c r="L52" s="1" t="s">
        <v>648</v>
      </c>
      <c r="M52" s="8"/>
      <c r="N52" s="1"/>
      <c r="O52" s="1"/>
      <c r="P52" s="1"/>
      <c r="Q52" s="1"/>
      <c r="R52" s="1"/>
      <c r="S52" s="1"/>
      <c r="T52" s="1"/>
      <c r="U52" s="1"/>
      <c r="V52" s="1"/>
      <c r="W52" s="1"/>
      <c r="X52" s="8"/>
      <c r="Y52" s="8"/>
      <c r="Z52" s="1"/>
      <c r="AA52" s="1"/>
      <c r="AB52" s="1"/>
      <c r="AC52" s="1"/>
      <c r="AD52" s="1"/>
      <c r="AE52" s="1" t="s">
        <v>648</v>
      </c>
      <c r="AF52" s="1"/>
      <c r="AG52" s="1"/>
      <c r="AH52" s="1"/>
      <c r="AI52" s="1"/>
      <c r="AJ52" s="1"/>
      <c r="AK52" s="1"/>
      <c r="AL52" s="1"/>
      <c r="AM52" s="1"/>
      <c r="AN52" s="1"/>
      <c r="AO52" s="8"/>
      <c r="AP52" s="1"/>
      <c r="AQ52" s="1"/>
      <c r="AR52" s="8"/>
      <c r="AS52" s="1"/>
      <c r="AT52" s="1" t="s">
        <v>648</v>
      </c>
      <c r="AU52" s="1" t="s">
        <v>648</v>
      </c>
      <c r="AV52" s="1" t="s">
        <v>648</v>
      </c>
      <c r="AW52" s="1" t="s">
        <v>648</v>
      </c>
      <c r="AX52" s="1" t="s">
        <v>648</v>
      </c>
      <c r="AY52" s="1" t="s">
        <v>648</v>
      </c>
      <c r="AZ52" s="1" t="s">
        <v>648</v>
      </c>
      <c r="BA52" s="1" t="s">
        <v>648</v>
      </c>
      <c r="BB52" s="1" t="s">
        <v>648</v>
      </c>
      <c r="BC52" s="1" t="s">
        <v>648</v>
      </c>
      <c r="BD52" s="1" t="s">
        <v>648</v>
      </c>
      <c r="BE52" s="1"/>
      <c r="BF52" s="1"/>
      <c r="BG52" s="1"/>
      <c r="BH52" s="1"/>
      <c r="BI52" s="1"/>
      <c r="BJ52" s="1"/>
      <c r="BK52" s="1"/>
      <c r="BL52" s="1"/>
      <c r="BM52" s="1"/>
      <c r="BN52" s="1"/>
    </row>
    <row r="53" spans="1:66" ht="12.75" x14ac:dyDescent="0.2">
      <c r="A53" s="53" t="s">
        <v>471</v>
      </c>
      <c r="B53" s="54" t="s">
        <v>472</v>
      </c>
      <c r="D53" s="1" t="s">
        <v>647</v>
      </c>
      <c r="E53" s="1" t="s">
        <v>647</v>
      </c>
      <c r="F53" s="8">
        <v>-1</v>
      </c>
      <c r="G53" s="1" t="s">
        <v>647</v>
      </c>
      <c r="H53" s="1" t="s">
        <v>647</v>
      </c>
      <c r="I53" s="1" t="s">
        <v>647</v>
      </c>
      <c r="J53" s="1" t="s">
        <v>647</v>
      </c>
      <c r="K53" s="1" t="s">
        <v>647</v>
      </c>
      <c r="L53" s="1" t="s">
        <v>647</v>
      </c>
      <c r="M53" s="1" t="s">
        <v>647</v>
      </c>
      <c r="N53" s="1" t="s">
        <v>647</v>
      </c>
      <c r="O53" s="1" t="s">
        <v>647</v>
      </c>
      <c r="P53" s="1" t="s">
        <v>647</v>
      </c>
      <c r="Q53" s="1" t="s">
        <v>647</v>
      </c>
      <c r="R53" s="1" t="s">
        <v>647</v>
      </c>
      <c r="S53" s="1" t="s">
        <v>647</v>
      </c>
      <c r="T53" s="1" t="s">
        <v>647</v>
      </c>
      <c r="U53" s="1" t="s">
        <v>647</v>
      </c>
      <c r="V53" s="1" t="s">
        <v>647</v>
      </c>
      <c r="W53" s="8">
        <v>-2</v>
      </c>
      <c r="X53" s="1" t="s">
        <v>647</v>
      </c>
      <c r="Y53" s="1" t="s">
        <v>647</v>
      </c>
      <c r="Z53" s="1" t="s">
        <v>647</v>
      </c>
      <c r="AA53" s="1" t="s">
        <v>647</v>
      </c>
      <c r="AB53" s="1" t="s">
        <v>647</v>
      </c>
      <c r="AC53" s="1" t="s">
        <v>647</v>
      </c>
      <c r="AD53" s="1" t="s">
        <v>647</v>
      </c>
      <c r="AE53" s="1" t="s">
        <v>647</v>
      </c>
      <c r="AF53" s="1" t="s">
        <v>647</v>
      </c>
      <c r="AG53" s="8">
        <v>2</v>
      </c>
      <c r="AH53" s="8">
        <v>2</v>
      </c>
      <c r="AI53" s="8">
        <v>1</v>
      </c>
      <c r="AJ53" s="1" t="s">
        <v>647</v>
      </c>
      <c r="AK53" s="8">
        <v>1</v>
      </c>
      <c r="AL53" s="1" t="s">
        <v>647</v>
      </c>
      <c r="AM53" s="1" t="s">
        <v>647</v>
      </c>
      <c r="AN53" s="1" t="s">
        <v>647</v>
      </c>
      <c r="AO53" s="1" t="s">
        <v>647</v>
      </c>
      <c r="AP53" s="1" t="s">
        <v>647</v>
      </c>
      <c r="AQ53" s="1" t="s">
        <v>647</v>
      </c>
      <c r="AR53" s="1" t="s">
        <v>647</v>
      </c>
      <c r="AS53" s="1" t="s">
        <v>647</v>
      </c>
      <c r="AT53" s="8">
        <v>-2</v>
      </c>
      <c r="AU53" s="1" t="s">
        <v>647</v>
      </c>
      <c r="AV53" s="1" t="s">
        <v>647</v>
      </c>
      <c r="AW53" s="1" t="s">
        <v>647</v>
      </c>
      <c r="AX53" s="1" t="s">
        <v>648</v>
      </c>
      <c r="AY53" s="1" t="s">
        <v>648</v>
      </c>
      <c r="AZ53" s="1" t="s">
        <v>648</v>
      </c>
      <c r="BA53" s="1" t="s">
        <v>648</v>
      </c>
      <c r="BB53" s="1" t="s">
        <v>648</v>
      </c>
      <c r="BC53" s="1" t="s">
        <v>648</v>
      </c>
      <c r="BD53" s="1" t="s">
        <v>648</v>
      </c>
      <c r="BE53" s="1"/>
      <c r="BF53" s="1"/>
      <c r="BG53" s="1"/>
      <c r="BH53" s="1"/>
      <c r="BI53" s="1"/>
      <c r="BJ53" s="1"/>
      <c r="BK53" s="1"/>
      <c r="BL53" s="1"/>
      <c r="BM53" s="1"/>
      <c r="BN53" s="1"/>
    </row>
    <row r="54" spans="1:66" ht="12.75" x14ac:dyDescent="0.2">
      <c r="A54" s="53" t="s">
        <v>478</v>
      </c>
      <c r="B54" s="54" t="s">
        <v>479</v>
      </c>
      <c r="D54" s="8">
        <v>-2</v>
      </c>
      <c r="E54" s="8">
        <v>-1</v>
      </c>
      <c r="F54" s="1" t="s">
        <v>647</v>
      </c>
      <c r="G54" s="8">
        <v>-2</v>
      </c>
      <c r="H54" s="8">
        <v>-1</v>
      </c>
      <c r="I54" s="8">
        <v>-1</v>
      </c>
      <c r="J54" s="8">
        <v>-1</v>
      </c>
      <c r="K54" s="8">
        <v>-1</v>
      </c>
      <c r="L54" s="1" t="s">
        <v>647</v>
      </c>
      <c r="M54" s="1" t="s">
        <v>647</v>
      </c>
      <c r="N54" s="1" t="s">
        <v>647</v>
      </c>
      <c r="O54" s="8">
        <v>-1</v>
      </c>
      <c r="P54" s="8">
        <v>-1</v>
      </c>
      <c r="Q54" s="8">
        <v>-1</v>
      </c>
      <c r="R54" s="1" t="s">
        <v>647</v>
      </c>
      <c r="S54" s="8">
        <v>-1</v>
      </c>
      <c r="T54" s="8">
        <v>-1</v>
      </c>
      <c r="U54" s="8">
        <v>-1</v>
      </c>
      <c r="V54" s="1" t="s">
        <v>647</v>
      </c>
      <c r="W54" s="1" t="s">
        <v>647</v>
      </c>
      <c r="X54" s="1" t="s">
        <v>647</v>
      </c>
      <c r="Y54" s="8">
        <v>-1</v>
      </c>
      <c r="Z54" s="1" t="s">
        <v>647</v>
      </c>
      <c r="AA54" s="1" t="s">
        <v>647</v>
      </c>
      <c r="AB54" s="1" t="s">
        <v>647</v>
      </c>
      <c r="AC54" s="8">
        <v>-2</v>
      </c>
      <c r="AD54" s="1" t="s">
        <v>647</v>
      </c>
      <c r="AE54" s="1" t="s">
        <v>647</v>
      </c>
      <c r="AF54" s="1" t="s">
        <v>647</v>
      </c>
      <c r="AG54" s="1" t="s">
        <v>647</v>
      </c>
      <c r="AH54" s="1" t="s">
        <v>647</v>
      </c>
      <c r="AI54" s="1" t="s">
        <v>647</v>
      </c>
      <c r="AJ54" s="1" t="s">
        <v>647</v>
      </c>
      <c r="AK54" s="1" t="s">
        <v>647</v>
      </c>
      <c r="AL54" s="1" t="s">
        <v>647</v>
      </c>
      <c r="AM54" s="1" t="s">
        <v>647</v>
      </c>
      <c r="AN54" s="1" t="s">
        <v>647</v>
      </c>
      <c r="AO54" s="8">
        <v>-1</v>
      </c>
      <c r="AP54" s="8">
        <v>-1</v>
      </c>
      <c r="AQ54" s="1" t="s">
        <v>647</v>
      </c>
      <c r="AR54" s="1" t="s">
        <v>647</v>
      </c>
      <c r="AS54" s="1" t="s">
        <v>647</v>
      </c>
      <c r="AT54" s="1" t="s">
        <v>647</v>
      </c>
      <c r="AU54" s="1" t="s">
        <v>647</v>
      </c>
      <c r="AV54" s="8">
        <v>-1</v>
      </c>
      <c r="AW54" s="8">
        <v>1</v>
      </c>
      <c r="AX54" s="1" t="s">
        <v>648</v>
      </c>
      <c r="AY54" s="1" t="s">
        <v>648</v>
      </c>
      <c r="AZ54" s="1" t="s">
        <v>648</v>
      </c>
      <c r="BA54" s="1" t="s">
        <v>648</v>
      </c>
      <c r="BB54" s="1" t="s">
        <v>648</v>
      </c>
      <c r="BC54" s="1" t="s">
        <v>648</v>
      </c>
      <c r="BD54" s="1" t="s">
        <v>648</v>
      </c>
      <c r="BE54" s="1"/>
      <c r="BF54" s="1"/>
      <c r="BG54" s="1"/>
      <c r="BH54" s="1"/>
      <c r="BI54" s="1"/>
      <c r="BJ54" s="1"/>
      <c r="BK54" s="1"/>
      <c r="BL54" s="1"/>
      <c r="BM54" s="1"/>
      <c r="BN54" s="1"/>
    </row>
    <row r="55" spans="1:66" ht="12.75" x14ac:dyDescent="0.2">
      <c r="A55" s="53" t="s">
        <v>486</v>
      </c>
      <c r="B55" s="54" t="s">
        <v>653</v>
      </c>
      <c r="D55" s="8">
        <v>1</v>
      </c>
      <c r="E55" s="8">
        <v>1</v>
      </c>
      <c r="F55" s="8">
        <v>-1</v>
      </c>
      <c r="G55" s="8">
        <v>2</v>
      </c>
      <c r="H55" s="8">
        <v>1</v>
      </c>
      <c r="I55" s="8">
        <v>1</v>
      </c>
      <c r="J55" s="1" t="s">
        <v>647</v>
      </c>
      <c r="K55" s="1" t="s">
        <v>647</v>
      </c>
      <c r="L55" s="8">
        <v>-2</v>
      </c>
      <c r="M55" s="1" t="s">
        <v>647</v>
      </c>
      <c r="N55" s="1" t="s">
        <v>647</v>
      </c>
      <c r="O55" s="1" t="s">
        <v>647</v>
      </c>
      <c r="P55" s="1" t="s">
        <v>647</v>
      </c>
      <c r="Q55" s="1" t="s">
        <v>647</v>
      </c>
      <c r="R55" s="1" t="s">
        <v>647</v>
      </c>
      <c r="S55" s="1" t="s">
        <v>647</v>
      </c>
      <c r="T55" s="1" t="s">
        <v>647</v>
      </c>
      <c r="U55" s="1" t="s">
        <v>647</v>
      </c>
      <c r="V55" s="1" t="s">
        <v>647</v>
      </c>
      <c r="W55" s="8">
        <v>-2</v>
      </c>
      <c r="X55" s="1" t="s">
        <v>647</v>
      </c>
      <c r="Y55" s="1" t="s">
        <v>647</v>
      </c>
      <c r="Z55" s="1" t="s">
        <v>647</v>
      </c>
      <c r="AA55" s="1" t="s">
        <v>647</v>
      </c>
      <c r="AB55" s="8">
        <v>1</v>
      </c>
      <c r="AC55" s="8">
        <v>1</v>
      </c>
      <c r="AD55" s="1" t="s">
        <v>647</v>
      </c>
      <c r="AE55" s="1" t="s">
        <v>647</v>
      </c>
      <c r="AF55" s="1" t="s">
        <v>647</v>
      </c>
      <c r="AG55" s="8">
        <v>-3</v>
      </c>
      <c r="AH55" s="8">
        <v>2</v>
      </c>
      <c r="AI55" s="8">
        <v>1</v>
      </c>
      <c r="AJ55" s="8">
        <v>-1</v>
      </c>
      <c r="AK55" s="8">
        <v>-2</v>
      </c>
      <c r="AL55" s="1" t="s">
        <v>647</v>
      </c>
      <c r="AM55" s="1" t="s">
        <v>647</v>
      </c>
      <c r="AN55" s="1" t="s">
        <v>647</v>
      </c>
      <c r="AO55" s="1" t="s">
        <v>647</v>
      </c>
      <c r="AP55" s="8">
        <v>-2</v>
      </c>
      <c r="AQ55" s="1" t="s">
        <v>647</v>
      </c>
      <c r="AR55" s="1" t="s">
        <v>647</v>
      </c>
      <c r="AS55" s="1" t="s">
        <v>647</v>
      </c>
      <c r="AT55" s="8">
        <v>-2</v>
      </c>
      <c r="AU55" s="1" t="s">
        <v>647</v>
      </c>
      <c r="AV55" s="1" t="s">
        <v>647</v>
      </c>
      <c r="AW55" s="1" t="s">
        <v>647</v>
      </c>
      <c r="AX55" s="1" t="s">
        <v>648</v>
      </c>
      <c r="AY55" s="1" t="s">
        <v>648</v>
      </c>
      <c r="AZ55" s="1" t="s">
        <v>648</v>
      </c>
      <c r="BA55" s="1" t="s">
        <v>648</v>
      </c>
      <c r="BB55" s="1" t="s">
        <v>648</v>
      </c>
      <c r="BC55" s="1" t="s">
        <v>648</v>
      </c>
      <c r="BD55" s="1" t="s">
        <v>648</v>
      </c>
      <c r="BE55" s="1"/>
      <c r="BF55" s="1"/>
      <c r="BG55" s="1"/>
      <c r="BH55" s="1"/>
      <c r="BI55" s="1"/>
      <c r="BJ55" s="1"/>
      <c r="BK55" s="1"/>
      <c r="BL55" s="1"/>
      <c r="BM55" s="1"/>
      <c r="BN55" s="1"/>
    </row>
    <row r="56" spans="1:66" ht="12.75" x14ac:dyDescent="0.2">
      <c r="A56" s="53" t="s">
        <v>490</v>
      </c>
      <c r="B56" s="54" t="s">
        <v>491</v>
      </c>
      <c r="D56" s="1" t="s">
        <v>647</v>
      </c>
      <c r="E56" s="1" t="s">
        <v>647</v>
      </c>
      <c r="F56" s="1" t="s">
        <v>647</v>
      </c>
      <c r="G56" s="1" t="s">
        <v>647</v>
      </c>
      <c r="H56" s="1" t="s">
        <v>647</v>
      </c>
      <c r="I56" s="1" t="s">
        <v>647</v>
      </c>
      <c r="J56" s="8">
        <v>-2</v>
      </c>
      <c r="K56" s="8">
        <v>-2</v>
      </c>
      <c r="L56" s="8">
        <v>-2</v>
      </c>
      <c r="M56" s="8">
        <v>1</v>
      </c>
      <c r="N56" s="8">
        <v>1</v>
      </c>
      <c r="O56" s="1" t="s">
        <v>647</v>
      </c>
      <c r="P56" s="1" t="s">
        <v>647</v>
      </c>
      <c r="Q56" s="1" t="s">
        <v>647</v>
      </c>
      <c r="R56" s="1" t="s">
        <v>647</v>
      </c>
      <c r="S56" s="1" t="s">
        <v>647</v>
      </c>
      <c r="T56" s="1" t="s">
        <v>647</v>
      </c>
      <c r="U56" s="1" t="s">
        <v>647</v>
      </c>
      <c r="V56" s="1" t="s">
        <v>647</v>
      </c>
      <c r="W56" s="1" t="s">
        <v>647</v>
      </c>
      <c r="X56" s="8">
        <v>-2</v>
      </c>
      <c r="Y56" s="8">
        <v>1</v>
      </c>
      <c r="Z56" s="1" t="s">
        <v>647</v>
      </c>
      <c r="AA56" s="1" t="s">
        <v>647</v>
      </c>
      <c r="AB56" s="1" t="s">
        <v>647</v>
      </c>
      <c r="AC56" s="1" t="s">
        <v>647</v>
      </c>
      <c r="AD56" s="1" t="s">
        <v>647</v>
      </c>
      <c r="AE56" s="1" t="s">
        <v>647</v>
      </c>
      <c r="AF56" s="1" t="s">
        <v>647</v>
      </c>
      <c r="AG56" s="1" t="s">
        <v>647</v>
      </c>
      <c r="AH56" s="1" t="s">
        <v>647</v>
      </c>
      <c r="AI56" s="1" t="s">
        <v>647</v>
      </c>
      <c r="AJ56" s="1" t="s">
        <v>647</v>
      </c>
      <c r="AK56" s="1" t="s">
        <v>647</v>
      </c>
      <c r="AL56" s="1" t="s">
        <v>647</v>
      </c>
      <c r="AM56" s="1" t="s">
        <v>647</v>
      </c>
      <c r="AN56" s="1" t="s">
        <v>647</v>
      </c>
      <c r="AO56" s="8">
        <v>2</v>
      </c>
      <c r="AP56" s="1" t="s">
        <v>647</v>
      </c>
      <c r="AQ56" s="1" t="s">
        <v>647</v>
      </c>
      <c r="AR56" s="1" t="s">
        <v>647</v>
      </c>
      <c r="AS56" s="1" t="s">
        <v>647</v>
      </c>
      <c r="AT56" s="1" t="s">
        <v>647</v>
      </c>
      <c r="AU56" s="1" t="s">
        <v>647</v>
      </c>
      <c r="AV56" s="1" t="s">
        <v>647</v>
      </c>
      <c r="AW56" s="8">
        <v>2</v>
      </c>
      <c r="AX56" s="1" t="s">
        <v>648</v>
      </c>
      <c r="AY56" s="1" t="s">
        <v>648</v>
      </c>
      <c r="AZ56" s="1" t="s">
        <v>648</v>
      </c>
      <c r="BA56" s="1" t="s">
        <v>648</v>
      </c>
      <c r="BB56" s="1" t="s">
        <v>648</v>
      </c>
      <c r="BC56" s="1" t="s">
        <v>648</v>
      </c>
      <c r="BD56" s="1" t="s">
        <v>648</v>
      </c>
      <c r="BE56" s="1"/>
      <c r="BF56" s="1"/>
      <c r="BG56" s="1"/>
      <c r="BH56" s="1"/>
      <c r="BI56" s="1"/>
      <c r="BJ56" s="1"/>
      <c r="BK56" s="1"/>
      <c r="BL56" s="1"/>
      <c r="BM56" s="1"/>
      <c r="BN56" s="1"/>
    </row>
    <row r="57" spans="1:66" ht="12.75" x14ac:dyDescent="0.2">
      <c r="A57" s="53" t="s">
        <v>492</v>
      </c>
      <c r="B57" s="54" t="s">
        <v>493</v>
      </c>
      <c r="D57" s="1" t="s">
        <v>647</v>
      </c>
      <c r="E57" s="1" t="s">
        <v>647</v>
      </c>
      <c r="F57" s="1" t="s">
        <v>647</v>
      </c>
      <c r="G57" s="1" t="s">
        <v>647</v>
      </c>
      <c r="H57" s="1" t="s">
        <v>647</v>
      </c>
      <c r="I57" s="1" t="s">
        <v>647</v>
      </c>
      <c r="J57" s="1" t="s">
        <v>647</v>
      </c>
      <c r="K57" s="1" t="s">
        <v>647</v>
      </c>
      <c r="L57" s="1" t="s">
        <v>647</v>
      </c>
      <c r="M57" s="1" t="s">
        <v>647</v>
      </c>
      <c r="N57" s="1" t="s">
        <v>647</v>
      </c>
      <c r="O57" s="1" t="s">
        <v>647</v>
      </c>
      <c r="P57" s="8">
        <v>1</v>
      </c>
      <c r="Q57" s="1" t="s">
        <v>647</v>
      </c>
      <c r="R57" s="1" t="s">
        <v>647</v>
      </c>
      <c r="S57" s="1" t="s">
        <v>647</v>
      </c>
      <c r="T57" s="1" t="s">
        <v>647</v>
      </c>
      <c r="U57" s="1" t="s">
        <v>647</v>
      </c>
      <c r="V57" s="1" t="s">
        <v>647</v>
      </c>
      <c r="W57" s="1" t="s">
        <v>647</v>
      </c>
      <c r="X57" s="1" t="s">
        <v>647</v>
      </c>
      <c r="Y57" s="1" t="s">
        <v>647</v>
      </c>
      <c r="Z57" s="1" t="s">
        <v>647</v>
      </c>
      <c r="AA57" s="1" t="s">
        <v>647</v>
      </c>
      <c r="AB57" s="1" t="s">
        <v>647</v>
      </c>
      <c r="AC57" s="1" t="s">
        <v>647</v>
      </c>
      <c r="AD57" s="1" t="s">
        <v>647</v>
      </c>
      <c r="AE57" s="8">
        <v>2</v>
      </c>
      <c r="AF57" s="1" t="s">
        <v>647</v>
      </c>
      <c r="AG57" s="1" t="s">
        <v>647</v>
      </c>
      <c r="AH57" s="1" t="s">
        <v>647</v>
      </c>
      <c r="AI57" s="1" t="s">
        <v>647</v>
      </c>
      <c r="AJ57" s="1" t="s">
        <v>647</v>
      </c>
      <c r="AK57" s="1" t="s">
        <v>647</v>
      </c>
      <c r="AL57" s="1" t="s">
        <v>647</v>
      </c>
      <c r="AM57" s="1" t="s">
        <v>647</v>
      </c>
      <c r="AN57" s="1" t="s">
        <v>647</v>
      </c>
      <c r="AO57" s="1" t="s">
        <v>647</v>
      </c>
      <c r="AP57" s="1" t="s">
        <v>647</v>
      </c>
      <c r="AQ57" s="1" t="s">
        <v>647</v>
      </c>
      <c r="AR57" s="1" t="s">
        <v>647</v>
      </c>
      <c r="AS57" s="1" t="s">
        <v>647</v>
      </c>
      <c r="AT57" s="8">
        <v>0</v>
      </c>
      <c r="AU57" s="1" t="s">
        <v>647</v>
      </c>
      <c r="AV57" s="1" t="s">
        <v>647</v>
      </c>
      <c r="AW57" s="1" t="s">
        <v>647</v>
      </c>
      <c r="AX57" s="1" t="s">
        <v>648</v>
      </c>
      <c r="AY57" s="1" t="s">
        <v>648</v>
      </c>
      <c r="AZ57" s="1" t="s">
        <v>648</v>
      </c>
      <c r="BA57" s="1" t="s">
        <v>648</v>
      </c>
      <c r="BB57" s="1" t="s">
        <v>648</v>
      </c>
      <c r="BC57" s="1" t="s">
        <v>648</v>
      </c>
      <c r="BD57" s="1" t="s">
        <v>648</v>
      </c>
      <c r="BE57" s="1"/>
      <c r="BF57" s="1"/>
      <c r="BG57" s="1"/>
      <c r="BH57" s="1"/>
      <c r="BI57" s="1"/>
      <c r="BJ57" s="1"/>
      <c r="BK57" s="1"/>
      <c r="BL57" s="1"/>
      <c r="BM57" s="1"/>
      <c r="BN57" s="1"/>
    </row>
    <row r="58" spans="1:66" ht="12.75" x14ac:dyDescent="0.2">
      <c r="A58" s="53" t="s">
        <v>496</v>
      </c>
      <c r="B58" s="54" t="s">
        <v>497</v>
      </c>
      <c r="D58" s="1" t="s">
        <v>647</v>
      </c>
      <c r="E58" s="1" t="s">
        <v>647</v>
      </c>
      <c r="F58" s="1" t="s">
        <v>647</v>
      </c>
      <c r="G58" s="1" t="s">
        <v>647</v>
      </c>
      <c r="H58" s="1" t="s">
        <v>647</v>
      </c>
      <c r="I58" s="1" t="s">
        <v>647</v>
      </c>
      <c r="J58" s="1" t="s">
        <v>647</v>
      </c>
      <c r="K58" s="1" t="s">
        <v>647</v>
      </c>
      <c r="L58" s="1" t="s">
        <v>647</v>
      </c>
      <c r="M58" s="1" t="s">
        <v>647</v>
      </c>
      <c r="N58" s="1" t="s">
        <v>647</v>
      </c>
      <c r="O58" s="1" t="s">
        <v>647</v>
      </c>
      <c r="P58" s="1" t="s">
        <v>647</v>
      </c>
      <c r="Q58" s="1" t="s">
        <v>647</v>
      </c>
      <c r="R58" s="1" t="s">
        <v>647</v>
      </c>
      <c r="S58" s="1" t="s">
        <v>647</v>
      </c>
      <c r="T58" s="1" t="s">
        <v>647</v>
      </c>
      <c r="U58" s="1" t="s">
        <v>647</v>
      </c>
      <c r="V58" s="1" t="s">
        <v>647</v>
      </c>
      <c r="W58" s="1" t="s">
        <v>647</v>
      </c>
      <c r="X58" s="1" t="s">
        <v>647</v>
      </c>
      <c r="Y58" s="1" t="s">
        <v>647</v>
      </c>
      <c r="Z58" s="1" t="s">
        <v>647</v>
      </c>
      <c r="AA58" s="1" t="s">
        <v>647</v>
      </c>
      <c r="AB58" s="1" t="s">
        <v>647</v>
      </c>
      <c r="AC58" s="1" t="s">
        <v>647</v>
      </c>
      <c r="AD58" s="1" t="s">
        <v>647</v>
      </c>
      <c r="AE58" s="1" t="s">
        <v>647</v>
      </c>
      <c r="AF58" s="1" t="s">
        <v>647</v>
      </c>
      <c r="AG58" s="8">
        <v>-2</v>
      </c>
      <c r="AH58" s="8">
        <v>2</v>
      </c>
      <c r="AI58" s="1" t="s">
        <v>647</v>
      </c>
      <c r="AJ58" s="1" t="s">
        <v>647</v>
      </c>
      <c r="AK58" s="1" t="s">
        <v>647</v>
      </c>
      <c r="AL58" s="1" t="s">
        <v>647</v>
      </c>
      <c r="AM58" s="8">
        <v>-3</v>
      </c>
      <c r="AN58" s="1" t="s">
        <v>647</v>
      </c>
      <c r="AO58" s="1" t="s">
        <v>647</v>
      </c>
      <c r="AP58" s="1" t="s">
        <v>647</v>
      </c>
      <c r="AQ58" s="1" t="s">
        <v>647</v>
      </c>
      <c r="AR58" s="1" t="s">
        <v>647</v>
      </c>
      <c r="AS58" s="1" t="s">
        <v>647</v>
      </c>
      <c r="AT58" s="1" t="s">
        <v>647</v>
      </c>
      <c r="AU58" s="1" t="s">
        <v>647</v>
      </c>
      <c r="AV58" s="1" t="s">
        <v>647</v>
      </c>
      <c r="AW58" s="1" t="s">
        <v>647</v>
      </c>
      <c r="AX58" s="1" t="s">
        <v>648</v>
      </c>
      <c r="AY58" s="1" t="s">
        <v>648</v>
      </c>
      <c r="AZ58" s="1" t="s">
        <v>648</v>
      </c>
      <c r="BA58" s="1" t="s">
        <v>648</v>
      </c>
      <c r="BB58" s="1" t="s">
        <v>648</v>
      </c>
      <c r="BC58" s="1" t="s">
        <v>648</v>
      </c>
      <c r="BD58" s="1" t="s">
        <v>648</v>
      </c>
      <c r="BE58" s="1"/>
      <c r="BF58" s="1"/>
      <c r="BG58" s="1"/>
      <c r="BH58" s="1"/>
      <c r="BI58" s="1"/>
      <c r="BJ58" s="1"/>
      <c r="BK58" s="1"/>
      <c r="BL58" s="1"/>
      <c r="BM58" s="1"/>
      <c r="BN58" s="1"/>
    </row>
    <row r="59" spans="1:66" ht="12.75" x14ac:dyDescent="0.2">
      <c r="A59" s="53" t="s">
        <v>500</v>
      </c>
      <c r="B59" s="54" t="s">
        <v>501</v>
      </c>
      <c r="D59" s="1" t="s">
        <v>647</v>
      </c>
      <c r="E59" s="1" t="s">
        <v>647</v>
      </c>
      <c r="F59" s="1" t="s">
        <v>647</v>
      </c>
      <c r="G59" s="1" t="s">
        <v>647</v>
      </c>
      <c r="H59" s="1" t="s">
        <v>647</v>
      </c>
      <c r="I59" s="1" t="s">
        <v>647</v>
      </c>
      <c r="J59" s="1" t="s">
        <v>647</v>
      </c>
      <c r="K59" s="1" t="s">
        <v>647</v>
      </c>
      <c r="L59" s="8">
        <v>2</v>
      </c>
      <c r="M59" s="1" t="s">
        <v>647</v>
      </c>
      <c r="N59" s="1" t="s">
        <v>647</v>
      </c>
      <c r="O59" s="1" t="s">
        <v>647</v>
      </c>
      <c r="P59" s="1" t="s">
        <v>647</v>
      </c>
      <c r="Q59" s="1" t="s">
        <v>647</v>
      </c>
      <c r="R59" s="1" t="s">
        <v>647</v>
      </c>
      <c r="S59" s="1" t="s">
        <v>647</v>
      </c>
      <c r="T59" s="1" t="s">
        <v>647</v>
      </c>
      <c r="U59" s="1" t="s">
        <v>647</v>
      </c>
      <c r="V59" s="1" t="s">
        <v>647</v>
      </c>
      <c r="W59" s="1" t="s">
        <v>647</v>
      </c>
      <c r="X59" s="1" t="s">
        <v>647</v>
      </c>
      <c r="Y59" s="1" t="s">
        <v>647</v>
      </c>
      <c r="Z59" s="1" t="s">
        <v>647</v>
      </c>
      <c r="AA59" s="1" t="s">
        <v>647</v>
      </c>
      <c r="AB59" s="1" t="s">
        <v>647</v>
      </c>
      <c r="AC59" s="1" t="s">
        <v>647</v>
      </c>
      <c r="AD59" s="1" t="s">
        <v>647</v>
      </c>
      <c r="AE59" s="8">
        <v>1</v>
      </c>
      <c r="AF59" s="1" t="s">
        <v>647</v>
      </c>
      <c r="AG59" s="1" t="s">
        <v>647</v>
      </c>
      <c r="AH59" s="1" t="s">
        <v>647</v>
      </c>
      <c r="AI59" s="1" t="s">
        <v>647</v>
      </c>
      <c r="AJ59" s="1" t="s">
        <v>647</v>
      </c>
      <c r="AK59" s="1" t="s">
        <v>647</v>
      </c>
      <c r="AL59" s="1" t="s">
        <v>647</v>
      </c>
      <c r="AM59" s="8">
        <v>1</v>
      </c>
      <c r="AN59" s="1" t="s">
        <v>647</v>
      </c>
      <c r="AO59" s="1" t="s">
        <v>647</v>
      </c>
      <c r="AP59" s="8">
        <v>1</v>
      </c>
      <c r="AQ59" s="1" t="s">
        <v>647</v>
      </c>
      <c r="AR59" s="1" t="s">
        <v>647</v>
      </c>
      <c r="AS59" s="1" t="s">
        <v>647</v>
      </c>
      <c r="AT59" s="1" t="s">
        <v>647</v>
      </c>
      <c r="AU59" s="1" t="s">
        <v>647</v>
      </c>
      <c r="AV59" s="8">
        <v>1</v>
      </c>
      <c r="AW59" s="1" t="s">
        <v>647</v>
      </c>
      <c r="AX59" s="1" t="s">
        <v>648</v>
      </c>
      <c r="AY59" s="1" t="s">
        <v>648</v>
      </c>
      <c r="AZ59" s="1" t="s">
        <v>648</v>
      </c>
      <c r="BA59" s="1" t="s">
        <v>648</v>
      </c>
      <c r="BB59" s="1" t="s">
        <v>648</v>
      </c>
      <c r="BC59" s="1" t="s">
        <v>648</v>
      </c>
      <c r="BD59" s="1" t="s">
        <v>648</v>
      </c>
      <c r="BE59" s="1"/>
      <c r="BF59" s="1"/>
      <c r="BG59" s="1"/>
      <c r="BH59" s="1"/>
      <c r="BI59" s="1"/>
      <c r="BJ59" s="1"/>
      <c r="BK59" s="1"/>
      <c r="BL59" s="1"/>
      <c r="BM59" s="1"/>
      <c r="BN59" s="1"/>
    </row>
    <row r="60" spans="1:66" ht="12.75" x14ac:dyDescent="0.2">
      <c r="A60" s="53" t="s">
        <v>505</v>
      </c>
      <c r="B60" s="54" t="s">
        <v>506</v>
      </c>
      <c r="D60" s="1" t="s">
        <v>647</v>
      </c>
      <c r="E60" s="1" t="s">
        <v>647</v>
      </c>
      <c r="F60" s="1" t="s">
        <v>647</v>
      </c>
      <c r="G60" s="1" t="s">
        <v>647</v>
      </c>
      <c r="H60" s="1" t="s">
        <v>647</v>
      </c>
      <c r="I60" s="1" t="s">
        <v>647</v>
      </c>
      <c r="J60" s="1" t="s">
        <v>647</v>
      </c>
      <c r="K60" s="1" t="s">
        <v>647</v>
      </c>
      <c r="L60" s="1" t="s">
        <v>647</v>
      </c>
      <c r="M60" s="1" t="s">
        <v>647</v>
      </c>
      <c r="N60" s="1" t="s">
        <v>647</v>
      </c>
      <c r="O60" s="1" t="s">
        <v>647</v>
      </c>
      <c r="P60" s="1" t="s">
        <v>647</v>
      </c>
      <c r="Q60" s="1" t="s">
        <v>647</v>
      </c>
      <c r="R60" s="1" t="s">
        <v>647</v>
      </c>
      <c r="S60" s="1" t="s">
        <v>647</v>
      </c>
      <c r="T60" s="1" t="s">
        <v>647</v>
      </c>
      <c r="U60" s="1" t="s">
        <v>647</v>
      </c>
      <c r="V60" s="1" t="s">
        <v>647</v>
      </c>
      <c r="W60" s="1" t="s">
        <v>647</v>
      </c>
      <c r="X60" s="1" t="s">
        <v>647</v>
      </c>
      <c r="Y60" s="1" t="s">
        <v>647</v>
      </c>
      <c r="Z60" s="1" t="s">
        <v>647</v>
      </c>
      <c r="AA60" s="8">
        <v>2</v>
      </c>
      <c r="AB60" s="1" t="s">
        <v>647</v>
      </c>
      <c r="AC60" s="1" t="s">
        <v>647</v>
      </c>
      <c r="AD60" s="1" t="s">
        <v>647</v>
      </c>
      <c r="AE60" s="1" t="s">
        <v>647</v>
      </c>
      <c r="AF60" s="8">
        <v>2</v>
      </c>
      <c r="AG60" s="1" t="s">
        <v>647</v>
      </c>
      <c r="AH60" s="1" t="s">
        <v>647</v>
      </c>
      <c r="AI60" s="1" t="s">
        <v>647</v>
      </c>
      <c r="AJ60" s="1" t="s">
        <v>647</v>
      </c>
      <c r="AK60" s="1" t="s">
        <v>647</v>
      </c>
      <c r="AL60" s="8">
        <v>1</v>
      </c>
      <c r="AM60" s="1" t="s">
        <v>647</v>
      </c>
      <c r="AN60" s="8">
        <v>2</v>
      </c>
      <c r="AO60" s="1" t="s">
        <v>647</v>
      </c>
      <c r="AP60" s="1" t="s">
        <v>647</v>
      </c>
      <c r="AQ60" s="1" t="s">
        <v>647</v>
      </c>
      <c r="AR60" s="1" t="s">
        <v>647</v>
      </c>
      <c r="AS60" s="1" t="s">
        <v>647</v>
      </c>
      <c r="AT60" s="1" t="s">
        <v>647</v>
      </c>
      <c r="AU60" s="8">
        <v>-1</v>
      </c>
      <c r="AV60" s="1" t="s">
        <v>647</v>
      </c>
      <c r="AW60" s="1" t="s">
        <v>647</v>
      </c>
      <c r="AX60" s="1" t="s">
        <v>648</v>
      </c>
      <c r="AY60" s="1" t="s">
        <v>648</v>
      </c>
      <c r="AZ60" s="1" t="s">
        <v>648</v>
      </c>
      <c r="BA60" s="1" t="s">
        <v>648</v>
      </c>
      <c r="BB60" s="1" t="s">
        <v>648</v>
      </c>
      <c r="BC60" s="1" t="s">
        <v>648</v>
      </c>
      <c r="BD60" s="1" t="s">
        <v>648</v>
      </c>
      <c r="BE60" s="1"/>
      <c r="BF60" s="1"/>
      <c r="BG60" s="1"/>
      <c r="BH60" s="1"/>
      <c r="BI60" s="1"/>
      <c r="BJ60" s="1"/>
      <c r="BK60" s="1"/>
      <c r="BL60" s="1"/>
      <c r="BM60" s="1"/>
      <c r="BN60" s="1"/>
    </row>
    <row r="61" spans="1:66" ht="12.75" x14ac:dyDescent="0.2">
      <c r="A61" s="53" t="s">
        <v>509</v>
      </c>
      <c r="B61" s="54" t="s">
        <v>510</v>
      </c>
      <c r="D61" s="1" t="s">
        <v>647</v>
      </c>
      <c r="E61" s="1" t="s">
        <v>647</v>
      </c>
      <c r="F61" s="1" t="s">
        <v>647</v>
      </c>
      <c r="G61" s="1" t="s">
        <v>647</v>
      </c>
      <c r="H61" s="1" t="s">
        <v>647</v>
      </c>
      <c r="I61" s="1" t="s">
        <v>647</v>
      </c>
      <c r="J61" s="1" t="s">
        <v>647</v>
      </c>
      <c r="K61" s="1" t="s">
        <v>647</v>
      </c>
      <c r="L61" s="1" t="s">
        <v>647</v>
      </c>
      <c r="M61" s="1" t="s">
        <v>647</v>
      </c>
      <c r="N61" s="1" t="s">
        <v>647</v>
      </c>
      <c r="O61" s="1" t="s">
        <v>647</v>
      </c>
      <c r="P61" s="1" t="s">
        <v>647</v>
      </c>
      <c r="Q61" s="1" t="s">
        <v>647</v>
      </c>
      <c r="R61" s="1" t="s">
        <v>647</v>
      </c>
      <c r="S61" s="1" t="s">
        <v>647</v>
      </c>
      <c r="T61" s="1" t="s">
        <v>647</v>
      </c>
      <c r="U61" s="8">
        <v>1</v>
      </c>
      <c r="V61" s="1" t="s">
        <v>647</v>
      </c>
      <c r="W61" s="1" t="s">
        <v>647</v>
      </c>
      <c r="X61" s="1" t="s">
        <v>647</v>
      </c>
      <c r="Y61" s="1" t="s">
        <v>647</v>
      </c>
      <c r="Z61" s="1" t="s">
        <v>647</v>
      </c>
      <c r="AA61" s="1" t="s">
        <v>647</v>
      </c>
      <c r="AB61" s="1" t="s">
        <v>647</v>
      </c>
      <c r="AC61" s="1" t="s">
        <v>647</v>
      </c>
      <c r="AD61" s="1" t="s">
        <v>647</v>
      </c>
      <c r="AE61" s="1" t="s">
        <v>647</v>
      </c>
      <c r="AF61" s="1" t="s">
        <v>647</v>
      </c>
      <c r="AG61" s="1" t="s">
        <v>647</v>
      </c>
      <c r="AH61" s="1" t="s">
        <v>647</v>
      </c>
      <c r="AI61" s="1" t="s">
        <v>647</v>
      </c>
      <c r="AJ61" s="1" t="s">
        <v>647</v>
      </c>
      <c r="AK61" s="1" t="s">
        <v>647</v>
      </c>
      <c r="AL61" s="1" t="s">
        <v>647</v>
      </c>
      <c r="AM61" s="8">
        <v>1</v>
      </c>
      <c r="AN61" s="1" t="s">
        <v>647</v>
      </c>
      <c r="AO61" s="1" t="s">
        <v>647</v>
      </c>
      <c r="AP61" s="1" t="s">
        <v>647</v>
      </c>
      <c r="AQ61" s="1" t="s">
        <v>647</v>
      </c>
      <c r="AR61" s="1" t="s">
        <v>647</v>
      </c>
      <c r="AS61" s="1" t="s">
        <v>647</v>
      </c>
      <c r="AT61" s="1" t="s">
        <v>647</v>
      </c>
      <c r="AU61" s="1" t="s">
        <v>647</v>
      </c>
      <c r="AV61" s="1" t="s">
        <v>647</v>
      </c>
      <c r="AW61" s="1" t="s">
        <v>647</v>
      </c>
      <c r="AX61" s="1" t="s">
        <v>648</v>
      </c>
      <c r="AY61" s="1" t="s">
        <v>648</v>
      </c>
      <c r="AZ61" s="1" t="s">
        <v>648</v>
      </c>
      <c r="BA61" s="1" t="s">
        <v>648</v>
      </c>
      <c r="BB61" s="1" t="s">
        <v>648</v>
      </c>
      <c r="BC61" s="1" t="s">
        <v>648</v>
      </c>
      <c r="BD61" s="1" t="s">
        <v>648</v>
      </c>
      <c r="BE61" s="1"/>
      <c r="BF61" s="1"/>
      <c r="BG61" s="1"/>
      <c r="BH61" s="1"/>
      <c r="BI61" s="1"/>
      <c r="BJ61" s="1"/>
      <c r="BK61" s="1"/>
      <c r="BL61" s="1"/>
      <c r="BM61" s="1"/>
      <c r="BN61" s="1"/>
    </row>
    <row r="62" spans="1:66" ht="12.75" x14ac:dyDescent="0.2">
      <c r="A62" s="53" t="s">
        <v>514</v>
      </c>
      <c r="B62" s="54" t="s">
        <v>515</v>
      </c>
      <c r="D62" s="1" t="s">
        <v>647</v>
      </c>
      <c r="E62" s="1" t="s">
        <v>647</v>
      </c>
      <c r="F62" s="1" t="s">
        <v>647</v>
      </c>
      <c r="G62" s="8">
        <v>-2</v>
      </c>
      <c r="H62" s="1" t="s">
        <v>647</v>
      </c>
      <c r="I62" s="1" t="s">
        <v>647</v>
      </c>
      <c r="J62" s="8">
        <v>-3</v>
      </c>
      <c r="K62" s="1" t="s">
        <v>647</v>
      </c>
      <c r="L62" s="8">
        <v>-3</v>
      </c>
      <c r="M62" s="8">
        <v>-3</v>
      </c>
      <c r="N62" s="1" t="s">
        <v>647</v>
      </c>
      <c r="O62" s="1" t="s">
        <v>647</v>
      </c>
      <c r="P62" s="1" t="s">
        <v>647</v>
      </c>
      <c r="Q62" s="1" t="s">
        <v>647</v>
      </c>
      <c r="R62" s="1" t="s">
        <v>647</v>
      </c>
      <c r="S62" s="1" t="s">
        <v>647</v>
      </c>
      <c r="T62" s="1" t="s">
        <v>647</v>
      </c>
      <c r="U62" s="1" t="s">
        <v>647</v>
      </c>
      <c r="V62" s="1" t="s">
        <v>647</v>
      </c>
      <c r="W62" s="1" t="s">
        <v>647</v>
      </c>
      <c r="X62" s="8">
        <v>-3</v>
      </c>
      <c r="Y62" s="8">
        <v>1</v>
      </c>
      <c r="Z62" s="1" t="s">
        <v>647</v>
      </c>
      <c r="AA62" s="1" t="s">
        <v>647</v>
      </c>
      <c r="AB62" s="1" t="s">
        <v>647</v>
      </c>
      <c r="AC62" s="1" t="s">
        <v>647</v>
      </c>
      <c r="AD62" s="1" t="s">
        <v>647</v>
      </c>
      <c r="AE62" s="1" t="s">
        <v>647</v>
      </c>
      <c r="AF62" s="1" t="s">
        <v>647</v>
      </c>
      <c r="AG62" s="1" t="s">
        <v>647</v>
      </c>
      <c r="AH62" s="1" t="s">
        <v>647</v>
      </c>
      <c r="AI62" s="1" t="s">
        <v>647</v>
      </c>
      <c r="AJ62" s="1" t="s">
        <v>647</v>
      </c>
      <c r="AK62" s="1" t="s">
        <v>647</v>
      </c>
      <c r="AL62" s="1" t="s">
        <v>647</v>
      </c>
      <c r="AM62" s="1" t="s">
        <v>647</v>
      </c>
      <c r="AN62" s="1" t="s">
        <v>647</v>
      </c>
      <c r="AO62" s="1" t="s">
        <v>647</v>
      </c>
      <c r="AP62" s="1" t="s">
        <v>647</v>
      </c>
      <c r="AQ62" s="1" t="s">
        <v>647</v>
      </c>
      <c r="AR62" s="1" t="s">
        <v>647</v>
      </c>
      <c r="AS62" s="1" t="s">
        <v>647</v>
      </c>
      <c r="AT62" s="1" t="s">
        <v>647</v>
      </c>
      <c r="AU62" s="1" t="s">
        <v>647</v>
      </c>
      <c r="AV62" s="1" t="s">
        <v>647</v>
      </c>
      <c r="AW62" s="1" t="s">
        <v>647</v>
      </c>
      <c r="AX62" s="1" t="s">
        <v>648</v>
      </c>
      <c r="AY62" s="1" t="s">
        <v>648</v>
      </c>
      <c r="AZ62" s="1" t="s">
        <v>648</v>
      </c>
      <c r="BA62" s="1" t="s">
        <v>648</v>
      </c>
      <c r="BB62" s="1" t="s">
        <v>648</v>
      </c>
      <c r="BC62" s="1" t="s">
        <v>648</v>
      </c>
      <c r="BD62" s="1" t="s">
        <v>648</v>
      </c>
      <c r="BE62" s="1"/>
      <c r="BF62" s="1"/>
      <c r="BG62" s="1"/>
      <c r="BH62" s="1"/>
      <c r="BI62" s="1"/>
      <c r="BJ62" s="1"/>
      <c r="BK62" s="1"/>
      <c r="BL62" s="1"/>
      <c r="BM62" s="1"/>
      <c r="BN62" s="1"/>
    </row>
    <row r="63" spans="1:66" ht="12.75" x14ac:dyDescent="0.2">
      <c r="A63" s="53" t="s">
        <v>519</v>
      </c>
      <c r="B63" s="54" t="s">
        <v>520</v>
      </c>
      <c r="D63" s="8">
        <v>1</v>
      </c>
      <c r="E63" s="1" t="s">
        <v>647</v>
      </c>
      <c r="F63" s="1" t="s">
        <v>647</v>
      </c>
      <c r="G63" s="1" t="s">
        <v>647</v>
      </c>
      <c r="H63" s="1" t="s">
        <v>647</v>
      </c>
      <c r="I63" s="8">
        <v>2</v>
      </c>
      <c r="J63" s="1" t="s">
        <v>647</v>
      </c>
      <c r="K63" s="1" t="s">
        <v>647</v>
      </c>
      <c r="L63" s="1" t="s">
        <v>647</v>
      </c>
      <c r="M63" s="1" t="s">
        <v>647</v>
      </c>
      <c r="N63" s="1" t="s">
        <v>647</v>
      </c>
      <c r="O63" s="1" t="s">
        <v>647</v>
      </c>
      <c r="P63" s="8">
        <v>1</v>
      </c>
      <c r="Q63" s="8">
        <v>1</v>
      </c>
      <c r="R63" s="8">
        <v>1</v>
      </c>
      <c r="S63" s="1" t="s">
        <v>647</v>
      </c>
      <c r="T63" s="1" t="s">
        <v>647</v>
      </c>
      <c r="U63" s="1" t="s">
        <v>647</v>
      </c>
      <c r="V63" s="1" t="s">
        <v>647</v>
      </c>
      <c r="W63" s="1" t="s">
        <v>647</v>
      </c>
      <c r="X63" s="1" t="s">
        <v>647</v>
      </c>
      <c r="Y63" s="1" t="s">
        <v>647</v>
      </c>
      <c r="Z63" s="1" t="s">
        <v>647</v>
      </c>
      <c r="AA63" s="1" t="s">
        <v>647</v>
      </c>
      <c r="AB63" s="1" t="s">
        <v>647</v>
      </c>
      <c r="AC63" s="8">
        <v>1</v>
      </c>
      <c r="AD63" s="8">
        <v>-1</v>
      </c>
      <c r="AE63" s="8">
        <v>1</v>
      </c>
      <c r="AF63" s="1" t="s">
        <v>647</v>
      </c>
      <c r="AG63" s="1" t="s">
        <v>647</v>
      </c>
      <c r="AH63" s="1" t="s">
        <v>647</v>
      </c>
      <c r="AI63" s="1" t="s">
        <v>647</v>
      </c>
      <c r="AJ63" s="1" t="s">
        <v>647</v>
      </c>
      <c r="AK63" s="1" t="s">
        <v>647</v>
      </c>
      <c r="AL63" s="1" t="s">
        <v>647</v>
      </c>
      <c r="AM63" s="1" t="s">
        <v>647</v>
      </c>
      <c r="AN63" s="1" t="s">
        <v>647</v>
      </c>
      <c r="AO63" s="1" t="s">
        <v>647</v>
      </c>
      <c r="AP63" s="8">
        <v>1</v>
      </c>
      <c r="AQ63" s="8">
        <v>1</v>
      </c>
      <c r="AR63" s="8">
        <v>1</v>
      </c>
      <c r="AS63" s="1" t="s">
        <v>647</v>
      </c>
      <c r="AT63" s="1" t="s">
        <v>647</v>
      </c>
      <c r="AU63" s="1" t="s">
        <v>647</v>
      </c>
      <c r="AV63" s="1" t="s">
        <v>647</v>
      </c>
      <c r="AW63" s="1" t="s">
        <v>647</v>
      </c>
      <c r="AX63" s="1" t="s">
        <v>648</v>
      </c>
      <c r="AY63" s="1" t="s">
        <v>648</v>
      </c>
      <c r="AZ63" s="1" t="s">
        <v>648</v>
      </c>
      <c r="BA63" s="1" t="s">
        <v>648</v>
      </c>
      <c r="BB63" s="1" t="s">
        <v>648</v>
      </c>
      <c r="BC63" s="1" t="s">
        <v>648</v>
      </c>
      <c r="BD63" s="1" t="s">
        <v>648</v>
      </c>
      <c r="BE63" s="1"/>
      <c r="BF63" s="1"/>
      <c r="BG63" s="1"/>
      <c r="BH63" s="1"/>
      <c r="BI63" s="1"/>
      <c r="BJ63" s="1"/>
      <c r="BK63" s="1"/>
      <c r="BL63" s="1"/>
      <c r="BM63" s="1"/>
      <c r="BN63" s="1"/>
    </row>
    <row r="64" spans="1:66" ht="12.75" x14ac:dyDescent="0.2">
      <c r="A64" s="53" t="s">
        <v>523</v>
      </c>
      <c r="B64" s="54" t="s">
        <v>524</v>
      </c>
      <c r="D64" s="1" t="s">
        <v>647</v>
      </c>
      <c r="E64" s="1" t="s">
        <v>647</v>
      </c>
      <c r="F64" s="1" t="s">
        <v>647</v>
      </c>
      <c r="G64" s="1" t="s">
        <v>647</v>
      </c>
      <c r="H64" s="1" t="s">
        <v>647</v>
      </c>
      <c r="I64" s="1" t="s">
        <v>647</v>
      </c>
      <c r="J64" s="1" t="s">
        <v>647</v>
      </c>
      <c r="K64" s="1" t="s">
        <v>647</v>
      </c>
      <c r="L64" s="8">
        <v>2</v>
      </c>
      <c r="M64" s="1" t="s">
        <v>647</v>
      </c>
      <c r="N64" s="1" t="s">
        <v>647</v>
      </c>
      <c r="O64" s="1" t="s">
        <v>647</v>
      </c>
      <c r="P64" s="1" t="s">
        <v>647</v>
      </c>
      <c r="Q64" s="1" t="s">
        <v>647</v>
      </c>
      <c r="R64" s="1" t="s">
        <v>647</v>
      </c>
      <c r="S64" s="1" t="s">
        <v>647</v>
      </c>
      <c r="T64" s="1" t="s">
        <v>647</v>
      </c>
      <c r="U64" s="1" t="s">
        <v>647</v>
      </c>
      <c r="V64" s="1" t="s">
        <v>647</v>
      </c>
      <c r="W64" s="1" t="s">
        <v>647</v>
      </c>
      <c r="X64" s="1" t="s">
        <v>647</v>
      </c>
      <c r="Y64" s="1" t="s">
        <v>647</v>
      </c>
      <c r="Z64" s="1" t="s">
        <v>647</v>
      </c>
      <c r="AA64" s="1" t="s">
        <v>647</v>
      </c>
      <c r="AB64" s="1" t="s">
        <v>647</v>
      </c>
      <c r="AC64" s="1" t="s">
        <v>647</v>
      </c>
      <c r="AD64" s="1" t="s">
        <v>647</v>
      </c>
      <c r="AE64" s="1" t="s">
        <v>647</v>
      </c>
      <c r="AF64" s="1" t="s">
        <v>647</v>
      </c>
      <c r="AG64" s="1" t="s">
        <v>647</v>
      </c>
      <c r="AH64" s="1" t="s">
        <v>647</v>
      </c>
      <c r="AI64" s="1" t="s">
        <v>647</v>
      </c>
      <c r="AJ64" s="1" t="s">
        <v>647</v>
      </c>
      <c r="AK64" s="1" t="s">
        <v>647</v>
      </c>
      <c r="AL64" s="1" t="s">
        <v>647</v>
      </c>
      <c r="AM64" s="1" t="s">
        <v>647</v>
      </c>
      <c r="AN64" s="1" t="s">
        <v>647</v>
      </c>
      <c r="AO64" s="1" t="s">
        <v>647</v>
      </c>
      <c r="AP64" s="1" t="s">
        <v>647</v>
      </c>
      <c r="AQ64" s="1" t="s">
        <v>647</v>
      </c>
      <c r="AR64" s="1" t="s">
        <v>647</v>
      </c>
      <c r="AS64" s="1" t="s">
        <v>647</v>
      </c>
      <c r="AT64" s="1" t="s">
        <v>647</v>
      </c>
      <c r="AU64" s="1" t="s">
        <v>647</v>
      </c>
      <c r="AV64" s="1" t="s">
        <v>647</v>
      </c>
      <c r="AW64" s="1" t="s">
        <v>647</v>
      </c>
      <c r="AX64" s="1" t="s">
        <v>648</v>
      </c>
      <c r="AY64" s="1" t="s">
        <v>648</v>
      </c>
      <c r="AZ64" s="1" t="s">
        <v>648</v>
      </c>
      <c r="BA64" s="1" t="s">
        <v>648</v>
      </c>
      <c r="BB64" s="1" t="s">
        <v>648</v>
      </c>
      <c r="BC64" s="1" t="s">
        <v>648</v>
      </c>
      <c r="BD64" s="1" t="s">
        <v>648</v>
      </c>
      <c r="BE64" s="1"/>
      <c r="BF64" s="1"/>
      <c r="BG64" s="1"/>
      <c r="BH64" s="1"/>
      <c r="BI64" s="1"/>
      <c r="BJ64" s="1"/>
      <c r="BK64" s="1"/>
      <c r="BL64" s="1"/>
      <c r="BM64" s="1"/>
      <c r="BN64" s="1"/>
    </row>
    <row r="65" spans="1:66" ht="12.75" x14ac:dyDescent="0.2">
      <c r="A65" s="53" t="s">
        <v>526</v>
      </c>
      <c r="B65" s="54" t="s">
        <v>527</v>
      </c>
      <c r="D65" s="1" t="s">
        <v>647</v>
      </c>
      <c r="E65" s="8">
        <v>2</v>
      </c>
      <c r="F65" s="1" t="s">
        <v>647</v>
      </c>
      <c r="G65" s="1" t="s">
        <v>647</v>
      </c>
      <c r="H65" s="1" t="s">
        <v>647</v>
      </c>
      <c r="I65" s="1" t="s">
        <v>647</v>
      </c>
      <c r="J65" s="1" t="s">
        <v>647</v>
      </c>
      <c r="K65" s="1" t="s">
        <v>647</v>
      </c>
      <c r="L65" s="1" t="s">
        <v>647</v>
      </c>
      <c r="M65" s="1" t="s">
        <v>647</v>
      </c>
      <c r="N65" s="1" t="s">
        <v>647</v>
      </c>
      <c r="O65" s="1" t="s">
        <v>647</v>
      </c>
      <c r="P65" s="1" t="s">
        <v>647</v>
      </c>
      <c r="Q65" s="1" t="s">
        <v>647</v>
      </c>
      <c r="R65" s="1" t="s">
        <v>647</v>
      </c>
      <c r="S65" s="8">
        <v>-1</v>
      </c>
      <c r="T65" s="8">
        <v>-1</v>
      </c>
      <c r="U65" s="1" t="s">
        <v>647</v>
      </c>
      <c r="V65" s="1" t="s">
        <v>647</v>
      </c>
      <c r="W65" s="1" t="s">
        <v>647</v>
      </c>
      <c r="X65" s="1" t="s">
        <v>647</v>
      </c>
      <c r="Y65" s="1" t="s">
        <v>647</v>
      </c>
      <c r="Z65" s="1" t="s">
        <v>647</v>
      </c>
      <c r="AA65" s="1" t="s">
        <v>647</v>
      </c>
      <c r="AB65" s="1" t="s">
        <v>647</v>
      </c>
      <c r="AC65" s="1" t="s">
        <v>647</v>
      </c>
      <c r="AD65" s="1" t="s">
        <v>647</v>
      </c>
      <c r="AE65" s="1" t="s">
        <v>647</v>
      </c>
      <c r="AF65" s="8">
        <v>2</v>
      </c>
      <c r="AG65" s="1" t="s">
        <v>647</v>
      </c>
      <c r="AH65" s="1" t="s">
        <v>647</v>
      </c>
      <c r="AI65" s="1" t="s">
        <v>647</v>
      </c>
      <c r="AJ65" s="1" t="s">
        <v>647</v>
      </c>
      <c r="AK65" s="1" t="s">
        <v>647</v>
      </c>
      <c r="AL65" s="1" t="s">
        <v>647</v>
      </c>
      <c r="AM65" s="1" t="s">
        <v>647</v>
      </c>
      <c r="AN65" s="1" t="s">
        <v>647</v>
      </c>
      <c r="AO65" s="1" t="s">
        <v>647</v>
      </c>
      <c r="AP65" s="1" t="s">
        <v>647</v>
      </c>
      <c r="AQ65" s="1" t="s">
        <v>647</v>
      </c>
      <c r="AR65" s="1" t="s">
        <v>647</v>
      </c>
      <c r="AS65" s="1" t="s">
        <v>647</v>
      </c>
      <c r="AT65" s="1" t="s">
        <v>647</v>
      </c>
      <c r="AU65" s="1" t="s">
        <v>647</v>
      </c>
      <c r="AV65" s="1" t="s">
        <v>647</v>
      </c>
      <c r="AW65" s="1" t="s">
        <v>647</v>
      </c>
      <c r="AX65" s="1" t="s">
        <v>648</v>
      </c>
      <c r="AY65" s="1" t="s">
        <v>648</v>
      </c>
      <c r="AZ65" s="1" t="s">
        <v>648</v>
      </c>
      <c r="BA65" s="1" t="s">
        <v>648</v>
      </c>
      <c r="BB65" s="1" t="s">
        <v>648</v>
      </c>
      <c r="BC65" s="1" t="s">
        <v>648</v>
      </c>
      <c r="BD65" s="1" t="s">
        <v>648</v>
      </c>
      <c r="BE65" s="1"/>
      <c r="BF65" s="1"/>
      <c r="BG65" s="1"/>
      <c r="BH65" s="1"/>
      <c r="BI65" s="1"/>
      <c r="BJ65" s="1"/>
      <c r="BK65" s="1"/>
      <c r="BL65" s="1"/>
      <c r="BM65" s="1"/>
      <c r="BN65" s="1"/>
    </row>
    <row r="66" spans="1:66" ht="12.75" x14ac:dyDescent="0.2">
      <c r="A66" s="53" t="s">
        <v>529</v>
      </c>
      <c r="B66" s="54" t="s">
        <v>654</v>
      </c>
      <c r="D66" s="1" t="s">
        <v>647</v>
      </c>
      <c r="E66" s="8">
        <v>2</v>
      </c>
      <c r="F66" s="1" t="s">
        <v>647</v>
      </c>
      <c r="G66" s="1" t="s">
        <v>647</v>
      </c>
      <c r="H66" s="1" t="s">
        <v>647</v>
      </c>
      <c r="I66" s="1" t="s">
        <v>647</v>
      </c>
      <c r="J66" s="1" t="s">
        <v>647</v>
      </c>
      <c r="K66" s="1" t="s">
        <v>647</v>
      </c>
      <c r="L66" s="1" t="s">
        <v>647</v>
      </c>
      <c r="M66" s="1" t="s">
        <v>647</v>
      </c>
      <c r="N66" s="1" t="s">
        <v>647</v>
      </c>
      <c r="O66" s="1" t="s">
        <v>647</v>
      </c>
      <c r="P66" s="1" t="s">
        <v>647</v>
      </c>
      <c r="Q66" s="1" t="s">
        <v>647</v>
      </c>
      <c r="R66" s="1" t="s">
        <v>647</v>
      </c>
      <c r="S66" s="1" t="s">
        <v>647</v>
      </c>
      <c r="T66" s="1" t="s">
        <v>647</v>
      </c>
      <c r="U66" s="1" t="s">
        <v>647</v>
      </c>
      <c r="V66" s="1" t="s">
        <v>647</v>
      </c>
      <c r="W66" s="1" t="s">
        <v>647</v>
      </c>
      <c r="X66" s="1" t="s">
        <v>647</v>
      </c>
      <c r="Y66" s="1" t="s">
        <v>647</v>
      </c>
      <c r="Z66" s="1" t="s">
        <v>647</v>
      </c>
      <c r="AA66" s="8">
        <v>2</v>
      </c>
      <c r="AB66" s="1" t="s">
        <v>647</v>
      </c>
      <c r="AC66" s="1" t="s">
        <v>647</v>
      </c>
      <c r="AD66" s="1" t="s">
        <v>647</v>
      </c>
      <c r="AE66" s="1" t="s">
        <v>647</v>
      </c>
      <c r="AF66" s="1" t="s">
        <v>647</v>
      </c>
      <c r="AG66" s="1" t="s">
        <v>647</v>
      </c>
      <c r="AH66" s="1" t="s">
        <v>647</v>
      </c>
      <c r="AI66" s="1" t="s">
        <v>647</v>
      </c>
      <c r="AJ66" s="1" t="s">
        <v>647</v>
      </c>
      <c r="AK66" s="1" t="s">
        <v>647</v>
      </c>
      <c r="AL66" s="1" t="s">
        <v>647</v>
      </c>
      <c r="AM66" s="1" t="s">
        <v>647</v>
      </c>
      <c r="AN66" s="8">
        <v>-2</v>
      </c>
      <c r="AO66" s="1" t="s">
        <v>647</v>
      </c>
      <c r="AP66" s="1" t="s">
        <v>647</v>
      </c>
      <c r="AQ66" s="1" t="s">
        <v>647</v>
      </c>
      <c r="AR66" s="1" t="s">
        <v>647</v>
      </c>
      <c r="AS66" s="1" t="s">
        <v>647</v>
      </c>
      <c r="AT66" s="1" t="s">
        <v>647</v>
      </c>
      <c r="AU66" s="1" t="s">
        <v>647</v>
      </c>
      <c r="AV66" s="1" t="s">
        <v>647</v>
      </c>
      <c r="AW66" s="1" t="s">
        <v>647</v>
      </c>
      <c r="AX66" s="1" t="s">
        <v>648</v>
      </c>
      <c r="AY66" s="1" t="s">
        <v>648</v>
      </c>
      <c r="AZ66" s="1" t="s">
        <v>648</v>
      </c>
      <c r="BA66" s="1" t="s">
        <v>648</v>
      </c>
      <c r="BB66" s="1" t="s">
        <v>648</v>
      </c>
      <c r="BC66" s="1" t="s">
        <v>648</v>
      </c>
      <c r="BD66" s="1" t="s">
        <v>648</v>
      </c>
    </row>
    <row r="67" spans="1:66" ht="12.75" x14ac:dyDescent="0.2">
      <c r="A67" s="53" t="s">
        <v>532</v>
      </c>
      <c r="B67" s="54" t="s">
        <v>533</v>
      </c>
      <c r="C67" s="4"/>
      <c r="D67" s="1" t="s">
        <v>647</v>
      </c>
      <c r="E67" s="1" t="s">
        <v>647</v>
      </c>
      <c r="F67" s="1" t="s">
        <v>647</v>
      </c>
      <c r="G67" s="1" t="s">
        <v>647</v>
      </c>
      <c r="H67" s="1" t="s">
        <v>647</v>
      </c>
      <c r="I67" s="1" t="s">
        <v>647</v>
      </c>
      <c r="J67" s="1" t="s">
        <v>647</v>
      </c>
      <c r="K67" s="1" t="s">
        <v>647</v>
      </c>
      <c r="L67" s="1" t="s">
        <v>647</v>
      </c>
      <c r="M67" s="1" t="s">
        <v>647</v>
      </c>
      <c r="N67" s="1" t="s">
        <v>647</v>
      </c>
      <c r="O67" s="8">
        <v>-1</v>
      </c>
      <c r="P67" s="1" t="s">
        <v>647</v>
      </c>
      <c r="Q67" s="8">
        <v>-2</v>
      </c>
      <c r="R67" s="8">
        <v>-3</v>
      </c>
      <c r="S67" s="1" t="s">
        <v>647</v>
      </c>
      <c r="T67" s="1" t="s">
        <v>647</v>
      </c>
      <c r="U67" s="1" t="s">
        <v>647</v>
      </c>
      <c r="V67" s="8">
        <v>-3</v>
      </c>
      <c r="W67" s="1" t="s">
        <v>647</v>
      </c>
      <c r="X67" s="1" t="s">
        <v>647</v>
      </c>
      <c r="Y67" s="1" t="s">
        <v>647</v>
      </c>
      <c r="Z67" s="1" t="s">
        <v>647</v>
      </c>
      <c r="AA67" s="1" t="s">
        <v>647</v>
      </c>
      <c r="AB67" s="8">
        <v>-2</v>
      </c>
      <c r="AC67" s="1" t="s">
        <v>647</v>
      </c>
      <c r="AD67" s="8">
        <v>-3</v>
      </c>
      <c r="AE67" s="1" t="s">
        <v>647</v>
      </c>
      <c r="AF67" s="1" t="s">
        <v>647</v>
      </c>
      <c r="AG67" s="1" t="s">
        <v>647</v>
      </c>
      <c r="AH67" s="1" t="s">
        <v>647</v>
      </c>
      <c r="AI67" s="1" t="s">
        <v>647</v>
      </c>
      <c r="AJ67" s="1" t="s">
        <v>647</v>
      </c>
      <c r="AK67" s="1" t="s">
        <v>647</v>
      </c>
      <c r="AL67" s="1" t="s">
        <v>647</v>
      </c>
      <c r="AM67" s="1" t="s">
        <v>647</v>
      </c>
      <c r="AN67" s="1" t="s">
        <v>647</v>
      </c>
      <c r="AO67" s="1" t="s">
        <v>647</v>
      </c>
      <c r="AP67" s="1" t="s">
        <v>647</v>
      </c>
      <c r="AQ67" s="1" t="s">
        <v>647</v>
      </c>
      <c r="AR67" s="1" t="s">
        <v>647</v>
      </c>
      <c r="AS67" s="8">
        <v>-2</v>
      </c>
      <c r="AT67" s="1" t="s">
        <v>647</v>
      </c>
      <c r="AU67" s="1" t="s">
        <v>647</v>
      </c>
      <c r="AV67" s="1" t="s">
        <v>647</v>
      </c>
      <c r="AW67" s="1" t="s">
        <v>647</v>
      </c>
      <c r="AX67" s="1" t="s">
        <v>648</v>
      </c>
      <c r="AY67" s="1" t="s">
        <v>648</v>
      </c>
      <c r="AZ67" s="1" t="s">
        <v>648</v>
      </c>
      <c r="BA67" s="1" t="s">
        <v>648</v>
      </c>
      <c r="BB67" s="1" t="s">
        <v>648</v>
      </c>
      <c r="BC67" s="1" t="s">
        <v>648</v>
      </c>
      <c r="BD67" s="1" t="s">
        <v>648</v>
      </c>
    </row>
    <row r="68" spans="1:66" ht="12.75" x14ac:dyDescent="0.2">
      <c r="A68" s="53" t="s">
        <v>536</v>
      </c>
      <c r="B68" s="54" t="s">
        <v>537</v>
      </c>
      <c r="C68" s="4"/>
      <c r="D68" s="1" t="s">
        <v>647</v>
      </c>
      <c r="E68" s="1" t="s">
        <v>647</v>
      </c>
      <c r="F68" s="1" t="s">
        <v>647</v>
      </c>
      <c r="G68" s="1" t="s">
        <v>647</v>
      </c>
      <c r="H68" s="1" t="s">
        <v>647</v>
      </c>
      <c r="I68" s="1" t="s">
        <v>647</v>
      </c>
      <c r="J68" s="1" t="s">
        <v>647</v>
      </c>
      <c r="K68" s="8">
        <v>-1</v>
      </c>
      <c r="L68" s="8">
        <v>-2</v>
      </c>
      <c r="M68" s="8">
        <v>-1</v>
      </c>
      <c r="N68" s="1" t="s">
        <v>647</v>
      </c>
      <c r="O68" s="1" t="s">
        <v>647</v>
      </c>
      <c r="P68" s="1" t="s">
        <v>647</v>
      </c>
      <c r="Q68" s="1" t="s">
        <v>647</v>
      </c>
      <c r="R68" s="1" t="s">
        <v>647</v>
      </c>
      <c r="S68" s="8">
        <v>-1</v>
      </c>
      <c r="T68" s="1" t="s">
        <v>647</v>
      </c>
      <c r="U68" s="1" t="s">
        <v>647</v>
      </c>
      <c r="V68" s="1" t="s">
        <v>647</v>
      </c>
      <c r="W68" s="1" t="s">
        <v>647</v>
      </c>
      <c r="X68" s="8">
        <v>1</v>
      </c>
      <c r="Y68" s="8">
        <v>1</v>
      </c>
      <c r="Z68" s="1" t="s">
        <v>647</v>
      </c>
      <c r="AA68" s="1" t="s">
        <v>647</v>
      </c>
      <c r="AB68" s="1" t="s">
        <v>647</v>
      </c>
      <c r="AC68" s="1" t="s">
        <v>647</v>
      </c>
      <c r="AD68" s="1" t="s">
        <v>647</v>
      </c>
      <c r="AE68" s="1" t="s">
        <v>647</v>
      </c>
      <c r="AF68" s="8">
        <v>1</v>
      </c>
      <c r="AG68" s="1" t="s">
        <v>647</v>
      </c>
      <c r="AH68" s="1" t="s">
        <v>647</v>
      </c>
      <c r="AI68" s="1" t="s">
        <v>647</v>
      </c>
      <c r="AJ68" s="1" t="s">
        <v>647</v>
      </c>
      <c r="AK68" s="1" t="s">
        <v>647</v>
      </c>
      <c r="AL68" s="8">
        <v>1</v>
      </c>
      <c r="AM68" s="1" t="s">
        <v>647</v>
      </c>
      <c r="AN68" s="1" t="s">
        <v>647</v>
      </c>
      <c r="AO68" s="8">
        <v>1</v>
      </c>
      <c r="AP68" s="1" t="s">
        <v>647</v>
      </c>
      <c r="AQ68" s="8">
        <v>1</v>
      </c>
      <c r="AR68" s="8">
        <v>1</v>
      </c>
      <c r="AS68" s="1" t="s">
        <v>647</v>
      </c>
      <c r="AT68" s="8">
        <v>0</v>
      </c>
      <c r="AU68" s="8">
        <v>1</v>
      </c>
      <c r="AV68" s="1" t="s">
        <v>647</v>
      </c>
      <c r="AW68" s="8">
        <v>1</v>
      </c>
      <c r="AX68" s="1" t="s">
        <v>648</v>
      </c>
      <c r="AY68" s="1" t="s">
        <v>648</v>
      </c>
      <c r="AZ68" s="1" t="s">
        <v>648</v>
      </c>
      <c r="BA68" s="1" t="s">
        <v>648</v>
      </c>
      <c r="BB68" s="1" t="s">
        <v>648</v>
      </c>
      <c r="BC68" s="1" t="s">
        <v>648</v>
      </c>
      <c r="BD68" s="1" t="s">
        <v>648</v>
      </c>
    </row>
    <row r="69" spans="1:66" ht="12.75" x14ac:dyDescent="0.2">
      <c r="A69" s="53"/>
      <c r="B69" s="62"/>
      <c r="C69" s="4"/>
      <c r="D69" s="1" t="s">
        <v>648</v>
      </c>
      <c r="E69" s="1" t="s">
        <v>648</v>
      </c>
      <c r="F69" s="1" t="s">
        <v>648</v>
      </c>
      <c r="G69" s="1" t="s">
        <v>648</v>
      </c>
      <c r="H69" s="1" t="s">
        <v>648</v>
      </c>
      <c r="I69" s="1" t="s">
        <v>648</v>
      </c>
      <c r="J69" s="1" t="s">
        <v>648</v>
      </c>
      <c r="K69" s="1" t="s">
        <v>648</v>
      </c>
      <c r="L69" s="1" t="s">
        <v>648</v>
      </c>
      <c r="M69" s="1" t="s">
        <v>648</v>
      </c>
      <c r="N69" s="1" t="s">
        <v>648</v>
      </c>
      <c r="O69" s="1" t="s">
        <v>648</v>
      </c>
      <c r="P69" s="1" t="s">
        <v>648</v>
      </c>
      <c r="Q69" s="1" t="s">
        <v>648</v>
      </c>
      <c r="R69" s="1" t="s">
        <v>648</v>
      </c>
      <c r="S69" s="1" t="s">
        <v>648</v>
      </c>
      <c r="T69" s="1" t="s">
        <v>648</v>
      </c>
      <c r="U69" s="1" t="s">
        <v>648</v>
      </c>
      <c r="V69" s="1" t="s">
        <v>648</v>
      </c>
      <c r="W69" s="1" t="s">
        <v>648</v>
      </c>
      <c r="X69" s="1" t="s">
        <v>648</v>
      </c>
      <c r="Y69" s="1" t="s">
        <v>648</v>
      </c>
      <c r="Z69" s="1" t="s">
        <v>648</v>
      </c>
      <c r="AA69" s="1" t="s">
        <v>648</v>
      </c>
      <c r="AB69" s="1" t="s">
        <v>648</v>
      </c>
      <c r="AC69" s="1" t="s">
        <v>648</v>
      </c>
      <c r="AD69" s="1" t="s">
        <v>648</v>
      </c>
      <c r="AE69" s="1" t="s">
        <v>648</v>
      </c>
      <c r="AF69" s="1" t="s">
        <v>648</v>
      </c>
      <c r="AG69" s="1" t="s">
        <v>648</v>
      </c>
      <c r="AH69" s="1" t="s">
        <v>648</v>
      </c>
      <c r="AI69" s="1" t="s">
        <v>648</v>
      </c>
      <c r="AJ69" s="1" t="s">
        <v>648</v>
      </c>
      <c r="AK69" s="1" t="s">
        <v>648</v>
      </c>
      <c r="AL69" s="1" t="s">
        <v>648</v>
      </c>
      <c r="AM69" s="1" t="s">
        <v>648</v>
      </c>
      <c r="AN69" s="1" t="s">
        <v>648</v>
      </c>
      <c r="AO69" s="1" t="s">
        <v>648</v>
      </c>
      <c r="AP69" s="1" t="s">
        <v>648</v>
      </c>
      <c r="AQ69" s="1" t="s">
        <v>648</v>
      </c>
      <c r="AR69" s="1" t="s">
        <v>648</v>
      </c>
      <c r="AS69" s="1" t="s">
        <v>648</v>
      </c>
    </row>
    <row r="70" spans="1:66" ht="12.75" x14ac:dyDescent="0.2">
      <c r="A70" s="64"/>
      <c r="B70" s="62"/>
      <c r="C70" s="4"/>
    </row>
    <row r="71" spans="1:66" ht="12.75" x14ac:dyDescent="0.2">
      <c r="A71" s="64"/>
      <c r="B71" s="62"/>
      <c r="C71" s="4" t="s">
        <v>658</v>
      </c>
      <c r="D71">
        <v>10</v>
      </c>
      <c r="E71">
        <v>14</v>
      </c>
      <c r="F71">
        <v>2</v>
      </c>
      <c r="G71">
        <v>2</v>
      </c>
      <c r="H71">
        <v>7</v>
      </c>
      <c r="I71">
        <v>16</v>
      </c>
      <c r="J71">
        <v>-7</v>
      </c>
      <c r="K71">
        <v>2</v>
      </c>
      <c r="L71">
        <v>-10</v>
      </c>
      <c r="M71">
        <v>-9</v>
      </c>
      <c r="N71">
        <v>-5</v>
      </c>
      <c r="O71">
        <v>2</v>
      </c>
      <c r="P71">
        <v>9</v>
      </c>
      <c r="Q71">
        <v>7</v>
      </c>
      <c r="R71">
        <v>3</v>
      </c>
      <c r="S71">
        <v>-9</v>
      </c>
      <c r="T71">
        <v>-2</v>
      </c>
      <c r="U71">
        <v>-3</v>
      </c>
      <c r="V71">
        <v>5</v>
      </c>
      <c r="W71">
        <v>-1</v>
      </c>
      <c r="X71">
        <v>-11</v>
      </c>
      <c r="Y71">
        <v>10</v>
      </c>
      <c r="Z71">
        <v>10</v>
      </c>
      <c r="AA71">
        <v>16</v>
      </c>
      <c r="AB71">
        <v>11</v>
      </c>
      <c r="AC71">
        <v>0</v>
      </c>
      <c r="AD71">
        <v>1</v>
      </c>
      <c r="AE71">
        <v>8</v>
      </c>
      <c r="AF71">
        <v>2</v>
      </c>
      <c r="AG71">
        <v>1</v>
      </c>
      <c r="AH71">
        <v>14</v>
      </c>
      <c r="AI71">
        <v>9</v>
      </c>
      <c r="AJ71">
        <v>-3</v>
      </c>
      <c r="AK71">
        <v>2</v>
      </c>
      <c r="AL71">
        <v>1</v>
      </c>
      <c r="AM71">
        <v>14</v>
      </c>
      <c r="AN71">
        <v>6</v>
      </c>
      <c r="AO71">
        <v>0</v>
      </c>
      <c r="AP71">
        <v>7</v>
      </c>
      <c r="AQ71">
        <v>4</v>
      </c>
      <c r="AR71">
        <v>11</v>
      </c>
      <c r="AS71">
        <v>4</v>
      </c>
    </row>
    <row r="72" spans="1:66" ht="12.75" x14ac:dyDescent="0.2">
      <c r="A72" s="64"/>
      <c r="B72" s="62"/>
      <c r="C72" s="2" t="s">
        <v>660</v>
      </c>
      <c r="D72">
        <v>15</v>
      </c>
      <c r="E72">
        <v>19</v>
      </c>
      <c r="F72">
        <v>5</v>
      </c>
      <c r="G72">
        <v>7</v>
      </c>
      <c r="H72">
        <v>9</v>
      </c>
      <c r="I72">
        <v>19</v>
      </c>
      <c r="J72">
        <v>5</v>
      </c>
      <c r="K72">
        <v>12</v>
      </c>
      <c r="L72">
        <v>5</v>
      </c>
      <c r="M72">
        <v>3</v>
      </c>
      <c r="N72">
        <v>2</v>
      </c>
      <c r="O72">
        <v>7</v>
      </c>
      <c r="P72">
        <v>12</v>
      </c>
      <c r="Q72">
        <v>10</v>
      </c>
      <c r="R72">
        <v>7</v>
      </c>
      <c r="S72">
        <v>1</v>
      </c>
      <c r="T72">
        <v>7</v>
      </c>
      <c r="U72">
        <v>6</v>
      </c>
      <c r="V72">
        <v>8</v>
      </c>
      <c r="W72">
        <v>3</v>
      </c>
      <c r="X72">
        <v>5</v>
      </c>
      <c r="Y72">
        <v>12</v>
      </c>
      <c r="Z72">
        <v>10</v>
      </c>
      <c r="AA72">
        <v>23</v>
      </c>
      <c r="AB72">
        <v>11</v>
      </c>
      <c r="AC72">
        <v>5</v>
      </c>
      <c r="AD72">
        <v>7</v>
      </c>
      <c r="AE72">
        <v>11</v>
      </c>
      <c r="AF72">
        <v>10</v>
      </c>
      <c r="AG72">
        <v>9</v>
      </c>
      <c r="AH72">
        <v>15</v>
      </c>
      <c r="AI72">
        <v>9</v>
      </c>
      <c r="AJ72">
        <v>2</v>
      </c>
      <c r="AK72">
        <v>6</v>
      </c>
      <c r="AL72">
        <v>6</v>
      </c>
      <c r="AM72">
        <v>17</v>
      </c>
      <c r="AN72">
        <v>15</v>
      </c>
      <c r="AO72">
        <v>10</v>
      </c>
      <c r="AP72">
        <v>12</v>
      </c>
      <c r="AQ72">
        <v>9</v>
      </c>
      <c r="AR72">
        <v>13</v>
      </c>
      <c r="AS72">
        <v>7</v>
      </c>
    </row>
    <row r="73" spans="1:66" ht="12.75" x14ac:dyDescent="0.2">
      <c r="C73" s="2" t="s">
        <v>661</v>
      </c>
      <c r="D73">
        <v>-5</v>
      </c>
      <c r="E73">
        <v>-3</v>
      </c>
      <c r="F73">
        <v>-3</v>
      </c>
      <c r="G73">
        <v>-5</v>
      </c>
      <c r="H73">
        <v>-2</v>
      </c>
      <c r="I73">
        <v>-3</v>
      </c>
      <c r="J73">
        <v>-12</v>
      </c>
      <c r="K73">
        <v>-11</v>
      </c>
      <c r="L73">
        <v>-17</v>
      </c>
      <c r="M73">
        <v>-13</v>
      </c>
      <c r="N73">
        <v>-7</v>
      </c>
      <c r="O73">
        <v>-6</v>
      </c>
      <c r="P73">
        <v>-3</v>
      </c>
      <c r="Q73">
        <v>-5</v>
      </c>
      <c r="R73">
        <v>-7</v>
      </c>
      <c r="S73">
        <v>-11</v>
      </c>
      <c r="T73">
        <v>-9</v>
      </c>
      <c r="U73">
        <v>-9</v>
      </c>
      <c r="V73">
        <v>-6</v>
      </c>
      <c r="W73">
        <v>-4</v>
      </c>
      <c r="X73">
        <v>-15</v>
      </c>
      <c r="Y73">
        <v>-1</v>
      </c>
      <c r="Z73">
        <v>0</v>
      </c>
      <c r="AA73">
        <v>-5</v>
      </c>
      <c r="AB73">
        <v>-2</v>
      </c>
      <c r="AC73">
        <v>-5</v>
      </c>
      <c r="AD73">
        <v>-9</v>
      </c>
      <c r="AE73">
        <v>-3</v>
      </c>
      <c r="AF73">
        <v>-7</v>
      </c>
      <c r="AG73">
        <v>-8</v>
      </c>
      <c r="AH73">
        <v>-1</v>
      </c>
      <c r="AI73">
        <v>0</v>
      </c>
      <c r="AJ73">
        <v>-5</v>
      </c>
      <c r="AK73">
        <v>-4</v>
      </c>
      <c r="AL73">
        <v>-4</v>
      </c>
      <c r="AM73">
        <v>-3</v>
      </c>
      <c r="AN73">
        <v>-11</v>
      </c>
      <c r="AO73">
        <v>-9</v>
      </c>
      <c r="AP73">
        <v>-5</v>
      </c>
      <c r="AQ73">
        <v>-4</v>
      </c>
      <c r="AR73">
        <v>-1</v>
      </c>
      <c r="AS73">
        <v>-5</v>
      </c>
    </row>
    <row r="74" spans="1:66" ht="12.75" x14ac:dyDescent="0.2">
      <c r="A74" s="64"/>
      <c r="B74" s="62"/>
      <c r="C74" s="2" t="s">
        <v>662</v>
      </c>
      <c r="D74">
        <v>12</v>
      </c>
      <c r="E74">
        <v>13</v>
      </c>
      <c r="F74">
        <v>3</v>
      </c>
      <c r="G74">
        <v>5</v>
      </c>
      <c r="H74">
        <v>7</v>
      </c>
      <c r="I74">
        <v>15</v>
      </c>
      <c r="J74">
        <v>5</v>
      </c>
      <c r="K74">
        <v>6</v>
      </c>
      <c r="L74">
        <v>3</v>
      </c>
      <c r="M74">
        <v>2</v>
      </c>
      <c r="N74">
        <v>2</v>
      </c>
      <c r="O74">
        <v>5</v>
      </c>
      <c r="P74">
        <v>9</v>
      </c>
      <c r="Q74">
        <v>7</v>
      </c>
      <c r="R74">
        <v>5</v>
      </c>
      <c r="S74">
        <v>1</v>
      </c>
      <c r="T74">
        <v>4</v>
      </c>
      <c r="U74">
        <v>5</v>
      </c>
      <c r="V74">
        <v>5</v>
      </c>
      <c r="W74">
        <v>3</v>
      </c>
      <c r="X74">
        <v>5</v>
      </c>
      <c r="Y74">
        <v>8</v>
      </c>
      <c r="Z74">
        <v>6</v>
      </c>
      <c r="AA74">
        <v>13</v>
      </c>
      <c r="AB74">
        <v>7</v>
      </c>
      <c r="AC74">
        <v>4</v>
      </c>
      <c r="AD74">
        <v>4</v>
      </c>
      <c r="AE74">
        <v>8</v>
      </c>
      <c r="AF74">
        <v>6</v>
      </c>
      <c r="AG74">
        <v>5</v>
      </c>
      <c r="AH74">
        <v>9</v>
      </c>
      <c r="AI74">
        <v>7</v>
      </c>
      <c r="AJ74">
        <v>2</v>
      </c>
      <c r="AK74">
        <v>4</v>
      </c>
      <c r="AL74">
        <v>5</v>
      </c>
      <c r="AM74">
        <v>13</v>
      </c>
      <c r="AN74">
        <v>10</v>
      </c>
      <c r="AO74">
        <v>8</v>
      </c>
      <c r="AP74">
        <v>8</v>
      </c>
      <c r="AQ74">
        <v>9</v>
      </c>
      <c r="AR74">
        <v>10</v>
      </c>
      <c r="AS74">
        <v>4</v>
      </c>
    </row>
    <row r="75" spans="1:66" ht="12.75" x14ac:dyDescent="0.2">
      <c r="A75" s="64"/>
      <c r="B75" s="62"/>
      <c r="C75" s="2" t="s">
        <v>663</v>
      </c>
      <c r="D75">
        <v>2</v>
      </c>
      <c r="E75">
        <v>2</v>
      </c>
      <c r="F75">
        <v>3</v>
      </c>
      <c r="G75">
        <v>3</v>
      </c>
      <c r="H75">
        <v>2</v>
      </c>
      <c r="I75">
        <v>2</v>
      </c>
      <c r="J75">
        <v>5</v>
      </c>
      <c r="K75">
        <v>6</v>
      </c>
      <c r="L75">
        <v>8</v>
      </c>
      <c r="M75">
        <v>6</v>
      </c>
      <c r="N75">
        <v>4</v>
      </c>
      <c r="O75">
        <v>4</v>
      </c>
      <c r="P75">
        <v>3</v>
      </c>
      <c r="Q75">
        <v>4</v>
      </c>
      <c r="R75">
        <v>3</v>
      </c>
      <c r="S75">
        <v>8</v>
      </c>
      <c r="T75">
        <v>6</v>
      </c>
      <c r="U75">
        <v>5</v>
      </c>
      <c r="V75">
        <v>4</v>
      </c>
      <c r="W75">
        <v>2</v>
      </c>
      <c r="X75">
        <v>7</v>
      </c>
      <c r="Y75">
        <v>1</v>
      </c>
      <c r="Z75">
        <v>0</v>
      </c>
      <c r="AA75">
        <v>2</v>
      </c>
      <c r="AB75">
        <v>1</v>
      </c>
      <c r="AC75">
        <v>3</v>
      </c>
      <c r="AD75">
        <v>5</v>
      </c>
      <c r="AE75">
        <v>2</v>
      </c>
      <c r="AF75">
        <v>3</v>
      </c>
      <c r="AG75">
        <v>4</v>
      </c>
      <c r="AH75">
        <v>1</v>
      </c>
      <c r="AI75">
        <v>0</v>
      </c>
      <c r="AJ75">
        <v>4</v>
      </c>
      <c r="AK75">
        <v>3</v>
      </c>
      <c r="AL75">
        <v>3</v>
      </c>
      <c r="AM75">
        <v>1</v>
      </c>
      <c r="AN75">
        <v>6</v>
      </c>
      <c r="AO75">
        <v>5</v>
      </c>
      <c r="AP75">
        <v>3</v>
      </c>
      <c r="AQ75">
        <v>2</v>
      </c>
      <c r="AR75">
        <v>1</v>
      </c>
      <c r="AS75">
        <v>4</v>
      </c>
    </row>
    <row r="76" spans="1:66" ht="12.75" x14ac:dyDescent="0.2">
      <c r="A76" s="64"/>
      <c r="B76" s="62"/>
      <c r="C76" s="2"/>
    </row>
    <row r="77" spans="1:66" ht="12.75" x14ac:dyDescent="0.2">
      <c r="A77" s="64"/>
      <c r="B77" s="62"/>
    </row>
    <row r="78" spans="1:66" ht="12.75" x14ac:dyDescent="0.2">
      <c r="A78" s="64"/>
      <c r="B78" s="62"/>
    </row>
    <row r="79" spans="1:66" ht="12.75" x14ac:dyDescent="0.2">
      <c r="A79" s="64"/>
      <c r="B79" s="62"/>
    </row>
    <row r="80" spans="1:66" ht="12.75" x14ac:dyDescent="0.2">
      <c r="A80" s="64"/>
      <c r="B80" s="62"/>
    </row>
    <row r="81" spans="1:2" ht="12.75" x14ac:dyDescent="0.2">
      <c r="A81" s="64"/>
      <c r="B81" s="62"/>
    </row>
    <row r="82" spans="1:2" ht="12.75" x14ac:dyDescent="0.2">
      <c r="A82" s="64"/>
      <c r="B82" s="62"/>
    </row>
    <row r="83" spans="1:2" ht="12.75" x14ac:dyDescent="0.2">
      <c r="A83" s="64"/>
      <c r="B83" s="62"/>
    </row>
    <row r="84" spans="1:2" ht="12.75" x14ac:dyDescent="0.2">
      <c r="A84" s="64"/>
      <c r="B84" s="62"/>
    </row>
    <row r="223" spans="36:40" ht="12.75" x14ac:dyDescent="0.2">
      <c r="AJ223" s="65"/>
      <c r="AK223" s="65"/>
      <c r="AL223" s="65"/>
      <c r="AM223" s="65"/>
      <c r="AN223" s="65"/>
    </row>
    <row r="224" spans="36:40" ht="12.75" x14ac:dyDescent="0.2">
      <c r="AJ224" s="65"/>
      <c r="AK224" s="65"/>
      <c r="AL224" s="65"/>
      <c r="AM224" s="65"/>
      <c r="AN224" s="65"/>
    </row>
    <row r="225" spans="36:40" ht="12.75" x14ac:dyDescent="0.2">
      <c r="AJ225" s="65"/>
      <c r="AK225" s="65"/>
      <c r="AL225" s="65"/>
      <c r="AM225" s="65"/>
      <c r="AN225" s="65"/>
    </row>
    <row r="226" spans="36:40" ht="12.75" x14ac:dyDescent="0.2">
      <c r="AJ226" s="65"/>
      <c r="AK226" s="65"/>
      <c r="AL226" s="65"/>
      <c r="AM226" s="65"/>
      <c r="AN226" s="65"/>
    </row>
    <row r="227" spans="36:40" ht="12.75" x14ac:dyDescent="0.2">
      <c r="AJ227" s="65"/>
      <c r="AK227" s="65"/>
      <c r="AL227" s="65"/>
      <c r="AM227" s="65"/>
      <c r="AN227" s="65"/>
    </row>
    <row r="228" spans="36:40" ht="12.75" x14ac:dyDescent="0.2">
      <c r="AJ228" s="65"/>
      <c r="AK228" s="65"/>
      <c r="AL228" s="65"/>
      <c r="AM228" s="65"/>
      <c r="AN228" s="65"/>
    </row>
    <row r="229" spans="36:40" ht="12.75" x14ac:dyDescent="0.2">
      <c r="AJ229" s="65"/>
      <c r="AK229" s="65"/>
      <c r="AL229" s="65"/>
      <c r="AM229" s="65"/>
      <c r="AN229" s="65"/>
    </row>
    <row r="230" spans="36:40" ht="12.75" x14ac:dyDescent="0.2">
      <c r="AJ230" s="65"/>
      <c r="AK230" s="65"/>
      <c r="AL230" s="65"/>
      <c r="AM230" s="65"/>
      <c r="AN230" s="65"/>
    </row>
    <row r="231" spans="36:40" ht="12.75" x14ac:dyDescent="0.2">
      <c r="AJ231" s="65"/>
      <c r="AK231" s="65"/>
      <c r="AL231" s="65"/>
      <c r="AM231" s="65"/>
      <c r="AN231" s="65"/>
    </row>
    <row r="232" spans="36:40" ht="12.75" x14ac:dyDescent="0.2">
      <c r="AJ232" s="65"/>
      <c r="AK232" s="65"/>
      <c r="AL232" s="65"/>
      <c r="AM232" s="65"/>
      <c r="AN232" s="65"/>
    </row>
    <row r="233" spans="36:40" ht="12.75" x14ac:dyDescent="0.2">
      <c r="AJ233" s="65"/>
      <c r="AK233" s="65"/>
      <c r="AL233" s="65"/>
      <c r="AM233" s="65"/>
      <c r="AN233" s="65"/>
    </row>
    <row r="234" spans="36:40" ht="12.75" x14ac:dyDescent="0.2">
      <c r="AJ234" s="65"/>
      <c r="AK234" s="65"/>
      <c r="AL234" s="65"/>
      <c r="AM234" s="65"/>
      <c r="AN234" s="65"/>
    </row>
    <row r="235" spans="36:40" ht="12.75" x14ac:dyDescent="0.2">
      <c r="AJ235" s="65"/>
      <c r="AK235" s="65"/>
      <c r="AL235" s="65"/>
      <c r="AM235" s="65"/>
      <c r="AN235" s="65"/>
    </row>
    <row r="236" spans="36:40" ht="12.75" x14ac:dyDescent="0.2">
      <c r="AJ236" s="65"/>
      <c r="AK236" s="65"/>
      <c r="AL236" s="65"/>
      <c r="AM236" s="65"/>
      <c r="AN236" s="65"/>
    </row>
    <row r="237" spans="36:40" ht="12.75" x14ac:dyDescent="0.2">
      <c r="AJ237" s="65"/>
      <c r="AK237" s="65"/>
      <c r="AL237" s="65"/>
      <c r="AM237" s="65"/>
      <c r="AN237" s="65"/>
    </row>
    <row r="238" spans="36:40" ht="12.75" x14ac:dyDescent="0.2">
      <c r="AJ238" s="65"/>
      <c r="AK238" s="65"/>
      <c r="AL238" s="65"/>
      <c r="AM238" s="65"/>
      <c r="AN238" s="65"/>
    </row>
    <row r="239" spans="36:40" ht="12.75" x14ac:dyDescent="0.2">
      <c r="AJ239" s="65"/>
      <c r="AK239" s="65"/>
      <c r="AL239" s="65"/>
      <c r="AM239" s="65"/>
      <c r="AN239" s="65"/>
    </row>
    <row r="240" spans="36:40" ht="12.75" x14ac:dyDescent="0.2">
      <c r="AJ240" s="65"/>
      <c r="AK240" s="65"/>
      <c r="AL240" s="65"/>
      <c r="AM240" s="65"/>
      <c r="AN240" s="65"/>
    </row>
    <row r="241" spans="36:40" ht="12.75" x14ac:dyDescent="0.2">
      <c r="AJ241" s="65"/>
      <c r="AK241" s="65"/>
      <c r="AL241" s="65"/>
      <c r="AM241" s="65"/>
      <c r="AN241" s="65"/>
    </row>
    <row r="242" spans="36:40" ht="12.75" x14ac:dyDescent="0.2">
      <c r="AJ242" s="65"/>
      <c r="AK242" s="65"/>
      <c r="AL242" s="65"/>
      <c r="AM242" s="65"/>
      <c r="AN242" s="65"/>
    </row>
    <row r="243" spans="36:40" ht="12.75" x14ac:dyDescent="0.2">
      <c r="AJ243" s="65"/>
      <c r="AK243" s="65"/>
      <c r="AL243" s="65"/>
      <c r="AM243" s="65"/>
      <c r="AN243" s="65"/>
    </row>
    <row r="244" spans="36:40" ht="12.75" x14ac:dyDescent="0.2">
      <c r="AJ244" s="65"/>
      <c r="AK244" s="65"/>
      <c r="AL244" s="65"/>
      <c r="AM244" s="65"/>
      <c r="AN244" s="65"/>
    </row>
    <row r="245" spans="36:40" ht="12.75" x14ac:dyDescent="0.2">
      <c r="AJ245" s="65"/>
      <c r="AK245" s="65"/>
      <c r="AL245" s="65"/>
      <c r="AM245" s="65"/>
      <c r="AN245" s="65"/>
    </row>
    <row r="246" spans="36:40" ht="12.75" x14ac:dyDescent="0.2">
      <c r="AJ246" s="65"/>
      <c r="AK246" s="65"/>
      <c r="AL246" s="65"/>
      <c r="AM246" s="65"/>
      <c r="AN246" s="65"/>
    </row>
    <row r="247" spans="36:40" ht="12.75" x14ac:dyDescent="0.2">
      <c r="AJ247" s="65"/>
      <c r="AK247" s="65"/>
      <c r="AL247" s="65"/>
      <c r="AM247" s="65"/>
      <c r="AN247" s="65"/>
    </row>
    <row r="248" spans="36:40" ht="12.75" x14ac:dyDescent="0.2">
      <c r="AJ248" s="65"/>
      <c r="AK248" s="65"/>
      <c r="AL248" s="65"/>
      <c r="AM248" s="65"/>
      <c r="AN248" s="65"/>
    </row>
    <row r="249" spans="36:40" ht="12.75" x14ac:dyDescent="0.2">
      <c r="AJ249" s="65"/>
      <c r="AK249" s="65"/>
      <c r="AL249" s="65"/>
      <c r="AM249" s="65"/>
      <c r="AN249" s="65"/>
    </row>
    <row r="250" spans="36:40" ht="12.75" x14ac:dyDescent="0.2">
      <c r="AJ250" s="65"/>
      <c r="AK250" s="65"/>
      <c r="AL250" s="65"/>
      <c r="AM250" s="65"/>
      <c r="AN250" s="65"/>
    </row>
    <row r="251" spans="36:40" ht="12.75" x14ac:dyDescent="0.2">
      <c r="AJ251" s="65"/>
      <c r="AK251" s="65"/>
      <c r="AL251" s="65"/>
      <c r="AM251" s="65"/>
      <c r="AN251" s="65"/>
    </row>
    <row r="252" spans="36:40" ht="12.75" x14ac:dyDescent="0.2">
      <c r="AJ252" s="65"/>
      <c r="AK252" s="65"/>
      <c r="AL252" s="65"/>
      <c r="AM252" s="65"/>
      <c r="AN252" s="65"/>
    </row>
    <row r="253" spans="36:40" ht="12.75" x14ac:dyDescent="0.2">
      <c r="AJ253" s="65"/>
      <c r="AK253" s="65"/>
      <c r="AL253" s="65"/>
      <c r="AM253" s="65"/>
      <c r="AN253" s="65"/>
    </row>
    <row r="254" spans="36:40" ht="12.75" x14ac:dyDescent="0.2">
      <c r="AJ254" s="65"/>
      <c r="AK254" s="65"/>
      <c r="AL254" s="65"/>
      <c r="AM254" s="65"/>
      <c r="AN254" s="65"/>
    </row>
    <row r="255" spans="36:40" ht="12.75" x14ac:dyDescent="0.2">
      <c r="AJ255" s="65"/>
      <c r="AK255" s="65"/>
      <c r="AL255" s="65"/>
      <c r="AM255" s="65"/>
      <c r="AN255" s="65"/>
    </row>
    <row r="256" spans="36:40" ht="12.75" x14ac:dyDescent="0.2">
      <c r="AJ256" s="65"/>
      <c r="AK256" s="65"/>
      <c r="AL256" s="65"/>
      <c r="AM256" s="65"/>
      <c r="AN256" s="65"/>
    </row>
  </sheetData>
  <conditionalFormatting sqref="D7:AN69 AO7:AS70 AT7:AV72 AW7:BD68 BE7:BN11 AT74:AV256 D76 AO76:AS256 D85:AN256">
    <cfRule type="cellIs" dxfId="18" priority="1" operator="equal">
      <formula>0</formula>
    </cfRule>
  </conditionalFormatting>
  <conditionalFormatting sqref="D7:AN69 AO7:AS70 AT7:AV72 AW7:BD68 BE7:BN11 AT74:AV256 D76 AO76:AS256 D85:AN256">
    <cfRule type="cellIs" dxfId="17" priority="2" operator="equal">
      <formula>"ASSESS"</formula>
    </cfRule>
  </conditionalFormatting>
  <conditionalFormatting sqref="D7:AV69 AW7:BD68">
    <cfRule type="colorScale" priority="3">
      <colorScale>
        <cfvo type="min"/>
        <cfvo type="percentile" val="50"/>
        <cfvo type="max"/>
        <color rgb="FFE67C73"/>
        <color rgb="FFD9EAD3"/>
        <color rgb="FF57BB8A"/>
      </colorScale>
    </cfRule>
  </conditionalFormatting>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2:BH4"/>
  <sheetViews>
    <sheetView workbookViewId="0">
      <selection activeCell="F15" sqref="F15"/>
    </sheetView>
  </sheetViews>
  <sheetFormatPr defaultColWidth="14.42578125" defaultRowHeight="15.75" customHeight="1" x14ac:dyDescent="0.2"/>
  <sheetData>
    <row r="2" spans="1:60" ht="15.75" customHeight="1" x14ac:dyDescent="0.2">
      <c r="C2" t="str">
        <f>'Sector references'!D2</f>
        <v>Sub sector</v>
      </c>
      <c r="D2" t="str">
        <f>'Relevance scoring'!D6</f>
        <v>Retail - Supermarkets, Grocery Stores</v>
      </c>
      <c r="E2" t="str">
        <f>'Relevance scoring'!E6</f>
        <v>Retail - Restaurants</v>
      </c>
      <c r="F2" t="str">
        <f>'Relevance scoring'!F6</f>
        <v>Eating and drinking out</v>
      </c>
      <c r="G2" t="str">
        <f>'Relevance scoring'!G6</f>
        <v xml:space="preserve">Hotels/Hospitality </v>
      </c>
      <c r="H2" t="str">
        <f>'Relevance scoring'!H6</f>
        <v xml:space="preserve">Food Producers  </v>
      </c>
      <c r="I2" t="str">
        <f>'Relevance scoring'!I6</f>
        <v>Tobacco</v>
      </c>
      <c r="J2" t="str">
        <f>'Relevance scoring'!J6</f>
        <v>Breweries</v>
      </c>
      <c r="K2" t="str">
        <f>'Relevance scoring'!K6</f>
        <v>Gambling</v>
      </c>
      <c r="L2" t="str">
        <f>'Relevance scoring'!L6</f>
        <v>Technology hardware producer</v>
      </c>
      <c r="M2" t="str">
        <f>'Relevance scoring'!M6</f>
        <v>Solution Providers/OEM</v>
      </c>
      <c r="N2" t="str">
        <f>'Relevance scoring'!N6</f>
        <v>Cinema</v>
      </c>
      <c r="O2" t="str">
        <f>'Relevance scoring'!O6</f>
        <v>Television/Media Production</v>
      </c>
      <c r="P2" t="str">
        <f>'Relevance scoring'!P6</f>
        <v>Publishing</v>
      </c>
      <c r="Q2" t="str">
        <f>'Relevance scoring'!Q6</f>
        <v>Advertising</v>
      </c>
      <c r="R2" t="str">
        <f>'Relevance scoring'!R6</f>
        <v>TelCo</v>
      </c>
      <c r="S2" t="str">
        <f>'Relevance scoring'!S6</f>
        <v>Renewable energy generation</v>
      </c>
      <c r="T2" t="str">
        <f>'Relevance scoring'!T6</f>
        <v>Oil and gas - Upstream</v>
      </c>
      <c r="U2" t="str">
        <f>'Relevance scoring'!U6</f>
        <v>Oil and gas - Downstream</v>
      </c>
      <c r="V2" t="str">
        <f>'Relevance scoring'!V6</f>
        <v>Gas &amp; Electricity provider</v>
      </c>
      <c r="W2" t="str">
        <f>'Relevance scoring'!W6</f>
        <v>Car / bus operator</v>
      </c>
      <c r="X2" t="str">
        <f>'Relevance scoring'!X6</f>
        <v>Automotive manufacturer</v>
      </c>
      <c r="Y2" t="str">
        <f>'Relevance scoring'!Y6</f>
        <v>Airline</v>
      </c>
      <c r="Z2" t="str">
        <f>'Relevance scoring'!Z6</f>
        <v>Service stations</v>
      </c>
      <c r="AA2" t="str">
        <f>'Relevance scoring'!AA6</f>
        <v>Toll/Airport operator</v>
      </c>
      <c r="AB2" t="str">
        <f>'Relevance scoring'!AB6</f>
        <v>Commercial shipping</v>
      </c>
      <c r="AC2" t="str">
        <f>'Relevance scoring'!AC6</f>
        <v>Logistics</v>
      </c>
      <c r="AD2" t="str">
        <f>'Relevance scoring'!AD6</f>
        <v>Cargo Services</v>
      </c>
      <c r="AE2" t="str">
        <f>'Relevance scoring'!AE6</f>
        <v>Education</v>
      </c>
      <c r="AF2" t="str">
        <f>'Relevance scoring'!AF6</f>
        <v>Central government</v>
      </c>
      <c r="AG2" t="str">
        <f>'Relevance scoring'!AG6</f>
        <v>Chemicals</v>
      </c>
      <c r="AH2" t="str">
        <f>'Relevance scoring'!AH6</f>
        <v>Construction</v>
      </c>
      <c r="AI2" t="str">
        <f>'Relevance scoring'!AI6</f>
        <v>Mining</v>
      </c>
      <c r="AJ2" t="str">
        <f>'Relevance scoring'!AJ6</f>
        <v>SDG1 - No poverty</v>
      </c>
      <c r="AK2" t="str">
        <f>'Relevance scoring'!AK6</f>
        <v>SDG2 - Zero Hunger</v>
      </c>
      <c r="AL2" t="str">
        <f>'Relevance scoring'!AL6</f>
        <v>SDG3 - Good health &amp; wellbeing</v>
      </c>
      <c r="AM2" t="str">
        <f>'Relevance scoring'!AM6</f>
        <v>SDG4 - Quality Education</v>
      </c>
      <c r="AN2" t="str">
        <f>'Relevance scoring'!AN6</f>
        <v>SDG5 - Gender equality</v>
      </c>
      <c r="AO2" t="str">
        <f>'Relevance scoring'!AO6</f>
        <v>SDG6 - Clean water &amp; sanitation</v>
      </c>
      <c r="AP2" t="str">
        <f>'Relevance scoring'!AP6</f>
        <v>SDG7 - Affordable and clean energy</v>
      </c>
      <c r="AQ2" t="str">
        <f>'Relevance scoring'!AQ6</f>
        <v>SDG8 - Decent work &amp; economic growth</v>
      </c>
      <c r="AR2" t="str">
        <f>'Relevance scoring'!AR6</f>
        <v>SDG9 - Industry, innovation &amp; infrastructure</v>
      </c>
      <c r="AS2" t="str">
        <f>'Relevance scoring'!AS6</f>
        <v>SDG10 - Reduced inequalities</v>
      </c>
      <c r="AT2" t="str">
        <f>'Relevance scoring'!AT6</f>
        <v>SDG15 - Life on land</v>
      </c>
      <c r="AU2" t="str">
        <f>'Relevance scoring'!AU6</f>
        <v>SDG16 - Peace, justice &amp; strong institutions</v>
      </c>
      <c r="AV2" t="str">
        <f>'Relevance scoring'!AV6</f>
        <v>SDG17 - Partnership for the goals</v>
      </c>
      <c r="AW2" t="str">
        <f>'Relevance scoring'!AW6</f>
        <v>Human trafficking (NCA POV)</v>
      </c>
      <c r="AX2" t="str">
        <f>'Relevance scoring'!AX6</f>
        <v>Investment bank</v>
      </c>
      <c r="AY2" t="str">
        <f>'Relevance scoring'!AY6</f>
        <v>Retail bank</v>
      </c>
      <c r="AZ2" t="str">
        <f>'Relevance scoring'!AZ6</f>
        <v>Insurance provider</v>
      </c>
      <c r="BA2" t="str">
        <f>'Relevance scoring'!BA6</f>
        <v>Asset management</v>
      </c>
      <c r="BB2" t="str">
        <f>'Relevance scoring'!BB6</f>
        <v>Household Insurance</v>
      </c>
      <c r="BC2" t="str">
        <f>'Relevance scoring'!BC6</f>
        <v>Rescue &amp; personal Insurance</v>
      </c>
      <c r="BD2" t="str">
        <f>'Relevance scoring'!BD6</f>
        <v>Motor Insurance</v>
      </c>
      <c r="BE2" t="str">
        <f>'Relevance scoring'!BE6</f>
        <v>Commercial Insurance</v>
      </c>
      <c r="BF2" t="str">
        <f>'Relevance scoring'!BF6</f>
        <v>Mortgage Banks</v>
      </c>
      <c r="BG2" t="str">
        <f>'Relevance scoring'!BG6</f>
        <v>Hospitals</v>
      </c>
      <c r="BH2" t="str">
        <f>'Relevance scoring'!BH6</f>
        <v>Pharma</v>
      </c>
    </row>
    <row r="3" spans="1:60" ht="15.75" customHeight="1" x14ac:dyDescent="0.2">
      <c r="C3" t="str">
        <f>'Sector references'!E2</f>
        <v>Impact Score</v>
      </c>
      <c r="D3">
        <f>SUMPRODUCT('Technology references'!$D$2:$D$202,'Relevance scoring'!D7:D207)</f>
        <v>739</v>
      </c>
      <c r="E3">
        <f>SUMPRODUCT('Technology references'!$D$2:$D$202,'Relevance scoring'!E7:E207)</f>
        <v>758</v>
      </c>
      <c r="F3">
        <f>SUMPRODUCT('Technology references'!$D$2:$D$202,'Relevance scoring'!F7:F207)</f>
        <v>597</v>
      </c>
      <c r="G3">
        <f>SUMPRODUCT('Technology references'!$D$2:$D$202,'Relevance scoring'!G7:G207)</f>
        <v>637</v>
      </c>
      <c r="H3">
        <f>SUMPRODUCT('Technology references'!$D$2:$D$202,'Relevance scoring'!H7:H207)</f>
        <v>599</v>
      </c>
      <c r="I3">
        <f>SUMPRODUCT('Technology references'!$D$2:$D$202,'Relevance scoring'!I7:I207)</f>
        <v>641</v>
      </c>
      <c r="J3">
        <f>SUMPRODUCT('Technology references'!$D$2:$D$202,'Relevance scoring'!J7:J207)</f>
        <v>677</v>
      </c>
      <c r="K3">
        <f>SUMPRODUCT('Technology references'!$D$2:$D$202,'Relevance scoring'!K7:K207)</f>
        <v>689</v>
      </c>
      <c r="L3">
        <f>SUMPRODUCT('Technology references'!$D$2:$D$202,'Relevance scoring'!L7:L207)</f>
        <v>671</v>
      </c>
      <c r="M3">
        <f>SUMPRODUCT('Technology references'!$D$2:$D$202,'Relevance scoring'!M7:M207)</f>
        <v>688</v>
      </c>
      <c r="N3">
        <f>SUMPRODUCT('Technology references'!$D$2:$D$202,'Relevance scoring'!N7:N207)</f>
        <v>578</v>
      </c>
      <c r="O3">
        <f>SUMPRODUCT('Technology references'!$D$2:$D$202,'Relevance scoring'!O7:O207)</f>
        <v>532</v>
      </c>
      <c r="P3">
        <f>SUMPRODUCT('Technology references'!$D$2:$D$202,'Relevance scoring'!P7:P207)</f>
        <v>666</v>
      </c>
      <c r="Q3">
        <f>SUMPRODUCT('Technology references'!$D$2:$D$202,'Relevance scoring'!Q7:Q207)</f>
        <v>675</v>
      </c>
      <c r="R3">
        <f>SUMPRODUCT('Technology references'!$D$2:$D$202,'Relevance scoring'!R7:R207)</f>
        <v>542</v>
      </c>
      <c r="S3">
        <f>SUMPRODUCT('Technology references'!$D$2:$D$202,'Relevance scoring'!S7:S207)</f>
        <v>558</v>
      </c>
      <c r="T3">
        <f>SUMPRODUCT('Technology references'!$D$2:$D$202,'Relevance scoring'!T7:T207)</f>
        <v>697</v>
      </c>
      <c r="U3">
        <f>SUMPRODUCT('Technology references'!$D$2:$D$202,'Relevance scoring'!U7:U207)</f>
        <v>590</v>
      </c>
      <c r="V3">
        <f>SUMPRODUCT('Technology references'!$D$2:$D$202,'Relevance scoring'!V7:V207)</f>
        <v>569</v>
      </c>
      <c r="W3">
        <f>SUMPRODUCT('Technology references'!$D$2:$D$202,'Relevance scoring'!W7:W207)</f>
        <v>581</v>
      </c>
      <c r="X3">
        <f>SUMPRODUCT('Technology references'!$D$2:$D$202,'Relevance scoring'!X7:X207)</f>
        <v>620</v>
      </c>
      <c r="Y3">
        <f>SUMPRODUCT('Technology references'!$D$2:$D$202,'Relevance scoring'!Y7:Y207)</f>
        <v>561</v>
      </c>
      <c r="Z3">
        <f>SUMPRODUCT('Technology references'!$D$2:$D$202,'Relevance scoring'!Z7:Z207)</f>
        <v>627</v>
      </c>
      <c r="AA3">
        <f>SUMPRODUCT('Technology references'!$D$2:$D$202,'Relevance scoring'!AA7:AA207)</f>
        <v>675</v>
      </c>
      <c r="AB3">
        <f>SUMPRODUCT('Technology references'!$D$2:$D$202,'Relevance scoring'!AB7:AB207)</f>
        <v>592</v>
      </c>
      <c r="AC3">
        <f>SUMPRODUCT('Technology references'!$D$2:$D$202,'Relevance scoring'!AC7:AC207)</f>
        <v>550</v>
      </c>
      <c r="AD3">
        <f>SUMPRODUCT('Technology references'!$D$2:$D$202,'Relevance scoring'!AD7:AD207)</f>
        <v>519</v>
      </c>
      <c r="AE3">
        <f>SUMPRODUCT('Technology references'!$D$2:$D$202,'Relevance scoring'!AE7:AE207)</f>
        <v>617</v>
      </c>
      <c r="AF3">
        <f>SUMPRODUCT('Technology references'!$D$2:$D$202,'Relevance scoring'!AF7:AF207)</f>
        <v>682</v>
      </c>
      <c r="AG3">
        <f>SUMPRODUCT('Technology references'!$D$2:$D$202,'Relevance scoring'!AG7:AG207)</f>
        <v>542</v>
      </c>
      <c r="AH3">
        <f>SUMPRODUCT('Technology references'!$D$2:$D$202,'Relevance scoring'!AH7:AH207)</f>
        <v>563</v>
      </c>
      <c r="AI3">
        <f>SUMPRODUCT('Technology references'!$D$2:$D$202,'Relevance scoring'!AI7:AI207)</f>
        <v>565</v>
      </c>
      <c r="AJ3">
        <f>SUMPRODUCT('Technology references'!$D$2:$D$202,'Relevance scoring'!AJ7:AJ207)</f>
        <v>512</v>
      </c>
      <c r="AK3">
        <f>SUMPRODUCT('Technology references'!$D$2:$D$202,'Relevance scoring'!AK7:AK207)</f>
        <v>527</v>
      </c>
      <c r="AL3">
        <f>SUMPRODUCT('Technology references'!$D$2:$D$202,'Relevance scoring'!AL7:AL207)</f>
        <v>487</v>
      </c>
      <c r="AM3">
        <f>SUMPRODUCT('Technology references'!$D$2:$D$202,'Relevance scoring'!AM7:AM207)</f>
        <v>593</v>
      </c>
      <c r="AN3">
        <f>SUMPRODUCT('Technology references'!$D$2:$D$202,'Relevance scoring'!AN7:AN207)</f>
        <v>733</v>
      </c>
      <c r="AO3">
        <f>SUMPRODUCT('Technology references'!$D$2:$D$202,'Relevance scoring'!AO7:AO207)</f>
        <v>611</v>
      </c>
      <c r="AP3">
        <f>SUMPRODUCT('Technology references'!$D$2:$D$202,'Relevance scoring'!AP7:AP207)</f>
        <v>647</v>
      </c>
      <c r="AQ3">
        <f>SUMPRODUCT('Technology references'!$D$2:$D$202,'Relevance scoring'!AQ7:AQ207)</f>
        <v>610</v>
      </c>
      <c r="AR3">
        <f>SUMPRODUCT('Technology references'!$D$2:$D$202,'Relevance scoring'!AR7:AR207)</f>
        <v>508</v>
      </c>
      <c r="AS3">
        <f>SUMPRODUCT('Technology references'!$D$2:$D$202,'Relevance scoring'!AS7:AS207)</f>
        <v>509</v>
      </c>
      <c r="AT3">
        <f>SUMPRODUCT('Technology references'!$D$2:$D$202,'Relevance scoring'!AT7:AT207)</f>
        <v>584</v>
      </c>
      <c r="AU3">
        <f>SUMPRODUCT('Technology references'!$D$2:$D$202,'Relevance scoring'!AU7:AU207)</f>
        <v>454</v>
      </c>
      <c r="AV3">
        <f>SUMPRODUCT('Technology references'!$D$2:$D$202,'Relevance scoring'!AV7:AV207)</f>
        <v>546</v>
      </c>
      <c r="AW3">
        <f>SUMPRODUCT('Technology references'!$D$2:$D$202,'Relevance scoring'!AW7:AW207)</f>
        <v>648</v>
      </c>
      <c r="AX3">
        <f>SUMPRODUCT('Technology references'!$D$2:$D$202,'Relevance scoring'!AX7:AX207)</f>
        <v>633</v>
      </c>
      <c r="AY3">
        <f>SUMPRODUCT('Technology references'!$D$2:$D$202,'Relevance scoring'!AY7:AY207)</f>
        <v>618</v>
      </c>
      <c r="AZ3">
        <f>SUMPRODUCT('Technology references'!$D$2:$D$202,'Relevance scoring'!AZ7:AZ207)</f>
        <v>578</v>
      </c>
      <c r="BA3">
        <f>SUMPRODUCT('Technology references'!$D$2:$D$202,'Relevance scoring'!BA7:BA207)</f>
        <v>725</v>
      </c>
      <c r="BB3">
        <f>SUMPRODUCT('Technology references'!$D$2:$D$202,'Relevance scoring'!BB7:BB207)</f>
        <v>792</v>
      </c>
      <c r="BC3">
        <f>SUMPRODUCT('Technology references'!$D$2:$D$202,'Relevance scoring'!BC7:BC207)</f>
        <v>678</v>
      </c>
      <c r="BD3">
        <f>SUMPRODUCT('Technology references'!$D$2:$D$202,'Relevance scoring'!BD7:BD207)</f>
        <v>629</v>
      </c>
      <c r="BE3">
        <f>SUMPRODUCT('Technology references'!$D$2:$D$202,'Relevance scoring'!BE7:BE207)</f>
        <v>729</v>
      </c>
      <c r="BF3">
        <f>SUMPRODUCT('Technology references'!$D$2:$D$202,'Relevance scoring'!BF7:BF207)</f>
        <v>584</v>
      </c>
      <c r="BG3">
        <f>SUMPRODUCT('Technology references'!$D$2:$D$202,'Relevance scoring'!BG7:BG207)</f>
        <v>590</v>
      </c>
      <c r="BH3">
        <f>SUMPRODUCT('Technology references'!$D$2:$D$202,'Relevance scoring'!BH7:BH207)</f>
        <v>615</v>
      </c>
    </row>
    <row r="4" spans="1:60" ht="15.75" customHeight="1" x14ac:dyDescent="0.2">
      <c r="A4" s="2"/>
      <c r="B4" s="2"/>
      <c r="C4" s="2" t="s">
        <v>538</v>
      </c>
      <c r="D4">
        <f>SUM('Vulnerability scoring'!D$7:D$236)</f>
        <v>49</v>
      </c>
      <c r="E4">
        <f>SUM('Vulnerability scoring'!E$7:E$236)</f>
        <v>57</v>
      </c>
      <c r="F4">
        <f>SUM('Vulnerability scoring'!F$7:F$236)</f>
        <v>26</v>
      </c>
      <c r="G4">
        <f>SUM('Vulnerability scoring'!G$7:G$236)</f>
        <v>27</v>
      </c>
      <c r="H4">
        <f>SUM('Vulnerability scoring'!H$7:H$236)</f>
        <v>41</v>
      </c>
      <c r="I4">
        <f>SUM('Vulnerability scoring'!I$7:I$236)</f>
        <v>76</v>
      </c>
      <c r="J4">
        <f>SUM('Vulnerability scoring'!J$7:J$236)</f>
        <v>30</v>
      </c>
      <c r="K4">
        <f>SUM('Vulnerability scoring'!K$7:K$236)</f>
        <v>20</v>
      </c>
      <c r="L4">
        <f>SUM('Vulnerability scoring'!L$7:L$236)</f>
        <v>9</v>
      </c>
      <c r="M4">
        <f>SUM('Vulnerability scoring'!M$7:M$236)</f>
        <v>0</v>
      </c>
      <c r="N4">
        <f>SUM('Vulnerability scoring'!N$7:N$236)</f>
        <v>-13</v>
      </c>
      <c r="O4">
        <f>SUM('Vulnerability scoring'!O$7:O$236)</f>
        <v>8</v>
      </c>
      <c r="P4">
        <f>SUM('Vulnerability scoring'!P$7:P$236)</f>
        <v>15</v>
      </c>
      <c r="Q4">
        <f>SUM('Vulnerability scoring'!Q$7:Q$236)</f>
        <v>31</v>
      </c>
      <c r="R4">
        <f>SUM('Vulnerability scoring'!R$7:R$236)</f>
        <v>8</v>
      </c>
      <c r="S4">
        <f>SUM('Vulnerability scoring'!S$7:S$236)</f>
        <v>-22</v>
      </c>
      <c r="T4">
        <f>SUM('Vulnerability scoring'!T$7:T$236)</f>
        <v>45</v>
      </c>
      <c r="U4">
        <f>SUM('Vulnerability scoring'!U$7:U$236)</f>
        <v>-3</v>
      </c>
      <c r="V4">
        <f>SUM('Vulnerability scoring'!V$7:V$236)</f>
        <v>40</v>
      </c>
      <c r="W4">
        <f>SUM('Vulnerability scoring'!W$7:W$236)</f>
        <v>28</v>
      </c>
      <c r="X4">
        <f>SUM('Vulnerability scoring'!X$7:X$236)</f>
        <v>-46</v>
      </c>
      <c r="Y4">
        <f>SUM('Vulnerability scoring'!Y$7:Y$236)</f>
        <v>-30</v>
      </c>
      <c r="Z4">
        <f>SUM('Vulnerability scoring'!Z$7:Z$236)</f>
        <v>9</v>
      </c>
      <c r="AA4">
        <f>SUM('Vulnerability scoring'!AA$7:AA$236)</f>
        <v>105</v>
      </c>
      <c r="AB4">
        <f>SUM('Vulnerability scoring'!AB$7:AB$236)</f>
        <v>68</v>
      </c>
      <c r="AC4">
        <f>SUM('Vulnerability scoring'!AC$7:AC$236)</f>
        <v>9</v>
      </c>
      <c r="AD4">
        <f>SUM('Vulnerability scoring'!AD$7:AD$236)</f>
        <v>6</v>
      </c>
      <c r="AE4">
        <f>SUM('Vulnerability scoring'!AE$7:AE$236)</f>
        <v>25</v>
      </c>
      <c r="AF4">
        <f>SUM('Vulnerability scoring'!AF$7:AF$236)</f>
        <v>23</v>
      </c>
      <c r="AG4">
        <f>SUM('Vulnerability scoring'!AG$7:AG$236)</f>
        <v>8</v>
      </c>
      <c r="AH4">
        <f>SUM('Vulnerability scoring'!AH$7:AH$236)</f>
        <v>66</v>
      </c>
      <c r="AI4">
        <f>SUM('Vulnerability scoring'!AI$7:AI$236)</f>
        <v>39</v>
      </c>
      <c r="AJ4">
        <f>SUM('Vulnerability scoring'!AJ$7:AJ$236)</f>
        <v>-2</v>
      </c>
      <c r="AK4">
        <f>SUM('Vulnerability scoring'!AK$7:AK$236)</f>
        <v>25</v>
      </c>
      <c r="AL4">
        <f>SUM('Vulnerability scoring'!AL$7:AL$236)</f>
        <v>13</v>
      </c>
      <c r="AM4">
        <f>SUM('Vulnerability scoring'!AM$7:AM$236)</f>
        <v>59</v>
      </c>
      <c r="AN4">
        <f>SUM('Vulnerability scoring'!AN$7:AN$236)</f>
        <v>46</v>
      </c>
      <c r="AO4">
        <f>SUM('Vulnerability scoring'!AO$7:AO$236)</f>
        <v>43</v>
      </c>
      <c r="AP4">
        <f>SUM('Vulnerability scoring'!AP$7:AP$236)</f>
        <v>60</v>
      </c>
      <c r="AQ4">
        <f>SUM('Vulnerability scoring'!AQ$7:AQ$236)</f>
        <v>30</v>
      </c>
      <c r="AR4">
        <f>SUM('Vulnerability scoring'!AR$7:AR$236)</f>
        <v>43</v>
      </c>
      <c r="AS4">
        <f>SUM('Vulnerability scoring'!AS$7:AS$236)</f>
        <v>19</v>
      </c>
      <c r="AT4">
        <f>SUM('Vulnerability scoring'!AT$7:AT$236)</f>
        <v>11</v>
      </c>
      <c r="AU4">
        <f>SUM('Vulnerability scoring'!AU$7:AU$236)</f>
        <v>-1</v>
      </c>
      <c r="AV4">
        <f>SUM('Vulnerability scoring'!AV$7:AV$236)</f>
        <v>34</v>
      </c>
      <c r="AW4">
        <f>SUM('Vulnerability scoring'!AW$7:AW$236)</f>
        <v>105</v>
      </c>
      <c r="AX4">
        <f>SUM('Vulnerability scoring'!AX$7:AX$236)</f>
        <v>-29</v>
      </c>
      <c r="AY4">
        <f>SUM('Vulnerability scoring'!AY$7:AY$236)</f>
        <v>-19</v>
      </c>
      <c r="AZ4">
        <f>SUM('Vulnerability scoring'!AZ$7:AZ$236)</f>
        <v>-35</v>
      </c>
      <c r="BA4">
        <f>SUM('Vulnerability scoring'!BA$7:BA$236)</f>
        <v>74</v>
      </c>
      <c r="BB4">
        <f>SUM('Vulnerability scoring'!BB$7:BB$236)</f>
        <v>123</v>
      </c>
      <c r="BC4">
        <f>SUM('Vulnerability scoring'!BC$7:BC$236)</f>
        <v>98</v>
      </c>
      <c r="BD4">
        <f>SUM('Vulnerability scoring'!BD$7:BD$236)</f>
        <v>89</v>
      </c>
      <c r="BE4">
        <f>SUM('Vulnerability scoring'!BE$7:BE$236)</f>
        <v>72</v>
      </c>
      <c r="BF4">
        <f>SUM('Vulnerability scoring'!BF$7:BF$236)</f>
        <v>70</v>
      </c>
      <c r="BG4">
        <f>SUM('Vulnerability scoring'!BG$7:BG$236)</f>
        <v>75</v>
      </c>
      <c r="BH4">
        <f>SUM('Vulnerability scoring'!BH$7:BH$236)</f>
        <v>61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2:O103"/>
  <sheetViews>
    <sheetView workbookViewId="0">
      <selection activeCell="N1" sqref="N1:Q1048576"/>
    </sheetView>
  </sheetViews>
  <sheetFormatPr defaultColWidth="14.42578125" defaultRowHeight="15.75" customHeight="1" x14ac:dyDescent="0.2"/>
  <cols>
    <col min="2" max="2" width="24.5703125" customWidth="1"/>
  </cols>
  <sheetData>
    <row r="2" spans="1:15" ht="15.75" customHeight="1" x14ac:dyDescent="0.2">
      <c r="A2" s="2" t="s">
        <v>545</v>
      </c>
    </row>
    <row r="5" spans="1:15" ht="15.75" customHeight="1" x14ac:dyDescent="0.2">
      <c r="D5" s="2" t="s">
        <v>257</v>
      </c>
      <c r="E5" s="2" t="s">
        <v>258</v>
      </c>
      <c r="F5" s="2" t="s">
        <v>259</v>
      </c>
      <c r="G5" s="2" t="s">
        <v>260</v>
      </c>
      <c r="H5" s="2" t="s">
        <v>261</v>
      </c>
      <c r="I5" s="2" t="s">
        <v>262</v>
      </c>
      <c r="J5" s="2" t="s">
        <v>263</v>
      </c>
      <c r="K5" s="2" t="s">
        <v>264</v>
      </c>
      <c r="L5" s="2" t="s">
        <v>265</v>
      </c>
      <c r="M5" s="2" t="s">
        <v>266</v>
      </c>
    </row>
    <row r="6" spans="1:15" ht="15.75" customHeight="1" x14ac:dyDescent="0.2">
      <c r="A6" s="52" t="s">
        <v>63</v>
      </c>
      <c r="B6" s="35" t="s">
        <v>88</v>
      </c>
      <c r="D6" t="str">
        <f t="array" ref="D6">INDEX('Sector aggregate'!$B$3:$B$16,MATCH(D5,'Sector aggregate'!$A$3:$A$16,0))</f>
        <v>Retail, consumer and leisure</v>
      </c>
      <c r="E6" t="str">
        <f t="array" ref="E6">INDEX('Sector aggregate'!$B$3:$B$16,MATCH(E5,'Sector aggregate'!$A$3:$A$16,0))</f>
        <v>Tech, Media &amp; Telecoms</v>
      </c>
      <c r="F6" t="str">
        <f t="array" ref="F6">INDEX('Sector aggregate'!$B$3:$B$16,MATCH(F5,'Sector aggregate'!$A$3:$A$16,0))</f>
        <v>Energy &amp; Utility</v>
      </c>
      <c r="G6" t="str">
        <f t="array" ref="G6">INDEX('Sector aggregate'!$B$3:$B$16,MATCH(G5,'Sector aggregate'!$A$3:$A$16,0))</f>
        <v>Transport</v>
      </c>
      <c r="H6" t="str">
        <f t="array" ref="H6">INDEX('Sector aggregate'!$B$3:$B$16,MATCH(H5,'Sector aggregate'!$A$3:$A$16,0))</f>
        <v>Logistics</v>
      </c>
      <c r="I6" t="str">
        <f t="array" ref="I6">INDEX('Sector aggregate'!$B$3:$B$16,MATCH(I5,'Sector aggregate'!$A$3:$A$16,0))</f>
        <v>Central government services</v>
      </c>
      <c r="J6" t="str">
        <f t="array" ref="J6">INDEX('Sector aggregate'!$B$3:$B$16,MATCH(J5,'Sector aggregate'!$A$3:$A$16,0))</f>
        <v>Industrials</v>
      </c>
      <c r="K6" t="str">
        <f t="array" ref="K6">INDEX('Sector aggregate'!$B$3:$B$16,MATCH(K5,'Sector aggregate'!$A$3:$A$16,0))</f>
        <v>Global trend</v>
      </c>
      <c r="L6" t="str">
        <f t="array" ref="L6">INDEX('Sector aggregate'!$B$3:$B$16,MATCH(L5,'Sector aggregate'!$A$3:$A$16,0))</f>
        <v>Financial Services</v>
      </c>
      <c r="M6" t="str">
        <f t="array" ref="M6">INDEX('Sector aggregate'!$B$3:$B$16,MATCH(M5,'Sector aggregate'!$A$3:$A$16,0))</f>
        <v>Healthcare</v>
      </c>
      <c r="O6" s="2" t="s">
        <v>554</v>
      </c>
    </row>
    <row r="7" spans="1:15" ht="15.75" customHeight="1" x14ac:dyDescent="0.2">
      <c r="A7" s="53" t="str">
        <f>'Technology references'!A2</f>
        <v>Tech-001</v>
      </c>
      <c r="B7" s="54" t="str">
        <f t="array" ref="B7">INDEX('Technology references'!$B$2:$B$100,MATCH($A7,'Technology references'!$A$2:$A$100,0))</f>
        <v>3D Printing (Consumer)</v>
      </c>
      <c r="D7">
        <f>SUMIF('Relevance scoring'!$D$4:$BX$4,D$5,'Relevance scoring'!$D7:$BX7)</f>
        <v>17</v>
      </c>
      <c r="E7">
        <f>SUMIF('Relevance scoring'!$D$4:$BX$4,E$5,'Relevance scoring'!$D7:$BX7)</f>
        <v>14</v>
      </c>
      <c r="F7">
        <f>SUMIF('Relevance scoring'!$D$4:$BX$4,F$5,'Relevance scoring'!$D7:$BX7)</f>
        <v>13</v>
      </c>
      <c r="G7">
        <f>SUMIF('Relevance scoring'!$D$4:$BX$4,G$5,'Relevance scoring'!$D7:$BX7)</f>
        <v>9</v>
      </c>
      <c r="H7">
        <f>SUMIF('Relevance scoring'!$D$4:$BX$4,H$5,'Relevance scoring'!$D7:$BX7)</f>
        <v>4</v>
      </c>
      <c r="I7">
        <f>SUMIF('Relevance scoring'!$D$4:$BX$4,I$5,'Relevance scoring'!$D7:$BX7)</f>
        <v>4</v>
      </c>
      <c r="J7">
        <f>SUMIF('Relevance scoring'!$D$4:$BX$4,J$5,'Relevance scoring'!$D7:$BX7)</f>
        <v>5</v>
      </c>
      <c r="K7">
        <f>SUMIF('Relevance scoring'!$D$4:$BX$4,K$5,'Relevance scoring'!$D7:$BX7)</f>
        <v>23</v>
      </c>
      <c r="L7">
        <f>SUMIF('Relevance scoring'!$D$4:$BX$4,L$5,'Relevance scoring'!$D7:$BX7)</f>
        <v>25</v>
      </c>
      <c r="M7">
        <f>SUMIF('Relevance scoring'!$D$4:$BX$4,M$5,'Relevance scoring'!$D7:$BX7)</f>
        <v>2</v>
      </c>
      <c r="O7">
        <f t="shared" ref="O7:O38" si="0">SUM(D7:M7)</f>
        <v>116</v>
      </c>
    </row>
    <row r="8" spans="1:15" ht="15.75" customHeight="1" x14ac:dyDescent="0.2">
      <c r="A8" s="53" t="str">
        <f>'Technology references'!A3</f>
        <v>Tech-002</v>
      </c>
      <c r="B8" s="54" t="str">
        <f t="array" ref="B8">INDEX('Technology references'!$B$2:$B$100,MATCH($A8,'Technology references'!$A$2:$A$100,0))</f>
        <v>3D Printing (Manufacturing)</v>
      </c>
      <c r="D8">
        <f>SUMIF('Relevance scoring'!$D$4:$BX$4,D$5,'Relevance scoring'!$D8:$BX8)</f>
        <v>24</v>
      </c>
      <c r="E8">
        <f>SUMIF('Relevance scoring'!$D$4:$BX$4,E$5,'Relevance scoring'!$D8:$BX8)</f>
        <v>15</v>
      </c>
      <c r="F8">
        <f>SUMIF('Relevance scoring'!$D$4:$BX$4,F$5,'Relevance scoring'!$D8:$BX8)</f>
        <v>13</v>
      </c>
      <c r="G8">
        <f>SUMIF('Relevance scoring'!$D$4:$BX$4,G$5,'Relevance scoring'!$D8:$BX8)</f>
        <v>10</v>
      </c>
      <c r="H8">
        <f>SUMIF('Relevance scoring'!$D$4:$BX$4,H$5,'Relevance scoring'!$D8:$BX8)</f>
        <v>3</v>
      </c>
      <c r="I8">
        <f>SUMIF('Relevance scoring'!$D$4:$BX$4,I$5,'Relevance scoring'!$D8:$BX8)</f>
        <v>5</v>
      </c>
      <c r="J8">
        <f>SUMIF('Relevance scoring'!$D$4:$BX$4,J$5,'Relevance scoring'!$D8:$BX8)</f>
        <v>4</v>
      </c>
      <c r="K8">
        <f>SUMIF('Relevance scoring'!$D$4:$BX$4,K$5,'Relevance scoring'!$D8:$BX8)</f>
        <v>32</v>
      </c>
      <c r="L8">
        <f>SUMIF('Relevance scoring'!$D$4:$BX$4,L$5,'Relevance scoring'!$D8:$BX8)</f>
        <v>26</v>
      </c>
      <c r="M8">
        <f>SUMIF('Relevance scoring'!$D$4:$BX$4,M$5,'Relevance scoring'!$D8:$BX8)</f>
        <v>2</v>
      </c>
      <c r="O8">
        <f t="shared" si="0"/>
        <v>134</v>
      </c>
    </row>
    <row r="9" spans="1:15" ht="15.75" customHeight="1" x14ac:dyDescent="0.2">
      <c r="A9" s="53" t="str">
        <f>'Technology references'!A4</f>
        <v>Tech-003</v>
      </c>
      <c r="B9" s="54" t="str">
        <f t="array" ref="B9">INDEX('Technology references'!$B$2:$B$100,MATCH($A9,'Technology references'!$A$2:$A$100,0))</f>
        <v>3D Scanners</v>
      </c>
      <c r="D9">
        <f>SUMIF('Relevance scoring'!$D$4:$BX$4,D$5,'Relevance scoring'!$D9:$BX9)</f>
        <v>20</v>
      </c>
      <c r="E9">
        <f>SUMIF('Relevance scoring'!$D$4:$BX$4,E$5,'Relevance scoring'!$D9:$BX9)</f>
        <v>10</v>
      </c>
      <c r="F9">
        <f>SUMIF('Relevance scoring'!$D$4:$BX$4,F$5,'Relevance scoring'!$D9:$BX9)</f>
        <v>9</v>
      </c>
      <c r="G9">
        <f>SUMIF('Relevance scoring'!$D$4:$BX$4,G$5,'Relevance scoring'!$D9:$BX9)</f>
        <v>12</v>
      </c>
      <c r="H9">
        <f>SUMIF('Relevance scoring'!$D$4:$BX$4,H$5,'Relevance scoring'!$D9:$BX9)</f>
        <v>4</v>
      </c>
      <c r="I9">
        <f>SUMIF('Relevance scoring'!$D$4:$BX$4,I$5,'Relevance scoring'!$D9:$BX9)</f>
        <v>3</v>
      </c>
      <c r="J9">
        <f>SUMIF('Relevance scoring'!$D$4:$BX$4,J$5,'Relevance scoring'!$D9:$BX9)</f>
        <v>3</v>
      </c>
      <c r="K9">
        <f>SUMIF('Relevance scoring'!$D$4:$BX$4,K$5,'Relevance scoring'!$D9:$BX9)</f>
        <v>24</v>
      </c>
      <c r="L9">
        <f>SUMIF('Relevance scoring'!$D$4:$BX$4,L$5,'Relevance scoring'!$D9:$BX9)</f>
        <v>24</v>
      </c>
      <c r="M9">
        <f>SUMIF('Relevance scoring'!$D$4:$BX$4,M$5,'Relevance scoring'!$D9:$BX9)</f>
        <v>2</v>
      </c>
      <c r="O9">
        <f t="shared" si="0"/>
        <v>111</v>
      </c>
    </row>
    <row r="10" spans="1:15" ht="15.75" customHeight="1" x14ac:dyDescent="0.2">
      <c r="A10" s="53" t="str">
        <f>'Technology references'!A5</f>
        <v>Tech-004</v>
      </c>
      <c r="B10" s="54" t="str">
        <f t="array" ref="B10">INDEX('Technology references'!$B$2:$B$100,MATCH($A10,'Technology references'!$A$2:$A$100,0))</f>
        <v>5G</v>
      </c>
      <c r="D10">
        <f>SUMIF('Relevance scoring'!$D$4:$BX$4,D$5,'Relevance scoring'!$D10:$BX10)</f>
        <v>13</v>
      </c>
      <c r="E10">
        <f>SUMIF('Relevance scoring'!$D$4:$BX$4,E$5,'Relevance scoring'!$D10:$BX10)</f>
        <v>9</v>
      </c>
      <c r="F10">
        <f>SUMIF('Relevance scoring'!$D$4:$BX$4,F$5,'Relevance scoring'!$D10:$BX10)</f>
        <v>7</v>
      </c>
      <c r="G10">
        <f>SUMIF('Relevance scoring'!$D$4:$BX$4,G$5,'Relevance scoring'!$D10:$BX10)</f>
        <v>7</v>
      </c>
      <c r="H10">
        <f>SUMIF('Relevance scoring'!$D$4:$BX$4,H$5,'Relevance scoring'!$D10:$BX10)</f>
        <v>5</v>
      </c>
      <c r="I10">
        <f>SUMIF('Relevance scoring'!$D$4:$BX$4,I$5,'Relevance scoring'!$D10:$BX10)</f>
        <v>5</v>
      </c>
      <c r="J10">
        <f>SUMIF('Relevance scoring'!$D$4:$BX$4,J$5,'Relevance scoring'!$D10:$BX10)</f>
        <v>8</v>
      </c>
      <c r="K10">
        <f>SUMIF('Relevance scoring'!$D$4:$BX$4,K$5,'Relevance scoring'!$D10:$BX10)</f>
        <v>22</v>
      </c>
      <c r="L10">
        <f>SUMIF('Relevance scoring'!$D$4:$BX$4,L$5,'Relevance scoring'!$D10:$BX10)</f>
        <v>15</v>
      </c>
      <c r="M10">
        <f>SUMIF('Relevance scoring'!$D$4:$BX$4,M$5,'Relevance scoring'!$D10:$BX10)</f>
        <v>3</v>
      </c>
      <c r="O10">
        <f t="shared" si="0"/>
        <v>94</v>
      </c>
    </row>
    <row r="11" spans="1:15" ht="15.75" customHeight="1" x14ac:dyDescent="0.2">
      <c r="A11" s="53" t="str">
        <f>'Technology references'!A6</f>
        <v>Tech-005</v>
      </c>
      <c r="B11" s="54" t="str">
        <f t="array" ref="B11">INDEX('Technology references'!$B$2:$B$100,MATCH($A11,'Technology references'!$A$2:$A$100,0))</f>
        <v>Anti Aging Drugs</v>
      </c>
      <c r="D11">
        <f>SUMIF('Relevance scoring'!$D$4:$BX$4,D$5,'Relevance scoring'!$D11:$BX11)</f>
        <v>13</v>
      </c>
      <c r="E11">
        <f>SUMIF('Relevance scoring'!$D$4:$BX$4,E$5,'Relevance scoring'!$D11:$BX11)</f>
        <v>10</v>
      </c>
      <c r="F11">
        <f>SUMIF('Relevance scoring'!$D$4:$BX$4,F$5,'Relevance scoring'!$D11:$BX11)</f>
        <v>4</v>
      </c>
      <c r="G11">
        <f>SUMIF('Relevance scoring'!$D$4:$BX$4,G$5,'Relevance scoring'!$D11:$BX11)</f>
        <v>10</v>
      </c>
      <c r="H11">
        <f>SUMIF('Relevance scoring'!$D$4:$BX$4,H$5,'Relevance scoring'!$D11:$BX11)</f>
        <v>5</v>
      </c>
      <c r="I11">
        <f>SUMIF('Relevance scoring'!$D$4:$BX$4,I$5,'Relevance scoring'!$D11:$BX11)</f>
        <v>4</v>
      </c>
      <c r="J11">
        <f>SUMIF('Relevance scoring'!$D$4:$BX$4,J$5,'Relevance scoring'!$D11:$BX11)</f>
        <v>3</v>
      </c>
      <c r="K11">
        <f>SUMIF('Relevance scoring'!$D$4:$BX$4,K$5,'Relevance scoring'!$D11:$BX11)</f>
        <v>23</v>
      </c>
      <c r="L11">
        <f>SUMIF('Relevance scoring'!$D$4:$BX$4,L$5,'Relevance scoring'!$D11:$BX11)</f>
        <v>15</v>
      </c>
      <c r="M11">
        <f>SUMIF('Relevance scoring'!$D$4:$BX$4,M$5,'Relevance scoring'!$D11:$BX11)</f>
        <v>4</v>
      </c>
      <c r="O11">
        <f t="shared" si="0"/>
        <v>91</v>
      </c>
    </row>
    <row r="12" spans="1:15" ht="15.75" customHeight="1" x14ac:dyDescent="0.2">
      <c r="A12" s="53" t="str">
        <f>'Technology references'!A7</f>
        <v>Tech-006</v>
      </c>
      <c r="B12" s="54" t="str">
        <f t="array" ref="B12">INDEX('Technology references'!$B$2:$B$100,MATCH($A12,'Technology references'!$A$2:$A$100,0))</f>
        <v>Weak AI</v>
      </c>
      <c r="D12">
        <f>SUMIF('Relevance scoring'!$D$4:$BX$4,D$5,'Relevance scoring'!$D12:$BX12)</f>
        <v>17</v>
      </c>
      <c r="E12">
        <f>SUMIF('Relevance scoring'!$D$4:$BX$4,E$5,'Relevance scoring'!$D12:$BX12)</f>
        <v>21</v>
      </c>
      <c r="F12">
        <f>SUMIF('Relevance scoring'!$D$4:$BX$4,F$5,'Relevance scoring'!$D12:$BX12)</f>
        <v>13</v>
      </c>
      <c r="G12">
        <f>SUMIF('Relevance scoring'!$D$4:$BX$4,G$5,'Relevance scoring'!$D12:$BX12)</f>
        <v>9</v>
      </c>
      <c r="H12">
        <f>SUMIF('Relevance scoring'!$D$4:$BX$4,H$5,'Relevance scoring'!$D12:$BX12)</f>
        <v>7</v>
      </c>
      <c r="I12">
        <f>SUMIF('Relevance scoring'!$D$4:$BX$4,I$5,'Relevance scoring'!$D12:$BX12)</f>
        <v>4</v>
      </c>
      <c r="J12">
        <f>SUMIF('Relevance scoring'!$D$4:$BX$4,J$5,'Relevance scoring'!$D12:$BX12)</f>
        <v>6</v>
      </c>
      <c r="K12">
        <f>SUMIF('Relevance scoring'!$D$4:$BX$4,K$5,'Relevance scoring'!$D12:$BX12)</f>
        <v>31</v>
      </c>
      <c r="L12">
        <f>SUMIF('Relevance scoring'!$D$4:$BX$4,L$5,'Relevance scoring'!$D12:$BX12)</f>
        <v>27</v>
      </c>
      <c r="M12">
        <f>SUMIF('Relevance scoring'!$D$4:$BX$4,M$5,'Relevance scoring'!$D12:$BX12)</f>
        <v>8</v>
      </c>
      <c r="O12">
        <f t="shared" si="0"/>
        <v>143</v>
      </c>
    </row>
    <row r="13" spans="1:15" ht="15.75" customHeight="1" x14ac:dyDescent="0.2">
      <c r="A13" s="53" t="str">
        <f>'Technology references'!A8</f>
        <v>Tech-007</v>
      </c>
      <c r="B13" s="54" t="str">
        <f t="array" ref="B13">INDEX('Technology references'!$B$2:$B$100,MATCH($A13,'Technology references'!$A$2:$A$100,0))</f>
        <v>Augmented Cognition</v>
      </c>
      <c r="D13">
        <f>SUMIF('Relevance scoring'!$D$4:$BX$4,D$5,'Relevance scoring'!$D13:$BX13)</f>
        <v>10</v>
      </c>
      <c r="E13">
        <f>SUMIF('Relevance scoring'!$D$4:$BX$4,E$5,'Relevance scoring'!$D13:$BX13)</f>
        <v>14</v>
      </c>
      <c r="F13">
        <f>SUMIF('Relevance scoring'!$D$4:$BX$4,F$5,'Relevance scoring'!$D13:$BX13)</f>
        <v>7</v>
      </c>
      <c r="G13">
        <f>SUMIF('Relevance scoring'!$D$4:$BX$4,G$5,'Relevance scoring'!$D13:$BX13)</f>
        <v>9</v>
      </c>
      <c r="H13">
        <f>SUMIF('Relevance scoring'!$D$4:$BX$4,H$5,'Relevance scoring'!$D13:$BX13)</f>
        <v>9</v>
      </c>
      <c r="I13">
        <f>SUMIF('Relevance scoring'!$D$4:$BX$4,I$5,'Relevance scoring'!$D13:$BX13)</f>
        <v>3</v>
      </c>
      <c r="J13">
        <f>SUMIF('Relevance scoring'!$D$4:$BX$4,J$5,'Relevance scoring'!$D13:$BX13)</f>
        <v>6</v>
      </c>
      <c r="K13">
        <f>SUMIF('Relevance scoring'!$D$4:$BX$4,K$5,'Relevance scoring'!$D13:$BX13)</f>
        <v>22</v>
      </c>
      <c r="L13">
        <f>SUMIF('Relevance scoring'!$D$4:$BX$4,L$5,'Relevance scoring'!$D13:$BX13)</f>
        <v>11</v>
      </c>
      <c r="M13">
        <f>SUMIF('Relevance scoring'!$D$4:$BX$4,M$5,'Relevance scoring'!$D13:$BX13)</f>
        <v>8</v>
      </c>
      <c r="O13">
        <f t="shared" si="0"/>
        <v>99</v>
      </c>
    </row>
    <row r="14" spans="1:15" ht="15.75" customHeight="1" x14ac:dyDescent="0.2">
      <c r="A14" s="53" t="str">
        <f>'Technology references'!A9</f>
        <v>Tech-008</v>
      </c>
      <c r="B14" s="54" t="str">
        <f t="array" ref="B14">INDEX('Technology references'!$B$2:$B$100,MATCH($A14,'Technology references'!$A$2:$A$100,0))</f>
        <v>Augmented Reality</v>
      </c>
      <c r="D14">
        <f>SUMIF('Relevance scoring'!$D$4:$BX$4,D$5,'Relevance scoring'!$D14:$BX14)</f>
        <v>24</v>
      </c>
      <c r="E14">
        <f>SUMIF('Relevance scoring'!$D$4:$BX$4,E$5,'Relevance scoring'!$D14:$BX14)</f>
        <v>9</v>
      </c>
      <c r="F14">
        <f>SUMIF('Relevance scoring'!$D$4:$BX$4,F$5,'Relevance scoring'!$D14:$BX14)</f>
        <v>7</v>
      </c>
      <c r="G14">
        <f>SUMIF('Relevance scoring'!$D$4:$BX$4,G$5,'Relevance scoring'!$D14:$BX14)</f>
        <v>11</v>
      </c>
      <c r="H14">
        <f>SUMIF('Relevance scoring'!$D$4:$BX$4,H$5,'Relevance scoring'!$D14:$BX14)</f>
        <v>7</v>
      </c>
      <c r="I14">
        <f>SUMIF('Relevance scoring'!$D$4:$BX$4,I$5,'Relevance scoring'!$D14:$BX14)</f>
        <v>2</v>
      </c>
      <c r="J14">
        <f>SUMIF('Relevance scoring'!$D$4:$BX$4,J$5,'Relevance scoring'!$D14:$BX14)</f>
        <v>12</v>
      </c>
      <c r="K14">
        <f>SUMIF('Relevance scoring'!$D$4:$BX$4,K$5,'Relevance scoring'!$D14:$BX14)</f>
        <v>32</v>
      </c>
      <c r="L14">
        <f>SUMIF('Relevance scoring'!$D$4:$BX$4,L$5,'Relevance scoring'!$D14:$BX14)</f>
        <v>17</v>
      </c>
      <c r="M14">
        <f>SUMIF('Relevance scoring'!$D$4:$BX$4,M$5,'Relevance scoring'!$D14:$BX14)</f>
        <v>4</v>
      </c>
      <c r="O14">
        <f t="shared" si="0"/>
        <v>125</v>
      </c>
    </row>
    <row r="15" spans="1:15" ht="15.75" customHeight="1" x14ac:dyDescent="0.2">
      <c r="A15" s="53" t="str">
        <f>'Technology references'!A10</f>
        <v>Tech-009</v>
      </c>
      <c r="B15" s="54" t="str">
        <f t="array" ref="B15">INDEX('Technology references'!$B$2:$B$100,MATCH($A15,'Technology references'!$A$2:$A$100,0))</f>
        <v>Autonomous Vehicles</v>
      </c>
      <c r="D15">
        <f>SUMIF('Relevance scoring'!$D$4:$BX$4,D$5,'Relevance scoring'!$D15:$BX15)</f>
        <v>23</v>
      </c>
      <c r="E15">
        <f>SUMIF('Relevance scoring'!$D$4:$BX$4,E$5,'Relevance scoring'!$D15:$BX15)</f>
        <v>17</v>
      </c>
      <c r="F15">
        <f>SUMIF('Relevance scoring'!$D$4:$BX$4,F$5,'Relevance scoring'!$D15:$BX15)</f>
        <v>7</v>
      </c>
      <c r="G15">
        <f>SUMIF('Relevance scoring'!$D$4:$BX$4,G$5,'Relevance scoring'!$D15:$BX15)</f>
        <v>10</v>
      </c>
      <c r="H15">
        <f>SUMIF('Relevance scoring'!$D$4:$BX$4,H$5,'Relevance scoring'!$D15:$BX15)</f>
        <v>4</v>
      </c>
      <c r="I15">
        <f>SUMIF('Relevance scoring'!$D$4:$BX$4,I$5,'Relevance scoring'!$D15:$BX15)</f>
        <v>5</v>
      </c>
      <c r="J15">
        <f>SUMIF('Relevance scoring'!$D$4:$BX$4,J$5,'Relevance scoring'!$D15:$BX15)</f>
        <v>3</v>
      </c>
      <c r="K15">
        <f>SUMIF('Relevance scoring'!$D$4:$BX$4,K$5,'Relevance scoring'!$D15:$BX15)</f>
        <v>23</v>
      </c>
      <c r="L15">
        <f>SUMIF('Relevance scoring'!$D$4:$BX$4,L$5,'Relevance scoring'!$D15:$BX15)</f>
        <v>26</v>
      </c>
      <c r="M15">
        <f>SUMIF('Relevance scoring'!$D$4:$BX$4,M$5,'Relevance scoring'!$D15:$BX15)</f>
        <v>2</v>
      </c>
      <c r="O15">
        <f t="shared" si="0"/>
        <v>120</v>
      </c>
    </row>
    <row r="16" spans="1:15" ht="15.75" customHeight="1" x14ac:dyDescent="0.2">
      <c r="A16" s="53" t="str">
        <f>'Technology references'!A11</f>
        <v>Tech-010</v>
      </c>
      <c r="B16" s="54" t="str">
        <f t="array" ref="B16">INDEX('Technology references'!$B$2:$B$100,MATCH($A16,'Technology references'!$A$2:$A$100,0))</f>
        <v>Battery Technology</v>
      </c>
      <c r="D16">
        <f>SUMIF('Relevance scoring'!$D$4:$BX$4,D$5,'Relevance scoring'!$D16:$BX16)</f>
        <v>15</v>
      </c>
      <c r="E16">
        <f>SUMIF('Relevance scoring'!$D$4:$BX$4,E$5,'Relevance scoring'!$D16:$BX16)</f>
        <v>13</v>
      </c>
      <c r="F16">
        <f>SUMIF('Relevance scoring'!$D$4:$BX$4,F$5,'Relevance scoring'!$D16:$BX16)</f>
        <v>9</v>
      </c>
      <c r="G16">
        <f>SUMIF('Relevance scoring'!$D$4:$BX$4,G$5,'Relevance scoring'!$D16:$BX16)</f>
        <v>12</v>
      </c>
      <c r="H16">
        <f>SUMIF('Relevance scoring'!$D$4:$BX$4,H$5,'Relevance scoring'!$D16:$BX16)</f>
        <v>3</v>
      </c>
      <c r="I16">
        <f>SUMIF('Relevance scoring'!$D$4:$BX$4,I$5,'Relevance scoring'!$D16:$BX16)</f>
        <v>3</v>
      </c>
      <c r="J16">
        <f>SUMIF('Relevance scoring'!$D$4:$BX$4,J$5,'Relevance scoring'!$D16:$BX16)</f>
        <v>3</v>
      </c>
      <c r="K16">
        <f>SUMIF('Relevance scoring'!$D$4:$BX$4,K$5,'Relevance scoring'!$D16:$BX16)</f>
        <v>28</v>
      </c>
      <c r="L16">
        <f>SUMIF('Relevance scoring'!$D$4:$BX$4,L$5,'Relevance scoring'!$D16:$BX16)</f>
        <v>18</v>
      </c>
      <c r="M16">
        <f>SUMIF('Relevance scoring'!$D$4:$BX$4,M$5,'Relevance scoring'!$D16:$BX16)</f>
        <v>2</v>
      </c>
      <c r="O16">
        <f t="shared" si="0"/>
        <v>106</v>
      </c>
    </row>
    <row r="17" spans="1:15" ht="15.75" customHeight="1" x14ac:dyDescent="0.2">
      <c r="A17" s="53" t="str">
        <f>'Technology references'!A12</f>
        <v>Tech-011</v>
      </c>
      <c r="B17" s="54" t="str">
        <f t="array" ref="B17">INDEX('Technology references'!$B$2:$B$100,MATCH($A17,'Technology references'!$A$2:$A$100,0))</f>
        <v>Big Data Analytics</v>
      </c>
      <c r="D17">
        <f>SUMIF('Relevance scoring'!$D$4:$BX$4,D$5,'Relevance scoring'!$D17:$BX17)</f>
        <v>18</v>
      </c>
      <c r="E17">
        <f>SUMIF('Relevance scoring'!$D$4:$BX$4,E$5,'Relevance scoring'!$D17:$BX17)</f>
        <v>19</v>
      </c>
      <c r="F17">
        <f>SUMIF('Relevance scoring'!$D$4:$BX$4,F$5,'Relevance scoring'!$D17:$BX17)</f>
        <v>9</v>
      </c>
      <c r="G17">
        <f>SUMIF('Relevance scoring'!$D$4:$BX$4,G$5,'Relevance scoring'!$D17:$BX17)</f>
        <v>11</v>
      </c>
      <c r="H17">
        <f>SUMIF('Relevance scoring'!$D$4:$BX$4,H$5,'Relevance scoring'!$D17:$BX17)</f>
        <v>5</v>
      </c>
      <c r="I17">
        <f>SUMIF('Relevance scoring'!$D$4:$BX$4,I$5,'Relevance scoring'!$D17:$BX17)</f>
        <v>5</v>
      </c>
      <c r="J17">
        <f>SUMIF('Relevance scoring'!$D$4:$BX$4,J$5,'Relevance scoring'!$D17:$BX17)</f>
        <v>9</v>
      </c>
      <c r="K17">
        <f>SUMIF('Relevance scoring'!$D$4:$BX$4,K$5,'Relevance scoring'!$D17:$BX17)</f>
        <v>35</v>
      </c>
      <c r="L17">
        <f>SUMIF('Relevance scoring'!$D$4:$BX$4,L$5,'Relevance scoring'!$D17:$BX17)</f>
        <v>20</v>
      </c>
      <c r="M17">
        <f>SUMIF('Relevance scoring'!$D$4:$BX$4,M$5,'Relevance scoring'!$D17:$BX17)</f>
        <v>8</v>
      </c>
      <c r="O17">
        <f t="shared" si="0"/>
        <v>139</v>
      </c>
    </row>
    <row r="18" spans="1:15" ht="15.75" customHeight="1" x14ac:dyDescent="0.2">
      <c r="A18" s="53" t="str">
        <f>'Technology references'!A13</f>
        <v>Tech-012</v>
      </c>
      <c r="B18" s="54" t="str">
        <f t="array" ref="B18">INDEX('Technology references'!$B$2:$B$100,MATCH($A18,'Technology references'!$A$2:$A$100,0))</f>
        <v>Biochips</v>
      </c>
      <c r="D18">
        <f>SUMIF('Relevance scoring'!$D$4:$BX$4,D$5,'Relevance scoring'!$D18:$BX18)</f>
        <v>9</v>
      </c>
      <c r="E18">
        <f>SUMIF('Relevance scoring'!$D$4:$BX$4,E$5,'Relevance scoring'!$D18:$BX18)</f>
        <v>8</v>
      </c>
      <c r="F18">
        <f>SUMIF('Relevance scoring'!$D$4:$BX$4,F$5,'Relevance scoring'!$D18:$BX18)</f>
        <v>6</v>
      </c>
      <c r="G18">
        <f>SUMIF('Relevance scoring'!$D$4:$BX$4,G$5,'Relevance scoring'!$D18:$BX18)</f>
        <v>9</v>
      </c>
      <c r="H18">
        <f>SUMIF('Relevance scoring'!$D$4:$BX$4,H$5,'Relevance scoring'!$D18:$BX18)</f>
        <v>3</v>
      </c>
      <c r="I18">
        <f>SUMIF('Relevance scoring'!$D$4:$BX$4,I$5,'Relevance scoring'!$D18:$BX18)</f>
        <v>2</v>
      </c>
      <c r="J18">
        <f>SUMIF('Relevance scoring'!$D$4:$BX$4,J$5,'Relevance scoring'!$D18:$BX18)</f>
        <v>5</v>
      </c>
      <c r="K18">
        <f>SUMIF('Relevance scoring'!$D$4:$BX$4,K$5,'Relevance scoring'!$D18:$BX18)</f>
        <v>20</v>
      </c>
      <c r="L18">
        <f>SUMIF('Relevance scoring'!$D$4:$BX$4,L$5,'Relevance scoring'!$D18:$BX18)</f>
        <v>15</v>
      </c>
      <c r="M18">
        <f>SUMIF('Relevance scoring'!$D$4:$BX$4,M$5,'Relevance scoring'!$D18:$BX18)</f>
        <v>4</v>
      </c>
      <c r="O18">
        <f t="shared" si="0"/>
        <v>81</v>
      </c>
    </row>
    <row r="19" spans="1:15" ht="15.75" customHeight="1" x14ac:dyDescent="0.2">
      <c r="A19" s="53" t="str">
        <f>'Technology references'!A14</f>
        <v>Tech-013</v>
      </c>
      <c r="B19" s="54" t="str">
        <f t="array" ref="B19">INDEX('Technology references'!$B$2:$B$100,MATCH($A19,'Technology references'!$A$2:$A$100,0))</f>
        <v>Biohacking</v>
      </c>
      <c r="D19">
        <f>SUMIF('Relevance scoring'!$D$4:$BX$4,D$5,'Relevance scoring'!$D19:$BX19)</f>
        <v>10</v>
      </c>
      <c r="E19">
        <f>SUMIF('Relevance scoring'!$D$4:$BX$4,E$5,'Relevance scoring'!$D19:$BX19)</f>
        <v>8</v>
      </c>
      <c r="F19">
        <f>SUMIF('Relevance scoring'!$D$4:$BX$4,F$5,'Relevance scoring'!$D19:$BX19)</f>
        <v>4</v>
      </c>
      <c r="G19">
        <f>SUMIF('Relevance scoring'!$D$4:$BX$4,G$5,'Relevance scoring'!$D19:$BX19)</f>
        <v>9</v>
      </c>
      <c r="H19">
        <f>SUMIF('Relevance scoring'!$D$4:$BX$4,H$5,'Relevance scoring'!$D19:$BX19)</f>
        <v>4</v>
      </c>
      <c r="I19">
        <f>SUMIF('Relevance scoring'!$D$4:$BX$4,I$5,'Relevance scoring'!$D19:$BX19)</f>
        <v>3</v>
      </c>
      <c r="J19">
        <f>SUMIF('Relevance scoring'!$D$4:$BX$4,J$5,'Relevance scoring'!$D19:$BX19)</f>
        <v>3</v>
      </c>
      <c r="K19">
        <f>SUMIF('Relevance scoring'!$D$4:$BX$4,K$5,'Relevance scoring'!$D19:$BX19)</f>
        <v>19</v>
      </c>
      <c r="L19">
        <f>SUMIF('Relevance scoring'!$D$4:$BX$4,L$5,'Relevance scoring'!$D19:$BX19)</f>
        <v>13</v>
      </c>
      <c r="M19">
        <f>SUMIF('Relevance scoring'!$D$4:$BX$4,M$5,'Relevance scoring'!$D19:$BX19)</f>
        <v>2</v>
      </c>
      <c r="O19">
        <f t="shared" si="0"/>
        <v>75</v>
      </c>
    </row>
    <row r="20" spans="1:15" ht="15.75" customHeight="1" x14ac:dyDescent="0.2">
      <c r="A20" s="53" t="str">
        <f>'Technology references'!A15</f>
        <v>Tech-014</v>
      </c>
      <c r="B20" s="54" t="str">
        <f t="array" ref="B20">INDEX('Technology references'!$B$2:$B$100,MATCH($A20,'Technology references'!$A$2:$A$100,0))</f>
        <v>Bionic implants</v>
      </c>
      <c r="D20">
        <f>SUMIF('Relevance scoring'!$D$4:$BX$4,D$5,'Relevance scoring'!$D20:$BX20)</f>
        <v>9</v>
      </c>
      <c r="E20">
        <f>SUMIF('Relevance scoring'!$D$4:$BX$4,E$5,'Relevance scoring'!$D20:$BX20)</f>
        <v>8</v>
      </c>
      <c r="F20">
        <f>SUMIF('Relevance scoring'!$D$4:$BX$4,F$5,'Relevance scoring'!$D20:$BX20)</f>
        <v>4</v>
      </c>
      <c r="G20">
        <f>SUMIF('Relevance scoring'!$D$4:$BX$4,G$5,'Relevance scoring'!$D20:$BX20)</f>
        <v>8</v>
      </c>
      <c r="H20">
        <f>SUMIF('Relevance scoring'!$D$4:$BX$4,H$5,'Relevance scoring'!$D20:$BX20)</f>
        <v>3</v>
      </c>
      <c r="I20">
        <f>SUMIF('Relevance scoring'!$D$4:$BX$4,I$5,'Relevance scoring'!$D20:$BX20)</f>
        <v>2</v>
      </c>
      <c r="J20">
        <f>SUMIF('Relevance scoring'!$D$4:$BX$4,J$5,'Relevance scoring'!$D20:$BX20)</f>
        <v>3</v>
      </c>
      <c r="K20">
        <f>SUMIF('Relevance scoring'!$D$4:$BX$4,K$5,'Relevance scoring'!$D20:$BX20)</f>
        <v>18</v>
      </c>
      <c r="L20">
        <f>SUMIF('Relevance scoring'!$D$4:$BX$4,L$5,'Relevance scoring'!$D20:$BX20)</f>
        <v>15</v>
      </c>
      <c r="M20">
        <f>SUMIF('Relevance scoring'!$D$4:$BX$4,M$5,'Relevance scoring'!$D20:$BX20)</f>
        <v>2</v>
      </c>
      <c r="O20">
        <f t="shared" si="0"/>
        <v>72</v>
      </c>
    </row>
    <row r="21" spans="1:15" ht="15.75" customHeight="1" x14ac:dyDescent="0.2">
      <c r="A21" s="53" t="str">
        <f>'Technology references'!A16</f>
        <v>Tech-015</v>
      </c>
      <c r="B21" s="54" t="str">
        <f t="array" ref="B21">INDEX('Technology references'!$B$2:$B$100,MATCH($A21,'Technology references'!$A$2:$A$100,0))</f>
        <v>Blockchain</v>
      </c>
      <c r="D21">
        <f>SUMIF('Relevance scoring'!$D$4:$BX$4,D$5,'Relevance scoring'!$D21:$BX21)</f>
        <v>11</v>
      </c>
      <c r="E21">
        <f>SUMIF('Relevance scoring'!$D$4:$BX$4,E$5,'Relevance scoring'!$D21:$BX21)</f>
        <v>15</v>
      </c>
      <c r="F21">
        <f>SUMIF('Relevance scoring'!$D$4:$BX$4,F$5,'Relevance scoring'!$D21:$BX21)</f>
        <v>8</v>
      </c>
      <c r="G21">
        <f>SUMIF('Relevance scoring'!$D$4:$BX$4,G$5,'Relevance scoring'!$D21:$BX21)</f>
        <v>8</v>
      </c>
      <c r="H21">
        <f>SUMIF('Relevance scoring'!$D$4:$BX$4,H$5,'Relevance scoring'!$D21:$BX21)</f>
        <v>9</v>
      </c>
      <c r="I21">
        <f>SUMIF('Relevance scoring'!$D$4:$BX$4,I$5,'Relevance scoring'!$D21:$BX21)</f>
        <v>5</v>
      </c>
      <c r="J21">
        <f>SUMIF('Relevance scoring'!$D$4:$BX$4,J$5,'Relevance scoring'!$D21:$BX21)</f>
        <v>6</v>
      </c>
      <c r="K21">
        <f>SUMIF('Relevance scoring'!$D$4:$BX$4,K$5,'Relevance scoring'!$D21:$BX21)</f>
        <v>30</v>
      </c>
      <c r="L21">
        <f>SUMIF('Relevance scoring'!$D$4:$BX$4,L$5,'Relevance scoring'!$D21:$BX21)</f>
        <v>26</v>
      </c>
      <c r="M21">
        <f>SUMIF('Relevance scoring'!$D$4:$BX$4,M$5,'Relevance scoring'!$D21:$BX21)</f>
        <v>5</v>
      </c>
      <c r="O21">
        <f t="shared" si="0"/>
        <v>123</v>
      </c>
    </row>
    <row r="22" spans="1:15" ht="12.75" x14ac:dyDescent="0.2">
      <c r="A22" s="53" t="str">
        <f>'Technology references'!A17</f>
        <v>Tech-016</v>
      </c>
      <c r="B22" s="54" t="str">
        <f t="array" ref="B22">INDEX('Technology references'!$B$2:$B$100,MATCH($A22,'Technology references'!$A$2:$A$100,0))</f>
        <v>Blockchain as a Service</v>
      </c>
      <c r="D22">
        <f>SUMIF('Relevance scoring'!$D$4:$BX$4,D$5,'Relevance scoring'!$D22:$BX22)</f>
        <v>13</v>
      </c>
      <c r="E22">
        <f>SUMIF('Relevance scoring'!$D$4:$BX$4,E$5,'Relevance scoring'!$D22:$BX22)</f>
        <v>14</v>
      </c>
      <c r="F22">
        <f>SUMIF('Relevance scoring'!$D$4:$BX$4,F$5,'Relevance scoring'!$D22:$BX22)</f>
        <v>7</v>
      </c>
      <c r="G22">
        <f>SUMIF('Relevance scoring'!$D$4:$BX$4,G$5,'Relevance scoring'!$D22:$BX22)</f>
        <v>8</v>
      </c>
      <c r="H22">
        <f>SUMIF('Relevance scoring'!$D$4:$BX$4,H$5,'Relevance scoring'!$D22:$BX22)</f>
        <v>9</v>
      </c>
      <c r="I22">
        <f>SUMIF('Relevance scoring'!$D$4:$BX$4,I$5,'Relevance scoring'!$D22:$BX22)</f>
        <v>5</v>
      </c>
      <c r="J22">
        <f>SUMIF('Relevance scoring'!$D$4:$BX$4,J$5,'Relevance scoring'!$D22:$BX22)</f>
        <v>4</v>
      </c>
      <c r="K22">
        <f>SUMIF('Relevance scoring'!$D$4:$BX$4,K$5,'Relevance scoring'!$D22:$BX22)</f>
        <v>27</v>
      </c>
      <c r="L22">
        <f>SUMIF('Relevance scoring'!$D$4:$BX$4,L$5,'Relevance scoring'!$D22:$BX22)</f>
        <v>26</v>
      </c>
      <c r="M22">
        <f>SUMIF('Relevance scoring'!$D$4:$BX$4,M$5,'Relevance scoring'!$D22:$BX22)</f>
        <v>5</v>
      </c>
      <c r="O22">
        <f t="shared" si="0"/>
        <v>118</v>
      </c>
    </row>
    <row r="23" spans="1:15" ht="12.75" x14ac:dyDescent="0.2">
      <c r="A23" s="53" t="str">
        <f>'Technology references'!A18</f>
        <v>Tech-017</v>
      </c>
      <c r="B23" s="54" t="str">
        <f t="array" ref="B23">INDEX('Technology references'!$B$2:$B$100,MATCH($A23,'Technology references'!$A$2:$A$100,0))</f>
        <v>Connected Home</v>
      </c>
      <c r="D23">
        <f>SUMIF('Relevance scoring'!$D$4:$BX$4,D$5,'Relevance scoring'!$D23:$BX23)</f>
        <v>17</v>
      </c>
      <c r="E23">
        <f>SUMIF('Relevance scoring'!$D$4:$BX$4,E$5,'Relevance scoring'!$D23:$BX23)</f>
        <v>8</v>
      </c>
      <c r="F23">
        <f>SUMIF('Relevance scoring'!$D$4:$BX$4,F$5,'Relevance scoring'!$D23:$BX23)</f>
        <v>6</v>
      </c>
      <c r="G23">
        <f>SUMIF('Relevance scoring'!$D$4:$BX$4,G$5,'Relevance scoring'!$D23:$BX23)</f>
        <v>8</v>
      </c>
      <c r="H23">
        <f>SUMIF('Relevance scoring'!$D$4:$BX$4,H$5,'Relevance scoring'!$D23:$BX23)</f>
        <v>5</v>
      </c>
      <c r="I23">
        <f>SUMIF('Relevance scoring'!$D$4:$BX$4,I$5,'Relevance scoring'!$D23:$BX23)</f>
        <v>2</v>
      </c>
      <c r="J23">
        <f>SUMIF('Relevance scoring'!$D$4:$BX$4,J$5,'Relevance scoring'!$D23:$BX23)</f>
        <v>7</v>
      </c>
      <c r="K23">
        <f>SUMIF('Relevance scoring'!$D$4:$BX$4,K$5,'Relevance scoring'!$D23:$BX23)</f>
        <v>23</v>
      </c>
      <c r="L23">
        <f>SUMIF('Relevance scoring'!$D$4:$BX$4,L$5,'Relevance scoring'!$D23:$BX23)</f>
        <v>25</v>
      </c>
      <c r="M23">
        <f>SUMIF('Relevance scoring'!$D$4:$BX$4,M$5,'Relevance scoring'!$D23:$BX23)</f>
        <v>3</v>
      </c>
      <c r="O23">
        <f t="shared" si="0"/>
        <v>104</v>
      </c>
    </row>
    <row r="24" spans="1:15" ht="12.75" x14ac:dyDescent="0.2">
      <c r="A24" s="53" t="str">
        <f>'Technology references'!A19</f>
        <v>Tech-018</v>
      </c>
      <c r="B24" s="54" t="str">
        <f t="array" ref="B24">INDEX('Technology references'!$B$2:$B$100,MATCH($A24,'Technology references'!$A$2:$A$100,0))</f>
        <v>Connected Vehicle</v>
      </c>
      <c r="D24">
        <f>SUMIF('Relevance scoring'!$D$4:$BX$4,D$5,'Relevance scoring'!$D24:$BX24)</f>
        <v>13</v>
      </c>
      <c r="E24">
        <f>SUMIF('Relevance scoring'!$D$4:$BX$4,E$5,'Relevance scoring'!$D24:$BX24)</f>
        <v>13</v>
      </c>
      <c r="F24">
        <f>SUMIF('Relevance scoring'!$D$4:$BX$4,F$5,'Relevance scoring'!$D24:$BX24)</f>
        <v>7</v>
      </c>
      <c r="G24">
        <f>SUMIF('Relevance scoring'!$D$4:$BX$4,G$5,'Relevance scoring'!$D24:$BX24)</f>
        <v>5</v>
      </c>
      <c r="H24">
        <f>SUMIF('Relevance scoring'!$D$4:$BX$4,H$5,'Relevance scoring'!$D24:$BX24)</f>
        <v>4</v>
      </c>
      <c r="I24">
        <f>SUMIF('Relevance scoring'!$D$4:$BX$4,I$5,'Relevance scoring'!$D24:$BX24)</f>
        <v>2</v>
      </c>
      <c r="J24">
        <f>SUMIF('Relevance scoring'!$D$4:$BX$4,J$5,'Relevance scoring'!$D24:$BX24)</f>
        <v>4</v>
      </c>
      <c r="K24">
        <f>SUMIF('Relevance scoring'!$D$4:$BX$4,K$5,'Relevance scoring'!$D24:$BX24)</f>
        <v>21</v>
      </c>
      <c r="L24">
        <f>SUMIF('Relevance scoring'!$D$4:$BX$4,L$5,'Relevance scoring'!$D24:$BX24)</f>
        <v>21</v>
      </c>
      <c r="M24">
        <f>SUMIF('Relevance scoring'!$D$4:$BX$4,M$5,'Relevance scoring'!$D24:$BX24)</f>
        <v>2</v>
      </c>
      <c r="O24">
        <f t="shared" si="0"/>
        <v>92</v>
      </c>
    </row>
    <row r="25" spans="1:15" ht="12.75" x14ac:dyDescent="0.2">
      <c r="A25" s="53" t="str">
        <f>'Technology references'!A20</f>
        <v>Tech-019</v>
      </c>
      <c r="B25" s="54" t="str">
        <f t="array" ref="B25">INDEX('Technology references'!$B$2:$B$100,MATCH($A25,'Technology references'!$A$2:$A$100,0))</f>
        <v>Crowdfunding</v>
      </c>
      <c r="D25">
        <f>SUMIF('Relevance scoring'!$D$4:$BX$4,D$5,'Relevance scoring'!$D25:$BX25)</f>
        <v>12</v>
      </c>
      <c r="E25">
        <f>SUMIF('Relevance scoring'!$D$4:$BX$4,E$5,'Relevance scoring'!$D25:$BX25)</f>
        <v>16</v>
      </c>
      <c r="F25">
        <f>SUMIF('Relevance scoring'!$D$4:$BX$4,F$5,'Relevance scoring'!$D25:$BX25)</f>
        <v>6</v>
      </c>
      <c r="G25">
        <f>SUMIF('Relevance scoring'!$D$4:$BX$4,G$5,'Relevance scoring'!$D25:$BX25)</f>
        <v>7</v>
      </c>
      <c r="H25">
        <f>SUMIF('Relevance scoring'!$D$4:$BX$4,H$5,'Relevance scoring'!$D25:$BX25)</f>
        <v>4</v>
      </c>
      <c r="I25">
        <f>SUMIF('Relevance scoring'!$D$4:$BX$4,I$5,'Relevance scoring'!$D25:$BX25)</f>
        <v>2</v>
      </c>
      <c r="J25">
        <f>SUMIF('Relevance scoring'!$D$4:$BX$4,J$5,'Relevance scoring'!$D25:$BX25)</f>
        <v>3</v>
      </c>
      <c r="K25">
        <f>SUMIF('Relevance scoring'!$D$4:$BX$4,K$5,'Relevance scoring'!$D25:$BX25)</f>
        <v>17</v>
      </c>
      <c r="L25">
        <f>SUMIF('Relevance scoring'!$D$4:$BX$4,L$5,'Relevance scoring'!$D25:$BX25)</f>
        <v>14</v>
      </c>
      <c r="M25">
        <f>SUMIF('Relevance scoring'!$D$4:$BX$4,M$5,'Relevance scoring'!$D25:$BX25)</f>
        <v>5</v>
      </c>
      <c r="O25">
        <f t="shared" si="0"/>
        <v>86</v>
      </c>
    </row>
    <row r="26" spans="1:15" ht="12.75" x14ac:dyDescent="0.2">
      <c r="A26" s="53" t="str">
        <f>'Technology references'!A21</f>
        <v>Tech-020</v>
      </c>
      <c r="B26" s="54" t="str">
        <f t="array" ref="B26">INDEX('Technology references'!$B$2:$B$100,MATCH($A26,'Technology references'!$A$2:$A$100,0))</f>
        <v>Cryptocurrencies</v>
      </c>
      <c r="D26">
        <f>SUMIF('Relevance scoring'!$D$4:$BX$4,D$5,'Relevance scoring'!$D26:$BX26)</f>
        <v>12</v>
      </c>
      <c r="E26">
        <f>SUMIF('Relevance scoring'!$D$4:$BX$4,E$5,'Relevance scoring'!$D26:$BX26)</f>
        <v>17</v>
      </c>
      <c r="F26">
        <f>SUMIF('Relevance scoring'!$D$4:$BX$4,F$5,'Relevance scoring'!$D26:$BX26)</f>
        <v>7</v>
      </c>
      <c r="G26">
        <f>SUMIF('Relevance scoring'!$D$4:$BX$4,G$5,'Relevance scoring'!$D26:$BX26)</f>
        <v>5</v>
      </c>
      <c r="H26">
        <f>SUMIF('Relevance scoring'!$D$4:$BX$4,H$5,'Relevance scoring'!$D26:$BX26)</f>
        <v>5</v>
      </c>
      <c r="I26">
        <f>SUMIF('Relevance scoring'!$D$4:$BX$4,I$5,'Relevance scoring'!$D26:$BX26)</f>
        <v>4</v>
      </c>
      <c r="J26">
        <f>SUMIF('Relevance scoring'!$D$4:$BX$4,J$5,'Relevance scoring'!$D26:$BX26)</f>
        <v>3</v>
      </c>
      <c r="K26">
        <f>SUMIF('Relevance scoring'!$D$4:$BX$4,K$5,'Relevance scoring'!$D26:$BX26)</f>
        <v>20</v>
      </c>
      <c r="L26">
        <f>SUMIF('Relevance scoring'!$D$4:$BX$4,L$5,'Relevance scoring'!$D26:$BX26)</f>
        <v>23</v>
      </c>
      <c r="M26">
        <f>SUMIF('Relevance scoring'!$D$4:$BX$4,M$5,'Relevance scoring'!$D26:$BX26)</f>
        <v>5</v>
      </c>
      <c r="O26">
        <f t="shared" si="0"/>
        <v>101</v>
      </c>
    </row>
    <row r="27" spans="1:15" ht="12.75" x14ac:dyDescent="0.2">
      <c r="A27" s="53" t="str">
        <f>'Technology references'!A22</f>
        <v>Tech-021</v>
      </c>
      <c r="B27" s="54" t="str">
        <f t="array" ref="B27">INDEX('Technology references'!$B$2:$B$100,MATCH($A27,'Technology references'!$A$2:$A$100,0))</f>
        <v>Drones</v>
      </c>
      <c r="D27">
        <f>SUMIF('Relevance scoring'!$D$4:$BX$4,D$5,'Relevance scoring'!$D27:$BX27)</f>
        <v>20</v>
      </c>
      <c r="E27">
        <f>SUMIF('Relevance scoring'!$D$4:$BX$4,E$5,'Relevance scoring'!$D27:$BX27)</f>
        <v>17</v>
      </c>
      <c r="F27">
        <f>SUMIF('Relevance scoring'!$D$4:$BX$4,F$5,'Relevance scoring'!$D27:$BX27)</f>
        <v>10</v>
      </c>
      <c r="G27">
        <f>SUMIF('Relevance scoring'!$D$4:$BX$4,G$5,'Relevance scoring'!$D27:$BX27)</f>
        <v>11</v>
      </c>
      <c r="H27">
        <f>SUMIF('Relevance scoring'!$D$4:$BX$4,H$5,'Relevance scoring'!$D27:$BX27)</f>
        <v>3</v>
      </c>
      <c r="I27">
        <f>SUMIF('Relevance scoring'!$D$4:$BX$4,I$5,'Relevance scoring'!$D27:$BX27)</f>
        <v>4</v>
      </c>
      <c r="J27">
        <f>SUMIF('Relevance scoring'!$D$4:$BX$4,J$5,'Relevance scoring'!$D27:$BX27)</f>
        <v>3</v>
      </c>
      <c r="K27">
        <f>SUMIF('Relevance scoring'!$D$4:$BX$4,K$5,'Relevance scoring'!$D27:$BX27)</f>
        <v>29</v>
      </c>
      <c r="L27">
        <f>SUMIF('Relevance scoring'!$D$4:$BX$4,L$5,'Relevance scoring'!$D27:$BX27)</f>
        <v>32</v>
      </c>
      <c r="M27">
        <f>SUMIF('Relevance scoring'!$D$4:$BX$4,M$5,'Relevance scoring'!$D27:$BX27)</f>
        <v>4</v>
      </c>
      <c r="O27">
        <f t="shared" si="0"/>
        <v>133</v>
      </c>
    </row>
    <row r="28" spans="1:15" ht="12.75" x14ac:dyDescent="0.2">
      <c r="A28" s="53" t="str">
        <f>'Technology references'!A23</f>
        <v>Tech-022</v>
      </c>
      <c r="B28" s="54" t="str">
        <f t="array" ref="B28">INDEX('Technology references'!$B$2:$B$100,MATCH($A28,'Technology references'!$A$2:$A$100,0))</f>
        <v>Emotion Tracking</v>
      </c>
      <c r="D28">
        <f>SUMIF('Relevance scoring'!$D$4:$BX$4,D$5,'Relevance scoring'!$D28:$BX28)</f>
        <v>12</v>
      </c>
      <c r="E28">
        <f>SUMIF('Relevance scoring'!$D$4:$BX$4,E$5,'Relevance scoring'!$D28:$BX28)</f>
        <v>9</v>
      </c>
      <c r="F28">
        <f>SUMIF('Relevance scoring'!$D$4:$BX$4,F$5,'Relevance scoring'!$D28:$BX28)</f>
        <v>6</v>
      </c>
      <c r="G28">
        <f>SUMIF('Relevance scoring'!$D$4:$BX$4,G$5,'Relevance scoring'!$D28:$BX28)</f>
        <v>7</v>
      </c>
      <c r="H28">
        <f>SUMIF('Relevance scoring'!$D$4:$BX$4,H$5,'Relevance scoring'!$D28:$BX28)</f>
        <v>5</v>
      </c>
      <c r="I28">
        <f>SUMIF('Relevance scoring'!$D$4:$BX$4,I$5,'Relevance scoring'!$D28:$BX28)</f>
        <v>3</v>
      </c>
      <c r="J28">
        <f>SUMIF('Relevance scoring'!$D$4:$BX$4,J$5,'Relevance scoring'!$D28:$BX28)</f>
        <v>11</v>
      </c>
      <c r="K28">
        <f>SUMIF('Relevance scoring'!$D$4:$BX$4,K$5,'Relevance scoring'!$D28:$BX28)</f>
        <v>23</v>
      </c>
      <c r="L28">
        <f>SUMIF('Relevance scoring'!$D$4:$BX$4,L$5,'Relevance scoring'!$D28:$BX28)</f>
        <v>16</v>
      </c>
      <c r="M28">
        <f>SUMIF('Relevance scoring'!$D$4:$BX$4,M$5,'Relevance scoring'!$D28:$BX28)</f>
        <v>4</v>
      </c>
      <c r="O28">
        <f t="shared" si="0"/>
        <v>96</v>
      </c>
    </row>
    <row r="29" spans="1:15" ht="12.75" x14ac:dyDescent="0.2">
      <c r="A29" s="53" t="str">
        <f>'Technology references'!A24</f>
        <v>Tech-023</v>
      </c>
      <c r="B29" s="54" t="str">
        <f t="array" ref="B29">INDEX('Technology references'!$B$2:$B$100,MATCH($A29,'Technology references'!$A$2:$A$100,0))</f>
        <v>Renewable energy generation</v>
      </c>
      <c r="D29">
        <f>SUMIF('Relevance scoring'!$D$4:$BX$4,D$5,'Relevance scoring'!$D29:$BX29)</f>
        <v>14</v>
      </c>
      <c r="E29">
        <f>SUMIF('Relevance scoring'!$D$4:$BX$4,E$5,'Relevance scoring'!$D29:$BX29)</f>
        <v>14</v>
      </c>
      <c r="F29">
        <f>SUMIF('Relevance scoring'!$D$4:$BX$4,F$5,'Relevance scoring'!$D29:$BX29)</f>
        <v>7</v>
      </c>
      <c r="G29">
        <f>SUMIF('Relevance scoring'!$D$4:$BX$4,G$5,'Relevance scoring'!$D29:$BX29)</f>
        <v>14</v>
      </c>
      <c r="H29">
        <f>SUMIF('Relevance scoring'!$D$4:$BX$4,H$5,'Relevance scoring'!$D29:$BX29)</f>
        <v>3</v>
      </c>
      <c r="I29">
        <f>SUMIF('Relevance scoring'!$D$4:$BX$4,I$5,'Relevance scoring'!$D29:$BX29)</f>
        <v>3</v>
      </c>
      <c r="J29">
        <f>SUMIF('Relevance scoring'!$D$4:$BX$4,J$5,'Relevance scoring'!$D29:$BX29)</f>
        <v>3</v>
      </c>
      <c r="K29">
        <f>SUMIF('Relevance scoring'!$D$4:$BX$4,K$5,'Relevance scoring'!$D29:$BX29)</f>
        <v>29</v>
      </c>
      <c r="L29">
        <f>SUMIF('Relevance scoring'!$D$4:$BX$4,L$5,'Relevance scoring'!$D29:$BX29)</f>
        <v>13</v>
      </c>
      <c r="M29">
        <f>SUMIF('Relevance scoring'!$D$4:$BX$4,M$5,'Relevance scoring'!$D29:$BX29)</f>
        <v>2</v>
      </c>
      <c r="O29">
        <f t="shared" si="0"/>
        <v>102</v>
      </c>
    </row>
    <row r="30" spans="1:15" ht="12.75" x14ac:dyDescent="0.2">
      <c r="A30" s="53" t="str">
        <f>'Technology references'!A25</f>
        <v>Tech-024</v>
      </c>
      <c r="B30" s="54" t="str">
        <f t="array" ref="B30">INDEX('Technology references'!$B$2:$B$100,MATCH($A30,'Technology references'!$A$2:$A$100,0))</f>
        <v>Identity Management</v>
      </c>
      <c r="D30">
        <f>SUMIF('Relevance scoring'!$D$4:$BX$4,D$5,'Relevance scoring'!$D30:$BX30)</f>
        <v>12</v>
      </c>
      <c r="E30">
        <f>SUMIF('Relevance scoring'!$D$4:$BX$4,E$5,'Relevance scoring'!$D30:$BX30)</f>
        <v>10</v>
      </c>
      <c r="F30">
        <f>SUMIF('Relevance scoring'!$D$4:$BX$4,F$5,'Relevance scoring'!$D30:$BX30)</f>
        <v>6</v>
      </c>
      <c r="G30">
        <f>SUMIF('Relevance scoring'!$D$4:$BX$4,G$5,'Relevance scoring'!$D30:$BX30)</f>
        <v>8</v>
      </c>
      <c r="H30">
        <f>SUMIF('Relevance scoring'!$D$4:$BX$4,H$5,'Relevance scoring'!$D30:$BX30)</f>
        <v>5</v>
      </c>
      <c r="I30">
        <f>SUMIF('Relevance scoring'!$D$4:$BX$4,I$5,'Relevance scoring'!$D30:$BX30)</f>
        <v>6</v>
      </c>
      <c r="J30">
        <f>SUMIF('Relevance scoring'!$D$4:$BX$4,J$5,'Relevance scoring'!$D30:$BX30)</f>
        <v>3</v>
      </c>
      <c r="K30">
        <f>SUMIF('Relevance scoring'!$D$4:$BX$4,K$5,'Relevance scoring'!$D30:$BX30)</f>
        <v>21</v>
      </c>
      <c r="L30">
        <f>SUMIF('Relevance scoring'!$D$4:$BX$4,L$5,'Relevance scoring'!$D30:$BX30)</f>
        <v>23</v>
      </c>
      <c r="M30">
        <f>SUMIF('Relevance scoring'!$D$4:$BX$4,M$5,'Relevance scoring'!$D30:$BX30)</f>
        <v>6</v>
      </c>
      <c r="O30">
        <f t="shared" si="0"/>
        <v>100</v>
      </c>
    </row>
    <row r="31" spans="1:15" ht="12.75" x14ac:dyDescent="0.2">
      <c r="A31" s="53" t="str">
        <f>'Technology references'!A26</f>
        <v>Tech-025</v>
      </c>
      <c r="B31" s="54" t="str">
        <f t="array" ref="B31">INDEX('Technology references'!$B$2:$B$100,MATCH($A31,'Technology references'!$A$2:$A$100,0))</f>
        <v>Synthetic food</v>
      </c>
      <c r="D31">
        <f>SUMIF('Relevance scoring'!$D$4:$BX$4,D$5,'Relevance scoring'!$D31:$BX31)</f>
        <v>13</v>
      </c>
      <c r="E31">
        <f>SUMIF('Relevance scoring'!$D$4:$BX$4,E$5,'Relevance scoring'!$D31:$BX31)</f>
        <v>7</v>
      </c>
      <c r="F31">
        <f>SUMIF('Relevance scoring'!$D$4:$BX$4,F$5,'Relevance scoring'!$D31:$BX31)</f>
        <v>8</v>
      </c>
      <c r="G31">
        <f>SUMIF('Relevance scoring'!$D$4:$BX$4,G$5,'Relevance scoring'!$D31:$BX31)</f>
        <v>8</v>
      </c>
      <c r="H31">
        <f>SUMIF('Relevance scoring'!$D$4:$BX$4,H$5,'Relevance scoring'!$D31:$BX31)</f>
        <v>3</v>
      </c>
      <c r="I31">
        <f>SUMIF('Relevance scoring'!$D$4:$BX$4,I$5,'Relevance scoring'!$D31:$BX31)</f>
        <v>6</v>
      </c>
      <c r="J31">
        <f>SUMIF('Relevance scoring'!$D$4:$BX$4,J$5,'Relevance scoring'!$D31:$BX31)</f>
        <v>3</v>
      </c>
      <c r="K31">
        <f>SUMIF('Relevance scoring'!$D$4:$BX$4,K$5,'Relevance scoring'!$D31:$BX31)</f>
        <v>18</v>
      </c>
      <c r="L31">
        <f>SUMIF('Relevance scoring'!$D$4:$BX$4,L$5,'Relevance scoring'!$D31:$BX31)</f>
        <v>16</v>
      </c>
      <c r="M31">
        <f>SUMIF('Relevance scoring'!$D$4:$BX$4,M$5,'Relevance scoring'!$D31:$BX31)</f>
        <v>2</v>
      </c>
      <c r="O31">
        <f t="shared" si="0"/>
        <v>84</v>
      </c>
    </row>
    <row r="32" spans="1:15" ht="12.75" x14ac:dyDescent="0.2">
      <c r="A32" s="53" t="str">
        <f>'Technology references'!A27</f>
        <v>Tech-026</v>
      </c>
      <c r="B32" s="54" t="str">
        <f t="array" ref="B32">INDEX('Technology references'!$B$2:$B$100,MATCH($A32,'Technology references'!$A$2:$A$100,0))</f>
        <v>Industrial Robots</v>
      </c>
      <c r="D32">
        <f>SUMIF('Relevance scoring'!$D$4:$BX$4,D$5,'Relevance scoring'!$D32:$BX32)</f>
        <v>19</v>
      </c>
      <c r="E32">
        <f>SUMIF('Relevance scoring'!$D$4:$BX$4,E$5,'Relevance scoring'!$D32:$BX32)</f>
        <v>12</v>
      </c>
      <c r="F32">
        <f>SUMIF('Relevance scoring'!$D$4:$BX$4,F$5,'Relevance scoring'!$D32:$BX32)</f>
        <v>10</v>
      </c>
      <c r="G32">
        <f>SUMIF('Relevance scoring'!$D$4:$BX$4,G$5,'Relevance scoring'!$D32:$BX32)</f>
        <v>7</v>
      </c>
      <c r="H32">
        <f>SUMIF('Relevance scoring'!$D$4:$BX$4,H$5,'Relevance scoring'!$D32:$BX32)</f>
        <v>3</v>
      </c>
      <c r="I32">
        <f>SUMIF('Relevance scoring'!$D$4:$BX$4,I$5,'Relevance scoring'!$D32:$BX32)</f>
        <v>3</v>
      </c>
      <c r="J32">
        <f>SUMIF('Relevance scoring'!$D$4:$BX$4,J$5,'Relevance scoring'!$D32:$BX32)</f>
        <v>3</v>
      </c>
      <c r="K32">
        <f>SUMIF('Relevance scoring'!$D$4:$BX$4,K$5,'Relevance scoring'!$D32:$BX32)</f>
        <v>26</v>
      </c>
      <c r="L32">
        <f>SUMIF('Relevance scoring'!$D$4:$BX$4,L$5,'Relevance scoring'!$D32:$BX32)</f>
        <v>22</v>
      </c>
      <c r="M32">
        <f>SUMIF('Relevance scoring'!$D$4:$BX$4,M$5,'Relevance scoring'!$D32:$BX32)</f>
        <v>2</v>
      </c>
      <c r="O32">
        <f t="shared" si="0"/>
        <v>107</v>
      </c>
    </row>
    <row r="33" spans="1:15" ht="12.75" x14ac:dyDescent="0.2">
      <c r="A33" s="53" t="str">
        <f>'Technology references'!A28</f>
        <v>Tech-027</v>
      </c>
      <c r="B33" s="54" t="str">
        <f t="array" ref="B33">INDEX('Technology references'!$B$2:$B$100,MATCH($A33,'Technology references'!$A$2:$A$100,0))</f>
        <v>Internet of Things</v>
      </c>
      <c r="D33">
        <f>SUMIF('Relevance scoring'!$D$4:$BX$4,D$5,'Relevance scoring'!$D33:$BX33)</f>
        <v>14</v>
      </c>
      <c r="E33">
        <f>SUMIF('Relevance scoring'!$D$4:$BX$4,E$5,'Relevance scoring'!$D33:$BX33)</f>
        <v>14</v>
      </c>
      <c r="F33">
        <f>SUMIF('Relevance scoring'!$D$4:$BX$4,F$5,'Relevance scoring'!$D33:$BX33)</f>
        <v>6</v>
      </c>
      <c r="G33">
        <f>SUMIF('Relevance scoring'!$D$4:$BX$4,G$5,'Relevance scoring'!$D33:$BX33)</f>
        <v>8</v>
      </c>
      <c r="H33">
        <f>SUMIF('Relevance scoring'!$D$4:$BX$4,H$5,'Relevance scoring'!$D33:$BX33)</f>
        <v>4</v>
      </c>
      <c r="I33">
        <f>SUMIF('Relevance scoring'!$D$4:$BX$4,I$5,'Relevance scoring'!$D33:$BX33)</f>
        <v>5</v>
      </c>
      <c r="J33">
        <f>SUMIF('Relevance scoring'!$D$4:$BX$4,J$5,'Relevance scoring'!$D33:$BX33)</f>
        <v>5</v>
      </c>
      <c r="K33">
        <f>SUMIF('Relevance scoring'!$D$4:$BX$4,K$5,'Relevance scoring'!$D33:$BX33)</f>
        <v>26</v>
      </c>
      <c r="L33">
        <f>SUMIF('Relevance scoring'!$D$4:$BX$4,L$5,'Relevance scoring'!$D33:$BX33)</f>
        <v>27</v>
      </c>
      <c r="M33">
        <f>SUMIF('Relevance scoring'!$D$4:$BX$4,M$5,'Relevance scoring'!$D33:$BX33)</f>
        <v>6</v>
      </c>
      <c r="O33">
        <f t="shared" si="0"/>
        <v>115</v>
      </c>
    </row>
    <row r="34" spans="1:15" ht="12.75" x14ac:dyDescent="0.2">
      <c r="A34" s="53" t="str">
        <f>'Technology references'!A29</f>
        <v>Tech-028</v>
      </c>
      <c r="B34" s="54" t="str">
        <f t="array" ref="B34">INDEX('Technology references'!$B$2:$B$100,MATCH($A34,'Technology references'!$A$2:$A$100,0))</f>
        <v>Machine Learning</v>
      </c>
      <c r="D34">
        <f>SUMIF('Relevance scoring'!$D$4:$BX$4,D$5,'Relevance scoring'!$D34:$BX34)</f>
        <v>16</v>
      </c>
      <c r="E34">
        <f>SUMIF('Relevance scoring'!$D$4:$BX$4,E$5,'Relevance scoring'!$D34:$BX34)</f>
        <v>18</v>
      </c>
      <c r="F34">
        <f>SUMIF('Relevance scoring'!$D$4:$BX$4,F$5,'Relevance scoring'!$D34:$BX34)</f>
        <v>8</v>
      </c>
      <c r="G34">
        <f>SUMIF('Relevance scoring'!$D$4:$BX$4,G$5,'Relevance scoring'!$D34:$BX34)</f>
        <v>6</v>
      </c>
      <c r="H34">
        <f>SUMIF('Relevance scoring'!$D$4:$BX$4,H$5,'Relevance scoring'!$D34:$BX34)</f>
        <v>6</v>
      </c>
      <c r="I34">
        <f>SUMIF('Relevance scoring'!$D$4:$BX$4,I$5,'Relevance scoring'!$D34:$BX34)</f>
        <v>3</v>
      </c>
      <c r="J34">
        <f>SUMIF('Relevance scoring'!$D$4:$BX$4,J$5,'Relevance scoring'!$D34:$BX34)</f>
        <v>6</v>
      </c>
      <c r="K34">
        <f>SUMIF('Relevance scoring'!$D$4:$BX$4,K$5,'Relevance scoring'!$D34:$BX34)</f>
        <v>26</v>
      </c>
      <c r="L34">
        <f>SUMIF('Relevance scoring'!$D$4:$BX$4,L$5,'Relevance scoring'!$D34:$BX34)</f>
        <v>21</v>
      </c>
      <c r="M34">
        <f>SUMIF('Relevance scoring'!$D$4:$BX$4,M$5,'Relevance scoring'!$D34:$BX34)</f>
        <v>7</v>
      </c>
      <c r="O34">
        <f t="shared" si="0"/>
        <v>117</v>
      </c>
    </row>
    <row r="35" spans="1:15" ht="12.75" x14ac:dyDescent="0.2">
      <c r="A35" s="53" t="str">
        <f>'Technology references'!A30</f>
        <v>Tech-029</v>
      </c>
      <c r="B35" s="54" t="str">
        <f t="array" ref="B35">INDEX('Technology references'!$B$2:$B$100,MATCH($A35,'Technology references'!$A$2:$A$100,0))</f>
        <v>Machine Learning as a Service</v>
      </c>
      <c r="D35">
        <f>SUMIF('Relevance scoring'!$D$4:$BX$4,D$5,'Relevance scoring'!$D35:$BX35)</f>
        <v>15</v>
      </c>
      <c r="E35">
        <f>SUMIF('Relevance scoring'!$D$4:$BX$4,E$5,'Relevance scoring'!$D35:$BX35)</f>
        <v>13</v>
      </c>
      <c r="F35">
        <f>SUMIF('Relevance scoring'!$D$4:$BX$4,F$5,'Relevance scoring'!$D35:$BX35)</f>
        <v>7</v>
      </c>
      <c r="G35">
        <f>SUMIF('Relevance scoring'!$D$4:$BX$4,G$5,'Relevance scoring'!$D35:$BX35)</f>
        <v>5</v>
      </c>
      <c r="H35">
        <f>SUMIF('Relevance scoring'!$D$4:$BX$4,H$5,'Relevance scoring'!$D35:$BX35)</f>
        <v>5</v>
      </c>
      <c r="I35">
        <f>SUMIF('Relevance scoring'!$D$4:$BX$4,I$5,'Relevance scoring'!$D35:$BX35)</f>
        <v>3</v>
      </c>
      <c r="J35">
        <f>SUMIF('Relevance scoring'!$D$4:$BX$4,J$5,'Relevance scoring'!$D35:$BX35)</f>
        <v>4</v>
      </c>
      <c r="K35">
        <f>SUMIF('Relevance scoring'!$D$4:$BX$4,K$5,'Relevance scoring'!$D35:$BX35)</f>
        <v>19</v>
      </c>
      <c r="L35">
        <f>SUMIF('Relevance scoring'!$D$4:$BX$4,L$5,'Relevance scoring'!$D35:$BX35)</f>
        <v>21</v>
      </c>
      <c r="M35">
        <f>SUMIF('Relevance scoring'!$D$4:$BX$4,M$5,'Relevance scoring'!$D35:$BX35)</f>
        <v>7</v>
      </c>
      <c r="O35">
        <f t="shared" si="0"/>
        <v>99</v>
      </c>
    </row>
    <row r="36" spans="1:15" ht="12.75" x14ac:dyDescent="0.2">
      <c r="A36" s="53" t="str">
        <f>'Technology references'!A31</f>
        <v>Tech-030</v>
      </c>
      <c r="B36" s="54" t="str">
        <f t="array" ref="B36">INDEX('Technology references'!$B$2:$B$100,MATCH($A36,'Technology references'!$A$2:$A$100,0))</f>
        <v>Medical Robots</v>
      </c>
      <c r="D36">
        <f>SUMIF('Relevance scoring'!$D$4:$BX$4,D$5,'Relevance scoring'!$D36:$BX36)</f>
        <v>9</v>
      </c>
      <c r="E36">
        <f>SUMIF('Relevance scoring'!$D$4:$BX$4,E$5,'Relevance scoring'!$D36:$BX36)</f>
        <v>8</v>
      </c>
      <c r="F36">
        <f>SUMIF('Relevance scoring'!$D$4:$BX$4,F$5,'Relevance scoring'!$D36:$BX36)</f>
        <v>4</v>
      </c>
      <c r="G36">
        <f>SUMIF('Relevance scoring'!$D$4:$BX$4,G$5,'Relevance scoring'!$D36:$BX36)</f>
        <v>10</v>
      </c>
      <c r="H36">
        <f>SUMIF('Relevance scoring'!$D$4:$BX$4,H$5,'Relevance scoring'!$D36:$BX36)</f>
        <v>3</v>
      </c>
      <c r="I36">
        <f>SUMIF('Relevance scoring'!$D$4:$BX$4,I$5,'Relevance scoring'!$D36:$BX36)</f>
        <v>2</v>
      </c>
      <c r="J36">
        <f>SUMIF('Relevance scoring'!$D$4:$BX$4,J$5,'Relevance scoring'!$D36:$BX36)</f>
        <v>3</v>
      </c>
      <c r="K36">
        <f>SUMIF('Relevance scoring'!$D$4:$BX$4,K$5,'Relevance scoring'!$D36:$BX36)</f>
        <v>18</v>
      </c>
      <c r="L36">
        <f>SUMIF('Relevance scoring'!$D$4:$BX$4,L$5,'Relevance scoring'!$D36:$BX36)</f>
        <v>12</v>
      </c>
      <c r="M36">
        <f>SUMIF('Relevance scoring'!$D$4:$BX$4,M$5,'Relevance scoring'!$D36:$BX36)</f>
        <v>2</v>
      </c>
      <c r="O36">
        <f t="shared" si="0"/>
        <v>71</v>
      </c>
    </row>
    <row r="37" spans="1:15" ht="12.75" x14ac:dyDescent="0.2">
      <c r="A37" s="53" t="str">
        <f>'Technology references'!A32</f>
        <v>Tech-031</v>
      </c>
      <c r="B37" s="54" t="str">
        <f t="array" ref="B37">INDEX('Technology references'!$B$2:$B$100,MATCH($A37,'Technology references'!$A$2:$A$100,0))</f>
        <v>Methane Capture</v>
      </c>
      <c r="D37">
        <f>SUMIF('Relevance scoring'!$D$4:$BX$4,D$5,'Relevance scoring'!$D37:$BX37)</f>
        <v>8</v>
      </c>
      <c r="E37">
        <f>SUMIF('Relevance scoring'!$D$4:$BX$4,E$5,'Relevance scoring'!$D37:$BX37)</f>
        <v>10</v>
      </c>
      <c r="F37">
        <f>SUMIF('Relevance scoring'!$D$4:$BX$4,F$5,'Relevance scoring'!$D37:$BX37)</f>
        <v>4</v>
      </c>
      <c r="G37">
        <f>SUMIF('Relevance scoring'!$D$4:$BX$4,G$5,'Relevance scoring'!$D37:$BX37)</f>
        <v>8</v>
      </c>
      <c r="H37">
        <f>SUMIF('Relevance scoring'!$D$4:$BX$4,H$5,'Relevance scoring'!$D37:$BX37)</f>
        <v>3</v>
      </c>
      <c r="I37">
        <f>SUMIF('Relevance scoring'!$D$4:$BX$4,I$5,'Relevance scoring'!$D37:$BX37)</f>
        <v>5</v>
      </c>
      <c r="J37">
        <f>SUMIF('Relevance scoring'!$D$4:$BX$4,J$5,'Relevance scoring'!$D37:$BX37)</f>
        <v>3</v>
      </c>
      <c r="K37">
        <f>SUMIF('Relevance scoring'!$D$4:$BX$4,K$5,'Relevance scoring'!$D37:$BX37)</f>
        <v>19</v>
      </c>
      <c r="L37">
        <f>SUMIF('Relevance scoring'!$D$4:$BX$4,L$5,'Relevance scoring'!$D37:$BX37)</f>
        <v>9</v>
      </c>
      <c r="M37">
        <f>SUMIF('Relevance scoring'!$D$4:$BX$4,M$5,'Relevance scoring'!$D37:$BX37)</f>
        <v>2</v>
      </c>
      <c r="O37">
        <f t="shared" si="0"/>
        <v>71</v>
      </c>
    </row>
    <row r="38" spans="1:15" ht="12.75" x14ac:dyDescent="0.2">
      <c r="A38" s="53" t="str">
        <f>'Technology references'!A33</f>
        <v>Tech-032</v>
      </c>
      <c r="B38" s="54" t="str">
        <f t="array" ref="B38">INDEX('Technology references'!$B$2:$B$100,MATCH($A38,'Technology references'!$A$2:$A$100,0))</f>
        <v>Mixed Reality</v>
      </c>
      <c r="D38">
        <f>SUMIF('Relevance scoring'!$D$4:$BX$4,D$5,'Relevance scoring'!$D38:$BX38)</f>
        <v>22</v>
      </c>
      <c r="E38">
        <f>SUMIF('Relevance scoring'!$D$4:$BX$4,E$5,'Relevance scoring'!$D38:$BX38)</f>
        <v>10</v>
      </c>
      <c r="F38">
        <f>SUMIF('Relevance scoring'!$D$4:$BX$4,F$5,'Relevance scoring'!$D38:$BX38)</f>
        <v>8</v>
      </c>
      <c r="G38">
        <f>SUMIF('Relevance scoring'!$D$4:$BX$4,G$5,'Relevance scoring'!$D38:$BX38)</f>
        <v>8</v>
      </c>
      <c r="H38">
        <f>SUMIF('Relevance scoring'!$D$4:$BX$4,H$5,'Relevance scoring'!$D38:$BX38)</f>
        <v>6</v>
      </c>
      <c r="I38">
        <f>SUMIF('Relevance scoring'!$D$4:$BX$4,I$5,'Relevance scoring'!$D38:$BX38)</f>
        <v>2</v>
      </c>
      <c r="J38">
        <f>SUMIF('Relevance scoring'!$D$4:$BX$4,J$5,'Relevance scoring'!$D38:$BX38)</f>
        <v>12</v>
      </c>
      <c r="K38">
        <f>SUMIF('Relevance scoring'!$D$4:$BX$4,K$5,'Relevance scoring'!$D38:$BX38)</f>
        <v>28</v>
      </c>
      <c r="L38">
        <f>SUMIF('Relevance scoring'!$D$4:$BX$4,L$5,'Relevance scoring'!$D38:$BX38)</f>
        <v>15</v>
      </c>
      <c r="M38">
        <f>SUMIF('Relevance scoring'!$D$4:$BX$4,M$5,'Relevance scoring'!$D38:$BX38)</f>
        <v>4</v>
      </c>
      <c r="O38">
        <f t="shared" si="0"/>
        <v>115</v>
      </c>
    </row>
    <row r="39" spans="1:15" ht="12.75" x14ac:dyDescent="0.2">
      <c r="A39" s="53" t="str">
        <f>'Technology references'!A34</f>
        <v>Tech-033</v>
      </c>
      <c r="B39" s="54" t="str">
        <f t="array" ref="B39">INDEX('Technology references'!$B$2:$B$100,MATCH($A39,'Technology references'!$A$2:$A$100,0))</f>
        <v>Mobile Collaboration</v>
      </c>
      <c r="D39">
        <f>SUMIF('Relevance scoring'!$D$4:$BX$4,D$5,'Relevance scoring'!$D39:$BX39)</f>
        <v>18</v>
      </c>
      <c r="E39">
        <f>SUMIF('Relevance scoring'!$D$4:$BX$4,E$5,'Relevance scoring'!$D39:$BX39)</f>
        <v>14</v>
      </c>
      <c r="F39">
        <f>SUMIF('Relevance scoring'!$D$4:$BX$4,F$5,'Relevance scoring'!$D39:$BX39)</f>
        <v>6</v>
      </c>
      <c r="G39">
        <f>SUMIF('Relevance scoring'!$D$4:$BX$4,G$5,'Relevance scoring'!$D39:$BX39)</f>
        <v>6</v>
      </c>
      <c r="H39">
        <f>SUMIF('Relevance scoring'!$D$4:$BX$4,H$5,'Relevance scoring'!$D39:$BX39)</f>
        <v>7</v>
      </c>
      <c r="I39">
        <f>SUMIF('Relevance scoring'!$D$4:$BX$4,I$5,'Relevance scoring'!$D39:$BX39)</f>
        <v>4</v>
      </c>
      <c r="J39">
        <f>SUMIF('Relevance scoring'!$D$4:$BX$4,J$5,'Relevance scoring'!$D39:$BX39)</f>
        <v>4</v>
      </c>
      <c r="K39">
        <f>SUMIF('Relevance scoring'!$D$4:$BX$4,K$5,'Relevance scoring'!$D39:$BX39)</f>
        <v>20</v>
      </c>
      <c r="L39">
        <f>SUMIF('Relevance scoring'!$D$4:$BX$4,L$5,'Relevance scoring'!$D39:$BX39)</f>
        <v>18</v>
      </c>
      <c r="M39">
        <f>SUMIF('Relevance scoring'!$D$4:$BX$4,M$5,'Relevance scoring'!$D39:$BX39)</f>
        <v>8</v>
      </c>
      <c r="O39">
        <f t="shared" ref="O39:O70" si="1">SUM(D39:M39)</f>
        <v>105</v>
      </c>
    </row>
    <row r="40" spans="1:15" ht="12.75" x14ac:dyDescent="0.2">
      <c r="A40" s="53" t="str">
        <f>'Technology references'!A35</f>
        <v>Tech-034</v>
      </c>
      <c r="B40" s="54" t="str">
        <f t="array" ref="B40">INDEX('Technology references'!$B$2:$B$100,MATCH($A40,'Technology references'!$A$2:$A$100,0))</f>
        <v>Mobile Health Monitoring</v>
      </c>
      <c r="D40">
        <f>SUMIF('Relevance scoring'!$D$4:$BX$4,D$5,'Relevance scoring'!$D40:$BX40)</f>
        <v>8</v>
      </c>
      <c r="E40">
        <f>SUMIF('Relevance scoring'!$D$4:$BX$4,E$5,'Relevance scoring'!$D40:$BX40)</f>
        <v>10</v>
      </c>
      <c r="F40">
        <f>SUMIF('Relevance scoring'!$D$4:$BX$4,F$5,'Relevance scoring'!$D40:$BX40)</f>
        <v>5</v>
      </c>
      <c r="G40">
        <f>SUMIF('Relevance scoring'!$D$4:$BX$4,G$5,'Relevance scoring'!$D40:$BX40)</f>
        <v>9</v>
      </c>
      <c r="H40">
        <f>SUMIF('Relevance scoring'!$D$4:$BX$4,H$5,'Relevance scoring'!$D40:$BX40)</f>
        <v>3</v>
      </c>
      <c r="I40">
        <f>SUMIF('Relevance scoring'!$D$4:$BX$4,I$5,'Relevance scoring'!$D40:$BX40)</f>
        <v>4</v>
      </c>
      <c r="J40">
        <f>SUMIF('Relevance scoring'!$D$4:$BX$4,J$5,'Relevance scoring'!$D40:$BX40)</f>
        <v>3</v>
      </c>
      <c r="K40">
        <f>SUMIF('Relevance scoring'!$D$4:$BX$4,K$5,'Relevance scoring'!$D40:$BX40)</f>
        <v>20</v>
      </c>
      <c r="L40">
        <f>SUMIF('Relevance scoring'!$D$4:$BX$4,L$5,'Relevance scoring'!$D40:$BX40)</f>
        <v>15</v>
      </c>
      <c r="M40">
        <f>SUMIF('Relevance scoring'!$D$4:$BX$4,M$5,'Relevance scoring'!$D40:$BX40)</f>
        <v>3</v>
      </c>
      <c r="O40">
        <f t="shared" si="1"/>
        <v>80</v>
      </c>
    </row>
    <row r="41" spans="1:15" ht="12.75" x14ac:dyDescent="0.2">
      <c r="A41" s="53" t="str">
        <f>'Technology references'!A36</f>
        <v>Tech-035</v>
      </c>
      <c r="B41" s="54" t="str">
        <f t="array" ref="B41">INDEX('Technology references'!$B$2:$B$100,MATCH($A41,'Technology references'!$A$2:$A$100,0))</f>
        <v>Nanomedicine</v>
      </c>
      <c r="D41">
        <f>SUMIF('Relevance scoring'!$D$4:$BX$4,D$5,'Relevance scoring'!$D41:$BX41)</f>
        <v>8</v>
      </c>
      <c r="E41">
        <f>SUMIF('Relevance scoring'!$D$4:$BX$4,E$5,'Relevance scoring'!$D41:$BX41)</f>
        <v>7</v>
      </c>
      <c r="F41">
        <f>SUMIF('Relevance scoring'!$D$4:$BX$4,F$5,'Relevance scoring'!$D41:$BX41)</f>
        <v>4</v>
      </c>
      <c r="G41">
        <f>SUMIF('Relevance scoring'!$D$4:$BX$4,G$5,'Relevance scoring'!$D41:$BX41)</f>
        <v>10</v>
      </c>
      <c r="H41">
        <f>SUMIF('Relevance scoring'!$D$4:$BX$4,H$5,'Relevance scoring'!$D41:$BX41)</f>
        <v>3</v>
      </c>
      <c r="I41">
        <f>SUMIF('Relevance scoring'!$D$4:$BX$4,I$5,'Relevance scoring'!$D41:$BX41)</f>
        <v>3</v>
      </c>
      <c r="J41">
        <f>SUMIF('Relevance scoring'!$D$4:$BX$4,J$5,'Relevance scoring'!$D41:$BX41)</f>
        <v>3</v>
      </c>
      <c r="K41">
        <f>SUMIF('Relevance scoring'!$D$4:$BX$4,K$5,'Relevance scoring'!$D41:$BX41)</f>
        <v>20</v>
      </c>
      <c r="L41">
        <f>SUMIF('Relevance scoring'!$D$4:$BX$4,L$5,'Relevance scoring'!$D41:$BX41)</f>
        <v>11</v>
      </c>
      <c r="M41">
        <f>SUMIF('Relevance scoring'!$D$4:$BX$4,M$5,'Relevance scoring'!$D41:$BX41)</f>
        <v>2</v>
      </c>
      <c r="O41">
        <f t="shared" si="1"/>
        <v>71</v>
      </c>
    </row>
    <row r="42" spans="1:15" ht="12.75" x14ac:dyDescent="0.2">
      <c r="A42" s="53" t="str">
        <f>'Technology references'!A37</f>
        <v>Tech-036</v>
      </c>
      <c r="B42" s="54" t="str">
        <f t="array" ref="B42">INDEX('Technology references'!$B$2:$B$100,MATCH($A42,'Technology references'!$A$2:$A$100,0))</f>
        <v>Natural Language Generation</v>
      </c>
      <c r="D42">
        <f>SUMIF('Relevance scoring'!$D$4:$BX$4,D$5,'Relevance scoring'!$D42:$BX42)</f>
        <v>9</v>
      </c>
      <c r="E42">
        <f>SUMIF('Relevance scoring'!$D$4:$BX$4,E$5,'Relevance scoring'!$D42:$BX42)</f>
        <v>9</v>
      </c>
      <c r="F42">
        <f>SUMIF('Relevance scoring'!$D$4:$BX$4,F$5,'Relevance scoring'!$D42:$BX42)</f>
        <v>7</v>
      </c>
      <c r="G42">
        <f>SUMIF('Relevance scoring'!$D$4:$BX$4,G$5,'Relevance scoring'!$D42:$BX42)</f>
        <v>6</v>
      </c>
      <c r="H42">
        <f>SUMIF('Relevance scoring'!$D$4:$BX$4,H$5,'Relevance scoring'!$D42:$BX42)</f>
        <v>7</v>
      </c>
      <c r="I42">
        <f>SUMIF('Relevance scoring'!$D$4:$BX$4,I$5,'Relevance scoring'!$D42:$BX42)</f>
        <v>2</v>
      </c>
      <c r="J42">
        <f>SUMIF('Relevance scoring'!$D$4:$BX$4,J$5,'Relevance scoring'!$D42:$BX42)</f>
        <v>12</v>
      </c>
      <c r="K42">
        <f>SUMIF('Relevance scoring'!$D$4:$BX$4,K$5,'Relevance scoring'!$D42:$BX42)</f>
        <v>22</v>
      </c>
      <c r="L42">
        <f>SUMIF('Relevance scoring'!$D$4:$BX$4,L$5,'Relevance scoring'!$D42:$BX42)</f>
        <v>9</v>
      </c>
      <c r="M42">
        <f>SUMIF('Relevance scoring'!$D$4:$BX$4,M$5,'Relevance scoring'!$D42:$BX42)</f>
        <v>5</v>
      </c>
      <c r="O42">
        <f t="shared" si="1"/>
        <v>88</v>
      </c>
    </row>
    <row r="43" spans="1:15" ht="12.75" x14ac:dyDescent="0.2">
      <c r="A43" s="53" t="str">
        <f>'Technology references'!A38</f>
        <v>Tech-037</v>
      </c>
      <c r="B43" s="54" t="str">
        <f t="array" ref="B43">INDEX('Technology references'!$B$2:$B$100,MATCH($A43,'Technology references'!$A$2:$A$100,0))</f>
        <v>Open Intellectual Property</v>
      </c>
      <c r="D43">
        <f>SUMIF('Relevance scoring'!$D$4:$BX$4,D$5,'Relevance scoring'!$D43:$BX43)</f>
        <v>11</v>
      </c>
      <c r="E43">
        <f>SUMIF('Relevance scoring'!$D$4:$BX$4,E$5,'Relevance scoring'!$D43:$BX43)</f>
        <v>11</v>
      </c>
      <c r="F43">
        <f>SUMIF('Relevance scoring'!$D$4:$BX$4,F$5,'Relevance scoring'!$D43:$BX43)</f>
        <v>10</v>
      </c>
      <c r="G43">
        <f>SUMIF('Relevance scoring'!$D$4:$BX$4,G$5,'Relevance scoring'!$D43:$BX43)</f>
        <v>6</v>
      </c>
      <c r="H43">
        <f>SUMIF('Relevance scoring'!$D$4:$BX$4,H$5,'Relevance scoring'!$D43:$BX43)</f>
        <v>6</v>
      </c>
      <c r="I43">
        <f>SUMIF('Relevance scoring'!$D$4:$BX$4,I$5,'Relevance scoring'!$D43:$BX43)</f>
        <v>3</v>
      </c>
      <c r="J43">
        <f>SUMIF('Relevance scoring'!$D$4:$BX$4,J$5,'Relevance scoring'!$D43:$BX43)</f>
        <v>6</v>
      </c>
      <c r="K43">
        <f>SUMIF('Relevance scoring'!$D$4:$BX$4,K$5,'Relevance scoring'!$D43:$BX43)</f>
        <v>26</v>
      </c>
      <c r="L43">
        <f>SUMIF('Relevance scoring'!$D$4:$BX$4,L$5,'Relevance scoring'!$D43:$BX43)</f>
        <v>13</v>
      </c>
      <c r="M43">
        <f>SUMIF('Relevance scoring'!$D$4:$BX$4,M$5,'Relevance scoring'!$D43:$BX43)</f>
        <v>3</v>
      </c>
      <c r="O43">
        <f t="shared" si="1"/>
        <v>95</v>
      </c>
    </row>
    <row r="44" spans="1:15" ht="12.75" x14ac:dyDescent="0.2">
      <c r="A44" s="53" t="str">
        <f>'Technology references'!A39</f>
        <v>Tech-038</v>
      </c>
      <c r="B44" s="54" t="str">
        <f t="array" ref="B44">INDEX('Technology references'!$B$2:$B$100,MATCH($A44,'Technology references'!$A$2:$A$100,0))</f>
        <v>Personalized Medicine</v>
      </c>
      <c r="D44">
        <f>SUMIF('Relevance scoring'!$D$4:$BX$4,D$5,'Relevance scoring'!$D44:$BX44)</f>
        <v>8</v>
      </c>
      <c r="E44">
        <f>SUMIF('Relevance scoring'!$D$4:$BX$4,E$5,'Relevance scoring'!$D44:$BX44)</f>
        <v>8</v>
      </c>
      <c r="F44">
        <f>SUMIF('Relevance scoring'!$D$4:$BX$4,F$5,'Relevance scoring'!$D44:$BX44)</f>
        <v>4</v>
      </c>
      <c r="G44">
        <f>SUMIF('Relevance scoring'!$D$4:$BX$4,G$5,'Relevance scoring'!$D44:$BX44)</f>
        <v>9</v>
      </c>
      <c r="H44">
        <f>SUMIF('Relevance scoring'!$D$4:$BX$4,H$5,'Relevance scoring'!$D44:$BX44)</f>
        <v>3</v>
      </c>
      <c r="I44">
        <f>SUMIF('Relevance scoring'!$D$4:$BX$4,I$5,'Relevance scoring'!$D44:$BX44)</f>
        <v>3</v>
      </c>
      <c r="J44">
        <f>SUMIF('Relevance scoring'!$D$4:$BX$4,J$5,'Relevance scoring'!$D44:$BX44)</f>
        <v>3</v>
      </c>
      <c r="K44">
        <f>SUMIF('Relevance scoring'!$D$4:$BX$4,K$5,'Relevance scoring'!$D44:$BX44)</f>
        <v>21</v>
      </c>
      <c r="L44">
        <f>SUMIF('Relevance scoring'!$D$4:$BX$4,L$5,'Relevance scoring'!$D44:$BX44)</f>
        <v>12</v>
      </c>
      <c r="M44">
        <f>SUMIF('Relevance scoring'!$D$4:$BX$4,M$5,'Relevance scoring'!$D44:$BX44)</f>
        <v>2</v>
      </c>
      <c r="O44">
        <f t="shared" si="1"/>
        <v>73</v>
      </c>
    </row>
    <row r="45" spans="1:15" ht="12.75" x14ac:dyDescent="0.2">
      <c r="A45" s="53" t="str">
        <f>'Technology references'!A40</f>
        <v>Tech-039</v>
      </c>
      <c r="B45" s="54" t="str">
        <f t="array" ref="B45">INDEX('Technology references'!$B$2:$B$100,MATCH($A45,'Technology references'!$A$2:$A$100,0))</f>
        <v>Photovoltaic Materials</v>
      </c>
      <c r="D45">
        <f>SUMIF('Relevance scoring'!$D$4:$BX$4,D$5,'Relevance scoring'!$D45:$BX45)</f>
        <v>13</v>
      </c>
      <c r="E45">
        <f>SUMIF('Relevance scoring'!$D$4:$BX$4,E$5,'Relevance scoring'!$D45:$BX45)</f>
        <v>10</v>
      </c>
      <c r="F45">
        <f>SUMIF('Relevance scoring'!$D$4:$BX$4,F$5,'Relevance scoring'!$D45:$BX45)</f>
        <v>5</v>
      </c>
      <c r="G45">
        <f>SUMIF('Relevance scoring'!$D$4:$BX$4,G$5,'Relevance scoring'!$D45:$BX45)</f>
        <v>8</v>
      </c>
      <c r="H45">
        <f>SUMIF('Relevance scoring'!$D$4:$BX$4,H$5,'Relevance scoring'!$D45:$BX45)</f>
        <v>3</v>
      </c>
      <c r="I45">
        <f>SUMIF('Relevance scoring'!$D$4:$BX$4,I$5,'Relevance scoring'!$D45:$BX45)</f>
        <v>2</v>
      </c>
      <c r="J45">
        <f>SUMIF('Relevance scoring'!$D$4:$BX$4,J$5,'Relevance scoring'!$D45:$BX45)</f>
        <v>3</v>
      </c>
      <c r="K45">
        <f>SUMIF('Relevance scoring'!$D$4:$BX$4,K$5,'Relevance scoring'!$D45:$BX45)</f>
        <v>23</v>
      </c>
      <c r="L45">
        <f>SUMIF('Relevance scoring'!$D$4:$BX$4,L$5,'Relevance scoring'!$D45:$BX45)</f>
        <v>12</v>
      </c>
      <c r="M45">
        <f>SUMIF('Relevance scoring'!$D$4:$BX$4,M$5,'Relevance scoring'!$D45:$BX45)</f>
        <v>2</v>
      </c>
      <c r="O45">
        <f t="shared" si="1"/>
        <v>81</v>
      </c>
    </row>
    <row r="46" spans="1:15" ht="12.75" x14ac:dyDescent="0.2">
      <c r="A46" s="53" t="str">
        <f>'Technology references'!A41</f>
        <v>Tech-040</v>
      </c>
      <c r="B46" s="54" t="str">
        <f t="array" ref="B46">INDEX('Technology references'!$B$2:$B$100,MATCH($A46,'Technology references'!$A$2:$A$100,0))</f>
        <v>Precision Agriculture</v>
      </c>
      <c r="D46">
        <f>SUMIF('Relevance scoring'!$D$4:$BX$4,D$5,'Relevance scoring'!$D46:$BX46)</f>
        <v>13</v>
      </c>
      <c r="E46">
        <f>SUMIF('Relevance scoring'!$D$4:$BX$4,E$5,'Relevance scoring'!$D46:$BX46)</f>
        <v>8</v>
      </c>
      <c r="F46">
        <f>SUMIF('Relevance scoring'!$D$4:$BX$4,F$5,'Relevance scoring'!$D46:$BX46)</f>
        <v>9</v>
      </c>
      <c r="G46">
        <f>SUMIF('Relevance scoring'!$D$4:$BX$4,G$5,'Relevance scoring'!$D46:$BX46)</f>
        <v>7</v>
      </c>
      <c r="H46">
        <f>SUMIF('Relevance scoring'!$D$4:$BX$4,H$5,'Relevance scoring'!$D46:$BX46)</f>
        <v>3</v>
      </c>
      <c r="I46">
        <f>SUMIF('Relevance scoring'!$D$4:$BX$4,I$5,'Relevance scoring'!$D46:$BX46)</f>
        <v>7</v>
      </c>
      <c r="J46">
        <f>SUMIF('Relevance scoring'!$D$4:$BX$4,J$5,'Relevance scoring'!$D46:$BX46)</f>
        <v>3</v>
      </c>
      <c r="K46">
        <f>SUMIF('Relevance scoring'!$D$4:$BX$4,K$5,'Relevance scoring'!$D46:$BX46)</f>
        <v>15</v>
      </c>
      <c r="L46">
        <f>SUMIF('Relevance scoring'!$D$4:$BX$4,L$5,'Relevance scoring'!$D46:$BX46)</f>
        <v>11</v>
      </c>
      <c r="M46">
        <f>SUMIF('Relevance scoring'!$D$4:$BX$4,M$5,'Relevance scoring'!$D46:$BX46)</f>
        <v>2</v>
      </c>
      <c r="O46">
        <f t="shared" si="1"/>
        <v>78</v>
      </c>
    </row>
    <row r="47" spans="1:15" ht="12.75" x14ac:dyDescent="0.2">
      <c r="A47" s="53" t="str">
        <f>'Technology references'!A42</f>
        <v>Tech-041</v>
      </c>
      <c r="B47" s="54" t="str">
        <f t="array" ref="B47">INDEX('Technology references'!$B$2:$B$100,MATCH($A47,'Technology references'!$A$2:$A$100,0))</f>
        <v>Private Energy Storage</v>
      </c>
      <c r="D47">
        <f>SUMIF('Relevance scoring'!$D$4:$BX$4,D$5,'Relevance scoring'!$D47:$BX47)</f>
        <v>13</v>
      </c>
      <c r="E47">
        <f>SUMIF('Relevance scoring'!$D$4:$BX$4,E$5,'Relevance scoring'!$D47:$BX47)</f>
        <v>11</v>
      </c>
      <c r="F47">
        <f>SUMIF('Relevance scoring'!$D$4:$BX$4,F$5,'Relevance scoring'!$D47:$BX47)</f>
        <v>6</v>
      </c>
      <c r="G47">
        <f>SUMIF('Relevance scoring'!$D$4:$BX$4,G$5,'Relevance scoring'!$D47:$BX47)</f>
        <v>8</v>
      </c>
      <c r="H47">
        <f>SUMIF('Relevance scoring'!$D$4:$BX$4,H$5,'Relevance scoring'!$D47:$BX47)</f>
        <v>3</v>
      </c>
      <c r="I47">
        <f>SUMIF('Relevance scoring'!$D$4:$BX$4,I$5,'Relevance scoring'!$D47:$BX47)</f>
        <v>3</v>
      </c>
      <c r="J47">
        <f>SUMIF('Relevance scoring'!$D$4:$BX$4,J$5,'Relevance scoring'!$D47:$BX47)</f>
        <v>3</v>
      </c>
      <c r="K47">
        <f>SUMIF('Relevance scoring'!$D$4:$BX$4,K$5,'Relevance scoring'!$D47:$BX47)</f>
        <v>23</v>
      </c>
      <c r="L47">
        <f>SUMIF('Relevance scoring'!$D$4:$BX$4,L$5,'Relevance scoring'!$D47:$BX47)</f>
        <v>12</v>
      </c>
      <c r="M47">
        <f>SUMIF('Relevance scoring'!$D$4:$BX$4,M$5,'Relevance scoring'!$D47:$BX47)</f>
        <v>2</v>
      </c>
      <c r="O47">
        <f t="shared" si="1"/>
        <v>84</v>
      </c>
    </row>
    <row r="48" spans="1:15" ht="12.75" x14ac:dyDescent="0.2">
      <c r="A48" s="53" t="str">
        <f>'Technology references'!A43</f>
        <v>Tech-042</v>
      </c>
      <c r="B48" s="54" t="str">
        <f t="array" ref="B48">INDEX('Technology references'!$B$2:$B$100,MATCH($A48,'Technology references'!$A$2:$A$100,0))</f>
        <v>Quantum Computing</v>
      </c>
      <c r="D48">
        <f>SUMIF('Relevance scoring'!$D$4:$BX$4,D$5,'Relevance scoring'!$D48:$BX48)</f>
        <v>9</v>
      </c>
      <c r="E48">
        <f>SUMIF('Relevance scoring'!$D$4:$BX$4,E$5,'Relevance scoring'!$D48:$BX48)</f>
        <v>13</v>
      </c>
      <c r="F48">
        <f>SUMIF('Relevance scoring'!$D$4:$BX$4,F$5,'Relevance scoring'!$D48:$BX48)</f>
        <v>10</v>
      </c>
      <c r="G48">
        <f>SUMIF('Relevance scoring'!$D$4:$BX$4,G$5,'Relevance scoring'!$D48:$BX48)</f>
        <v>7</v>
      </c>
      <c r="H48">
        <f>SUMIF('Relevance scoring'!$D$4:$BX$4,H$5,'Relevance scoring'!$D48:$BX48)</f>
        <v>4</v>
      </c>
      <c r="I48">
        <f>SUMIF('Relevance scoring'!$D$4:$BX$4,I$5,'Relevance scoring'!$D48:$BX48)</f>
        <v>3</v>
      </c>
      <c r="J48">
        <f>SUMIF('Relevance scoring'!$D$4:$BX$4,J$5,'Relevance scoring'!$D48:$BX48)</f>
        <v>3</v>
      </c>
      <c r="K48">
        <f>SUMIF('Relevance scoring'!$D$4:$BX$4,K$5,'Relevance scoring'!$D48:$BX48)</f>
        <v>20</v>
      </c>
      <c r="L48">
        <f>SUMIF('Relevance scoring'!$D$4:$BX$4,L$5,'Relevance scoring'!$D48:$BX48)</f>
        <v>21</v>
      </c>
      <c r="M48">
        <f>SUMIF('Relevance scoring'!$D$4:$BX$4,M$5,'Relevance scoring'!$D48:$BX48)</f>
        <v>6</v>
      </c>
      <c r="O48">
        <f t="shared" si="1"/>
        <v>96</v>
      </c>
    </row>
    <row r="49" spans="1:15" ht="12.75" x14ac:dyDescent="0.2">
      <c r="A49" s="53" t="str">
        <f>'Technology references'!A44</f>
        <v>Tech-043</v>
      </c>
      <c r="B49" s="54" t="str">
        <f t="array" ref="B49">INDEX('Technology references'!$B$2:$B$100,MATCH($A49,'Technology references'!$A$2:$A$100,0))</f>
        <v>Smart Grid</v>
      </c>
      <c r="D49">
        <f>SUMIF('Relevance scoring'!$D$4:$BX$4,D$5,'Relevance scoring'!$D49:$BX49)</f>
        <v>13</v>
      </c>
      <c r="E49">
        <f>SUMIF('Relevance scoring'!$D$4:$BX$4,E$5,'Relevance scoring'!$D49:$BX49)</f>
        <v>11</v>
      </c>
      <c r="F49">
        <f>SUMIF('Relevance scoring'!$D$4:$BX$4,F$5,'Relevance scoring'!$D49:$BX49)</f>
        <v>5</v>
      </c>
      <c r="G49">
        <f>SUMIF('Relevance scoring'!$D$4:$BX$4,G$5,'Relevance scoring'!$D49:$BX49)</f>
        <v>8</v>
      </c>
      <c r="H49">
        <f>SUMIF('Relevance scoring'!$D$4:$BX$4,H$5,'Relevance scoring'!$D49:$BX49)</f>
        <v>4</v>
      </c>
      <c r="I49">
        <f>SUMIF('Relevance scoring'!$D$4:$BX$4,I$5,'Relevance scoring'!$D49:$BX49)</f>
        <v>3</v>
      </c>
      <c r="J49">
        <f>SUMIF('Relevance scoring'!$D$4:$BX$4,J$5,'Relevance scoring'!$D49:$BX49)</f>
        <v>3</v>
      </c>
      <c r="K49">
        <f>SUMIF('Relevance scoring'!$D$4:$BX$4,K$5,'Relevance scoring'!$D49:$BX49)</f>
        <v>24</v>
      </c>
      <c r="L49">
        <f>SUMIF('Relevance scoring'!$D$4:$BX$4,L$5,'Relevance scoring'!$D49:$BX49)</f>
        <v>12</v>
      </c>
      <c r="M49">
        <f>SUMIF('Relevance scoring'!$D$4:$BX$4,M$5,'Relevance scoring'!$D49:$BX49)</f>
        <v>2</v>
      </c>
      <c r="O49">
        <f t="shared" si="1"/>
        <v>85</v>
      </c>
    </row>
    <row r="50" spans="1:15" ht="12.75" x14ac:dyDescent="0.2">
      <c r="A50" s="53" t="str">
        <f>'Technology references'!A45</f>
        <v>Tech-044</v>
      </c>
      <c r="B50" s="54" t="str">
        <f t="array" ref="B50">INDEX('Technology references'!$B$2:$B$100,MATCH($A50,'Technology references'!$A$2:$A$100,0))</f>
        <v>Smart Materials</v>
      </c>
      <c r="D50">
        <f>SUMIF('Relevance scoring'!$D$4:$BX$4,D$5,'Relevance scoring'!$D50:$BX50)</f>
        <v>14</v>
      </c>
      <c r="E50">
        <f>SUMIF('Relevance scoring'!$D$4:$BX$4,E$5,'Relevance scoring'!$D50:$BX50)</f>
        <v>10</v>
      </c>
      <c r="F50">
        <f>SUMIF('Relevance scoring'!$D$4:$BX$4,F$5,'Relevance scoring'!$D50:$BX50)</f>
        <v>7</v>
      </c>
      <c r="G50">
        <f>SUMIF('Relevance scoring'!$D$4:$BX$4,G$5,'Relevance scoring'!$D50:$BX50)</f>
        <v>8</v>
      </c>
      <c r="H50">
        <f>SUMIF('Relevance scoring'!$D$4:$BX$4,H$5,'Relevance scoring'!$D50:$BX50)</f>
        <v>4</v>
      </c>
      <c r="I50">
        <f>SUMIF('Relevance scoring'!$D$4:$BX$4,I$5,'Relevance scoring'!$D50:$BX50)</f>
        <v>2</v>
      </c>
      <c r="J50">
        <f>SUMIF('Relevance scoring'!$D$4:$BX$4,J$5,'Relevance scoring'!$D50:$BX50)</f>
        <v>3</v>
      </c>
      <c r="K50">
        <f>SUMIF('Relevance scoring'!$D$4:$BX$4,K$5,'Relevance scoring'!$D50:$BX50)</f>
        <v>27</v>
      </c>
      <c r="L50">
        <f>SUMIF('Relevance scoring'!$D$4:$BX$4,L$5,'Relevance scoring'!$D50:$BX50)</f>
        <v>15</v>
      </c>
      <c r="M50">
        <f>SUMIF('Relevance scoring'!$D$4:$BX$4,M$5,'Relevance scoring'!$D50:$BX50)</f>
        <v>2</v>
      </c>
      <c r="O50">
        <f t="shared" si="1"/>
        <v>92</v>
      </c>
    </row>
    <row r="51" spans="1:15" ht="12.75" x14ac:dyDescent="0.2">
      <c r="A51" s="53" t="str">
        <f>'Technology references'!A46</f>
        <v>Tech-045</v>
      </c>
      <c r="B51" s="54" t="str">
        <f t="array" ref="B51">INDEX('Technology references'!$B$2:$B$100,MATCH($A51,'Technology references'!$A$2:$A$100,0))</f>
        <v>Smart Sensors</v>
      </c>
      <c r="D51">
        <f>SUMIF('Relevance scoring'!$D$4:$BX$4,D$5,'Relevance scoring'!$D51:$BX51)</f>
        <v>13</v>
      </c>
      <c r="E51">
        <f>SUMIF('Relevance scoring'!$D$4:$BX$4,E$5,'Relevance scoring'!$D51:$BX51)</f>
        <v>13</v>
      </c>
      <c r="F51">
        <f>SUMIF('Relevance scoring'!$D$4:$BX$4,F$5,'Relevance scoring'!$D51:$BX51)</f>
        <v>7</v>
      </c>
      <c r="G51">
        <f>SUMIF('Relevance scoring'!$D$4:$BX$4,G$5,'Relevance scoring'!$D51:$BX51)</f>
        <v>11</v>
      </c>
      <c r="H51">
        <f>SUMIF('Relevance scoring'!$D$4:$BX$4,H$5,'Relevance scoring'!$D51:$BX51)</f>
        <v>4</v>
      </c>
      <c r="I51">
        <f>SUMIF('Relevance scoring'!$D$4:$BX$4,I$5,'Relevance scoring'!$D51:$BX51)</f>
        <v>4</v>
      </c>
      <c r="J51">
        <f>SUMIF('Relevance scoring'!$D$4:$BX$4,J$5,'Relevance scoring'!$D51:$BX51)</f>
        <v>6</v>
      </c>
      <c r="K51">
        <f>SUMIF('Relevance scoring'!$D$4:$BX$4,K$5,'Relevance scoring'!$D51:$BX51)</f>
        <v>28</v>
      </c>
      <c r="L51">
        <f>SUMIF('Relevance scoring'!$D$4:$BX$4,L$5,'Relevance scoring'!$D51:$BX51)</f>
        <v>24</v>
      </c>
      <c r="M51">
        <f>SUMIF('Relevance scoring'!$D$4:$BX$4,M$5,'Relevance scoring'!$D51:$BX51)</f>
        <v>2</v>
      </c>
      <c r="O51">
        <f t="shared" si="1"/>
        <v>112</v>
      </c>
    </row>
    <row r="52" spans="1:15" ht="12.75" x14ac:dyDescent="0.2">
      <c r="A52" s="53" t="str">
        <f>'Technology references'!A47</f>
        <v>Tech-046</v>
      </c>
      <c r="B52" s="54" t="str">
        <f t="array" ref="B52">INDEX('Technology references'!$B$2:$B$100,MATCH($A52,'Technology references'!$A$2:$A$100,0))</f>
        <v>Nanomaterials</v>
      </c>
      <c r="D52">
        <f>SUMIF('Relevance scoring'!$D$4:$BX$4,D$5,'Relevance scoring'!$D52:$BX52)</f>
        <v>15</v>
      </c>
      <c r="E52">
        <f>SUMIF('Relevance scoring'!$D$4:$BX$4,E$5,'Relevance scoring'!$D52:$BX52)</f>
        <v>8</v>
      </c>
      <c r="F52">
        <f>SUMIF('Relevance scoring'!$D$4:$BX$4,F$5,'Relevance scoring'!$D52:$BX52)</f>
        <v>12</v>
      </c>
      <c r="G52">
        <f>SUMIF('Relevance scoring'!$D$4:$BX$4,G$5,'Relevance scoring'!$D52:$BX52)</f>
        <v>9</v>
      </c>
      <c r="H52">
        <f>SUMIF('Relevance scoring'!$D$4:$BX$4,H$5,'Relevance scoring'!$D52:$BX52)</f>
        <v>4</v>
      </c>
      <c r="I52">
        <f>SUMIF('Relevance scoring'!$D$4:$BX$4,I$5,'Relevance scoring'!$D52:$BX52)</f>
        <v>2</v>
      </c>
      <c r="J52">
        <f>SUMIF('Relevance scoring'!$D$4:$BX$4,J$5,'Relevance scoring'!$D52:$BX52)</f>
        <v>3</v>
      </c>
      <c r="K52">
        <f>SUMIF('Relevance scoring'!$D$4:$BX$4,K$5,'Relevance scoring'!$D52:$BX52)</f>
        <v>28</v>
      </c>
      <c r="L52">
        <f>SUMIF('Relevance scoring'!$D$4:$BX$4,L$5,'Relevance scoring'!$D52:$BX52)</f>
        <v>13</v>
      </c>
      <c r="M52">
        <f>SUMIF('Relevance scoring'!$D$4:$BX$4,M$5,'Relevance scoring'!$D52:$BX52)</f>
        <v>2</v>
      </c>
      <c r="O52">
        <f t="shared" si="1"/>
        <v>96</v>
      </c>
    </row>
    <row r="53" spans="1:15" ht="12.75" x14ac:dyDescent="0.2">
      <c r="A53" s="53" t="str">
        <f>'Technology references'!A48</f>
        <v>Tech-047</v>
      </c>
      <c r="B53" s="54" t="str">
        <f t="array" ref="B53">INDEX('Technology references'!$B$2:$B$100,MATCH($A53,'Technology references'!$A$2:$A$100,0))</f>
        <v>Haptics</v>
      </c>
      <c r="D53">
        <f>SUMIF('Relevance scoring'!$D$4:$BX$4,D$5,'Relevance scoring'!$D53:$BX53)</f>
        <v>12</v>
      </c>
      <c r="E53">
        <f>SUMIF('Relevance scoring'!$D$4:$BX$4,E$5,'Relevance scoring'!$D53:$BX53)</f>
        <v>8</v>
      </c>
      <c r="F53">
        <f>SUMIF('Relevance scoring'!$D$4:$BX$4,F$5,'Relevance scoring'!$D53:$BX53)</f>
        <v>5</v>
      </c>
      <c r="G53">
        <f>SUMIF('Relevance scoring'!$D$4:$BX$4,G$5,'Relevance scoring'!$D53:$BX53)</f>
        <v>9</v>
      </c>
      <c r="H53">
        <f>SUMIF('Relevance scoring'!$D$4:$BX$4,H$5,'Relevance scoring'!$D53:$BX53)</f>
        <v>5</v>
      </c>
      <c r="I53">
        <f>SUMIF('Relevance scoring'!$D$4:$BX$4,I$5,'Relevance scoring'!$D53:$BX53)</f>
        <v>2</v>
      </c>
      <c r="J53">
        <f>SUMIF('Relevance scoring'!$D$4:$BX$4,J$5,'Relevance scoring'!$D53:$BX53)</f>
        <v>12</v>
      </c>
      <c r="K53">
        <f>SUMIF('Relevance scoring'!$D$4:$BX$4,K$5,'Relevance scoring'!$D53:$BX53)</f>
        <v>21</v>
      </c>
      <c r="L53">
        <f>SUMIF('Relevance scoring'!$D$4:$BX$4,L$5,'Relevance scoring'!$D53:$BX53)</f>
        <v>18</v>
      </c>
      <c r="M53">
        <f>SUMIF('Relevance scoring'!$D$4:$BX$4,M$5,'Relevance scoring'!$D53:$BX53)</f>
        <v>2</v>
      </c>
      <c r="O53">
        <f t="shared" si="1"/>
        <v>94</v>
      </c>
    </row>
    <row r="54" spans="1:15" ht="12.75" x14ac:dyDescent="0.2">
      <c r="A54" s="53" t="str">
        <f>'Technology references'!A49</f>
        <v>Tech-048</v>
      </c>
      <c r="B54" s="54" t="str">
        <f t="array" ref="B54">INDEX('Technology references'!$B$2:$B$100,MATCH($A54,'Technology references'!$A$2:$A$100,0))</f>
        <v>The Sharing Economy</v>
      </c>
      <c r="D54">
        <f>SUMIF('Relevance scoring'!$D$4:$BX$4,D$5,'Relevance scoring'!$D54:$BX54)</f>
        <v>24</v>
      </c>
      <c r="E54">
        <f>SUMIF('Relevance scoring'!$D$4:$BX$4,E$5,'Relevance scoring'!$D54:$BX54)</f>
        <v>19</v>
      </c>
      <c r="F54">
        <f>SUMIF('Relevance scoring'!$D$4:$BX$4,F$5,'Relevance scoring'!$D54:$BX54)</f>
        <v>10</v>
      </c>
      <c r="G54">
        <f>SUMIF('Relevance scoring'!$D$4:$BX$4,G$5,'Relevance scoring'!$D54:$BX54)</f>
        <v>10</v>
      </c>
      <c r="H54">
        <f>SUMIF('Relevance scoring'!$D$4:$BX$4,H$5,'Relevance scoring'!$D54:$BX54)</f>
        <v>6</v>
      </c>
      <c r="I54">
        <f>SUMIF('Relevance scoring'!$D$4:$BX$4,I$5,'Relevance scoring'!$D54:$BX54)</f>
        <v>3</v>
      </c>
      <c r="J54">
        <f>SUMIF('Relevance scoring'!$D$4:$BX$4,J$5,'Relevance scoring'!$D54:$BX54)</f>
        <v>5</v>
      </c>
      <c r="K54">
        <f>SUMIF('Relevance scoring'!$D$4:$BX$4,K$5,'Relevance scoring'!$D54:$BX54)</f>
        <v>26</v>
      </c>
      <c r="L54">
        <f>SUMIF('Relevance scoring'!$D$4:$BX$4,L$5,'Relevance scoring'!$D54:$BX54)</f>
        <v>26</v>
      </c>
      <c r="M54">
        <f>SUMIF('Relevance scoring'!$D$4:$BX$4,M$5,'Relevance scoring'!$D54:$BX54)</f>
        <v>5</v>
      </c>
      <c r="O54">
        <f t="shared" si="1"/>
        <v>134</v>
      </c>
    </row>
    <row r="55" spans="1:15" ht="12.75" x14ac:dyDescent="0.2">
      <c r="A55" s="53" t="str">
        <f>'Technology references'!A50</f>
        <v>Tech-049</v>
      </c>
      <c r="B55" s="54" t="str">
        <f t="array" ref="B55">INDEX('Technology references'!$B$2:$B$100,MATCH($A55,'Technology references'!$A$2:$A$100,0))</f>
        <v>Virtual Reality / Synthetic worlds</v>
      </c>
      <c r="D55">
        <f>SUMIF('Relevance scoring'!$D$4:$BX$4,D$5,'Relevance scoring'!$D55:$BX55)</f>
        <v>24</v>
      </c>
      <c r="E55">
        <f>SUMIF('Relevance scoring'!$D$4:$BX$4,E$5,'Relevance scoring'!$D55:$BX55)</f>
        <v>13</v>
      </c>
      <c r="F55">
        <f>SUMIF('Relevance scoring'!$D$4:$BX$4,F$5,'Relevance scoring'!$D55:$BX55)</f>
        <v>5</v>
      </c>
      <c r="G55">
        <f>SUMIF('Relevance scoring'!$D$4:$BX$4,G$5,'Relevance scoring'!$D55:$BX55)</f>
        <v>9</v>
      </c>
      <c r="H55">
        <f>SUMIF('Relevance scoring'!$D$4:$BX$4,H$5,'Relevance scoring'!$D55:$BX55)</f>
        <v>7</v>
      </c>
      <c r="I55">
        <f>SUMIF('Relevance scoring'!$D$4:$BX$4,I$5,'Relevance scoring'!$D55:$BX55)</f>
        <v>2</v>
      </c>
      <c r="J55">
        <f>SUMIF('Relevance scoring'!$D$4:$BX$4,J$5,'Relevance scoring'!$D55:$BX55)</f>
        <v>11</v>
      </c>
      <c r="K55">
        <f>SUMIF('Relevance scoring'!$D$4:$BX$4,K$5,'Relevance scoring'!$D55:$BX55)</f>
        <v>29</v>
      </c>
      <c r="L55">
        <f>SUMIF('Relevance scoring'!$D$4:$BX$4,L$5,'Relevance scoring'!$D55:$BX55)</f>
        <v>18</v>
      </c>
      <c r="M55">
        <f>SUMIF('Relevance scoring'!$D$4:$BX$4,M$5,'Relevance scoring'!$D55:$BX55)</f>
        <v>4</v>
      </c>
      <c r="O55">
        <f t="shared" si="1"/>
        <v>122</v>
      </c>
    </row>
    <row r="56" spans="1:15" ht="12.75" x14ac:dyDescent="0.2">
      <c r="A56" s="53" t="str">
        <f>'Technology references'!A51</f>
        <v>Tech-050</v>
      </c>
      <c r="B56" s="54" t="str">
        <f t="array" ref="B56">INDEX('Technology references'!$B$2:$B$100,MATCH($A56,'Technology references'!$A$2:$A$100,0))</f>
        <v>Electric Vehicles</v>
      </c>
      <c r="D56">
        <f>SUMIF('Relevance scoring'!$D$4:$BX$4,D$5,'Relevance scoring'!$D56:$BX56)</f>
        <v>17</v>
      </c>
      <c r="E56">
        <f>SUMIF('Relevance scoring'!$D$4:$BX$4,E$5,'Relevance scoring'!$D56:$BX56)</f>
        <v>15</v>
      </c>
      <c r="F56">
        <f>SUMIF('Relevance scoring'!$D$4:$BX$4,F$5,'Relevance scoring'!$D56:$BX56)</f>
        <v>5</v>
      </c>
      <c r="G56">
        <f>SUMIF('Relevance scoring'!$D$4:$BX$4,G$5,'Relevance scoring'!$D56:$BX56)</f>
        <v>11</v>
      </c>
      <c r="H56">
        <f>SUMIF('Relevance scoring'!$D$4:$BX$4,H$5,'Relevance scoring'!$D56:$BX56)</f>
        <v>3</v>
      </c>
      <c r="I56">
        <f>SUMIF('Relevance scoring'!$D$4:$BX$4,I$5,'Relevance scoring'!$D56:$BX56)</f>
        <v>3</v>
      </c>
      <c r="J56">
        <f>SUMIF('Relevance scoring'!$D$4:$BX$4,J$5,'Relevance scoring'!$D56:$BX56)</f>
        <v>3</v>
      </c>
      <c r="K56">
        <f>SUMIF('Relevance scoring'!$D$4:$BX$4,K$5,'Relevance scoring'!$D56:$BX56)</f>
        <v>21</v>
      </c>
      <c r="L56">
        <f>SUMIF('Relevance scoring'!$D$4:$BX$4,L$5,'Relevance scoring'!$D56:$BX56)</f>
        <v>16</v>
      </c>
      <c r="M56">
        <f>SUMIF('Relevance scoring'!$D$4:$BX$4,M$5,'Relevance scoring'!$D56:$BX56)</f>
        <v>2</v>
      </c>
      <c r="O56">
        <f t="shared" si="1"/>
        <v>96</v>
      </c>
    </row>
    <row r="57" spans="1:15" ht="12.75" x14ac:dyDescent="0.2">
      <c r="A57" s="53" t="str">
        <f>'Technology references'!A52</f>
        <v>Tech-051</v>
      </c>
      <c r="B57" s="54" t="str">
        <f t="array" ref="B57">INDEX('Technology references'!$B$2:$B$100,MATCH($A57,'Technology references'!$A$2:$A$100,0))</f>
        <v>Universal Basic Income</v>
      </c>
      <c r="D57">
        <f>SUMIF('Relevance scoring'!$D$4:$BX$4,D$5,'Relevance scoring'!$D57:$BX57)</f>
        <v>10</v>
      </c>
      <c r="E57">
        <f>SUMIF('Relevance scoring'!$D$4:$BX$4,E$5,'Relevance scoring'!$D57:$BX57)</f>
        <v>13</v>
      </c>
      <c r="F57">
        <f>SUMIF('Relevance scoring'!$D$4:$BX$4,F$5,'Relevance scoring'!$D57:$BX57)</f>
        <v>4</v>
      </c>
      <c r="G57">
        <f>SUMIF('Relevance scoring'!$D$4:$BX$4,G$5,'Relevance scoring'!$D57:$BX57)</f>
        <v>7</v>
      </c>
      <c r="H57">
        <f>SUMIF('Relevance scoring'!$D$4:$BX$4,H$5,'Relevance scoring'!$D57:$BX57)</f>
        <v>4</v>
      </c>
      <c r="I57">
        <f>SUMIF('Relevance scoring'!$D$4:$BX$4,I$5,'Relevance scoring'!$D57:$BX57)</f>
        <v>7</v>
      </c>
      <c r="J57">
        <f>SUMIF('Relevance scoring'!$D$4:$BX$4,J$5,'Relevance scoring'!$D57:$BX57)</f>
        <v>5</v>
      </c>
      <c r="K57">
        <f>SUMIF('Relevance scoring'!$D$4:$BX$4,K$5,'Relevance scoring'!$D57:$BX57)</f>
        <v>21</v>
      </c>
      <c r="L57">
        <f>SUMIF('Relevance scoring'!$D$4:$BX$4,L$5,'Relevance scoring'!$D57:$BX57)</f>
        <v>16</v>
      </c>
      <c r="M57">
        <f>SUMIF('Relevance scoring'!$D$4:$BX$4,M$5,'Relevance scoring'!$D57:$BX57)</f>
        <v>4</v>
      </c>
      <c r="O57">
        <f t="shared" si="1"/>
        <v>91</v>
      </c>
    </row>
    <row r="58" spans="1:15" ht="12.75" x14ac:dyDescent="0.2">
      <c r="A58" s="53" t="str">
        <f>'Technology references'!A53</f>
        <v>Tech-052</v>
      </c>
      <c r="B58" s="54" t="str">
        <f t="array" ref="B58">INDEX('Technology references'!$B$2:$B$100,MATCH($A58,'Technology references'!$A$2:$A$100,0))</f>
        <v>LiFi</v>
      </c>
      <c r="D58">
        <f>SUMIF('Relevance scoring'!$D$4:$BX$4,D$5,'Relevance scoring'!$D58:$BX58)</f>
        <v>9</v>
      </c>
      <c r="E58">
        <f>SUMIF('Relevance scoring'!$D$4:$BX$4,E$5,'Relevance scoring'!$D58:$BX58)</f>
        <v>8</v>
      </c>
      <c r="F58">
        <f>SUMIF('Relevance scoring'!$D$4:$BX$4,F$5,'Relevance scoring'!$D58:$BX58)</f>
        <v>5</v>
      </c>
      <c r="G58">
        <f>SUMIF('Relevance scoring'!$D$4:$BX$4,G$5,'Relevance scoring'!$D58:$BX58)</f>
        <v>5</v>
      </c>
      <c r="H58">
        <f>SUMIF('Relevance scoring'!$D$4:$BX$4,H$5,'Relevance scoring'!$D58:$BX58)</f>
        <v>3</v>
      </c>
      <c r="I58">
        <f>SUMIF('Relevance scoring'!$D$4:$BX$4,I$5,'Relevance scoring'!$D58:$BX58)</f>
        <v>2</v>
      </c>
      <c r="J58">
        <f>SUMIF('Relevance scoring'!$D$4:$BX$4,J$5,'Relevance scoring'!$D58:$BX58)</f>
        <v>8</v>
      </c>
      <c r="K58">
        <f>SUMIF('Relevance scoring'!$D$4:$BX$4,K$5,'Relevance scoring'!$D58:$BX58)</f>
        <v>18</v>
      </c>
      <c r="L58">
        <f>SUMIF('Relevance scoring'!$D$4:$BX$4,L$5,'Relevance scoring'!$D58:$BX58)</f>
        <v>12</v>
      </c>
      <c r="M58">
        <f>SUMIF('Relevance scoring'!$D$4:$BX$4,M$5,'Relevance scoring'!$D58:$BX58)</f>
        <v>2</v>
      </c>
      <c r="O58">
        <f t="shared" si="1"/>
        <v>72</v>
      </c>
    </row>
    <row r="59" spans="1:15" ht="12.75" x14ac:dyDescent="0.2">
      <c r="A59" s="53" t="str">
        <f>'Technology references'!A54</f>
        <v>Tech-053</v>
      </c>
      <c r="B59" s="54" t="str">
        <f t="array" ref="B59">INDEX('Technology references'!$B$2:$B$100,MATCH($A59,'Technology references'!$A$2:$A$100,0))</f>
        <v>Geofencing</v>
      </c>
      <c r="D59">
        <f>SUMIF('Relevance scoring'!$D$4:$BX$4,D$5,'Relevance scoring'!$D59:$BX59)</f>
        <v>12</v>
      </c>
      <c r="E59">
        <f>SUMIF('Relevance scoring'!$D$4:$BX$4,E$5,'Relevance scoring'!$D59:$BX59)</f>
        <v>12</v>
      </c>
      <c r="F59">
        <f>SUMIF('Relevance scoring'!$D$4:$BX$4,F$5,'Relevance scoring'!$D59:$BX59)</f>
        <v>5</v>
      </c>
      <c r="G59">
        <f>SUMIF('Relevance scoring'!$D$4:$BX$4,G$5,'Relevance scoring'!$D59:$BX59)</f>
        <v>7</v>
      </c>
      <c r="H59">
        <f>SUMIF('Relevance scoring'!$D$4:$BX$4,H$5,'Relevance scoring'!$D59:$BX59)</f>
        <v>3</v>
      </c>
      <c r="I59">
        <f>SUMIF('Relevance scoring'!$D$4:$BX$4,I$5,'Relevance scoring'!$D59:$BX59)</f>
        <v>5</v>
      </c>
      <c r="J59">
        <f>SUMIF('Relevance scoring'!$D$4:$BX$4,J$5,'Relevance scoring'!$D59:$BX59)</f>
        <v>3</v>
      </c>
      <c r="K59">
        <f>SUMIF('Relevance scoring'!$D$4:$BX$4,K$5,'Relevance scoring'!$D59:$BX59)</f>
        <v>23</v>
      </c>
      <c r="L59">
        <f>SUMIF('Relevance scoring'!$D$4:$BX$4,L$5,'Relevance scoring'!$D59:$BX59)</f>
        <v>22</v>
      </c>
      <c r="M59">
        <f>SUMIF('Relevance scoring'!$D$4:$BX$4,M$5,'Relevance scoring'!$D59:$BX59)</f>
        <v>2</v>
      </c>
      <c r="O59">
        <f t="shared" si="1"/>
        <v>94</v>
      </c>
    </row>
    <row r="60" spans="1:15" ht="12.75" x14ac:dyDescent="0.2">
      <c r="A60" s="53" t="str">
        <f>'Technology references'!A55</f>
        <v>Tech-054</v>
      </c>
      <c r="B60" s="54" t="str">
        <f t="array" ref="B60">INDEX('Technology references'!$B$2:$B$100,MATCH($A60,'Technology references'!$A$2:$A$100,0))</f>
        <v>Genomics</v>
      </c>
      <c r="D60">
        <f>SUMIF('Relevance scoring'!$D$4:$BX$4,D$5,'Relevance scoring'!$D60:$BX60)</f>
        <v>8</v>
      </c>
      <c r="E60">
        <f>SUMIF('Relevance scoring'!$D$4:$BX$4,E$5,'Relevance scoring'!$D60:$BX60)</f>
        <v>8</v>
      </c>
      <c r="F60">
        <f>SUMIF('Relevance scoring'!$D$4:$BX$4,F$5,'Relevance scoring'!$D60:$BX60)</f>
        <v>4</v>
      </c>
      <c r="G60">
        <f>SUMIF('Relevance scoring'!$D$4:$BX$4,G$5,'Relevance scoring'!$D60:$BX60)</f>
        <v>8</v>
      </c>
      <c r="H60">
        <f>SUMIF('Relevance scoring'!$D$4:$BX$4,H$5,'Relevance scoring'!$D60:$BX60)</f>
        <v>3</v>
      </c>
      <c r="I60">
        <f>SUMIF('Relevance scoring'!$D$4:$BX$4,I$5,'Relevance scoring'!$D60:$BX60)</f>
        <v>4</v>
      </c>
      <c r="J60">
        <f>SUMIF('Relevance scoring'!$D$4:$BX$4,J$5,'Relevance scoring'!$D60:$BX60)</f>
        <v>3</v>
      </c>
      <c r="K60">
        <f>SUMIF('Relevance scoring'!$D$4:$BX$4,K$5,'Relevance scoring'!$D60:$BX60)</f>
        <v>22</v>
      </c>
      <c r="L60">
        <f>SUMIF('Relevance scoring'!$D$4:$BX$4,L$5,'Relevance scoring'!$D60:$BX60)</f>
        <v>10</v>
      </c>
      <c r="M60">
        <f>SUMIF('Relevance scoring'!$D$4:$BX$4,M$5,'Relevance scoring'!$D60:$BX60)</f>
        <v>2</v>
      </c>
      <c r="O60">
        <f t="shared" si="1"/>
        <v>72</v>
      </c>
    </row>
    <row r="61" spans="1:15" ht="12.75" x14ac:dyDescent="0.2">
      <c r="A61" s="53" t="str">
        <f>'Technology references'!A56</f>
        <v>Tech-055</v>
      </c>
      <c r="B61" s="54" t="str">
        <f t="array" ref="B61">INDEX('Technology references'!$B$2:$B$100,MATCH($A61,'Technology references'!$A$2:$A$100,0))</f>
        <v>Fog Computing</v>
      </c>
      <c r="D61">
        <f>SUMIF('Relevance scoring'!$D$4:$BX$4,D$5,'Relevance scoring'!$D61:$BX61)</f>
        <v>8</v>
      </c>
      <c r="E61">
        <f>SUMIF('Relevance scoring'!$D$4:$BX$4,E$5,'Relevance scoring'!$D61:$BX61)</f>
        <v>8</v>
      </c>
      <c r="F61">
        <f>SUMIF('Relevance scoring'!$D$4:$BX$4,F$5,'Relevance scoring'!$D61:$BX61)</f>
        <v>7</v>
      </c>
      <c r="G61">
        <f>SUMIF('Relevance scoring'!$D$4:$BX$4,G$5,'Relevance scoring'!$D61:$BX61)</f>
        <v>5</v>
      </c>
      <c r="H61">
        <f>SUMIF('Relevance scoring'!$D$4:$BX$4,H$5,'Relevance scoring'!$D61:$BX61)</f>
        <v>3</v>
      </c>
      <c r="I61">
        <f>SUMIF('Relevance scoring'!$D$4:$BX$4,I$5,'Relevance scoring'!$D61:$BX61)</f>
        <v>2</v>
      </c>
      <c r="J61">
        <f>SUMIF('Relevance scoring'!$D$4:$BX$4,J$5,'Relevance scoring'!$D61:$BX61)</f>
        <v>3</v>
      </c>
      <c r="K61">
        <f>SUMIF('Relevance scoring'!$D$4:$BX$4,K$5,'Relevance scoring'!$D61:$BX61)</f>
        <v>16</v>
      </c>
      <c r="L61">
        <f>SUMIF('Relevance scoring'!$D$4:$BX$4,L$5,'Relevance scoring'!$D61:$BX61)</f>
        <v>13</v>
      </c>
      <c r="M61">
        <f>SUMIF('Relevance scoring'!$D$4:$BX$4,M$5,'Relevance scoring'!$D61:$BX61)</f>
        <v>2</v>
      </c>
      <c r="O61">
        <f t="shared" si="1"/>
        <v>67</v>
      </c>
    </row>
    <row r="62" spans="1:15" ht="12.75" x14ac:dyDescent="0.2">
      <c r="A62" s="53" t="str">
        <f>'Technology references'!A57</f>
        <v>Tech-056</v>
      </c>
      <c r="B62" s="54" t="str">
        <f t="array" ref="B62">INDEX('Technology references'!$B$2:$B$100,MATCH($A62,'Technology references'!$A$2:$A$100,0))</f>
        <v>Hyperloop</v>
      </c>
      <c r="D62">
        <f>SUMIF('Relevance scoring'!$D$4:$BX$4,D$5,'Relevance scoring'!$D62:$BX62)</f>
        <v>18</v>
      </c>
      <c r="E62">
        <f>SUMIF('Relevance scoring'!$D$4:$BX$4,E$5,'Relevance scoring'!$D62:$BX62)</f>
        <v>15</v>
      </c>
      <c r="F62">
        <f>SUMIF('Relevance scoring'!$D$4:$BX$4,F$5,'Relevance scoring'!$D62:$BX62)</f>
        <v>5</v>
      </c>
      <c r="G62">
        <f>SUMIF('Relevance scoring'!$D$4:$BX$4,G$5,'Relevance scoring'!$D62:$BX62)</f>
        <v>10</v>
      </c>
      <c r="H62">
        <f>SUMIF('Relevance scoring'!$D$4:$BX$4,H$5,'Relevance scoring'!$D62:$BX62)</f>
        <v>3</v>
      </c>
      <c r="I62">
        <f>SUMIF('Relevance scoring'!$D$4:$BX$4,I$5,'Relevance scoring'!$D62:$BX62)</f>
        <v>3</v>
      </c>
      <c r="J62">
        <f>SUMIF('Relevance scoring'!$D$4:$BX$4,J$5,'Relevance scoring'!$D62:$BX62)</f>
        <v>3</v>
      </c>
      <c r="K62">
        <f>SUMIF('Relevance scoring'!$D$4:$BX$4,K$5,'Relevance scoring'!$D62:$BX62)</f>
        <v>16</v>
      </c>
      <c r="L62">
        <f>SUMIF('Relevance scoring'!$D$4:$BX$4,L$5,'Relevance scoring'!$D62:$BX62)</f>
        <v>16</v>
      </c>
      <c r="M62">
        <f>SUMIF('Relevance scoring'!$D$4:$BX$4,M$5,'Relevance scoring'!$D62:$BX62)</f>
        <v>2</v>
      </c>
      <c r="O62">
        <f t="shared" si="1"/>
        <v>91</v>
      </c>
    </row>
    <row r="63" spans="1:15" ht="12.75" x14ac:dyDescent="0.2">
      <c r="A63" s="53" t="str">
        <f>'Technology references'!A58</f>
        <v>Tech-057</v>
      </c>
      <c r="B63" s="54" t="str">
        <f t="array" ref="B63">INDEX('Technology references'!$B$2:$B$100,MATCH($A63,'Technology references'!$A$2:$A$100,0))</f>
        <v>Smart Contracts</v>
      </c>
      <c r="D63">
        <f>SUMIF('Relevance scoring'!$D$4:$BX$4,D$5,'Relevance scoring'!$D63:$BX63)</f>
        <v>15</v>
      </c>
      <c r="E63">
        <f>SUMIF('Relevance scoring'!$D$4:$BX$4,E$5,'Relevance scoring'!$D63:$BX63)</f>
        <v>15</v>
      </c>
      <c r="F63">
        <f>SUMIF('Relevance scoring'!$D$4:$BX$4,F$5,'Relevance scoring'!$D63:$BX63)</f>
        <v>7</v>
      </c>
      <c r="G63">
        <f>SUMIF('Relevance scoring'!$D$4:$BX$4,G$5,'Relevance scoring'!$D63:$BX63)</f>
        <v>5</v>
      </c>
      <c r="H63">
        <f>SUMIF('Relevance scoring'!$D$4:$BX$4,H$5,'Relevance scoring'!$D63:$BX63)</f>
        <v>9</v>
      </c>
      <c r="I63">
        <f>SUMIF('Relevance scoring'!$D$4:$BX$4,I$5,'Relevance scoring'!$D63:$BX63)</f>
        <v>4</v>
      </c>
      <c r="J63">
        <f>SUMIF('Relevance scoring'!$D$4:$BX$4,J$5,'Relevance scoring'!$D63:$BX63)</f>
        <v>3</v>
      </c>
      <c r="K63">
        <f>SUMIF('Relevance scoring'!$D$4:$BX$4,K$5,'Relevance scoring'!$D63:$BX63)</f>
        <v>25</v>
      </c>
      <c r="L63">
        <f>SUMIF('Relevance scoring'!$D$4:$BX$4,L$5,'Relevance scoring'!$D63:$BX63)</f>
        <v>27</v>
      </c>
      <c r="M63">
        <f>SUMIF('Relevance scoring'!$D$4:$BX$4,M$5,'Relevance scoring'!$D63:$BX63)</f>
        <v>6</v>
      </c>
      <c r="O63">
        <f t="shared" si="1"/>
        <v>116</v>
      </c>
    </row>
    <row r="64" spans="1:15" ht="12.75" x14ac:dyDescent="0.2">
      <c r="A64" s="53" t="str">
        <f>'Technology references'!A59</f>
        <v>Tech-058</v>
      </c>
      <c r="B64" s="54" t="str">
        <f t="array" ref="B64">INDEX('Technology references'!$B$2:$B$100,MATCH($A64,'Technology references'!$A$2:$A$100,0))</f>
        <v>Swarm robotics</v>
      </c>
      <c r="D64">
        <f>SUMIF('Relevance scoring'!$D$4:$BX$4,D$5,'Relevance scoring'!$D64:$BX64)</f>
        <v>11</v>
      </c>
      <c r="E64">
        <f>SUMIF('Relevance scoring'!$D$4:$BX$4,E$5,'Relevance scoring'!$D64:$BX64)</f>
        <v>10</v>
      </c>
      <c r="F64">
        <f>SUMIF('Relevance scoring'!$D$4:$BX$4,F$5,'Relevance scoring'!$D64:$BX64)</f>
        <v>6</v>
      </c>
      <c r="G64">
        <f>SUMIF('Relevance scoring'!$D$4:$BX$4,G$5,'Relevance scoring'!$D64:$BX64)</f>
        <v>5</v>
      </c>
      <c r="H64">
        <f>SUMIF('Relevance scoring'!$D$4:$BX$4,H$5,'Relevance scoring'!$D64:$BX64)</f>
        <v>3</v>
      </c>
      <c r="I64">
        <f>SUMIF('Relevance scoring'!$D$4:$BX$4,I$5,'Relevance scoring'!$D64:$BX64)</f>
        <v>2</v>
      </c>
      <c r="J64">
        <f>SUMIF('Relevance scoring'!$D$4:$BX$4,J$5,'Relevance scoring'!$D64:$BX64)</f>
        <v>3</v>
      </c>
      <c r="K64">
        <f>SUMIF('Relevance scoring'!$D$4:$BX$4,K$5,'Relevance scoring'!$D64:$BX64)</f>
        <v>17</v>
      </c>
      <c r="L64">
        <f>SUMIF('Relevance scoring'!$D$4:$BX$4,L$5,'Relevance scoring'!$D64:$BX64)</f>
        <v>15</v>
      </c>
      <c r="M64">
        <f>SUMIF('Relevance scoring'!$D$4:$BX$4,M$5,'Relevance scoring'!$D64:$BX64)</f>
        <v>2</v>
      </c>
      <c r="O64">
        <f t="shared" si="1"/>
        <v>74</v>
      </c>
    </row>
    <row r="65" spans="1:15" ht="12.75" x14ac:dyDescent="0.2">
      <c r="A65" s="53" t="str">
        <f>'Technology references'!A60</f>
        <v>Tech-059</v>
      </c>
      <c r="B65" s="54" t="str">
        <f t="array" ref="B65">INDEX('Technology references'!$B$2:$B$100,MATCH($A65,'Technology references'!$A$2:$A$100,0))</f>
        <v>Vertical Farming</v>
      </c>
      <c r="D65">
        <f>SUMIF('Relevance scoring'!$D$4:$BX$4,D$5,'Relevance scoring'!$D65:$BX65)</f>
        <v>12</v>
      </c>
      <c r="E65">
        <f>SUMIF('Relevance scoring'!$D$4:$BX$4,E$5,'Relevance scoring'!$D65:$BX65)</f>
        <v>8</v>
      </c>
      <c r="F65">
        <f>SUMIF('Relevance scoring'!$D$4:$BX$4,F$5,'Relevance scoring'!$D65:$BX65)</f>
        <v>8</v>
      </c>
      <c r="G65">
        <f>SUMIF('Relevance scoring'!$D$4:$BX$4,G$5,'Relevance scoring'!$D65:$BX65)</f>
        <v>6</v>
      </c>
      <c r="H65">
        <f>SUMIF('Relevance scoring'!$D$4:$BX$4,H$5,'Relevance scoring'!$D65:$BX65)</f>
        <v>3</v>
      </c>
      <c r="I65">
        <f>SUMIF('Relevance scoring'!$D$4:$BX$4,I$5,'Relevance scoring'!$D65:$BX65)</f>
        <v>6</v>
      </c>
      <c r="J65">
        <f>SUMIF('Relevance scoring'!$D$4:$BX$4,J$5,'Relevance scoring'!$D65:$BX65)</f>
        <v>3</v>
      </c>
      <c r="K65">
        <f>SUMIF('Relevance scoring'!$D$4:$BX$4,K$5,'Relevance scoring'!$D65:$BX65)</f>
        <v>16</v>
      </c>
      <c r="L65">
        <f>SUMIF('Relevance scoring'!$D$4:$BX$4,L$5,'Relevance scoring'!$D65:$BX65)</f>
        <v>12</v>
      </c>
      <c r="M65">
        <f>SUMIF('Relevance scoring'!$D$4:$BX$4,M$5,'Relevance scoring'!$D65:$BX65)</f>
        <v>2</v>
      </c>
      <c r="O65">
        <f t="shared" si="1"/>
        <v>76</v>
      </c>
    </row>
    <row r="66" spans="1:15" ht="12.75" x14ac:dyDescent="0.2">
      <c r="A66" s="53" t="str">
        <f>'Technology references'!A61</f>
        <v>Tech-060</v>
      </c>
      <c r="B66" s="54" t="str">
        <f t="array" ref="B66">INDEX('Technology references'!$B$2:$B$100,MATCH($A66,'Technology references'!$A$2:$A$100,0))</f>
        <v>Cannabis legalisation</v>
      </c>
      <c r="D66">
        <f>SUMIF('Relevance scoring'!$D$4:$BX$4,D$5,'Relevance scoring'!$D66:$BX66)</f>
        <v>12</v>
      </c>
      <c r="E66">
        <f>SUMIF('Relevance scoring'!$D$4:$BX$4,E$5,'Relevance scoring'!$D66:$BX66)</f>
        <v>9</v>
      </c>
      <c r="F66">
        <f>SUMIF('Relevance scoring'!$D$4:$BX$4,F$5,'Relevance scoring'!$D66:$BX66)</f>
        <v>4</v>
      </c>
      <c r="G66">
        <f>SUMIF('Relevance scoring'!$D$4:$BX$4,G$5,'Relevance scoring'!$D66:$BX66)</f>
        <v>9</v>
      </c>
      <c r="H66">
        <f>SUMIF('Relevance scoring'!$D$4:$BX$4,H$5,'Relevance scoring'!$D66:$BX66)</f>
        <v>4</v>
      </c>
      <c r="I66">
        <f>SUMIF('Relevance scoring'!$D$4:$BX$4,I$5,'Relevance scoring'!$D66:$BX66)</f>
        <v>4</v>
      </c>
      <c r="J66">
        <f>SUMIF('Relevance scoring'!$D$4:$BX$4,J$5,'Relevance scoring'!$D66:$BX66)</f>
        <v>3</v>
      </c>
      <c r="K66">
        <f>SUMIF('Relevance scoring'!$D$4:$BX$4,K$5,'Relevance scoring'!$D66:$BX66)</f>
        <v>16</v>
      </c>
      <c r="L66">
        <f>SUMIF('Relevance scoring'!$D$4:$BX$4,L$5,'Relevance scoring'!$D66:$BX66)</f>
        <v>13</v>
      </c>
      <c r="M66">
        <f>SUMIF('Relevance scoring'!$D$4:$BX$4,M$5,'Relevance scoring'!$D66:$BX66)</f>
        <v>2</v>
      </c>
      <c r="O66">
        <f t="shared" si="1"/>
        <v>76</v>
      </c>
    </row>
    <row r="67" spans="1:15" ht="12.75" x14ac:dyDescent="0.2">
      <c r="A67" s="53" t="str">
        <f>'Technology references'!A62</f>
        <v>Tech-061</v>
      </c>
      <c r="B67" s="54" t="str">
        <f t="array" ref="B67">INDEX('Technology references'!$B$2:$B$100,MATCH($A67,'Technology references'!$A$2:$A$100,0))</f>
        <v>General AI</v>
      </c>
      <c r="D67">
        <f>SUMIF('Relevance scoring'!$D$4:$BX$4,D$5,'Relevance scoring'!$D67:$BX67)</f>
        <v>14</v>
      </c>
      <c r="E67">
        <f>SUMIF('Relevance scoring'!$D$4:$BX$4,E$5,'Relevance scoring'!$D67:$BX67)</f>
        <v>18</v>
      </c>
      <c r="F67">
        <f>SUMIF('Relevance scoring'!$D$4:$BX$4,F$5,'Relevance scoring'!$D67:$BX67)</f>
        <v>11</v>
      </c>
      <c r="G67">
        <f>SUMIF('Relevance scoring'!$D$4:$BX$4,G$5,'Relevance scoring'!$D67:$BX67)</f>
        <v>7</v>
      </c>
      <c r="H67">
        <f>SUMIF('Relevance scoring'!$D$4:$BX$4,H$5,'Relevance scoring'!$D67:$BX67)</f>
        <v>9</v>
      </c>
      <c r="I67">
        <f>SUMIF('Relevance scoring'!$D$4:$BX$4,I$5,'Relevance scoring'!$D67:$BX67)</f>
        <v>3</v>
      </c>
      <c r="J67">
        <f>SUMIF('Relevance scoring'!$D$4:$BX$4,J$5,'Relevance scoring'!$D67:$BX67)</f>
        <v>4</v>
      </c>
      <c r="K67">
        <f>SUMIF('Relevance scoring'!$D$4:$BX$4,K$5,'Relevance scoring'!$D67:$BX67)</f>
        <v>23</v>
      </c>
      <c r="L67">
        <f>SUMIF('Relevance scoring'!$D$4:$BX$4,L$5,'Relevance scoring'!$D67:$BX67)</f>
        <v>24</v>
      </c>
      <c r="M67">
        <f>SUMIF('Relevance scoring'!$D$4:$BX$4,M$5,'Relevance scoring'!$D67:$BX67)</f>
        <v>8</v>
      </c>
      <c r="O67">
        <f t="shared" si="1"/>
        <v>121</v>
      </c>
    </row>
    <row r="68" spans="1:15" ht="12.75" x14ac:dyDescent="0.2">
      <c r="A68" s="53" t="str">
        <f>'Technology references'!A63</f>
        <v>Tech-062</v>
      </c>
      <c r="B68" s="54" t="str">
        <f t="array" ref="B68">INDEX('Technology references'!$B$2:$B$100,MATCH($A68,'Technology references'!$A$2:$A$100,0))</f>
        <v>Carbon Capture</v>
      </c>
      <c r="D68">
        <f>SUMIF('Relevance scoring'!$D$4:$BX$4,D$5,'Relevance scoring'!$D68:$BX68)</f>
        <v>13</v>
      </c>
      <c r="E68">
        <f>SUMIF('Relevance scoring'!$D$4:$BX$4,E$5,'Relevance scoring'!$D68:$BX68)</f>
        <v>13</v>
      </c>
      <c r="F68">
        <f>SUMIF('Relevance scoring'!$D$4:$BX$4,F$5,'Relevance scoring'!$D68:$BX68)</f>
        <v>7</v>
      </c>
      <c r="G68">
        <f>SUMIF('Relevance scoring'!$D$4:$BX$4,G$5,'Relevance scoring'!$D68:$BX68)</f>
        <v>11</v>
      </c>
      <c r="H68">
        <f>SUMIF('Relevance scoring'!$D$4:$BX$4,H$5,'Relevance scoring'!$D68:$BX68)</f>
        <v>3</v>
      </c>
      <c r="I68">
        <f>SUMIF('Relevance scoring'!$D$4:$BX$4,I$5,'Relevance scoring'!$D68:$BX68)</f>
        <v>5</v>
      </c>
      <c r="J68">
        <f>SUMIF('Relevance scoring'!$D$4:$BX$4,J$5,'Relevance scoring'!$D68:$BX68)</f>
        <v>3</v>
      </c>
      <c r="K68">
        <f>SUMIF('Relevance scoring'!$D$4:$BX$4,K$5,'Relevance scoring'!$D68:$BX68)</f>
        <v>30</v>
      </c>
      <c r="L68">
        <f>SUMIF('Relevance scoring'!$D$4:$BX$4,L$5,'Relevance scoring'!$D68:$BX68)</f>
        <v>13</v>
      </c>
      <c r="M68">
        <f>SUMIF('Relevance scoring'!$D$4:$BX$4,M$5,'Relevance scoring'!$D68:$BX68)</f>
        <v>2</v>
      </c>
      <c r="O68">
        <f t="shared" si="1"/>
        <v>100</v>
      </c>
    </row>
    <row r="69" spans="1:15" ht="12.75" x14ac:dyDescent="0.2">
      <c r="A69" s="53" t="str">
        <f>'Technology references'!A64</f>
        <v>Tech-063</v>
      </c>
      <c r="B69" s="54" t="str">
        <f t="array" ref="B69">INDEX('Technology references'!$B$2:$B$100,MATCH($A69,'Technology references'!$A$2:$A$100,0))</f>
        <v>Global warming</v>
      </c>
      <c r="D69">
        <f>SUMIF('Relevance scoring'!$D$4:$BX$4,D$5,'Relevance scoring'!$D69:$BX69)</f>
        <v>21</v>
      </c>
      <c r="E69">
        <f>SUMIF('Relevance scoring'!$D$4:$BX$4,E$5,'Relevance scoring'!$D69:$BX69)</f>
        <v>21</v>
      </c>
      <c r="F69">
        <f>SUMIF('Relevance scoring'!$D$4:$BX$4,F$5,'Relevance scoring'!$D69:$BX69)</f>
        <v>8</v>
      </c>
      <c r="G69">
        <f>SUMIF('Relevance scoring'!$D$4:$BX$4,G$5,'Relevance scoring'!$D69:$BX69)</f>
        <v>20</v>
      </c>
      <c r="H69">
        <f>SUMIF('Relevance scoring'!$D$4:$BX$4,H$5,'Relevance scoring'!$D69:$BX69)</f>
        <v>3</v>
      </c>
      <c r="I69">
        <f>SUMIF('Relevance scoring'!$D$4:$BX$4,I$5,'Relevance scoring'!$D69:$BX69)</f>
        <v>6</v>
      </c>
      <c r="J69">
        <f>SUMIF('Relevance scoring'!$D$4:$BX$4,J$5,'Relevance scoring'!$D69:$BX69)</f>
        <v>3</v>
      </c>
      <c r="K69">
        <f>SUMIF('Relevance scoring'!$D$4:$BX$4,K$5,'Relevance scoring'!$D69:$BX69)</f>
        <v>29</v>
      </c>
      <c r="L69">
        <f>SUMIF('Relevance scoring'!$D$4:$BX$4,L$5,'Relevance scoring'!$D69:$BX69)</f>
        <v>21</v>
      </c>
      <c r="M69">
        <f>SUMIF('Relevance scoring'!$D$4:$BX$4,M$5,'Relevance scoring'!$D69:$BX69)</f>
        <v>2</v>
      </c>
      <c r="O69">
        <f t="shared" si="1"/>
        <v>134</v>
      </c>
    </row>
    <row r="70" spans="1:15" ht="12.75" x14ac:dyDescent="0.2">
      <c r="A70" s="53" t="str">
        <f>'Technology references'!A65</f>
        <v>Tech-064</v>
      </c>
      <c r="B70" s="54" t="str">
        <f t="array" ref="B70">INDEX('Technology references'!$B$2:$B$100,MATCH($A70,'Technology references'!$A$2:$A$100,0))</f>
        <v>Urbanisation</v>
      </c>
      <c r="D70">
        <f>SUMIF('Relevance scoring'!$D$4:$BX$4,D$5,'Relevance scoring'!$D70:$BX70)</f>
        <v>24</v>
      </c>
      <c r="E70">
        <f>SUMIF('Relevance scoring'!$D$4:$BX$4,E$5,'Relevance scoring'!$D70:$BX70)</f>
        <v>13</v>
      </c>
      <c r="F70">
        <f>SUMIF('Relevance scoring'!$D$4:$BX$4,F$5,'Relevance scoring'!$D70:$BX70)</f>
        <v>5</v>
      </c>
      <c r="G70">
        <f>SUMIF('Relevance scoring'!$D$4:$BX$4,G$5,'Relevance scoring'!$D70:$BX70)</f>
        <v>14</v>
      </c>
      <c r="H70">
        <f>SUMIF('Relevance scoring'!$D$4:$BX$4,H$5,'Relevance scoring'!$D70:$BX70)</f>
        <v>11</v>
      </c>
      <c r="I70">
        <f>SUMIF('Relevance scoring'!$D$4:$BX$4,I$5,'Relevance scoring'!$D70:$BX70)</f>
        <v>9</v>
      </c>
      <c r="J70">
        <f>SUMIF('Relevance scoring'!$D$4:$BX$4,J$5,'Relevance scoring'!$D70:$BX70)</f>
        <v>4</v>
      </c>
      <c r="K70">
        <f>SUMIF('Relevance scoring'!$D$4:$BX$4,K$5,'Relevance scoring'!$D70:$BX70)</f>
        <v>29</v>
      </c>
      <c r="L70">
        <f>SUMIF('Relevance scoring'!$D$4:$BX$4,L$5,'Relevance scoring'!$D70:$BX70)</f>
        <v>24</v>
      </c>
      <c r="M70">
        <f>SUMIF('Relevance scoring'!$D$4:$BX$4,M$5,'Relevance scoring'!$D70:$BX70)</f>
        <v>4</v>
      </c>
      <c r="O70">
        <f t="shared" si="1"/>
        <v>137</v>
      </c>
    </row>
    <row r="71" spans="1:15" ht="12.75" x14ac:dyDescent="0.2">
      <c r="A71" s="53" t="str">
        <f>'Technology references'!A66</f>
        <v>Tech-065</v>
      </c>
      <c r="B71" s="54" t="str">
        <f t="array" ref="B71">INDEX('Technology references'!$B$2:$B$100,MATCH($A71,'Technology references'!$A$2:$A$100,0))</f>
        <v>Shift in global economic power</v>
      </c>
      <c r="D71">
        <f>SUMIF('Relevance scoring'!$D$4:$BX$4,D$5,'Relevance scoring'!$D71:$BX71)</f>
        <v>15</v>
      </c>
      <c r="E71">
        <f>SUMIF('Relevance scoring'!$D$4:$BX$4,E$5,'Relevance scoring'!$D71:$BX71)</f>
        <v>20</v>
      </c>
      <c r="F71">
        <f>SUMIF('Relevance scoring'!$D$4:$BX$4,F$5,'Relevance scoring'!$D71:$BX71)</f>
        <v>10</v>
      </c>
      <c r="G71">
        <f>SUMIF('Relevance scoring'!$D$4:$BX$4,G$5,'Relevance scoring'!$D71:$BX71)</f>
        <v>12</v>
      </c>
      <c r="H71">
        <f>SUMIF('Relevance scoring'!$D$4:$BX$4,H$5,'Relevance scoring'!$D71:$BX71)</f>
        <v>6</v>
      </c>
      <c r="I71">
        <f>SUMIF('Relevance scoring'!$D$4:$BX$4,I$5,'Relevance scoring'!$D71:$BX71)</f>
        <v>6</v>
      </c>
      <c r="J71">
        <f>SUMIF('Relevance scoring'!$D$4:$BX$4,J$5,'Relevance scoring'!$D71:$BX71)</f>
        <v>7</v>
      </c>
      <c r="K71">
        <f>SUMIF('Relevance scoring'!$D$4:$BX$4,K$5,'Relevance scoring'!$D71:$BX71)</f>
        <v>27</v>
      </c>
      <c r="L71">
        <f>SUMIF('Relevance scoring'!$D$4:$BX$4,L$5,'Relevance scoring'!$D71:$BX71)</f>
        <v>15</v>
      </c>
      <c r="M71">
        <f>SUMIF('Relevance scoring'!$D$4:$BX$4,M$5,'Relevance scoring'!$D71:$BX71)</f>
        <v>4</v>
      </c>
      <c r="O71">
        <f t="shared" ref="O71:O103" si="2">SUM(D71:M71)</f>
        <v>122</v>
      </c>
    </row>
    <row r="72" spans="1:15" ht="12.75" x14ac:dyDescent="0.2">
      <c r="A72" s="53" t="str">
        <f>'Technology references'!A67</f>
        <v>Tech-066</v>
      </c>
      <c r="B72" s="54" t="str">
        <f t="array" ref="B72">INDEX('Technology references'!$B$2:$B$100,MATCH($A72,'Technology references'!$A$2:$A$100,0))</f>
        <v>Payment technology</v>
      </c>
      <c r="D72">
        <f>SUMIF('Relevance scoring'!$D$4:$BX$4,D$5,'Relevance scoring'!$D72:$BX72)</f>
        <v>13</v>
      </c>
      <c r="E72">
        <f>SUMIF('Relevance scoring'!$D$4:$BX$4,E$5,'Relevance scoring'!$D72:$BX72)</f>
        <v>18</v>
      </c>
      <c r="F72">
        <f>SUMIF('Relevance scoring'!$D$4:$BX$4,F$5,'Relevance scoring'!$D72:$BX72)</f>
        <v>4</v>
      </c>
      <c r="G72">
        <f>SUMIF('Relevance scoring'!$D$4:$BX$4,G$5,'Relevance scoring'!$D72:$BX72)</f>
        <v>6</v>
      </c>
      <c r="H72">
        <f>SUMIF('Relevance scoring'!$D$4:$BX$4,H$5,'Relevance scoring'!$D72:$BX72)</f>
        <v>3</v>
      </c>
      <c r="I72">
        <f>SUMIF('Relevance scoring'!$D$4:$BX$4,I$5,'Relevance scoring'!$D72:$BX72)</f>
        <v>3</v>
      </c>
      <c r="J72">
        <f>SUMIF('Relevance scoring'!$D$4:$BX$4,J$5,'Relevance scoring'!$D72:$BX72)</f>
        <v>3</v>
      </c>
      <c r="K72">
        <f>SUMIF('Relevance scoring'!$D$4:$BX$4,K$5,'Relevance scoring'!$D72:$BX72)</f>
        <v>16</v>
      </c>
      <c r="L72">
        <f>SUMIF('Relevance scoring'!$D$4:$BX$4,L$5,'Relevance scoring'!$D72:$BX72)</f>
        <v>25</v>
      </c>
      <c r="M72">
        <f>SUMIF('Relevance scoring'!$D$4:$BX$4,M$5,'Relevance scoring'!$D72:$BX72)</f>
        <v>4</v>
      </c>
      <c r="O72">
        <f t="shared" si="2"/>
        <v>95</v>
      </c>
    </row>
    <row r="73" spans="1:15" ht="12.75" x14ac:dyDescent="0.2">
      <c r="A73" s="53" t="str">
        <f>'Technology references'!A68</f>
        <v>Tech-067</v>
      </c>
      <c r="B73" s="54" t="str">
        <f t="array" ref="B73">INDEX('Technology references'!$B$2:$B$100,MATCH($A73,'Technology references'!$A$2:$A$100,0))</f>
        <v>Gig Economy</v>
      </c>
      <c r="D73">
        <f>SUMIF('Relevance scoring'!$D$4:$BX$4,D$5,'Relevance scoring'!$D73:$BX73)</f>
        <v>21</v>
      </c>
      <c r="E73">
        <f>SUMIF('Relevance scoring'!$D$4:$BX$4,E$5,'Relevance scoring'!$D73:$BX73)</f>
        <v>17</v>
      </c>
      <c r="F73">
        <f>SUMIF('Relevance scoring'!$D$4:$BX$4,F$5,'Relevance scoring'!$D73:$BX73)</f>
        <v>7</v>
      </c>
      <c r="G73">
        <f>SUMIF('Relevance scoring'!$D$4:$BX$4,G$5,'Relevance scoring'!$D73:$BX73)</f>
        <v>11</v>
      </c>
      <c r="H73">
        <f>SUMIF('Relevance scoring'!$D$4:$BX$4,H$5,'Relevance scoring'!$D73:$BX73)</f>
        <v>10</v>
      </c>
      <c r="I73">
        <f>SUMIF('Relevance scoring'!$D$4:$BX$4,I$5,'Relevance scoring'!$D73:$BX73)</f>
        <v>7</v>
      </c>
      <c r="J73">
        <f>SUMIF('Relevance scoring'!$D$4:$BX$4,J$5,'Relevance scoring'!$D73:$BX73)</f>
        <v>8</v>
      </c>
      <c r="K73">
        <f>SUMIF('Relevance scoring'!$D$4:$BX$4,K$5,'Relevance scoring'!$D73:$BX73)</f>
        <v>24</v>
      </c>
      <c r="L73">
        <f>SUMIF('Relevance scoring'!$D$4:$BX$4,L$5,'Relevance scoring'!$D73:$BX73)</f>
        <v>18</v>
      </c>
      <c r="M73">
        <f>SUMIF('Relevance scoring'!$D$4:$BX$4,M$5,'Relevance scoring'!$D73:$BX73)</f>
        <v>7</v>
      </c>
      <c r="O73">
        <f t="shared" si="2"/>
        <v>130</v>
      </c>
    </row>
    <row r="74" spans="1:15" ht="12.75" x14ac:dyDescent="0.2">
      <c r="A74" s="53" t="str">
        <f>'Technology references'!A69</f>
        <v>Tech-068</v>
      </c>
      <c r="B74" s="54" t="str">
        <f t="array" ref="B74">INDEX('Technology references'!$B$2:$B$100,MATCH($A74,'Technology references'!$A$2:$A$100,0))</f>
        <v>E-commerce</v>
      </c>
      <c r="D74">
        <f>SUMIF('Relevance scoring'!$D$4:$BX$4,D$5,'Relevance scoring'!$D74:$BX74)</f>
        <v>23</v>
      </c>
      <c r="E74">
        <f>SUMIF('Relevance scoring'!$D$4:$BX$4,E$5,'Relevance scoring'!$D74:$BX74)</f>
        <v>14</v>
      </c>
      <c r="F74">
        <f>SUMIF('Relevance scoring'!$D$4:$BX$4,F$5,'Relevance scoring'!$D74:$BX74)</f>
        <v>15</v>
      </c>
      <c r="G74">
        <f>SUMIF('Relevance scoring'!$D$4:$BX$4,G$5,'Relevance scoring'!$D74:$BX74)</f>
        <v>10</v>
      </c>
      <c r="H74">
        <f>SUMIF('Relevance scoring'!$D$4:$BX$4,H$5,'Relevance scoring'!$D74:$BX74)</f>
        <v>7</v>
      </c>
      <c r="I74">
        <f>SUMIF('Relevance scoring'!$D$4:$BX$4,I$5,'Relevance scoring'!$D74:$BX74)</f>
        <v>2</v>
      </c>
      <c r="J74">
        <f>SUMIF('Relevance scoring'!$D$4:$BX$4,J$5,'Relevance scoring'!$D74:$BX74)</f>
        <v>6</v>
      </c>
      <c r="K74">
        <f>SUMIF('Relevance scoring'!$D$4:$BX$4,K$5,'Relevance scoring'!$D74:$BX74)</f>
        <v>28</v>
      </c>
      <c r="L74">
        <f>SUMIF('Relevance scoring'!$D$4:$BX$4,L$5,'Relevance scoring'!$D74:$BX74)</f>
        <v>30</v>
      </c>
      <c r="M74">
        <f>SUMIF('Relevance scoring'!$D$4:$BX$4,M$5,'Relevance scoring'!$D74:$BX74)</f>
        <v>6</v>
      </c>
      <c r="O74">
        <f t="shared" si="2"/>
        <v>141</v>
      </c>
    </row>
    <row r="75" spans="1:15" ht="12.75" x14ac:dyDescent="0.2">
      <c r="A75" s="53" t="str">
        <f>'Technology references'!A70</f>
        <v>Tech-069</v>
      </c>
      <c r="B75" s="54" t="str">
        <f t="array" ref="B75">INDEX('Technology references'!$B$2:$B$100,MATCH($A75,'Technology references'!$A$2:$A$100,0))</f>
        <v>Healthy living</v>
      </c>
      <c r="D75">
        <f>SUMIF('Relevance scoring'!$D$4:$BX$4,D$5,'Relevance scoring'!$D75:$BX75)</f>
        <v>20</v>
      </c>
      <c r="E75">
        <f>SUMIF('Relevance scoring'!$D$4:$BX$4,E$5,'Relevance scoring'!$D75:$BX75)</f>
        <v>9</v>
      </c>
      <c r="F75">
        <f>SUMIF('Relevance scoring'!$D$4:$BX$4,F$5,'Relevance scoring'!$D75:$BX75)</f>
        <v>4</v>
      </c>
      <c r="G75">
        <f>SUMIF('Relevance scoring'!$D$4:$BX$4,G$5,'Relevance scoring'!$D75:$BX75)</f>
        <v>11</v>
      </c>
      <c r="H75">
        <f>SUMIF('Relevance scoring'!$D$4:$BX$4,H$5,'Relevance scoring'!$D75:$BX75)</f>
        <v>5</v>
      </c>
      <c r="I75">
        <f>SUMIF('Relevance scoring'!$D$4:$BX$4,I$5,'Relevance scoring'!$D75:$BX75)</f>
        <v>6</v>
      </c>
      <c r="J75">
        <f>SUMIF('Relevance scoring'!$D$4:$BX$4,J$5,'Relevance scoring'!$D75:$BX75)</f>
        <v>4</v>
      </c>
      <c r="K75">
        <f>SUMIF('Relevance scoring'!$D$4:$BX$4,K$5,'Relevance scoring'!$D75:$BX75)</f>
        <v>17</v>
      </c>
      <c r="L75">
        <f>SUMIF('Relevance scoring'!$D$4:$BX$4,L$5,'Relevance scoring'!$D75:$BX75)</f>
        <v>14</v>
      </c>
      <c r="M75">
        <f>SUMIF('Relevance scoring'!$D$4:$BX$4,M$5,'Relevance scoring'!$D75:$BX75)</f>
        <v>3</v>
      </c>
      <c r="O75">
        <f t="shared" si="2"/>
        <v>93</v>
      </c>
    </row>
    <row r="76" spans="1:15" ht="12.75" x14ac:dyDescent="0.2">
      <c r="A76" s="53" t="str">
        <f>'Technology references'!A71</f>
        <v>Tech-070</v>
      </c>
      <c r="B76" s="54" t="str">
        <f t="array" ref="B76">INDEX('Technology references'!$B$2:$B$100,MATCH($A76,'Technology references'!$A$2:$A$100,0))</f>
        <v>Plastic reduction</v>
      </c>
      <c r="D76">
        <f>SUMIF('Relevance scoring'!$D$4:$BX$4,D$5,'Relevance scoring'!$D76:$BX76)</f>
        <v>17</v>
      </c>
      <c r="E76">
        <f>SUMIF('Relevance scoring'!$D$4:$BX$4,E$5,'Relevance scoring'!$D76:$BX76)</f>
        <v>10</v>
      </c>
      <c r="F76">
        <f>SUMIF('Relevance scoring'!$D$4:$BX$4,F$5,'Relevance scoring'!$D76:$BX76)</f>
        <v>7</v>
      </c>
      <c r="G76">
        <f>SUMIF('Relevance scoring'!$D$4:$BX$4,G$5,'Relevance scoring'!$D76:$BX76)</f>
        <v>10</v>
      </c>
      <c r="H76">
        <f>SUMIF('Relevance scoring'!$D$4:$BX$4,H$5,'Relevance scoring'!$D76:$BX76)</f>
        <v>3</v>
      </c>
      <c r="I76">
        <f>SUMIF('Relevance scoring'!$D$4:$BX$4,I$5,'Relevance scoring'!$D76:$BX76)</f>
        <v>3</v>
      </c>
      <c r="J76">
        <f>SUMIF('Relevance scoring'!$D$4:$BX$4,J$5,'Relevance scoring'!$D76:$BX76)</f>
        <v>3</v>
      </c>
      <c r="K76">
        <f>SUMIF('Relevance scoring'!$D$4:$BX$4,K$5,'Relevance scoring'!$D76:$BX76)</f>
        <v>16</v>
      </c>
      <c r="L76">
        <f>SUMIF('Relevance scoring'!$D$4:$BX$4,L$5,'Relevance scoring'!$D76:$BX76)</f>
        <v>14</v>
      </c>
      <c r="M76">
        <f>SUMIF('Relevance scoring'!$D$4:$BX$4,M$5,'Relevance scoring'!$D76:$BX76)</f>
        <v>3</v>
      </c>
      <c r="O76">
        <f t="shared" si="2"/>
        <v>86</v>
      </c>
    </row>
    <row r="77" spans="1:15" ht="12.75" x14ac:dyDescent="0.2">
      <c r="A77" s="53" t="str">
        <f>'Technology references'!A72</f>
        <v>Tech-071</v>
      </c>
      <c r="B77" s="54" t="str">
        <f t="array" ref="B77">INDEX('Technology references'!$B$2:$B$100,MATCH($A77,'Technology references'!$A$2:$A$100,0))</f>
        <v>Flexible working</v>
      </c>
      <c r="D77">
        <f>SUMIF('Relevance scoring'!$D$4:$BX$4,D$5,'Relevance scoring'!$D77:$BX77)</f>
        <v>13</v>
      </c>
      <c r="E77">
        <f>SUMIF('Relevance scoring'!$D$4:$BX$4,E$5,'Relevance scoring'!$D77:$BX77)</f>
        <v>16</v>
      </c>
      <c r="F77">
        <f>SUMIF('Relevance scoring'!$D$4:$BX$4,F$5,'Relevance scoring'!$D77:$BX77)</f>
        <v>5</v>
      </c>
      <c r="G77">
        <f>SUMIF('Relevance scoring'!$D$4:$BX$4,G$5,'Relevance scoring'!$D77:$BX77)</f>
        <v>7</v>
      </c>
      <c r="H77">
        <f>SUMIF('Relevance scoring'!$D$4:$BX$4,H$5,'Relevance scoring'!$D77:$BX77)</f>
        <v>8</v>
      </c>
      <c r="I77">
        <f>SUMIF('Relevance scoring'!$D$4:$BX$4,I$5,'Relevance scoring'!$D77:$BX77)</f>
        <v>4</v>
      </c>
      <c r="J77">
        <f>SUMIF('Relevance scoring'!$D$4:$BX$4,J$5,'Relevance scoring'!$D77:$BX77)</f>
        <v>3</v>
      </c>
      <c r="K77">
        <f>SUMIF('Relevance scoring'!$D$4:$BX$4,K$5,'Relevance scoring'!$D77:$BX77)</f>
        <v>20</v>
      </c>
      <c r="L77">
        <f>SUMIF('Relevance scoring'!$D$4:$BX$4,L$5,'Relevance scoring'!$D77:$BX77)</f>
        <v>14</v>
      </c>
      <c r="M77">
        <f>SUMIF('Relevance scoring'!$D$4:$BX$4,M$5,'Relevance scoring'!$D77:$BX77)</f>
        <v>7</v>
      </c>
      <c r="O77">
        <f t="shared" si="2"/>
        <v>97</v>
      </c>
    </row>
    <row r="78" spans="1:15" ht="12.75" x14ac:dyDescent="0.2">
      <c r="A78" s="53" t="str">
        <f>'Technology references'!A73</f>
        <v>Tech-072</v>
      </c>
      <c r="B78" s="54" t="str">
        <f t="array" ref="B78">INDEX('Technology references'!$B$2:$B$100,MATCH($A78,'Technology references'!$A$2:$A$100,0))</f>
        <v>Gamification</v>
      </c>
      <c r="D78">
        <f>SUMIF('Relevance scoring'!$D$4:$BX$4,D$5,'Relevance scoring'!$D78:$BX78)</f>
        <v>9</v>
      </c>
      <c r="E78">
        <f>SUMIF('Relevance scoring'!$D$4:$BX$4,E$5,'Relevance scoring'!$D78:$BX78)</f>
        <v>20</v>
      </c>
      <c r="F78">
        <f>SUMIF('Relevance scoring'!$D$4:$BX$4,F$5,'Relevance scoring'!$D78:$BX78)</f>
        <v>8</v>
      </c>
      <c r="G78">
        <f>SUMIF('Relevance scoring'!$D$4:$BX$4,G$5,'Relevance scoring'!$D78:$BX78)</f>
        <v>5</v>
      </c>
      <c r="H78">
        <f>SUMIF('Relevance scoring'!$D$4:$BX$4,H$5,'Relevance scoring'!$D78:$BX78)</f>
        <v>7</v>
      </c>
      <c r="I78">
        <f>SUMIF('Relevance scoring'!$D$4:$BX$4,I$5,'Relevance scoring'!$D78:$BX78)</f>
        <v>2</v>
      </c>
      <c r="J78">
        <f>SUMIF('Relevance scoring'!$D$4:$BX$4,J$5,'Relevance scoring'!$D78:$BX78)</f>
        <v>7</v>
      </c>
      <c r="K78">
        <f>SUMIF('Relevance scoring'!$D$4:$BX$4,K$5,'Relevance scoring'!$D78:$BX78)</f>
        <v>21</v>
      </c>
      <c r="L78">
        <f>SUMIF('Relevance scoring'!$D$4:$BX$4,L$5,'Relevance scoring'!$D78:$BX78)</f>
        <v>10</v>
      </c>
      <c r="M78">
        <f>SUMIF('Relevance scoring'!$D$4:$BX$4,M$5,'Relevance scoring'!$D78:$BX78)</f>
        <v>6</v>
      </c>
      <c r="O78">
        <f t="shared" si="2"/>
        <v>95</v>
      </c>
    </row>
    <row r="79" spans="1:15" ht="12.75" x14ac:dyDescent="0.2">
      <c r="A79" s="53" t="str">
        <f>'Technology references'!A74</f>
        <v>Tech-073</v>
      </c>
      <c r="B79" s="54" t="str">
        <f t="array" ref="B79">INDEX('Technology references'!$B$2:$B$100,MATCH($A79,'Technology references'!$A$2:$A$100,0))</f>
        <v>Methane Tax</v>
      </c>
      <c r="D79">
        <f>SUMIF('Relevance scoring'!$D$4:$BX$4,D$5,'Relevance scoring'!$D79:$BX79)</f>
        <v>14</v>
      </c>
      <c r="E79">
        <f>SUMIF('Relevance scoring'!$D$4:$BX$4,E$5,'Relevance scoring'!$D79:$BX79)</f>
        <v>12</v>
      </c>
      <c r="F79">
        <f>SUMIF('Relevance scoring'!$D$4:$BX$4,F$5,'Relevance scoring'!$D79:$BX79)</f>
        <v>4</v>
      </c>
      <c r="G79">
        <f>SUMIF('Relevance scoring'!$D$4:$BX$4,G$5,'Relevance scoring'!$D79:$BX79)</f>
        <v>13</v>
      </c>
      <c r="H79">
        <f>SUMIF('Relevance scoring'!$D$4:$BX$4,H$5,'Relevance scoring'!$D79:$BX79)</f>
        <v>3</v>
      </c>
      <c r="I79">
        <f>SUMIF('Relevance scoring'!$D$4:$BX$4,I$5,'Relevance scoring'!$D79:$BX79)</f>
        <v>6</v>
      </c>
      <c r="J79">
        <f>SUMIF('Relevance scoring'!$D$4:$BX$4,J$5,'Relevance scoring'!$D79:$BX79)</f>
        <v>3</v>
      </c>
      <c r="K79">
        <f>SUMIF('Relevance scoring'!$D$4:$BX$4,K$5,'Relevance scoring'!$D79:$BX79)</f>
        <v>25</v>
      </c>
      <c r="L79">
        <f>SUMIF('Relevance scoring'!$D$4:$BX$4,L$5,'Relevance scoring'!$D79:$BX79)</f>
        <v>13</v>
      </c>
      <c r="M79">
        <f>SUMIF('Relevance scoring'!$D$4:$BX$4,M$5,'Relevance scoring'!$D79:$BX79)</f>
        <v>2</v>
      </c>
      <c r="O79">
        <f t="shared" si="2"/>
        <v>95</v>
      </c>
    </row>
    <row r="80" spans="1:15" ht="12.75" x14ac:dyDescent="0.2">
      <c r="A80" s="53" t="str">
        <f>'Technology references'!A75</f>
        <v>Tech-074</v>
      </c>
      <c r="B80" s="54" t="str">
        <f t="array" ref="B80">INDEX('Technology references'!$B$2:$B$100,MATCH($A80,'Technology references'!$A$2:$A$100,0))</f>
        <v>CO2 Tax</v>
      </c>
      <c r="D80">
        <f>SUMIF('Relevance scoring'!$D$4:$BX$4,D$5,'Relevance scoring'!$D80:$BX80)</f>
        <v>20</v>
      </c>
      <c r="E80">
        <f>SUMIF('Relevance scoring'!$D$4:$BX$4,E$5,'Relevance scoring'!$D80:$BX80)</f>
        <v>19</v>
      </c>
      <c r="F80">
        <f>SUMIF('Relevance scoring'!$D$4:$BX$4,F$5,'Relevance scoring'!$D80:$BX80)</f>
        <v>12</v>
      </c>
      <c r="G80">
        <f>SUMIF('Relevance scoring'!$D$4:$BX$4,G$5,'Relevance scoring'!$D80:$BX80)</f>
        <v>15</v>
      </c>
      <c r="H80">
        <f>SUMIF('Relevance scoring'!$D$4:$BX$4,H$5,'Relevance scoring'!$D80:$BX80)</f>
        <v>3</v>
      </c>
      <c r="I80">
        <f>SUMIF('Relevance scoring'!$D$4:$BX$4,I$5,'Relevance scoring'!$D80:$BX80)</f>
        <v>6</v>
      </c>
      <c r="J80">
        <f>SUMIF('Relevance scoring'!$D$4:$BX$4,J$5,'Relevance scoring'!$D80:$BX80)</f>
        <v>3</v>
      </c>
      <c r="K80">
        <f>SUMIF('Relevance scoring'!$D$4:$BX$4,K$5,'Relevance scoring'!$D80:$BX80)</f>
        <v>33</v>
      </c>
      <c r="L80">
        <f>SUMIF('Relevance scoring'!$D$4:$BX$4,L$5,'Relevance scoring'!$D80:$BX80)</f>
        <v>17</v>
      </c>
      <c r="M80">
        <f>SUMIF('Relevance scoring'!$D$4:$BX$4,M$5,'Relevance scoring'!$D80:$BX80)</f>
        <v>2</v>
      </c>
      <c r="O80">
        <f t="shared" si="2"/>
        <v>130</v>
      </c>
    </row>
    <row r="81" spans="1:15" ht="12.75" x14ac:dyDescent="0.2">
      <c r="A81" s="53" t="str">
        <f>'Technology references'!A76</f>
        <v>Tech-075</v>
      </c>
      <c r="B81" s="54" t="str">
        <f t="array" ref="B81">INDEX('Technology references'!$B$2:$B$100,MATCH($A81,'Technology references'!$A$2:$A$100,0))</f>
        <v>Insect protein</v>
      </c>
      <c r="D81">
        <f>SUMIF('Relevance scoring'!$D$4:$BX$4,D$5,'Relevance scoring'!$D81:$BX81)</f>
        <v>12</v>
      </c>
      <c r="E81">
        <f>SUMIF('Relevance scoring'!$D$4:$BX$4,E$5,'Relevance scoring'!$D81:$BX81)</f>
        <v>8</v>
      </c>
      <c r="F81">
        <f>SUMIF('Relevance scoring'!$D$4:$BX$4,F$5,'Relevance scoring'!$D81:$BX81)</f>
        <v>6</v>
      </c>
      <c r="G81">
        <f>SUMIF('Relevance scoring'!$D$4:$BX$4,G$5,'Relevance scoring'!$D81:$BX81)</f>
        <v>6</v>
      </c>
      <c r="H81">
        <f>SUMIF('Relevance scoring'!$D$4:$BX$4,H$5,'Relevance scoring'!$D81:$BX81)</f>
        <v>3</v>
      </c>
      <c r="I81">
        <f>SUMIF('Relevance scoring'!$D$4:$BX$4,I$5,'Relevance scoring'!$D81:$BX81)</f>
        <v>5</v>
      </c>
      <c r="J81">
        <f>SUMIF('Relevance scoring'!$D$4:$BX$4,J$5,'Relevance scoring'!$D81:$BX81)</f>
        <v>3</v>
      </c>
      <c r="K81">
        <f>SUMIF('Relevance scoring'!$D$4:$BX$4,K$5,'Relevance scoring'!$D81:$BX81)</f>
        <v>16</v>
      </c>
      <c r="L81">
        <f>SUMIF('Relevance scoring'!$D$4:$BX$4,L$5,'Relevance scoring'!$D81:$BX81)</f>
        <v>10</v>
      </c>
      <c r="M81">
        <f>SUMIF('Relevance scoring'!$D$4:$BX$4,M$5,'Relevance scoring'!$D81:$BX81)</f>
        <v>2</v>
      </c>
      <c r="O81">
        <f t="shared" si="2"/>
        <v>71</v>
      </c>
    </row>
    <row r="82" spans="1:15" ht="12.75" x14ac:dyDescent="0.2">
      <c r="A82" s="53" t="str">
        <f>'Technology references'!A77</f>
        <v>Tech-076</v>
      </c>
      <c r="B82" s="54" t="str">
        <f t="array" ref="B82">INDEX('Technology references'!$B$2:$B$100,MATCH($A82,'Technology references'!$A$2:$A$100,0))</f>
        <v>Red Algae</v>
      </c>
      <c r="D82">
        <f>SUMIF('Relevance scoring'!$D$4:$BX$4,D$5,'Relevance scoring'!$D82:$BX82)</f>
        <v>10</v>
      </c>
      <c r="E82">
        <f>SUMIF('Relevance scoring'!$D$4:$BX$4,E$5,'Relevance scoring'!$D82:$BX82)</f>
        <v>7</v>
      </c>
      <c r="F82">
        <f>SUMIF('Relevance scoring'!$D$4:$BX$4,F$5,'Relevance scoring'!$D82:$BX82)</f>
        <v>4</v>
      </c>
      <c r="G82">
        <f>SUMIF('Relevance scoring'!$D$4:$BX$4,G$5,'Relevance scoring'!$D82:$BX82)</f>
        <v>8</v>
      </c>
      <c r="H82">
        <f>SUMIF('Relevance scoring'!$D$4:$BX$4,H$5,'Relevance scoring'!$D82:$BX82)</f>
        <v>3</v>
      </c>
      <c r="I82">
        <f>SUMIF('Relevance scoring'!$D$4:$BX$4,I$5,'Relevance scoring'!$D82:$BX82)</f>
        <v>5</v>
      </c>
      <c r="J82">
        <f>SUMIF('Relevance scoring'!$D$4:$BX$4,J$5,'Relevance scoring'!$D82:$BX82)</f>
        <v>3</v>
      </c>
      <c r="K82">
        <f>SUMIF('Relevance scoring'!$D$4:$BX$4,K$5,'Relevance scoring'!$D82:$BX82)</f>
        <v>16</v>
      </c>
      <c r="L82">
        <f>SUMIF('Relevance scoring'!$D$4:$BX$4,L$5,'Relevance scoring'!$D82:$BX82)</f>
        <v>9</v>
      </c>
      <c r="M82">
        <f>SUMIF('Relevance scoring'!$D$4:$BX$4,M$5,'Relevance scoring'!$D82:$BX82)</f>
        <v>2</v>
      </c>
      <c r="O82">
        <f t="shared" si="2"/>
        <v>67</v>
      </c>
    </row>
    <row r="83" spans="1:15" ht="12.75" x14ac:dyDescent="0.2">
      <c r="A83" s="53" t="str">
        <f>'Technology references'!A78</f>
        <v>Tech-077</v>
      </c>
      <c r="B83" s="54" t="str">
        <f t="array" ref="B83">INDEX('Technology references'!$B$2:$B$100,MATCH($A83,'Technology references'!$A$2:$A$100,0))</f>
        <v>Reduced meat consumption</v>
      </c>
      <c r="D83">
        <f>SUMIF('Relevance scoring'!$D$4:$BX$4,D$5,'Relevance scoring'!$D83:$BX83)</f>
        <v>14</v>
      </c>
      <c r="E83">
        <f>SUMIF('Relevance scoring'!$D$4:$BX$4,E$5,'Relevance scoring'!$D83:$BX83)</f>
        <v>9</v>
      </c>
      <c r="F83">
        <f>SUMIF('Relevance scoring'!$D$4:$BX$4,F$5,'Relevance scoring'!$D83:$BX83)</f>
        <v>6</v>
      </c>
      <c r="G83">
        <f>SUMIF('Relevance scoring'!$D$4:$BX$4,G$5,'Relevance scoring'!$D83:$BX83)</f>
        <v>8</v>
      </c>
      <c r="H83">
        <f>SUMIF('Relevance scoring'!$D$4:$BX$4,H$5,'Relevance scoring'!$D83:$BX83)</f>
        <v>3</v>
      </c>
      <c r="I83">
        <f>SUMIF('Relevance scoring'!$D$4:$BX$4,I$5,'Relevance scoring'!$D83:$BX83)</f>
        <v>5</v>
      </c>
      <c r="J83">
        <f>SUMIF('Relevance scoring'!$D$4:$BX$4,J$5,'Relevance scoring'!$D83:$BX83)</f>
        <v>3</v>
      </c>
      <c r="K83">
        <f>SUMIF('Relevance scoring'!$D$4:$BX$4,K$5,'Relevance scoring'!$D83:$BX83)</f>
        <v>16</v>
      </c>
      <c r="L83">
        <f>SUMIF('Relevance scoring'!$D$4:$BX$4,L$5,'Relevance scoring'!$D83:$BX83)</f>
        <v>10</v>
      </c>
      <c r="M83">
        <f>SUMIF('Relevance scoring'!$D$4:$BX$4,M$5,'Relevance scoring'!$D83:$BX83)</f>
        <v>2</v>
      </c>
      <c r="O83">
        <f t="shared" si="2"/>
        <v>76</v>
      </c>
    </row>
    <row r="84" spans="1:15" ht="12.75" x14ac:dyDescent="0.2">
      <c r="A84" s="53" t="str">
        <f>'Technology references'!A79</f>
        <v>Tech-078</v>
      </c>
      <c r="B84" s="54" t="str">
        <f t="array" ref="B84">INDEX('Technology references'!$B$2:$B$100,MATCH($A84,'Technology references'!$A$2:$A$100,0))</f>
        <v>Fake news</v>
      </c>
      <c r="D84">
        <f>SUMIF('Relevance scoring'!$D$4:$BX$4,D$5,'Relevance scoring'!$D84:$BX84)</f>
        <v>12</v>
      </c>
      <c r="E84">
        <f>SUMIF('Relevance scoring'!$D$4:$BX$4,E$5,'Relevance scoring'!$D84:$BX84)</f>
        <v>9</v>
      </c>
      <c r="F84">
        <f>SUMIF('Relevance scoring'!$D$4:$BX$4,F$5,'Relevance scoring'!$D84:$BX84)</f>
        <v>4</v>
      </c>
      <c r="G84">
        <f>SUMIF('Relevance scoring'!$D$4:$BX$4,G$5,'Relevance scoring'!$D84:$BX84)</f>
        <v>5</v>
      </c>
      <c r="H84">
        <f>SUMIF('Relevance scoring'!$D$4:$BX$4,H$5,'Relevance scoring'!$D84:$BX84)</f>
        <v>6</v>
      </c>
      <c r="I84">
        <f>SUMIF('Relevance scoring'!$D$4:$BX$4,I$5,'Relevance scoring'!$D84:$BX84)</f>
        <v>5</v>
      </c>
      <c r="J84">
        <f>SUMIF('Relevance scoring'!$D$4:$BX$4,J$5,'Relevance scoring'!$D84:$BX84)</f>
        <v>6</v>
      </c>
      <c r="K84">
        <f>SUMIF('Relevance scoring'!$D$4:$BX$4,K$5,'Relevance scoring'!$D84:$BX84)</f>
        <v>20</v>
      </c>
      <c r="L84">
        <f>SUMIF('Relevance scoring'!$D$4:$BX$4,L$5,'Relevance scoring'!$D84:$BX84)</f>
        <v>10</v>
      </c>
      <c r="M84">
        <f>SUMIF('Relevance scoring'!$D$4:$BX$4,M$5,'Relevance scoring'!$D84:$BX84)</f>
        <v>5</v>
      </c>
      <c r="O84">
        <f t="shared" si="2"/>
        <v>82</v>
      </c>
    </row>
    <row r="85" spans="1:15" ht="12.75" x14ac:dyDescent="0.2">
      <c r="A85" s="53" t="str">
        <f>'Technology references'!A80</f>
        <v>Tech-079</v>
      </c>
      <c r="B85" s="54" t="str">
        <f t="array" ref="B85">INDEX('Technology references'!$B$2:$B$100,MATCH($A85,'Technology references'!$A$2:$A$100,0))</f>
        <v>Ecosystem engineering</v>
      </c>
      <c r="D85">
        <f>SUMIF('Relevance scoring'!$D$4:$BX$4,D$5,'Relevance scoring'!$D85:$BX85)</f>
        <v>17</v>
      </c>
      <c r="E85">
        <f>SUMIF('Relevance scoring'!$D$4:$BX$4,E$5,'Relevance scoring'!$D85:$BX85)</f>
        <v>13</v>
      </c>
      <c r="F85">
        <f>SUMIF('Relevance scoring'!$D$4:$BX$4,F$5,'Relevance scoring'!$D85:$BX85)</f>
        <v>8</v>
      </c>
      <c r="G85">
        <f>SUMIF('Relevance scoring'!$D$4:$BX$4,G$5,'Relevance scoring'!$D85:$BX85)</f>
        <v>14</v>
      </c>
      <c r="H85">
        <f>SUMIF('Relevance scoring'!$D$4:$BX$4,H$5,'Relevance scoring'!$D85:$BX85)</f>
        <v>3</v>
      </c>
      <c r="I85">
        <f>SUMIF('Relevance scoring'!$D$4:$BX$4,I$5,'Relevance scoring'!$D85:$BX85)</f>
        <v>5</v>
      </c>
      <c r="J85">
        <f>SUMIF('Relevance scoring'!$D$4:$BX$4,J$5,'Relevance scoring'!$D85:$BX85)</f>
        <v>3</v>
      </c>
      <c r="K85">
        <f>SUMIF('Relevance scoring'!$D$4:$BX$4,K$5,'Relevance scoring'!$D85:$BX85)</f>
        <v>21</v>
      </c>
      <c r="L85">
        <f>SUMIF('Relevance scoring'!$D$4:$BX$4,L$5,'Relevance scoring'!$D85:$BX85)</f>
        <v>12</v>
      </c>
      <c r="M85">
        <f>SUMIF('Relevance scoring'!$D$4:$BX$4,M$5,'Relevance scoring'!$D85:$BX85)</f>
        <v>2</v>
      </c>
      <c r="O85">
        <f t="shared" si="2"/>
        <v>98</v>
      </c>
    </row>
    <row r="86" spans="1:15" ht="12.75" x14ac:dyDescent="0.2">
      <c r="A86" s="53" t="str">
        <f>'Technology references'!A81</f>
        <v>Tech-080</v>
      </c>
      <c r="B86" s="54" t="str">
        <f t="array" ref="B86">INDEX('Technology references'!$B$2:$B$100,MATCH($A86,'Technology references'!$A$2:$A$100,0))</f>
        <v>Antibiotic resistance</v>
      </c>
      <c r="D86">
        <f>SUMIF('Relevance scoring'!$D$4:$BX$4,D$5,'Relevance scoring'!$D86:$BX86)</f>
        <v>8</v>
      </c>
      <c r="E86">
        <f>SUMIF('Relevance scoring'!$D$4:$BX$4,E$5,'Relevance scoring'!$D86:$BX86)</f>
        <v>7</v>
      </c>
      <c r="F86">
        <f>SUMIF('Relevance scoring'!$D$4:$BX$4,F$5,'Relevance scoring'!$D86:$BX86)</f>
        <v>5</v>
      </c>
      <c r="G86">
        <f>SUMIF('Relevance scoring'!$D$4:$BX$4,G$5,'Relevance scoring'!$D86:$BX86)</f>
        <v>11</v>
      </c>
      <c r="H86">
        <f>SUMIF('Relevance scoring'!$D$4:$BX$4,H$5,'Relevance scoring'!$D86:$BX86)</f>
        <v>4</v>
      </c>
      <c r="I86">
        <f>SUMIF('Relevance scoring'!$D$4:$BX$4,I$5,'Relevance scoring'!$D86:$BX86)</f>
        <v>5</v>
      </c>
      <c r="J86">
        <f>SUMIF('Relevance scoring'!$D$4:$BX$4,J$5,'Relevance scoring'!$D86:$BX86)</f>
        <v>3</v>
      </c>
      <c r="K86">
        <f>SUMIF('Relevance scoring'!$D$4:$BX$4,K$5,'Relevance scoring'!$D86:$BX86)</f>
        <v>22</v>
      </c>
      <c r="L86">
        <f>SUMIF('Relevance scoring'!$D$4:$BX$4,L$5,'Relevance scoring'!$D86:$BX86)</f>
        <v>9</v>
      </c>
      <c r="M86">
        <f>SUMIF('Relevance scoring'!$D$4:$BX$4,M$5,'Relevance scoring'!$D86:$BX86)</f>
        <v>2</v>
      </c>
      <c r="O86">
        <f t="shared" si="2"/>
        <v>76</v>
      </c>
    </row>
    <row r="87" spans="1:15" ht="12.75" x14ac:dyDescent="0.2">
      <c r="A87" s="53" t="str">
        <f>'Technology references'!A82</f>
        <v>Tech-081</v>
      </c>
      <c r="B87" s="54" t="str">
        <f t="array" ref="B87">INDEX('Technology references'!$B$2:$B$100,MATCH($A87,'Technology references'!$A$2:$A$100,0))</f>
        <v>Voice control</v>
      </c>
      <c r="D87">
        <f>SUMIF('Relevance scoring'!$D$4:$BX$4,D$5,'Relevance scoring'!$D87:$BX87)</f>
        <v>14</v>
      </c>
      <c r="E87">
        <f>SUMIF('Relevance scoring'!$D$4:$BX$4,E$5,'Relevance scoring'!$D87:$BX87)</f>
        <v>10</v>
      </c>
      <c r="F87">
        <f>SUMIF('Relevance scoring'!$D$4:$BX$4,F$5,'Relevance scoring'!$D87:$BX87)</f>
        <v>5</v>
      </c>
      <c r="G87">
        <f>SUMIF('Relevance scoring'!$D$4:$BX$4,G$5,'Relevance scoring'!$D87:$BX87)</f>
        <v>7</v>
      </c>
      <c r="H87">
        <f>SUMIF('Relevance scoring'!$D$4:$BX$4,H$5,'Relevance scoring'!$D87:$BX87)</f>
        <v>6</v>
      </c>
      <c r="I87">
        <f>SUMIF('Relevance scoring'!$D$4:$BX$4,I$5,'Relevance scoring'!$D87:$BX87)</f>
        <v>2</v>
      </c>
      <c r="J87">
        <f>SUMIF('Relevance scoring'!$D$4:$BX$4,J$5,'Relevance scoring'!$D87:$BX87)</f>
        <v>6</v>
      </c>
      <c r="K87">
        <f>SUMIF('Relevance scoring'!$D$4:$BX$4,K$5,'Relevance scoring'!$D87:$BX87)</f>
        <v>22</v>
      </c>
      <c r="L87">
        <f>SUMIF('Relevance scoring'!$D$4:$BX$4,L$5,'Relevance scoring'!$D87:$BX87)</f>
        <v>10</v>
      </c>
      <c r="M87">
        <f>SUMIF('Relevance scoring'!$D$4:$BX$4,M$5,'Relevance scoring'!$D87:$BX87)</f>
        <v>4</v>
      </c>
      <c r="O87">
        <f t="shared" si="2"/>
        <v>86</v>
      </c>
    </row>
    <row r="88" spans="1:15" ht="12.75" x14ac:dyDescent="0.2">
      <c r="A88" s="53" t="str">
        <f>'Technology references'!A83</f>
        <v>Tech-082</v>
      </c>
      <c r="B88" s="54" t="str">
        <f t="array" ref="B88">INDEX('Technology references'!$B$2:$B$100,MATCH($A88,'Technology references'!$A$2:$A$100,0))</f>
        <v>Inductive vehicle charging</v>
      </c>
      <c r="D88">
        <f>SUMIF('Relevance scoring'!$D$4:$BX$4,D$5,'Relevance scoring'!$D88:$BX88)</f>
        <v>18</v>
      </c>
      <c r="E88">
        <f>SUMIF('Relevance scoring'!$D$4:$BX$4,E$5,'Relevance scoring'!$D88:$BX88)</f>
        <v>12</v>
      </c>
      <c r="F88">
        <f>SUMIF('Relevance scoring'!$D$4:$BX$4,F$5,'Relevance scoring'!$D88:$BX88)</f>
        <v>8</v>
      </c>
      <c r="G88">
        <f>SUMIF('Relevance scoring'!$D$4:$BX$4,G$5,'Relevance scoring'!$D88:$BX88)</f>
        <v>10</v>
      </c>
      <c r="H88">
        <f>SUMIF('Relevance scoring'!$D$4:$BX$4,H$5,'Relevance scoring'!$D88:$BX88)</f>
        <v>3</v>
      </c>
      <c r="I88">
        <f>SUMIF('Relevance scoring'!$D$4:$BX$4,I$5,'Relevance scoring'!$D88:$BX88)</f>
        <v>3</v>
      </c>
      <c r="J88">
        <f>SUMIF('Relevance scoring'!$D$4:$BX$4,J$5,'Relevance scoring'!$D88:$BX88)</f>
        <v>3</v>
      </c>
      <c r="K88">
        <f>SUMIF('Relevance scoring'!$D$4:$BX$4,K$5,'Relevance scoring'!$D88:$BX88)</f>
        <v>20</v>
      </c>
      <c r="L88">
        <f>SUMIF('Relevance scoring'!$D$4:$BX$4,L$5,'Relevance scoring'!$D88:$BX88)</f>
        <v>10</v>
      </c>
      <c r="M88">
        <f>SUMIF('Relevance scoring'!$D$4:$BX$4,M$5,'Relevance scoring'!$D88:$BX88)</f>
        <v>2</v>
      </c>
      <c r="O88">
        <f t="shared" si="2"/>
        <v>89</v>
      </c>
    </row>
    <row r="89" spans="1:15" ht="12.75" x14ac:dyDescent="0.2">
      <c r="A89" s="53" t="str">
        <f>'Technology references'!A84</f>
        <v>Tech-083</v>
      </c>
      <c r="B89" s="54" t="str">
        <f t="array" ref="B89">INDEX('Technology references'!$B$2:$B$100,MATCH($A89,'Technology references'!$A$2:$A$100,0))</f>
        <v>Loyalty and Rewards</v>
      </c>
      <c r="D89">
        <f>SUMIF('Relevance scoring'!$D$4:$BX$4,D$5,'Relevance scoring'!$D89:$BX89)</f>
        <v>21</v>
      </c>
      <c r="E89">
        <f>SUMIF('Relevance scoring'!$D$4:$BX$4,E$5,'Relevance scoring'!$D89:$BX89)</f>
        <v>13</v>
      </c>
      <c r="F89">
        <f>SUMIF('Relevance scoring'!$D$4:$BX$4,F$5,'Relevance scoring'!$D89:$BX89)</f>
        <v>7</v>
      </c>
      <c r="G89">
        <f>SUMIF('Relevance scoring'!$D$4:$BX$4,G$5,'Relevance scoring'!$D89:$BX89)</f>
        <v>7</v>
      </c>
      <c r="H89">
        <f>SUMIF('Relevance scoring'!$D$4:$BX$4,H$5,'Relevance scoring'!$D89:$BX89)</f>
        <v>3</v>
      </c>
      <c r="I89">
        <f>SUMIF('Relevance scoring'!$D$4:$BX$4,I$5,'Relevance scoring'!$D89:$BX89)</f>
        <v>2</v>
      </c>
      <c r="J89">
        <f>SUMIF('Relevance scoring'!$D$4:$BX$4,J$5,'Relevance scoring'!$D89:$BX89)</f>
        <v>4</v>
      </c>
      <c r="K89">
        <f>SUMIF('Relevance scoring'!$D$4:$BX$4,K$5,'Relevance scoring'!$D89:$BX89)</f>
        <v>16</v>
      </c>
      <c r="L89">
        <f>SUMIF('Relevance scoring'!$D$4:$BX$4,L$5,'Relevance scoring'!$D89:$BX89)</f>
        <v>10</v>
      </c>
      <c r="M89">
        <f>SUMIF('Relevance scoring'!$D$4:$BX$4,M$5,'Relevance scoring'!$D89:$BX89)</f>
        <v>2</v>
      </c>
      <c r="O89">
        <f t="shared" si="2"/>
        <v>85</v>
      </c>
    </row>
    <row r="90" spans="1:15" ht="12.75" x14ac:dyDescent="0.2">
      <c r="A90" s="53" t="str">
        <f>'Technology references'!A85</f>
        <v>Tech-084</v>
      </c>
      <c r="B90" s="54" t="str">
        <f t="array" ref="B90">INDEX('Technology references'!$B$2:$B$100,MATCH($A90,'Technology references'!$A$2:$A$100,0))</f>
        <v>Non-traditional Data sources</v>
      </c>
      <c r="D90">
        <f>SUMIF('Relevance scoring'!$D$4:$BX$4,D$5,'Relevance scoring'!$D90:$BX90)</f>
        <v>18</v>
      </c>
      <c r="E90">
        <f>SUMIF('Relevance scoring'!$D$4:$BX$4,E$5,'Relevance scoring'!$D90:$BX90)</f>
        <v>18</v>
      </c>
      <c r="F90">
        <f>SUMIF('Relevance scoring'!$D$4:$BX$4,F$5,'Relevance scoring'!$D90:$BX90)</f>
        <v>8</v>
      </c>
      <c r="G90">
        <f>SUMIF('Relevance scoring'!$D$4:$BX$4,G$5,'Relevance scoring'!$D90:$BX90)</f>
        <v>7</v>
      </c>
      <c r="H90">
        <f>SUMIF('Relevance scoring'!$D$4:$BX$4,H$5,'Relevance scoring'!$D90:$BX90)</f>
        <v>5</v>
      </c>
      <c r="I90">
        <f>SUMIF('Relevance scoring'!$D$4:$BX$4,I$5,'Relevance scoring'!$D90:$BX90)</f>
        <v>4</v>
      </c>
      <c r="J90">
        <f>SUMIF('Relevance scoring'!$D$4:$BX$4,J$5,'Relevance scoring'!$D90:$BX90)</f>
        <v>3</v>
      </c>
      <c r="K90">
        <f>SUMIF('Relevance scoring'!$D$4:$BX$4,K$5,'Relevance scoring'!$D90:$BX90)</f>
        <v>19</v>
      </c>
      <c r="L90">
        <f>SUMIF('Relevance scoring'!$D$4:$BX$4,L$5,'Relevance scoring'!$D90:$BX90)</f>
        <v>9</v>
      </c>
      <c r="M90">
        <f>SUMIF('Relevance scoring'!$D$4:$BX$4,M$5,'Relevance scoring'!$D90:$BX90)</f>
        <v>2</v>
      </c>
      <c r="O90">
        <f t="shared" si="2"/>
        <v>93</v>
      </c>
    </row>
    <row r="91" spans="1:15" ht="12.75" x14ac:dyDescent="0.2">
      <c r="A91" s="53" t="str">
        <f>'Technology references'!A86</f>
        <v>Tech-085</v>
      </c>
      <c r="B91" s="54" t="str">
        <f t="array" ref="B91">INDEX('Technology references'!$B$2:$B$100,MATCH($A91,'Technology references'!$A$2:$A$100,0))</f>
        <v>Platform-based Models</v>
      </c>
      <c r="D91">
        <f>SUMIF('Relevance scoring'!$D$4:$BX$4,D$5,'Relevance scoring'!$D91:$BX91)</f>
        <v>22</v>
      </c>
      <c r="E91">
        <f>SUMIF('Relevance scoring'!$D$4:$BX$4,E$5,'Relevance scoring'!$D91:$BX91)</f>
        <v>18</v>
      </c>
      <c r="F91">
        <f>SUMIF('Relevance scoring'!$D$4:$BX$4,F$5,'Relevance scoring'!$D91:$BX91)</f>
        <v>10</v>
      </c>
      <c r="G91">
        <f>SUMIF('Relevance scoring'!$D$4:$BX$4,G$5,'Relevance scoring'!$D91:$BX91)</f>
        <v>9</v>
      </c>
      <c r="H91">
        <f>SUMIF('Relevance scoring'!$D$4:$BX$4,H$5,'Relevance scoring'!$D91:$BX91)</f>
        <v>11</v>
      </c>
      <c r="I91">
        <f>SUMIF('Relevance scoring'!$D$4:$BX$4,I$5,'Relevance scoring'!$D91:$BX91)</f>
        <v>2</v>
      </c>
      <c r="J91">
        <f>SUMIF('Relevance scoring'!$D$4:$BX$4,J$5,'Relevance scoring'!$D91:$BX91)</f>
        <v>15</v>
      </c>
      <c r="K91">
        <f>SUMIF('Relevance scoring'!$D$4:$BX$4,K$5,'Relevance scoring'!$D91:$BX91)</f>
        <v>31</v>
      </c>
      <c r="L91">
        <f>SUMIF('Relevance scoring'!$D$4:$BX$4,L$5,'Relevance scoring'!$D91:$BX91)</f>
        <v>24</v>
      </c>
      <c r="M91">
        <f>SUMIF('Relevance scoring'!$D$4:$BX$4,M$5,'Relevance scoring'!$D91:$BX91)</f>
        <v>2</v>
      </c>
      <c r="O91">
        <f t="shared" si="2"/>
        <v>144</v>
      </c>
    </row>
    <row r="92" spans="1:15" ht="12.75" x14ac:dyDescent="0.2">
      <c r="A92" s="53" t="str">
        <f>'Technology references'!A87</f>
        <v>Tech-086</v>
      </c>
      <c r="B92" s="54" t="str">
        <f t="array" ref="B92">INDEX('Technology references'!$B$2:$B$100,MATCH($A92,'Technology references'!$A$2:$A$100,0))</f>
        <v>Subscription models</v>
      </c>
      <c r="D92">
        <f>SUMIF('Relevance scoring'!$D$4:$BX$4,D$5,'Relevance scoring'!$D92:$BX92)</f>
        <v>17</v>
      </c>
      <c r="E92">
        <f>SUMIF('Relevance scoring'!$D$4:$BX$4,E$5,'Relevance scoring'!$D92:$BX92)</f>
        <v>10</v>
      </c>
      <c r="F92">
        <f>SUMIF('Relevance scoring'!$D$4:$BX$4,F$5,'Relevance scoring'!$D92:$BX92)</f>
        <v>7</v>
      </c>
      <c r="G92">
        <f>SUMIF('Relevance scoring'!$D$4:$BX$4,G$5,'Relevance scoring'!$D92:$BX92)</f>
        <v>6</v>
      </c>
      <c r="H92">
        <f>SUMIF('Relevance scoring'!$D$4:$BX$4,H$5,'Relevance scoring'!$D92:$BX92)</f>
        <v>5</v>
      </c>
      <c r="I92">
        <f>SUMIF('Relevance scoring'!$D$4:$BX$4,I$5,'Relevance scoring'!$D92:$BX92)</f>
        <v>3</v>
      </c>
      <c r="J92">
        <f>SUMIF('Relevance scoring'!$D$4:$BX$4,J$5,'Relevance scoring'!$D92:$BX92)</f>
        <v>9</v>
      </c>
      <c r="K92">
        <f>SUMIF('Relevance scoring'!$D$4:$BX$4,K$5,'Relevance scoring'!$D92:$BX92)</f>
        <v>26</v>
      </c>
      <c r="L92">
        <f>SUMIF('Relevance scoring'!$D$4:$BX$4,L$5,'Relevance scoring'!$D92:$BX92)</f>
        <v>22</v>
      </c>
      <c r="M92">
        <f>SUMIF('Relevance scoring'!$D$4:$BX$4,M$5,'Relevance scoring'!$D92:$BX92)</f>
        <v>2</v>
      </c>
      <c r="O92">
        <f t="shared" si="2"/>
        <v>107</v>
      </c>
    </row>
    <row r="93" spans="1:15" ht="12.75" x14ac:dyDescent="0.2">
      <c r="A93" s="53" t="str">
        <f>'Technology references'!A88</f>
        <v>Tech-087</v>
      </c>
      <c r="B93" s="54" t="str">
        <f t="array" ref="B93">INDEX('Technology references'!$B$2:$B$100,MATCH($A93,'Technology references'!$A$2:$A$100,0))</f>
        <v>Micromobility</v>
      </c>
      <c r="D93">
        <f>SUMIF('Relevance scoring'!$D$4:$BX$4,D$5,'Relevance scoring'!$D93:$BX93)</f>
        <v>15</v>
      </c>
      <c r="E93">
        <f>SUMIF('Relevance scoring'!$D$4:$BX$4,E$5,'Relevance scoring'!$D93:$BX93)</f>
        <v>8</v>
      </c>
      <c r="F93">
        <f>SUMIF('Relevance scoring'!$D$4:$BX$4,F$5,'Relevance scoring'!$D93:$BX93)</f>
        <v>6</v>
      </c>
      <c r="G93">
        <f>SUMIF('Relevance scoring'!$D$4:$BX$4,G$5,'Relevance scoring'!$D93:$BX93)</f>
        <v>6</v>
      </c>
      <c r="H93">
        <f>SUMIF('Relevance scoring'!$D$4:$BX$4,H$5,'Relevance scoring'!$D93:$BX93)</f>
        <v>3</v>
      </c>
      <c r="I93">
        <f>SUMIF('Relevance scoring'!$D$4:$BX$4,I$5,'Relevance scoring'!$D93:$BX93)</f>
        <v>2</v>
      </c>
      <c r="J93">
        <f>SUMIF('Relevance scoring'!$D$4:$BX$4,J$5,'Relevance scoring'!$D93:$BX93)</f>
        <v>3</v>
      </c>
      <c r="K93">
        <f>SUMIF('Relevance scoring'!$D$4:$BX$4,K$5,'Relevance scoring'!$D93:$BX93)</f>
        <v>15</v>
      </c>
      <c r="L93">
        <f>SUMIF('Relevance scoring'!$D$4:$BX$4,L$5,'Relevance scoring'!$D93:$BX93)</f>
        <v>14</v>
      </c>
      <c r="M93">
        <f>SUMIF('Relevance scoring'!$D$4:$BX$4,M$5,'Relevance scoring'!$D93:$BX93)</f>
        <v>2</v>
      </c>
      <c r="O93">
        <f t="shared" si="2"/>
        <v>74</v>
      </c>
    </row>
    <row r="94" spans="1:15" ht="12.75" x14ac:dyDescent="0.2">
      <c r="A94" s="53" t="str">
        <f>'Technology references'!A89</f>
        <v>Tech-088</v>
      </c>
      <c r="B94" s="54" t="str">
        <f t="array" ref="B94">INDEX('Technology references'!$B$2:$B$100,MATCH($A94,'Technology references'!$A$2:$A$100,0))</f>
        <v>Computational imagery</v>
      </c>
      <c r="D94">
        <f>SUMIF('Relevance scoring'!$D$4:$BX$4,D$5,'Relevance scoring'!$D94:$BX94)</f>
        <v>4</v>
      </c>
      <c r="E94">
        <f>SUMIF('Relevance scoring'!$D$4:$BX$4,E$5,'Relevance scoring'!$D94:$BX94)</f>
        <v>1</v>
      </c>
      <c r="F94">
        <f>SUMIF('Relevance scoring'!$D$4:$BX$4,F$5,'Relevance scoring'!$D94:$BX94)</f>
        <v>0</v>
      </c>
      <c r="G94">
        <f>SUMIF('Relevance scoring'!$D$4:$BX$4,G$5,'Relevance scoring'!$D94:$BX94)</f>
        <v>1</v>
      </c>
      <c r="H94">
        <f>SUMIF('Relevance scoring'!$D$4:$BX$4,H$5,'Relevance scoring'!$D94:$BX94)</f>
        <v>0</v>
      </c>
      <c r="I94">
        <f>SUMIF('Relevance scoring'!$D$4:$BX$4,I$5,'Relevance scoring'!$D94:$BX94)</f>
        <v>0</v>
      </c>
      <c r="J94">
        <f>SUMIF('Relevance scoring'!$D$4:$BX$4,J$5,'Relevance scoring'!$D94:$BX94)</f>
        <v>0</v>
      </c>
      <c r="K94">
        <f>SUMIF('Relevance scoring'!$D$4:$BX$4,K$5,'Relevance scoring'!$D94:$BX94)</f>
        <v>2</v>
      </c>
      <c r="L94">
        <f>SUMIF('Relevance scoring'!$D$4:$BX$4,L$5,'Relevance scoring'!$D94:$BX94)</f>
        <v>0</v>
      </c>
      <c r="M94">
        <f>SUMIF('Relevance scoring'!$D$4:$BX$4,M$5,'Relevance scoring'!$D94:$BX94)</f>
        <v>0</v>
      </c>
      <c r="O94">
        <f t="shared" si="2"/>
        <v>8</v>
      </c>
    </row>
    <row r="95" spans="1:15" ht="12.75" x14ac:dyDescent="0.2">
      <c r="A95" s="53" t="str">
        <f>'Technology references'!A90</f>
        <v>Tech-089</v>
      </c>
      <c r="B95" s="54" t="str">
        <f t="array" ref="B95">INDEX('Technology references'!$B$2:$B$100,MATCH($A95,'Technology references'!$A$2:$A$100,0))</f>
        <v>Deepfakes</v>
      </c>
      <c r="D95">
        <f>SUMIF('Relevance scoring'!$D$4:$BX$4,D$5,'Relevance scoring'!$D95:$BX95)</f>
        <v>4</v>
      </c>
      <c r="E95">
        <f>SUMIF('Relevance scoring'!$D$4:$BX$4,E$5,'Relevance scoring'!$D95:$BX95)</f>
        <v>1</v>
      </c>
      <c r="F95">
        <f>SUMIF('Relevance scoring'!$D$4:$BX$4,F$5,'Relevance scoring'!$D95:$BX95)</f>
        <v>0</v>
      </c>
      <c r="G95">
        <f>SUMIF('Relevance scoring'!$D$4:$BX$4,G$5,'Relevance scoring'!$D95:$BX95)</f>
        <v>1</v>
      </c>
      <c r="H95">
        <f>SUMIF('Relevance scoring'!$D$4:$BX$4,H$5,'Relevance scoring'!$D95:$BX95)</f>
        <v>0</v>
      </c>
      <c r="I95">
        <f>SUMIF('Relevance scoring'!$D$4:$BX$4,I$5,'Relevance scoring'!$D95:$BX95)</f>
        <v>0</v>
      </c>
      <c r="J95">
        <f>SUMIF('Relevance scoring'!$D$4:$BX$4,J$5,'Relevance scoring'!$D95:$BX95)</f>
        <v>0</v>
      </c>
      <c r="K95">
        <f>SUMIF('Relevance scoring'!$D$4:$BX$4,K$5,'Relevance scoring'!$D95:$BX95)</f>
        <v>2</v>
      </c>
      <c r="L95">
        <f>SUMIF('Relevance scoring'!$D$4:$BX$4,L$5,'Relevance scoring'!$D95:$BX95)</f>
        <v>0</v>
      </c>
      <c r="M95">
        <f>SUMIF('Relevance scoring'!$D$4:$BX$4,M$5,'Relevance scoring'!$D95:$BX95)</f>
        <v>0</v>
      </c>
      <c r="O95">
        <f t="shared" si="2"/>
        <v>8</v>
      </c>
    </row>
    <row r="96" spans="1:15" ht="12.75" x14ac:dyDescent="0.2">
      <c r="A96" s="53" t="str">
        <f>'Technology references'!A91</f>
        <v>Tech-090</v>
      </c>
      <c r="B96" s="54" t="str">
        <f t="array" ref="B96">INDEX('Technology references'!$B$2:$B$100,MATCH($A96,'Technology references'!$A$2:$A$100,0))</f>
        <v>Species loss</v>
      </c>
      <c r="D96">
        <f>SUMIF('Relevance scoring'!$D$4:$BX$4,D$5,'Relevance scoring'!$D96:$BX96)</f>
        <v>7</v>
      </c>
      <c r="E96">
        <f>SUMIF('Relevance scoring'!$D$4:$BX$4,E$5,'Relevance scoring'!$D96:$BX96)</f>
        <v>1</v>
      </c>
      <c r="F96">
        <f>SUMIF('Relevance scoring'!$D$4:$BX$4,F$5,'Relevance scoring'!$D96:$BX96)</f>
        <v>0</v>
      </c>
      <c r="G96">
        <f>SUMIF('Relevance scoring'!$D$4:$BX$4,G$5,'Relevance scoring'!$D96:$BX96)</f>
        <v>2</v>
      </c>
      <c r="H96">
        <f>SUMIF('Relevance scoring'!$D$4:$BX$4,H$5,'Relevance scoring'!$D96:$BX96)</f>
        <v>0</v>
      </c>
      <c r="I96">
        <f>SUMIF('Relevance scoring'!$D$4:$BX$4,I$5,'Relevance scoring'!$D96:$BX96)</f>
        <v>0</v>
      </c>
      <c r="J96">
        <f>SUMIF('Relevance scoring'!$D$4:$BX$4,J$5,'Relevance scoring'!$D96:$BX96)</f>
        <v>0</v>
      </c>
      <c r="K96">
        <f>SUMIF('Relevance scoring'!$D$4:$BX$4,K$5,'Relevance scoring'!$D96:$BX96)</f>
        <v>1</v>
      </c>
      <c r="L96">
        <f>SUMIF('Relevance scoring'!$D$4:$BX$4,L$5,'Relevance scoring'!$D96:$BX96)</f>
        <v>0</v>
      </c>
      <c r="M96">
        <f>SUMIF('Relevance scoring'!$D$4:$BX$4,M$5,'Relevance scoring'!$D96:$BX96)</f>
        <v>0</v>
      </c>
      <c r="O96">
        <f t="shared" si="2"/>
        <v>11</v>
      </c>
    </row>
    <row r="97" spans="1:15" ht="12.75" x14ac:dyDescent="0.2">
      <c r="A97" s="53" t="str">
        <f>'Technology references'!A92</f>
        <v>Tech-091</v>
      </c>
      <c r="B97" s="54" t="str">
        <f t="array" ref="B97">INDEX('Technology references'!$B$2:$B$100,MATCH($A97,'Technology references'!$A$2:$A$100,0))</f>
        <v>Distressed climate migration</v>
      </c>
      <c r="D97">
        <f>SUMIF('Relevance scoring'!$D$4:$BX$4,D$5,'Relevance scoring'!$D97:$BX97)</f>
        <v>8</v>
      </c>
      <c r="E97">
        <f>SUMIF('Relevance scoring'!$D$4:$BX$4,E$5,'Relevance scoring'!$D97:$BX97)</f>
        <v>2</v>
      </c>
      <c r="F97">
        <f>SUMIF('Relevance scoring'!$D$4:$BX$4,F$5,'Relevance scoring'!$D97:$BX97)</f>
        <v>0</v>
      </c>
      <c r="G97">
        <f>SUMIF('Relevance scoring'!$D$4:$BX$4,G$5,'Relevance scoring'!$D97:$BX97)</f>
        <v>4</v>
      </c>
      <c r="H97">
        <f>SUMIF('Relevance scoring'!$D$4:$BX$4,H$5,'Relevance scoring'!$D97:$BX97)</f>
        <v>0</v>
      </c>
      <c r="I97">
        <f>SUMIF('Relevance scoring'!$D$4:$BX$4,I$5,'Relevance scoring'!$D97:$BX97)</f>
        <v>0</v>
      </c>
      <c r="J97">
        <f>SUMIF('Relevance scoring'!$D$4:$BX$4,J$5,'Relevance scoring'!$D97:$BX97)</f>
        <v>0</v>
      </c>
      <c r="K97">
        <f>SUMIF('Relevance scoring'!$D$4:$BX$4,K$5,'Relevance scoring'!$D97:$BX97)</f>
        <v>2</v>
      </c>
      <c r="L97">
        <f>SUMIF('Relevance scoring'!$D$4:$BX$4,L$5,'Relevance scoring'!$D97:$BX97)</f>
        <v>0</v>
      </c>
      <c r="M97">
        <f>SUMIF('Relevance scoring'!$D$4:$BX$4,M$5,'Relevance scoring'!$D97:$BX97)</f>
        <v>0</v>
      </c>
      <c r="O97">
        <f t="shared" si="2"/>
        <v>16</v>
      </c>
    </row>
    <row r="98" spans="1:15" ht="12.75" x14ac:dyDescent="0.2">
      <c r="A98" s="53" t="str">
        <f>'Technology references'!A93</f>
        <v>Tech-092</v>
      </c>
      <c r="B98" s="54" t="str">
        <f t="array" ref="B98">INDEX('Technology references'!$B$2:$B$100,MATCH($A98,'Technology references'!$A$2:$A$100,0))</f>
        <v>Water scarcity</v>
      </c>
      <c r="D98">
        <f>SUMIF('Relevance scoring'!$D$4:$BX$4,D$5,'Relevance scoring'!$D98:$BX98)</f>
        <v>6</v>
      </c>
      <c r="E98">
        <f>SUMIF('Relevance scoring'!$D$4:$BX$4,E$5,'Relevance scoring'!$D98:$BX98)</f>
        <v>2</v>
      </c>
      <c r="F98">
        <f>SUMIF('Relevance scoring'!$D$4:$BX$4,F$5,'Relevance scoring'!$D98:$BX98)</f>
        <v>0</v>
      </c>
      <c r="G98">
        <f>SUMIF('Relevance scoring'!$D$4:$BX$4,G$5,'Relevance scoring'!$D98:$BX98)</f>
        <v>5</v>
      </c>
      <c r="H98">
        <f>SUMIF('Relevance scoring'!$D$4:$BX$4,H$5,'Relevance scoring'!$D98:$BX98)</f>
        <v>0</v>
      </c>
      <c r="I98">
        <f>SUMIF('Relevance scoring'!$D$4:$BX$4,I$5,'Relevance scoring'!$D98:$BX98)</f>
        <v>0</v>
      </c>
      <c r="J98">
        <f>SUMIF('Relevance scoring'!$D$4:$BX$4,J$5,'Relevance scoring'!$D98:$BX98)</f>
        <v>0</v>
      </c>
      <c r="K98">
        <f>SUMIF('Relevance scoring'!$D$4:$BX$4,K$5,'Relevance scoring'!$D98:$BX98)</f>
        <v>3</v>
      </c>
      <c r="L98">
        <f>SUMIF('Relevance scoring'!$D$4:$BX$4,L$5,'Relevance scoring'!$D98:$BX98)</f>
        <v>0</v>
      </c>
      <c r="M98">
        <f>SUMIF('Relevance scoring'!$D$4:$BX$4,M$5,'Relevance scoring'!$D98:$BX98)</f>
        <v>0</v>
      </c>
      <c r="O98">
        <f t="shared" si="2"/>
        <v>16</v>
      </c>
    </row>
    <row r="99" spans="1:15" ht="12.75" x14ac:dyDescent="0.2">
      <c r="A99" s="53" t="str">
        <f>'Technology references'!A94</f>
        <v>Tech-093</v>
      </c>
      <c r="B99" s="54" t="str">
        <f t="array" ref="B99">INDEX('Technology references'!$B$2:$B$100,MATCH($A99,'Technology references'!$A$2:$A$100,0))</f>
        <v>Rising sea levels</v>
      </c>
      <c r="D99">
        <f>SUMIF('Relevance scoring'!$D$4:$BX$4,D$5,'Relevance scoring'!$D99:$BX99)</f>
        <v>6</v>
      </c>
      <c r="E99">
        <f>SUMIF('Relevance scoring'!$D$4:$BX$4,E$5,'Relevance scoring'!$D99:$BX99)</f>
        <v>2</v>
      </c>
      <c r="F99">
        <f>SUMIF('Relevance scoring'!$D$4:$BX$4,F$5,'Relevance scoring'!$D99:$BX99)</f>
        <v>0</v>
      </c>
      <c r="G99">
        <f>SUMIF('Relevance scoring'!$D$4:$BX$4,G$5,'Relevance scoring'!$D99:$BX99)</f>
        <v>3</v>
      </c>
      <c r="H99">
        <f>SUMIF('Relevance scoring'!$D$4:$BX$4,H$5,'Relevance scoring'!$D99:$BX99)</f>
        <v>0</v>
      </c>
      <c r="I99">
        <f>SUMIF('Relevance scoring'!$D$4:$BX$4,I$5,'Relevance scoring'!$D99:$BX99)</f>
        <v>0</v>
      </c>
      <c r="J99">
        <f>SUMIF('Relevance scoring'!$D$4:$BX$4,J$5,'Relevance scoring'!$D99:$BX99)</f>
        <v>0</v>
      </c>
      <c r="K99">
        <f>SUMIF('Relevance scoring'!$D$4:$BX$4,K$5,'Relevance scoring'!$D99:$BX99)</f>
        <v>1</v>
      </c>
      <c r="L99">
        <f>SUMIF('Relevance scoring'!$D$4:$BX$4,L$5,'Relevance scoring'!$D99:$BX99)</f>
        <v>0</v>
      </c>
      <c r="M99">
        <f>SUMIF('Relevance scoring'!$D$4:$BX$4,M$5,'Relevance scoring'!$D99:$BX99)</f>
        <v>0</v>
      </c>
      <c r="O99">
        <f t="shared" si="2"/>
        <v>12</v>
      </c>
    </row>
    <row r="100" spans="1:15" ht="12.75" x14ac:dyDescent="0.2">
      <c r="A100" s="53" t="str">
        <f>'Technology references'!A95</f>
        <v>Tech-094</v>
      </c>
      <c r="B100" s="54" t="str">
        <f t="array" ref="B100">INDEX('Technology references'!$B$2:$B$100,MATCH($A100,'Technology references'!$A$2:$A$100,0))</f>
        <v>Ocean acidification</v>
      </c>
      <c r="D100">
        <f>SUMIF('Relevance scoring'!$D$4:$BX$4,D$5,'Relevance scoring'!$D100:$BX100)</f>
        <v>4</v>
      </c>
      <c r="E100">
        <f>SUMIF('Relevance scoring'!$D$4:$BX$4,E$5,'Relevance scoring'!$D100:$BX100)</f>
        <v>1</v>
      </c>
      <c r="F100">
        <f>SUMIF('Relevance scoring'!$D$4:$BX$4,F$5,'Relevance scoring'!$D100:$BX100)</f>
        <v>0</v>
      </c>
      <c r="G100">
        <f>SUMIF('Relevance scoring'!$D$4:$BX$4,G$5,'Relevance scoring'!$D100:$BX100)</f>
        <v>2</v>
      </c>
      <c r="H100">
        <f>SUMIF('Relevance scoring'!$D$4:$BX$4,H$5,'Relevance scoring'!$D100:$BX100)</f>
        <v>0</v>
      </c>
      <c r="I100">
        <f>SUMIF('Relevance scoring'!$D$4:$BX$4,I$5,'Relevance scoring'!$D100:$BX100)</f>
        <v>0</v>
      </c>
      <c r="J100">
        <f>SUMIF('Relevance scoring'!$D$4:$BX$4,J$5,'Relevance scoring'!$D100:$BX100)</f>
        <v>0</v>
      </c>
      <c r="K100">
        <f>SUMIF('Relevance scoring'!$D$4:$BX$4,K$5,'Relevance scoring'!$D100:$BX100)</f>
        <v>1</v>
      </c>
      <c r="L100">
        <f>SUMIF('Relevance scoring'!$D$4:$BX$4,L$5,'Relevance scoring'!$D100:$BX100)</f>
        <v>0</v>
      </c>
      <c r="M100">
        <f>SUMIF('Relevance scoring'!$D$4:$BX$4,M$5,'Relevance scoring'!$D100:$BX100)</f>
        <v>0</v>
      </c>
      <c r="O100">
        <f t="shared" si="2"/>
        <v>8</v>
      </c>
    </row>
    <row r="101" spans="1:15" ht="12.75" x14ac:dyDescent="0.2">
      <c r="A101" s="53" t="str">
        <f>'Technology references'!A96</f>
        <v>Tech-095</v>
      </c>
      <c r="B101" s="54" t="str">
        <f t="array" ref="B101">INDEX('Technology references'!$B$2:$B$100,MATCH($A101,'Technology references'!$A$2:$A$100,0))</f>
        <v>Desertification</v>
      </c>
      <c r="D101">
        <f>SUMIF('Relevance scoring'!$D$4:$BX$4,D$5,'Relevance scoring'!$D101:$BX101)</f>
        <v>6</v>
      </c>
      <c r="E101">
        <f>SUMIF('Relevance scoring'!$D$4:$BX$4,E$5,'Relevance scoring'!$D101:$BX101)</f>
        <v>1</v>
      </c>
      <c r="F101">
        <f>SUMIF('Relevance scoring'!$D$4:$BX$4,F$5,'Relevance scoring'!$D101:$BX101)</f>
        <v>0</v>
      </c>
      <c r="G101">
        <f>SUMIF('Relevance scoring'!$D$4:$BX$4,G$5,'Relevance scoring'!$D101:$BX101)</f>
        <v>4</v>
      </c>
      <c r="H101">
        <f>SUMIF('Relevance scoring'!$D$4:$BX$4,H$5,'Relevance scoring'!$D101:$BX101)</f>
        <v>0</v>
      </c>
      <c r="I101">
        <f>SUMIF('Relevance scoring'!$D$4:$BX$4,I$5,'Relevance scoring'!$D101:$BX101)</f>
        <v>0</v>
      </c>
      <c r="J101">
        <f>SUMIF('Relevance scoring'!$D$4:$BX$4,J$5,'Relevance scoring'!$D101:$BX101)</f>
        <v>0</v>
      </c>
      <c r="K101">
        <f>SUMIF('Relevance scoring'!$D$4:$BX$4,K$5,'Relevance scoring'!$D101:$BX101)</f>
        <v>1</v>
      </c>
      <c r="L101">
        <f>SUMIF('Relevance scoring'!$D$4:$BX$4,L$5,'Relevance scoring'!$D101:$BX101)</f>
        <v>0</v>
      </c>
      <c r="M101">
        <f>SUMIF('Relevance scoring'!$D$4:$BX$4,M$5,'Relevance scoring'!$D101:$BX101)</f>
        <v>0</v>
      </c>
      <c r="O101">
        <f t="shared" si="2"/>
        <v>12</v>
      </c>
    </row>
    <row r="102" spans="1:15" ht="12.75" x14ac:dyDescent="0.2">
      <c r="A102" s="53" t="str">
        <f>'Technology references'!A97</f>
        <v>Tech-096</v>
      </c>
      <c r="B102" s="54" t="str">
        <f t="array" ref="B102">INDEX('Technology references'!$B$2:$B$100,MATCH($A102,'Technology references'!$A$2:$A$100,0))</f>
        <v>Aging population</v>
      </c>
      <c r="D102">
        <f>SUMIF('Relevance scoring'!$D$4:$BX$4,D$5,'Relevance scoring'!$D116:$BX116)</f>
        <v>0</v>
      </c>
      <c r="E102">
        <f>SUMIF('Relevance scoring'!$D$4:$BX$4,E$5,'Relevance scoring'!$D116:$BX116)</f>
        <v>0</v>
      </c>
      <c r="F102">
        <f>SUMIF('Relevance scoring'!$D$4:$BX$4,F$5,'Relevance scoring'!$D116:$BX116)</f>
        <v>0</v>
      </c>
      <c r="G102">
        <f>SUMIF('Relevance scoring'!$D$4:$BX$4,G$5,'Relevance scoring'!$D116:$BX116)</f>
        <v>0</v>
      </c>
      <c r="H102">
        <f>SUMIF('Relevance scoring'!$D$4:$BX$4,H$5,'Relevance scoring'!$D116:$BX116)</f>
        <v>0</v>
      </c>
      <c r="I102">
        <f>SUMIF('Relevance scoring'!$D$4:$BX$4,I$5,'Relevance scoring'!$D116:$BX116)</f>
        <v>0</v>
      </c>
      <c r="J102">
        <f>SUMIF('Relevance scoring'!$D$4:$BX$4,J$5,'Relevance scoring'!$D116:$BX116)</f>
        <v>0</v>
      </c>
      <c r="K102">
        <f>SUMIF('Relevance scoring'!$D$4:$BX$4,K$5,'Relevance scoring'!$D116:$BX116)</f>
        <v>0</v>
      </c>
      <c r="L102">
        <f>SUMIF('Relevance scoring'!$D$4:$BX$4,L$5,'Relevance scoring'!$D116:$BX116)</f>
        <v>0</v>
      </c>
      <c r="M102">
        <f>SUMIF('Relevance scoring'!$D$4:$BX$4,M$5,'Relevance scoring'!$D116:$BX116)</f>
        <v>0</v>
      </c>
      <c r="O102">
        <f t="shared" si="2"/>
        <v>0</v>
      </c>
    </row>
    <row r="103" spans="1:15" ht="12.75" x14ac:dyDescent="0.2">
      <c r="A103" s="53" t="str">
        <f>'Technology references'!A98</f>
        <v>Tech-097</v>
      </c>
      <c r="B103" s="54" t="str">
        <f t="array" ref="B103">INDEX('Technology references'!$B$2:$B$100,MATCH($A103,'Technology references'!$A$2:$A$100,0))</f>
        <v>Hypersonic</v>
      </c>
      <c r="D103">
        <f>SUMIF('Relevance scoring'!$D$4:$BX$4,D$5,'Relevance scoring'!$D117:$BX117)</f>
        <v>0</v>
      </c>
      <c r="E103">
        <f>SUMIF('Relevance scoring'!$D$4:$BX$4,E$5,'Relevance scoring'!$D117:$BX117)</f>
        <v>0</v>
      </c>
      <c r="F103">
        <f>SUMIF('Relevance scoring'!$D$4:$BX$4,F$5,'Relevance scoring'!$D117:$BX117)</f>
        <v>0</v>
      </c>
      <c r="G103">
        <f>SUMIF('Relevance scoring'!$D$4:$BX$4,G$5,'Relevance scoring'!$D117:$BX117)</f>
        <v>0</v>
      </c>
      <c r="H103">
        <f>SUMIF('Relevance scoring'!$D$4:$BX$4,H$5,'Relevance scoring'!$D117:$BX117)</f>
        <v>0</v>
      </c>
      <c r="I103">
        <f>SUMIF('Relevance scoring'!$D$4:$BX$4,I$5,'Relevance scoring'!$D117:$BX117)</f>
        <v>0</v>
      </c>
      <c r="J103">
        <f>SUMIF('Relevance scoring'!$D$4:$BX$4,J$5,'Relevance scoring'!$D117:$BX117)</f>
        <v>0</v>
      </c>
      <c r="K103">
        <f>SUMIF('Relevance scoring'!$D$4:$BX$4,K$5,'Relevance scoring'!$D117:$BX117)</f>
        <v>0</v>
      </c>
      <c r="L103">
        <f>SUMIF('Relevance scoring'!$D$4:$BX$4,L$5,'Relevance scoring'!$D117:$BX117)</f>
        <v>0</v>
      </c>
      <c r="M103">
        <f>SUMIF('Relevance scoring'!$D$4:$BX$4,M$5,'Relevance scoring'!$D117:$BX117)</f>
        <v>0</v>
      </c>
      <c r="O103">
        <f t="shared" si="2"/>
        <v>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BH1031"/>
  <sheetViews>
    <sheetView zoomScaleNormal="100" workbookViewId="0">
      <pane xSplit="3" ySplit="6" topLeftCell="D7" activePane="bottomRight" state="frozen"/>
      <selection pane="topRight" activeCell="D1" sqref="D1"/>
      <selection pane="bottomLeft" activeCell="A7" sqref="A7"/>
      <selection pane="bottomRight" activeCell="BI1" sqref="BI1:CZ1048576"/>
    </sheetView>
  </sheetViews>
  <sheetFormatPr defaultColWidth="14.42578125" defaultRowHeight="15.75" customHeight="1" outlineLevelCol="2" x14ac:dyDescent="0.2"/>
  <cols>
    <col min="1" max="1" width="20.28515625" customWidth="1"/>
    <col min="2" max="2" width="25.28515625" customWidth="1"/>
    <col min="3" max="3" width="17.85546875" customWidth="1"/>
    <col min="4" max="11" width="16.42578125" customWidth="1"/>
    <col min="12" max="20" width="16.42578125" customWidth="1" outlineLevel="1"/>
    <col min="21" max="30" width="16.42578125" customWidth="1" outlineLevel="2"/>
    <col min="31" max="31" width="19.42578125" customWidth="1" outlineLevel="2"/>
    <col min="32" max="45" width="16.42578125" customWidth="1" outlineLevel="2"/>
    <col min="46" max="46" width="15.42578125" customWidth="1" outlineLevel="2"/>
    <col min="47" max="52" width="14" customWidth="1" outlineLevel="2"/>
    <col min="53" max="54" width="14" customWidth="1"/>
    <col min="55" max="55" width="17.140625" customWidth="1"/>
    <col min="56" max="57" width="14" customWidth="1"/>
    <col min="58" max="58" width="15.85546875" customWidth="1"/>
    <col min="59" max="60" width="14" customWidth="1"/>
  </cols>
  <sheetData>
    <row r="1" spans="1:60" ht="12.75" x14ac:dyDescent="0.2">
      <c r="A1" s="4" t="s">
        <v>637</v>
      </c>
      <c r="B1" s="4" t="s">
        <v>664</v>
      </c>
      <c r="C1" s="66">
        <f>COUNTIFS($D$7:$BI$102,"&gt;"&amp;2, $D$7:$BI$102,"&lt;"&amp;6)</f>
        <v>772</v>
      </c>
      <c r="Q1" s="2" t="s">
        <v>656</v>
      </c>
      <c r="U1" s="2" t="s">
        <v>656</v>
      </c>
      <c r="V1" s="2" t="s">
        <v>656</v>
      </c>
      <c r="X1" s="2" t="s">
        <v>656</v>
      </c>
      <c r="Y1" s="2" t="s">
        <v>656</v>
      </c>
      <c r="Z1" s="2" t="s">
        <v>656</v>
      </c>
      <c r="AJ1" s="2" t="s">
        <v>657</v>
      </c>
      <c r="AN1" s="2" t="s">
        <v>656</v>
      </c>
      <c r="AP1" s="2" t="s">
        <v>656</v>
      </c>
    </row>
    <row r="2" spans="1:60" ht="12.75" x14ac:dyDescent="0.2">
      <c r="C2" s="4"/>
    </row>
    <row r="3" spans="1:60" ht="12.75" x14ac:dyDescent="0.2">
      <c r="A3" s="97" t="s">
        <v>659</v>
      </c>
      <c r="B3" s="98"/>
      <c r="C3" s="58"/>
      <c r="D3" s="99"/>
      <c r="E3" s="98"/>
      <c r="F3" s="98"/>
      <c r="G3" s="98"/>
      <c r="H3" s="98"/>
      <c r="I3" s="98"/>
      <c r="J3" s="98"/>
      <c r="K3" s="98"/>
      <c r="L3" s="98"/>
      <c r="M3" s="98"/>
      <c r="N3" s="98"/>
      <c r="O3" s="98"/>
      <c r="P3" s="98"/>
      <c r="Q3" s="98"/>
      <c r="R3" s="98"/>
      <c r="S3" s="98"/>
      <c r="T3" s="98"/>
      <c r="U3" s="98"/>
      <c r="V3" s="98"/>
      <c r="W3" s="98"/>
      <c r="X3" s="98"/>
      <c r="Y3" s="98"/>
      <c r="Z3" s="98"/>
      <c r="AA3" s="98"/>
      <c r="AB3" s="98"/>
      <c r="AC3" s="98"/>
      <c r="AD3" s="98"/>
      <c r="AE3" s="98"/>
      <c r="AF3" s="98"/>
      <c r="AG3" s="98"/>
      <c r="AH3" s="98"/>
      <c r="AI3" s="98"/>
      <c r="AJ3" s="98"/>
      <c r="AK3" s="98"/>
      <c r="AL3" s="98"/>
      <c r="AM3" s="98"/>
    </row>
    <row r="4" spans="1:60" ht="12.75" x14ac:dyDescent="0.2">
      <c r="C4" s="58"/>
      <c r="D4" s="68" t="str">
        <f>'Relevance scoring'!D4</f>
        <v>Sector-001</v>
      </c>
      <c r="E4" s="68" t="str">
        <f>'Relevance scoring'!E4</f>
        <v>Sector-001</v>
      </c>
      <c r="F4" s="68" t="str">
        <f>'Relevance scoring'!F4</f>
        <v>Sector-001</v>
      </c>
      <c r="G4" s="68" t="str">
        <f>'Relevance scoring'!G4</f>
        <v>Sector-001</v>
      </c>
      <c r="H4" s="68" t="str">
        <f>'Relevance scoring'!H4</f>
        <v>Sector-001</v>
      </c>
      <c r="I4" s="68" t="str">
        <f>'Relevance scoring'!I4</f>
        <v>Sector-001</v>
      </c>
      <c r="J4" s="68" t="str">
        <f>'Relevance scoring'!J4</f>
        <v>Sector-001</v>
      </c>
      <c r="K4" s="68" t="str">
        <f>'Relevance scoring'!K4</f>
        <v>Sector-001</v>
      </c>
      <c r="L4" s="68" t="str">
        <f>'Relevance scoring'!L4</f>
        <v>Sector-002</v>
      </c>
      <c r="M4" s="68" t="str">
        <f>'Relevance scoring'!M4</f>
        <v>Sector-002</v>
      </c>
      <c r="N4" s="68" t="str">
        <f>'Relevance scoring'!N4</f>
        <v>Sector-002</v>
      </c>
      <c r="O4" s="68" t="str">
        <f>'Relevance scoring'!O4</f>
        <v>Sector-002</v>
      </c>
      <c r="P4" s="68" t="str">
        <f>'Relevance scoring'!P4</f>
        <v>Sector-002</v>
      </c>
      <c r="Q4" s="68" t="str">
        <f>'Relevance scoring'!Q4</f>
        <v>Sector-002</v>
      </c>
      <c r="R4" s="68" t="str">
        <f>'Relevance scoring'!R4</f>
        <v>Sector-002</v>
      </c>
      <c r="S4" s="68" t="str">
        <f>'Relevance scoring'!S4</f>
        <v>Sector-003</v>
      </c>
      <c r="T4" s="68" t="str">
        <f>'Relevance scoring'!T4</f>
        <v>Sector-003</v>
      </c>
      <c r="U4" s="68" t="str">
        <f>'Relevance scoring'!U4</f>
        <v>Sector-003</v>
      </c>
      <c r="V4" s="68" t="str">
        <f>'Relevance scoring'!V4</f>
        <v>Sector-003</v>
      </c>
      <c r="W4" s="68" t="str">
        <f>'Relevance scoring'!W4</f>
        <v>Sector-004</v>
      </c>
      <c r="X4" s="68" t="str">
        <f>'Relevance scoring'!X4</f>
        <v>Sector-004</v>
      </c>
      <c r="Y4" s="68" t="str">
        <f>'Relevance scoring'!Y4</f>
        <v>Sector-004</v>
      </c>
      <c r="Z4" s="68" t="str">
        <f>'Relevance scoring'!Z4</f>
        <v>Sector-004</v>
      </c>
      <c r="AA4" s="68" t="str">
        <f>'Relevance scoring'!AA4</f>
        <v>Sector-004</v>
      </c>
      <c r="AB4" s="68" t="str">
        <f>'Relevance scoring'!AB4</f>
        <v>Sector-005</v>
      </c>
      <c r="AC4" s="68" t="str">
        <f>'Relevance scoring'!AC4</f>
        <v>Sector-005</v>
      </c>
      <c r="AD4" s="68" t="str">
        <f>'Relevance scoring'!AD4</f>
        <v>Sector-005</v>
      </c>
      <c r="AE4" s="68" t="str">
        <f>'Relevance scoring'!AE4</f>
        <v>Sector-006</v>
      </c>
      <c r="AF4" s="68" t="str">
        <f>'Relevance scoring'!AF4</f>
        <v>Sector-006</v>
      </c>
      <c r="AG4" s="68" t="str">
        <f>'Relevance scoring'!AG4</f>
        <v>Sector-007</v>
      </c>
      <c r="AH4" s="68" t="str">
        <f>'Relevance scoring'!AH4</f>
        <v>Sector-007</v>
      </c>
      <c r="AI4" s="68" t="str">
        <f>'Relevance scoring'!AI4</f>
        <v>Sector-007</v>
      </c>
      <c r="AJ4" s="68" t="str">
        <f>'Relevance scoring'!AJ4</f>
        <v>Sector-008</v>
      </c>
      <c r="AK4" s="68" t="str">
        <f>'Relevance scoring'!AK4</f>
        <v>Sector-008</v>
      </c>
      <c r="AL4" s="68" t="str">
        <f>'Relevance scoring'!AL4</f>
        <v>Sector-008</v>
      </c>
      <c r="AM4" s="68" t="str">
        <f>'Relevance scoring'!AM4</f>
        <v>Sector-008</v>
      </c>
      <c r="AN4" s="68" t="str">
        <f>'Relevance scoring'!AN4</f>
        <v>Sector-008</v>
      </c>
      <c r="AO4" s="68" t="str">
        <f>'Relevance scoring'!AO4</f>
        <v>Sector-008</v>
      </c>
      <c r="AP4" s="68" t="str">
        <f>'Relevance scoring'!AP4</f>
        <v>Sector-008</v>
      </c>
      <c r="AQ4" s="68" t="str">
        <f>'Relevance scoring'!AQ4</f>
        <v>Sector-008</v>
      </c>
      <c r="AR4" s="68" t="str">
        <f>'Relevance scoring'!AR4</f>
        <v>Sector-008</v>
      </c>
      <c r="AS4" s="68" t="str">
        <f>'Relevance scoring'!AS4</f>
        <v>Sector-008</v>
      </c>
      <c r="AT4" s="68" t="str">
        <f>'Relevance scoring'!AT4</f>
        <v>Sector-008</v>
      </c>
      <c r="AU4" s="68" t="str">
        <f>'Relevance scoring'!AU4</f>
        <v>Sector-008</v>
      </c>
      <c r="AV4" s="68" t="str">
        <f>'Relevance scoring'!AV4</f>
        <v>Sector-008</v>
      </c>
      <c r="AW4" s="68" t="str">
        <f>'Relevance scoring'!AW4</f>
        <v>Sector-008</v>
      </c>
      <c r="AX4" s="68" t="str">
        <f>'Relevance scoring'!AX4</f>
        <v>Sector-009</v>
      </c>
      <c r="AY4" s="68" t="str">
        <f>'Relevance scoring'!AY4</f>
        <v>Sector-009</v>
      </c>
      <c r="AZ4" s="68" t="str">
        <f>'Relevance scoring'!AZ4</f>
        <v>Sector-009</v>
      </c>
      <c r="BA4" s="68" t="str">
        <f>'Relevance scoring'!BA4</f>
        <v>Sector-009</v>
      </c>
      <c r="BB4" s="68" t="str">
        <f>'Relevance scoring'!BB4</f>
        <v>Sector-009</v>
      </c>
      <c r="BC4" s="68" t="str">
        <f>'Relevance scoring'!BC4</f>
        <v>Sector-009</v>
      </c>
      <c r="BD4" s="68" t="str">
        <f>'Relevance scoring'!BD4</f>
        <v>Sector-009</v>
      </c>
      <c r="BE4" s="68" t="str">
        <f>'Relevance scoring'!BE4</f>
        <v>Sector-009</v>
      </c>
      <c r="BF4" s="68" t="str">
        <f>'Relevance scoring'!BF4</f>
        <v>Sector-009</v>
      </c>
      <c r="BG4" s="68" t="str">
        <f>'Relevance scoring'!BG4</f>
        <v>Sector-010</v>
      </c>
      <c r="BH4" s="68" t="str">
        <f>'Relevance scoring'!BH4</f>
        <v>Sector-010</v>
      </c>
    </row>
    <row r="5" spans="1:60" ht="12.75" x14ac:dyDescent="0.2">
      <c r="A5" s="35"/>
      <c r="B5" s="35"/>
      <c r="C5" s="35"/>
      <c r="D5" s="69" t="s">
        <v>339</v>
      </c>
      <c r="E5" s="69" t="s">
        <v>350</v>
      </c>
      <c r="F5" s="69" t="s">
        <v>354</v>
      </c>
      <c r="G5" s="69" t="s">
        <v>355</v>
      </c>
      <c r="H5" s="69" t="s">
        <v>358</v>
      </c>
      <c r="I5" s="69" t="s">
        <v>365</v>
      </c>
      <c r="J5" s="69" t="s">
        <v>366</v>
      </c>
      <c r="K5" s="69" t="s">
        <v>367</v>
      </c>
      <c r="L5" s="69" t="s">
        <v>369</v>
      </c>
      <c r="M5" s="69" t="s">
        <v>374</v>
      </c>
      <c r="N5" s="69" t="s">
        <v>375</v>
      </c>
      <c r="O5" s="69" t="s">
        <v>380</v>
      </c>
      <c r="P5" s="69" t="s">
        <v>385</v>
      </c>
      <c r="Q5" s="69" t="s">
        <v>386</v>
      </c>
      <c r="R5" s="69" t="s">
        <v>387</v>
      </c>
      <c r="S5" s="69" t="s">
        <v>391</v>
      </c>
      <c r="T5" s="69" t="s">
        <v>392</v>
      </c>
      <c r="U5" s="69" t="s">
        <v>394</v>
      </c>
      <c r="V5" s="69" t="s">
        <v>395</v>
      </c>
      <c r="W5" s="69" t="s">
        <v>400</v>
      </c>
      <c r="X5" s="69" t="s">
        <v>406</v>
      </c>
      <c r="Y5" s="69" t="s">
        <v>407</v>
      </c>
      <c r="Z5" s="69" t="s">
        <v>408</v>
      </c>
      <c r="AA5" s="69" t="s">
        <v>413</v>
      </c>
      <c r="AB5" s="69" t="s">
        <v>414</v>
      </c>
      <c r="AC5" s="69" t="s">
        <v>415</v>
      </c>
      <c r="AD5" s="69" t="s">
        <v>416</v>
      </c>
      <c r="AE5" s="69" t="s">
        <v>421</v>
      </c>
      <c r="AF5" s="69" t="s">
        <v>422</v>
      </c>
      <c r="AG5" s="69" t="s">
        <v>424</v>
      </c>
      <c r="AH5" s="69" t="s">
        <v>428</v>
      </c>
      <c r="AI5" s="69" t="s">
        <v>430</v>
      </c>
      <c r="AJ5" s="69" t="s">
        <v>435</v>
      </c>
      <c r="AK5" s="69" t="s">
        <v>436</v>
      </c>
      <c r="AL5" s="69" t="s">
        <v>438</v>
      </c>
      <c r="AM5" s="69" t="s">
        <v>442</v>
      </c>
      <c r="AN5" s="69" t="s">
        <v>443</v>
      </c>
      <c r="AO5" s="69" t="s">
        <v>445</v>
      </c>
      <c r="AP5" s="69" t="s">
        <v>450</v>
      </c>
      <c r="AQ5" s="69" t="s">
        <v>451</v>
      </c>
      <c r="AR5" s="69" t="s">
        <v>452</v>
      </c>
      <c r="AS5" s="69" t="s">
        <v>453</v>
      </c>
      <c r="AT5" s="69" t="s">
        <v>454</v>
      </c>
      <c r="AU5" s="69" t="s">
        <v>459</v>
      </c>
      <c r="AV5" s="69" t="s">
        <v>460</v>
      </c>
      <c r="AW5" s="69" t="s">
        <v>461</v>
      </c>
      <c r="AX5" s="69" t="s">
        <v>462</v>
      </c>
      <c r="AY5" s="69" t="s">
        <v>467</v>
      </c>
      <c r="AZ5" s="69" t="s">
        <v>468</v>
      </c>
      <c r="BA5" s="69" t="s">
        <v>469</v>
      </c>
      <c r="BB5" s="69" t="s">
        <v>470</v>
      </c>
      <c r="BC5" s="69" t="s">
        <v>473</v>
      </c>
      <c r="BD5" s="69" t="s">
        <v>474</v>
      </c>
      <c r="BE5" s="69" t="s">
        <v>475</v>
      </c>
      <c r="BF5" s="69" t="s">
        <v>480</v>
      </c>
      <c r="BG5" s="69" t="s">
        <v>481</v>
      </c>
      <c r="BH5" s="69" t="s">
        <v>483</v>
      </c>
    </row>
    <row r="6" spans="1:60" ht="51" x14ac:dyDescent="0.2">
      <c r="A6" s="35" t="s">
        <v>63</v>
      </c>
      <c r="B6" s="35" t="s">
        <v>88</v>
      </c>
      <c r="C6" s="35"/>
      <c r="D6" s="70" t="str">
        <f t="array" ref="D6">INDEX('Relevance scoring'!$D$6:$BZ$6,1,MATCH(D$5,'Relevance scoring'!$D$5:$BZ$5,0))</f>
        <v>Retail - Supermarkets, Grocery Stores</v>
      </c>
      <c r="E6" s="70" t="str">
        <f t="array" ref="E6">INDEX('Relevance scoring'!$D$6:$BZ$6,1,MATCH(E$5,'Relevance scoring'!$D$5:$BZ$5,0))</f>
        <v>Retail - Restaurants</v>
      </c>
      <c r="F6" s="70" t="str">
        <f t="array" ref="F6">INDEX('Relevance scoring'!$D$6:$BZ$6,1,MATCH(F$5,'Relevance scoring'!$D$5:$BZ$5,0))</f>
        <v>Eating and drinking out</v>
      </c>
      <c r="G6" s="70" t="str">
        <f t="array" ref="G6">INDEX('Relevance scoring'!$D$6:$BZ$6,1,MATCH(G$5,'Relevance scoring'!$D$5:$BZ$5,0))</f>
        <v xml:space="preserve">Hotels/Hospitality </v>
      </c>
      <c r="H6" s="70" t="str">
        <f t="array" ref="H6">INDEX('Relevance scoring'!$D$6:$BZ$6,1,MATCH(H$5,'Relevance scoring'!$D$5:$BZ$5,0))</f>
        <v xml:space="preserve">Food Producers  </v>
      </c>
      <c r="I6" s="70" t="str">
        <f t="array" ref="I6">INDEX('Relevance scoring'!$D$6:$BZ$6,1,MATCH(I$5,'Relevance scoring'!$D$5:$BZ$5,0))</f>
        <v>Tobacco</v>
      </c>
      <c r="J6" s="70" t="str">
        <f t="array" ref="J6">INDEX('Relevance scoring'!$D$6:$BZ$6,1,MATCH(J$5,'Relevance scoring'!$D$5:$BZ$5,0))</f>
        <v>Breweries</v>
      </c>
      <c r="K6" s="70" t="str">
        <f t="array" ref="K6">INDEX('Relevance scoring'!$D$6:$BZ$6,1,MATCH(K$5,'Relevance scoring'!$D$5:$BZ$5,0))</f>
        <v>Gambling</v>
      </c>
      <c r="L6" s="70" t="str">
        <f t="array" ref="L6">INDEX('Relevance scoring'!$D$6:$BZ$6,1,MATCH(L$5,'Relevance scoring'!$D$5:$BZ$5,0))</f>
        <v>Technology hardware producer</v>
      </c>
      <c r="M6" s="70" t="str">
        <f t="array" ref="M6">INDEX('Relevance scoring'!$D$6:$BZ$6,1,MATCH(M$5,'Relevance scoring'!$D$5:$BZ$5,0))</f>
        <v>Solution Providers/OEM</v>
      </c>
      <c r="N6" s="70" t="str">
        <f t="array" ref="N6">INDEX('Relevance scoring'!$D$6:$BZ$6,1,MATCH(N$5,'Relevance scoring'!$D$5:$BZ$5,0))</f>
        <v>Cinema</v>
      </c>
      <c r="O6" s="70" t="str">
        <f t="array" ref="O6">INDEX('Relevance scoring'!$D$6:$BZ$6,1,MATCH(O$5,'Relevance scoring'!$D$5:$BZ$5,0))</f>
        <v>Television/Media Production</v>
      </c>
      <c r="P6" s="70" t="str">
        <f t="array" ref="P6">INDEX('Relevance scoring'!$D$6:$BZ$6,1,MATCH(P$5,'Relevance scoring'!$D$5:$BZ$5,0))</f>
        <v>Publishing</v>
      </c>
      <c r="Q6" s="70" t="str">
        <f t="array" ref="Q6">INDEX('Relevance scoring'!$D$6:$BZ$6,1,MATCH(Q$5,'Relevance scoring'!$D$5:$BZ$5,0))</f>
        <v>Advertising</v>
      </c>
      <c r="R6" s="70" t="str">
        <f t="array" ref="R6">INDEX('Relevance scoring'!$D$6:$BZ$6,1,MATCH(R$5,'Relevance scoring'!$D$5:$BZ$5,0))</f>
        <v>TelCo</v>
      </c>
      <c r="S6" s="70" t="str">
        <f t="array" ref="S6">INDEX('Relevance scoring'!$D$6:$BZ$6,1,MATCH(S$5,'Relevance scoring'!$D$5:$BZ$5,0))</f>
        <v>Renewable energy generation</v>
      </c>
      <c r="T6" s="70" t="str">
        <f t="array" ref="T6">INDEX('Relevance scoring'!$D$6:$BZ$6,1,MATCH(T$5,'Relevance scoring'!$D$5:$BZ$5,0))</f>
        <v>Oil and gas - Upstream</v>
      </c>
      <c r="U6" s="70" t="str">
        <f t="array" ref="U6">INDEX('Relevance scoring'!$D$6:$BZ$6,1,MATCH(U$5,'Relevance scoring'!$D$5:$BZ$5,0))</f>
        <v>Oil and gas - Downstream</v>
      </c>
      <c r="V6" s="70" t="str">
        <f t="array" ref="V6">INDEX('Relevance scoring'!$D$6:$BZ$6,1,MATCH(V$5,'Relevance scoring'!$D$5:$BZ$5,0))</f>
        <v>Gas &amp; Electricity provider</v>
      </c>
      <c r="W6" s="70" t="str">
        <f t="array" ref="W6">INDEX('Relevance scoring'!$D$6:$BZ$6,1,MATCH(W$5,'Relevance scoring'!$D$5:$BZ$5,0))</f>
        <v>Car / bus operator</v>
      </c>
      <c r="X6" s="70" t="str">
        <f t="array" ref="X6">INDEX('Relevance scoring'!$D$6:$BZ$6,1,MATCH(X$5,'Relevance scoring'!$D$5:$BZ$5,0))</f>
        <v>Automotive manufacturer</v>
      </c>
      <c r="Y6" s="70" t="str">
        <f t="array" ref="Y6">INDEX('Relevance scoring'!$D$6:$BZ$6,1,MATCH(Y$5,'Relevance scoring'!$D$5:$BZ$5,0))</f>
        <v>Airline</v>
      </c>
      <c r="Z6" s="70" t="str">
        <f t="array" ref="Z6">INDEX('Relevance scoring'!$D$6:$BZ$6,1,MATCH(Z$5,'Relevance scoring'!$D$5:$BZ$5,0))</f>
        <v>Service stations</v>
      </c>
      <c r="AA6" s="70" t="str">
        <f t="array" ref="AA6">INDEX('Relevance scoring'!$D$6:$BZ$6,1,MATCH(AA$5,'Relevance scoring'!$D$5:$BZ$5,0))</f>
        <v>Toll/Airport operator</v>
      </c>
      <c r="AB6" s="70" t="str">
        <f t="array" ref="AB6">INDEX('Relevance scoring'!$D$6:$BZ$6,1,MATCH(AB$5,'Relevance scoring'!$D$5:$BZ$5,0))</f>
        <v>Commercial shipping</v>
      </c>
      <c r="AC6" s="70" t="str">
        <f t="array" ref="AC6">INDEX('Relevance scoring'!$D$6:$BZ$6,1,MATCH(AC$5,'Relevance scoring'!$D$5:$BZ$5,0))</f>
        <v>Logistics</v>
      </c>
      <c r="AD6" s="70" t="str">
        <f t="array" ref="AD6">INDEX('Relevance scoring'!$D$6:$BZ$6,1,MATCH(AD$5,'Relevance scoring'!$D$5:$BZ$5,0))</f>
        <v>Cargo Services</v>
      </c>
      <c r="AE6" s="70" t="str">
        <f t="array" ref="AE6">INDEX('Relevance scoring'!$D$6:$BZ$6,1,MATCH(AE$5,'Relevance scoring'!$D$5:$BZ$5,0))</f>
        <v>Education</v>
      </c>
      <c r="AF6" s="70" t="str">
        <f t="array" ref="AF6">INDEX('Relevance scoring'!$D$6:$BZ$6,1,MATCH(AF$5,'Relevance scoring'!$D$5:$BZ$5,0))</f>
        <v>Central government</v>
      </c>
      <c r="AG6" s="70" t="str">
        <f t="array" ref="AG6">INDEX('Relevance scoring'!$D$6:$BZ$6,1,MATCH(AG$5,'Relevance scoring'!$D$5:$BZ$5,0))</f>
        <v>Chemicals</v>
      </c>
      <c r="AH6" s="70" t="str">
        <f t="array" ref="AH6">INDEX('Relevance scoring'!$D$6:$BZ$6,1,MATCH(AH$5,'Relevance scoring'!$D$5:$BZ$5,0))</f>
        <v>Construction</v>
      </c>
      <c r="AI6" s="70" t="str">
        <f t="array" ref="AI6">INDEX('Relevance scoring'!$D$6:$BZ$6,1,MATCH(AI$5,'Relevance scoring'!$D$5:$BZ$5,0))</f>
        <v>Mining</v>
      </c>
      <c r="AJ6" s="70" t="str">
        <f t="array" ref="AJ6">INDEX('Relevance scoring'!$D$6:$BZ$6,1,MATCH(AJ$5,'Relevance scoring'!$D$5:$BZ$5,0))</f>
        <v>SDG1 - No poverty</v>
      </c>
      <c r="AK6" s="70" t="str">
        <f t="array" ref="AK6">INDEX('Relevance scoring'!$D$6:$BZ$6,1,MATCH(AK$5,'Relevance scoring'!$D$5:$BZ$5,0))</f>
        <v>SDG2 - Zero Hunger</v>
      </c>
      <c r="AL6" s="70" t="str">
        <f t="array" ref="AL6">INDEX('Relevance scoring'!$D$6:$BZ$6,1,MATCH(AL$5,'Relevance scoring'!$D$5:$BZ$5,0))</f>
        <v>SDG3 - Good health &amp; wellbeing</v>
      </c>
      <c r="AM6" s="70" t="str">
        <f t="array" ref="AM6">INDEX('Relevance scoring'!$D$6:$BZ$6,1,MATCH(AM$5,'Relevance scoring'!$D$5:$BZ$5,0))</f>
        <v>SDG4 - Quality Education</v>
      </c>
      <c r="AN6" s="70" t="str">
        <f t="array" ref="AN6">INDEX('Relevance scoring'!$D$6:$BZ$6,1,MATCH(AN$5,'Relevance scoring'!$D$5:$BZ$5,0))</f>
        <v>SDG5 - Gender equality</v>
      </c>
      <c r="AO6" s="70" t="str">
        <f t="array" ref="AO6">INDEX('Relevance scoring'!$D$6:$BZ$6,1,MATCH(AO$5,'Relevance scoring'!$D$5:$BZ$5,0))</f>
        <v>SDG6 - Clean water &amp; sanitation</v>
      </c>
      <c r="AP6" s="70" t="str">
        <f t="array" ref="AP6">INDEX('Relevance scoring'!$D$6:$BZ$6,1,MATCH(AP$5,'Relevance scoring'!$D$5:$BZ$5,0))</f>
        <v>SDG7 - Affordable and clean energy</v>
      </c>
      <c r="AQ6" s="70" t="str">
        <f t="array" ref="AQ6">INDEX('Relevance scoring'!$D$6:$BZ$6,1,MATCH(AQ$5,'Relevance scoring'!$D$5:$BZ$5,0))</f>
        <v>SDG8 - Decent work &amp; economic growth</v>
      </c>
      <c r="AR6" s="70" t="str">
        <f t="array" ref="AR6">INDEX('Relevance scoring'!$D$6:$BZ$6,1,MATCH(AR$5,'Relevance scoring'!$D$5:$BZ$5,0))</f>
        <v>SDG9 - Industry, innovation &amp; infrastructure</v>
      </c>
      <c r="AS6" s="70" t="str">
        <f t="array" ref="AS6">INDEX('Relevance scoring'!$D$6:$BZ$6,1,MATCH(AS$5,'Relevance scoring'!$D$5:$BZ$5,0))</f>
        <v>SDG10 - Reduced inequalities</v>
      </c>
      <c r="AT6" s="70" t="str">
        <f t="array" ref="AT6">INDEX('Relevance scoring'!$D$6:$BZ$6,1,MATCH(AT$5,'Relevance scoring'!$D$5:$BZ$5,0))</f>
        <v>SDG15 - Life on land</v>
      </c>
      <c r="AU6" s="70" t="str">
        <f t="array" ref="AU6">INDEX('Relevance scoring'!$D$6:$BZ$6,1,MATCH(AU$5,'Relevance scoring'!$D$5:$BZ$5,0))</f>
        <v>SDG16 - Peace, justice &amp; strong institutions</v>
      </c>
      <c r="AV6" s="70" t="str">
        <f t="array" ref="AV6">INDEX('Relevance scoring'!$D$6:$BZ$6,1,MATCH(AV$5,'Relevance scoring'!$D$5:$BZ$5,0))</f>
        <v>SDG17 - Partnership for the goals</v>
      </c>
      <c r="AW6" s="70" t="str">
        <f t="array" ref="AW6">INDEX('Relevance scoring'!$D$6:$BZ$6,1,MATCH(AW$5,'Relevance scoring'!$D$5:$BZ$5,0))</f>
        <v>Human trafficking (NCA POV)</v>
      </c>
      <c r="AX6" s="70" t="str">
        <f t="array" ref="AX6">INDEX('Relevance scoring'!$D$6:$BZ$6,1,MATCH(AX$5,'Relevance scoring'!$D$5:$BZ$5,0))</f>
        <v>Investment bank</v>
      </c>
      <c r="AY6" s="70" t="str">
        <f t="array" ref="AY6">INDEX('Relevance scoring'!$D$6:$BZ$6,1,MATCH(AY$5,'Relevance scoring'!$D$5:$BZ$5,0))</f>
        <v>Retail bank</v>
      </c>
      <c r="AZ6" s="70" t="str">
        <f t="array" ref="AZ6">INDEX('Relevance scoring'!$D$6:$BZ$6,1,MATCH(AZ$5,'Relevance scoring'!$D$5:$BZ$5,0))</f>
        <v>Insurance provider</v>
      </c>
      <c r="BA6" s="70" t="str">
        <f t="array" ref="BA6">INDEX('Relevance scoring'!$D$6:$BZ$6,1,MATCH(BA$5,'Relevance scoring'!$D$5:$BZ$5,0))</f>
        <v>Asset management</v>
      </c>
      <c r="BB6" s="70" t="str">
        <f t="array" ref="BB6">INDEX('Relevance scoring'!$D$6:$BZ$6,1,MATCH(BB$5,'Relevance scoring'!$D$5:$BZ$5,0))</f>
        <v>Household Insurance</v>
      </c>
      <c r="BC6" s="70" t="str">
        <f t="array" ref="BC6">INDEX('Relevance scoring'!$D$6:$BZ$6,1,MATCH(BC$5,'Relevance scoring'!$D$5:$BZ$5,0))</f>
        <v>Rescue &amp; personal Insurance</v>
      </c>
      <c r="BD6" s="70" t="str">
        <f t="array" ref="BD6">INDEX('Relevance scoring'!$D$6:$BZ$6,1,MATCH(BD$5,'Relevance scoring'!$D$5:$BZ$5,0))</f>
        <v>Motor Insurance</v>
      </c>
      <c r="BE6" s="70" t="str">
        <f t="array" ref="BE6">INDEX('Relevance scoring'!$D$6:$BZ$6,1,MATCH(BE$5,'Relevance scoring'!$D$5:$BZ$5,0))</f>
        <v>Commercial Insurance</v>
      </c>
      <c r="BF6" s="70" t="str">
        <f t="array" ref="BF6">INDEX('Relevance scoring'!$D$6:$BZ$6,1,MATCH(BF$5,'Relevance scoring'!$D$5:$BZ$5,0))</f>
        <v>Mortgage Banks</v>
      </c>
      <c r="BG6" s="70" t="str">
        <f t="array" ref="BG6">INDEX('Relevance scoring'!$D$6:$BZ$6,1,MATCH(BG$5,'Relevance scoring'!$D$5:$BZ$5,0))</f>
        <v>Hospitals</v>
      </c>
      <c r="BH6" s="70" t="str">
        <f t="array" ref="BH6">INDEX('Relevance scoring'!$D$6:$BZ$6,1,MATCH(BH$5,'Relevance scoring'!$D$5:$BZ$5,0))</f>
        <v>Pharma</v>
      </c>
    </row>
    <row r="7" spans="1:60" ht="12.75" x14ac:dyDescent="0.2">
      <c r="A7" s="53" t="str">
        <f>'Technology references'!A2</f>
        <v>Tech-001</v>
      </c>
      <c r="B7" s="54" t="str">
        <f t="array" ref="B7">INDEX('Technology references'!$B$2:$B$100,MATCH($A7,'Technology references'!$A$2:$A$100,0))</f>
        <v>3D Printing (Consumer)</v>
      </c>
      <c r="D7" s="87" t="s">
        <v>665</v>
      </c>
      <c r="E7" s="87" t="s">
        <v>666</v>
      </c>
      <c r="F7" s="87" t="str">
        <f t="array" ref="F7">IF(INDEX('Relevance scoring'!$D$7:$BU$214,MATCH($A7,'Relevance scoring'!$A$7:$A$214,0),MATCH(F$5,'Relevance scoring'!$D$5:$BU$5))=1,"N/a",(INDEX('Relevance scoring'!$D$7:$BU$214,MATCH($A7,'Relevance scoring'!$A$7:$A$214,0),MATCH(F$5,'Relevance scoring'!$D$5:$BU$5))))</f>
        <v>N/a</v>
      </c>
      <c r="G7" s="87">
        <f t="array" ref="G7">IF(INDEX('Relevance scoring'!$D$7:$BU$214,MATCH($A7,'Relevance scoring'!$A$7:$A$214,0),MATCH(G$5,'Relevance scoring'!$D$5:$BU$5))=1,"N/a",(INDEX('Relevance scoring'!$D$7:$BU$214,MATCH($A7,'Relevance scoring'!$A$7:$A$214,0),MATCH(G$5,'Relevance scoring'!$D$5:$BU$5))))</f>
        <v>2</v>
      </c>
      <c r="H7" s="87">
        <f t="array" ref="H7">IF(INDEX('Relevance scoring'!$D$7:$BU$214,MATCH($A7,'Relevance scoring'!$A$7:$A$214,0),MATCH(H$5,'Relevance scoring'!$D$5:$BU$5))=1,"N/a",(INDEX('Relevance scoring'!$D$7:$BU$214,MATCH($A7,'Relevance scoring'!$A$7:$A$214,0),MATCH(H$5,'Relevance scoring'!$D$5:$BU$5))))</f>
        <v>2</v>
      </c>
      <c r="I7" s="87" t="str">
        <f t="array" ref="I7">IF(INDEX('Relevance scoring'!$D$7:$BU$214,MATCH($A7,'Relevance scoring'!$A$7:$A$214,0),MATCH(I$5,'Relevance scoring'!$D$5:$BU$5))=1,"N/a",(INDEX('Relevance scoring'!$D$7:$BU$214,MATCH($A7,'Relevance scoring'!$A$7:$A$214,0),MATCH(I$5,'Relevance scoring'!$D$5:$BU$5))))</f>
        <v>N/a</v>
      </c>
      <c r="J7" s="87" t="str">
        <f t="array" ref="J7">IF(INDEX('Relevance scoring'!$D$7:$BU$214,MATCH($A7,'Relevance scoring'!$A$7:$A$214,0),MATCH(J$5,'Relevance scoring'!$D$5:$BU$5))=1,"N/a",(INDEX('Relevance scoring'!$D$7:$BU$214,MATCH($A7,'Relevance scoring'!$A$7:$A$214,0),MATCH(J$5,'Relevance scoring'!$D$5:$BU$5))))</f>
        <v>N/a</v>
      </c>
      <c r="K7" s="87" t="s">
        <v>667</v>
      </c>
      <c r="L7" s="87" t="s">
        <v>668</v>
      </c>
      <c r="M7" s="87">
        <f t="array" ref="M7">IF(INDEX('Relevance scoring'!$D$7:$BU$214,MATCH($A7,'Relevance scoring'!$A$7:$A$214,0),MATCH(M$5,'Relevance scoring'!$D$5:$BU$5))=1,"N/a",(INDEX('Relevance scoring'!$D$7:$BU$214,MATCH($A7,'Relevance scoring'!$A$7:$A$214,0),MATCH(M$5,'Relevance scoring'!$D$5:$BU$5))))</f>
        <v>2</v>
      </c>
      <c r="N7" s="87" t="s">
        <v>669</v>
      </c>
      <c r="O7" s="87" t="str">
        <f t="array" ref="O7">IF(INDEX('Relevance scoring'!$D$7:$BU$214,MATCH($A7,'Relevance scoring'!$A$7:$A$214,0),MATCH(O$5,'Relevance scoring'!$D$5:$BU$5))=1,"N/a",(INDEX('Relevance scoring'!$D$7:$BU$214,MATCH($A7,'Relevance scoring'!$A$7:$A$214,0),MATCH(O$5,'Relevance scoring'!$D$5:$BU$5))))</f>
        <v>N/a</v>
      </c>
      <c r="P7" s="87" t="str">
        <f t="array" ref="P7">IF(INDEX('Relevance scoring'!$D$7:$BU$214,MATCH($A7,'Relevance scoring'!$A$7:$A$214,0),MATCH(P$5,'Relevance scoring'!$D$5:$BU$5))=1,"N/a",(INDEX('Relevance scoring'!$D$7:$BU$214,MATCH($A7,'Relevance scoring'!$A$7:$A$214,0),MATCH(P$5,'Relevance scoring'!$D$5:$BU$5))))</f>
        <v>N/a</v>
      </c>
      <c r="Q7" s="87">
        <f t="array" ref="Q7">IF(INDEX('Relevance scoring'!$D$7:$BU$214,MATCH($A7,'Relevance scoring'!$A$7:$A$214,0),MATCH(Q$5,'Relevance scoring'!$D$5:$BU$5))=1,"N/a",(INDEX('Relevance scoring'!$D$7:$BU$214,MATCH($A7,'Relevance scoring'!$A$7:$A$214,0),MATCH(Q$5,'Relevance scoring'!$D$5:$BU$5))))</f>
        <v>2</v>
      </c>
      <c r="R7" s="87" t="str">
        <f t="array" ref="R7">IF(INDEX('Relevance scoring'!$D$7:$BU$214,MATCH($A7,'Relevance scoring'!$A$7:$A$214,0),MATCH(R$5,'Relevance scoring'!$D$5:$BU$5))=1,"N/a",(INDEX('Relevance scoring'!$D$7:$BU$214,MATCH($A7,'Relevance scoring'!$A$7:$A$214,0),MATCH(R$5,'Relevance scoring'!$D$5:$BU$5))))</f>
        <v>N/a</v>
      </c>
      <c r="S7" s="87" t="s">
        <v>670</v>
      </c>
      <c r="T7" s="87" t="s">
        <v>671</v>
      </c>
      <c r="U7" s="87" t="s">
        <v>672</v>
      </c>
      <c r="V7" s="87" t="str">
        <f t="array" ref="V7">IF(INDEX('Relevance scoring'!$D$7:$BU$214,MATCH($A7,'Relevance scoring'!$A$7:$A$214,0),MATCH(V$5,'Relevance scoring'!$D$5:$BU$5))=1,"N/a",(INDEX('Relevance scoring'!$D$7:$BU$214,MATCH($A7,'Relevance scoring'!$A$7:$A$214,0),MATCH(V$5,'Relevance scoring'!$D$5:$BU$5))))</f>
        <v>N/a</v>
      </c>
      <c r="W7" s="87" t="str">
        <f t="array" ref="W7">IF(INDEX('Relevance scoring'!$D$7:$BU$214,MATCH($A7,'Relevance scoring'!$A$7:$A$214,0),MATCH(W$5,'Relevance scoring'!$D$5:$BU$5))=1,"N/a",(INDEX('Relevance scoring'!$D$7:$BU$214,MATCH($A7,'Relevance scoring'!$A$7:$A$214,0),MATCH(W$5,'Relevance scoring'!$D$5:$BU$5))))</f>
        <v>N/a</v>
      </c>
      <c r="X7" s="87">
        <f t="array" ref="X7">IF(INDEX('Relevance scoring'!$D$7:$BU$214,MATCH($A7,'Relevance scoring'!$A$7:$A$214,0),MATCH(X$5,'Relevance scoring'!$D$5:$BU$5))=1,"N/a",(INDEX('Relevance scoring'!$D$7:$BU$214,MATCH($A7,'Relevance scoring'!$A$7:$A$214,0),MATCH(X$5,'Relevance scoring'!$D$5:$BU$5))))</f>
        <v>2</v>
      </c>
      <c r="Y7" s="87" t="s">
        <v>673</v>
      </c>
      <c r="Z7" s="87" t="str">
        <f t="array" ref="Z7">IF(INDEX('Relevance scoring'!$D$7:$BU$214,MATCH($A7,'Relevance scoring'!$A$7:$A$214,0),MATCH(Z$5,'Relevance scoring'!$D$5:$BU$5))=1,"N/a",(INDEX('Relevance scoring'!$D$7:$BU$214,MATCH($A7,'Relevance scoring'!$A$7:$A$214,0),MATCH(Z$5,'Relevance scoring'!$D$5:$BU$5))))</f>
        <v>N/a</v>
      </c>
      <c r="AA7" s="87">
        <f t="array" ref="AA7">IF(INDEX('Relevance scoring'!$D$7:$BU$214,MATCH($A7,'Relevance scoring'!$A$7:$A$214,0),MATCH(AA$5,'Relevance scoring'!$D$5:$BU$5))=1,"N/a",(INDEX('Relevance scoring'!$D$7:$BU$214,MATCH($A7,'Relevance scoring'!$A$7:$A$214,0),MATCH(AA$5,'Relevance scoring'!$D$5:$BU$5))))</f>
        <v>2</v>
      </c>
      <c r="AB7" s="87">
        <f t="array" ref="AB7">IF(INDEX('Relevance scoring'!$D$7:$BU$214,MATCH($A7,'Relevance scoring'!$A$7:$A$214,0),MATCH(AB$5,'Relevance scoring'!$D$5:$BU$5))=1,"N/a",(INDEX('Relevance scoring'!$D$7:$BU$214,MATCH($A7,'Relevance scoring'!$A$7:$A$214,0),MATCH(AB$5,'Relevance scoring'!$D$5:$BU$5))))</f>
        <v>2</v>
      </c>
      <c r="AC7" s="87" t="str">
        <f t="array" ref="AC7">IF(INDEX('Relevance scoring'!$D$7:$BU$214,MATCH($A7,'Relevance scoring'!$A$7:$A$214,0),MATCH(AC$5,'Relevance scoring'!$D$5:$BU$5))=1,"N/a",(INDEX('Relevance scoring'!$D$7:$BU$214,MATCH($A7,'Relevance scoring'!$A$7:$A$214,0),MATCH(AC$5,'Relevance scoring'!$D$5:$BU$5))))</f>
        <v>N/a</v>
      </c>
      <c r="AD7" s="87" t="str">
        <f t="array" ref="AD7">IF(INDEX('Relevance scoring'!$D$7:$BU$214,MATCH($A7,'Relevance scoring'!$A$7:$A$214,0),MATCH(AD$5,'Relevance scoring'!$D$5:$BU$5))=1,"N/a",(INDEX('Relevance scoring'!$D$7:$BU$214,MATCH($A7,'Relevance scoring'!$A$7:$A$214,0),MATCH(AD$5,'Relevance scoring'!$D$5:$BU$5))))</f>
        <v>N/a</v>
      </c>
      <c r="AE7" s="87" t="str">
        <f t="array" ref="AE7">IF(INDEX('Relevance scoring'!$D$7:$BU$214,MATCH($A7,'Relevance scoring'!$A$7:$A$214,0),MATCH(AE$5,'Relevance scoring'!$D$5:$BU$5))=1,"N/a",(INDEX('Relevance scoring'!$D$7:$BU$214,MATCH($A7,'Relevance scoring'!$A$7:$A$214,0),MATCH(AE$5,'Relevance scoring'!$D$5:$BU$5))))</f>
        <v>N/a</v>
      </c>
      <c r="AF7" s="87" t="s">
        <v>674</v>
      </c>
      <c r="AG7" s="87">
        <f t="array" ref="AG7">IF(INDEX('Relevance scoring'!$D$7:$BU$214,MATCH($A7,'Relevance scoring'!$A$7:$A$214,0),MATCH(AG$5,'Relevance scoring'!$D$5:$BU$5))=1,"N/a",(INDEX('Relevance scoring'!$D$7:$BU$214,MATCH($A7,'Relevance scoring'!$A$7:$A$214,0),MATCH(AG$5,'Relevance scoring'!$D$5:$BU$5))))</f>
        <v>2</v>
      </c>
      <c r="AH7" s="87" t="str">
        <f t="array" ref="AH7">IF(INDEX('Relevance scoring'!$D$7:$BU$214,MATCH($A7,'Relevance scoring'!$A$7:$A$214,0),MATCH(AH$5,'Relevance scoring'!$D$5:$BU$5))=1,"N/a",(INDEX('Relevance scoring'!$D$7:$BU$214,MATCH($A7,'Relevance scoring'!$A$7:$A$214,0),MATCH(AH$5,'Relevance scoring'!$D$5:$BU$5))))</f>
        <v>N/a</v>
      </c>
      <c r="AI7" s="87">
        <f t="array" ref="AI7">IF(INDEX('Relevance scoring'!$D$7:$BU$214,MATCH($A7,'Relevance scoring'!$A$7:$A$214,0),MATCH(AI$5,'Relevance scoring'!$D$5:$BU$5))=1,"N/a",(INDEX('Relevance scoring'!$D$7:$BU$214,MATCH($A7,'Relevance scoring'!$A$7:$A$214,0),MATCH(AI$5,'Relevance scoring'!$D$5:$BU$5))))</f>
        <v>2</v>
      </c>
      <c r="AJ7" s="87">
        <f t="array" ref="AJ7">IF(INDEX('Relevance scoring'!$D$7:$BU$214,MATCH($A7,'Relevance scoring'!$A$7:$A$214,0),MATCH(AJ$5,'Relevance scoring'!$D$5:$BU$5))=1,"N/a",(INDEX('Relevance scoring'!$D$7:$BU$214,MATCH($A7,'Relevance scoring'!$A$7:$A$214,0),MATCH(AJ$5,'Relevance scoring'!$D$5:$BU$5))))</f>
        <v>2</v>
      </c>
      <c r="AK7" s="87" t="str">
        <f t="array" ref="AK7">IF(INDEX('Relevance scoring'!$D$7:$BU$214,MATCH($A7,'Relevance scoring'!$A$7:$A$214,0),MATCH(AK$5,'Relevance scoring'!$D$5:$BU$5))=1,"N/a",(INDEX('Relevance scoring'!$D$7:$BU$214,MATCH($A7,'Relevance scoring'!$A$7:$A$214,0),MATCH(AK$5,'Relevance scoring'!$D$5:$BU$5))))</f>
        <v>N/a</v>
      </c>
      <c r="AL7" s="87" t="str">
        <f t="array" ref="AL7">IF(INDEX('Relevance scoring'!$D$7:$BU$214,MATCH($A7,'Relevance scoring'!$A$7:$A$214,0),MATCH(AL$5,'Relevance scoring'!$D$5:$BU$5))=1,"N/a",(INDEX('Relevance scoring'!$D$7:$BU$214,MATCH($A7,'Relevance scoring'!$A$7:$A$214,0),MATCH(AL$5,'Relevance scoring'!$D$5:$BU$5))))</f>
        <v>N/a</v>
      </c>
      <c r="AM7" s="87" t="str">
        <f t="array" ref="AM7">IF(INDEX('Relevance scoring'!$D$7:$BU$214,MATCH($A7,'Relevance scoring'!$A$7:$A$214,0),MATCH(AM$5,'Relevance scoring'!$D$5:$BU$5))=1,"N/a",(INDEX('Relevance scoring'!$D$7:$BU$214,MATCH($A7,'Relevance scoring'!$A$7:$A$214,0),MATCH(AM$5,'Relevance scoring'!$D$5:$BU$5))))</f>
        <v>N/a</v>
      </c>
      <c r="AN7" s="87" t="s">
        <v>675</v>
      </c>
      <c r="AO7" s="87" t="str">
        <f t="array" ref="AO7">IF(INDEX('Relevance scoring'!$D$7:$BU$214,MATCH($A7,'Relevance scoring'!$A$7:$A$214,0),MATCH(AO$5,'Relevance scoring'!$D$5:$BU$5))=1,"N/a",(INDEX('Relevance scoring'!$D$7:$BU$214,MATCH($A7,'Relevance scoring'!$A$7:$A$214,0),MATCH(AO$5,'Relevance scoring'!$D$5:$BU$5))))</f>
        <v>N/a</v>
      </c>
      <c r="AP7" s="87" t="str">
        <f t="array" ref="AP7">IF(INDEX('Relevance scoring'!$D$7:$BU$214,MATCH($A7,'Relevance scoring'!$A$7:$A$214,0),MATCH(AP$5,'Relevance scoring'!$D$5:$BU$5))=1,"N/a",(INDEX('Relevance scoring'!$D$7:$BU$214,MATCH($A7,'Relevance scoring'!$A$7:$A$214,0),MATCH(AP$5,'Relevance scoring'!$D$5:$BU$5))))</f>
        <v>N/a</v>
      </c>
      <c r="AQ7" s="87">
        <f t="array" ref="AQ7">IF(INDEX('Relevance scoring'!$D$7:$BU$214,MATCH($A7,'Relevance scoring'!$A$7:$A$214,0),MATCH(AQ$5,'Relevance scoring'!$D$5:$BU$5))=1,"N/a",(INDEX('Relevance scoring'!$D$7:$BU$214,MATCH($A7,'Relevance scoring'!$A$7:$A$214,0),MATCH(AQ$5,'Relevance scoring'!$D$5:$BU$5))))</f>
        <v>2</v>
      </c>
      <c r="AR7" s="87" t="s">
        <v>676</v>
      </c>
      <c r="AS7" s="87" t="str">
        <f t="array" ref="AS7">IF(INDEX('Relevance scoring'!$D$7:$BU$214,MATCH($A7,'Relevance scoring'!$A$7:$A$214,0),MATCH(AS$5,'Relevance scoring'!$D$5:$BU$5))=1,"N/a",(INDEX('Relevance scoring'!$D$7:$BU$214,MATCH($A7,'Relevance scoring'!$A$7:$A$214,0),MATCH(AS$5,'Relevance scoring'!$D$5:$BU$5))))</f>
        <v>N/a</v>
      </c>
      <c r="AT7" s="87">
        <f t="array" ref="AT7">IF(INDEX('Relevance scoring'!$D$7:$BU$214,MATCH($A7,'Relevance scoring'!$A$7:$A$214,0),MATCH(AT$5,'Relevance scoring'!$D$5:$BU$5))=1,"N/a",(INDEX('Relevance scoring'!$D$7:$BU$214,MATCH($A7,'Relevance scoring'!$A$7:$A$214,0),MATCH(AT$5,'Relevance scoring'!$D$5:$BU$5))))</f>
        <v>2</v>
      </c>
      <c r="AU7" s="87" t="str">
        <f t="array" ref="AU7">IF(INDEX('Relevance scoring'!$D$7:$BU$214,MATCH($A7,'Relevance scoring'!$A$7:$A$214,0),MATCH(AU$5,'Relevance scoring'!$D$5:$BU$5))=1,"N/a",(INDEX('Relevance scoring'!$D$7:$BU$214,MATCH($A7,'Relevance scoring'!$A$7:$A$214,0),MATCH(AU$5,'Relevance scoring'!$D$5:$BU$5))))</f>
        <v>N/a</v>
      </c>
      <c r="AV7" s="87" t="s">
        <v>677</v>
      </c>
      <c r="AW7" s="87" t="str">
        <f t="array" ref="AW7">IF(INDEX('Relevance scoring'!$D$7:$BU$214,MATCH($A7,'Relevance scoring'!$A$7:$A$214,0),MATCH(AW$5,'Relevance scoring'!$D$5:$BU$5))=1,"N/a",(INDEX('Relevance scoring'!$D$7:$BU$214,MATCH($A7,'Relevance scoring'!$A$7:$A$214,0),MATCH(AW$5,'Relevance scoring'!$D$5:$BU$5))))</f>
        <v>N/a</v>
      </c>
      <c r="AX7" s="87" t="str">
        <f t="array" ref="AX7">IF(INDEX('Relevance scoring'!$D$7:$BU$214,MATCH($A7,'Relevance scoring'!$A$7:$A$214,0),MATCH(AX$5,'Relevance scoring'!$D$5:$BU$5))=1,"N/a",(INDEX('Relevance scoring'!$D$7:$BU$214,MATCH($A7,'Relevance scoring'!$A$7:$A$214,0),MATCH(AX$5,'Relevance scoring'!$D$5:$BU$5))))</f>
        <v>N/a</v>
      </c>
      <c r="AY7" s="87" t="s">
        <v>678</v>
      </c>
      <c r="AZ7" s="87" t="s">
        <v>679</v>
      </c>
      <c r="BA7" s="87" t="s">
        <v>678</v>
      </c>
      <c r="BB7" s="87" t="s">
        <v>680</v>
      </c>
      <c r="BC7" s="87" t="s">
        <v>681</v>
      </c>
      <c r="BD7" s="87" t="str">
        <f t="array" ref="BD7">IF(INDEX('Relevance scoring'!$D$7:$BU$214,MATCH($A7,'Relevance scoring'!$A$7:$A$214,0),MATCH(BD$5,'Relevance scoring'!$D$5:$BU$5))=1,"N/a",(INDEX('Relevance scoring'!$D$7:$BU$214,MATCH($A7,'Relevance scoring'!$A$7:$A$214,0),MATCH(BD$5,'Relevance scoring'!$D$5:$BU$5))))</f>
        <v>N/a</v>
      </c>
      <c r="BE7" s="87">
        <f t="array" ref="BE7">IF(INDEX('Relevance scoring'!$D$7:$BU$214,MATCH($A7,'Relevance scoring'!$A$7:$A$214,0),MATCH(BE$5,'Relevance scoring'!$D$5:$BU$5))=1,"N/a",(INDEX('Relevance scoring'!$D$7:$BU$214,MATCH($A7,'Relevance scoring'!$A$7:$A$214,0),MATCH(BE$5,'Relevance scoring'!$D$5:$BU$5))))</f>
        <v>2</v>
      </c>
      <c r="BF7" s="87" t="str">
        <f t="array" ref="BF7">IF(INDEX('Relevance scoring'!$D$7:$BU$214,MATCH($A7,'Relevance scoring'!$A$7:$A$214,0),MATCH(BF$5,'Relevance scoring'!$D$5:$BU$5))=1,"N/a",(INDEX('Relevance scoring'!$D$7:$BU$214,MATCH($A7,'Relevance scoring'!$A$7:$A$214,0),MATCH(BF$5,'Relevance scoring'!$D$5:$BU$5))))</f>
        <v>N/a</v>
      </c>
      <c r="BG7" s="87" t="str">
        <f t="array" ref="BG7">IF(INDEX('Relevance scoring'!$D$7:$BU$214,MATCH($A7,'Relevance scoring'!$A$7:$A$214,0),MATCH(BG$5,'Relevance scoring'!$D$5:$BU$5))=1,"N/a",(INDEX('Relevance scoring'!$D$7:$BU$214,MATCH($A7,'Relevance scoring'!$A$7:$A$214,0),MATCH(BG$5,'Relevance scoring'!$D$5:$BU$5))))</f>
        <v>N/a</v>
      </c>
      <c r="BH7" s="87" t="str">
        <f t="array" ref="BH7">IF(INDEX('Relevance scoring'!$D$7:$BU$214,MATCH($A7,'Relevance scoring'!$A$7:$A$214,0),MATCH(BH$5,'Relevance scoring'!$D$5:$BU$5))=1,"N/a",(INDEX('Relevance scoring'!$D$7:$BU$214,MATCH($A7,'Relevance scoring'!$A$7:$A$214,0),MATCH(BH$5,'Relevance scoring'!$D$5:$BU$5))))</f>
        <v>N/a</v>
      </c>
    </row>
    <row r="8" spans="1:60" ht="12.75" x14ac:dyDescent="0.2">
      <c r="A8" s="53" t="str">
        <f>'Technology references'!A3</f>
        <v>Tech-002</v>
      </c>
      <c r="B8" s="54" t="str">
        <f t="array" ref="B8">INDEX('Technology references'!$B$2:$B$100,MATCH($A8,'Technology references'!$A$2:$A$100,0))</f>
        <v>3D Printing (Manufacturing)</v>
      </c>
      <c r="D8" s="87" t="s">
        <v>682</v>
      </c>
      <c r="E8" s="87" t="s">
        <v>683</v>
      </c>
      <c r="F8" s="87" t="str">
        <f t="array" ref="F8">IF(INDEX('Relevance scoring'!$D$7:$BU$214,MATCH($A8,'Relevance scoring'!$A$7:$A$214,0),MATCH(F$5,'Relevance scoring'!$D$5:$BU$5))=1,"N/a",(INDEX('Relevance scoring'!$D$7:$BU$214,MATCH($A8,'Relevance scoring'!$A$7:$A$214,0),MATCH(F$5,'Relevance scoring'!$D$5:$BU$5))))</f>
        <v>N/a</v>
      </c>
      <c r="G8" s="87">
        <f t="array" ref="G8">IF(INDEX('Relevance scoring'!$D$7:$BU$214,MATCH($A8,'Relevance scoring'!$A$7:$A$214,0),MATCH(G$5,'Relevance scoring'!$D$5:$BU$5))=1,"N/a",(INDEX('Relevance scoring'!$D$7:$BU$214,MATCH($A8,'Relevance scoring'!$A$7:$A$214,0),MATCH(G$5,'Relevance scoring'!$D$5:$BU$5))))</f>
        <v>2</v>
      </c>
      <c r="H8" s="87" t="s">
        <v>684</v>
      </c>
      <c r="I8" s="87" t="s">
        <v>685</v>
      </c>
      <c r="J8" s="87">
        <f t="array" ref="J8">IF(INDEX('Relevance scoring'!$D$7:$BU$214,MATCH($A8,'Relevance scoring'!$A$7:$A$214,0),MATCH(J$5,'Relevance scoring'!$D$5:$BU$5))=1,"N/a",(INDEX('Relevance scoring'!$D$7:$BU$214,MATCH($A8,'Relevance scoring'!$A$7:$A$214,0),MATCH(J$5,'Relevance scoring'!$D$5:$BU$5))))</f>
        <v>2</v>
      </c>
      <c r="K8" s="87" t="s">
        <v>686</v>
      </c>
      <c r="L8" s="87" t="s">
        <v>687</v>
      </c>
      <c r="M8" s="87" t="s">
        <v>688</v>
      </c>
      <c r="N8" s="87" t="s">
        <v>689</v>
      </c>
      <c r="O8" s="87" t="str">
        <f t="array" ref="O8">IF(INDEX('Relevance scoring'!$D$7:$BU$214,MATCH($A8,'Relevance scoring'!$A$7:$A$214,0),MATCH(O$5,'Relevance scoring'!$D$5:$BU$5))=1,"N/a",(INDEX('Relevance scoring'!$D$7:$BU$214,MATCH($A8,'Relevance scoring'!$A$7:$A$214,0),MATCH(O$5,'Relevance scoring'!$D$5:$BU$5))))</f>
        <v>N/a</v>
      </c>
      <c r="P8" s="87" t="str">
        <f t="array" ref="P8">IF(INDEX('Relevance scoring'!$D$7:$BU$214,MATCH($A8,'Relevance scoring'!$A$7:$A$214,0),MATCH(P$5,'Relevance scoring'!$D$5:$BU$5))=1,"N/a",(INDEX('Relevance scoring'!$D$7:$BU$214,MATCH($A8,'Relevance scoring'!$A$7:$A$214,0),MATCH(P$5,'Relevance scoring'!$D$5:$BU$5))))</f>
        <v>N/a</v>
      </c>
      <c r="Q8" s="87">
        <f t="array" ref="Q8">IF(INDEX('Relevance scoring'!$D$7:$BU$214,MATCH($A8,'Relevance scoring'!$A$7:$A$214,0),MATCH(Q$5,'Relevance scoring'!$D$5:$BU$5))=1,"N/a",(INDEX('Relevance scoring'!$D$7:$BU$214,MATCH($A8,'Relevance scoring'!$A$7:$A$214,0),MATCH(Q$5,'Relevance scoring'!$D$5:$BU$5))))</f>
        <v>2</v>
      </c>
      <c r="R8" s="87" t="str">
        <f t="array" ref="R8">IF(INDEX('Relevance scoring'!$D$7:$BU$214,MATCH($A8,'Relevance scoring'!$A$7:$A$214,0),MATCH(R$5,'Relevance scoring'!$D$5:$BU$5))=1,"N/a",(INDEX('Relevance scoring'!$D$7:$BU$214,MATCH($A8,'Relevance scoring'!$A$7:$A$214,0),MATCH(R$5,'Relevance scoring'!$D$5:$BU$5))))</f>
        <v>N/a</v>
      </c>
      <c r="S8" s="87" t="s">
        <v>670</v>
      </c>
      <c r="T8" s="87" t="s">
        <v>671</v>
      </c>
      <c r="U8" s="87" t="s">
        <v>672</v>
      </c>
      <c r="V8" s="87" t="str">
        <f t="array" ref="V8">IF(INDEX('Relevance scoring'!$D$7:$BU$214,MATCH($A8,'Relevance scoring'!$A$7:$A$214,0),MATCH(V$5,'Relevance scoring'!$D$5:$BU$5))=1,"N/a",(INDEX('Relevance scoring'!$D$7:$BU$214,MATCH($A8,'Relevance scoring'!$A$7:$A$214,0),MATCH(V$5,'Relevance scoring'!$D$5:$BU$5))))</f>
        <v>N/a</v>
      </c>
      <c r="W8" s="87" t="str">
        <f t="array" ref="W8">IF(INDEX('Relevance scoring'!$D$7:$BU$214,MATCH($A8,'Relevance scoring'!$A$7:$A$214,0),MATCH(W$5,'Relevance scoring'!$D$5:$BU$5))=1,"N/a",(INDEX('Relevance scoring'!$D$7:$BU$214,MATCH($A8,'Relevance scoring'!$A$7:$A$214,0),MATCH(W$5,'Relevance scoring'!$D$5:$BU$5))))</f>
        <v>N/a</v>
      </c>
      <c r="X8" s="87">
        <f t="array" ref="X8">IF(INDEX('Relevance scoring'!$D$7:$BU$214,MATCH($A8,'Relevance scoring'!$A$7:$A$214,0),MATCH(X$5,'Relevance scoring'!$D$5:$BU$5))=1,"N/a",(INDEX('Relevance scoring'!$D$7:$BU$214,MATCH($A8,'Relevance scoring'!$A$7:$A$214,0),MATCH(X$5,'Relevance scoring'!$D$5:$BU$5))))</f>
        <v>2</v>
      </c>
      <c r="Y8" s="87" t="s">
        <v>673</v>
      </c>
      <c r="Z8" s="87">
        <f t="array" ref="Z8">IF(INDEX('Relevance scoring'!$D$7:$BU$214,MATCH($A8,'Relevance scoring'!$A$7:$A$214,0),MATCH(Z$5,'Relevance scoring'!$D$5:$BU$5))=1,"N/a",(INDEX('Relevance scoring'!$D$7:$BU$214,MATCH($A8,'Relevance scoring'!$A$7:$A$214,0),MATCH(Z$5,'Relevance scoring'!$D$5:$BU$5))))</f>
        <v>2</v>
      </c>
      <c r="AA8" s="87">
        <f t="array" ref="AA8">IF(INDEX('Relevance scoring'!$D$7:$BU$214,MATCH($A8,'Relevance scoring'!$A$7:$A$214,0),MATCH(AA$5,'Relevance scoring'!$D$5:$BU$5))=1,"N/a",(INDEX('Relevance scoring'!$D$7:$BU$214,MATCH($A8,'Relevance scoring'!$A$7:$A$214,0),MATCH(AA$5,'Relevance scoring'!$D$5:$BU$5))))</f>
        <v>2</v>
      </c>
      <c r="AB8" s="87" t="str">
        <f t="array" ref="AB8">IF(INDEX('Relevance scoring'!$D$7:$BU$214,MATCH($A8,'Relevance scoring'!$A$7:$A$214,0),MATCH(AB$5,'Relevance scoring'!$D$5:$BU$5))=1,"N/a",(INDEX('Relevance scoring'!$D$7:$BU$214,MATCH($A8,'Relevance scoring'!$A$7:$A$214,0),MATCH(AB$5,'Relevance scoring'!$D$5:$BU$5))))</f>
        <v>N/a</v>
      </c>
      <c r="AC8" s="87" t="str">
        <f t="array" ref="AC8">IF(INDEX('Relevance scoring'!$D$7:$BU$214,MATCH($A8,'Relevance scoring'!$A$7:$A$214,0),MATCH(AC$5,'Relevance scoring'!$D$5:$BU$5))=1,"N/a",(INDEX('Relevance scoring'!$D$7:$BU$214,MATCH($A8,'Relevance scoring'!$A$7:$A$214,0),MATCH(AC$5,'Relevance scoring'!$D$5:$BU$5))))</f>
        <v>N/a</v>
      </c>
      <c r="AD8" s="87" t="str">
        <f t="array" ref="AD8">IF(INDEX('Relevance scoring'!$D$7:$BU$214,MATCH($A8,'Relevance scoring'!$A$7:$A$214,0),MATCH(AD$5,'Relevance scoring'!$D$5:$BU$5))=1,"N/a",(INDEX('Relevance scoring'!$D$7:$BU$214,MATCH($A8,'Relevance scoring'!$A$7:$A$214,0),MATCH(AD$5,'Relevance scoring'!$D$5:$BU$5))))</f>
        <v>N/a</v>
      </c>
      <c r="AE8" s="87" t="str">
        <f t="array" ref="AE8">IF(INDEX('Relevance scoring'!$D$7:$BU$214,MATCH($A8,'Relevance scoring'!$A$7:$A$214,0),MATCH(AE$5,'Relevance scoring'!$D$5:$BU$5))=1,"N/a",(INDEX('Relevance scoring'!$D$7:$BU$214,MATCH($A8,'Relevance scoring'!$A$7:$A$214,0),MATCH(AE$5,'Relevance scoring'!$D$5:$BU$5))))</f>
        <v>N/a</v>
      </c>
      <c r="AF8" s="87" t="s">
        <v>674</v>
      </c>
      <c r="AG8" s="87" t="str">
        <f t="array" ref="AG8">IF(INDEX('Relevance scoring'!$D$7:$BU$214,MATCH($A8,'Relevance scoring'!$A$7:$A$214,0),MATCH(AG$5,'Relevance scoring'!$D$5:$BU$5))=1,"N/a",(INDEX('Relevance scoring'!$D$7:$BU$214,MATCH($A8,'Relevance scoring'!$A$7:$A$214,0),MATCH(AG$5,'Relevance scoring'!$D$5:$BU$5))))</f>
        <v>N/a</v>
      </c>
      <c r="AH8" s="87" t="str">
        <f t="array" ref="AH8">IF(INDEX('Relevance scoring'!$D$7:$BU$214,MATCH($A8,'Relevance scoring'!$A$7:$A$214,0),MATCH(AH$5,'Relevance scoring'!$D$5:$BU$5))=1,"N/a",(INDEX('Relevance scoring'!$D$7:$BU$214,MATCH($A8,'Relevance scoring'!$A$7:$A$214,0),MATCH(AH$5,'Relevance scoring'!$D$5:$BU$5))))</f>
        <v>N/a</v>
      </c>
      <c r="AI8" s="87">
        <f t="array" ref="AI8">IF(INDEX('Relevance scoring'!$D$7:$BU$214,MATCH($A8,'Relevance scoring'!$A$7:$A$214,0),MATCH(AI$5,'Relevance scoring'!$D$5:$BU$5))=1,"N/a",(INDEX('Relevance scoring'!$D$7:$BU$214,MATCH($A8,'Relevance scoring'!$A$7:$A$214,0),MATCH(AI$5,'Relevance scoring'!$D$5:$BU$5))))</f>
        <v>2</v>
      </c>
      <c r="AJ8" s="87">
        <f t="array" ref="AJ8">IF(INDEX('Relevance scoring'!$D$7:$BU$214,MATCH($A8,'Relevance scoring'!$A$7:$A$214,0),MATCH(AJ$5,'Relevance scoring'!$D$5:$BU$5))=1,"N/a",(INDEX('Relevance scoring'!$D$7:$BU$214,MATCH($A8,'Relevance scoring'!$A$7:$A$214,0),MATCH(AJ$5,'Relevance scoring'!$D$5:$BU$5))))</f>
        <v>2</v>
      </c>
      <c r="AK8" s="87" t="str">
        <f t="array" ref="AK8">IF(INDEX('Relevance scoring'!$D$7:$BU$214,MATCH($A8,'Relevance scoring'!$A$7:$A$214,0),MATCH(AK$5,'Relevance scoring'!$D$5:$BU$5))=1,"N/a",(INDEX('Relevance scoring'!$D$7:$BU$214,MATCH($A8,'Relevance scoring'!$A$7:$A$214,0),MATCH(AK$5,'Relevance scoring'!$D$5:$BU$5))))</f>
        <v>N/a</v>
      </c>
      <c r="AL8" s="87" t="s">
        <v>690</v>
      </c>
      <c r="AM8" s="87">
        <f t="array" ref="AM8">IF(INDEX('Relevance scoring'!$D$7:$BU$214,MATCH($A8,'Relevance scoring'!$A$7:$A$214,0),MATCH(AM$5,'Relevance scoring'!$D$5:$BU$5))=1,"N/a",(INDEX('Relevance scoring'!$D$7:$BU$214,MATCH($A8,'Relevance scoring'!$A$7:$A$214,0),MATCH(AM$5,'Relevance scoring'!$D$5:$BU$5))))</f>
        <v>2</v>
      </c>
      <c r="AN8" s="87" t="s">
        <v>675</v>
      </c>
      <c r="AO8" s="87" t="s">
        <v>691</v>
      </c>
      <c r="AP8" s="87" t="str">
        <f t="array" ref="AP8">IF(INDEX('Relevance scoring'!$D$7:$BU$214,MATCH($A8,'Relevance scoring'!$A$7:$A$214,0),MATCH(AP$5,'Relevance scoring'!$D$5:$BU$5))=1,"N/a",(INDEX('Relevance scoring'!$D$7:$BU$214,MATCH($A8,'Relevance scoring'!$A$7:$A$214,0),MATCH(AP$5,'Relevance scoring'!$D$5:$BU$5))))</f>
        <v>N/a</v>
      </c>
      <c r="AQ8" s="87" t="s">
        <v>692</v>
      </c>
      <c r="AR8" s="87" t="s">
        <v>693</v>
      </c>
      <c r="AS8" s="87" t="str">
        <f t="array" ref="AS8">IF(INDEX('Relevance scoring'!$D$7:$BU$214,MATCH($A8,'Relevance scoring'!$A$7:$A$214,0),MATCH(AS$5,'Relevance scoring'!$D$5:$BU$5))=1,"N/a",(INDEX('Relevance scoring'!$D$7:$BU$214,MATCH($A8,'Relevance scoring'!$A$7:$A$214,0),MATCH(AS$5,'Relevance scoring'!$D$5:$BU$5))))</f>
        <v>N/a</v>
      </c>
      <c r="AT8" s="87">
        <f t="array" ref="AT8">IF(INDEX('Relevance scoring'!$D$7:$BU$214,MATCH($A8,'Relevance scoring'!$A$7:$A$214,0),MATCH(AT$5,'Relevance scoring'!$D$5:$BU$5))=1,"N/a",(INDEX('Relevance scoring'!$D$7:$BU$214,MATCH($A8,'Relevance scoring'!$A$7:$A$214,0),MATCH(AT$5,'Relevance scoring'!$D$5:$BU$5))))</f>
        <v>2</v>
      </c>
      <c r="AU8" s="87" t="str">
        <f t="array" ref="AU8">IF(INDEX('Relevance scoring'!$D$7:$BU$214,MATCH($A8,'Relevance scoring'!$A$7:$A$214,0),MATCH(AU$5,'Relevance scoring'!$D$5:$BU$5))=1,"N/a",(INDEX('Relevance scoring'!$D$7:$BU$214,MATCH($A8,'Relevance scoring'!$A$7:$A$214,0),MATCH(AU$5,'Relevance scoring'!$D$5:$BU$5))))</f>
        <v>N/a</v>
      </c>
      <c r="AV8" s="87" t="s">
        <v>677</v>
      </c>
      <c r="AW8" s="87" t="s">
        <v>694</v>
      </c>
      <c r="AX8" s="87">
        <f t="array" ref="AX8">IF(INDEX('Relevance scoring'!$D$7:$BU$214,MATCH($A8,'Relevance scoring'!$A$7:$A$214,0),MATCH(AX$5,'Relevance scoring'!$D$5:$BU$5))=1,"N/a",(INDEX('Relevance scoring'!$D$7:$BU$214,MATCH($A8,'Relevance scoring'!$A$7:$A$214,0),MATCH(AX$5,'Relevance scoring'!$D$5:$BU$5))))</f>
        <v>2</v>
      </c>
      <c r="AY8" s="87" t="s">
        <v>678</v>
      </c>
      <c r="AZ8" s="87" t="s">
        <v>695</v>
      </c>
      <c r="BA8" s="87" t="s">
        <v>678</v>
      </c>
      <c r="BB8" s="87" t="s">
        <v>680</v>
      </c>
      <c r="BC8" s="87" t="s">
        <v>681</v>
      </c>
      <c r="BD8" s="87" t="str">
        <f t="array" ref="BD8">IF(INDEX('Relevance scoring'!$D$7:$BU$214,MATCH($A8,'Relevance scoring'!$A$7:$A$214,0),MATCH(BD$5,'Relevance scoring'!$D$5:$BU$5))=1,"N/a",(INDEX('Relevance scoring'!$D$7:$BU$214,MATCH($A8,'Relevance scoring'!$A$7:$A$214,0),MATCH(BD$5,'Relevance scoring'!$D$5:$BU$5))))</f>
        <v>N/a</v>
      </c>
      <c r="BE8" s="87" t="s">
        <v>681</v>
      </c>
      <c r="BF8" s="87" t="str">
        <f t="array" ref="BF8">IF(INDEX('Relevance scoring'!$D$7:$BU$214,MATCH($A8,'Relevance scoring'!$A$7:$A$214,0),MATCH(BF$5,'Relevance scoring'!$D$5:$BU$5))=1,"N/a",(INDEX('Relevance scoring'!$D$7:$BU$214,MATCH($A8,'Relevance scoring'!$A$7:$A$214,0),MATCH(BF$5,'Relevance scoring'!$D$5:$BU$5))))</f>
        <v>N/a</v>
      </c>
      <c r="BG8" s="87" t="str">
        <f t="array" ref="BG8">IF(INDEX('Relevance scoring'!$D$7:$BU$214,MATCH($A8,'Relevance scoring'!$A$7:$A$214,0),MATCH(BG$5,'Relevance scoring'!$D$5:$BU$5))=1,"N/a",(INDEX('Relevance scoring'!$D$7:$BU$214,MATCH($A8,'Relevance scoring'!$A$7:$A$214,0),MATCH(BG$5,'Relevance scoring'!$D$5:$BU$5))))</f>
        <v>N/a</v>
      </c>
      <c r="BH8" s="87" t="str">
        <f t="array" ref="BH8">IF(INDEX('Relevance scoring'!$D$7:$BU$214,MATCH($A8,'Relevance scoring'!$A$7:$A$214,0),MATCH(BH$5,'Relevance scoring'!$D$5:$BU$5))=1,"N/a",(INDEX('Relevance scoring'!$D$7:$BU$214,MATCH($A8,'Relevance scoring'!$A$7:$A$214,0),MATCH(BH$5,'Relevance scoring'!$D$5:$BU$5))))</f>
        <v>N/a</v>
      </c>
    </row>
    <row r="9" spans="1:60" ht="12.75" x14ac:dyDescent="0.2">
      <c r="A9" s="53" t="str">
        <f>'Technology references'!A4</f>
        <v>Tech-003</v>
      </c>
      <c r="B9" s="54" t="str">
        <f t="array" ref="B9">INDEX('Technology references'!$B$2:$B$100,MATCH($A9,'Technology references'!$A$2:$A$100,0))</f>
        <v>3D Scanners</v>
      </c>
      <c r="D9" s="87" t="s">
        <v>696</v>
      </c>
      <c r="E9" s="87" t="str">
        <f t="array" ref="E9">IF(INDEX('Relevance scoring'!$D$7:$BU$214,MATCH($A9,'Relevance scoring'!$A$7:$A$214,0),MATCH(E$5,'Relevance scoring'!$D$5:$BU$5))=1,"N/a",(INDEX('Relevance scoring'!$D$7:$BU$214,MATCH($A9,'Relevance scoring'!$A$7:$A$214,0),MATCH(E$5,'Relevance scoring'!$D$5:$BU$5))))</f>
        <v>N/a</v>
      </c>
      <c r="F9" s="87" t="str">
        <f t="array" ref="F9">IF(INDEX('Relevance scoring'!$D$7:$BU$214,MATCH($A9,'Relevance scoring'!$A$7:$A$214,0),MATCH(F$5,'Relevance scoring'!$D$5:$BU$5))=1,"N/a",(INDEX('Relevance scoring'!$D$7:$BU$214,MATCH($A9,'Relevance scoring'!$A$7:$A$214,0),MATCH(F$5,'Relevance scoring'!$D$5:$BU$5))))</f>
        <v>N/a</v>
      </c>
      <c r="G9" s="87" t="s">
        <v>697</v>
      </c>
      <c r="H9" s="87" t="s">
        <v>698</v>
      </c>
      <c r="I9" s="87" t="s">
        <v>698</v>
      </c>
      <c r="J9" s="87">
        <f t="array" ref="J9">IF(INDEX('Relevance scoring'!$D$7:$BU$214,MATCH($A9,'Relevance scoring'!$A$7:$A$214,0),MATCH(J$5,'Relevance scoring'!$D$5:$BU$5))=1,"N/a",(INDEX('Relevance scoring'!$D$7:$BU$214,MATCH($A9,'Relevance scoring'!$A$7:$A$214,0),MATCH(J$5,'Relevance scoring'!$D$5:$BU$5))))</f>
        <v>2</v>
      </c>
      <c r="K9" s="87" t="s">
        <v>699</v>
      </c>
      <c r="L9" s="87">
        <f t="array" ref="L9">IF(INDEX('Relevance scoring'!$D$7:$BU$214,MATCH($A9,'Relevance scoring'!$A$7:$A$214,0),MATCH(L$5,'Relevance scoring'!$D$5:$BU$5))=1,"N/a",(INDEX('Relevance scoring'!$D$7:$BU$214,MATCH($A9,'Relevance scoring'!$A$7:$A$214,0),MATCH(L$5,'Relevance scoring'!$D$5:$BU$5))))</f>
        <v>2</v>
      </c>
      <c r="M9" s="87" t="str">
        <f t="array" ref="M9">IF(INDEX('Relevance scoring'!$D$7:$BU$214,MATCH($A9,'Relevance scoring'!$A$7:$A$214,0),MATCH(M$5,'Relevance scoring'!$D$5:$BU$5))=1,"N/a",(INDEX('Relevance scoring'!$D$7:$BU$214,MATCH($A9,'Relevance scoring'!$A$7:$A$214,0),MATCH(M$5,'Relevance scoring'!$D$5:$BU$5))))</f>
        <v>N/a</v>
      </c>
      <c r="N9" s="87">
        <f t="array" ref="N9">IF(INDEX('Relevance scoring'!$D$7:$BU$214,MATCH($A9,'Relevance scoring'!$A$7:$A$214,0),MATCH(N$5,'Relevance scoring'!$D$5:$BU$5))=1,"N/a",(INDEX('Relevance scoring'!$D$7:$BU$214,MATCH($A9,'Relevance scoring'!$A$7:$A$214,0),MATCH(N$5,'Relevance scoring'!$D$5:$BU$5))))</f>
        <v>2</v>
      </c>
      <c r="O9" s="87" t="str">
        <f t="array" ref="O9">IF(INDEX('Relevance scoring'!$D$7:$BU$214,MATCH($A9,'Relevance scoring'!$A$7:$A$214,0),MATCH(O$5,'Relevance scoring'!$D$5:$BU$5))=1,"N/a",(INDEX('Relevance scoring'!$D$7:$BU$214,MATCH($A9,'Relevance scoring'!$A$7:$A$214,0),MATCH(O$5,'Relevance scoring'!$D$5:$BU$5))))</f>
        <v>N/a</v>
      </c>
      <c r="P9" s="87" t="str">
        <f t="array" ref="P9">IF(INDEX('Relevance scoring'!$D$7:$BU$214,MATCH($A9,'Relevance scoring'!$A$7:$A$214,0),MATCH(P$5,'Relevance scoring'!$D$5:$BU$5))=1,"N/a",(INDEX('Relevance scoring'!$D$7:$BU$214,MATCH($A9,'Relevance scoring'!$A$7:$A$214,0),MATCH(P$5,'Relevance scoring'!$D$5:$BU$5))))</f>
        <v>N/a</v>
      </c>
      <c r="Q9" s="87">
        <f t="array" ref="Q9">IF(INDEX('Relevance scoring'!$D$7:$BU$214,MATCH($A9,'Relevance scoring'!$A$7:$A$214,0),MATCH(Q$5,'Relevance scoring'!$D$5:$BU$5))=1,"N/a",(INDEX('Relevance scoring'!$D$7:$BU$214,MATCH($A9,'Relevance scoring'!$A$7:$A$214,0),MATCH(Q$5,'Relevance scoring'!$D$5:$BU$5))))</f>
        <v>2</v>
      </c>
      <c r="R9" s="87" t="str">
        <f t="array" ref="R9">IF(INDEX('Relevance scoring'!$D$7:$BU$214,MATCH($A9,'Relevance scoring'!$A$7:$A$214,0),MATCH(R$5,'Relevance scoring'!$D$5:$BU$5))=1,"N/a",(INDEX('Relevance scoring'!$D$7:$BU$214,MATCH($A9,'Relevance scoring'!$A$7:$A$214,0),MATCH(R$5,'Relevance scoring'!$D$5:$BU$5))))</f>
        <v>N/a</v>
      </c>
      <c r="S9" s="87" t="s">
        <v>700</v>
      </c>
      <c r="T9" s="87" t="s">
        <v>700</v>
      </c>
      <c r="U9" s="87">
        <f t="array" ref="U9">IF(INDEX('Relevance scoring'!$D$7:$BU$214,MATCH($A9,'Relevance scoring'!$A$7:$A$214,0),MATCH(U$5,'Relevance scoring'!$D$5:$BU$5))=1,"N/a",(INDEX('Relevance scoring'!$D$7:$BU$214,MATCH($A9,'Relevance scoring'!$A$7:$A$214,0),MATCH(U$5,'Relevance scoring'!$D$5:$BU$5))))</f>
        <v>2</v>
      </c>
      <c r="V9" s="87" t="str">
        <f t="array" ref="V9">IF(INDEX('Relevance scoring'!$D$7:$BU$214,MATCH($A9,'Relevance scoring'!$A$7:$A$214,0),MATCH(V$5,'Relevance scoring'!$D$5:$BU$5))=1,"N/a",(INDEX('Relevance scoring'!$D$7:$BU$214,MATCH($A9,'Relevance scoring'!$A$7:$A$214,0),MATCH(V$5,'Relevance scoring'!$D$5:$BU$5))))</f>
        <v>N/a</v>
      </c>
      <c r="W9" s="87" t="str">
        <f t="array" ref="W9">IF(INDEX('Relevance scoring'!$D$7:$BU$214,MATCH($A9,'Relevance scoring'!$A$7:$A$214,0),MATCH(W$5,'Relevance scoring'!$D$5:$BU$5))=1,"N/a",(INDEX('Relevance scoring'!$D$7:$BU$214,MATCH($A9,'Relevance scoring'!$A$7:$A$214,0),MATCH(W$5,'Relevance scoring'!$D$5:$BU$5))))</f>
        <v>N/a</v>
      </c>
      <c r="X9" s="87" t="s">
        <v>701</v>
      </c>
      <c r="Y9" s="87">
        <f t="array" ref="Y9">IF(INDEX('Relevance scoring'!$D$7:$BU$214,MATCH($A9,'Relevance scoring'!$A$7:$A$214,0),MATCH(Y$5,'Relevance scoring'!$D$5:$BU$5))=1,"N/a",(INDEX('Relevance scoring'!$D$7:$BU$214,MATCH($A9,'Relevance scoring'!$A$7:$A$214,0),MATCH(Y$5,'Relevance scoring'!$D$5:$BU$5))))</f>
        <v>2</v>
      </c>
      <c r="Z9" s="87" t="s">
        <v>702</v>
      </c>
      <c r="AA9" s="87" t="s">
        <v>703</v>
      </c>
      <c r="AB9" s="87" t="str">
        <f t="array" ref="AB9">IF(INDEX('Relevance scoring'!$D$7:$BU$214,MATCH($A9,'Relevance scoring'!$A$7:$A$214,0),MATCH(AB$5,'Relevance scoring'!$D$5:$BU$5))=1,"N/a",(INDEX('Relevance scoring'!$D$7:$BU$214,MATCH($A9,'Relevance scoring'!$A$7:$A$214,0),MATCH(AB$5,'Relevance scoring'!$D$5:$BU$5))))</f>
        <v>N/a</v>
      </c>
      <c r="AC9" s="87">
        <f t="array" ref="AC9">IF(INDEX('Relevance scoring'!$D$7:$BU$214,MATCH($A9,'Relevance scoring'!$A$7:$A$214,0),MATCH(AC$5,'Relevance scoring'!$D$5:$BU$5))=1,"N/a",(INDEX('Relevance scoring'!$D$7:$BU$214,MATCH($A9,'Relevance scoring'!$A$7:$A$214,0),MATCH(AC$5,'Relevance scoring'!$D$5:$BU$5))))</f>
        <v>2</v>
      </c>
      <c r="AD9" s="87" t="str">
        <f t="array" ref="AD9">IF(INDEX('Relevance scoring'!$D$7:$BU$214,MATCH($A9,'Relevance scoring'!$A$7:$A$214,0),MATCH(AD$5,'Relevance scoring'!$D$5:$BU$5))=1,"N/a",(INDEX('Relevance scoring'!$D$7:$BU$214,MATCH($A9,'Relevance scoring'!$A$7:$A$214,0),MATCH(AD$5,'Relevance scoring'!$D$5:$BU$5))))</f>
        <v>N/a</v>
      </c>
      <c r="AE9" s="87" t="str">
        <f t="array" ref="AE9">IF(INDEX('Relevance scoring'!$D$7:$BU$214,MATCH($A9,'Relevance scoring'!$A$7:$A$214,0),MATCH(AE$5,'Relevance scoring'!$D$5:$BU$5))=1,"N/a",(INDEX('Relevance scoring'!$D$7:$BU$214,MATCH($A9,'Relevance scoring'!$A$7:$A$214,0),MATCH(AE$5,'Relevance scoring'!$D$5:$BU$5))))</f>
        <v>N/a</v>
      </c>
      <c r="AF9" s="87">
        <f t="array" ref="AF9">IF(INDEX('Relevance scoring'!$D$7:$BU$214,MATCH($A9,'Relevance scoring'!$A$7:$A$214,0),MATCH(AF$5,'Relevance scoring'!$D$5:$BU$5))=1,"N/a",(INDEX('Relevance scoring'!$D$7:$BU$214,MATCH($A9,'Relevance scoring'!$A$7:$A$214,0),MATCH(AF$5,'Relevance scoring'!$D$5:$BU$5))))</f>
        <v>2</v>
      </c>
      <c r="AG9" s="87" t="str">
        <f t="array" ref="AG9">IF(INDEX('Relevance scoring'!$D$7:$BU$214,MATCH($A9,'Relevance scoring'!$A$7:$A$214,0),MATCH(AG$5,'Relevance scoring'!$D$5:$BU$5))=1,"N/a",(INDEX('Relevance scoring'!$D$7:$BU$214,MATCH($A9,'Relevance scoring'!$A$7:$A$214,0),MATCH(AG$5,'Relevance scoring'!$D$5:$BU$5))))</f>
        <v>N/a</v>
      </c>
      <c r="AH9" s="87" t="str">
        <f t="array" ref="AH9">IF(INDEX('Relevance scoring'!$D$7:$BU$214,MATCH($A9,'Relevance scoring'!$A$7:$A$214,0),MATCH(AH$5,'Relevance scoring'!$D$5:$BU$5))=1,"N/a",(INDEX('Relevance scoring'!$D$7:$BU$214,MATCH($A9,'Relevance scoring'!$A$7:$A$214,0),MATCH(AH$5,'Relevance scoring'!$D$5:$BU$5))))</f>
        <v>N/a</v>
      </c>
      <c r="AI9" s="87" t="str">
        <f t="array" ref="AI9">IF(INDEX('Relevance scoring'!$D$7:$BU$214,MATCH($A9,'Relevance scoring'!$A$7:$A$214,0),MATCH(AI$5,'Relevance scoring'!$D$5:$BU$5))=1,"N/a",(INDEX('Relevance scoring'!$D$7:$BU$214,MATCH($A9,'Relevance scoring'!$A$7:$A$214,0),MATCH(AI$5,'Relevance scoring'!$D$5:$BU$5))))</f>
        <v>N/a</v>
      </c>
      <c r="AJ9" s="87" t="str">
        <f t="array" ref="AJ9">IF(INDEX('Relevance scoring'!$D$7:$BU$214,MATCH($A9,'Relevance scoring'!$A$7:$A$214,0),MATCH(AJ$5,'Relevance scoring'!$D$5:$BU$5))=1,"N/a",(INDEX('Relevance scoring'!$D$7:$BU$214,MATCH($A9,'Relevance scoring'!$A$7:$A$214,0),MATCH(AJ$5,'Relevance scoring'!$D$5:$BU$5))))</f>
        <v>N/a</v>
      </c>
      <c r="AK9" s="87" t="str">
        <f t="array" ref="AK9">IF(INDEX('Relevance scoring'!$D$7:$BU$214,MATCH($A9,'Relevance scoring'!$A$7:$A$214,0),MATCH(AK$5,'Relevance scoring'!$D$5:$BU$5))=1,"N/a",(INDEX('Relevance scoring'!$D$7:$BU$214,MATCH($A9,'Relevance scoring'!$A$7:$A$214,0),MATCH(AK$5,'Relevance scoring'!$D$5:$BU$5))))</f>
        <v>N/a</v>
      </c>
      <c r="AL9" s="87" t="str">
        <f t="array" ref="AL9">IF(INDEX('Relevance scoring'!$D$7:$BU$214,MATCH($A9,'Relevance scoring'!$A$7:$A$214,0),MATCH(AL$5,'Relevance scoring'!$D$5:$BU$5))=1,"N/a",(INDEX('Relevance scoring'!$D$7:$BU$214,MATCH($A9,'Relevance scoring'!$A$7:$A$214,0),MATCH(AL$5,'Relevance scoring'!$D$5:$BU$5))))</f>
        <v>N/a</v>
      </c>
      <c r="AM9" s="87" t="str">
        <f t="array" ref="AM9">IF(INDEX('Relevance scoring'!$D$7:$BU$214,MATCH($A9,'Relevance scoring'!$A$7:$A$214,0),MATCH(AM$5,'Relevance scoring'!$D$5:$BU$5))=1,"N/a",(INDEX('Relevance scoring'!$D$7:$BU$214,MATCH($A9,'Relevance scoring'!$A$7:$A$214,0),MATCH(AM$5,'Relevance scoring'!$D$5:$BU$5))))</f>
        <v>N/a</v>
      </c>
      <c r="AN9" s="87">
        <f t="array" ref="AN9">IF(INDEX('Relevance scoring'!$D$7:$BU$214,MATCH($A9,'Relevance scoring'!$A$7:$A$214,0),MATCH(AN$5,'Relevance scoring'!$D$5:$BU$5))=1,"N/a",(INDEX('Relevance scoring'!$D$7:$BU$214,MATCH($A9,'Relevance scoring'!$A$7:$A$214,0),MATCH(AN$5,'Relevance scoring'!$D$5:$BU$5))))</f>
        <v>2</v>
      </c>
      <c r="AO9" s="87">
        <f t="array" ref="AO9">IF(INDEX('Relevance scoring'!$D$7:$BU$214,MATCH($A9,'Relevance scoring'!$A$7:$A$214,0),MATCH(AO$5,'Relevance scoring'!$D$5:$BU$5))=1,"N/a",(INDEX('Relevance scoring'!$D$7:$BU$214,MATCH($A9,'Relevance scoring'!$A$7:$A$214,0),MATCH(AO$5,'Relevance scoring'!$D$5:$BU$5))))</f>
        <v>2</v>
      </c>
      <c r="AP9" s="87" t="str">
        <f t="array" ref="AP9">IF(INDEX('Relevance scoring'!$D$7:$BU$214,MATCH($A9,'Relevance scoring'!$A$7:$A$214,0),MATCH(AP$5,'Relevance scoring'!$D$5:$BU$5))=1,"N/a",(INDEX('Relevance scoring'!$D$7:$BU$214,MATCH($A9,'Relevance scoring'!$A$7:$A$214,0),MATCH(AP$5,'Relevance scoring'!$D$5:$BU$5))))</f>
        <v>N/a</v>
      </c>
      <c r="AQ9" s="87" t="s">
        <v>704</v>
      </c>
      <c r="AR9" s="87" t="s">
        <v>705</v>
      </c>
      <c r="AS9" s="87" t="str">
        <f t="array" ref="AS9">IF(INDEX('Relevance scoring'!$D$7:$BU$214,MATCH($A9,'Relevance scoring'!$A$7:$A$214,0),MATCH(AS$5,'Relevance scoring'!$D$5:$BU$5))=1,"N/a",(INDEX('Relevance scoring'!$D$7:$BU$214,MATCH($A9,'Relevance scoring'!$A$7:$A$214,0),MATCH(AS$5,'Relevance scoring'!$D$5:$BU$5))))</f>
        <v>N/a</v>
      </c>
      <c r="AT9" s="87">
        <f t="array" ref="AT9">IF(INDEX('Relevance scoring'!$D$7:$BU$214,MATCH($A9,'Relevance scoring'!$A$7:$A$214,0),MATCH(AT$5,'Relevance scoring'!$D$5:$BU$5))=1,"N/a",(INDEX('Relevance scoring'!$D$7:$BU$214,MATCH($A9,'Relevance scoring'!$A$7:$A$214,0),MATCH(AT$5,'Relevance scoring'!$D$5:$BU$5))))</f>
        <v>2</v>
      </c>
      <c r="AU9" s="87" t="str">
        <f t="array" ref="AU9">IF(INDEX('Relevance scoring'!$D$7:$BU$214,MATCH($A9,'Relevance scoring'!$A$7:$A$214,0),MATCH(AU$5,'Relevance scoring'!$D$5:$BU$5))=1,"N/a",(INDEX('Relevance scoring'!$D$7:$BU$214,MATCH($A9,'Relevance scoring'!$A$7:$A$214,0),MATCH(AU$5,'Relevance scoring'!$D$5:$BU$5))))</f>
        <v>N/a</v>
      </c>
      <c r="AV9" s="87" t="s">
        <v>706</v>
      </c>
      <c r="AW9" s="87">
        <f t="array" ref="AW9">IF(INDEX('Relevance scoring'!$D$7:$BU$214,MATCH($A9,'Relevance scoring'!$A$7:$A$214,0),MATCH(AW$5,'Relevance scoring'!$D$5:$BU$5))=1,"N/a",(INDEX('Relevance scoring'!$D$7:$BU$214,MATCH($A9,'Relevance scoring'!$A$7:$A$214,0),MATCH(AW$5,'Relevance scoring'!$D$5:$BU$5))))</f>
        <v>2</v>
      </c>
      <c r="AX9" s="87">
        <f t="array" ref="AX9">IF(INDEX('Relevance scoring'!$D$7:$BU$214,MATCH($A9,'Relevance scoring'!$A$7:$A$214,0),MATCH(AX$5,'Relevance scoring'!$D$5:$BU$5))=1,"N/a",(INDEX('Relevance scoring'!$D$7:$BU$214,MATCH($A9,'Relevance scoring'!$A$7:$A$214,0),MATCH(AX$5,'Relevance scoring'!$D$5:$BU$5))))</f>
        <v>2</v>
      </c>
      <c r="AY9" s="87" t="s">
        <v>707</v>
      </c>
      <c r="AZ9" s="87" t="s">
        <v>708</v>
      </c>
      <c r="BA9" s="87">
        <f t="array" ref="BA9">IF(INDEX('Relevance scoring'!$D$7:$BU$214,MATCH($A9,'Relevance scoring'!$A$7:$A$214,0),MATCH(BA$5,'Relevance scoring'!$D$5:$BU$5))=1,"N/a",(INDEX('Relevance scoring'!$D$7:$BU$214,MATCH($A9,'Relevance scoring'!$A$7:$A$214,0),MATCH(BA$5,'Relevance scoring'!$D$5:$BU$5))))</f>
        <v>2</v>
      </c>
      <c r="BB9" s="87">
        <f t="array" ref="BB9">IF(INDEX('Relevance scoring'!$D$7:$BU$214,MATCH($A9,'Relevance scoring'!$A$7:$A$214,0),MATCH(BB$5,'Relevance scoring'!$D$5:$BU$5))=1,"N/a",(INDEX('Relevance scoring'!$D$7:$BU$214,MATCH($A9,'Relevance scoring'!$A$7:$A$214,0),MATCH(BB$5,'Relevance scoring'!$D$5:$BU$5))))</f>
        <v>2</v>
      </c>
      <c r="BC9" s="87" t="s">
        <v>709</v>
      </c>
      <c r="BD9" s="87">
        <f t="array" ref="BD9">IF(INDEX('Relevance scoring'!$D$7:$BU$214,MATCH($A9,'Relevance scoring'!$A$7:$A$214,0),MATCH(BD$5,'Relevance scoring'!$D$5:$BU$5))=1,"N/a",(INDEX('Relevance scoring'!$D$7:$BU$214,MATCH($A9,'Relevance scoring'!$A$7:$A$214,0),MATCH(BD$5,'Relevance scoring'!$D$5:$BU$5))))</f>
        <v>2</v>
      </c>
      <c r="BE9" s="87" t="s">
        <v>710</v>
      </c>
      <c r="BF9" s="87" t="str">
        <f t="array" ref="BF9">IF(INDEX('Relevance scoring'!$D$7:$BU$214,MATCH($A9,'Relevance scoring'!$A$7:$A$214,0),MATCH(BF$5,'Relevance scoring'!$D$5:$BU$5))=1,"N/a",(INDEX('Relevance scoring'!$D$7:$BU$214,MATCH($A9,'Relevance scoring'!$A$7:$A$214,0),MATCH(BF$5,'Relevance scoring'!$D$5:$BU$5))))</f>
        <v>N/a</v>
      </c>
      <c r="BG9" s="87" t="str">
        <f t="array" ref="BG9">IF(INDEX('Relevance scoring'!$D$7:$BU$214,MATCH($A9,'Relevance scoring'!$A$7:$A$214,0),MATCH(BG$5,'Relevance scoring'!$D$5:$BU$5))=1,"N/a",(INDEX('Relevance scoring'!$D$7:$BU$214,MATCH($A9,'Relevance scoring'!$A$7:$A$214,0),MATCH(BG$5,'Relevance scoring'!$D$5:$BU$5))))</f>
        <v>N/a</v>
      </c>
      <c r="BH9" s="87" t="str">
        <f t="array" ref="BH9">IF(INDEX('Relevance scoring'!$D$7:$BU$214,MATCH($A9,'Relevance scoring'!$A$7:$A$214,0),MATCH(BH$5,'Relevance scoring'!$D$5:$BU$5))=1,"N/a",(INDEX('Relevance scoring'!$D$7:$BU$214,MATCH($A9,'Relevance scoring'!$A$7:$A$214,0),MATCH(BH$5,'Relevance scoring'!$D$5:$BU$5))))</f>
        <v>N/a</v>
      </c>
    </row>
    <row r="10" spans="1:60" ht="12.75" x14ac:dyDescent="0.2">
      <c r="A10" s="53" t="str">
        <f>'Technology references'!A5</f>
        <v>Tech-004</v>
      </c>
      <c r="B10" s="54" t="str">
        <f t="array" ref="B10">INDEX('Technology references'!$B$2:$B$100,MATCH($A10,'Technology references'!$A$2:$A$100,0))</f>
        <v>5G</v>
      </c>
      <c r="C10" s="6"/>
      <c r="D10" s="87">
        <f t="array" ref="D10">IF(INDEX('Relevance scoring'!$D$7:$BU$214,MATCH($A10,'Relevance scoring'!$A$7:$A$214,0),MATCH(D$5,'Relevance scoring'!$D$5:$BU$5))=1,"N/a",(INDEX('Relevance scoring'!$D$7:$BU$214,MATCH($A10,'Relevance scoring'!$A$7:$A$214,0),MATCH(D$5,'Relevance scoring'!$D$5:$BU$5))))</f>
        <v>2</v>
      </c>
      <c r="E10" s="87">
        <f t="array" ref="E10">IF(INDEX('Relevance scoring'!$D$7:$BU$214,MATCH($A10,'Relevance scoring'!$A$7:$A$214,0),MATCH(E$5,'Relevance scoring'!$D$5:$BU$5))=1,"N/a",(INDEX('Relevance scoring'!$D$7:$BU$214,MATCH($A10,'Relevance scoring'!$A$7:$A$214,0),MATCH(E$5,'Relevance scoring'!$D$5:$BU$5))))</f>
        <v>2</v>
      </c>
      <c r="F10" s="87" t="str">
        <f t="array" ref="F10">IF(INDEX('Relevance scoring'!$D$7:$BU$214,MATCH($A10,'Relevance scoring'!$A$7:$A$214,0),MATCH(F$5,'Relevance scoring'!$D$5:$BU$5))=1,"N/a",(INDEX('Relevance scoring'!$D$7:$BU$214,MATCH($A10,'Relevance scoring'!$A$7:$A$214,0),MATCH(F$5,'Relevance scoring'!$D$5:$BU$5))))</f>
        <v>N/a</v>
      </c>
      <c r="G10" s="87">
        <f t="array" ref="G10">IF(INDEX('Relevance scoring'!$D$7:$BU$214,MATCH($A10,'Relevance scoring'!$A$7:$A$214,0),MATCH(G$5,'Relevance scoring'!$D$5:$BU$5))=1,"N/a",(INDEX('Relevance scoring'!$D$7:$BU$214,MATCH($A10,'Relevance scoring'!$A$7:$A$214,0),MATCH(G$5,'Relevance scoring'!$D$5:$BU$5))))</f>
        <v>2</v>
      </c>
      <c r="H10" s="87" t="str">
        <f t="array" ref="H10">IF(INDEX('Relevance scoring'!$D$7:$BU$214,MATCH($A10,'Relevance scoring'!$A$7:$A$214,0),MATCH(H$5,'Relevance scoring'!$D$5:$BU$5))=1,"N/a",(INDEX('Relevance scoring'!$D$7:$BU$214,MATCH($A10,'Relevance scoring'!$A$7:$A$214,0),MATCH(H$5,'Relevance scoring'!$D$5:$BU$5))))</f>
        <v>N/a</v>
      </c>
      <c r="I10" s="87" t="str">
        <f t="array" ref="I10">IF(INDEX('Relevance scoring'!$D$7:$BU$214,MATCH($A10,'Relevance scoring'!$A$7:$A$214,0),MATCH(I$5,'Relevance scoring'!$D$5:$BU$5))=1,"N/a",(INDEX('Relevance scoring'!$D$7:$BU$214,MATCH($A10,'Relevance scoring'!$A$7:$A$214,0),MATCH(I$5,'Relevance scoring'!$D$5:$BU$5))))</f>
        <v>N/a</v>
      </c>
      <c r="J10" s="87">
        <f t="array" ref="J10">IF(INDEX('Relevance scoring'!$D$7:$BU$214,MATCH($A10,'Relevance scoring'!$A$7:$A$214,0),MATCH(J$5,'Relevance scoring'!$D$5:$BU$5))=1,"N/a",(INDEX('Relevance scoring'!$D$7:$BU$214,MATCH($A10,'Relevance scoring'!$A$7:$A$214,0),MATCH(J$5,'Relevance scoring'!$D$5:$BU$5))))</f>
        <v>2</v>
      </c>
      <c r="K10" s="87">
        <f t="array" ref="K10">IF(INDEX('Relevance scoring'!$D$7:$BU$214,MATCH($A10,'Relevance scoring'!$A$7:$A$214,0),MATCH(K$5,'Relevance scoring'!$D$5:$BU$5))=1,"N/a",(INDEX('Relevance scoring'!$D$7:$BU$214,MATCH($A10,'Relevance scoring'!$A$7:$A$214,0),MATCH(K$5,'Relevance scoring'!$D$5:$BU$5))))</f>
        <v>2</v>
      </c>
      <c r="L10" s="87" t="str">
        <f t="array" ref="L10">IF(INDEX('Relevance scoring'!$D$7:$BU$214,MATCH($A10,'Relevance scoring'!$A$7:$A$214,0),MATCH(L$5,'Relevance scoring'!$D$5:$BU$5))=1,"N/a",(INDEX('Relevance scoring'!$D$7:$BU$214,MATCH($A10,'Relevance scoring'!$A$7:$A$214,0),MATCH(L$5,'Relevance scoring'!$D$5:$BU$5))))</f>
        <v>N/a</v>
      </c>
      <c r="M10" s="87">
        <f t="array" ref="M10">IF(INDEX('Relevance scoring'!$D$7:$BU$214,MATCH($A10,'Relevance scoring'!$A$7:$A$214,0),MATCH(M$5,'Relevance scoring'!$D$5:$BU$5))=1,"N/a",(INDEX('Relevance scoring'!$D$7:$BU$214,MATCH($A10,'Relevance scoring'!$A$7:$A$214,0),MATCH(M$5,'Relevance scoring'!$D$5:$BU$5))))</f>
        <v>2</v>
      </c>
      <c r="N10" s="87" t="str">
        <f t="array" ref="N10">IF(INDEX('Relevance scoring'!$D$7:$BU$214,MATCH($A10,'Relevance scoring'!$A$7:$A$214,0),MATCH(N$5,'Relevance scoring'!$D$5:$BU$5))=1,"N/a",(INDEX('Relevance scoring'!$D$7:$BU$214,MATCH($A10,'Relevance scoring'!$A$7:$A$214,0),MATCH(N$5,'Relevance scoring'!$D$5:$BU$5))))</f>
        <v>N/a</v>
      </c>
      <c r="O10" s="87" t="str">
        <f t="array" ref="O10">IF(INDEX('Relevance scoring'!$D$7:$BU$214,MATCH($A10,'Relevance scoring'!$A$7:$A$214,0),MATCH(O$5,'Relevance scoring'!$D$5:$BU$5))=1,"N/a",(INDEX('Relevance scoring'!$D$7:$BU$214,MATCH($A10,'Relevance scoring'!$A$7:$A$214,0),MATCH(O$5,'Relevance scoring'!$D$5:$BU$5))))</f>
        <v>N/a</v>
      </c>
      <c r="P10" s="87">
        <f t="array" ref="P10">IF(INDEX('Relevance scoring'!$D$7:$BU$214,MATCH($A10,'Relevance scoring'!$A$7:$A$214,0),MATCH(P$5,'Relevance scoring'!$D$5:$BU$5))=1,"N/a",(INDEX('Relevance scoring'!$D$7:$BU$214,MATCH($A10,'Relevance scoring'!$A$7:$A$214,0),MATCH(P$5,'Relevance scoring'!$D$5:$BU$5))))</f>
        <v>2</v>
      </c>
      <c r="Q10" s="87" t="str">
        <f t="array" ref="Q10">IF(INDEX('Relevance scoring'!$D$7:$BU$214,MATCH($A10,'Relevance scoring'!$A$7:$A$214,0),MATCH(Q$5,'Relevance scoring'!$D$5:$BU$5))=1,"N/a",(INDEX('Relevance scoring'!$D$7:$BU$214,MATCH($A10,'Relevance scoring'!$A$7:$A$214,0),MATCH(Q$5,'Relevance scoring'!$D$5:$BU$5))))</f>
        <v>N/a</v>
      </c>
      <c r="R10" s="87" t="str">
        <f t="array" ref="R10">IF(INDEX('Relevance scoring'!$D$7:$BU$214,MATCH($A10,'Relevance scoring'!$A$7:$A$214,0),MATCH(R$5,'Relevance scoring'!$D$5:$BU$5))=1,"N/a",(INDEX('Relevance scoring'!$D$7:$BU$214,MATCH($A10,'Relevance scoring'!$A$7:$A$214,0),MATCH(R$5,'Relevance scoring'!$D$5:$BU$5))))</f>
        <v>N/a</v>
      </c>
      <c r="S10" s="87" t="str">
        <f t="array" ref="S10">IF(INDEX('Relevance scoring'!$D$7:$BU$214,MATCH($A10,'Relevance scoring'!$A$7:$A$214,0),MATCH(S$5,'Relevance scoring'!$D$5:$BU$5))=1,"N/a",(INDEX('Relevance scoring'!$D$7:$BU$214,MATCH($A10,'Relevance scoring'!$A$7:$A$214,0),MATCH(S$5,'Relevance scoring'!$D$5:$BU$5))))</f>
        <v>N/a</v>
      </c>
      <c r="T10" s="87">
        <f t="array" ref="T10">IF(INDEX('Relevance scoring'!$D$7:$BU$214,MATCH($A10,'Relevance scoring'!$A$7:$A$214,0),MATCH(T$5,'Relevance scoring'!$D$5:$BU$5))=1,"N/a",(INDEX('Relevance scoring'!$D$7:$BU$214,MATCH($A10,'Relevance scoring'!$A$7:$A$214,0),MATCH(T$5,'Relevance scoring'!$D$5:$BU$5))))</f>
        <v>2</v>
      </c>
      <c r="U10" s="87">
        <f t="array" ref="U10">IF(INDEX('Relevance scoring'!$D$7:$BU$214,MATCH($A10,'Relevance scoring'!$A$7:$A$214,0),MATCH(U$5,'Relevance scoring'!$D$5:$BU$5))=1,"N/a",(INDEX('Relevance scoring'!$D$7:$BU$214,MATCH($A10,'Relevance scoring'!$A$7:$A$214,0),MATCH(U$5,'Relevance scoring'!$D$5:$BU$5))))</f>
        <v>2</v>
      </c>
      <c r="V10" s="87">
        <f t="array" ref="V10">IF(INDEX('Relevance scoring'!$D$7:$BU$214,MATCH($A10,'Relevance scoring'!$A$7:$A$214,0),MATCH(V$5,'Relevance scoring'!$D$5:$BU$5))=1,"N/a",(INDEX('Relevance scoring'!$D$7:$BU$214,MATCH($A10,'Relevance scoring'!$A$7:$A$214,0),MATCH(V$5,'Relevance scoring'!$D$5:$BU$5))))</f>
        <v>2</v>
      </c>
      <c r="W10" s="87" t="str">
        <f t="array" ref="W10">IF(INDEX('Relevance scoring'!$D$7:$BU$214,MATCH($A10,'Relevance scoring'!$A$7:$A$214,0),MATCH(W$5,'Relevance scoring'!$D$5:$BU$5))=1,"N/a",(INDEX('Relevance scoring'!$D$7:$BU$214,MATCH($A10,'Relevance scoring'!$A$7:$A$214,0),MATCH(W$5,'Relevance scoring'!$D$5:$BU$5))))</f>
        <v>N/a</v>
      </c>
      <c r="X10" s="87" t="str">
        <f t="array" ref="X10">IF(INDEX('Relevance scoring'!$D$7:$BU$214,MATCH($A10,'Relevance scoring'!$A$7:$A$214,0),MATCH(X$5,'Relevance scoring'!$D$5:$BU$5))=1,"N/a",(INDEX('Relevance scoring'!$D$7:$BU$214,MATCH($A10,'Relevance scoring'!$A$7:$A$214,0),MATCH(X$5,'Relevance scoring'!$D$5:$BU$5))))</f>
        <v>N/a</v>
      </c>
      <c r="Y10" s="87">
        <f t="array" ref="Y10">IF(INDEX('Relevance scoring'!$D$7:$BU$214,MATCH($A10,'Relevance scoring'!$A$7:$A$214,0),MATCH(Y$5,'Relevance scoring'!$D$5:$BU$5))=1,"N/a",(INDEX('Relevance scoring'!$D$7:$BU$214,MATCH($A10,'Relevance scoring'!$A$7:$A$214,0),MATCH(Y$5,'Relevance scoring'!$D$5:$BU$5))))</f>
        <v>2</v>
      </c>
      <c r="Z10" s="87" t="str">
        <f t="array" ref="Z10">IF(INDEX('Relevance scoring'!$D$7:$BU$214,MATCH($A10,'Relevance scoring'!$A$7:$A$214,0),MATCH(Z$5,'Relevance scoring'!$D$5:$BU$5))=1,"N/a",(INDEX('Relevance scoring'!$D$7:$BU$214,MATCH($A10,'Relevance scoring'!$A$7:$A$214,0),MATCH(Z$5,'Relevance scoring'!$D$5:$BU$5))))</f>
        <v>N/a</v>
      </c>
      <c r="AA10" s="87">
        <f t="array" ref="AA10">IF(INDEX('Relevance scoring'!$D$7:$BU$214,MATCH($A10,'Relevance scoring'!$A$7:$A$214,0),MATCH(AA$5,'Relevance scoring'!$D$5:$BU$5))=1,"N/a",(INDEX('Relevance scoring'!$D$7:$BU$214,MATCH($A10,'Relevance scoring'!$A$7:$A$214,0),MATCH(AA$5,'Relevance scoring'!$D$5:$BU$5))))</f>
        <v>2</v>
      </c>
      <c r="AB10" s="87" t="s">
        <v>712</v>
      </c>
      <c r="AC10" s="87" t="str">
        <f t="array" ref="AC10">IF(INDEX('Relevance scoring'!$D$7:$BU$214,MATCH($A10,'Relevance scoring'!$A$7:$A$214,0),MATCH(AC$5,'Relevance scoring'!$D$5:$BU$5))=1,"N/a",(INDEX('Relevance scoring'!$D$7:$BU$214,MATCH($A10,'Relevance scoring'!$A$7:$A$214,0),MATCH(AC$5,'Relevance scoring'!$D$5:$BU$5))))</f>
        <v>N/a</v>
      </c>
      <c r="AD10" s="87" t="str">
        <f t="array" ref="AD10">IF(INDEX('Relevance scoring'!$D$7:$BU$214,MATCH($A10,'Relevance scoring'!$A$7:$A$214,0),MATCH(AD$5,'Relevance scoring'!$D$5:$BU$5))=1,"N/a",(INDEX('Relevance scoring'!$D$7:$BU$214,MATCH($A10,'Relevance scoring'!$A$7:$A$214,0),MATCH(AD$5,'Relevance scoring'!$D$5:$BU$5))))</f>
        <v>N/a</v>
      </c>
      <c r="AE10" s="87">
        <f t="array" ref="AE10">IF(INDEX('Relevance scoring'!$D$7:$BU$214,MATCH($A10,'Relevance scoring'!$A$7:$A$214,0),MATCH(AE$5,'Relevance scoring'!$D$5:$BU$5))=1,"N/a",(INDEX('Relevance scoring'!$D$7:$BU$214,MATCH($A10,'Relevance scoring'!$A$7:$A$214,0),MATCH(AE$5,'Relevance scoring'!$D$5:$BU$5))))</f>
        <v>2</v>
      </c>
      <c r="AF10" s="87" t="s">
        <v>713</v>
      </c>
      <c r="AG10" s="87" t="s">
        <v>714</v>
      </c>
      <c r="AH10" s="87" t="s">
        <v>715</v>
      </c>
      <c r="AI10" s="87">
        <f t="array" ref="AI10">IF(INDEX('Relevance scoring'!$D$7:$BU$214,MATCH($A10,'Relevance scoring'!$A$7:$A$214,0),MATCH(AI$5,'Relevance scoring'!$D$5:$BU$5))=1,"N/a",(INDEX('Relevance scoring'!$D$7:$BU$214,MATCH($A10,'Relevance scoring'!$A$7:$A$214,0),MATCH(AI$5,'Relevance scoring'!$D$5:$BU$5))))</f>
        <v>2</v>
      </c>
      <c r="AJ10" s="87">
        <f t="array" ref="AJ10">IF(INDEX('Relevance scoring'!$D$7:$BU$214,MATCH($A10,'Relevance scoring'!$A$7:$A$214,0),MATCH(AJ$5,'Relevance scoring'!$D$5:$BU$5))=1,"N/a",(INDEX('Relevance scoring'!$D$7:$BU$214,MATCH($A10,'Relevance scoring'!$A$7:$A$214,0),MATCH(AJ$5,'Relevance scoring'!$D$5:$BU$5))))</f>
        <v>2</v>
      </c>
      <c r="AK10" s="87" t="str">
        <f t="array" ref="AK10">IF(INDEX('Relevance scoring'!$D$7:$BU$214,MATCH($A10,'Relevance scoring'!$A$7:$A$214,0),MATCH(AK$5,'Relevance scoring'!$D$5:$BU$5))=1,"N/a",(INDEX('Relevance scoring'!$D$7:$BU$214,MATCH($A10,'Relevance scoring'!$A$7:$A$214,0),MATCH(AK$5,'Relevance scoring'!$D$5:$BU$5))))</f>
        <v>N/a</v>
      </c>
      <c r="AL10" s="87" t="str">
        <f t="array" ref="AL10">IF(INDEX('Relevance scoring'!$D$7:$BU$214,MATCH($A10,'Relevance scoring'!$A$7:$A$214,0),MATCH(AL$5,'Relevance scoring'!$D$5:$BU$5))=1,"N/a",(INDEX('Relevance scoring'!$D$7:$BU$214,MATCH($A10,'Relevance scoring'!$A$7:$A$214,0),MATCH(AL$5,'Relevance scoring'!$D$5:$BU$5))))</f>
        <v>N/a</v>
      </c>
      <c r="AM10" s="87" t="s">
        <v>716</v>
      </c>
      <c r="AN10" s="87" t="str">
        <f t="array" ref="AN10">IF(INDEX('Relevance scoring'!$D$7:$BU$214,MATCH($A10,'Relevance scoring'!$A$7:$A$214,0),MATCH(AN$5,'Relevance scoring'!$D$5:$BU$5))=1,"N/a",(INDEX('Relevance scoring'!$D$7:$BU$214,MATCH($A10,'Relevance scoring'!$A$7:$A$214,0),MATCH(AN$5,'Relevance scoring'!$D$5:$BU$5))))</f>
        <v>N/a</v>
      </c>
      <c r="AO10" s="87" t="str">
        <f t="array" ref="AO10">IF(INDEX('Relevance scoring'!$D$7:$BU$214,MATCH($A10,'Relevance scoring'!$A$7:$A$214,0),MATCH(AO$5,'Relevance scoring'!$D$5:$BU$5))=1,"N/a",(INDEX('Relevance scoring'!$D$7:$BU$214,MATCH($A10,'Relevance scoring'!$A$7:$A$214,0),MATCH(AO$5,'Relevance scoring'!$D$5:$BU$5))))</f>
        <v>N/a</v>
      </c>
      <c r="AP10" s="87">
        <f t="array" ref="AP10">IF(INDEX('Relevance scoring'!$D$7:$BU$214,MATCH($A10,'Relevance scoring'!$A$7:$A$214,0),MATCH(AP$5,'Relevance scoring'!$D$5:$BU$5))=1,"N/a",(INDEX('Relevance scoring'!$D$7:$BU$214,MATCH($A10,'Relevance scoring'!$A$7:$A$214,0),MATCH(AP$5,'Relevance scoring'!$D$5:$BU$5))))</f>
        <v>2</v>
      </c>
      <c r="AQ10" s="87" t="str">
        <f t="array" ref="AQ10">IF(INDEX('Relevance scoring'!$D$7:$BU$214,MATCH($A10,'Relevance scoring'!$A$7:$A$214,0),MATCH(AQ$5,'Relevance scoring'!$D$5:$BU$5))=1,"N/a",(INDEX('Relevance scoring'!$D$7:$BU$214,MATCH($A10,'Relevance scoring'!$A$7:$A$214,0),MATCH(AQ$5,'Relevance scoring'!$D$5:$BU$5))))</f>
        <v>N/a</v>
      </c>
      <c r="AR10" s="87" t="str">
        <f t="array" ref="AR10">IF(INDEX('Relevance scoring'!$D$7:$BU$214,MATCH($A10,'Relevance scoring'!$A$7:$A$214,0),MATCH(AR$5,'Relevance scoring'!$D$5:$BU$5))=1,"N/a",(INDEX('Relevance scoring'!$D$7:$BU$214,MATCH($A10,'Relevance scoring'!$A$7:$A$214,0),MATCH(AR$5,'Relevance scoring'!$D$5:$BU$5))))</f>
        <v>N/a</v>
      </c>
      <c r="AS10" s="87" t="str">
        <f t="array" ref="AS10">IF(INDEX('Relevance scoring'!$D$7:$BU$214,MATCH($A10,'Relevance scoring'!$A$7:$A$214,0),MATCH(AS$5,'Relevance scoring'!$D$5:$BU$5))=1,"N/a",(INDEX('Relevance scoring'!$D$7:$BU$214,MATCH($A10,'Relevance scoring'!$A$7:$A$214,0),MATCH(AS$5,'Relevance scoring'!$D$5:$BU$5))))</f>
        <v>N/a</v>
      </c>
      <c r="AT10" s="87">
        <f t="array" ref="AT10">IF(INDEX('Relevance scoring'!$D$7:$BU$214,MATCH($A10,'Relevance scoring'!$A$7:$A$214,0),MATCH(AT$5,'Relevance scoring'!$D$5:$BU$5))=1,"N/a",(INDEX('Relevance scoring'!$D$7:$BU$214,MATCH($A10,'Relevance scoring'!$A$7:$A$214,0),MATCH(AT$5,'Relevance scoring'!$D$5:$BU$5))))</f>
        <v>2</v>
      </c>
      <c r="AU10" s="87" t="str">
        <f t="array" ref="AU10">IF(INDEX('Relevance scoring'!$D$7:$BU$214,MATCH($A10,'Relevance scoring'!$A$7:$A$214,0),MATCH(AU$5,'Relevance scoring'!$D$5:$BU$5))=1,"N/a",(INDEX('Relevance scoring'!$D$7:$BU$214,MATCH($A10,'Relevance scoring'!$A$7:$A$214,0),MATCH(AU$5,'Relevance scoring'!$D$5:$BU$5))))</f>
        <v>N/a</v>
      </c>
      <c r="AV10" s="87">
        <f t="array" ref="AV10">IF(INDEX('Relevance scoring'!$D$7:$BU$214,MATCH($A10,'Relevance scoring'!$A$7:$A$214,0),MATCH(AV$5,'Relevance scoring'!$D$5:$BU$5))=1,"N/a",(INDEX('Relevance scoring'!$D$7:$BU$214,MATCH($A10,'Relevance scoring'!$A$7:$A$214,0),MATCH(AV$5,'Relevance scoring'!$D$5:$BU$5))))</f>
        <v>2</v>
      </c>
      <c r="AW10" s="87">
        <f t="array" ref="AW10">IF(INDEX('Relevance scoring'!$D$7:$BU$214,MATCH($A10,'Relevance scoring'!$A$7:$A$214,0),MATCH(AW$5,'Relevance scoring'!$D$5:$BU$5))=1,"N/a",(INDEX('Relevance scoring'!$D$7:$BU$214,MATCH($A10,'Relevance scoring'!$A$7:$A$214,0),MATCH(AW$5,'Relevance scoring'!$D$5:$BU$5))))</f>
        <v>2</v>
      </c>
      <c r="AX10" s="87" t="str">
        <f t="array" ref="AX10">IF(INDEX('Relevance scoring'!$D$7:$BU$214,MATCH($A10,'Relevance scoring'!$A$7:$A$214,0),MATCH(AX$5,'Relevance scoring'!$D$5:$BU$5))=1,"N/a",(INDEX('Relevance scoring'!$D$7:$BU$214,MATCH($A10,'Relevance scoring'!$A$7:$A$214,0),MATCH(AX$5,'Relevance scoring'!$D$5:$BU$5))))</f>
        <v>N/a</v>
      </c>
      <c r="AY10" s="87">
        <f t="array" ref="AY10">IF(INDEX('Relevance scoring'!$D$7:$BU$214,MATCH($A10,'Relevance scoring'!$A$7:$A$214,0),MATCH(AY$5,'Relevance scoring'!$D$5:$BU$5))=1,"N/a",(INDEX('Relevance scoring'!$D$7:$BU$214,MATCH($A10,'Relevance scoring'!$A$7:$A$214,0),MATCH(AY$5,'Relevance scoring'!$D$5:$BU$5))))</f>
        <v>2</v>
      </c>
      <c r="AZ10" s="87">
        <f t="array" ref="AZ10">IF(INDEX('Relevance scoring'!$D$7:$BU$214,MATCH($A10,'Relevance scoring'!$A$7:$A$214,0),MATCH(AZ$5,'Relevance scoring'!$D$5:$BU$5))=1,"N/a",(INDEX('Relevance scoring'!$D$7:$BU$214,MATCH($A10,'Relevance scoring'!$A$7:$A$214,0),MATCH(AZ$5,'Relevance scoring'!$D$5:$BU$5))))</f>
        <v>2</v>
      </c>
      <c r="BA10" s="87">
        <f t="array" ref="BA10">IF(INDEX('Relevance scoring'!$D$7:$BU$214,MATCH($A10,'Relevance scoring'!$A$7:$A$214,0),MATCH(BA$5,'Relevance scoring'!$D$5:$BU$5))=1,"N/a",(INDEX('Relevance scoring'!$D$7:$BU$214,MATCH($A10,'Relevance scoring'!$A$7:$A$214,0),MATCH(BA$5,'Relevance scoring'!$D$5:$BU$5))))</f>
        <v>2</v>
      </c>
      <c r="BB10" s="87" t="s">
        <v>717</v>
      </c>
      <c r="BC10" s="87">
        <f t="array" ref="BC10">IF(INDEX('Relevance scoring'!$D$7:$BU$214,MATCH($A10,'Relevance scoring'!$A$7:$A$214,0),MATCH(BC$5,'Relevance scoring'!$D$5:$BU$5))=1,"N/a",(INDEX('Relevance scoring'!$D$7:$BU$214,MATCH($A10,'Relevance scoring'!$A$7:$A$214,0),MATCH(BC$5,'Relevance scoring'!$D$5:$BU$5))))</f>
        <v>2</v>
      </c>
      <c r="BD10" s="87" t="str">
        <f t="array" ref="BD10">IF(INDEX('Relevance scoring'!$D$7:$BU$214,MATCH($A10,'Relevance scoring'!$A$7:$A$214,0),MATCH(BD$5,'Relevance scoring'!$D$5:$BU$5))=1,"N/a",(INDEX('Relevance scoring'!$D$7:$BU$214,MATCH($A10,'Relevance scoring'!$A$7:$A$214,0),MATCH(BD$5,'Relevance scoring'!$D$5:$BU$5))))</f>
        <v>N/a</v>
      </c>
      <c r="BE10" s="87" t="str">
        <f t="array" ref="BE10">IF(INDEX('Relevance scoring'!$D$7:$BU$214,MATCH($A10,'Relevance scoring'!$A$7:$A$214,0),MATCH(BE$5,'Relevance scoring'!$D$5:$BU$5))=1,"N/a",(INDEX('Relevance scoring'!$D$7:$BU$214,MATCH($A10,'Relevance scoring'!$A$7:$A$214,0),MATCH(BE$5,'Relevance scoring'!$D$5:$BU$5))))</f>
        <v>N/a</v>
      </c>
      <c r="BF10" s="87" t="str">
        <f t="array" ref="BF10">IF(INDEX('Relevance scoring'!$D$7:$BU$214,MATCH($A10,'Relevance scoring'!$A$7:$A$214,0),MATCH(BF$5,'Relevance scoring'!$D$5:$BU$5))=1,"N/a",(INDEX('Relevance scoring'!$D$7:$BU$214,MATCH($A10,'Relevance scoring'!$A$7:$A$214,0),MATCH(BF$5,'Relevance scoring'!$D$5:$BU$5))))</f>
        <v>N/a</v>
      </c>
      <c r="BG10" s="87" t="str">
        <f t="array" ref="BG10">IF(INDEX('Relevance scoring'!$D$7:$BU$214,MATCH($A10,'Relevance scoring'!$A$7:$A$214,0),MATCH(BG$5,'Relevance scoring'!$D$5:$BU$5))=1,"N/a",(INDEX('Relevance scoring'!$D$7:$BU$214,MATCH($A10,'Relevance scoring'!$A$7:$A$214,0),MATCH(BG$5,'Relevance scoring'!$D$5:$BU$5))))</f>
        <v>N/a</v>
      </c>
      <c r="BH10" s="87">
        <f t="array" ref="BH10">IF(INDEX('Relevance scoring'!$D$7:$BU$214,MATCH($A10,'Relevance scoring'!$A$7:$A$214,0),MATCH(BH$5,'Relevance scoring'!$D$5:$BU$5))=1,"N/a",(INDEX('Relevance scoring'!$D$7:$BU$214,MATCH($A10,'Relevance scoring'!$A$7:$A$214,0),MATCH(BH$5,'Relevance scoring'!$D$5:$BU$5))))</f>
        <v>2</v>
      </c>
    </row>
    <row r="11" spans="1:60" ht="12.75" x14ac:dyDescent="0.2">
      <c r="A11" s="53" t="str">
        <f>'Technology references'!A6</f>
        <v>Tech-005</v>
      </c>
      <c r="B11" s="54" t="str">
        <f t="array" ref="B11">INDEX('Technology references'!$B$2:$B$100,MATCH($A11,'Technology references'!$A$2:$A$100,0))</f>
        <v>Anti Aging Drugs</v>
      </c>
      <c r="D11" s="87" t="str">
        <f t="array" ref="D11">IF(INDEX('Relevance scoring'!$D$7:$BU$214,MATCH($A11,'Relevance scoring'!$A$7:$A$214,0),MATCH(D$5,'Relevance scoring'!$D$5:$BU$5))=1,"N/a",(INDEX('Relevance scoring'!$D$7:$BU$214,MATCH($A11,'Relevance scoring'!$A$7:$A$214,0),MATCH(D$5,'Relevance scoring'!$D$5:$BU$5))))</f>
        <v>N/a</v>
      </c>
      <c r="E11" s="87" t="str">
        <f t="array" ref="E11">IF(INDEX('Relevance scoring'!$D$7:$BU$214,MATCH($A11,'Relevance scoring'!$A$7:$A$214,0),MATCH(E$5,'Relevance scoring'!$D$5:$BU$5))=1,"N/a",(INDEX('Relevance scoring'!$D$7:$BU$214,MATCH($A11,'Relevance scoring'!$A$7:$A$214,0),MATCH(E$5,'Relevance scoring'!$D$5:$BU$5))))</f>
        <v>N/a</v>
      </c>
      <c r="F11" s="87" t="str">
        <f t="array" ref="F11">IF(INDEX('Relevance scoring'!$D$7:$BU$214,MATCH($A11,'Relevance scoring'!$A$7:$A$214,0),MATCH(F$5,'Relevance scoring'!$D$5:$BU$5))=1,"N/a",(INDEX('Relevance scoring'!$D$7:$BU$214,MATCH($A11,'Relevance scoring'!$A$7:$A$214,0),MATCH(F$5,'Relevance scoring'!$D$5:$BU$5))))</f>
        <v>N/a</v>
      </c>
      <c r="G11" s="87">
        <f t="array" ref="G11">IF(INDEX('Relevance scoring'!$D$7:$BU$214,MATCH($A11,'Relevance scoring'!$A$7:$A$214,0),MATCH(G$5,'Relevance scoring'!$D$5:$BU$5))=1,"N/a",(INDEX('Relevance scoring'!$D$7:$BU$214,MATCH($A11,'Relevance scoring'!$A$7:$A$214,0),MATCH(G$5,'Relevance scoring'!$D$5:$BU$5))))</f>
        <v>2</v>
      </c>
      <c r="H11" s="87" t="s">
        <v>718</v>
      </c>
      <c r="I11" s="87" t="s">
        <v>719</v>
      </c>
      <c r="J11" s="87" t="str">
        <f t="array" ref="J11">IF(INDEX('Relevance scoring'!$D$7:$BU$214,MATCH($A11,'Relevance scoring'!$A$7:$A$214,0),MATCH(J$5,'Relevance scoring'!$D$5:$BU$5))=1,"N/a",(INDEX('Relevance scoring'!$D$7:$BU$214,MATCH($A11,'Relevance scoring'!$A$7:$A$214,0),MATCH(J$5,'Relevance scoring'!$D$5:$BU$5))))</f>
        <v>N/a</v>
      </c>
      <c r="K11" s="87" t="str">
        <f t="array" ref="K11">IF(INDEX('Relevance scoring'!$D$7:$BU$214,MATCH($A11,'Relevance scoring'!$A$7:$A$214,0),MATCH(K$5,'Relevance scoring'!$D$5:$BU$5))=1,"N/a",(INDEX('Relevance scoring'!$D$7:$BU$214,MATCH($A11,'Relevance scoring'!$A$7:$A$214,0),MATCH(K$5,'Relevance scoring'!$D$5:$BU$5))))</f>
        <v>N/a</v>
      </c>
      <c r="L11" s="87" t="str">
        <f t="array" ref="L11">IF(INDEX('Relevance scoring'!$D$7:$BU$214,MATCH($A11,'Relevance scoring'!$A$7:$A$214,0),MATCH(L$5,'Relevance scoring'!$D$5:$BU$5))=1,"N/a",(INDEX('Relevance scoring'!$D$7:$BU$214,MATCH($A11,'Relevance scoring'!$A$7:$A$214,0),MATCH(L$5,'Relevance scoring'!$D$5:$BU$5))))</f>
        <v>N/a</v>
      </c>
      <c r="M11" s="87" t="str">
        <f t="array" ref="M11">IF(INDEX('Relevance scoring'!$D$7:$BU$214,MATCH($A11,'Relevance scoring'!$A$7:$A$214,0),MATCH(M$5,'Relevance scoring'!$D$5:$BU$5))=1,"N/a",(INDEX('Relevance scoring'!$D$7:$BU$214,MATCH($A11,'Relevance scoring'!$A$7:$A$214,0),MATCH(M$5,'Relevance scoring'!$D$5:$BU$5))))</f>
        <v>N/a</v>
      </c>
      <c r="N11" s="87" t="str">
        <f t="array" ref="N11">IF(INDEX('Relevance scoring'!$D$7:$BU$214,MATCH($A11,'Relevance scoring'!$A$7:$A$214,0),MATCH(N$5,'Relevance scoring'!$D$5:$BU$5))=1,"N/a",(INDEX('Relevance scoring'!$D$7:$BU$214,MATCH($A11,'Relevance scoring'!$A$7:$A$214,0),MATCH(N$5,'Relevance scoring'!$D$5:$BU$5))))</f>
        <v>N/a</v>
      </c>
      <c r="O11" s="87" t="str">
        <f t="array" ref="O11">IF(INDEX('Relevance scoring'!$D$7:$BU$214,MATCH($A11,'Relevance scoring'!$A$7:$A$214,0),MATCH(O$5,'Relevance scoring'!$D$5:$BU$5))=1,"N/a",(INDEX('Relevance scoring'!$D$7:$BU$214,MATCH($A11,'Relevance scoring'!$A$7:$A$214,0),MATCH(O$5,'Relevance scoring'!$D$5:$BU$5))))</f>
        <v>N/a</v>
      </c>
      <c r="P11" s="87" t="str">
        <f t="array" ref="P11">IF(INDEX('Relevance scoring'!$D$7:$BU$214,MATCH($A11,'Relevance scoring'!$A$7:$A$214,0),MATCH(P$5,'Relevance scoring'!$D$5:$BU$5))=1,"N/a",(INDEX('Relevance scoring'!$D$7:$BU$214,MATCH($A11,'Relevance scoring'!$A$7:$A$214,0),MATCH(P$5,'Relevance scoring'!$D$5:$BU$5))))</f>
        <v>N/a</v>
      </c>
      <c r="Q11" s="87" t="s">
        <v>720</v>
      </c>
      <c r="R11" s="87">
        <f t="array" ref="R11">IF(INDEX('Relevance scoring'!$D$7:$BU$214,MATCH($A11,'Relevance scoring'!$A$7:$A$214,0),MATCH(R$5,'Relevance scoring'!$D$5:$BU$5))=1,"N/a",(INDEX('Relevance scoring'!$D$7:$BU$214,MATCH($A11,'Relevance scoring'!$A$7:$A$214,0),MATCH(R$5,'Relevance scoring'!$D$5:$BU$5))))</f>
        <v>2</v>
      </c>
      <c r="S11" s="87" t="str">
        <f t="array" ref="S11">IF(INDEX('Relevance scoring'!$D$7:$BU$214,MATCH($A11,'Relevance scoring'!$A$7:$A$214,0),MATCH(S$5,'Relevance scoring'!$D$5:$BU$5))=1,"N/a",(INDEX('Relevance scoring'!$D$7:$BU$214,MATCH($A11,'Relevance scoring'!$A$7:$A$214,0),MATCH(S$5,'Relevance scoring'!$D$5:$BU$5))))</f>
        <v>N/a</v>
      </c>
      <c r="T11" s="87" t="str">
        <f t="array" ref="T11">IF(INDEX('Relevance scoring'!$D$7:$BU$214,MATCH($A11,'Relevance scoring'!$A$7:$A$214,0),MATCH(T$5,'Relevance scoring'!$D$5:$BU$5))=1,"N/a",(INDEX('Relevance scoring'!$D$7:$BU$214,MATCH($A11,'Relevance scoring'!$A$7:$A$214,0),MATCH(T$5,'Relevance scoring'!$D$5:$BU$5))))</f>
        <v>N/a</v>
      </c>
      <c r="U11" s="87" t="str">
        <f t="array" ref="U11">IF(INDEX('Relevance scoring'!$D$7:$BU$214,MATCH($A11,'Relevance scoring'!$A$7:$A$214,0),MATCH(U$5,'Relevance scoring'!$D$5:$BU$5))=1,"N/a",(INDEX('Relevance scoring'!$D$7:$BU$214,MATCH($A11,'Relevance scoring'!$A$7:$A$214,0),MATCH(U$5,'Relevance scoring'!$D$5:$BU$5))))</f>
        <v>N/a</v>
      </c>
      <c r="V11" s="87" t="str">
        <f t="array" ref="V11">IF(INDEX('Relevance scoring'!$D$7:$BU$214,MATCH($A11,'Relevance scoring'!$A$7:$A$214,0),MATCH(V$5,'Relevance scoring'!$D$5:$BU$5))=1,"N/a",(INDEX('Relevance scoring'!$D$7:$BU$214,MATCH($A11,'Relevance scoring'!$A$7:$A$214,0),MATCH(V$5,'Relevance scoring'!$D$5:$BU$5))))</f>
        <v>N/a</v>
      </c>
      <c r="W11" s="87" t="s">
        <v>721</v>
      </c>
      <c r="X11" s="87" t="str">
        <f t="array" ref="X11">IF(INDEX('Relevance scoring'!$D$7:$BU$214,MATCH($A11,'Relevance scoring'!$A$7:$A$214,0),MATCH(X$5,'Relevance scoring'!$D$5:$BU$5))=1,"N/a",(INDEX('Relevance scoring'!$D$7:$BU$214,MATCH($A11,'Relevance scoring'!$A$7:$A$214,0),MATCH(X$5,'Relevance scoring'!$D$5:$BU$5))))</f>
        <v>N/a</v>
      </c>
      <c r="Y11" s="87" t="str">
        <f t="array" ref="Y11">IF(INDEX('Relevance scoring'!$D$7:$BU$214,MATCH($A11,'Relevance scoring'!$A$7:$A$214,0),MATCH(Y$5,'Relevance scoring'!$D$5:$BU$5))=1,"N/a",(INDEX('Relevance scoring'!$D$7:$BU$214,MATCH($A11,'Relevance scoring'!$A$7:$A$214,0),MATCH(Y$5,'Relevance scoring'!$D$5:$BU$5))))</f>
        <v>N/a</v>
      </c>
      <c r="Z11" s="87" t="str">
        <f t="array" ref="Z11">IF(INDEX('Relevance scoring'!$D$7:$BU$214,MATCH($A11,'Relevance scoring'!$A$7:$A$214,0),MATCH(Z$5,'Relevance scoring'!$D$5:$BU$5))=1,"N/a",(INDEX('Relevance scoring'!$D$7:$BU$214,MATCH($A11,'Relevance scoring'!$A$7:$A$214,0),MATCH(Z$5,'Relevance scoring'!$D$5:$BU$5))))</f>
        <v>N/a</v>
      </c>
      <c r="AA11" s="87" t="s">
        <v>722</v>
      </c>
      <c r="AB11" s="87">
        <f t="array" ref="AB11">IF(INDEX('Relevance scoring'!$D$7:$BU$214,MATCH($A11,'Relevance scoring'!$A$7:$A$214,0),MATCH(AB$5,'Relevance scoring'!$D$5:$BU$5))=1,"N/a",(INDEX('Relevance scoring'!$D$7:$BU$214,MATCH($A11,'Relevance scoring'!$A$7:$A$214,0),MATCH(AB$5,'Relevance scoring'!$D$5:$BU$5))))</f>
        <v>2</v>
      </c>
      <c r="AC11" s="87" t="str">
        <f t="array" ref="AC11">IF(INDEX('Relevance scoring'!$D$7:$BU$214,MATCH($A11,'Relevance scoring'!$A$7:$A$214,0),MATCH(AC$5,'Relevance scoring'!$D$5:$BU$5))=1,"N/a",(INDEX('Relevance scoring'!$D$7:$BU$214,MATCH($A11,'Relevance scoring'!$A$7:$A$214,0),MATCH(AC$5,'Relevance scoring'!$D$5:$BU$5))))</f>
        <v>N/a</v>
      </c>
      <c r="AD11" s="87">
        <f t="array" ref="AD11">IF(INDEX('Relevance scoring'!$D$7:$BU$214,MATCH($A11,'Relevance scoring'!$A$7:$A$214,0),MATCH(AD$5,'Relevance scoring'!$D$5:$BU$5))=1,"N/a",(INDEX('Relevance scoring'!$D$7:$BU$214,MATCH($A11,'Relevance scoring'!$A$7:$A$214,0),MATCH(AD$5,'Relevance scoring'!$D$5:$BU$5))))</f>
        <v>2</v>
      </c>
      <c r="AE11" s="87" t="s">
        <v>723</v>
      </c>
      <c r="AF11" s="87" t="str">
        <f t="array" ref="AF11">IF(INDEX('Relevance scoring'!$D$7:$BU$214,MATCH($A11,'Relevance scoring'!$A$7:$A$214,0),MATCH(AF$5,'Relevance scoring'!$D$5:$BU$5))=1,"N/a",(INDEX('Relevance scoring'!$D$7:$BU$214,MATCH($A11,'Relevance scoring'!$A$7:$A$214,0),MATCH(AF$5,'Relevance scoring'!$D$5:$BU$5))))</f>
        <v>N/a</v>
      </c>
      <c r="AG11" s="87" t="str">
        <f t="array" ref="AG11">IF(INDEX('Relevance scoring'!$D$7:$BU$214,MATCH($A11,'Relevance scoring'!$A$7:$A$214,0),MATCH(AG$5,'Relevance scoring'!$D$5:$BU$5))=1,"N/a",(INDEX('Relevance scoring'!$D$7:$BU$214,MATCH($A11,'Relevance scoring'!$A$7:$A$214,0),MATCH(AG$5,'Relevance scoring'!$D$5:$BU$5))))</f>
        <v>N/a</v>
      </c>
      <c r="AH11" s="87" t="str">
        <f t="array" ref="AH11">IF(INDEX('Relevance scoring'!$D$7:$BU$214,MATCH($A11,'Relevance scoring'!$A$7:$A$214,0),MATCH(AH$5,'Relevance scoring'!$D$5:$BU$5))=1,"N/a",(INDEX('Relevance scoring'!$D$7:$BU$214,MATCH($A11,'Relevance scoring'!$A$7:$A$214,0),MATCH(AH$5,'Relevance scoring'!$D$5:$BU$5))))</f>
        <v>N/a</v>
      </c>
      <c r="AI11" s="87" t="str">
        <f t="array" ref="AI11">IF(INDEX('Relevance scoring'!$D$7:$BU$214,MATCH($A11,'Relevance scoring'!$A$7:$A$214,0),MATCH(AI$5,'Relevance scoring'!$D$5:$BU$5))=1,"N/a",(INDEX('Relevance scoring'!$D$7:$BU$214,MATCH($A11,'Relevance scoring'!$A$7:$A$214,0),MATCH(AI$5,'Relevance scoring'!$D$5:$BU$5))))</f>
        <v>N/a</v>
      </c>
      <c r="AJ11" s="87" t="str">
        <f t="array" ref="AJ11">IF(INDEX('Relevance scoring'!$D$7:$BU$214,MATCH($A11,'Relevance scoring'!$A$7:$A$214,0),MATCH(AJ$5,'Relevance scoring'!$D$5:$BU$5))=1,"N/a",(INDEX('Relevance scoring'!$D$7:$BU$214,MATCH($A11,'Relevance scoring'!$A$7:$A$214,0),MATCH(AJ$5,'Relevance scoring'!$D$5:$BU$5))))</f>
        <v>N/a</v>
      </c>
      <c r="AK11" s="87" t="str">
        <f t="array" ref="AK11">IF(INDEX('Relevance scoring'!$D$7:$BU$214,MATCH($A11,'Relevance scoring'!$A$7:$A$214,0),MATCH(AK$5,'Relevance scoring'!$D$5:$BU$5))=1,"N/a",(INDEX('Relevance scoring'!$D$7:$BU$214,MATCH($A11,'Relevance scoring'!$A$7:$A$214,0),MATCH(AK$5,'Relevance scoring'!$D$5:$BU$5))))</f>
        <v>N/a</v>
      </c>
      <c r="AL11" s="87" t="str">
        <f t="array" ref="AL11">IF(INDEX('Relevance scoring'!$D$7:$BU$214,MATCH($A11,'Relevance scoring'!$A$7:$A$214,0),MATCH(AL$5,'Relevance scoring'!$D$5:$BU$5))=1,"N/a",(INDEX('Relevance scoring'!$D$7:$BU$214,MATCH($A11,'Relevance scoring'!$A$7:$A$214,0),MATCH(AL$5,'Relevance scoring'!$D$5:$BU$5))))</f>
        <v>N/a</v>
      </c>
      <c r="AM11" s="87" t="str">
        <f t="array" ref="AM11">IF(INDEX('Relevance scoring'!$D$7:$BU$214,MATCH($A11,'Relevance scoring'!$A$7:$A$214,0),MATCH(AM$5,'Relevance scoring'!$D$5:$BU$5))=1,"N/a",(INDEX('Relevance scoring'!$D$7:$BU$214,MATCH($A11,'Relevance scoring'!$A$7:$A$214,0),MATCH(AM$5,'Relevance scoring'!$D$5:$BU$5))))</f>
        <v>N/a</v>
      </c>
      <c r="AN11" s="87" t="s">
        <v>724</v>
      </c>
      <c r="AO11" s="87" t="str">
        <f t="array" ref="AO11">IF(INDEX('Relevance scoring'!$D$7:$BU$214,MATCH($A11,'Relevance scoring'!$A$7:$A$214,0),MATCH(AO$5,'Relevance scoring'!$D$5:$BU$5))=1,"N/a",(INDEX('Relevance scoring'!$D$7:$BU$214,MATCH($A11,'Relevance scoring'!$A$7:$A$214,0),MATCH(AO$5,'Relevance scoring'!$D$5:$BU$5))))</f>
        <v>N/a</v>
      </c>
      <c r="AP11" s="87" t="str">
        <f t="array" ref="AP11">IF(INDEX('Relevance scoring'!$D$7:$BU$214,MATCH($A11,'Relevance scoring'!$A$7:$A$214,0),MATCH(AP$5,'Relevance scoring'!$D$5:$BU$5))=1,"N/a",(INDEX('Relevance scoring'!$D$7:$BU$214,MATCH($A11,'Relevance scoring'!$A$7:$A$214,0),MATCH(AP$5,'Relevance scoring'!$D$5:$BU$5))))</f>
        <v>N/a</v>
      </c>
      <c r="AQ11" s="87" t="str">
        <f t="array" ref="AQ11">IF(INDEX('Relevance scoring'!$D$7:$BU$214,MATCH($A11,'Relevance scoring'!$A$7:$A$214,0),MATCH(AQ$5,'Relevance scoring'!$D$5:$BU$5))=1,"N/a",(INDEX('Relevance scoring'!$D$7:$BU$214,MATCH($A11,'Relevance scoring'!$A$7:$A$214,0),MATCH(AQ$5,'Relevance scoring'!$D$5:$BU$5))))</f>
        <v>N/a</v>
      </c>
      <c r="AR11" s="87" t="str">
        <f t="array" ref="AR11">IF(INDEX('Relevance scoring'!$D$7:$BU$214,MATCH($A11,'Relevance scoring'!$A$7:$A$214,0),MATCH(AR$5,'Relevance scoring'!$D$5:$BU$5))=1,"N/a",(INDEX('Relevance scoring'!$D$7:$BU$214,MATCH($A11,'Relevance scoring'!$A$7:$A$214,0),MATCH(AR$5,'Relevance scoring'!$D$5:$BU$5))))</f>
        <v>N/a</v>
      </c>
      <c r="AS11" s="87" t="str">
        <f t="array" ref="AS11">IF(INDEX('Relevance scoring'!$D$7:$BU$214,MATCH($A11,'Relevance scoring'!$A$7:$A$214,0),MATCH(AS$5,'Relevance scoring'!$D$5:$BU$5))=1,"N/a",(INDEX('Relevance scoring'!$D$7:$BU$214,MATCH($A11,'Relevance scoring'!$A$7:$A$214,0),MATCH(AS$5,'Relevance scoring'!$D$5:$BU$5))))</f>
        <v>N/a</v>
      </c>
      <c r="AT11" s="87" t="s">
        <v>725</v>
      </c>
      <c r="AU11" s="87" t="s">
        <v>726</v>
      </c>
      <c r="AV11" s="87" t="str">
        <f t="array" ref="AV11">IF(INDEX('Relevance scoring'!$D$7:$BU$214,MATCH($A11,'Relevance scoring'!$A$7:$A$214,0),MATCH(AV$5,'Relevance scoring'!$D$5:$BU$5))=1,"N/a",(INDEX('Relevance scoring'!$D$7:$BU$214,MATCH($A11,'Relevance scoring'!$A$7:$A$214,0),MATCH(AV$5,'Relevance scoring'!$D$5:$BU$5))))</f>
        <v>N/a</v>
      </c>
      <c r="AW11" s="87" t="str">
        <f t="array" ref="AW11">IF(INDEX('Relevance scoring'!$D$7:$BU$214,MATCH($A11,'Relevance scoring'!$A$7:$A$214,0),MATCH(AW$5,'Relevance scoring'!$D$5:$BU$5))=1,"N/a",(INDEX('Relevance scoring'!$D$7:$BU$214,MATCH($A11,'Relevance scoring'!$A$7:$A$214,0),MATCH(AW$5,'Relevance scoring'!$D$5:$BU$5))))</f>
        <v>N/a</v>
      </c>
      <c r="AX11" s="87">
        <f t="array" ref="AX11">IF(INDEX('Relevance scoring'!$D$7:$BU$214,MATCH($A11,'Relevance scoring'!$A$7:$A$214,0),MATCH(AX$5,'Relevance scoring'!$D$5:$BU$5))=1,"N/a",(INDEX('Relevance scoring'!$D$7:$BU$214,MATCH($A11,'Relevance scoring'!$A$7:$A$214,0),MATCH(AX$5,'Relevance scoring'!$D$5:$BU$5))))</f>
        <v>2</v>
      </c>
      <c r="AY11" s="87" t="str">
        <f t="array" ref="AY11">IF(INDEX('Relevance scoring'!$D$7:$BU$214,MATCH($A11,'Relevance scoring'!$A$7:$A$214,0),MATCH(AY$5,'Relevance scoring'!$D$5:$BU$5))=1,"N/a",(INDEX('Relevance scoring'!$D$7:$BU$214,MATCH($A11,'Relevance scoring'!$A$7:$A$214,0),MATCH(AY$5,'Relevance scoring'!$D$5:$BU$5))))</f>
        <v>N/a</v>
      </c>
      <c r="AZ11" s="87" t="str">
        <f t="array" ref="AZ11">IF(INDEX('Relevance scoring'!$D$7:$BU$214,MATCH($A11,'Relevance scoring'!$A$7:$A$214,0),MATCH(AZ$5,'Relevance scoring'!$D$5:$BU$5))=1,"N/a",(INDEX('Relevance scoring'!$D$7:$BU$214,MATCH($A11,'Relevance scoring'!$A$7:$A$214,0),MATCH(AZ$5,'Relevance scoring'!$D$5:$BU$5))))</f>
        <v>N/a</v>
      </c>
      <c r="BA11" s="87" t="str">
        <f t="array" ref="BA11">IF(INDEX('Relevance scoring'!$D$7:$BU$214,MATCH($A11,'Relevance scoring'!$A$7:$A$214,0),MATCH(BA$5,'Relevance scoring'!$D$5:$BU$5))=1,"N/a",(INDEX('Relevance scoring'!$D$7:$BU$214,MATCH($A11,'Relevance scoring'!$A$7:$A$214,0),MATCH(BA$5,'Relevance scoring'!$D$5:$BU$5))))</f>
        <v>N/a</v>
      </c>
      <c r="BB11" s="87" t="str">
        <f t="array" ref="BB11">IF(INDEX('Relevance scoring'!$D$7:$BU$214,MATCH($A11,'Relevance scoring'!$A$7:$A$214,0),MATCH(BB$5,'Relevance scoring'!$D$5:$BU$5))=1,"N/a",(INDEX('Relevance scoring'!$D$7:$BU$214,MATCH($A11,'Relevance scoring'!$A$7:$A$214,0),MATCH(BB$5,'Relevance scoring'!$D$5:$BU$5))))</f>
        <v>N/a</v>
      </c>
      <c r="BC11" s="87">
        <f t="array" ref="BC11">IF(INDEX('Relevance scoring'!$D$7:$BU$214,MATCH($A11,'Relevance scoring'!$A$7:$A$214,0),MATCH(BC$5,'Relevance scoring'!$D$5:$BU$5))=1,"N/a",(INDEX('Relevance scoring'!$D$7:$BU$214,MATCH($A11,'Relevance scoring'!$A$7:$A$214,0),MATCH(BC$5,'Relevance scoring'!$D$5:$BU$5))))</f>
        <v>2</v>
      </c>
      <c r="BD11" s="87" t="s">
        <v>727</v>
      </c>
      <c r="BE11" s="87" t="str">
        <f t="array" ref="BE11">IF(INDEX('Relevance scoring'!$D$7:$BU$214,MATCH($A11,'Relevance scoring'!$A$7:$A$214,0),MATCH(BE$5,'Relevance scoring'!$D$5:$BU$5))=1,"N/a",(INDEX('Relevance scoring'!$D$7:$BU$214,MATCH($A11,'Relevance scoring'!$A$7:$A$214,0),MATCH(BE$5,'Relevance scoring'!$D$5:$BU$5))))</f>
        <v>N/a</v>
      </c>
      <c r="BF11" s="87">
        <f t="array" ref="BF11">IF(INDEX('Relevance scoring'!$D$7:$BU$214,MATCH($A11,'Relevance scoring'!$A$7:$A$214,0),MATCH(BF$5,'Relevance scoring'!$D$5:$BU$5))=1,"N/a",(INDEX('Relevance scoring'!$D$7:$BU$214,MATCH($A11,'Relevance scoring'!$A$7:$A$214,0),MATCH(BF$5,'Relevance scoring'!$D$5:$BU$5))))</f>
        <v>2</v>
      </c>
      <c r="BG11" s="87" t="s">
        <v>728</v>
      </c>
      <c r="BH11" s="87" t="str">
        <f t="array" ref="BH11">IF(INDEX('Relevance scoring'!$D$7:$BU$214,MATCH($A11,'Relevance scoring'!$A$7:$A$214,0),MATCH(BH$5,'Relevance scoring'!$D$5:$BU$5))=1,"N/a",(INDEX('Relevance scoring'!$D$7:$BU$214,MATCH($A11,'Relevance scoring'!$A$7:$A$214,0),MATCH(BH$5,'Relevance scoring'!$D$5:$BU$5))))</f>
        <v>N/a</v>
      </c>
    </row>
    <row r="12" spans="1:60" ht="12.75" x14ac:dyDescent="0.2">
      <c r="A12" s="53" t="str">
        <f>'Technology references'!A7</f>
        <v>Tech-006</v>
      </c>
      <c r="B12" s="54" t="str">
        <f t="array" ref="B12">INDEX('Technology references'!$B$2:$B$100,MATCH($A12,'Technology references'!$A$2:$A$100,0))</f>
        <v>Weak AI</v>
      </c>
      <c r="C12" s="2"/>
      <c r="D12" s="87">
        <f t="array" ref="D12">IF(INDEX('Relevance scoring'!$D$7:$BU$214,MATCH($A12,'Relevance scoring'!$A$7:$A$214,0),MATCH(D$5,'Relevance scoring'!$D$5:$BU$5))=1,"N/a",(INDEX('Relevance scoring'!$D$7:$BU$214,MATCH($A12,'Relevance scoring'!$A$7:$A$214,0),MATCH(D$5,'Relevance scoring'!$D$5:$BU$5))))</f>
        <v>2</v>
      </c>
      <c r="E12" s="87">
        <f t="array" ref="E12">IF(INDEX('Relevance scoring'!$D$7:$BU$214,MATCH($A12,'Relevance scoring'!$A$7:$A$214,0),MATCH(E$5,'Relevance scoring'!$D$5:$BU$5))=1,"N/a",(INDEX('Relevance scoring'!$D$7:$BU$214,MATCH($A12,'Relevance scoring'!$A$7:$A$214,0),MATCH(E$5,'Relevance scoring'!$D$5:$BU$5))))</f>
        <v>2</v>
      </c>
      <c r="F12" s="87">
        <f t="array" ref="F12">IF(INDEX('Relevance scoring'!$D$7:$BU$214,MATCH($A12,'Relevance scoring'!$A$7:$A$214,0),MATCH(F$5,'Relevance scoring'!$D$5:$BU$5))=1,"N/a",(INDEX('Relevance scoring'!$D$7:$BU$214,MATCH($A12,'Relevance scoring'!$A$7:$A$214,0),MATCH(F$5,'Relevance scoring'!$D$5:$BU$5))))</f>
        <v>2</v>
      </c>
      <c r="G12" s="87">
        <f t="array" ref="G12">IF(INDEX('Relevance scoring'!$D$7:$BU$214,MATCH($A12,'Relevance scoring'!$A$7:$A$214,0),MATCH(G$5,'Relevance scoring'!$D$5:$BU$5))=1,"N/a",(INDEX('Relevance scoring'!$D$7:$BU$214,MATCH($A12,'Relevance scoring'!$A$7:$A$214,0),MATCH(G$5,'Relevance scoring'!$D$5:$BU$5))))</f>
        <v>2</v>
      </c>
      <c r="H12" s="87">
        <f t="array" ref="H12">IF(INDEX('Relevance scoring'!$D$7:$BU$214,MATCH($A12,'Relevance scoring'!$A$7:$A$214,0),MATCH(H$5,'Relevance scoring'!$D$5:$BU$5))=1,"N/a",(INDEX('Relevance scoring'!$D$7:$BU$214,MATCH($A12,'Relevance scoring'!$A$7:$A$214,0),MATCH(H$5,'Relevance scoring'!$D$5:$BU$5))))</f>
        <v>2</v>
      </c>
      <c r="I12" s="87" t="s">
        <v>729</v>
      </c>
      <c r="J12" s="87">
        <f t="array" ref="J12">IF(INDEX('Relevance scoring'!$D$7:$BU$214,MATCH($A12,'Relevance scoring'!$A$7:$A$214,0),MATCH(J$5,'Relevance scoring'!$D$5:$BU$5))=1,"N/a",(INDEX('Relevance scoring'!$D$7:$BU$214,MATCH($A12,'Relevance scoring'!$A$7:$A$214,0),MATCH(J$5,'Relevance scoring'!$D$5:$BU$5))))</f>
        <v>2</v>
      </c>
      <c r="K12" s="87">
        <f t="array" ref="K12">IF(INDEX('Relevance scoring'!$D$7:$BU$214,MATCH($A12,'Relevance scoring'!$A$7:$A$214,0),MATCH(K$5,'Relevance scoring'!$D$5:$BU$5))=1,"N/a",(INDEX('Relevance scoring'!$D$7:$BU$214,MATCH($A12,'Relevance scoring'!$A$7:$A$214,0),MATCH(K$5,'Relevance scoring'!$D$5:$BU$5))))</f>
        <v>2</v>
      </c>
      <c r="L12" s="87">
        <f t="array" ref="L12">IF(INDEX('Relevance scoring'!$D$7:$BU$214,MATCH($A12,'Relevance scoring'!$A$7:$A$214,0),MATCH(L$5,'Relevance scoring'!$D$5:$BU$5))=1,"N/a",(INDEX('Relevance scoring'!$D$7:$BU$214,MATCH($A12,'Relevance scoring'!$A$7:$A$214,0),MATCH(L$5,'Relevance scoring'!$D$5:$BU$5))))</f>
        <v>2</v>
      </c>
      <c r="M12" s="87">
        <f t="array" ref="M12">IF(INDEX('Relevance scoring'!$D$7:$BU$214,MATCH($A12,'Relevance scoring'!$A$7:$A$214,0),MATCH(M$5,'Relevance scoring'!$D$5:$BU$5))=1,"N/a",(INDEX('Relevance scoring'!$D$7:$BU$214,MATCH($A12,'Relevance scoring'!$A$7:$A$214,0),MATCH(M$5,'Relevance scoring'!$D$5:$BU$5))))</f>
        <v>2</v>
      </c>
      <c r="N12" s="87">
        <f t="array" ref="N12">IF(INDEX('Relevance scoring'!$D$7:$BU$214,MATCH($A12,'Relevance scoring'!$A$7:$A$214,0),MATCH(N$5,'Relevance scoring'!$D$5:$BU$5))=1,"N/a",(INDEX('Relevance scoring'!$D$7:$BU$214,MATCH($A12,'Relevance scoring'!$A$7:$A$214,0),MATCH(N$5,'Relevance scoring'!$D$5:$BU$5))))</f>
        <v>2</v>
      </c>
      <c r="O12" s="87" t="s">
        <v>730</v>
      </c>
      <c r="P12" s="87" t="s">
        <v>731</v>
      </c>
      <c r="Q12" s="87" t="s">
        <v>732</v>
      </c>
      <c r="R12" s="87" t="s">
        <v>733</v>
      </c>
      <c r="S12" s="87">
        <f t="array" ref="S12">IF(INDEX('Relevance scoring'!$D$7:$BU$214,MATCH($A12,'Relevance scoring'!$A$7:$A$214,0),MATCH(S$5,'Relevance scoring'!$D$5:$BU$5))=1,"N/a",(INDEX('Relevance scoring'!$D$7:$BU$214,MATCH($A12,'Relevance scoring'!$A$7:$A$214,0),MATCH(S$5,'Relevance scoring'!$D$5:$BU$5))))</f>
        <v>2</v>
      </c>
      <c r="T12" s="87">
        <f t="array" ref="T12">IF(INDEX('Relevance scoring'!$D$7:$BU$214,MATCH($A12,'Relevance scoring'!$A$7:$A$214,0),MATCH(T$5,'Relevance scoring'!$D$5:$BU$5))=1,"N/a",(INDEX('Relevance scoring'!$D$7:$BU$214,MATCH($A12,'Relevance scoring'!$A$7:$A$214,0),MATCH(T$5,'Relevance scoring'!$D$5:$BU$5))))</f>
        <v>2</v>
      </c>
      <c r="U12" s="87" t="s">
        <v>734</v>
      </c>
      <c r="V12" s="87" t="s">
        <v>735</v>
      </c>
      <c r="W12" s="87" t="str">
        <f t="array" ref="W12">IF(INDEX('Relevance scoring'!$D$7:$BU$214,MATCH($A12,'Relevance scoring'!$A$7:$A$214,0),MATCH(W$5,'Relevance scoring'!$D$5:$BU$5))=1,"N/a",(INDEX('Relevance scoring'!$D$7:$BU$214,MATCH($A12,'Relevance scoring'!$A$7:$A$214,0),MATCH(W$5,'Relevance scoring'!$D$5:$BU$5))))</f>
        <v>N/a</v>
      </c>
      <c r="X12" s="87" t="s">
        <v>736</v>
      </c>
      <c r="Y12" s="87" t="str">
        <f t="array" ref="Y12">IF(INDEX('Relevance scoring'!$D$7:$BU$214,MATCH($A12,'Relevance scoring'!$A$7:$A$214,0),MATCH(Y$5,'Relevance scoring'!$D$5:$BU$5))=1,"N/a",(INDEX('Relevance scoring'!$D$7:$BU$214,MATCH($A12,'Relevance scoring'!$A$7:$A$214,0),MATCH(Y$5,'Relevance scoring'!$D$5:$BU$5))))</f>
        <v>N/a</v>
      </c>
      <c r="Z12" s="87">
        <f t="array" ref="Z12">IF(INDEX('Relevance scoring'!$D$7:$BU$214,MATCH($A12,'Relevance scoring'!$A$7:$A$214,0),MATCH(Z$5,'Relevance scoring'!$D$5:$BU$5))=1,"N/a",(INDEX('Relevance scoring'!$D$7:$BU$214,MATCH($A12,'Relevance scoring'!$A$7:$A$214,0),MATCH(Z$5,'Relevance scoring'!$D$5:$BU$5))))</f>
        <v>2</v>
      </c>
      <c r="AA12" s="87">
        <f t="array" ref="AA12">IF(INDEX('Relevance scoring'!$D$7:$BU$214,MATCH($A12,'Relevance scoring'!$A$7:$A$214,0),MATCH(AA$5,'Relevance scoring'!$D$5:$BU$5))=1,"N/a",(INDEX('Relevance scoring'!$D$7:$BU$214,MATCH($A12,'Relevance scoring'!$A$7:$A$214,0),MATCH(AA$5,'Relevance scoring'!$D$5:$BU$5))))</f>
        <v>2</v>
      </c>
      <c r="AB12" s="87">
        <f t="array" ref="AB12">IF(INDEX('Relevance scoring'!$D$7:$BU$214,MATCH($A12,'Relevance scoring'!$A$7:$A$214,0),MATCH(AB$5,'Relevance scoring'!$D$5:$BU$5))=1,"N/a",(INDEX('Relevance scoring'!$D$7:$BU$214,MATCH($A12,'Relevance scoring'!$A$7:$A$214,0),MATCH(AB$5,'Relevance scoring'!$D$5:$BU$5))))</f>
        <v>2</v>
      </c>
      <c r="AC12" s="87">
        <f t="array" ref="AC12">IF(INDEX('Relevance scoring'!$D$7:$BU$214,MATCH($A12,'Relevance scoring'!$A$7:$A$214,0),MATCH(AC$5,'Relevance scoring'!$D$5:$BU$5))=1,"N/a",(INDEX('Relevance scoring'!$D$7:$BU$214,MATCH($A12,'Relevance scoring'!$A$7:$A$214,0),MATCH(AC$5,'Relevance scoring'!$D$5:$BU$5))))</f>
        <v>2</v>
      </c>
      <c r="AD12" s="87" t="s">
        <v>737</v>
      </c>
      <c r="AE12" s="87">
        <f t="array" ref="AE12">IF(INDEX('Relevance scoring'!$D$7:$BU$214,MATCH($A12,'Relevance scoring'!$A$7:$A$214,0),MATCH(AE$5,'Relevance scoring'!$D$5:$BU$5))=1,"N/a",(INDEX('Relevance scoring'!$D$7:$BU$214,MATCH($A12,'Relevance scoring'!$A$7:$A$214,0),MATCH(AE$5,'Relevance scoring'!$D$5:$BU$5))))</f>
        <v>2</v>
      </c>
      <c r="AF12" s="87">
        <f t="array" ref="AF12">IF(INDEX('Relevance scoring'!$D$7:$BU$214,MATCH($A12,'Relevance scoring'!$A$7:$A$214,0),MATCH(AF$5,'Relevance scoring'!$D$5:$BU$5))=1,"N/a",(INDEX('Relevance scoring'!$D$7:$BU$214,MATCH($A12,'Relevance scoring'!$A$7:$A$214,0),MATCH(AF$5,'Relevance scoring'!$D$5:$BU$5))))</f>
        <v>2</v>
      </c>
      <c r="AG12" s="87">
        <f t="array" ref="AG12">IF(INDEX('Relevance scoring'!$D$7:$BU$214,MATCH($A12,'Relevance scoring'!$A$7:$A$214,0),MATCH(AG$5,'Relevance scoring'!$D$5:$BU$5))=1,"N/a",(INDEX('Relevance scoring'!$D$7:$BU$214,MATCH($A12,'Relevance scoring'!$A$7:$A$214,0),MATCH(AG$5,'Relevance scoring'!$D$5:$BU$5))))</f>
        <v>2</v>
      </c>
      <c r="AH12" s="87">
        <f t="array" ref="AH12">IF(INDEX('Relevance scoring'!$D$7:$BU$214,MATCH($A12,'Relevance scoring'!$A$7:$A$214,0),MATCH(AH$5,'Relevance scoring'!$D$5:$BU$5))=1,"N/a",(INDEX('Relevance scoring'!$D$7:$BU$214,MATCH($A12,'Relevance scoring'!$A$7:$A$214,0),MATCH(AH$5,'Relevance scoring'!$D$5:$BU$5))))</f>
        <v>2</v>
      </c>
      <c r="AI12" s="87">
        <f t="array" ref="AI12">IF(INDEX('Relevance scoring'!$D$7:$BU$214,MATCH($A12,'Relevance scoring'!$A$7:$A$214,0),MATCH(AI$5,'Relevance scoring'!$D$5:$BU$5))=1,"N/a",(INDEX('Relevance scoring'!$D$7:$BU$214,MATCH($A12,'Relevance scoring'!$A$7:$A$214,0),MATCH(AI$5,'Relevance scoring'!$D$5:$BU$5))))</f>
        <v>2</v>
      </c>
      <c r="AJ12" s="87">
        <f t="array" ref="AJ12">IF(INDEX('Relevance scoring'!$D$7:$BU$214,MATCH($A12,'Relevance scoring'!$A$7:$A$214,0),MATCH(AJ$5,'Relevance scoring'!$D$5:$BU$5))=1,"N/a",(INDEX('Relevance scoring'!$D$7:$BU$214,MATCH($A12,'Relevance scoring'!$A$7:$A$214,0),MATCH(AJ$5,'Relevance scoring'!$D$5:$BU$5))))</f>
        <v>2</v>
      </c>
      <c r="AK12" s="87">
        <f t="array" ref="AK12">IF(INDEX('Relevance scoring'!$D$7:$BU$214,MATCH($A12,'Relevance scoring'!$A$7:$A$214,0),MATCH(AK$5,'Relevance scoring'!$D$5:$BU$5))=1,"N/a",(INDEX('Relevance scoring'!$D$7:$BU$214,MATCH($A12,'Relevance scoring'!$A$7:$A$214,0),MATCH(AK$5,'Relevance scoring'!$D$5:$BU$5))))</f>
        <v>2</v>
      </c>
      <c r="AL12" s="87">
        <f t="array" ref="AL12">IF(INDEX('Relevance scoring'!$D$7:$BU$214,MATCH($A12,'Relevance scoring'!$A$7:$A$214,0),MATCH(AL$5,'Relevance scoring'!$D$5:$BU$5))=1,"N/a",(INDEX('Relevance scoring'!$D$7:$BU$214,MATCH($A12,'Relevance scoring'!$A$7:$A$214,0),MATCH(AL$5,'Relevance scoring'!$D$5:$BU$5))))</f>
        <v>2</v>
      </c>
      <c r="AM12" s="87">
        <f t="array" ref="AM12">IF(INDEX('Relevance scoring'!$D$7:$BU$214,MATCH($A12,'Relevance scoring'!$A$7:$A$214,0),MATCH(AM$5,'Relevance scoring'!$D$5:$BU$5))=1,"N/a",(INDEX('Relevance scoring'!$D$7:$BU$214,MATCH($A12,'Relevance scoring'!$A$7:$A$214,0),MATCH(AM$5,'Relevance scoring'!$D$5:$BU$5))))</f>
        <v>2</v>
      </c>
      <c r="AN12" s="87">
        <f t="array" ref="AN12">IF(INDEX('Relevance scoring'!$D$7:$BU$214,MATCH($A12,'Relevance scoring'!$A$7:$A$214,0),MATCH(AN$5,'Relevance scoring'!$D$5:$BU$5))=1,"N/a",(INDEX('Relevance scoring'!$D$7:$BU$214,MATCH($A12,'Relevance scoring'!$A$7:$A$214,0),MATCH(AN$5,'Relevance scoring'!$D$5:$BU$5))))</f>
        <v>2</v>
      </c>
      <c r="AO12" s="87" t="s">
        <v>738</v>
      </c>
      <c r="AP12" s="87" t="s">
        <v>739</v>
      </c>
      <c r="AQ12" s="87">
        <f t="array" ref="AQ12">IF(INDEX('Relevance scoring'!$D$7:$BU$214,MATCH($A12,'Relevance scoring'!$A$7:$A$214,0),MATCH(AQ$5,'Relevance scoring'!$D$5:$BU$5))=1,"N/a",(INDEX('Relevance scoring'!$D$7:$BU$214,MATCH($A12,'Relevance scoring'!$A$7:$A$214,0),MATCH(AQ$5,'Relevance scoring'!$D$5:$BU$5))))</f>
        <v>2</v>
      </c>
      <c r="AR12" s="87">
        <f t="array" ref="AR12">IF(INDEX('Relevance scoring'!$D$7:$BU$214,MATCH($A12,'Relevance scoring'!$A$7:$A$214,0),MATCH(AR$5,'Relevance scoring'!$D$5:$BU$5))=1,"N/a",(INDEX('Relevance scoring'!$D$7:$BU$214,MATCH($A12,'Relevance scoring'!$A$7:$A$214,0),MATCH(AR$5,'Relevance scoring'!$D$5:$BU$5))))</f>
        <v>2</v>
      </c>
      <c r="AS12" s="87">
        <f t="array" ref="AS12">IF(INDEX('Relevance scoring'!$D$7:$BU$214,MATCH($A12,'Relevance scoring'!$A$7:$A$214,0),MATCH(AS$5,'Relevance scoring'!$D$5:$BU$5))=1,"N/a",(INDEX('Relevance scoring'!$D$7:$BU$214,MATCH($A12,'Relevance scoring'!$A$7:$A$214,0),MATCH(AS$5,'Relevance scoring'!$D$5:$BU$5))))</f>
        <v>4</v>
      </c>
      <c r="AT12" s="87" t="str">
        <f t="array" ref="AT12">IF(INDEX('Relevance scoring'!$D$7:$BU$214,MATCH($A12,'Relevance scoring'!$A$7:$A$214,0),MATCH(AT$5,'Relevance scoring'!$D$5:$BU$5))=1,"N/a",(INDEX('Relevance scoring'!$D$7:$BU$214,MATCH($A12,'Relevance scoring'!$A$7:$A$214,0),MATCH(AT$5,'Relevance scoring'!$D$5:$BU$5))))</f>
        <v>N/a</v>
      </c>
      <c r="AU12" s="87">
        <f t="array" ref="AU12">IF(INDEX('Relevance scoring'!$D$7:$BU$214,MATCH($A12,'Relevance scoring'!$A$7:$A$214,0),MATCH(AU$5,'Relevance scoring'!$D$5:$BU$5))=1,"N/a",(INDEX('Relevance scoring'!$D$7:$BU$214,MATCH($A12,'Relevance scoring'!$A$7:$A$214,0),MATCH(AU$5,'Relevance scoring'!$D$5:$BU$5))))</f>
        <v>2</v>
      </c>
      <c r="AV12" s="87">
        <f t="array" ref="AV12">IF(INDEX('Relevance scoring'!$D$7:$BU$214,MATCH($A12,'Relevance scoring'!$A$7:$A$214,0),MATCH(AV$5,'Relevance scoring'!$D$5:$BU$5))=1,"N/a",(INDEX('Relevance scoring'!$D$7:$BU$214,MATCH($A12,'Relevance scoring'!$A$7:$A$214,0),MATCH(AV$5,'Relevance scoring'!$D$5:$BU$5))))</f>
        <v>2</v>
      </c>
      <c r="AW12" s="87">
        <f t="array" ref="AW12">IF(INDEX('Relevance scoring'!$D$7:$BU$214,MATCH($A12,'Relevance scoring'!$A$7:$A$214,0),MATCH(AW$5,'Relevance scoring'!$D$5:$BU$5))=1,"N/a",(INDEX('Relevance scoring'!$D$7:$BU$214,MATCH($A12,'Relevance scoring'!$A$7:$A$214,0),MATCH(AW$5,'Relevance scoring'!$D$5:$BU$5))))</f>
        <v>2</v>
      </c>
      <c r="AX12" s="87">
        <f t="array" ref="AX12">IF(INDEX('Relevance scoring'!$D$7:$BU$214,MATCH($A12,'Relevance scoring'!$A$7:$A$214,0),MATCH(AX$5,'Relevance scoring'!$D$5:$BU$5))=1,"N/a",(INDEX('Relevance scoring'!$D$7:$BU$214,MATCH($A12,'Relevance scoring'!$A$7:$A$214,0),MATCH(AX$5,'Relevance scoring'!$D$5:$BU$5))))</f>
        <v>2</v>
      </c>
      <c r="AY12" s="87">
        <f t="array" ref="AY12">IF(INDEX('Relevance scoring'!$D$7:$BU$214,MATCH($A12,'Relevance scoring'!$A$7:$A$214,0),MATCH(AY$5,'Relevance scoring'!$D$5:$BU$5))=1,"N/a",(INDEX('Relevance scoring'!$D$7:$BU$214,MATCH($A12,'Relevance scoring'!$A$7:$A$214,0),MATCH(AY$5,'Relevance scoring'!$D$5:$BU$5))))</f>
        <v>2</v>
      </c>
      <c r="AZ12" s="87" t="s">
        <v>740</v>
      </c>
      <c r="BA12" s="87" t="s">
        <v>741</v>
      </c>
      <c r="BB12" s="87" t="s">
        <v>742</v>
      </c>
      <c r="BC12" s="87" t="s">
        <v>743</v>
      </c>
      <c r="BD12" s="87" t="s">
        <v>743</v>
      </c>
      <c r="BE12" s="87" t="s">
        <v>743</v>
      </c>
      <c r="BF12" s="87" t="s">
        <v>743</v>
      </c>
      <c r="BG12" s="87" t="s">
        <v>744</v>
      </c>
      <c r="BH12" s="87" t="s">
        <v>744</v>
      </c>
    </row>
    <row r="13" spans="1:60" ht="12.75" x14ac:dyDescent="0.2">
      <c r="A13" s="53" t="str">
        <f>'Technology references'!A8</f>
        <v>Tech-007</v>
      </c>
      <c r="B13" s="54" t="str">
        <f t="array" ref="B13">INDEX('Technology references'!$B$2:$B$100,MATCH($A13,'Technology references'!$A$2:$A$100,0))</f>
        <v>Augmented Cognition</v>
      </c>
      <c r="D13" s="87" t="str">
        <f t="array" ref="D13">IF(INDEX('Relevance scoring'!$D$7:$BU$214,MATCH($A13,'Relevance scoring'!$A$7:$A$214,0),MATCH(D$5,'Relevance scoring'!$D$5:$BU$5))=1,"N/a",(INDEX('Relevance scoring'!$D$7:$BU$214,MATCH($A13,'Relevance scoring'!$A$7:$A$214,0),MATCH(D$5,'Relevance scoring'!$D$5:$BU$5))))</f>
        <v>N/a</v>
      </c>
      <c r="E13" s="87" t="str">
        <f t="array" ref="E13">IF(INDEX('Relevance scoring'!$D$7:$BU$214,MATCH($A13,'Relevance scoring'!$A$7:$A$214,0),MATCH(E$5,'Relevance scoring'!$D$5:$BU$5))=1,"N/a",(INDEX('Relevance scoring'!$D$7:$BU$214,MATCH($A13,'Relevance scoring'!$A$7:$A$214,0),MATCH(E$5,'Relevance scoring'!$D$5:$BU$5))))</f>
        <v>N/a</v>
      </c>
      <c r="F13" s="87" t="str">
        <f t="array" ref="F13">IF(INDEX('Relevance scoring'!$D$7:$BU$214,MATCH($A13,'Relevance scoring'!$A$7:$A$214,0),MATCH(F$5,'Relevance scoring'!$D$5:$BU$5))=1,"N/a",(INDEX('Relevance scoring'!$D$7:$BU$214,MATCH($A13,'Relevance scoring'!$A$7:$A$214,0),MATCH(F$5,'Relevance scoring'!$D$5:$BU$5))))</f>
        <v>N/a</v>
      </c>
      <c r="G13" s="87" t="str">
        <f t="array" ref="G13">IF(INDEX('Relevance scoring'!$D$7:$BU$214,MATCH($A13,'Relevance scoring'!$A$7:$A$214,0),MATCH(G$5,'Relevance scoring'!$D$5:$BU$5))=1,"N/a",(INDEX('Relevance scoring'!$D$7:$BU$214,MATCH($A13,'Relevance scoring'!$A$7:$A$214,0),MATCH(G$5,'Relevance scoring'!$D$5:$BU$5))))</f>
        <v>N/a</v>
      </c>
      <c r="H13" s="87" t="str">
        <f t="array" ref="H13">IF(INDEX('Relevance scoring'!$D$7:$BU$214,MATCH($A13,'Relevance scoring'!$A$7:$A$214,0),MATCH(H$5,'Relevance scoring'!$D$5:$BU$5))=1,"N/a",(INDEX('Relevance scoring'!$D$7:$BU$214,MATCH($A13,'Relevance scoring'!$A$7:$A$214,0),MATCH(H$5,'Relevance scoring'!$D$5:$BU$5))))</f>
        <v>N/a</v>
      </c>
      <c r="I13" s="87">
        <f t="array" ref="I13">IF(INDEX('Relevance scoring'!$D$7:$BU$214,MATCH($A13,'Relevance scoring'!$A$7:$A$214,0),MATCH(I$5,'Relevance scoring'!$D$5:$BU$5))=1,"N/a",(INDEX('Relevance scoring'!$D$7:$BU$214,MATCH($A13,'Relevance scoring'!$A$7:$A$214,0),MATCH(I$5,'Relevance scoring'!$D$5:$BU$5))))</f>
        <v>2</v>
      </c>
      <c r="J13" s="87" t="str">
        <f t="array" ref="J13">IF(INDEX('Relevance scoring'!$D$7:$BU$214,MATCH($A13,'Relevance scoring'!$A$7:$A$214,0),MATCH(J$5,'Relevance scoring'!$D$5:$BU$5))=1,"N/a",(INDEX('Relevance scoring'!$D$7:$BU$214,MATCH($A13,'Relevance scoring'!$A$7:$A$214,0),MATCH(J$5,'Relevance scoring'!$D$5:$BU$5))))</f>
        <v>N/a</v>
      </c>
      <c r="K13" s="87">
        <f t="array" ref="K13">IF(INDEX('Relevance scoring'!$D$7:$BU$214,MATCH($A13,'Relevance scoring'!$A$7:$A$214,0),MATCH(K$5,'Relevance scoring'!$D$5:$BU$5))=1,"N/a",(INDEX('Relevance scoring'!$D$7:$BU$214,MATCH($A13,'Relevance scoring'!$A$7:$A$214,0),MATCH(K$5,'Relevance scoring'!$D$5:$BU$5))))</f>
        <v>2</v>
      </c>
      <c r="L13" s="87" t="str">
        <f t="array" ref="L13">IF(INDEX('Relevance scoring'!$D$7:$BU$214,MATCH($A13,'Relevance scoring'!$A$7:$A$214,0),MATCH(L$5,'Relevance scoring'!$D$5:$BU$5))=1,"N/a",(INDEX('Relevance scoring'!$D$7:$BU$214,MATCH($A13,'Relevance scoring'!$A$7:$A$214,0),MATCH(L$5,'Relevance scoring'!$D$5:$BU$5))))</f>
        <v>N/a</v>
      </c>
      <c r="M13" s="87" t="str">
        <f t="array" ref="M13">IF(INDEX('Relevance scoring'!$D$7:$BU$214,MATCH($A13,'Relevance scoring'!$A$7:$A$214,0),MATCH(M$5,'Relevance scoring'!$D$5:$BU$5))=1,"N/a",(INDEX('Relevance scoring'!$D$7:$BU$214,MATCH($A13,'Relevance scoring'!$A$7:$A$214,0),MATCH(M$5,'Relevance scoring'!$D$5:$BU$5))))</f>
        <v>N/a</v>
      </c>
      <c r="N13" s="87" t="str">
        <f t="array" ref="N13">IF(INDEX('Relevance scoring'!$D$7:$BU$214,MATCH($A13,'Relevance scoring'!$A$7:$A$214,0),MATCH(N$5,'Relevance scoring'!$D$5:$BU$5))=1,"N/a",(INDEX('Relevance scoring'!$D$7:$BU$214,MATCH($A13,'Relevance scoring'!$A$7:$A$214,0),MATCH(N$5,'Relevance scoring'!$D$5:$BU$5))))</f>
        <v>N/a</v>
      </c>
      <c r="O13" s="87">
        <f t="array" ref="O13">IF(INDEX('Relevance scoring'!$D$7:$BU$214,MATCH($A13,'Relevance scoring'!$A$7:$A$214,0),MATCH(O$5,'Relevance scoring'!$D$5:$BU$5))=1,"N/a",(INDEX('Relevance scoring'!$D$7:$BU$214,MATCH($A13,'Relevance scoring'!$A$7:$A$214,0),MATCH(O$5,'Relevance scoring'!$D$5:$BU$5))))</f>
        <v>3</v>
      </c>
      <c r="P13" s="87">
        <f t="array" ref="P13">IF(INDEX('Relevance scoring'!$D$7:$BU$214,MATCH($A13,'Relevance scoring'!$A$7:$A$214,0),MATCH(P$5,'Relevance scoring'!$D$5:$BU$5))=1,"N/a",(INDEX('Relevance scoring'!$D$7:$BU$214,MATCH($A13,'Relevance scoring'!$A$7:$A$214,0),MATCH(P$5,'Relevance scoring'!$D$5:$BU$5))))</f>
        <v>2</v>
      </c>
      <c r="Q13" s="87">
        <f t="array" ref="Q13">IF(INDEX('Relevance scoring'!$D$7:$BU$214,MATCH($A13,'Relevance scoring'!$A$7:$A$214,0),MATCH(Q$5,'Relevance scoring'!$D$5:$BU$5))=1,"N/a",(INDEX('Relevance scoring'!$D$7:$BU$214,MATCH($A13,'Relevance scoring'!$A$7:$A$214,0),MATCH(Q$5,'Relevance scoring'!$D$5:$BU$5))))</f>
        <v>3</v>
      </c>
      <c r="R13" s="87">
        <f t="array" ref="R13">IF(INDEX('Relevance scoring'!$D$7:$BU$214,MATCH($A13,'Relevance scoring'!$A$7:$A$214,0),MATCH(R$5,'Relevance scoring'!$D$5:$BU$5))=1,"N/a",(INDEX('Relevance scoring'!$D$7:$BU$214,MATCH($A13,'Relevance scoring'!$A$7:$A$214,0),MATCH(R$5,'Relevance scoring'!$D$5:$BU$5))))</f>
        <v>3</v>
      </c>
      <c r="S13" s="87" t="str">
        <f t="array" ref="S13">IF(INDEX('Relevance scoring'!$D$7:$BU$214,MATCH($A13,'Relevance scoring'!$A$7:$A$214,0),MATCH(S$5,'Relevance scoring'!$D$5:$BU$5))=1,"N/a",(INDEX('Relevance scoring'!$D$7:$BU$214,MATCH($A13,'Relevance scoring'!$A$7:$A$214,0),MATCH(S$5,'Relevance scoring'!$D$5:$BU$5))))</f>
        <v>N/a</v>
      </c>
      <c r="T13" s="87" t="str">
        <f t="array" ref="T13">IF(INDEX('Relevance scoring'!$D$7:$BU$214,MATCH($A13,'Relevance scoring'!$A$7:$A$214,0),MATCH(T$5,'Relevance scoring'!$D$5:$BU$5))=1,"N/a",(INDEX('Relevance scoring'!$D$7:$BU$214,MATCH($A13,'Relevance scoring'!$A$7:$A$214,0),MATCH(T$5,'Relevance scoring'!$D$5:$BU$5))))</f>
        <v>N/a</v>
      </c>
      <c r="U13" s="87">
        <f t="array" ref="U13">IF(INDEX('Relevance scoring'!$D$7:$BU$214,MATCH($A13,'Relevance scoring'!$A$7:$A$214,0),MATCH(U$5,'Relevance scoring'!$D$5:$BU$5))=1,"N/a",(INDEX('Relevance scoring'!$D$7:$BU$214,MATCH($A13,'Relevance scoring'!$A$7:$A$214,0),MATCH(U$5,'Relevance scoring'!$D$5:$BU$5))))</f>
        <v>2</v>
      </c>
      <c r="V13" s="87">
        <f t="array" ref="V13">IF(INDEX('Relevance scoring'!$D$7:$BU$214,MATCH($A13,'Relevance scoring'!$A$7:$A$214,0),MATCH(V$5,'Relevance scoring'!$D$5:$BU$5))=1,"N/a",(INDEX('Relevance scoring'!$D$7:$BU$214,MATCH($A13,'Relevance scoring'!$A$7:$A$214,0),MATCH(V$5,'Relevance scoring'!$D$5:$BU$5))))</f>
        <v>3</v>
      </c>
      <c r="W13" s="87" t="str">
        <f t="array" ref="W13">IF(INDEX('Relevance scoring'!$D$7:$BU$214,MATCH($A13,'Relevance scoring'!$A$7:$A$214,0),MATCH(W$5,'Relevance scoring'!$D$5:$BU$5))=1,"N/a",(INDEX('Relevance scoring'!$D$7:$BU$214,MATCH($A13,'Relevance scoring'!$A$7:$A$214,0),MATCH(W$5,'Relevance scoring'!$D$5:$BU$5))))</f>
        <v>N/a</v>
      </c>
      <c r="X13" s="87">
        <f t="array" ref="X13">IF(INDEX('Relevance scoring'!$D$7:$BU$214,MATCH($A13,'Relevance scoring'!$A$7:$A$214,0),MATCH(X$5,'Relevance scoring'!$D$5:$BU$5))=1,"N/a",(INDEX('Relevance scoring'!$D$7:$BU$214,MATCH($A13,'Relevance scoring'!$A$7:$A$214,0),MATCH(X$5,'Relevance scoring'!$D$5:$BU$5))))</f>
        <v>2</v>
      </c>
      <c r="Y13" s="87">
        <f t="array" ref="Y13">IF(INDEX('Relevance scoring'!$D$7:$BU$214,MATCH($A13,'Relevance scoring'!$A$7:$A$214,0),MATCH(Y$5,'Relevance scoring'!$D$5:$BU$5))=1,"N/a",(INDEX('Relevance scoring'!$D$7:$BU$214,MATCH($A13,'Relevance scoring'!$A$7:$A$214,0),MATCH(Y$5,'Relevance scoring'!$D$5:$BU$5))))</f>
        <v>2</v>
      </c>
      <c r="Z13" s="87" t="str">
        <f t="array" ref="Z13">IF(INDEX('Relevance scoring'!$D$7:$BU$214,MATCH($A13,'Relevance scoring'!$A$7:$A$214,0),MATCH(Z$5,'Relevance scoring'!$D$5:$BU$5))=1,"N/a",(INDEX('Relevance scoring'!$D$7:$BU$214,MATCH($A13,'Relevance scoring'!$A$7:$A$214,0),MATCH(Z$5,'Relevance scoring'!$D$5:$BU$5))))</f>
        <v>N/a</v>
      </c>
      <c r="AA13" s="87">
        <f t="array" ref="AA13">IF(INDEX('Relevance scoring'!$D$7:$BU$214,MATCH($A13,'Relevance scoring'!$A$7:$A$214,0),MATCH(AA$5,'Relevance scoring'!$D$5:$BU$5))=1,"N/a",(INDEX('Relevance scoring'!$D$7:$BU$214,MATCH($A13,'Relevance scoring'!$A$7:$A$214,0),MATCH(AA$5,'Relevance scoring'!$D$5:$BU$5))))</f>
        <v>3</v>
      </c>
      <c r="AB13" s="87">
        <f t="array" ref="AB13">IF(INDEX('Relevance scoring'!$D$7:$BU$214,MATCH($A13,'Relevance scoring'!$A$7:$A$214,0),MATCH(AB$5,'Relevance scoring'!$D$5:$BU$5))=1,"N/a",(INDEX('Relevance scoring'!$D$7:$BU$214,MATCH($A13,'Relevance scoring'!$A$7:$A$214,0),MATCH(AB$5,'Relevance scoring'!$D$5:$BU$5))))</f>
        <v>5</v>
      </c>
      <c r="AC13" s="87" t="str">
        <f t="array" ref="AC13">IF(INDEX('Relevance scoring'!$D$7:$BU$214,MATCH($A13,'Relevance scoring'!$A$7:$A$214,0),MATCH(AC$5,'Relevance scoring'!$D$5:$BU$5))=1,"N/a",(INDEX('Relevance scoring'!$D$7:$BU$214,MATCH($A13,'Relevance scoring'!$A$7:$A$214,0),MATCH(AC$5,'Relevance scoring'!$D$5:$BU$5))))</f>
        <v>N/a</v>
      </c>
      <c r="AD13" s="87">
        <f t="array" ref="AD13">IF(INDEX('Relevance scoring'!$D$7:$BU$214,MATCH($A13,'Relevance scoring'!$A$7:$A$214,0),MATCH(AD$5,'Relevance scoring'!$D$5:$BU$5))=1,"N/a",(INDEX('Relevance scoring'!$D$7:$BU$214,MATCH($A13,'Relevance scoring'!$A$7:$A$214,0),MATCH(AD$5,'Relevance scoring'!$D$5:$BU$5))))</f>
        <v>3</v>
      </c>
      <c r="AE13" s="87">
        <f t="array" ref="AE13">IF(INDEX('Relevance scoring'!$D$7:$BU$214,MATCH($A13,'Relevance scoring'!$A$7:$A$214,0),MATCH(AE$5,'Relevance scoring'!$D$5:$BU$5))=1,"N/a",(INDEX('Relevance scoring'!$D$7:$BU$214,MATCH($A13,'Relevance scoring'!$A$7:$A$214,0),MATCH(AE$5,'Relevance scoring'!$D$5:$BU$5))))</f>
        <v>2</v>
      </c>
      <c r="AF13" s="87" t="str">
        <f t="array" ref="AF13">IF(INDEX('Relevance scoring'!$D$7:$BU$214,MATCH($A13,'Relevance scoring'!$A$7:$A$214,0),MATCH(AF$5,'Relevance scoring'!$D$5:$BU$5))=1,"N/a",(INDEX('Relevance scoring'!$D$7:$BU$214,MATCH($A13,'Relevance scoring'!$A$7:$A$214,0),MATCH(AF$5,'Relevance scoring'!$D$5:$BU$5))))</f>
        <v>N/a</v>
      </c>
      <c r="AG13" s="87">
        <f t="array" ref="AG13">IF(INDEX('Relevance scoring'!$D$7:$BU$214,MATCH($A13,'Relevance scoring'!$A$7:$A$214,0),MATCH(AG$5,'Relevance scoring'!$D$5:$BU$5))=1,"N/a",(INDEX('Relevance scoring'!$D$7:$BU$214,MATCH($A13,'Relevance scoring'!$A$7:$A$214,0),MATCH(AG$5,'Relevance scoring'!$D$5:$BU$5))))</f>
        <v>2</v>
      </c>
      <c r="AH13" s="87">
        <f t="array" ref="AH13">IF(INDEX('Relevance scoring'!$D$7:$BU$214,MATCH($A13,'Relevance scoring'!$A$7:$A$214,0),MATCH(AH$5,'Relevance scoring'!$D$5:$BU$5))=1,"N/a",(INDEX('Relevance scoring'!$D$7:$BU$214,MATCH($A13,'Relevance scoring'!$A$7:$A$214,0),MATCH(AH$5,'Relevance scoring'!$D$5:$BU$5))))</f>
        <v>2</v>
      </c>
      <c r="AI13" s="87">
        <f t="array" ref="AI13">IF(INDEX('Relevance scoring'!$D$7:$BU$214,MATCH($A13,'Relevance scoring'!$A$7:$A$214,0),MATCH(AI$5,'Relevance scoring'!$D$5:$BU$5))=1,"N/a",(INDEX('Relevance scoring'!$D$7:$BU$214,MATCH($A13,'Relevance scoring'!$A$7:$A$214,0),MATCH(AI$5,'Relevance scoring'!$D$5:$BU$5))))</f>
        <v>2</v>
      </c>
      <c r="AJ13" s="87">
        <f t="array" ref="AJ13">IF(INDEX('Relevance scoring'!$D$7:$BU$214,MATCH($A13,'Relevance scoring'!$A$7:$A$214,0),MATCH(AJ$5,'Relevance scoring'!$D$5:$BU$5))=1,"N/a",(INDEX('Relevance scoring'!$D$7:$BU$214,MATCH($A13,'Relevance scoring'!$A$7:$A$214,0),MATCH(AJ$5,'Relevance scoring'!$D$5:$BU$5))))</f>
        <v>2</v>
      </c>
      <c r="AK13" s="87">
        <f t="array" ref="AK13">IF(INDEX('Relevance scoring'!$D$7:$BU$214,MATCH($A13,'Relevance scoring'!$A$7:$A$214,0),MATCH(AK$5,'Relevance scoring'!$D$5:$BU$5))=1,"N/a",(INDEX('Relevance scoring'!$D$7:$BU$214,MATCH($A13,'Relevance scoring'!$A$7:$A$214,0),MATCH(AK$5,'Relevance scoring'!$D$5:$BU$5))))</f>
        <v>2</v>
      </c>
      <c r="AL13" s="87">
        <f t="array" ref="AL13">IF(INDEX('Relevance scoring'!$D$7:$BU$214,MATCH($A13,'Relevance scoring'!$A$7:$A$214,0),MATCH(AL$5,'Relevance scoring'!$D$5:$BU$5))=1,"N/a",(INDEX('Relevance scoring'!$D$7:$BU$214,MATCH($A13,'Relevance scoring'!$A$7:$A$214,0),MATCH(AL$5,'Relevance scoring'!$D$5:$BU$5))))</f>
        <v>2</v>
      </c>
      <c r="AM13" s="87">
        <f t="array" ref="AM13">IF(INDEX('Relevance scoring'!$D$7:$BU$214,MATCH($A13,'Relevance scoring'!$A$7:$A$214,0),MATCH(AM$5,'Relevance scoring'!$D$5:$BU$5))=1,"N/a",(INDEX('Relevance scoring'!$D$7:$BU$214,MATCH($A13,'Relevance scoring'!$A$7:$A$214,0),MATCH(AM$5,'Relevance scoring'!$D$5:$BU$5))))</f>
        <v>2</v>
      </c>
      <c r="AN13" s="87" t="s">
        <v>745</v>
      </c>
      <c r="AO13" s="87" t="str">
        <f t="array" ref="AO13">IF(INDEX('Relevance scoring'!$D$7:$BU$214,MATCH($A13,'Relevance scoring'!$A$7:$A$214,0),MATCH(AO$5,'Relevance scoring'!$D$5:$BU$5))=1,"N/a",(INDEX('Relevance scoring'!$D$7:$BU$214,MATCH($A13,'Relevance scoring'!$A$7:$A$214,0),MATCH(AO$5,'Relevance scoring'!$D$5:$BU$5))))</f>
        <v>N/a</v>
      </c>
      <c r="AP13" s="87" t="str">
        <f t="array" ref="AP13">IF(INDEX('Relevance scoring'!$D$7:$BU$214,MATCH($A13,'Relevance scoring'!$A$7:$A$214,0),MATCH(AP$5,'Relevance scoring'!$D$5:$BU$5))=1,"N/a",(INDEX('Relevance scoring'!$D$7:$BU$214,MATCH($A13,'Relevance scoring'!$A$7:$A$214,0),MATCH(AP$5,'Relevance scoring'!$D$5:$BU$5))))</f>
        <v>N/a</v>
      </c>
      <c r="AQ13" s="87" t="str">
        <f t="array" ref="AQ13">IF(INDEX('Relevance scoring'!$D$7:$BU$214,MATCH($A13,'Relevance scoring'!$A$7:$A$214,0),MATCH(AQ$5,'Relevance scoring'!$D$5:$BU$5))=1,"N/a",(INDEX('Relevance scoring'!$D$7:$BU$214,MATCH($A13,'Relevance scoring'!$A$7:$A$214,0),MATCH(AQ$5,'Relevance scoring'!$D$5:$BU$5))))</f>
        <v>N/a</v>
      </c>
      <c r="AR13" s="87" t="str">
        <f t="array" ref="AR13">IF(INDEX('Relevance scoring'!$D$7:$BU$214,MATCH($A13,'Relevance scoring'!$A$7:$A$214,0),MATCH(AR$5,'Relevance scoring'!$D$5:$BU$5))=1,"N/a",(INDEX('Relevance scoring'!$D$7:$BU$214,MATCH($A13,'Relevance scoring'!$A$7:$A$214,0),MATCH(AR$5,'Relevance scoring'!$D$5:$BU$5))))</f>
        <v>N/a</v>
      </c>
      <c r="AS13" s="87">
        <f t="array" ref="AS13">IF(INDEX('Relevance scoring'!$D$7:$BU$214,MATCH($A13,'Relevance scoring'!$A$7:$A$214,0),MATCH(AS$5,'Relevance scoring'!$D$5:$BU$5))=1,"N/a",(INDEX('Relevance scoring'!$D$7:$BU$214,MATCH($A13,'Relevance scoring'!$A$7:$A$214,0),MATCH(AS$5,'Relevance scoring'!$D$5:$BU$5))))</f>
        <v>3</v>
      </c>
      <c r="AT13" s="87" t="str">
        <f t="array" ref="AT13">IF(INDEX('Relevance scoring'!$D$7:$BU$214,MATCH($A13,'Relevance scoring'!$A$7:$A$214,0),MATCH(AT$5,'Relevance scoring'!$D$5:$BU$5))=1,"N/a",(INDEX('Relevance scoring'!$D$7:$BU$214,MATCH($A13,'Relevance scoring'!$A$7:$A$214,0),MATCH(AT$5,'Relevance scoring'!$D$5:$BU$5))))</f>
        <v>N/a</v>
      </c>
      <c r="AU13" s="87" t="str">
        <f t="array" ref="AU13">IF(INDEX('Relevance scoring'!$D$7:$BU$214,MATCH($A13,'Relevance scoring'!$A$7:$A$214,0),MATCH(AU$5,'Relevance scoring'!$D$5:$BU$5))=1,"N/a",(INDEX('Relevance scoring'!$D$7:$BU$214,MATCH($A13,'Relevance scoring'!$A$7:$A$214,0),MATCH(AU$5,'Relevance scoring'!$D$5:$BU$5))))</f>
        <v>N/a</v>
      </c>
      <c r="AV13" s="87" t="str">
        <f t="array" ref="AV13">IF(INDEX('Relevance scoring'!$D$7:$BU$214,MATCH($A13,'Relevance scoring'!$A$7:$A$214,0),MATCH(AV$5,'Relevance scoring'!$D$5:$BU$5))=1,"N/a",(INDEX('Relevance scoring'!$D$7:$BU$214,MATCH($A13,'Relevance scoring'!$A$7:$A$214,0),MATCH(AV$5,'Relevance scoring'!$D$5:$BU$5))))</f>
        <v>N/a</v>
      </c>
      <c r="AW13" s="87" t="str">
        <f t="array" ref="AW13">IF(INDEX('Relevance scoring'!$D$7:$BU$214,MATCH($A13,'Relevance scoring'!$A$7:$A$214,0),MATCH(AW$5,'Relevance scoring'!$D$5:$BU$5))=1,"N/a",(INDEX('Relevance scoring'!$D$7:$BU$214,MATCH($A13,'Relevance scoring'!$A$7:$A$214,0),MATCH(AW$5,'Relevance scoring'!$D$5:$BU$5))))</f>
        <v>N/a</v>
      </c>
      <c r="AX13" s="87" t="str">
        <f t="array" ref="AX13">IF(INDEX('Relevance scoring'!$D$7:$BU$214,MATCH($A13,'Relevance scoring'!$A$7:$A$214,0),MATCH(AX$5,'Relevance scoring'!$D$5:$BU$5))=1,"N/a",(INDEX('Relevance scoring'!$D$7:$BU$214,MATCH($A13,'Relevance scoring'!$A$7:$A$214,0),MATCH(AX$5,'Relevance scoring'!$D$5:$BU$5))))</f>
        <v>N/a</v>
      </c>
      <c r="AY13" s="87" t="str">
        <f t="array" ref="AY13">IF(INDEX('Relevance scoring'!$D$7:$BU$214,MATCH($A13,'Relevance scoring'!$A$7:$A$214,0),MATCH(AY$5,'Relevance scoring'!$D$5:$BU$5))=1,"N/a",(INDEX('Relevance scoring'!$D$7:$BU$214,MATCH($A13,'Relevance scoring'!$A$7:$A$214,0),MATCH(AY$5,'Relevance scoring'!$D$5:$BU$5))))</f>
        <v>N/a</v>
      </c>
      <c r="AZ13" s="87" t="str">
        <f t="array" ref="AZ13">IF(INDEX('Relevance scoring'!$D$7:$BU$214,MATCH($A13,'Relevance scoring'!$A$7:$A$214,0),MATCH(AZ$5,'Relevance scoring'!$D$5:$BU$5))=1,"N/a",(INDEX('Relevance scoring'!$D$7:$BU$214,MATCH($A13,'Relevance scoring'!$A$7:$A$214,0),MATCH(AZ$5,'Relevance scoring'!$D$5:$BU$5))))</f>
        <v>N/a</v>
      </c>
      <c r="BA13" s="87" t="str">
        <f t="array" ref="BA13">IF(INDEX('Relevance scoring'!$D$7:$BU$214,MATCH($A13,'Relevance scoring'!$A$7:$A$214,0),MATCH(BA$5,'Relevance scoring'!$D$5:$BU$5))=1,"N/a",(INDEX('Relevance scoring'!$D$7:$BU$214,MATCH($A13,'Relevance scoring'!$A$7:$A$214,0),MATCH(BA$5,'Relevance scoring'!$D$5:$BU$5))))</f>
        <v>N/a</v>
      </c>
      <c r="BB13" s="87" t="str">
        <f t="array" ref="BB13">IF(INDEX('Relevance scoring'!$D$7:$BU$214,MATCH($A13,'Relevance scoring'!$A$7:$A$214,0),MATCH(BB$5,'Relevance scoring'!$D$5:$BU$5))=1,"N/a",(INDEX('Relevance scoring'!$D$7:$BU$214,MATCH($A13,'Relevance scoring'!$A$7:$A$214,0),MATCH(BB$5,'Relevance scoring'!$D$5:$BU$5))))</f>
        <v>N/a</v>
      </c>
      <c r="BC13" s="87">
        <f t="array" ref="BC13">IF(INDEX('Relevance scoring'!$D$7:$BU$214,MATCH($A13,'Relevance scoring'!$A$7:$A$214,0),MATCH(BC$5,'Relevance scoring'!$D$5:$BU$5))=1,"N/a",(INDEX('Relevance scoring'!$D$7:$BU$214,MATCH($A13,'Relevance scoring'!$A$7:$A$214,0),MATCH(BC$5,'Relevance scoring'!$D$5:$BU$5))))</f>
        <v>2</v>
      </c>
      <c r="BD13" s="87" t="str">
        <f t="array" ref="BD13">IF(INDEX('Relevance scoring'!$D$7:$BU$214,MATCH($A13,'Relevance scoring'!$A$7:$A$214,0),MATCH(BD$5,'Relevance scoring'!$D$5:$BU$5))=1,"N/a",(INDEX('Relevance scoring'!$D$7:$BU$214,MATCH($A13,'Relevance scoring'!$A$7:$A$214,0),MATCH(BD$5,'Relevance scoring'!$D$5:$BU$5))))</f>
        <v>N/a</v>
      </c>
      <c r="BE13" s="87">
        <f t="array" ref="BE13">IF(INDEX('Relevance scoring'!$D$7:$BU$214,MATCH($A13,'Relevance scoring'!$A$7:$A$214,0),MATCH(BE$5,'Relevance scoring'!$D$5:$BU$5))=1,"N/a",(INDEX('Relevance scoring'!$D$7:$BU$214,MATCH($A13,'Relevance scoring'!$A$7:$A$214,0),MATCH(BE$5,'Relevance scoring'!$D$5:$BU$5))))</f>
        <v>2</v>
      </c>
      <c r="BF13" s="87" t="str">
        <f t="array" ref="BF13">IF(INDEX('Relevance scoring'!$D$7:$BU$214,MATCH($A13,'Relevance scoring'!$A$7:$A$214,0),MATCH(BF$5,'Relevance scoring'!$D$5:$BU$5))=1,"N/a",(INDEX('Relevance scoring'!$D$7:$BU$214,MATCH($A13,'Relevance scoring'!$A$7:$A$214,0),MATCH(BF$5,'Relevance scoring'!$D$5:$BU$5))))</f>
        <v>N/a</v>
      </c>
      <c r="BG13" s="87">
        <f t="array" ref="BG13">IF(INDEX('Relevance scoring'!$D$7:$BU$214,MATCH($A13,'Relevance scoring'!$A$7:$A$214,0),MATCH(BG$5,'Relevance scoring'!$D$5:$BU$5))=1,"N/a",(INDEX('Relevance scoring'!$D$7:$BU$214,MATCH($A13,'Relevance scoring'!$A$7:$A$214,0),MATCH(BG$5,'Relevance scoring'!$D$5:$BU$5))))</f>
        <v>4</v>
      </c>
      <c r="BH13" s="87">
        <f t="array" ref="BH13">IF(INDEX('Relevance scoring'!$D$7:$BU$214,MATCH($A13,'Relevance scoring'!$A$7:$A$214,0),MATCH(BH$5,'Relevance scoring'!$D$5:$BU$5))=1,"N/a",(INDEX('Relevance scoring'!$D$7:$BU$214,MATCH($A13,'Relevance scoring'!$A$7:$A$214,0),MATCH(BH$5,'Relevance scoring'!$D$5:$BU$5))))</f>
        <v>4</v>
      </c>
    </row>
    <row r="14" spans="1:60" ht="12.75" x14ac:dyDescent="0.2">
      <c r="A14" s="53" t="str">
        <f>'Technology references'!A9</f>
        <v>Tech-008</v>
      </c>
      <c r="B14" s="54" t="str">
        <f t="array" ref="B14">INDEX('Technology references'!$B$2:$B$100,MATCH($A14,'Technology references'!$A$2:$A$100,0))</f>
        <v>Augmented Reality</v>
      </c>
      <c r="D14" s="87" t="s">
        <v>746</v>
      </c>
      <c r="E14" s="87" t="s">
        <v>747</v>
      </c>
      <c r="F14" s="87" t="s">
        <v>748</v>
      </c>
      <c r="G14" s="87" t="s">
        <v>749</v>
      </c>
      <c r="H14" s="87" t="s">
        <v>750</v>
      </c>
      <c r="I14" s="87" t="s">
        <v>751</v>
      </c>
      <c r="J14" s="87">
        <f t="array" ref="J14">IF(INDEX('Relevance scoring'!$D$7:$BU$214,MATCH($A14,'Relevance scoring'!$A$7:$A$214,0),MATCH(J$5,'Relevance scoring'!$D$5:$BU$5))=1,"N/a",(INDEX('Relevance scoring'!$D$7:$BU$214,MATCH($A14,'Relevance scoring'!$A$7:$A$214,0),MATCH(J$5,'Relevance scoring'!$D$5:$BU$5))))</f>
        <v>2</v>
      </c>
      <c r="K14" s="87" t="s">
        <v>752</v>
      </c>
      <c r="L14" s="87">
        <f t="array" ref="L14">IF(INDEX('Relevance scoring'!$D$7:$BU$214,MATCH($A14,'Relevance scoring'!$A$7:$A$214,0),MATCH(L$5,'Relevance scoring'!$D$5:$BU$5))=1,"N/a",(INDEX('Relevance scoring'!$D$7:$BU$214,MATCH($A14,'Relevance scoring'!$A$7:$A$214,0),MATCH(L$5,'Relevance scoring'!$D$5:$BU$5))))</f>
        <v>2</v>
      </c>
      <c r="M14" s="87" t="str">
        <f t="array" ref="M14">IF(INDEX('Relevance scoring'!$D$7:$BU$214,MATCH($A14,'Relevance scoring'!$A$7:$A$214,0),MATCH(M$5,'Relevance scoring'!$D$5:$BU$5))=1,"N/a",(INDEX('Relevance scoring'!$D$7:$BU$214,MATCH($A14,'Relevance scoring'!$A$7:$A$214,0),MATCH(M$5,'Relevance scoring'!$D$5:$BU$5))))</f>
        <v>N/a</v>
      </c>
      <c r="N14" s="87">
        <f t="array" ref="N14">IF(INDEX('Relevance scoring'!$D$7:$BU$214,MATCH($A14,'Relevance scoring'!$A$7:$A$214,0),MATCH(N$5,'Relevance scoring'!$D$5:$BU$5))=1,"N/a",(INDEX('Relevance scoring'!$D$7:$BU$214,MATCH($A14,'Relevance scoring'!$A$7:$A$214,0),MATCH(N$5,'Relevance scoring'!$D$5:$BU$5))))</f>
        <v>2</v>
      </c>
      <c r="O14" s="87" t="str">
        <f t="array" ref="O14">IF(INDEX('Relevance scoring'!$D$7:$BU$214,MATCH($A14,'Relevance scoring'!$A$7:$A$214,0),MATCH(O$5,'Relevance scoring'!$D$5:$BU$5))=1,"N/a",(INDEX('Relevance scoring'!$D$7:$BU$214,MATCH($A14,'Relevance scoring'!$A$7:$A$214,0),MATCH(O$5,'Relevance scoring'!$D$5:$BU$5))))</f>
        <v>N/a</v>
      </c>
      <c r="P14" s="87" t="str">
        <f t="array" ref="P14">IF(INDEX('Relevance scoring'!$D$7:$BU$214,MATCH($A14,'Relevance scoring'!$A$7:$A$214,0),MATCH(P$5,'Relevance scoring'!$D$5:$BU$5))=1,"N/a",(INDEX('Relevance scoring'!$D$7:$BU$214,MATCH($A14,'Relevance scoring'!$A$7:$A$214,0),MATCH(P$5,'Relevance scoring'!$D$5:$BU$5))))</f>
        <v>N/a</v>
      </c>
      <c r="Q14" s="87" t="str">
        <f t="array" ref="Q14">IF(INDEX('Relevance scoring'!$D$7:$BU$214,MATCH($A14,'Relevance scoring'!$A$7:$A$214,0),MATCH(Q$5,'Relevance scoring'!$D$5:$BU$5))=1,"N/a",(INDEX('Relevance scoring'!$D$7:$BU$214,MATCH($A14,'Relevance scoring'!$A$7:$A$214,0),MATCH(Q$5,'Relevance scoring'!$D$5:$BU$5))))</f>
        <v>N/a</v>
      </c>
      <c r="R14" s="87" t="str">
        <f t="array" ref="R14">IF(INDEX('Relevance scoring'!$D$7:$BU$214,MATCH($A14,'Relevance scoring'!$A$7:$A$214,0),MATCH(R$5,'Relevance scoring'!$D$5:$BU$5))=1,"N/a",(INDEX('Relevance scoring'!$D$7:$BU$214,MATCH($A14,'Relevance scoring'!$A$7:$A$214,0),MATCH(R$5,'Relevance scoring'!$D$5:$BU$5))))</f>
        <v>N/a</v>
      </c>
      <c r="S14" s="87">
        <f t="array" ref="S14">IF(INDEX('Relevance scoring'!$D$7:$BU$214,MATCH($A14,'Relevance scoring'!$A$7:$A$214,0),MATCH(S$5,'Relevance scoring'!$D$5:$BU$5))=1,"N/a",(INDEX('Relevance scoring'!$D$7:$BU$214,MATCH($A14,'Relevance scoring'!$A$7:$A$214,0),MATCH(S$5,'Relevance scoring'!$D$5:$BU$5))))</f>
        <v>2</v>
      </c>
      <c r="T14" s="87" t="str">
        <f t="array" ref="T14">IF(INDEX('Relevance scoring'!$D$7:$BU$214,MATCH($A14,'Relevance scoring'!$A$7:$A$214,0),MATCH(T$5,'Relevance scoring'!$D$5:$BU$5))=1,"N/a",(INDEX('Relevance scoring'!$D$7:$BU$214,MATCH($A14,'Relevance scoring'!$A$7:$A$214,0),MATCH(T$5,'Relevance scoring'!$D$5:$BU$5))))</f>
        <v>N/a</v>
      </c>
      <c r="U14" s="87">
        <f t="array" ref="U14">IF(INDEX('Relevance scoring'!$D$7:$BU$214,MATCH($A14,'Relevance scoring'!$A$7:$A$214,0),MATCH(U$5,'Relevance scoring'!$D$5:$BU$5))=1,"N/a",(INDEX('Relevance scoring'!$D$7:$BU$214,MATCH($A14,'Relevance scoring'!$A$7:$A$214,0),MATCH(U$5,'Relevance scoring'!$D$5:$BU$5))))</f>
        <v>2</v>
      </c>
      <c r="V14" s="87">
        <f t="array" ref="V14">IF(INDEX('Relevance scoring'!$D$7:$BU$214,MATCH($A14,'Relevance scoring'!$A$7:$A$214,0),MATCH(V$5,'Relevance scoring'!$D$5:$BU$5))=1,"N/a",(INDEX('Relevance scoring'!$D$7:$BU$214,MATCH($A14,'Relevance scoring'!$A$7:$A$214,0),MATCH(V$5,'Relevance scoring'!$D$5:$BU$5))))</f>
        <v>2</v>
      </c>
      <c r="W14" s="87">
        <f t="array" ref="W14">IF(INDEX('Relevance scoring'!$D$7:$BU$214,MATCH($A14,'Relevance scoring'!$A$7:$A$214,0),MATCH(W$5,'Relevance scoring'!$D$5:$BU$5))=1,"N/a",(INDEX('Relevance scoring'!$D$7:$BU$214,MATCH($A14,'Relevance scoring'!$A$7:$A$214,0),MATCH(W$5,'Relevance scoring'!$D$5:$BU$5))))</f>
        <v>3</v>
      </c>
      <c r="X14" s="87">
        <f t="array" ref="X14">IF(INDEX('Relevance scoring'!$D$7:$BU$214,MATCH($A14,'Relevance scoring'!$A$7:$A$214,0),MATCH(X$5,'Relevance scoring'!$D$5:$BU$5))=1,"N/a",(INDEX('Relevance scoring'!$D$7:$BU$214,MATCH($A14,'Relevance scoring'!$A$7:$A$214,0),MATCH(X$5,'Relevance scoring'!$D$5:$BU$5))))</f>
        <v>2</v>
      </c>
      <c r="Y14" s="87" t="str">
        <f t="array" ref="Y14">IF(INDEX('Relevance scoring'!$D$7:$BU$214,MATCH($A14,'Relevance scoring'!$A$7:$A$214,0),MATCH(Y$5,'Relevance scoring'!$D$5:$BU$5))=1,"N/a",(INDEX('Relevance scoring'!$D$7:$BU$214,MATCH($A14,'Relevance scoring'!$A$7:$A$214,0),MATCH(Y$5,'Relevance scoring'!$D$5:$BU$5))))</f>
        <v>N/a</v>
      </c>
      <c r="Z14" s="87">
        <f t="array" ref="Z14">IF(INDEX('Relevance scoring'!$D$7:$BU$214,MATCH($A14,'Relevance scoring'!$A$7:$A$214,0),MATCH(Z$5,'Relevance scoring'!$D$5:$BU$5))=1,"N/a",(INDEX('Relevance scoring'!$D$7:$BU$214,MATCH($A14,'Relevance scoring'!$A$7:$A$214,0),MATCH(Z$5,'Relevance scoring'!$D$5:$BU$5))))</f>
        <v>2</v>
      </c>
      <c r="AA14" s="87">
        <f t="array" ref="AA14">IF(INDEX('Relevance scoring'!$D$7:$BU$214,MATCH($A14,'Relevance scoring'!$A$7:$A$214,0),MATCH(AA$5,'Relevance scoring'!$D$5:$BU$5))=1,"N/a",(INDEX('Relevance scoring'!$D$7:$BU$214,MATCH($A14,'Relevance scoring'!$A$7:$A$214,0),MATCH(AA$5,'Relevance scoring'!$D$5:$BU$5))))</f>
        <v>3</v>
      </c>
      <c r="AB14" s="87">
        <f t="array" ref="AB14">IF(INDEX('Relevance scoring'!$D$7:$BU$214,MATCH($A14,'Relevance scoring'!$A$7:$A$214,0),MATCH(AB$5,'Relevance scoring'!$D$5:$BU$5))=1,"N/a",(INDEX('Relevance scoring'!$D$7:$BU$214,MATCH($A14,'Relevance scoring'!$A$7:$A$214,0),MATCH(AB$5,'Relevance scoring'!$D$5:$BU$5))))</f>
        <v>3</v>
      </c>
      <c r="AC14" s="87">
        <f t="array" ref="AC14">IF(INDEX('Relevance scoring'!$D$7:$BU$214,MATCH($A14,'Relevance scoring'!$A$7:$A$214,0),MATCH(AC$5,'Relevance scoring'!$D$5:$BU$5))=1,"N/a",(INDEX('Relevance scoring'!$D$7:$BU$214,MATCH($A14,'Relevance scoring'!$A$7:$A$214,0),MATCH(AC$5,'Relevance scoring'!$D$5:$BU$5))))</f>
        <v>2</v>
      </c>
      <c r="AD14" s="87">
        <f t="array" ref="AD14">IF(INDEX('Relevance scoring'!$D$7:$BU$214,MATCH($A14,'Relevance scoring'!$A$7:$A$214,0),MATCH(AD$5,'Relevance scoring'!$D$5:$BU$5))=1,"N/a",(INDEX('Relevance scoring'!$D$7:$BU$214,MATCH($A14,'Relevance scoring'!$A$7:$A$214,0),MATCH(AD$5,'Relevance scoring'!$D$5:$BU$5))))</f>
        <v>2</v>
      </c>
      <c r="AE14" s="87" t="str">
        <f t="array" ref="AE14">IF(INDEX('Relevance scoring'!$D$7:$BU$214,MATCH($A14,'Relevance scoring'!$A$7:$A$214,0),MATCH(AE$5,'Relevance scoring'!$D$5:$BU$5))=1,"N/a",(INDEX('Relevance scoring'!$D$7:$BU$214,MATCH($A14,'Relevance scoring'!$A$7:$A$214,0),MATCH(AE$5,'Relevance scoring'!$D$5:$BU$5))))</f>
        <v>N/a</v>
      </c>
      <c r="AF14" s="87" t="str">
        <f t="array" ref="AF14">IF(INDEX('Relevance scoring'!$D$7:$BU$214,MATCH($A14,'Relevance scoring'!$A$7:$A$214,0),MATCH(AF$5,'Relevance scoring'!$D$5:$BU$5))=1,"N/a",(INDEX('Relevance scoring'!$D$7:$BU$214,MATCH($A14,'Relevance scoring'!$A$7:$A$214,0),MATCH(AF$5,'Relevance scoring'!$D$5:$BU$5))))</f>
        <v>N/a</v>
      </c>
      <c r="AG14" s="87">
        <f t="array" ref="AG14">IF(INDEX('Relevance scoring'!$D$7:$BU$214,MATCH($A14,'Relevance scoring'!$A$7:$A$214,0),MATCH(AG$5,'Relevance scoring'!$D$5:$BU$5))=1,"N/a",(INDEX('Relevance scoring'!$D$7:$BU$214,MATCH($A14,'Relevance scoring'!$A$7:$A$214,0),MATCH(AG$5,'Relevance scoring'!$D$5:$BU$5))))</f>
        <v>4</v>
      </c>
      <c r="AH14" s="87">
        <f t="array" ref="AH14">IF(INDEX('Relevance scoring'!$D$7:$BU$214,MATCH($A14,'Relevance scoring'!$A$7:$A$214,0),MATCH(AH$5,'Relevance scoring'!$D$5:$BU$5))=1,"N/a",(INDEX('Relevance scoring'!$D$7:$BU$214,MATCH($A14,'Relevance scoring'!$A$7:$A$214,0),MATCH(AH$5,'Relevance scoring'!$D$5:$BU$5))))</f>
        <v>4</v>
      </c>
      <c r="AI14" s="87">
        <f t="array" ref="AI14">IF(INDEX('Relevance scoring'!$D$7:$BU$214,MATCH($A14,'Relevance scoring'!$A$7:$A$214,0),MATCH(AI$5,'Relevance scoring'!$D$5:$BU$5))=1,"N/a",(INDEX('Relevance scoring'!$D$7:$BU$214,MATCH($A14,'Relevance scoring'!$A$7:$A$214,0),MATCH(AI$5,'Relevance scoring'!$D$5:$BU$5))))</f>
        <v>4</v>
      </c>
      <c r="AJ14" s="87">
        <f t="array" ref="AJ14">IF(INDEX('Relevance scoring'!$D$7:$BU$214,MATCH($A14,'Relevance scoring'!$A$7:$A$214,0),MATCH(AJ$5,'Relevance scoring'!$D$5:$BU$5))=1,"N/a",(INDEX('Relevance scoring'!$D$7:$BU$214,MATCH($A14,'Relevance scoring'!$A$7:$A$214,0),MATCH(AJ$5,'Relevance scoring'!$D$5:$BU$5))))</f>
        <v>3</v>
      </c>
      <c r="AK14" s="87">
        <f t="array" ref="AK14">IF(INDEX('Relevance scoring'!$D$7:$BU$214,MATCH($A14,'Relevance scoring'!$A$7:$A$214,0),MATCH(AK$5,'Relevance scoring'!$D$5:$BU$5))=1,"N/a",(INDEX('Relevance scoring'!$D$7:$BU$214,MATCH($A14,'Relevance scoring'!$A$7:$A$214,0),MATCH(AK$5,'Relevance scoring'!$D$5:$BU$5))))</f>
        <v>4</v>
      </c>
      <c r="AL14" s="87" t="str">
        <f t="array" ref="AL14">IF(INDEX('Relevance scoring'!$D$7:$BU$214,MATCH($A14,'Relevance scoring'!$A$7:$A$214,0),MATCH(AL$5,'Relevance scoring'!$D$5:$BU$5))=1,"N/a",(INDEX('Relevance scoring'!$D$7:$BU$214,MATCH($A14,'Relevance scoring'!$A$7:$A$214,0),MATCH(AL$5,'Relevance scoring'!$D$5:$BU$5))))</f>
        <v>N/a</v>
      </c>
      <c r="AM14" s="87" t="s">
        <v>753</v>
      </c>
      <c r="AN14" s="87">
        <f t="array" ref="AN14">IF(INDEX('Relevance scoring'!$D$7:$BU$214,MATCH($A14,'Relevance scoring'!$A$7:$A$214,0),MATCH(AN$5,'Relevance scoring'!$D$5:$BU$5))=1,"N/a",(INDEX('Relevance scoring'!$D$7:$BU$214,MATCH($A14,'Relevance scoring'!$A$7:$A$214,0),MATCH(AN$5,'Relevance scoring'!$D$5:$BU$5))))</f>
        <v>2</v>
      </c>
      <c r="AO14" s="87" t="str">
        <f t="array" ref="AO14">IF(INDEX('Relevance scoring'!$D$7:$BU$214,MATCH($A14,'Relevance scoring'!$A$7:$A$214,0),MATCH(AO$5,'Relevance scoring'!$D$5:$BU$5))=1,"N/a",(INDEX('Relevance scoring'!$D$7:$BU$214,MATCH($A14,'Relevance scoring'!$A$7:$A$214,0),MATCH(AO$5,'Relevance scoring'!$D$5:$BU$5))))</f>
        <v>N/a</v>
      </c>
      <c r="AP14" s="87" t="s">
        <v>754</v>
      </c>
      <c r="AQ14" s="87">
        <f t="array" ref="AQ14">IF(INDEX('Relevance scoring'!$D$7:$BU$214,MATCH($A14,'Relevance scoring'!$A$7:$A$214,0),MATCH(AQ$5,'Relevance scoring'!$D$5:$BU$5))=1,"N/a",(INDEX('Relevance scoring'!$D$7:$BU$214,MATCH($A14,'Relevance scoring'!$A$7:$A$214,0),MATCH(AQ$5,'Relevance scoring'!$D$5:$BU$5))))</f>
        <v>3</v>
      </c>
      <c r="AR14" s="87">
        <f t="array" ref="AR14">IF(INDEX('Relevance scoring'!$D$7:$BU$214,MATCH($A14,'Relevance scoring'!$A$7:$A$214,0),MATCH(AR$5,'Relevance scoring'!$D$5:$BU$5))=1,"N/a",(INDEX('Relevance scoring'!$D$7:$BU$214,MATCH($A14,'Relevance scoring'!$A$7:$A$214,0),MATCH(AR$5,'Relevance scoring'!$D$5:$BU$5))))</f>
        <v>2</v>
      </c>
      <c r="AS14" s="87" t="str">
        <f t="array" ref="AS14">IF(INDEX('Relevance scoring'!$D$7:$BU$214,MATCH($A14,'Relevance scoring'!$A$7:$A$214,0),MATCH(AS$5,'Relevance scoring'!$D$5:$BU$5))=1,"N/a",(INDEX('Relevance scoring'!$D$7:$BU$214,MATCH($A14,'Relevance scoring'!$A$7:$A$214,0),MATCH(AS$5,'Relevance scoring'!$D$5:$BU$5))))</f>
        <v>N/a</v>
      </c>
      <c r="AT14" s="87">
        <f t="array" ref="AT14">IF(INDEX('Relevance scoring'!$D$7:$BU$214,MATCH($A14,'Relevance scoring'!$A$7:$A$214,0),MATCH(AT$5,'Relevance scoring'!$D$5:$BU$5))=1,"N/a",(INDEX('Relevance scoring'!$D$7:$BU$214,MATCH($A14,'Relevance scoring'!$A$7:$A$214,0),MATCH(AT$5,'Relevance scoring'!$D$5:$BU$5))))</f>
        <v>3</v>
      </c>
      <c r="AU14" s="87" t="str">
        <f t="array" ref="AU14">IF(INDEX('Relevance scoring'!$D$7:$BU$214,MATCH($A14,'Relevance scoring'!$A$7:$A$214,0),MATCH(AU$5,'Relevance scoring'!$D$5:$BU$5))=1,"N/a",(INDEX('Relevance scoring'!$D$7:$BU$214,MATCH($A14,'Relevance scoring'!$A$7:$A$214,0),MATCH(AU$5,'Relevance scoring'!$D$5:$BU$5))))</f>
        <v>N/a</v>
      </c>
      <c r="AV14" s="87">
        <f t="array" ref="AV14">IF(INDEX('Relevance scoring'!$D$7:$BU$214,MATCH($A14,'Relevance scoring'!$A$7:$A$214,0),MATCH(AV$5,'Relevance scoring'!$D$5:$BU$5))=1,"N/a",(INDEX('Relevance scoring'!$D$7:$BU$214,MATCH($A14,'Relevance scoring'!$A$7:$A$214,0),MATCH(AV$5,'Relevance scoring'!$D$5:$BU$5))))</f>
        <v>2</v>
      </c>
      <c r="AW14" s="87" t="str">
        <f t="array" ref="AW14">IF(INDEX('Relevance scoring'!$D$7:$BU$214,MATCH($A14,'Relevance scoring'!$A$7:$A$214,0),MATCH(AW$5,'Relevance scoring'!$D$5:$BU$5))=1,"N/a",(INDEX('Relevance scoring'!$D$7:$BU$214,MATCH($A14,'Relevance scoring'!$A$7:$A$214,0),MATCH(AW$5,'Relevance scoring'!$D$5:$BU$5))))</f>
        <v>N/a</v>
      </c>
      <c r="AX14" s="87">
        <f t="array" ref="AX14">IF(INDEX('Relevance scoring'!$D$7:$BU$214,MATCH($A14,'Relevance scoring'!$A$7:$A$214,0),MATCH(AX$5,'Relevance scoring'!$D$5:$BU$5))=1,"N/a",(INDEX('Relevance scoring'!$D$7:$BU$214,MATCH($A14,'Relevance scoring'!$A$7:$A$214,0),MATCH(AX$5,'Relevance scoring'!$D$5:$BU$5))))</f>
        <v>2</v>
      </c>
      <c r="AY14" s="87" t="str">
        <f t="array" ref="AY14">IF(INDEX('Relevance scoring'!$D$7:$BU$214,MATCH($A14,'Relevance scoring'!$A$7:$A$214,0),MATCH(AY$5,'Relevance scoring'!$D$5:$BU$5))=1,"N/a",(INDEX('Relevance scoring'!$D$7:$BU$214,MATCH($A14,'Relevance scoring'!$A$7:$A$214,0),MATCH(AY$5,'Relevance scoring'!$D$5:$BU$5))))</f>
        <v>N/a</v>
      </c>
      <c r="AZ14" s="87">
        <f t="array" ref="AZ14">IF(INDEX('Relevance scoring'!$D$7:$BU$214,MATCH($A14,'Relevance scoring'!$A$7:$A$214,0),MATCH(AZ$5,'Relevance scoring'!$D$5:$BU$5))=1,"N/a",(INDEX('Relevance scoring'!$D$7:$BU$214,MATCH($A14,'Relevance scoring'!$A$7:$A$214,0),MATCH(AZ$5,'Relevance scoring'!$D$5:$BU$5))))</f>
        <v>4</v>
      </c>
      <c r="BA14" s="87">
        <f t="array" ref="BA14">IF(INDEX('Relevance scoring'!$D$7:$BU$214,MATCH($A14,'Relevance scoring'!$A$7:$A$214,0),MATCH(BA$5,'Relevance scoring'!$D$5:$BU$5))=1,"N/a",(INDEX('Relevance scoring'!$D$7:$BU$214,MATCH($A14,'Relevance scoring'!$A$7:$A$214,0),MATCH(BA$5,'Relevance scoring'!$D$5:$BU$5))))</f>
        <v>2</v>
      </c>
      <c r="BB14" s="87">
        <f t="array" ref="BB14">IF(INDEX('Relevance scoring'!$D$7:$BU$214,MATCH($A14,'Relevance scoring'!$A$7:$A$214,0),MATCH(BB$5,'Relevance scoring'!$D$5:$BU$5))=1,"N/a",(INDEX('Relevance scoring'!$D$7:$BU$214,MATCH($A14,'Relevance scoring'!$A$7:$A$214,0),MATCH(BB$5,'Relevance scoring'!$D$5:$BU$5))))</f>
        <v>2</v>
      </c>
      <c r="BC14" s="87">
        <f t="array" ref="BC14">IF(INDEX('Relevance scoring'!$D$7:$BU$214,MATCH($A14,'Relevance scoring'!$A$7:$A$214,0),MATCH(BC$5,'Relevance scoring'!$D$5:$BU$5))=1,"N/a",(INDEX('Relevance scoring'!$D$7:$BU$214,MATCH($A14,'Relevance scoring'!$A$7:$A$214,0),MATCH(BC$5,'Relevance scoring'!$D$5:$BU$5))))</f>
        <v>2</v>
      </c>
      <c r="BD14" s="87" t="str">
        <f t="array" ref="BD14">IF(INDEX('Relevance scoring'!$D$7:$BU$214,MATCH($A14,'Relevance scoring'!$A$7:$A$214,0),MATCH(BD$5,'Relevance scoring'!$D$5:$BU$5))=1,"N/a",(INDEX('Relevance scoring'!$D$7:$BU$214,MATCH($A14,'Relevance scoring'!$A$7:$A$214,0),MATCH(BD$5,'Relevance scoring'!$D$5:$BU$5))))</f>
        <v>N/a</v>
      </c>
      <c r="BE14" s="87">
        <f t="array" ref="BE14">IF(INDEX('Relevance scoring'!$D$7:$BU$214,MATCH($A14,'Relevance scoring'!$A$7:$A$214,0),MATCH(BE$5,'Relevance scoring'!$D$5:$BU$5))=1,"N/a",(INDEX('Relevance scoring'!$D$7:$BU$214,MATCH($A14,'Relevance scoring'!$A$7:$A$214,0),MATCH(BE$5,'Relevance scoring'!$D$5:$BU$5))))</f>
        <v>2</v>
      </c>
      <c r="BF14" s="87" t="str">
        <f t="array" ref="BF14">IF(INDEX('Relevance scoring'!$D$7:$BU$214,MATCH($A14,'Relevance scoring'!$A$7:$A$214,0),MATCH(BF$5,'Relevance scoring'!$D$5:$BU$5))=1,"N/a",(INDEX('Relevance scoring'!$D$7:$BU$214,MATCH($A14,'Relevance scoring'!$A$7:$A$214,0),MATCH(BF$5,'Relevance scoring'!$D$5:$BU$5))))</f>
        <v>N/a</v>
      </c>
      <c r="BG14" s="87">
        <f t="array" ref="BG14">IF(INDEX('Relevance scoring'!$D$7:$BU$214,MATCH($A14,'Relevance scoring'!$A$7:$A$214,0),MATCH(BG$5,'Relevance scoring'!$D$5:$BU$5))=1,"N/a",(INDEX('Relevance scoring'!$D$7:$BU$214,MATCH($A14,'Relevance scoring'!$A$7:$A$214,0),MATCH(BG$5,'Relevance scoring'!$D$5:$BU$5))))</f>
        <v>2</v>
      </c>
      <c r="BH14" s="87">
        <f t="array" ref="BH14">IF(INDEX('Relevance scoring'!$D$7:$BU$214,MATCH($A14,'Relevance scoring'!$A$7:$A$214,0),MATCH(BH$5,'Relevance scoring'!$D$5:$BU$5))=1,"N/a",(INDEX('Relevance scoring'!$D$7:$BU$214,MATCH($A14,'Relevance scoring'!$A$7:$A$214,0),MATCH(BH$5,'Relevance scoring'!$D$5:$BU$5))))</f>
        <v>2</v>
      </c>
    </row>
    <row r="15" spans="1:60" ht="12.75" x14ac:dyDescent="0.2">
      <c r="A15" s="53" t="str">
        <f>'Technology references'!A10</f>
        <v>Tech-009</v>
      </c>
      <c r="B15" s="54" t="str">
        <f t="array" ref="B15">INDEX('Technology references'!$B$2:$B$100,MATCH($A15,'Technology references'!$A$2:$A$100,0))</f>
        <v>Autonomous Vehicles</v>
      </c>
      <c r="D15" s="87" t="str">
        <f t="array" ref="D15">IF(INDEX('Relevance scoring'!$D$7:$BU$214,MATCH($A15,'Relevance scoring'!$A$7:$A$214,0),MATCH(D$5,'Relevance scoring'!$D$5:$BU$5))=1,"N/a",(INDEX('Relevance scoring'!$D$7:$BU$214,MATCH($A15,'Relevance scoring'!$A$7:$A$214,0),MATCH(D$5,'Relevance scoring'!$D$5:$BU$5))))</f>
        <v>N/a</v>
      </c>
      <c r="E15" s="87">
        <f t="array" ref="E15">IF(INDEX('Relevance scoring'!$D$7:$BU$214,MATCH($A15,'Relevance scoring'!$A$7:$A$214,0),MATCH(E$5,'Relevance scoring'!$D$5:$BU$5))=1,"N/a",(INDEX('Relevance scoring'!$D$7:$BU$214,MATCH($A15,'Relevance scoring'!$A$7:$A$214,0),MATCH(E$5,'Relevance scoring'!$D$5:$BU$5))))</f>
        <v>2</v>
      </c>
      <c r="F15" s="87" t="s">
        <v>755</v>
      </c>
      <c r="G15" s="87">
        <f t="array" ref="G15">IF(INDEX('Relevance scoring'!$D$7:$BU$214,MATCH($A15,'Relevance scoring'!$A$7:$A$214,0),MATCH(G$5,'Relevance scoring'!$D$5:$BU$5))=1,"N/a",(INDEX('Relevance scoring'!$D$7:$BU$214,MATCH($A15,'Relevance scoring'!$A$7:$A$214,0),MATCH(G$5,'Relevance scoring'!$D$5:$BU$5))))</f>
        <v>3</v>
      </c>
      <c r="H15" s="87">
        <f t="array" ref="H15">IF(INDEX('Relevance scoring'!$D$7:$BU$214,MATCH($A15,'Relevance scoring'!$A$7:$A$214,0),MATCH(H$5,'Relevance scoring'!$D$5:$BU$5))=1,"N/a",(INDEX('Relevance scoring'!$D$7:$BU$214,MATCH($A15,'Relevance scoring'!$A$7:$A$214,0),MATCH(H$5,'Relevance scoring'!$D$5:$BU$5))))</f>
        <v>2</v>
      </c>
      <c r="I15" s="87" t="s">
        <v>756</v>
      </c>
      <c r="J15" s="87" t="s">
        <v>757</v>
      </c>
      <c r="K15" s="87" t="s">
        <v>758</v>
      </c>
      <c r="L15" s="87">
        <f t="array" ref="L15">IF(INDEX('Relevance scoring'!$D$7:$BU$214,MATCH($A15,'Relevance scoring'!$A$7:$A$214,0),MATCH(L$5,'Relevance scoring'!$D$5:$BU$5))=1,"N/a",(INDEX('Relevance scoring'!$D$7:$BU$214,MATCH($A15,'Relevance scoring'!$A$7:$A$214,0),MATCH(L$5,'Relevance scoring'!$D$5:$BU$5))))</f>
        <v>2</v>
      </c>
      <c r="M15" s="87" t="s">
        <v>759</v>
      </c>
      <c r="N15" s="87" t="s">
        <v>760</v>
      </c>
      <c r="O15" s="87" t="str">
        <f t="array" ref="O15">IF(INDEX('Relevance scoring'!$D$7:$BU$214,MATCH($A15,'Relevance scoring'!$A$7:$A$214,0),MATCH(O$5,'Relevance scoring'!$D$5:$BU$5))=1,"N/a",(INDEX('Relevance scoring'!$D$7:$BU$214,MATCH($A15,'Relevance scoring'!$A$7:$A$214,0),MATCH(O$5,'Relevance scoring'!$D$5:$BU$5))))</f>
        <v>N/a</v>
      </c>
      <c r="P15" s="87">
        <f t="array" ref="P15">IF(INDEX('Relevance scoring'!$D$7:$BU$214,MATCH($A15,'Relevance scoring'!$A$7:$A$214,0),MATCH(P$5,'Relevance scoring'!$D$5:$BU$5))=1,"N/a",(INDEX('Relevance scoring'!$D$7:$BU$214,MATCH($A15,'Relevance scoring'!$A$7:$A$214,0),MATCH(P$5,'Relevance scoring'!$D$5:$BU$5))))</f>
        <v>2</v>
      </c>
      <c r="Q15" s="87">
        <f t="array" ref="Q15">IF(INDEX('Relevance scoring'!$D$7:$BU$214,MATCH($A15,'Relevance scoring'!$A$7:$A$214,0),MATCH(Q$5,'Relevance scoring'!$D$5:$BU$5))=1,"N/a",(INDEX('Relevance scoring'!$D$7:$BU$214,MATCH($A15,'Relevance scoring'!$A$7:$A$214,0),MATCH(Q$5,'Relevance scoring'!$D$5:$BU$5))))</f>
        <v>2</v>
      </c>
      <c r="R15" s="87" t="str">
        <f t="array" ref="R15">IF(INDEX('Relevance scoring'!$D$7:$BU$214,MATCH($A15,'Relevance scoring'!$A$7:$A$214,0),MATCH(R$5,'Relevance scoring'!$D$5:$BU$5))=1,"N/a",(INDEX('Relevance scoring'!$D$7:$BU$214,MATCH($A15,'Relevance scoring'!$A$7:$A$214,0),MATCH(R$5,'Relevance scoring'!$D$5:$BU$5))))</f>
        <v>N/a</v>
      </c>
      <c r="S15" s="87" t="str">
        <f t="array" ref="S15">IF(INDEX('Relevance scoring'!$D$7:$BU$214,MATCH($A15,'Relevance scoring'!$A$7:$A$214,0),MATCH(S$5,'Relevance scoring'!$D$5:$BU$5))=1,"N/a",(INDEX('Relevance scoring'!$D$7:$BU$214,MATCH($A15,'Relevance scoring'!$A$7:$A$214,0),MATCH(S$5,'Relevance scoring'!$D$5:$BU$5))))</f>
        <v>N/a</v>
      </c>
      <c r="T15" s="87" t="s">
        <v>761</v>
      </c>
      <c r="U15" s="87" t="str">
        <f t="array" ref="U15">IF(INDEX('Relevance scoring'!$D$7:$BU$214,MATCH($A15,'Relevance scoring'!$A$7:$A$214,0),MATCH(U$5,'Relevance scoring'!$D$5:$BU$5))=1,"N/a",(INDEX('Relevance scoring'!$D$7:$BU$214,MATCH($A15,'Relevance scoring'!$A$7:$A$214,0),MATCH(U$5,'Relevance scoring'!$D$5:$BU$5))))</f>
        <v>N/a</v>
      </c>
      <c r="V15" s="87" t="str">
        <f t="array" ref="V15">IF(INDEX('Relevance scoring'!$D$7:$BU$214,MATCH($A15,'Relevance scoring'!$A$7:$A$214,0),MATCH(V$5,'Relevance scoring'!$D$5:$BU$5))=1,"N/a",(INDEX('Relevance scoring'!$D$7:$BU$214,MATCH($A15,'Relevance scoring'!$A$7:$A$214,0),MATCH(V$5,'Relevance scoring'!$D$5:$BU$5))))</f>
        <v>N/a</v>
      </c>
      <c r="W15" s="87">
        <f t="array" ref="W15">IF(INDEX('Relevance scoring'!$D$7:$BU$214,MATCH($A15,'Relevance scoring'!$A$7:$A$214,0),MATCH(W$5,'Relevance scoring'!$D$5:$BU$5))=1,"N/a",(INDEX('Relevance scoring'!$D$7:$BU$214,MATCH($A15,'Relevance scoring'!$A$7:$A$214,0),MATCH(W$5,'Relevance scoring'!$D$5:$BU$5))))</f>
        <v>2</v>
      </c>
      <c r="X15" s="87">
        <f t="array" ref="X15">IF(INDEX('Relevance scoring'!$D$7:$BU$214,MATCH($A15,'Relevance scoring'!$A$7:$A$214,0),MATCH(X$5,'Relevance scoring'!$D$5:$BU$5))=1,"N/a",(INDEX('Relevance scoring'!$D$7:$BU$214,MATCH($A15,'Relevance scoring'!$A$7:$A$214,0),MATCH(X$5,'Relevance scoring'!$D$5:$BU$5))))</f>
        <v>3</v>
      </c>
      <c r="Y15" s="87">
        <f t="array" ref="Y15">IF(INDEX('Relevance scoring'!$D$7:$BU$214,MATCH($A15,'Relevance scoring'!$A$7:$A$214,0),MATCH(Y$5,'Relevance scoring'!$D$5:$BU$5))=1,"N/a",(INDEX('Relevance scoring'!$D$7:$BU$214,MATCH($A15,'Relevance scoring'!$A$7:$A$214,0),MATCH(Y$5,'Relevance scoring'!$D$5:$BU$5))))</f>
        <v>3</v>
      </c>
      <c r="Z15" s="87" t="str">
        <f t="array" ref="Z15">IF(INDEX('Relevance scoring'!$D$7:$BU$214,MATCH($A15,'Relevance scoring'!$A$7:$A$214,0),MATCH(Z$5,'Relevance scoring'!$D$5:$BU$5))=1,"N/a",(INDEX('Relevance scoring'!$D$7:$BU$214,MATCH($A15,'Relevance scoring'!$A$7:$A$214,0),MATCH(Z$5,'Relevance scoring'!$D$5:$BU$5))))</f>
        <v>N/a</v>
      </c>
      <c r="AA15" s="87" t="str">
        <f t="array" ref="AA15">IF(INDEX('Relevance scoring'!$D$7:$BU$214,MATCH($A15,'Relevance scoring'!$A$7:$A$214,0),MATCH(AA$5,'Relevance scoring'!$D$5:$BU$5))=1,"N/a",(INDEX('Relevance scoring'!$D$7:$BU$214,MATCH($A15,'Relevance scoring'!$A$7:$A$214,0),MATCH(AA$5,'Relevance scoring'!$D$5:$BU$5))))</f>
        <v>N/a</v>
      </c>
      <c r="AB15" s="87" t="str">
        <f t="array" ref="AB15">IF(INDEX('Relevance scoring'!$D$7:$BU$214,MATCH($A15,'Relevance scoring'!$A$7:$A$214,0),MATCH(AB$5,'Relevance scoring'!$D$5:$BU$5))=1,"N/a",(INDEX('Relevance scoring'!$D$7:$BU$214,MATCH($A15,'Relevance scoring'!$A$7:$A$214,0),MATCH(AB$5,'Relevance scoring'!$D$5:$BU$5))))</f>
        <v>N/a</v>
      </c>
      <c r="AC15" s="87">
        <f t="array" ref="AC15">IF(INDEX('Relevance scoring'!$D$7:$BU$214,MATCH($A15,'Relevance scoring'!$A$7:$A$214,0),MATCH(AC$5,'Relevance scoring'!$D$5:$BU$5))=1,"N/a",(INDEX('Relevance scoring'!$D$7:$BU$214,MATCH($A15,'Relevance scoring'!$A$7:$A$214,0),MATCH(AC$5,'Relevance scoring'!$D$5:$BU$5))))</f>
        <v>2</v>
      </c>
      <c r="AD15" s="87" t="str">
        <f t="array" ref="AD15">IF(INDEX('Relevance scoring'!$D$7:$BU$214,MATCH($A15,'Relevance scoring'!$A$7:$A$214,0),MATCH(AD$5,'Relevance scoring'!$D$5:$BU$5))=1,"N/a",(INDEX('Relevance scoring'!$D$7:$BU$214,MATCH($A15,'Relevance scoring'!$A$7:$A$214,0),MATCH(AD$5,'Relevance scoring'!$D$5:$BU$5))))</f>
        <v>N/a</v>
      </c>
      <c r="AE15" s="87">
        <f t="array" ref="AE15">IF(INDEX('Relevance scoring'!$D$7:$BU$214,MATCH($A15,'Relevance scoring'!$A$7:$A$214,0),MATCH(AE$5,'Relevance scoring'!$D$5:$BU$5))=1,"N/a",(INDEX('Relevance scoring'!$D$7:$BU$214,MATCH($A15,'Relevance scoring'!$A$7:$A$214,0),MATCH(AE$5,'Relevance scoring'!$D$5:$BU$5))))</f>
        <v>2</v>
      </c>
      <c r="AF15" s="87">
        <f t="array" ref="AF15">IF(INDEX('Relevance scoring'!$D$7:$BU$214,MATCH($A15,'Relevance scoring'!$A$7:$A$214,0),MATCH(AF$5,'Relevance scoring'!$D$5:$BU$5))=1,"N/a",(INDEX('Relevance scoring'!$D$7:$BU$214,MATCH($A15,'Relevance scoring'!$A$7:$A$214,0),MATCH(AF$5,'Relevance scoring'!$D$5:$BU$5))))</f>
        <v>3</v>
      </c>
      <c r="AG15" s="87" t="str">
        <f t="array" ref="AG15">IF(INDEX('Relevance scoring'!$D$7:$BU$214,MATCH($A15,'Relevance scoring'!$A$7:$A$214,0),MATCH(AG$5,'Relevance scoring'!$D$5:$BU$5))=1,"N/a",(INDEX('Relevance scoring'!$D$7:$BU$214,MATCH($A15,'Relevance scoring'!$A$7:$A$214,0),MATCH(AG$5,'Relevance scoring'!$D$5:$BU$5))))</f>
        <v>N/a</v>
      </c>
      <c r="AH15" s="87" t="str">
        <f t="array" ref="AH15">IF(INDEX('Relevance scoring'!$D$7:$BU$214,MATCH($A15,'Relevance scoring'!$A$7:$A$214,0),MATCH(AH$5,'Relevance scoring'!$D$5:$BU$5))=1,"N/a",(INDEX('Relevance scoring'!$D$7:$BU$214,MATCH($A15,'Relevance scoring'!$A$7:$A$214,0),MATCH(AH$5,'Relevance scoring'!$D$5:$BU$5))))</f>
        <v>N/a</v>
      </c>
      <c r="AI15" s="87" t="str">
        <f t="array" ref="AI15">IF(INDEX('Relevance scoring'!$D$7:$BU$214,MATCH($A15,'Relevance scoring'!$A$7:$A$214,0),MATCH(AI$5,'Relevance scoring'!$D$5:$BU$5))=1,"N/a",(INDEX('Relevance scoring'!$D$7:$BU$214,MATCH($A15,'Relevance scoring'!$A$7:$A$214,0),MATCH(AI$5,'Relevance scoring'!$D$5:$BU$5))))</f>
        <v>N/a</v>
      </c>
      <c r="AJ15" s="87" t="str">
        <f t="array" ref="AJ15">IF(INDEX('Relevance scoring'!$D$7:$BU$214,MATCH($A15,'Relevance scoring'!$A$7:$A$214,0),MATCH(AJ$5,'Relevance scoring'!$D$5:$BU$5))=1,"N/a",(INDEX('Relevance scoring'!$D$7:$BU$214,MATCH($A15,'Relevance scoring'!$A$7:$A$214,0),MATCH(AJ$5,'Relevance scoring'!$D$5:$BU$5))))</f>
        <v>N/a</v>
      </c>
      <c r="AK15" s="87" t="str">
        <f t="array" ref="AK15">IF(INDEX('Relevance scoring'!$D$7:$BU$214,MATCH($A15,'Relevance scoring'!$A$7:$A$214,0),MATCH(AK$5,'Relevance scoring'!$D$5:$BU$5))=1,"N/a",(INDEX('Relevance scoring'!$D$7:$BU$214,MATCH($A15,'Relevance scoring'!$A$7:$A$214,0),MATCH(AK$5,'Relevance scoring'!$D$5:$BU$5))))</f>
        <v>N/a</v>
      </c>
      <c r="AL15" s="87" t="str">
        <f t="array" ref="AL15">IF(INDEX('Relevance scoring'!$D$7:$BU$214,MATCH($A15,'Relevance scoring'!$A$7:$A$214,0),MATCH(AL$5,'Relevance scoring'!$D$5:$BU$5))=1,"N/a",(INDEX('Relevance scoring'!$D$7:$BU$214,MATCH($A15,'Relevance scoring'!$A$7:$A$214,0),MATCH(AL$5,'Relevance scoring'!$D$5:$BU$5))))</f>
        <v>N/a</v>
      </c>
      <c r="AM15" s="87">
        <f t="array" ref="AM15">IF(INDEX('Relevance scoring'!$D$7:$BU$214,MATCH($A15,'Relevance scoring'!$A$7:$A$214,0),MATCH(AM$5,'Relevance scoring'!$D$5:$BU$5))=1,"N/a",(INDEX('Relevance scoring'!$D$7:$BU$214,MATCH($A15,'Relevance scoring'!$A$7:$A$214,0),MATCH(AM$5,'Relevance scoring'!$D$5:$BU$5))))</f>
        <v>2</v>
      </c>
      <c r="AN15" s="87" t="str">
        <f t="array" ref="AN15">IF(INDEX('Relevance scoring'!$D$7:$BU$214,MATCH($A15,'Relevance scoring'!$A$7:$A$214,0),MATCH(AN$5,'Relevance scoring'!$D$5:$BU$5))=1,"N/a",(INDEX('Relevance scoring'!$D$7:$BU$214,MATCH($A15,'Relevance scoring'!$A$7:$A$214,0),MATCH(AN$5,'Relevance scoring'!$D$5:$BU$5))))</f>
        <v>N/a</v>
      </c>
      <c r="AO15" s="87">
        <f t="array" ref="AO15">IF(INDEX('Relevance scoring'!$D$7:$BU$214,MATCH($A15,'Relevance scoring'!$A$7:$A$214,0),MATCH(AO$5,'Relevance scoring'!$D$5:$BU$5))=1,"N/a",(INDEX('Relevance scoring'!$D$7:$BU$214,MATCH($A15,'Relevance scoring'!$A$7:$A$214,0),MATCH(AO$5,'Relevance scoring'!$D$5:$BU$5))))</f>
        <v>2</v>
      </c>
      <c r="AP15" s="87">
        <f t="array" ref="AP15">IF(INDEX('Relevance scoring'!$D$7:$BU$214,MATCH($A15,'Relevance scoring'!$A$7:$A$214,0),MATCH(AP$5,'Relevance scoring'!$D$5:$BU$5))=1,"N/a",(INDEX('Relevance scoring'!$D$7:$BU$214,MATCH($A15,'Relevance scoring'!$A$7:$A$214,0),MATCH(AP$5,'Relevance scoring'!$D$5:$BU$5))))</f>
        <v>2</v>
      </c>
      <c r="AQ15" s="87">
        <f t="array" ref="AQ15">IF(INDEX('Relevance scoring'!$D$7:$BU$214,MATCH($A15,'Relevance scoring'!$A$7:$A$214,0),MATCH(AQ$5,'Relevance scoring'!$D$5:$BU$5))=1,"N/a",(INDEX('Relevance scoring'!$D$7:$BU$214,MATCH($A15,'Relevance scoring'!$A$7:$A$214,0),MATCH(AQ$5,'Relevance scoring'!$D$5:$BU$5))))</f>
        <v>2</v>
      </c>
      <c r="AR15" s="87" t="str">
        <f t="array" ref="AR15">IF(INDEX('Relevance scoring'!$D$7:$BU$214,MATCH($A15,'Relevance scoring'!$A$7:$A$214,0),MATCH(AR$5,'Relevance scoring'!$D$5:$BU$5))=1,"N/a",(INDEX('Relevance scoring'!$D$7:$BU$214,MATCH($A15,'Relevance scoring'!$A$7:$A$214,0),MATCH(AR$5,'Relevance scoring'!$D$5:$BU$5))))</f>
        <v>N/a</v>
      </c>
      <c r="AS15" s="87" t="str">
        <f t="array" ref="AS15">IF(INDEX('Relevance scoring'!$D$7:$BU$214,MATCH($A15,'Relevance scoring'!$A$7:$A$214,0),MATCH(AS$5,'Relevance scoring'!$D$5:$BU$5))=1,"N/a",(INDEX('Relevance scoring'!$D$7:$BU$214,MATCH($A15,'Relevance scoring'!$A$7:$A$214,0),MATCH(AS$5,'Relevance scoring'!$D$5:$BU$5))))</f>
        <v>N/a</v>
      </c>
      <c r="AT15" s="87" t="str">
        <f t="array" ref="AT15">IF(INDEX('Relevance scoring'!$D$7:$BU$214,MATCH($A15,'Relevance scoring'!$A$7:$A$214,0),MATCH(AT$5,'Relevance scoring'!$D$5:$BU$5))=1,"N/a",(INDEX('Relevance scoring'!$D$7:$BU$214,MATCH($A15,'Relevance scoring'!$A$7:$A$214,0),MATCH(AT$5,'Relevance scoring'!$D$5:$BU$5))))</f>
        <v>N/a</v>
      </c>
      <c r="AU15" s="87" t="str">
        <f t="array" ref="AU15">IF(INDEX('Relevance scoring'!$D$7:$BU$214,MATCH($A15,'Relevance scoring'!$A$7:$A$214,0),MATCH(AU$5,'Relevance scoring'!$D$5:$BU$5))=1,"N/a",(INDEX('Relevance scoring'!$D$7:$BU$214,MATCH($A15,'Relevance scoring'!$A$7:$A$214,0),MATCH(AU$5,'Relevance scoring'!$D$5:$BU$5))))</f>
        <v>N/a</v>
      </c>
      <c r="AV15" s="87">
        <f t="array" ref="AV15">IF(INDEX('Relevance scoring'!$D$7:$BU$214,MATCH($A15,'Relevance scoring'!$A$7:$A$214,0),MATCH(AV$5,'Relevance scoring'!$D$5:$BU$5))=1,"N/a",(INDEX('Relevance scoring'!$D$7:$BU$214,MATCH($A15,'Relevance scoring'!$A$7:$A$214,0),MATCH(AV$5,'Relevance scoring'!$D$5:$BU$5))))</f>
        <v>3</v>
      </c>
      <c r="AW15" s="87">
        <f t="array" ref="AW15">IF(INDEX('Relevance scoring'!$D$7:$BU$214,MATCH($A15,'Relevance scoring'!$A$7:$A$214,0),MATCH(AW$5,'Relevance scoring'!$D$5:$BU$5))=1,"N/a",(INDEX('Relevance scoring'!$D$7:$BU$214,MATCH($A15,'Relevance scoring'!$A$7:$A$214,0),MATCH(AW$5,'Relevance scoring'!$D$5:$BU$5))))</f>
        <v>4</v>
      </c>
      <c r="AX15" s="87">
        <f t="array" ref="AX15">IF(INDEX('Relevance scoring'!$D$7:$BU$214,MATCH($A15,'Relevance scoring'!$A$7:$A$214,0),MATCH(AX$5,'Relevance scoring'!$D$5:$BU$5))=1,"N/a",(INDEX('Relevance scoring'!$D$7:$BU$214,MATCH($A15,'Relevance scoring'!$A$7:$A$214,0),MATCH(AX$5,'Relevance scoring'!$D$5:$BU$5))))</f>
        <v>4</v>
      </c>
      <c r="AY15" s="87">
        <f t="array" ref="AY15">IF(INDEX('Relevance scoring'!$D$7:$BU$214,MATCH($A15,'Relevance scoring'!$A$7:$A$214,0),MATCH(AY$5,'Relevance scoring'!$D$5:$BU$5))=1,"N/a",(INDEX('Relevance scoring'!$D$7:$BU$214,MATCH($A15,'Relevance scoring'!$A$7:$A$214,0),MATCH(AY$5,'Relevance scoring'!$D$5:$BU$5))))</f>
        <v>3</v>
      </c>
      <c r="AZ15" s="87" t="str">
        <f t="array" ref="AZ15">IF(INDEX('Relevance scoring'!$D$7:$BU$214,MATCH($A15,'Relevance scoring'!$A$7:$A$214,0),MATCH(AZ$5,'Relevance scoring'!$D$5:$BU$5))=1,"N/a",(INDEX('Relevance scoring'!$D$7:$BU$214,MATCH($A15,'Relevance scoring'!$A$7:$A$214,0),MATCH(AZ$5,'Relevance scoring'!$D$5:$BU$5))))</f>
        <v>N/a</v>
      </c>
      <c r="BA15" s="87">
        <f t="array" ref="BA15">IF(INDEX('Relevance scoring'!$D$7:$BU$214,MATCH($A15,'Relevance scoring'!$A$7:$A$214,0),MATCH(BA$5,'Relevance scoring'!$D$5:$BU$5))=1,"N/a",(INDEX('Relevance scoring'!$D$7:$BU$214,MATCH($A15,'Relevance scoring'!$A$7:$A$214,0),MATCH(BA$5,'Relevance scoring'!$D$5:$BU$5))))</f>
        <v>5</v>
      </c>
      <c r="BB15" s="87">
        <f t="array" ref="BB15">IF(INDEX('Relevance scoring'!$D$7:$BU$214,MATCH($A15,'Relevance scoring'!$A$7:$A$214,0),MATCH(BB$5,'Relevance scoring'!$D$5:$BU$5))=1,"N/a",(INDEX('Relevance scoring'!$D$7:$BU$214,MATCH($A15,'Relevance scoring'!$A$7:$A$214,0),MATCH(BB$5,'Relevance scoring'!$D$5:$BU$5))))</f>
        <v>3</v>
      </c>
      <c r="BC15" s="87">
        <f t="array" ref="BC15">IF(INDEX('Relevance scoring'!$D$7:$BU$214,MATCH($A15,'Relevance scoring'!$A$7:$A$214,0),MATCH(BC$5,'Relevance scoring'!$D$5:$BU$5))=1,"N/a",(INDEX('Relevance scoring'!$D$7:$BU$214,MATCH($A15,'Relevance scoring'!$A$7:$A$214,0),MATCH(BC$5,'Relevance scoring'!$D$5:$BU$5))))</f>
        <v>2</v>
      </c>
      <c r="BD15" s="87" t="str">
        <f t="array" ref="BD15">IF(INDEX('Relevance scoring'!$D$7:$BU$214,MATCH($A15,'Relevance scoring'!$A$7:$A$214,0),MATCH(BD$5,'Relevance scoring'!$D$5:$BU$5))=1,"N/a",(INDEX('Relevance scoring'!$D$7:$BU$214,MATCH($A15,'Relevance scoring'!$A$7:$A$214,0),MATCH(BD$5,'Relevance scoring'!$D$5:$BU$5))))</f>
        <v>N/a</v>
      </c>
      <c r="BE15" s="87">
        <f t="array" ref="BE15">IF(INDEX('Relevance scoring'!$D$7:$BU$214,MATCH($A15,'Relevance scoring'!$A$7:$A$214,0),MATCH(BE$5,'Relevance scoring'!$D$5:$BU$5))=1,"N/a",(INDEX('Relevance scoring'!$D$7:$BU$214,MATCH($A15,'Relevance scoring'!$A$7:$A$214,0),MATCH(BE$5,'Relevance scoring'!$D$5:$BU$5))))</f>
        <v>5</v>
      </c>
      <c r="BF15" s="87">
        <f t="array" ref="BF15">IF(INDEX('Relevance scoring'!$D$7:$BU$214,MATCH($A15,'Relevance scoring'!$A$7:$A$214,0),MATCH(BF$5,'Relevance scoring'!$D$5:$BU$5))=1,"N/a",(INDEX('Relevance scoring'!$D$7:$BU$214,MATCH($A15,'Relevance scoring'!$A$7:$A$214,0),MATCH(BF$5,'Relevance scoring'!$D$5:$BU$5))))</f>
        <v>2</v>
      </c>
      <c r="BG15" s="87" t="str">
        <f t="array" ref="BG15">IF(INDEX('Relevance scoring'!$D$7:$BU$214,MATCH($A15,'Relevance scoring'!$A$7:$A$214,0),MATCH(BG$5,'Relevance scoring'!$D$5:$BU$5))=1,"N/a",(INDEX('Relevance scoring'!$D$7:$BU$214,MATCH($A15,'Relevance scoring'!$A$7:$A$214,0),MATCH(BG$5,'Relevance scoring'!$D$5:$BU$5))))</f>
        <v>N/a</v>
      </c>
      <c r="BH15" s="87" t="str">
        <f t="array" ref="BH15">IF(INDEX('Relevance scoring'!$D$7:$BU$214,MATCH($A15,'Relevance scoring'!$A$7:$A$214,0),MATCH(BH$5,'Relevance scoring'!$D$5:$BU$5))=1,"N/a",(INDEX('Relevance scoring'!$D$7:$BU$214,MATCH($A15,'Relevance scoring'!$A$7:$A$214,0),MATCH(BH$5,'Relevance scoring'!$D$5:$BU$5))))</f>
        <v>N/a</v>
      </c>
    </row>
    <row r="16" spans="1:60" ht="12.75" x14ac:dyDescent="0.2">
      <c r="A16" s="53" t="str">
        <f>'Technology references'!A11</f>
        <v>Tech-010</v>
      </c>
      <c r="B16" s="54" t="str">
        <f t="array" ref="B16">INDEX('Technology references'!$B$2:$B$100,MATCH($A16,'Technology references'!$A$2:$A$100,0))</f>
        <v>Battery Technology</v>
      </c>
      <c r="D16" s="87">
        <f t="array" ref="D16">IF(INDEX('Relevance scoring'!$D$7:$BU$214,MATCH($A16,'Relevance scoring'!$A$7:$A$214,0),MATCH(D$5,'Relevance scoring'!$D$5:$BU$5))=1,"N/a",(INDEX('Relevance scoring'!$D$7:$BU$214,MATCH($A16,'Relevance scoring'!$A$7:$A$214,0),MATCH(D$5,'Relevance scoring'!$D$5:$BU$5))))</f>
        <v>2</v>
      </c>
      <c r="E16" s="87" t="str">
        <f t="array" ref="E16">IF(INDEX('Relevance scoring'!$D$7:$BU$214,MATCH($A16,'Relevance scoring'!$A$7:$A$214,0),MATCH(E$5,'Relevance scoring'!$D$5:$BU$5))=1,"N/a",(INDEX('Relevance scoring'!$D$7:$BU$214,MATCH($A16,'Relevance scoring'!$A$7:$A$214,0),MATCH(E$5,'Relevance scoring'!$D$5:$BU$5))))</f>
        <v>N/a</v>
      </c>
      <c r="F16" s="87" t="str">
        <f t="array" ref="F16">IF(INDEX('Relevance scoring'!$D$7:$BU$214,MATCH($A16,'Relevance scoring'!$A$7:$A$214,0),MATCH(F$5,'Relevance scoring'!$D$5:$BU$5))=1,"N/a",(INDEX('Relevance scoring'!$D$7:$BU$214,MATCH($A16,'Relevance scoring'!$A$7:$A$214,0),MATCH(F$5,'Relevance scoring'!$D$5:$BU$5))))</f>
        <v>N/a</v>
      </c>
      <c r="G16" s="87" t="str">
        <f t="array" ref="G16">IF(INDEX('Relevance scoring'!$D$7:$BU$214,MATCH($A16,'Relevance scoring'!$A$7:$A$214,0),MATCH(G$5,'Relevance scoring'!$D$5:$BU$5))=1,"N/a",(INDEX('Relevance scoring'!$D$7:$BU$214,MATCH($A16,'Relevance scoring'!$A$7:$A$214,0),MATCH(G$5,'Relevance scoring'!$D$5:$BU$5))))</f>
        <v>N/a</v>
      </c>
      <c r="H16" s="87" t="str">
        <f t="array" ref="H16">IF(INDEX('Relevance scoring'!$D$7:$BU$214,MATCH($A16,'Relevance scoring'!$A$7:$A$214,0),MATCH(H$5,'Relevance scoring'!$D$5:$BU$5))=1,"N/a",(INDEX('Relevance scoring'!$D$7:$BU$214,MATCH($A16,'Relevance scoring'!$A$7:$A$214,0),MATCH(H$5,'Relevance scoring'!$D$5:$BU$5))))</f>
        <v>N/a</v>
      </c>
      <c r="I16" s="87" t="str">
        <f t="array" ref="I16">IF(INDEX('Relevance scoring'!$D$7:$BU$214,MATCH($A16,'Relevance scoring'!$A$7:$A$214,0),MATCH(I$5,'Relevance scoring'!$D$5:$BU$5))=1,"N/a",(INDEX('Relevance scoring'!$D$7:$BU$214,MATCH($A16,'Relevance scoring'!$A$7:$A$214,0),MATCH(I$5,'Relevance scoring'!$D$5:$BU$5))))</f>
        <v>N/a</v>
      </c>
      <c r="J16" s="87" t="s">
        <v>762</v>
      </c>
      <c r="K16" s="87" t="s">
        <v>763</v>
      </c>
      <c r="L16" s="87" t="s">
        <v>764</v>
      </c>
      <c r="M16" s="87" t="s">
        <v>765</v>
      </c>
      <c r="N16" s="87">
        <f t="array" ref="N16">IF(INDEX('Relevance scoring'!$D$7:$BU$214,MATCH($A16,'Relevance scoring'!$A$7:$A$214,0),MATCH(N$5,'Relevance scoring'!$D$5:$BU$5))=1,"N/a",(INDEX('Relevance scoring'!$D$7:$BU$214,MATCH($A16,'Relevance scoring'!$A$7:$A$214,0),MATCH(N$5,'Relevance scoring'!$D$5:$BU$5))))</f>
        <v>2</v>
      </c>
      <c r="O16" s="87" t="str">
        <f t="array" ref="O16">IF(INDEX('Relevance scoring'!$D$7:$BU$214,MATCH($A16,'Relevance scoring'!$A$7:$A$214,0),MATCH(O$5,'Relevance scoring'!$D$5:$BU$5))=1,"N/a",(INDEX('Relevance scoring'!$D$7:$BU$214,MATCH($A16,'Relevance scoring'!$A$7:$A$214,0),MATCH(O$5,'Relevance scoring'!$D$5:$BU$5))))</f>
        <v>N/a</v>
      </c>
      <c r="P16" s="87" t="str">
        <f t="array" ref="P16">IF(INDEX('Relevance scoring'!$D$7:$BU$214,MATCH($A16,'Relevance scoring'!$A$7:$A$214,0),MATCH(P$5,'Relevance scoring'!$D$5:$BU$5))=1,"N/a",(INDEX('Relevance scoring'!$D$7:$BU$214,MATCH($A16,'Relevance scoring'!$A$7:$A$214,0),MATCH(P$5,'Relevance scoring'!$D$5:$BU$5))))</f>
        <v>N/a</v>
      </c>
      <c r="Q16" s="87" t="str">
        <f t="array" ref="Q16">IF(INDEX('Relevance scoring'!$D$7:$BU$214,MATCH($A16,'Relevance scoring'!$A$7:$A$214,0),MATCH(Q$5,'Relevance scoring'!$D$5:$BU$5))=1,"N/a",(INDEX('Relevance scoring'!$D$7:$BU$214,MATCH($A16,'Relevance scoring'!$A$7:$A$214,0),MATCH(Q$5,'Relevance scoring'!$D$5:$BU$5))))</f>
        <v>N/a</v>
      </c>
      <c r="R16" s="87" t="str">
        <f t="array" ref="R16">IF(INDEX('Relevance scoring'!$D$7:$BU$214,MATCH($A16,'Relevance scoring'!$A$7:$A$214,0),MATCH(R$5,'Relevance scoring'!$D$5:$BU$5))=1,"N/a",(INDEX('Relevance scoring'!$D$7:$BU$214,MATCH($A16,'Relevance scoring'!$A$7:$A$214,0),MATCH(R$5,'Relevance scoring'!$D$5:$BU$5))))</f>
        <v>N/a</v>
      </c>
      <c r="S16" s="87">
        <f t="array" ref="S16">IF(INDEX('Relevance scoring'!$D$7:$BU$214,MATCH($A16,'Relevance scoring'!$A$7:$A$214,0),MATCH(S$5,'Relevance scoring'!$D$5:$BU$5))=1,"N/a",(INDEX('Relevance scoring'!$D$7:$BU$214,MATCH($A16,'Relevance scoring'!$A$7:$A$214,0),MATCH(S$5,'Relevance scoring'!$D$5:$BU$5))))</f>
        <v>2</v>
      </c>
      <c r="T16" s="87">
        <f t="array" ref="T16">IF(INDEX('Relevance scoring'!$D$7:$BU$214,MATCH($A16,'Relevance scoring'!$A$7:$A$214,0),MATCH(T$5,'Relevance scoring'!$D$5:$BU$5))=1,"N/a",(INDEX('Relevance scoring'!$D$7:$BU$214,MATCH($A16,'Relevance scoring'!$A$7:$A$214,0),MATCH(T$5,'Relevance scoring'!$D$5:$BU$5))))</f>
        <v>2</v>
      </c>
      <c r="U16" s="87">
        <f t="array" ref="U16">IF(INDEX('Relevance scoring'!$D$7:$BU$214,MATCH($A16,'Relevance scoring'!$A$7:$A$214,0),MATCH(U$5,'Relevance scoring'!$D$5:$BU$5))=1,"N/a",(INDEX('Relevance scoring'!$D$7:$BU$214,MATCH($A16,'Relevance scoring'!$A$7:$A$214,0),MATCH(U$5,'Relevance scoring'!$D$5:$BU$5))))</f>
        <v>4</v>
      </c>
      <c r="V16" s="87" t="str">
        <f t="array" ref="V16">IF(INDEX('Relevance scoring'!$D$7:$BU$214,MATCH($A16,'Relevance scoring'!$A$7:$A$214,0),MATCH(V$5,'Relevance scoring'!$D$5:$BU$5))=1,"N/a",(INDEX('Relevance scoring'!$D$7:$BU$214,MATCH($A16,'Relevance scoring'!$A$7:$A$214,0),MATCH(V$5,'Relevance scoring'!$D$5:$BU$5))))</f>
        <v>N/a</v>
      </c>
      <c r="W16" s="87" t="str">
        <f t="array" ref="W16">IF(INDEX('Relevance scoring'!$D$7:$BU$214,MATCH($A16,'Relevance scoring'!$A$7:$A$214,0),MATCH(W$5,'Relevance scoring'!$D$5:$BU$5))=1,"N/a",(INDEX('Relevance scoring'!$D$7:$BU$214,MATCH($A16,'Relevance scoring'!$A$7:$A$214,0),MATCH(W$5,'Relevance scoring'!$D$5:$BU$5))))</f>
        <v>N/a</v>
      </c>
      <c r="X16" s="87">
        <f t="array" ref="X16">IF(INDEX('Relevance scoring'!$D$7:$BU$214,MATCH($A16,'Relevance scoring'!$A$7:$A$214,0),MATCH(X$5,'Relevance scoring'!$D$5:$BU$5))=1,"N/a",(INDEX('Relevance scoring'!$D$7:$BU$214,MATCH($A16,'Relevance scoring'!$A$7:$A$214,0),MATCH(X$5,'Relevance scoring'!$D$5:$BU$5))))</f>
        <v>5</v>
      </c>
      <c r="Y16" s="87">
        <f t="array" ref="Y16">IF(INDEX('Relevance scoring'!$D$7:$BU$214,MATCH($A16,'Relevance scoring'!$A$7:$A$214,0),MATCH(Y$5,'Relevance scoring'!$D$5:$BU$5))=1,"N/a",(INDEX('Relevance scoring'!$D$7:$BU$214,MATCH($A16,'Relevance scoring'!$A$7:$A$214,0),MATCH(Y$5,'Relevance scoring'!$D$5:$BU$5))))</f>
        <v>4</v>
      </c>
      <c r="Z16" s="87" t="str">
        <f t="array" ref="Z16">IF(INDEX('Relevance scoring'!$D$7:$BU$214,MATCH($A16,'Relevance scoring'!$A$7:$A$214,0),MATCH(Z$5,'Relevance scoring'!$D$5:$BU$5))=1,"N/a",(INDEX('Relevance scoring'!$D$7:$BU$214,MATCH($A16,'Relevance scoring'!$A$7:$A$214,0),MATCH(Z$5,'Relevance scoring'!$D$5:$BU$5))))</f>
        <v>N/a</v>
      </c>
      <c r="AA16" s="87" t="str">
        <f t="array" ref="AA16">IF(INDEX('Relevance scoring'!$D$7:$BU$214,MATCH($A16,'Relevance scoring'!$A$7:$A$214,0),MATCH(AA$5,'Relevance scoring'!$D$5:$BU$5))=1,"N/a",(INDEX('Relevance scoring'!$D$7:$BU$214,MATCH($A16,'Relevance scoring'!$A$7:$A$214,0),MATCH(AA$5,'Relevance scoring'!$D$5:$BU$5))))</f>
        <v>N/a</v>
      </c>
      <c r="AB16" s="87" t="str">
        <f t="array" ref="AB16">IF(INDEX('Relevance scoring'!$D$7:$BU$214,MATCH($A16,'Relevance scoring'!$A$7:$A$214,0),MATCH(AB$5,'Relevance scoring'!$D$5:$BU$5))=1,"N/a",(INDEX('Relevance scoring'!$D$7:$BU$214,MATCH($A16,'Relevance scoring'!$A$7:$A$214,0),MATCH(AB$5,'Relevance scoring'!$D$5:$BU$5))))</f>
        <v>N/a</v>
      </c>
      <c r="AC16" s="87" t="str">
        <f t="array" ref="AC16">IF(INDEX('Relevance scoring'!$D$7:$BU$214,MATCH($A16,'Relevance scoring'!$A$7:$A$214,0),MATCH(AC$5,'Relevance scoring'!$D$5:$BU$5))=1,"N/a",(INDEX('Relevance scoring'!$D$7:$BU$214,MATCH($A16,'Relevance scoring'!$A$7:$A$214,0),MATCH(AC$5,'Relevance scoring'!$D$5:$BU$5))))</f>
        <v>N/a</v>
      </c>
      <c r="AD16" s="87" t="str">
        <f t="array" ref="AD16">IF(INDEX('Relevance scoring'!$D$7:$BU$214,MATCH($A16,'Relevance scoring'!$A$7:$A$214,0),MATCH(AD$5,'Relevance scoring'!$D$5:$BU$5))=1,"N/a",(INDEX('Relevance scoring'!$D$7:$BU$214,MATCH($A16,'Relevance scoring'!$A$7:$A$214,0),MATCH(AD$5,'Relevance scoring'!$D$5:$BU$5))))</f>
        <v>N/a</v>
      </c>
      <c r="AE16" s="87" t="str">
        <f t="array" ref="AE16">IF(INDEX('Relevance scoring'!$D$7:$BU$214,MATCH($A16,'Relevance scoring'!$A$7:$A$214,0),MATCH(AE$5,'Relevance scoring'!$D$5:$BU$5))=1,"N/a",(INDEX('Relevance scoring'!$D$7:$BU$214,MATCH($A16,'Relevance scoring'!$A$7:$A$214,0),MATCH(AE$5,'Relevance scoring'!$D$5:$BU$5))))</f>
        <v>N/a</v>
      </c>
      <c r="AF16" s="87">
        <f t="array" ref="AF16">IF(INDEX('Relevance scoring'!$D$7:$BU$214,MATCH($A16,'Relevance scoring'!$A$7:$A$214,0),MATCH(AF$5,'Relevance scoring'!$D$5:$BU$5))=1,"N/a",(INDEX('Relevance scoring'!$D$7:$BU$214,MATCH($A16,'Relevance scoring'!$A$7:$A$214,0),MATCH(AF$5,'Relevance scoring'!$D$5:$BU$5))))</f>
        <v>2</v>
      </c>
      <c r="AG16" s="87" t="str">
        <f t="array" ref="AG16">IF(INDEX('Relevance scoring'!$D$7:$BU$214,MATCH($A16,'Relevance scoring'!$A$7:$A$214,0),MATCH(AG$5,'Relevance scoring'!$D$5:$BU$5))=1,"N/a",(INDEX('Relevance scoring'!$D$7:$BU$214,MATCH($A16,'Relevance scoring'!$A$7:$A$214,0),MATCH(AG$5,'Relevance scoring'!$D$5:$BU$5))))</f>
        <v>N/a</v>
      </c>
      <c r="AH16" s="87" t="str">
        <f t="array" ref="AH16">IF(INDEX('Relevance scoring'!$D$7:$BU$214,MATCH($A16,'Relevance scoring'!$A$7:$A$214,0),MATCH(AH$5,'Relevance scoring'!$D$5:$BU$5))=1,"N/a",(INDEX('Relevance scoring'!$D$7:$BU$214,MATCH($A16,'Relevance scoring'!$A$7:$A$214,0),MATCH(AH$5,'Relevance scoring'!$D$5:$BU$5))))</f>
        <v>N/a</v>
      </c>
      <c r="AI16" s="87" t="str">
        <f t="array" ref="AI16">IF(INDEX('Relevance scoring'!$D$7:$BU$214,MATCH($A16,'Relevance scoring'!$A$7:$A$214,0),MATCH(AI$5,'Relevance scoring'!$D$5:$BU$5))=1,"N/a",(INDEX('Relevance scoring'!$D$7:$BU$214,MATCH($A16,'Relevance scoring'!$A$7:$A$214,0),MATCH(AI$5,'Relevance scoring'!$D$5:$BU$5))))</f>
        <v>N/a</v>
      </c>
      <c r="AJ16" s="87" t="str">
        <f t="array" ref="AJ16">IF(INDEX('Relevance scoring'!$D$7:$BU$214,MATCH($A16,'Relevance scoring'!$A$7:$A$214,0),MATCH(AJ$5,'Relevance scoring'!$D$5:$BU$5))=1,"N/a",(INDEX('Relevance scoring'!$D$7:$BU$214,MATCH($A16,'Relevance scoring'!$A$7:$A$214,0),MATCH(AJ$5,'Relevance scoring'!$D$5:$BU$5))))</f>
        <v>N/a</v>
      </c>
      <c r="AK16" s="87" t="str">
        <f t="array" ref="AK16">IF(INDEX('Relevance scoring'!$D$7:$BU$214,MATCH($A16,'Relevance scoring'!$A$7:$A$214,0),MATCH(AK$5,'Relevance scoring'!$D$5:$BU$5))=1,"N/a",(INDEX('Relevance scoring'!$D$7:$BU$214,MATCH($A16,'Relevance scoring'!$A$7:$A$214,0),MATCH(AK$5,'Relevance scoring'!$D$5:$BU$5))))</f>
        <v>N/a</v>
      </c>
      <c r="AL16" s="87">
        <f t="array" ref="AL16">IF(INDEX('Relevance scoring'!$D$7:$BU$214,MATCH($A16,'Relevance scoring'!$A$7:$A$214,0),MATCH(AL$5,'Relevance scoring'!$D$5:$BU$5))=1,"N/a",(INDEX('Relevance scoring'!$D$7:$BU$214,MATCH($A16,'Relevance scoring'!$A$7:$A$214,0),MATCH(AL$5,'Relevance scoring'!$D$5:$BU$5))))</f>
        <v>3</v>
      </c>
      <c r="AM16" s="87">
        <f t="array" ref="AM16">IF(INDEX('Relevance scoring'!$D$7:$BU$214,MATCH($A16,'Relevance scoring'!$A$7:$A$214,0),MATCH(AM$5,'Relevance scoring'!$D$5:$BU$5))=1,"N/a",(INDEX('Relevance scoring'!$D$7:$BU$214,MATCH($A16,'Relevance scoring'!$A$7:$A$214,0),MATCH(AM$5,'Relevance scoring'!$D$5:$BU$5))))</f>
        <v>2</v>
      </c>
      <c r="AN16" s="87" t="str">
        <f t="array" ref="AN16">IF(INDEX('Relevance scoring'!$D$7:$BU$214,MATCH($A16,'Relevance scoring'!$A$7:$A$214,0),MATCH(AN$5,'Relevance scoring'!$D$5:$BU$5))=1,"N/a",(INDEX('Relevance scoring'!$D$7:$BU$214,MATCH($A16,'Relevance scoring'!$A$7:$A$214,0),MATCH(AN$5,'Relevance scoring'!$D$5:$BU$5))))</f>
        <v>N/a</v>
      </c>
      <c r="AO16" s="87">
        <f t="array" ref="AO16">IF(INDEX('Relevance scoring'!$D$7:$BU$214,MATCH($A16,'Relevance scoring'!$A$7:$A$214,0),MATCH(AO$5,'Relevance scoring'!$D$5:$BU$5))=1,"N/a",(INDEX('Relevance scoring'!$D$7:$BU$214,MATCH($A16,'Relevance scoring'!$A$7:$A$214,0),MATCH(AO$5,'Relevance scoring'!$D$5:$BU$5))))</f>
        <v>4</v>
      </c>
      <c r="AP16" s="87" t="str">
        <f t="array" ref="AP16">IF(INDEX('Relevance scoring'!$D$7:$BU$214,MATCH($A16,'Relevance scoring'!$A$7:$A$214,0),MATCH(AP$5,'Relevance scoring'!$D$5:$BU$5))=1,"N/a",(INDEX('Relevance scoring'!$D$7:$BU$214,MATCH($A16,'Relevance scoring'!$A$7:$A$214,0),MATCH(AP$5,'Relevance scoring'!$D$5:$BU$5))))</f>
        <v>N/a</v>
      </c>
      <c r="AQ16" s="87">
        <f t="array" ref="AQ16">IF(INDEX('Relevance scoring'!$D$7:$BU$214,MATCH($A16,'Relevance scoring'!$A$7:$A$214,0),MATCH(AQ$5,'Relevance scoring'!$D$5:$BU$5))=1,"N/a",(INDEX('Relevance scoring'!$D$7:$BU$214,MATCH($A16,'Relevance scoring'!$A$7:$A$214,0),MATCH(AQ$5,'Relevance scoring'!$D$5:$BU$5))))</f>
        <v>2</v>
      </c>
      <c r="AR16" s="87">
        <f t="array" ref="AR16">IF(INDEX('Relevance scoring'!$D$7:$BU$214,MATCH($A16,'Relevance scoring'!$A$7:$A$214,0),MATCH(AR$5,'Relevance scoring'!$D$5:$BU$5))=1,"N/a",(INDEX('Relevance scoring'!$D$7:$BU$214,MATCH($A16,'Relevance scoring'!$A$7:$A$214,0),MATCH(AR$5,'Relevance scoring'!$D$5:$BU$5))))</f>
        <v>2</v>
      </c>
      <c r="AS16" s="87" t="str">
        <f t="array" ref="AS16">IF(INDEX('Relevance scoring'!$D$7:$BU$214,MATCH($A16,'Relevance scoring'!$A$7:$A$214,0),MATCH(AS$5,'Relevance scoring'!$D$5:$BU$5))=1,"N/a",(INDEX('Relevance scoring'!$D$7:$BU$214,MATCH($A16,'Relevance scoring'!$A$7:$A$214,0),MATCH(AS$5,'Relevance scoring'!$D$5:$BU$5))))</f>
        <v>N/a</v>
      </c>
      <c r="AT16" s="87">
        <f t="array" ref="AT16">IF(INDEX('Relevance scoring'!$D$7:$BU$214,MATCH($A16,'Relevance scoring'!$A$7:$A$214,0),MATCH(AT$5,'Relevance scoring'!$D$5:$BU$5))=1,"N/a",(INDEX('Relevance scoring'!$D$7:$BU$214,MATCH($A16,'Relevance scoring'!$A$7:$A$214,0),MATCH(AT$5,'Relevance scoring'!$D$5:$BU$5))))</f>
        <v>2</v>
      </c>
      <c r="AU16" s="87" t="str">
        <f t="array" ref="AU16">IF(INDEX('Relevance scoring'!$D$7:$BU$214,MATCH($A16,'Relevance scoring'!$A$7:$A$214,0),MATCH(AU$5,'Relevance scoring'!$D$5:$BU$5))=1,"N/a",(INDEX('Relevance scoring'!$D$7:$BU$214,MATCH($A16,'Relevance scoring'!$A$7:$A$214,0),MATCH(AU$5,'Relevance scoring'!$D$5:$BU$5))))</f>
        <v>N/a</v>
      </c>
      <c r="AV16" s="87">
        <f t="array" ref="AV16">IF(INDEX('Relevance scoring'!$D$7:$BU$214,MATCH($A16,'Relevance scoring'!$A$7:$A$214,0),MATCH(AV$5,'Relevance scoring'!$D$5:$BU$5))=1,"N/a",(INDEX('Relevance scoring'!$D$7:$BU$214,MATCH($A16,'Relevance scoring'!$A$7:$A$214,0),MATCH(AV$5,'Relevance scoring'!$D$5:$BU$5))))</f>
        <v>2</v>
      </c>
      <c r="AW16" s="87">
        <f t="array" ref="AW16">IF(INDEX('Relevance scoring'!$D$7:$BU$214,MATCH($A16,'Relevance scoring'!$A$7:$A$214,0),MATCH(AW$5,'Relevance scoring'!$D$5:$BU$5))=1,"N/a",(INDEX('Relevance scoring'!$D$7:$BU$214,MATCH($A16,'Relevance scoring'!$A$7:$A$214,0),MATCH(AW$5,'Relevance scoring'!$D$5:$BU$5))))</f>
        <v>5</v>
      </c>
      <c r="AX16" s="87">
        <f t="array" ref="AX16">IF(INDEX('Relevance scoring'!$D$7:$BU$214,MATCH($A16,'Relevance scoring'!$A$7:$A$214,0),MATCH(AX$5,'Relevance scoring'!$D$5:$BU$5))=1,"N/a",(INDEX('Relevance scoring'!$D$7:$BU$214,MATCH($A16,'Relevance scoring'!$A$7:$A$214,0),MATCH(AX$5,'Relevance scoring'!$D$5:$BU$5))))</f>
        <v>2</v>
      </c>
      <c r="AY16" s="87">
        <f t="array" ref="AY16">IF(INDEX('Relevance scoring'!$D$7:$BU$214,MATCH($A16,'Relevance scoring'!$A$7:$A$214,0),MATCH(AY$5,'Relevance scoring'!$D$5:$BU$5))=1,"N/a",(INDEX('Relevance scoring'!$D$7:$BU$214,MATCH($A16,'Relevance scoring'!$A$7:$A$214,0),MATCH(AY$5,'Relevance scoring'!$D$5:$BU$5))))</f>
        <v>2</v>
      </c>
      <c r="AZ16" s="87">
        <f t="array" ref="AZ16">IF(INDEX('Relevance scoring'!$D$7:$BU$214,MATCH($A16,'Relevance scoring'!$A$7:$A$214,0),MATCH(AZ$5,'Relevance scoring'!$D$5:$BU$5))=1,"N/a",(INDEX('Relevance scoring'!$D$7:$BU$214,MATCH($A16,'Relevance scoring'!$A$7:$A$214,0),MATCH(AZ$5,'Relevance scoring'!$D$5:$BU$5))))</f>
        <v>4</v>
      </c>
      <c r="BA16" s="87">
        <f t="array" ref="BA16">IF(INDEX('Relevance scoring'!$D$7:$BU$214,MATCH($A16,'Relevance scoring'!$A$7:$A$214,0),MATCH(BA$5,'Relevance scoring'!$D$5:$BU$5))=1,"N/a",(INDEX('Relevance scoring'!$D$7:$BU$214,MATCH($A16,'Relevance scoring'!$A$7:$A$214,0),MATCH(BA$5,'Relevance scoring'!$D$5:$BU$5))))</f>
        <v>2</v>
      </c>
      <c r="BB16" s="87">
        <f t="array" ref="BB16">IF(INDEX('Relevance scoring'!$D$7:$BU$214,MATCH($A16,'Relevance scoring'!$A$7:$A$214,0),MATCH(BB$5,'Relevance scoring'!$D$5:$BU$5))=1,"N/a",(INDEX('Relevance scoring'!$D$7:$BU$214,MATCH($A16,'Relevance scoring'!$A$7:$A$214,0),MATCH(BB$5,'Relevance scoring'!$D$5:$BU$5))))</f>
        <v>3</v>
      </c>
      <c r="BC16" s="87" t="str">
        <f t="array" ref="BC16">IF(INDEX('Relevance scoring'!$D$7:$BU$214,MATCH($A16,'Relevance scoring'!$A$7:$A$214,0),MATCH(BC$5,'Relevance scoring'!$D$5:$BU$5))=1,"N/a",(INDEX('Relevance scoring'!$D$7:$BU$214,MATCH($A16,'Relevance scoring'!$A$7:$A$214,0),MATCH(BC$5,'Relevance scoring'!$D$5:$BU$5))))</f>
        <v>N/a</v>
      </c>
      <c r="BD16" s="87" t="str">
        <f t="array" ref="BD16">IF(INDEX('Relevance scoring'!$D$7:$BU$214,MATCH($A16,'Relevance scoring'!$A$7:$A$214,0),MATCH(BD$5,'Relevance scoring'!$D$5:$BU$5))=1,"N/a",(INDEX('Relevance scoring'!$D$7:$BU$214,MATCH($A16,'Relevance scoring'!$A$7:$A$214,0),MATCH(BD$5,'Relevance scoring'!$D$5:$BU$5))))</f>
        <v>N/a</v>
      </c>
      <c r="BE16" s="87">
        <f t="array" ref="BE16">IF(INDEX('Relevance scoring'!$D$7:$BU$214,MATCH($A16,'Relevance scoring'!$A$7:$A$214,0),MATCH(BE$5,'Relevance scoring'!$D$5:$BU$5))=1,"N/a",(INDEX('Relevance scoring'!$D$7:$BU$214,MATCH($A16,'Relevance scoring'!$A$7:$A$214,0),MATCH(BE$5,'Relevance scoring'!$D$5:$BU$5))))</f>
        <v>2</v>
      </c>
      <c r="BF16" s="87" t="str">
        <f t="array" ref="BF16">IF(INDEX('Relevance scoring'!$D$7:$BU$214,MATCH($A16,'Relevance scoring'!$A$7:$A$214,0),MATCH(BF$5,'Relevance scoring'!$D$5:$BU$5))=1,"N/a",(INDEX('Relevance scoring'!$D$7:$BU$214,MATCH($A16,'Relevance scoring'!$A$7:$A$214,0),MATCH(BF$5,'Relevance scoring'!$D$5:$BU$5))))</f>
        <v>N/a</v>
      </c>
      <c r="BG16" s="87" t="str">
        <f t="array" ref="BG16">IF(INDEX('Relevance scoring'!$D$7:$BU$214,MATCH($A16,'Relevance scoring'!$A$7:$A$214,0),MATCH(BG$5,'Relevance scoring'!$D$5:$BU$5))=1,"N/a",(INDEX('Relevance scoring'!$D$7:$BU$214,MATCH($A16,'Relevance scoring'!$A$7:$A$214,0),MATCH(BG$5,'Relevance scoring'!$D$5:$BU$5))))</f>
        <v>N/a</v>
      </c>
      <c r="BH16" s="87" t="str">
        <f t="array" ref="BH16">IF(INDEX('Relevance scoring'!$D$7:$BU$214,MATCH($A16,'Relevance scoring'!$A$7:$A$214,0),MATCH(BH$5,'Relevance scoring'!$D$5:$BU$5))=1,"N/a",(INDEX('Relevance scoring'!$D$7:$BU$214,MATCH($A16,'Relevance scoring'!$A$7:$A$214,0),MATCH(BH$5,'Relevance scoring'!$D$5:$BU$5))))</f>
        <v>N/a</v>
      </c>
    </row>
    <row r="17" spans="1:60" ht="12.75" x14ac:dyDescent="0.2">
      <c r="A17" s="53" t="str">
        <f>'Technology references'!A12</f>
        <v>Tech-011</v>
      </c>
      <c r="B17" s="54" t="str">
        <f t="array" ref="B17">INDEX('Technology references'!$B$2:$B$100,MATCH($A17,'Technology references'!$A$2:$A$100,0))</f>
        <v>Big Data Analytics</v>
      </c>
      <c r="D17" s="87" t="s">
        <v>766</v>
      </c>
      <c r="E17" s="87" t="s">
        <v>767</v>
      </c>
      <c r="F17" s="87">
        <f t="array" ref="F17">IF(INDEX('Relevance scoring'!$D$7:$BU$214,MATCH($A17,'Relevance scoring'!$A$7:$A$214,0),MATCH(F$5,'Relevance scoring'!$D$5:$BU$5))=1,"N/a",(INDEX('Relevance scoring'!$D$7:$BU$214,MATCH($A17,'Relevance scoring'!$A$7:$A$214,0),MATCH(F$5,'Relevance scoring'!$D$5:$BU$5))))</f>
        <v>2</v>
      </c>
      <c r="G17" s="87">
        <f t="array" ref="G17">IF(INDEX('Relevance scoring'!$D$7:$BU$214,MATCH($A17,'Relevance scoring'!$A$7:$A$214,0),MATCH(G$5,'Relevance scoring'!$D$5:$BU$5))=1,"N/a",(INDEX('Relevance scoring'!$D$7:$BU$214,MATCH($A17,'Relevance scoring'!$A$7:$A$214,0),MATCH(G$5,'Relevance scoring'!$D$5:$BU$5))))</f>
        <v>2</v>
      </c>
      <c r="H17" s="87">
        <f t="array" ref="H17">IF(INDEX('Relevance scoring'!$D$7:$BU$214,MATCH($A17,'Relevance scoring'!$A$7:$A$214,0),MATCH(H$5,'Relevance scoring'!$D$5:$BU$5))=1,"N/a",(INDEX('Relevance scoring'!$D$7:$BU$214,MATCH($A17,'Relevance scoring'!$A$7:$A$214,0),MATCH(H$5,'Relevance scoring'!$D$5:$BU$5))))</f>
        <v>2</v>
      </c>
      <c r="I17" s="87">
        <f t="array" ref="I17">IF(INDEX('Relevance scoring'!$D$7:$BU$214,MATCH($A17,'Relevance scoring'!$A$7:$A$214,0),MATCH(I$5,'Relevance scoring'!$D$5:$BU$5))=1,"N/a",(INDEX('Relevance scoring'!$D$7:$BU$214,MATCH($A17,'Relevance scoring'!$A$7:$A$214,0),MATCH(I$5,'Relevance scoring'!$D$5:$BU$5))))</f>
        <v>2</v>
      </c>
      <c r="J17" s="87">
        <f t="array" ref="J17">IF(INDEX('Relevance scoring'!$D$7:$BU$214,MATCH($A17,'Relevance scoring'!$A$7:$A$214,0),MATCH(J$5,'Relevance scoring'!$D$5:$BU$5))=1,"N/a",(INDEX('Relevance scoring'!$D$7:$BU$214,MATCH($A17,'Relevance scoring'!$A$7:$A$214,0),MATCH(J$5,'Relevance scoring'!$D$5:$BU$5))))</f>
        <v>2</v>
      </c>
      <c r="K17" s="87">
        <f t="array" ref="K17">IF(INDEX('Relevance scoring'!$D$7:$BU$214,MATCH($A17,'Relevance scoring'!$A$7:$A$214,0),MATCH(K$5,'Relevance scoring'!$D$5:$BU$5))=1,"N/a",(INDEX('Relevance scoring'!$D$7:$BU$214,MATCH($A17,'Relevance scoring'!$A$7:$A$214,0),MATCH(K$5,'Relevance scoring'!$D$5:$BU$5))))</f>
        <v>2</v>
      </c>
      <c r="L17" s="87">
        <f t="array" ref="L17">IF(INDEX('Relevance scoring'!$D$7:$BU$214,MATCH($A17,'Relevance scoring'!$A$7:$A$214,0),MATCH(L$5,'Relevance scoring'!$D$5:$BU$5))=1,"N/a",(INDEX('Relevance scoring'!$D$7:$BU$214,MATCH($A17,'Relevance scoring'!$A$7:$A$214,0),MATCH(L$5,'Relevance scoring'!$D$5:$BU$5))))</f>
        <v>2</v>
      </c>
      <c r="M17" s="87">
        <f t="array" ref="M17">IF(INDEX('Relevance scoring'!$D$7:$BU$214,MATCH($A17,'Relevance scoring'!$A$7:$A$214,0),MATCH(M$5,'Relevance scoring'!$D$5:$BU$5))=1,"N/a",(INDEX('Relevance scoring'!$D$7:$BU$214,MATCH($A17,'Relevance scoring'!$A$7:$A$214,0),MATCH(M$5,'Relevance scoring'!$D$5:$BU$5))))</f>
        <v>2</v>
      </c>
      <c r="N17" s="87">
        <f t="array" ref="N17">IF(INDEX('Relevance scoring'!$D$7:$BU$214,MATCH($A17,'Relevance scoring'!$A$7:$A$214,0),MATCH(N$5,'Relevance scoring'!$D$5:$BU$5))=1,"N/a",(INDEX('Relevance scoring'!$D$7:$BU$214,MATCH($A17,'Relevance scoring'!$A$7:$A$214,0),MATCH(N$5,'Relevance scoring'!$D$5:$BU$5))))</f>
        <v>2</v>
      </c>
      <c r="O17" s="87" t="s">
        <v>768</v>
      </c>
      <c r="P17" s="87" t="s">
        <v>769</v>
      </c>
      <c r="Q17" s="87" t="s">
        <v>770</v>
      </c>
      <c r="R17" s="87">
        <f t="array" ref="R17">IF(INDEX('Relevance scoring'!$D$7:$BU$214,MATCH($A17,'Relevance scoring'!$A$7:$A$214,0),MATCH(R$5,'Relevance scoring'!$D$5:$BU$5))=1,"N/a",(INDEX('Relevance scoring'!$D$7:$BU$214,MATCH($A17,'Relevance scoring'!$A$7:$A$214,0),MATCH(R$5,'Relevance scoring'!$D$5:$BU$5))))</f>
        <v>4</v>
      </c>
      <c r="S17" s="87">
        <f t="array" ref="S17">IF(INDEX('Relevance scoring'!$D$7:$BU$214,MATCH($A17,'Relevance scoring'!$A$7:$A$214,0),MATCH(S$5,'Relevance scoring'!$D$5:$BU$5))=1,"N/a",(INDEX('Relevance scoring'!$D$7:$BU$214,MATCH($A17,'Relevance scoring'!$A$7:$A$214,0),MATCH(S$5,'Relevance scoring'!$D$5:$BU$5))))</f>
        <v>2</v>
      </c>
      <c r="T17" s="87" t="s">
        <v>771</v>
      </c>
      <c r="U17" s="87">
        <f t="array" ref="U17">IF(INDEX('Relevance scoring'!$D$7:$BU$214,MATCH($A17,'Relevance scoring'!$A$7:$A$214,0),MATCH(U$5,'Relevance scoring'!$D$5:$BU$5))=1,"N/a",(INDEX('Relevance scoring'!$D$7:$BU$214,MATCH($A17,'Relevance scoring'!$A$7:$A$214,0),MATCH(U$5,'Relevance scoring'!$D$5:$BU$5))))</f>
        <v>2</v>
      </c>
      <c r="V17" s="87">
        <f t="array" ref="V17">IF(INDEX('Relevance scoring'!$D$7:$BU$214,MATCH($A17,'Relevance scoring'!$A$7:$A$214,0),MATCH(V$5,'Relevance scoring'!$D$5:$BU$5))=1,"N/a",(INDEX('Relevance scoring'!$D$7:$BU$214,MATCH($A17,'Relevance scoring'!$A$7:$A$214,0),MATCH(V$5,'Relevance scoring'!$D$5:$BU$5))))</f>
        <v>2</v>
      </c>
      <c r="W17" s="87">
        <f t="array" ref="W17">IF(INDEX('Relevance scoring'!$D$7:$BU$214,MATCH($A17,'Relevance scoring'!$A$7:$A$214,0),MATCH(W$5,'Relevance scoring'!$D$5:$BU$5))=1,"N/a",(INDEX('Relevance scoring'!$D$7:$BU$214,MATCH($A17,'Relevance scoring'!$A$7:$A$214,0),MATCH(W$5,'Relevance scoring'!$D$5:$BU$5))))</f>
        <v>2</v>
      </c>
      <c r="X17" s="87">
        <f t="array" ref="X17">IF(INDEX('Relevance scoring'!$D$7:$BU$214,MATCH($A17,'Relevance scoring'!$A$7:$A$214,0),MATCH(X$5,'Relevance scoring'!$D$5:$BU$5))=1,"N/a",(INDEX('Relevance scoring'!$D$7:$BU$214,MATCH($A17,'Relevance scoring'!$A$7:$A$214,0),MATCH(X$5,'Relevance scoring'!$D$5:$BU$5))))</f>
        <v>2</v>
      </c>
      <c r="Y17" s="87">
        <f t="array" ref="Y17">IF(INDEX('Relevance scoring'!$D$7:$BU$214,MATCH($A17,'Relevance scoring'!$A$7:$A$214,0),MATCH(Y$5,'Relevance scoring'!$D$5:$BU$5))=1,"N/a",(INDEX('Relevance scoring'!$D$7:$BU$214,MATCH($A17,'Relevance scoring'!$A$7:$A$214,0),MATCH(Y$5,'Relevance scoring'!$D$5:$BU$5))))</f>
        <v>2</v>
      </c>
      <c r="Z17" s="87">
        <f t="array" ref="Z17">IF(INDEX('Relevance scoring'!$D$7:$BU$214,MATCH($A17,'Relevance scoring'!$A$7:$A$214,0),MATCH(Z$5,'Relevance scoring'!$D$5:$BU$5))=1,"N/a",(INDEX('Relevance scoring'!$D$7:$BU$214,MATCH($A17,'Relevance scoring'!$A$7:$A$214,0),MATCH(Z$5,'Relevance scoring'!$D$5:$BU$5))))</f>
        <v>2</v>
      </c>
      <c r="AA17" s="87" t="s">
        <v>772</v>
      </c>
      <c r="AB17" s="87" t="str">
        <f t="array" ref="AB17">IF(INDEX('Relevance scoring'!$D$7:$BU$214,MATCH($A17,'Relevance scoring'!$A$7:$A$214,0),MATCH(AB$5,'Relevance scoring'!$D$5:$BU$5))=1,"N/a",(INDEX('Relevance scoring'!$D$7:$BU$214,MATCH($A17,'Relevance scoring'!$A$7:$A$214,0),MATCH(AB$5,'Relevance scoring'!$D$5:$BU$5))))</f>
        <v>N/a</v>
      </c>
      <c r="AC17" s="87">
        <f t="array" ref="AC17">IF(INDEX('Relevance scoring'!$D$7:$BU$214,MATCH($A17,'Relevance scoring'!$A$7:$A$214,0),MATCH(AC$5,'Relevance scoring'!$D$5:$BU$5))=1,"N/a",(INDEX('Relevance scoring'!$D$7:$BU$214,MATCH($A17,'Relevance scoring'!$A$7:$A$214,0),MATCH(AC$5,'Relevance scoring'!$D$5:$BU$5))))</f>
        <v>2</v>
      </c>
      <c r="AD17" s="87">
        <f t="array" ref="AD17">IF(INDEX('Relevance scoring'!$D$7:$BU$214,MATCH($A17,'Relevance scoring'!$A$7:$A$214,0),MATCH(AD$5,'Relevance scoring'!$D$5:$BU$5))=1,"N/a",(INDEX('Relevance scoring'!$D$7:$BU$214,MATCH($A17,'Relevance scoring'!$A$7:$A$214,0),MATCH(AD$5,'Relevance scoring'!$D$5:$BU$5))))</f>
        <v>2</v>
      </c>
      <c r="AE17" s="87" t="s">
        <v>773</v>
      </c>
      <c r="AF17" s="87">
        <f t="array" ref="AF17">IF(INDEX('Relevance scoring'!$D$7:$BU$214,MATCH($A17,'Relevance scoring'!$A$7:$A$214,0),MATCH(AF$5,'Relevance scoring'!$D$5:$BU$5))=1,"N/a",(INDEX('Relevance scoring'!$D$7:$BU$214,MATCH($A17,'Relevance scoring'!$A$7:$A$214,0),MATCH(AF$5,'Relevance scoring'!$D$5:$BU$5))))</f>
        <v>2</v>
      </c>
      <c r="AG17" s="87" t="s">
        <v>774</v>
      </c>
      <c r="AH17" s="87">
        <f t="array" ref="AH17">IF(INDEX('Relevance scoring'!$D$7:$BU$214,MATCH($A17,'Relevance scoring'!$A$7:$A$214,0),MATCH(AH$5,'Relevance scoring'!$D$5:$BU$5))=1,"N/a",(INDEX('Relevance scoring'!$D$7:$BU$214,MATCH($A17,'Relevance scoring'!$A$7:$A$214,0),MATCH(AH$5,'Relevance scoring'!$D$5:$BU$5))))</f>
        <v>3</v>
      </c>
      <c r="AI17" s="87">
        <f t="array" ref="AI17">IF(INDEX('Relevance scoring'!$D$7:$BU$214,MATCH($A17,'Relevance scoring'!$A$7:$A$214,0),MATCH(AI$5,'Relevance scoring'!$D$5:$BU$5))=1,"N/a",(INDEX('Relevance scoring'!$D$7:$BU$214,MATCH($A17,'Relevance scoring'!$A$7:$A$214,0),MATCH(AI$5,'Relevance scoring'!$D$5:$BU$5))))</f>
        <v>3</v>
      </c>
      <c r="AJ17" s="87">
        <f t="array" ref="AJ17">IF(INDEX('Relevance scoring'!$D$7:$BU$214,MATCH($A17,'Relevance scoring'!$A$7:$A$214,0),MATCH(AJ$5,'Relevance scoring'!$D$5:$BU$5))=1,"N/a",(INDEX('Relevance scoring'!$D$7:$BU$214,MATCH($A17,'Relevance scoring'!$A$7:$A$214,0),MATCH(AJ$5,'Relevance scoring'!$D$5:$BU$5))))</f>
        <v>2</v>
      </c>
      <c r="AK17" s="87">
        <f t="array" ref="AK17">IF(INDEX('Relevance scoring'!$D$7:$BU$214,MATCH($A17,'Relevance scoring'!$A$7:$A$214,0),MATCH(AK$5,'Relevance scoring'!$D$5:$BU$5))=1,"N/a",(INDEX('Relevance scoring'!$D$7:$BU$214,MATCH($A17,'Relevance scoring'!$A$7:$A$214,0),MATCH(AK$5,'Relevance scoring'!$D$5:$BU$5))))</f>
        <v>3</v>
      </c>
      <c r="AL17" s="87">
        <f t="array" ref="AL17">IF(INDEX('Relevance scoring'!$D$7:$BU$214,MATCH($A17,'Relevance scoring'!$A$7:$A$214,0),MATCH(AL$5,'Relevance scoring'!$D$5:$BU$5))=1,"N/a",(INDEX('Relevance scoring'!$D$7:$BU$214,MATCH($A17,'Relevance scoring'!$A$7:$A$214,0),MATCH(AL$5,'Relevance scoring'!$D$5:$BU$5))))</f>
        <v>2</v>
      </c>
      <c r="AM17" s="87">
        <f t="array" ref="AM17">IF(INDEX('Relevance scoring'!$D$7:$BU$214,MATCH($A17,'Relevance scoring'!$A$7:$A$214,0),MATCH(AM$5,'Relevance scoring'!$D$5:$BU$5))=1,"N/a",(INDEX('Relevance scoring'!$D$7:$BU$214,MATCH($A17,'Relevance scoring'!$A$7:$A$214,0),MATCH(AM$5,'Relevance scoring'!$D$5:$BU$5))))</f>
        <v>2</v>
      </c>
      <c r="AN17" s="87" t="s">
        <v>775</v>
      </c>
      <c r="AO17" s="87">
        <f t="array" ref="AO17">IF(INDEX('Relevance scoring'!$D$7:$BU$214,MATCH($A17,'Relevance scoring'!$A$7:$A$214,0),MATCH(AO$5,'Relevance scoring'!$D$5:$BU$5))=1,"N/a",(INDEX('Relevance scoring'!$D$7:$BU$214,MATCH($A17,'Relevance scoring'!$A$7:$A$214,0),MATCH(AO$5,'Relevance scoring'!$D$5:$BU$5))))</f>
        <v>2</v>
      </c>
      <c r="AP17" s="87">
        <f t="array" ref="AP17">IF(INDEX('Relevance scoring'!$D$7:$BU$214,MATCH($A17,'Relevance scoring'!$A$7:$A$214,0),MATCH(AP$5,'Relevance scoring'!$D$5:$BU$5))=1,"N/a",(INDEX('Relevance scoring'!$D$7:$BU$214,MATCH($A17,'Relevance scoring'!$A$7:$A$214,0),MATCH(AP$5,'Relevance scoring'!$D$5:$BU$5))))</f>
        <v>3</v>
      </c>
      <c r="AQ17" s="87">
        <f t="array" ref="AQ17">IF(INDEX('Relevance scoring'!$D$7:$BU$214,MATCH($A17,'Relevance scoring'!$A$7:$A$214,0),MATCH(AQ$5,'Relevance scoring'!$D$5:$BU$5))=1,"N/a",(INDEX('Relevance scoring'!$D$7:$BU$214,MATCH($A17,'Relevance scoring'!$A$7:$A$214,0),MATCH(AQ$5,'Relevance scoring'!$D$5:$BU$5))))</f>
        <v>2</v>
      </c>
      <c r="AR17" s="87">
        <f t="array" ref="AR17">IF(INDEX('Relevance scoring'!$D$7:$BU$214,MATCH($A17,'Relevance scoring'!$A$7:$A$214,0),MATCH(AR$5,'Relevance scoring'!$D$5:$BU$5))=1,"N/a",(INDEX('Relevance scoring'!$D$7:$BU$214,MATCH($A17,'Relevance scoring'!$A$7:$A$214,0),MATCH(AR$5,'Relevance scoring'!$D$5:$BU$5))))</f>
        <v>2</v>
      </c>
      <c r="AS17" s="87">
        <f t="array" ref="AS17">IF(INDEX('Relevance scoring'!$D$7:$BU$214,MATCH($A17,'Relevance scoring'!$A$7:$A$214,0),MATCH(AS$5,'Relevance scoring'!$D$5:$BU$5))=1,"N/a",(INDEX('Relevance scoring'!$D$7:$BU$214,MATCH($A17,'Relevance scoring'!$A$7:$A$214,0),MATCH(AS$5,'Relevance scoring'!$D$5:$BU$5))))</f>
        <v>3</v>
      </c>
      <c r="AT17" s="87">
        <f t="array" ref="AT17">IF(INDEX('Relevance scoring'!$D$7:$BU$214,MATCH($A17,'Relevance scoring'!$A$7:$A$214,0),MATCH(AT$5,'Relevance scoring'!$D$5:$BU$5))=1,"N/a",(INDEX('Relevance scoring'!$D$7:$BU$214,MATCH($A17,'Relevance scoring'!$A$7:$A$214,0),MATCH(AT$5,'Relevance scoring'!$D$5:$BU$5))))</f>
        <v>3</v>
      </c>
      <c r="AU17" s="87">
        <f t="array" ref="AU17">IF(INDEX('Relevance scoring'!$D$7:$BU$214,MATCH($A17,'Relevance scoring'!$A$7:$A$214,0),MATCH(AU$5,'Relevance scoring'!$D$5:$BU$5))=1,"N/a",(INDEX('Relevance scoring'!$D$7:$BU$214,MATCH($A17,'Relevance scoring'!$A$7:$A$214,0),MATCH(AU$5,'Relevance scoring'!$D$5:$BU$5))))</f>
        <v>2</v>
      </c>
      <c r="AV17" s="87">
        <f t="array" ref="AV17">IF(INDEX('Relevance scoring'!$D$7:$BU$214,MATCH($A17,'Relevance scoring'!$A$7:$A$214,0),MATCH(AV$5,'Relevance scoring'!$D$5:$BU$5))=1,"N/a",(INDEX('Relevance scoring'!$D$7:$BU$214,MATCH($A17,'Relevance scoring'!$A$7:$A$214,0),MATCH(AV$5,'Relevance scoring'!$D$5:$BU$5))))</f>
        <v>3</v>
      </c>
      <c r="AW17" s="87">
        <f t="array" ref="AW17">IF(INDEX('Relevance scoring'!$D$7:$BU$214,MATCH($A17,'Relevance scoring'!$A$7:$A$214,0),MATCH(AW$5,'Relevance scoring'!$D$5:$BU$5))=1,"N/a",(INDEX('Relevance scoring'!$D$7:$BU$214,MATCH($A17,'Relevance scoring'!$A$7:$A$214,0),MATCH(AW$5,'Relevance scoring'!$D$5:$BU$5))))</f>
        <v>2</v>
      </c>
      <c r="AX17" s="87">
        <f t="array" ref="AX17">IF(INDEX('Relevance scoring'!$D$7:$BU$214,MATCH($A17,'Relevance scoring'!$A$7:$A$214,0),MATCH(AX$5,'Relevance scoring'!$D$5:$BU$5))=1,"N/a",(INDEX('Relevance scoring'!$D$7:$BU$214,MATCH($A17,'Relevance scoring'!$A$7:$A$214,0),MATCH(AX$5,'Relevance scoring'!$D$5:$BU$5))))</f>
        <v>2</v>
      </c>
      <c r="AY17" s="87">
        <f t="array" ref="AY17">IF(INDEX('Relevance scoring'!$D$7:$BU$214,MATCH($A17,'Relevance scoring'!$A$7:$A$214,0),MATCH(AY$5,'Relevance scoring'!$D$5:$BU$5))=1,"N/a",(INDEX('Relevance scoring'!$D$7:$BU$214,MATCH($A17,'Relevance scoring'!$A$7:$A$214,0),MATCH(AY$5,'Relevance scoring'!$D$5:$BU$5))))</f>
        <v>3</v>
      </c>
      <c r="AZ17" s="87">
        <f t="array" ref="AZ17">IF(INDEX('Relevance scoring'!$D$7:$BU$214,MATCH($A17,'Relevance scoring'!$A$7:$A$214,0),MATCH(AZ$5,'Relevance scoring'!$D$5:$BU$5))=1,"N/a",(INDEX('Relevance scoring'!$D$7:$BU$214,MATCH($A17,'Relevance scoring'!$A$7:$A$214,0),MATCH(AZ$5,'Relevance scoring'!$D$5:$BU$5))))</f>
        <v>2</v>
      </c>
      <c r="BA17" s="87">
        <f t="array" ref="BA17">IF(INDEX('Relevance scoring'!$D$7:$BU$214,MATCH($A17,'Relevance scoring'!$A$7:$A$214,0),MATCH(BA$5,'Relevance scoring'!$D$5:$BU$5))=1,"N/a",(INDEX('Relevance scoring'!$D$7:$BU$214,MATCH($A17,'Relevance scoring'!$A$7:$A$214,0),MATCH(BA$5,'Relevance scoring'!$D$5:$BU$5))))</f>
        <v>3</v>
      </c>
      <c r="BB17" s="87">
        <f t="array" ref="BB17">IF(INDEX('Relevance scoring'!$D$7:$BU$214,MATCH($A17,'Relevance scoring'!$A$7:$A$214,0),MATCH(BB$5,'Relevance scoring'!$D$5:$BU$5))=1,"N/a",(INDEX('Relevance scoring'!$D$7:$BU$214,MATCH($A17,'Relevance scoring'!$A$7:$A$214,0),MATCH(BB$5,'Relevance scoring'!$D$5:$BU$5))))</f>
        <v>2</v>
      </c>
      <c r="BC17" s="87">
        <f t="array" ref="BC17">IF(INDEX('Relevance scoring'!$D$7:$BU$214,MATCH($A17,'Relevance scoring'!$A$7:$A$214,0),MATCH(BC$5,'Relevance scoring'!$D$5:$BU$5))=1,"N/a",(INDEX('Relevance scoring'!$D$7:$BU$214,MATCH($A17,'Relevance scoring'!$A$7:$A$214,0),MATCH(BC$5,'Relevance scoring'!$D$5:$BU$5))))</f>
        <v>2</v>
      </c>
      <c r="BD17" s="87">
        <f t="array" ref="BD17">IF(INDEX('Relevance scoring'!$D$7:$BU$214,MATCH($A17,'Relevance scoring'!$A$7:$A$214,0),MATCH(BD$5,'Relevance scoring'!$D$5:$BU$5))=1,"N/a",(INDEX('Relevance scoring'!$D$7:$BU$214,MATCH($A17,'Relevance scoring'!$A$7:$A$214,0),MATCH(BD$5,'Relevance scoring'!$D$5:$BU$5))))</f>
        <v>2</v>
      </c>
      <c r="BE17" s="87">
        <f t="array" ref="BE17">IF(INDEX('Relevance scoring'!$D$7:$BU$214,MATCH($A17,'Relevance scoring'!$A$7:$A$214,0),MATCH(BE$5,'Relevance scoring'!$D$5:$BU$5))=1,"N/a",(INDEX('Relevance scoring'!$D$7:$BU$214,MATCH($A17,'Relevance scoring'!$A$7:$A$214,0),MATCH(BE$5,'Relevance scoring'!$D$5:$BU$5))))</f>
        <v>2</v>
      </c>
      <c r="BF17" s="87">
        <f t="array" ref="BF17">IF(INDEX('Relevance scoring'!$D$7:$BU$214,MATCH($A17,'Relevance scoring'!$A$7:$A$214,0),MATCH(BF$5,'Relevance scoring'!$D$5:$BU$5))=1,"N/a",(INDEX('Relevance scoring'!$D$7:$BU$214,MATCH($A17,'Relevance scoring'!$A$7:$A$214,0),MATCH(BF$5,'Relevance scoring'!$D$5:$BU$5))))</f>
        <v>2</v>
      </c>
      <c r="BG17" s="87">
        <f t="array" ref="BG17">IF(INDEX('Relevance scoring'!$D$7:$BU$214,MATCH($A17,'Relevance scoring'!$A$7:$A$214,0),MATCH(BG$5,'Relevance scoring'!$D$5:$BU$5))=1,"N/a",(INDEX('Relevance scoring'!$D$7:$BU$214,MATCH($A17,'Relevance scoring'!$A$7:$A$214,0),MATCH(BG$5,'Relevance scoring'!$D$5:$BU$5))))</f>
        <v>3</v>
      </c>
      <c r="BH17" s="87">
        <f t="array" ref="BH17">IF(INDEX('Relevance scoring'!$D$7:$BU$214,MATCH($A17,'Relevance scoring'!$A$7:$A$214,0),MATCH(BH$5,'Relevance scoring'!$D$5:$BU$5))=1,"N/a",(INDEX('Relevance scoring'!$D$7:$BU$214,MATCH($A17,'Relevance scoring'!$A$7:$A$214,0),MATCH(BH$5,'Relevance scoring'!$D$5:$BU$5))))</f>
        <v>5</v>
      </c>
    </row>
    <row r="18" spans="1:60" ht="12.75" x14ac:dyDescent="0.2">
      <c r="A18" s="53" t="str">
        <f>'Technology references'!A13</f>
        <v>Tech-012</v>
      </c>
      <c r="B18" s="54" t="str">
        <f t="array" ref="B18">INDEX('Technology references'!$B$2:$B$100,MATCH($A18,'Technology references'!$A$2:$A$100,0))</f>
        <v>Biochips</v>
      </c>
      <c r="D18" s="87" t="str">
        <f t="array" ref="D18">IF(INDEX('Relevance scoring'!$D$7:$BU$214,MATCH($A18,'Relevance scoring'!$A$7:$A$214,0),MATCH(D$5,'Relevance scoring'!$D$5:$BU$5))=1,"N/a",(INDEX('Relevance scoring'!$D$7:$BU$214,MATCH($A18,'Relevance scoring'!$A$7:$A$214,0),MATCH(D$5,'Relevance scoring'!$D$5:$BU$5))))</f>
        <v>N/a</v>
      </c>
      <c r="E18" s="87" t="str">
        <f t="array" ref="E18">IF(INDEX('Relevance scoring'!$D$7:$BU$214,MATCH($A18,'Relevance scoring'!$A$7:$A$214,0),MATCH(E$5,'Relevance scoring'!$D$5:$BU$5))=1,"N/a",(INDEX('Relevance scoring'!$D$7:$BU$214,MATCH($A18,'Relevance scoring'!$A$7:$A$214,0),MATCH(E$5,'Relevance scoring'!$D$5:$BU$5))))</f>
        <v>N/a</v>
      </c>
      <c r="F18" s="87" t="str">
        <f t="array" ref="F18">IF(INDEX('Relevance scoring'!$D$7:$BU$214,MATCH($A18,'Relevance scoring'!$A$7:$A$214,0),MATCH(F$5,'Relevance scoring'!$D$5:$BU$5))=1,"N/a",(INDEX('Relevance scoring'!$D$7:$BU$214,MATCH($A18,'Relevance scoring'!$A$7:$A$214,0),MATCH(F$5,'Relevance scoring'!$D$5:$BU$5))))</f>
        <v>N/a</v>
      </c>
      <c r="G18" s="87" t="str">
        <f t="array" ref="G18">IF(INDEX('Relevance scoring'!$D$7:$BU$214,MATCH($A18,'Relevance scoring'!$A$7:$A$214,0),MATCH(G$5,'Relevance scoring'!$D$5:$BU$5))=1,"N/a",(INDEX('Relevance scoring'!$D$7:$BU$214,MATCH($A18,'Relevance scoring'!$A$7:$A$214,0),MATCH(G$5,'Relevance scoring'!$D$5:$BU$5))))</f>
        <v>N/a</v>
      </c>
      <c r="H18" s="87" t="str">
        <f t="array" ref="H18">IF(INDEX('Relevance scoring'!$D$7:$BU$214,MATCH($A18,'Relevance scoring'!$A$7:$A$214,0),MATCH(H$5,'Relevance scoring'!$D$5:$BU$5))=1,"N/a",(INDEX('Relevance scoring'!$D$7:$BU$214,MATCH($A18,'Relevance scoring'!$A$7:$A$214,0),MATCH(H$5,'Relevance scoring'!$D$5:$BU$5))))</f>
        <v>N/a</v>
      </c>
      <c r="I18" s="87" t="str">
        <f t="array" ref="I18">IF(INDEX('Relevance scoring'!$D$7:$BU$214,MATCH($A18,'Relevance scoring'!$A$7:$A$214,0),MATCH(I$5,'Relevance scoring'!$D$5:$BU$5))=1,"N/a",(INDEX('Relevance scoring'!$D$7:$BU$214,MATCH($A18,'Relevance scoring'!$A$7:$A$214,0),MATCH(I$5,'Relevance scoring'!$D$5:$BU$5))))</f>
        <v>N/a</v>
      </c>
      <c r="J18" s="87" t="str">
        <f t="array" ref="J18">IF(INDEX('Relevance scoring'!$D$7:$BU$214,MATCH($A18,'Relevance scoring'!$A$7:$A$214,0),MATCH(J$5,'Relevance scoring'!$D$5:$BU$5))=1,"N/a",(INDEX('Relevance scoring'!$D$7:$BU$214,MATCH($A18,'Relevance scoring'!$A$7:$A$214,0),MATCH(J$5,'Relevance scoring'!$D$5:$BU$5))))</f>
        <v>N/a</v>
      </c>
      <c r="K18" s="87">
        <f t="array" ref="K18">IF(INDEX('Relevance scoring'!$D$7:$BU$214,MATCH($A18,'Relevance scoring'!$A$7:$A$214,0),MATCH(K$5,'Relevance scoring'!$D$5:$BU$5))=1,"N/a",(INDEX('Relevance scoring'!$D$7:$BU$214,MATCH($A18,'Relevance scoring'!$A$7:$A$214,0),MATCH(K$5,'Relevance scoring'!$D$5:$BU$5))))</f>
        <v>2</v>
      </c>
      <c r="L18" s="87" t="str">
        <f t="array" ref="L18">IF(INDEX('Relevance scoring'!$D$7:$BU$214,MATCH($A18,'Relevance scoring'!$A$7:$A$214,0),MATCH(L$5,'Relevance scoring'!$D$5:$BU$5))=1,"N/a",(INDEX('Relevance scoring'!$D$7:$BU$214,MATCH($A18,'Relevance scoring'!$A$7:$A$214,0),MATCH(L$5,'Relevance scoring'!$D$5:$BU$5))))</f>
        <v>N/a</v>
      </c>
      <c r="M18" s="87" t="str">
        <f t="array" ref="M18">IF(INDEX('Relevance scoring'!$D$7:$BU$214,MATCH($A18,'Relevance scoring'!$A$7:$A$214,0),MATCH(M$5,'Relevance scoring'!$D$5:$BU$5))=1,"N/a",(INDEX('Relevance scoring'!$D$7:$BU$214,MATCH($A18,'Relevance scoring'!$A$7:$A$214,0),MATCH(M$5,'Relevance scoring'!$D$5:$BU$5))))</f>
        <v>N/a</v>
      </c>
      <c r="N18" s="87" t="str">
        <f t="array" ref="N18">IF(INDEX('Relevance scoring'!$D$7:$BU$214,MATCH($A18,'Relevance scoring'!$A$7:$A$214,0),MATCH(N$5,'Relevance scoring'!$D$5:$BU$5))=1,"N/a",(INDEX('Relevance scoring'!$D$7:$BU$214,MATCH($A18,'Relevance scoring'!$A$7:$A$214,0),MATCH(N$5,'Relevance scoring'!$D$5:$BU$5))))</f>
        <v>N/a</v>
      </c>
      <c r="O18" s="87" t="str">
        <f t="array" ref="O18">IF(INDEX('Relevance scoring'!$D$7:$BU$214,MATCH($A18,'Relevance scoring'!$A$7:$A$214,0),MATCH(O$5,'Relevance scoring'!$D$5:$BU$5))=1,"N/a",(INDEX('Relevance scoring'!$D$7:$BU$214,MATCH($A18,'Relevance scoring'!$A$7:$A$214,0),MATCH(O$5,'Relevance scoring'!$D$5:$BU$5))))</f>
        <v>N/a</v>
      </c>
      <c r="P18" s="87" t="str">
        <f t="array" ref="P18">IF(INDEX('Relevance scoring'!$D$7:$BU$214,MATCH($A18,'Relevance scoring'!$A$7:$A$214,0),MATCH(P$5,'Relevance scoring'!$D$5:$BU$5))=1,"N/a",(INDEX('Relevance scoring'!$D$7:$BU$214,MATCH($A18,'Relevance scoring'!$A$7:$A$214,0),MATCH(P$5,'Relevance scoring'!$D$5:$BU$5))))</f>
        <v>N/a</v>
      </c>
      <c r="Q18" s="87">
        <f t="array" ref="Q18">IF(INDEX('Relevance scoring'!$D$7:$BU$214,MATCH($A18,'Relevance scoring'!$A$7:$A$214,0),MATCH(Q$5,'Relevance scoring'!$D$5:$BU$5))=1,"N/a",(INDEX('Relevance scoring'!$D$7:$BU$214,MATCH($A18,'Relevance scoring'!$A$7:$A$214,0),MATCH(Q$5,'Relevance scoring'!$D$5:$BU$5))))</f>
        <v>2</v>
      </c>
      <c r="R18" s="87" t="str">
        <f t="array" ref="R18">IF(INDEX('Relevance scoring'!$D$7:$BU$214,MATCH($A18,'Relevance scoring'!$A$7:$A$214,0),MATCH(R$5,'Relevance scoring'!$D$5:$BU$5))=1,"N/a",(INDEX('Relevance scoring'!$D$7:$BU$214,MATCH($A18,'Relevance scoring'!$A$7:$A$214,0),MATCH(R$5,'Relevance scoring'!$D$5:$BU$5))))</f>
        <v>N/a</v>
      </c>
      <c r="S18" s="87" t="str">
        <f t="array" ref="S18">IF(INDEX('Relevance scoring'!$D$7:$BU$214,MATCH($A18,'Relevance scoring'!$A$7:$A$214,0),MATCH(S$5,'Relevance scoring'!$D$5:$BU$5))=1,"N/a",(INDEX('Relevance scoring'!$D$7:$BU$214,MATCH($A18,'Relevance scoring'!$A$7:$A$214,0),MATCH(S$5,'Relevance scoring'!$D$5:$BU$5))))</f>
        <v>N/a</v>
      </c>
      <c r="T18" s="87" t="str">
        <f t="array" ref="T18">IF(INDEX('Relevance scoring'!$D$7:$BU$214,MATCH($A18,'Relevance scoring'!$A$7:$A$214,0),MATCH(T$5,'Relevance scoring'!$D$5:$BU$5))=1,"N/a",(INDEX('Relevance scoring'!$D$7:$BU$214,MATCH($A18,'Relevance scoring'!$A$7:$A$214,0),MATCH(T$5,'Relevance scoring'!$D$5:$BU$5))))</f>
        <v>N/a</v>
      </c>
      <c r="U18" s="87">
        <f t="array" ref="U18">IF(INDEX('Relevance scoring'!$D$7:$BU$214,MATCH($A18,'Relevance scoring'!$A$7:$A$214,0),MATCH(U$5,'Relevance scoring'!$D$5:$BU$5))=1,"N/a",(INDEX('Relevance scoring'!$D$7:$BU$214,MATCH($A18,'Relevance scoring'!$A$7:$A$214,0),MATCH(U$5,'Relevance scoring'!$D$5:$BU$5))))</f>
        <v>2</v>
      </c>
      <c r="V18" s="87">
        <f t="array" ref="V18">IF(INDEX('Relevance scoring'!$D$7:$BU$214,MATCH($A18,'Relevance scoring'!$A$7:$A$214,0),MATCH(V$5,'Relevance scoring'!$D$5:$BU$5))=1,"N/a",(INDEX('Relevance scoring'!$D$7:$BU$214,MATCH($A18,'Relevance scoring'!$A$7:$A$214,0),MATCH(V$5,'Relevance scoring'!$D$5:$BU$5))))</f>
        <v>2</v>
      </c>
      <c r="W18" s="87">
        <f t="array" ref="W18">IF(INDEX('Relevance scoring'!$D$7:$BU$214,MATCH($A18,'Relevance scoring'!$A$7:$A$214,0),MATCH(W$5,'Relevance scoring'!$D$5:$BU$5))=1,"N/a",(INDEX('Relevance scoring'!$D$7:$BU$214,MATCH($A18,'Relevance scoring'!$A$7:$A$214,0),MATCH(W$5,'Relevance scoring'!$D$5:$BU$5))))</f>
        <v>2</v>
      </c>
      <c r="X18" s="87" t="str">
        <f t="array" ref="X18">IF(INDEX('Relevance scoring'!$D$7:$BU$214,MATCH($A18,'Relevance scoring'!$A$7:$A$214,0),MATCH(X$5,'Relevance scoring'!$D$5:$BU$5))=1,"N/a",(INDEX('Relevance scoring'!$D$7:$BU$214,MATCH($A18,'Relevance scoring'!$A$7:$A$214,0),MATCH(X$5,'Relevance scoring'!$D$5:$BU$5))))</f>
        <v>N/a</v>
      </c>
      <c r="Y18" s="87" t="str">
        <f t="array" ref="Y18">IF(INDEX('Relevance scoring'!$D$7:$BU$214,MATCH($A18,'Relevance scoring'!$A$7:$A$214,0),MATCH(Y$5,'Relevance scoring'!$D$5:$BU$5))=1,"N/a",(INDEX('Relevance scoring'!$D$7:$BU$214,MATCH($A18,'Relevance scoring'!$A$7:$A$214,0),MATCH(Y$5,'Relevance scoring'!$D$5:$BU$5))))</f>
        <v>N/a</v>
      </c>
      <c r="Z18" s="87" t="str">
        <f t="array" ref="Z18">IF(INDEX('Relevance scoring'!$D$7:$BU$214,MATCH($A18,'Relevance scoring'!$A$7:$A$214,0),MATCH(Z$5,'Relevance scoring'!$D$5:$BU$5))=1,"N/a",(INDEX('Relevance scoring'!$D$7:$BU$214,MATCH($A18,'Relevance scoring'!$A$7:$A$214,0),MATCH(Z$5,'Relevance scoring'!$D$5:$BU$5))))</f>
        <v>N/a</v>
      </c>
      <c r="AA18" s="87">
        <f t="array" ref="AA18">IF(INDEX('Relevance scoring'!$D$7:$BU$214,MATCH($A18,'Relevance scoring'!$A$7:$A$214,0),MATCH(AA$5,'Relevance scoring'!$D$5:$BU$5))=1,"N/a",(INDEX('Relevance scoring'!$D$7:$BU$214,MATCH($A18,'Relevance scoring'!$A$7:$A$214,0),MATCH(AA$5,'Relevance scoring'!$D$5:$BU$5))))</f>
        <v>4</v>
      </c>
      <c r="AB18" s="87" t="str">
        <f t="array" ref="AB18">IF(INDEX('Relevance scoring'!$D$7:$BU$214,MATCH($A18,'Relevance scoring'!$A$7:$A$214,0),MATCH(AB$5,'Relevance scoring'!$D$5:$BU$5))=1,"N/a",(INDEX('Relevance scoring'!$D$7:$BU$214,MATCH($A18,'Relevance scoring'!$A$7:$A$214,0),MATCH(AB$5,'Relevance scoring'!$D$5:$BU$5))))</f>
        <v>N/a</v>
      </c>
      <c r="AC18" s="87" t="str">
        <f t="array" ref="AC18">IF(INDEX('Relevance scoring'!$D$7:$BU$214,MATCH($A18,'Relevance scoring'!$A$7:$A$214,0),MATCH(AC$5,'Relevance scoring'!$D$5:$BU$5))=1,"N/a",(INDEX('Relevance scoring'!$D$7:$BU$214,MATCH($A18,'Relevance scoring'!$A$7:$A$214,0),MATCH(AC$5,'Relevance scoring'!$D$5:$BU$5))))</f>
        <v>N/a</v>
      </c>
      <c r="AD18" s="87" t="str">
        <f t="array" ref="AD18">IF(INDEX('Relevance scoring'!$D$7:$BU$214,MATCH($A18,'Relevance scoring'!$A$7:$A$214,0),MATCH(AD$5,'Relevance scoring'!$D$5:$BU$5))=1,"N/a",(INDEX('Relevance scoring'!$D$7:$BU$214,MATCH($A18,'Relevance scoring'!$A$7:$A$214,0),MATCH(AD$5,'Relevance scoring'!$D$5:$BU$5))))</f>
        <v>N/a</v>
      </c>
      <c r="AE18" s="87" t="str">
        <f t="array" ref="AE18">IF(INDEX('Relevance scoring'!$D$7:$BU$214,MATCH($A18,'Relevance scoring'!$A$7:$A$214,0),MATCH(AE$5,'Relevance scoring'!$D$5:$BU$5))=1,"N/a",(INDEX('Relevance scoring'!$D$7:$BU$214,MATCH($A18,'Relevance scoring'!$A$7:$A$214,0),MATCH(AE$5,'Relevance scoring'!$D$5:$BU$5))))</f>
        <v>N/a</v>
      </c>
      <c r="AF18" s="87" t="str">
        <f t="array" ref="AF18">IF(INDEX('Relevance scoring'!$D$7:$BU$214,MATCH($A18,'Relevance scoring'!$A$7:$A$214,0),MATCH(AF$5,'Relevance scoring'!$D$5:$BU$5))=1,"N/a",(INDEX('Relevance scoring'!$D$7:$BU$214,MATCH($A18,'Relevance scoring'!$A$7:$A$214,0),MATCH(AF$5,'Relevance scoring'!$D$5:$BU$5))))</f>
        <v>N/a</v>
      </c>
      <c r="AG18" s="87">
        <f t="array" ref="AG18">IF(INDEX('Relevance scoring'!$D$7:$BU$214,MATCH($A18,'Relevance scoring'!$A$7:$A$214,0),MATCH(AG$5,'Relevance scoring'!$D$5:$BU$5))=1,"N/a",(INDEX('Relevance scoring'!$D$7:$BU$214,MATCH($A18,'Relevance scoring'!$A$7:$A$214,0),MATCH(AG$5,'Relevance scoring'!$D$5:$BU$5))))</f>
        <v>2</v>
      </c>
      <c r="AH18" s="87">
        <f t="array" ref="AH18">IF(INDEX('Relevance scoring'!$D$7:$BU$214,MATCH($A18,'Relevance scoring'!$A$7:$A$214,0),MATCH(AH$5,'Relevance scoring'!$D$5:$BU$5))=1,"N/a",(INDEX('Relevance scoring'!$D$7:$BU$214,MATCH($A18,'Relevance scoring'!$A$7:$A$214,0),MATCH(AH$5,'Relevance scoring'!$D$5:$BU$5))))</f>
        <v>2</v>
      </c>
      <c r="AI18" s="87" t="str">
        <f t="array" ref="AI18">IF(INDEX('Relevance scoring'!$D$7:$BU$214,MATCH($A18,'Relevance scoring'!$A$7:$A$214,0),MATCH(AI$5,'Relevance scoring'!$D$5:$BU$5))=1,"N/a",(INDEX('Relevance scoring'!$D$7:$BU$214,MATCH($A18,'Relevance scoring'!$A$7:$A$214,0),MATCH(AI$5,'Relevance scoring'!$D$5:$BU$5))))</f>
        <v>N/a</v>
      </c>
      <c r="AJ18" s="87" t="str">
        <f t="array" ref="AJ18">IF(INDEX('Relevance scoring'!$D$7:$BU$214,MATCH($A18,'Relevance scoring'!$A$7:$A$214,0),MATCH(AJ$5,'Relevance scoring'!$D$5:$BU$5))=1,"N/a",(INDEX('Relevance scoring'!$D$7:$BU$214,MATCH($A18,'Relevance scoring'!$A$7:$A$214,0),MATCH(AJ$5,'Relevance scoring'!$D$5:$BU$5))))</f>
        <v>N/a</v>
      </c>
      <c r="AK18" s="87" t="str">
        <f t="array" ref="AK18">IF(INDEX('Relevance scoring'!$D$7:$BU$214,MATCH($A18,'Relevance scoring'!$A$7:$A$214,0),MATCH(AK$5,'Relevance scoring'!$D$5:$BU$5))=1,"N/a",(INDEX('Relevance scoring'!$D$7:$BU$214,MATCH($A18,'Relevance scoring'!$A$7:$A$214,0),MATCH(AK$5,'Relevance scoring'!$D$5:$BU$5))))</f>
        <v>N/a</v>
      </c>
      <c r="AL18" s="87">
        <f t="array" ref="AL18">IF(INDEX('Relevance scoring'!$D$7:$BU$214,MATCH($A18,'Relevance scoring'!$A$7:$A$214,0),MATCH(AL$5,'Relevance scoring'!$D$5:$BU$5))=1,"N/a",(INDEX('Relevance scoring'!$D$7:$BU$214,MATCH($A18,'Relevance scoring'!$A$7:$A$214,0),MATCH(AL$5,'Relevance scoring'!$D$5:$BU$5))))</f>
        <v>3</v>
      </c>
      <c r="AM18" s="87" t="str">
        <f t="array" ref="AM18">IF(INDEX('Relevance scoring'!$D$7:$BU$214,MATCH($A18,'Relevance scoring'!$A$7:$A$214,0),MATCH(AM$5,'Relevance scoring'!$D$5:$BU$5))=1,"N/a",(INDEX('Relevance scoring'!$D$7:$BU$214,MATCH($A18,'Relevance scoring'!$A$7:$A$214,0),MATCH(AM$5,'Relevance scoring'!$D$5:$BU$5))))</f>
        <v>N/a</v>
      </c>
      <c r="AN18" s="87" t="s">
        <v>776</v>
      </c>
      <c r="AO18" s="87" t="str">
        <f t="array" ref="AO18">IF(INDEX('Relevance scoring'!$D$7:$BU$214,MATCH($A18,'Relevance scoring'!$A$7:$A$214,0),MATCH(AO$5,'Relevance scoring'!$D$5:$BU$5))=1,"N/a",(INDEX('Relevance scoring'!$D$7:$BU$214,MATCH($A18,'Relevance scoring'!$A$7:$A$214,0),MATCH(AO$5,'Relevance scoring'!$D$5:$BU$5))))</f>
        <v>N/a</v>
      </c>
      <c r="AP18" s="87" t="str">
        <f t="array" ref="AP18">IF(INDEX('Relevance scoring'!$D$7:$BU$214,MATCH($A18,'Relevance scoring'!$A$7:$A$214,0),MATCH(AP$5,'Relevance scoring'!$D$5:$BU$5))=1,"N/a",(INDEX('Relevance scoring'!$D$7:$BU$214,MATCH($A18,'Relevance scoring'!$A$7:$A$214,0),MATCH(AP$5,'Relevance scoring'!$D$5:$BU$5))))</f>
        <v>N/a</v>
      </c>
      <c r="AQ18" s="87" t="str">
        <f t="array" ref="AQ18">IF(INDEX('Relevance scoring'!$D$7:$BU$214,MATCH($A18,'Relevance scoring'!$A$7:$A$214,0),MATCH(AQ$5,'Relevance scoring'!$D$5:$BU$5))=1,"N/a",(INDEX('Relevance scoring'!$D$7:$BU$214,MATCH($A18,'Relevance scoring'!$A$7:$A$214,0),MATCH(AQ$5,'Relevance scoring'!$D$5:$BU$5))))</f>
        <v>N/a</v>
      </c>
      <c r="AR18" s="87" t="str">
        <f t="array" ref="AR18">IF(INDEX('Relevance scoring'!$D$7:$BU$214,MATCH($A18,'Relevance scoring'!$A$7:$A$214,0),MATCH(AR$5,'Relevance scoring'!$D$5:$BU$5))=1,"N/a",(INDEX('Relevance scoring'!$D$7:$BU$214,MATCH($A18,'Relevance scoring'!$A$7:$A$214,0),MATCH(AR$5,'Relevance scoring'!$D$5:$BU$5))))</f>
        <v>N/a</v>
      </c>
      <c r="AS18" s="87" t="str">
        <f t="array" ref="AS18">IF(INDEX('Relevance scoring'!$D$7:$BU$214,MATCH($A18,'Relevance scoring'!$A$7:$A$214,0),MATCH(AS$5,'Relevance scoring'!$D$5:$BU$5))=1,"N/a",(INDEX('Relevance scoring'!$D$7:$BU$214,MATCH($A18,'Relevance scoring'!$A$7:$A$214,0),MATCH(AS$5,'Relevance scoring'!$D$5:$BU$5))))</f>
        <v>N/a</v>
      </c>
      <c r="AT18" s="87" t="str">
        <f t="array" ref="AT18">IF(INDEX('Relevance scoring'!$D$7:$BU$214,MATCH($A18,'Relevance scoring'!$A$7:$A$214,0),MATCH(AT$5,'Relevance scoring'!$D$5:$BU$5))=1,"N/a",(INDEX('Relevance scoring'!$D$7:$BU$214,MATCH($A18,'Relevance scoring'!$A$7:$A$214,0),MATCH(AT$5,'Relevance scoring'!$D$5:$BU$5))))</f>
        <v>N/a</v>
      </c>
      <c r="AU18" s="87">
        <f t="array" ref="AU18">IF(INDEX('Relevance scoring'!$D$7:$BU$214,MATCH($A18,'Relevance scoring'!$A$7:$A$214,0),MATCH(AU$5,'Relevance scoring'!$D$5:$BU$5))=1,"N/a",(INDEX('Relevance scoring'!$D$7:$BU$214,MATCH($A18,'Relevance scoring'!$A$7:$A$214,0),MATCH(AU$5,'Relevance scoring'!$D$5:$BU$5))))</f>
        <v>2</v>
      </c>
      <c r="AV18" s="87" t="str">
        <f t="array" ref="AV18">IF(INDEX('Relevance scoring'!$D$7:$BU$214,MATCH($A18,'Relevance scoring'!$A$7:$A$214,0),MATCH(AV$5,'Relevance scoring'!$D$5:$BU$5))=1,"N/a",(INDEX('Relevance scoring'!$D$7:$BU$214,MATCH($A18,'Relevance scoring'!$A$7:$A$214,0),MATCH(AV$5,'Relevance scoring'!$D$5:$BU$5))))</f>
        <v>N/a</v>
      </c>
      <c r="AW18" s="87" t="str">
        <f t="array" ref="AW18">IF(INDEX('Relevance scoring'!$D$7:$BU$214,MATCH($A18,'Relevance scoring'!$A$7:$A$214,0),MATCH(AW$5,'Relevance scoring'!$D$5:$BU$5))=1,"N/a",(INDEX('Relevance scoring'!$D$7:$BU$214,MATCH($A18,'Relevance scoring'!$A$7:$A$214,0),MATCH(AW$5,'Relevance scoring'!$D$5:$BU$5))))</f>
        <v>N/a</v>
      </c>
      <c r="AX18" s="87" t="str">
        <f t="array" ref="AX18">IF(INDEX('Relevance scoring'!$D$7:$BU$214,MATCH($A18,'Relevance scoring'!$A$7:$A$214,0),MATCH(AX$5,'Relevance scoring'!$D$5:$BU$5))=1,"N/a",(INDEX('Relevance scoring'!$D$7:$BU$214,MATCH($A18,'Relevance scoring'!$A$7:$A$214,0),MATCH(AX$5,'Relevance scoring'!$D$5:$BU$5))))</f>
        <v>N/a</v>
      </c>
      <c r="AY18" s="87" t="str">
        <f t="array" ref="AY18">IF(INDEX('Relevance scoring'!$D$7:$BU$214,MATCH($A18,'Relevance scoring'!$A$7:$A$214,0),MATCH(AY$5,'Relevance scoring'!$D$5:$BU$5))=1,"N/a",(INDEX('Relevance scoring'!$D$7:$BU$214,MATCH($A18,'Relevance scoring'!$A$7:$A$214,0),MATCH(AY$5,'Relevance scoring'!$D$5:$BU$5))))</f>
        <v>N/a</v>
      </c>
      <c r="AZ18" s="87" t="str">
        <f t="array" ref="AZ18">IF(INDEX('Relevance scoring'!$D$7:$BU$214,MATCH($A18,'Relevance scoring'!$A$7:$A$214,0),MATCH(AZ$5,'Relevance scoring'!$D$5:$BU$5))=1,"N/a",(INDEX('Relevance scoring'!$D$7:$BU$214,MATCH($A18,'Relevance scoring'!$A$7:$A$214,0),MATCH(AZ$5,'Relevance scoring'!$D$5:$BU$5))))</f>
        <v>N/a</v>
      </c>
      <c r="BA18" s="87" t="str">
        <f t="array" ref="BA18">IF(INDEX('Relevance scoring'!$D$7:$BU$214,MATCH($A18,'Relevance scoring'!$A$7:$A$214,0),MATCH(BA$5,'Relevance scoring'!$D$5:$BU$5))=1,"N/a",(INDEX('Relevance scoring'!$D$7:$BU$214,MATCH($A18,'Relevance scoring'!$A$7:$A$214,0),MATCH(BA$5,'Relevance scoring'!$D$5:$BU$5))))</f>
        <v>N/a</v>
      </c>
      <c r="BB18" s="87" t="str">
        <f t="array" ref="BB18">IF(INDEX('Relevance scoring'!$D$7:$BU$214,MATCH($A18,'Relevance scoring'!$A$7:$A$214,0),MATCH(BB$5,'Relevance scoring'!$D$5:$BU$5))=1,"N/a",(INDEX('Relevance scoring'!$D$7:$BU$214,MATCH($A18,'Relevance scoring'!$A$7:$A$214,0),MATCH(BB$5,'Relevance scoring'!$D$5:$BU$5))))</f>
        <v>N/a</v>
      </c>
      <c r="BC18" s="87">
        <f t="array" ref="BC18">IF(INDEX('Relevance scoring'!$D$7:$BU$214,MATCH($A18,'Relevance scoring'!$A$7:$A$214,0),MATCH(BC$5,'Relevance scoring'!$D$5:$BU$5))=1,"N/a",(INDEX('Relevance scoring'!$D$7:$BU$214,MATCH($A18,'Relevance scoring'!$A$7:$A$214,0),MATCH(BC$5,'Relevance scoring'!$D$5:$BU$5))))</f>
        <v>2</v>
      </c>
      <c r="BD18" s="87">
        <f t="array" ref="BD18">IF(INDEX('Relevance scoring'!$D$7:$BU$214,MATCH($A18,'Relevance scoring'!$A$7:$A$214,0),MATCH(BD$5,'Relevance scoring'!$D$5:$BU$5))=1,"N/a",(INDEX('Relevance scoring'!$D$7:$BU$214,MATCH($A18,'Relevance scoring'!$A$7:$A$214,0),MATCH(BD$5,'Relevance scoring'!$D$5:$BU$5))))</f>
        <v>4</v>
      </c>
      <c r="BE18" s="87">
        <f t="array" ref="BE18">IF(INDEX('Relevance scoring'!$D$7:$BU$214,MATCH($A18,'Relevance scoring'!$A$7:$A$214,0),MATCH(BE$5,'Relevance scoring'!$D$5:$BU$5))=1,"N/a",(INDEX('Relevance scoring'!$D$7:$BU$214,MATCH($A18,'Relevance scoring'!$A$7:$A$214,0),MATCH(BE$5,'Relevance scoring'!$D$5:$BU$5))))</f>
        <v>2</v>
      </c>
      <c r="BF18" s="87">
        <f t="array" ref="BF18">IF(INDEX('Relevance scoring'!$D$7:$BU$214,MATCH($A18,'Relevance scoring'!$A$7:$A$214,0),MATCH(BF$5,'Relevance scoring'!$D$5:$BU$5))=1,"N/a",(INDEX('Relevance scoring'!$D$7:$BU$214,MATCH($A18,'Relevance scoring'!$A$7:$A$214,0),MATCH(BF$5,'Relevance scoring'!$D$5:$BU$5))))</f>
        <v>2</v>
      </c>
      <c r="BG18" s="87">
        <f t="array" ref="BG18">IF(INDEX('Relevance scoring'!$D$7:$BU$214,MATCH($A18,'Relevance scoring'!$A$7:$A$214,0),MATCH(BG$5,'Relevance scoring'!$D$5:$BU$5))=1,"N/a",(INDEX('Relevance scoring'!$D$7:$BU$214,MATCH($A18,'Relevance scoring'!$A$7:$A$214,0),MATCH(BG$5,'Relevance scoring'!$D$5:$BU$5))))</f>
        <v>3</v>
      </c>
      <c r="BH18" s="87" t="str">
        <f t="array" ref="BH18">IF(INDEX('Relevance scoring'!$D$7:$BU$214,MATCH($A18,'Relevance scoring'!$A$7:$A$214,0),MATCH(BH$5,'Relevance scoring'!$D$5:$BU$5))=1,"N/a",(INDEX('Relevance scoring'!$D$7:$BU$214,MATCH($A18,'Relevance scoring'!$A$7:$A$214,0),MATCH(BH$5,'Relevance scoring'!$D$5:$BU$5))))</f>
        <v>N/a</v>
      </c>
    </row>
    <row r="19" spans="1:60" ht="12.75" x14ac:dyDescent="0.2">
      <c r="A19" s="53" t="str">
        <f>'Technology references'!A14</f>
        <v>Tech-013</v>
      </c>
      <c r="B19" s="54" t="str">
        <f t="array" ref="B19">INDEX('Technology references'!$B$2:$B$100,MATCH($A19,'Technology references'!$A$2:$A$100,0))</f>
        <v>Biohacking</v>
      </c>
      <c r="D19" s="87" t="str">
        <f t="array" ref="D19">IF(INDEX('Relevance scoring'!$D$7:$BU$214,MATCH($A19,'Relevance scoring'!$A$7:$A$214,0),MATCH(D$5,'Relevance scoring'!$D$5:$BU$5))=1,"N/a",(INDEX('Relevance scoring'!$D$7:$BU$214,MATCH($A19,'Relevance scoring'!$A$7:$A$214,0),MATCH(D$5,'Relevance scoring'!$D$5:$BU$5))))</f>
        <v>N/a</v>
      </c>
      <c r="E19" s="87" t="str">
        <f t="array" ref="E19">IF(INDEX('Relevance scoring'!$D$7:$BU$214,MATCH($A19,'Relevance scoring'!$A$7:$A$214,0),MATCH(E$5,'Relevance scoring'!$D$5:$BU$5))=1,"N/a",(INDEX('Relevance scoring'!$D$7:$BU$214,MATCH($A19,'Relevance scoring'!$A$7:$A$214,0),MATCH(E$5,'Relevance scoring'!$D$5:$BU$5))))</f>
        <v>N/a</v>
      </c>
      <c r="F19" s="87">
        <f t="array" ref="F19">IF(INDEX('Relevance scoring'!$D$7:$BU$214,MATCH($A19,'Relevance scoring'!$A$7:$A$214,0),MATCH(F$5,'Relevance scoring'!$D$5:$BU$5))=1,"N/a",(INDEX('Relevance scoring'!$D$7:$BU$214,MATCH($A19,'Relevance scoring'!$A$7:$A$214,0),MATCH(F$5,'Relevance scoring'!$D$5:$BU$5))))</f>
        <v>2</v>
      </c>
      <c r="G19" s="87" t="str">
        <f t="array" ref="G19">IF(INDEX('Relevance scoring'!$D$7:$BU$214,MATCH($A19,'Relevance scoring'!$A$7:$A$214,0),MATCH(G$5,'Relevance scoring'!$D$5:$BU$5))=1,"N/a",(INDEX('Relevance scoring'!$D$7:$BU$214,MATCH($A19,'Relevance scoring'!$A$7:$A$214,0),MATCH(G$5,'Relevance scoring'!$D$5:$BU$5))))</f>
        <v>N/a</v>
      </c>
      <c r="H19" s="87" t="str">
        <f t="array" ref="H19">IF(INDEX('Relevance scoring'!$D$7:$BU$214,MATCH($A19,'Relevance scoring'!$A$7:$A$214,0),MATCH(H$5,'Relevance scoring'!$D$5:$BU$5))=1,"N/a",(INDEX('Relevance scoring'!$D$7:$BU$214,MATCH($A19,'Relevance scoring'!$A$7:$A$214,0),MATCH(H$5,'Relevance scoring'!$D$5:$BU$5))))</f>
        <v>N/a</v>
      </c>
      <c r="I19" s="87" t="str">
        <f t="array" ref="I19">IF(INDEX('Relevance scoring'!$D$7:$BU$214,MATCH($A19,'Relevance scoring'!$A$7:$A$214,0),MATCH(I$5,'Relevance scoring'!$D$5:$BU$5))=1,"N/a",(INDEX('Relevance scoring'!$D$7:$BU$214,MATCH($A19,'Relevance scoring'!$A$7:$A$214,0),MATCH(I$5,'Relevance scoring'!$D$5:$BU$5))))</f>
        <v>N/a</v>
      </c>
      <c r="J19" s="87" t="str">
        <f t="array" ref="J19">IF(INDEX('Relevance scoring'!$D$7:$BU$214,MATCH($A19,'Relevance scoring'!$A$7:$A$214,0),MATCH(J$5,'Relevance scoring'!$D$5:$BU$5))=1,"N/a",(INDEX('Relevance scoring'!$D$7:$BU$214,MATCH($A19,'Relevance scoring'!$A$7:$A$214,0),MATCH(J$5,'Relevance scoring'!$D$5:$BU$5))))</f>
        <v>N/a</v>
      </c>
      <c r="K19" s="87">
        <f t="array" ref="K19">IF(INDEX('Relevance scoring'!$D$7:$BU$214,MATCH($A19,'Relevance scoring'!$A$7:$A$214,0),MATCH(K$5,'Relevance scoring'!$D$5:$BU$5))=1,"N/a",(INDEX('Relevance scoring'!$D$7:$BU$214,MATCH($A19,'Relevance scoring'!$A$7:$A$214,0),MATCH(K$5,'Relevance scoring'!$D$5:$BU$5))))</f>
        <v>2</v>
      </c>
      <c r="L19" s="87" t="str">
        <f t="array" ref="L19">IF(INDEX('Relevance scoring'!$D$7:$BU$214,MATCH($A19,'Relevance scoring'!$A$7:$A$214,0),MATCH(L$5,'Relevance scoring'!$D$5:$BU$5))=1,"N/a",(INDEX('Relevance scoring'!$D$7:$BU$214,MATCH($A19,'Relevance scoring'!$A$7:$A$214,0),MATCH(L$5,'Relevance scoring'!$D$5:$BU$5))))</f>
        <v>N/a</v>
      </c>
      <c r="M19" s="87" t="str">
        <f t="array" ref="M19">IF(INDEX('Relevance scoring'!$D$7:$BU$214,MATCH($A19,'Relevance scoring'!$A$7:$A$214,0),MATCH(M$5,'Relevance scoring'!$D$5:$BU$5))=1,"N/a",(INDEX('Relevance scoring'!$D$7:$BU$214,MATCH($A19,'Relevance scoring'!$A$7:$A$214,0),MATCH(M$5,'Relevance scoring'!$D$5:$BU$5))))</f>
        <v>N/a</v>
      </c>
      <c r="N19" s="87" t="str">
        <f t="array" ref="N19">IF(INDEX('Relevance scoring'!$D$7:$BU$214,MATCH($A19,'Relevance scoring'!$A$7:$A$214,0),MATCH(N$5,'Relevance scoring'!$D$5:$BU$5))=1,"N/a",(INDEX('Relevance scoring'!$D$7:$BU$214,MATCH($A19,'Relevance scoring'!$A$7:$A$214,0),MATCH(N$5,'Relevance scoring'!$D$5:$BU$5))))</f>
        <v>N/a</v>
      </c>
      <c r="O19" s="87" t="str">
        <f t="array" ref="O19">IF(INDEX('Relevance scoring'!$D$7:$BU$214,MATCH($A19,'Relevance scoring'!$A$7:$A$214,0),MATCH(O$5,'Relevance scoring'!$D$5:$BU$5))=1,"N/a",(INDEX('Relevance scoring'!$D$7:$BU$214,MATCH($A19,'Relevance scoring'!$A$7:$A$214,0),MATCH(O$5,'Relevance scoring'!$D$5:$BU$5))))</f>
        <v>N/a</v>
      </c>
      <c r="P19" s="87" t="str">
        <f t="array" ref="P19">IF(INDEX('Relevance scoring'!$D$7:$BU$214,MATCH($A19,'Relevance scoring'!$A$7:$A$214,0),MATCH(P$5,'Relevance scoring'!$D$5:$BU$5))=1,"N/a",(INDEX('Relevance scoring'!$D$7:$BU$214,MATCH($A19,'Relevance scoring'!$A$7:$A$214,0),MATCH(P$5,'Relevance scoring'!$D$5:$BU$5))))</f>
        <v>N/a</v>
      </c>
      <c r="Q19" s="87">
        <f t="array" ref="Q19">IF(INDEX('Relevance scoring'!$D$7:$BU$214,MATCH($A19,'Relevance scoring'!$A$7:$A$214,0),MATCH(Q$5,'Relevance scoring'!$D$5:$BU$5))=1,"N/a",(INDEX('Relevance scoring'!$D$7:$BU$214,MATCH($A19,'Relevance scoring'!$A$7:$A$214,0),MATCH(Q$5,'Relevance scoring'!$D$5:$BU$5))))</f>
        <v>2</v>
      </c>
      <c r="R19" s="87" t="str">
        <f t="array" ref="R19">IF(INDEX('Relevance scoring'!$D$7:$BU$214,MATCH($A19,'Relevance scoring'!$A$7:$A$214,0),MATCH(R$5,'Relevance scoring'!$D$5:$BU$5))=1,"N/a",(INDEX('Relevance scoring'!$D$7:$BU$214,MATCH($A19,'Relevance scoring'!$A$7:$A$214,0),MATCH(R$5,'Relevance scoring'!$D$5:$BU$5))))</f>
        <v>N/a</v>
      </c>
      <c r="S19" s="87" t="str">
        <f t="array" ref="S19">IF(INDEX('Relevance scoring'!$D$7:$BU$214,MATCH($A19,'Relevance scoring'!$A$7:$A$214,0),MATCH(S$5,'Relevance scoring'!$D$5:$BU$5))=1,"N/a",(INDEX('Relevance scoring'!$D$7:$BU$214,MATCH($A19,'Relevance scoring'!$A$7:$A$214,0),MATCH(S$5,'Relevance scoring'!$D$5:$BU$5))))</f>
        <v>N/a</v>
      </c>
      <c r="T19" s="87" t="str">
        <f t="array" ref="T19">IF(INDEX('Relevance scoring'!$D$7:$BU$214,MATCH($A19,'Relevance scoring'!$A$7:$A$214,0),MATCH(T$5,'Relevance scoring'!$D$5:$BU$5))=1,"N/a",(INDEX('Relevance scoring'!$D$7:$BU$214,MATCH($A19,'Relevance scoring'!$A$7:$A$214,0),MATCH(T$5,'Relevance scoring'!$D$5:$BU$5))))</f>
        <v>N/a</v>
      </c>
      <c r="U19" s="87" t="str">
        <f t="array" ref="U19">IF(INDEX('Relevance scoring'!$D$7:$BU$214,MATCH($A19,'Relevance scoring'!$A$7:$A$214,0),MATCH(U$5,'Relevance scoring'!$D$5:$BU$5))=1,"N/a",(INDEX('Relevance scoring'!$D$7:$BU$214,MATCH($A19,'Relevance scoring'!$A$7:$A$214,0),MATCH(U$5,'Relevance scoring'!$D$5:$BU$5))))</f>
        <v>N/a</v>
      </c>
      <c r="V19" s="87" t="str">
        <f t="array" ref="V19">IF(INDEX('Relevance scoring'!$D$7:$BU$214,MATCH($A19,'Relevance scoring'!$A$7:$A$214,0),MATCH(V$5,'Relevance scoring'!$D$5:$BU$5))=1,"N/a",(INDEX('Relevance scoring'!$D$7:$BU$214,MATCH($A19,'Relevance scoring'!$A$7:$A$214,0),MATCH(V$5,'Relevance scoring'!$D$5:$BU$5))))</f>
        <v>N/a</v>
      </c>
      <c r="W19" s="87">
        <f t="array" ref="W19">IF(INDEX('Relevance scoring'!$D$7:$BU$214,MATCH($A19,'Relevance scoring'!$A$7:$A$214,0),MATCH(W$5,'Relevance scoring'!$D$5:$BU$5))=1,"N/a",(INDEX('Relevance scoring'!$D$7:$BU$214,MATCH($A19,'Relevance scoring'!$A$7:$A$214,0),MATCH(W$5,'Relevance scoring'!$D$5:$BU$5))))</f>
        <v>2</v>
      </c>
      <c r="X19" s="87" t="str">
        <f t="array" ref="X19">IF(INDEX('Relevance scoring'!$D$7:$BU$214,MATCH($A19,'Relevance scoring'!$A$7:$A$214,0),MATCH(X$5,'Relevance scoring'!$D$5:$BU$5))=1,"N/a",(INDEX('Relevance scoring'!$D$7:$BU$214,MATCH($A19,'Relevance scoring'!$A$7:$A$214,0),MATCH(X$5,'Relevance scoring'!$D$5:$BU$5))))</f>
        <v>N/a</v>
      </c>
      <c r="Y19" s="87" t="str">
        <f t="array" ref="Y19">IF(INDEX('Relevance scoring'!$D$7:$BU$214,MATCH($A19,'Relevance scoring'!$A$7:$A$214,0),MATCH(Y$5,'Relevance scoring'!$D$5:$BU$5))=1,"N/a",(INDEX('Relevance scoring'!$D$7:$BU$214,MATCH($A19,'Relevance scoring'!$A$7:$A$214,0),MATCH(Y$5,'Relevance scoring'!$D$5:$BU$5))))</f>
        <v>N/a</v>
      </c>
      <c r="Z19" s="87" t="str">
        <f t="array" ref="Z19">IF(INDEX('Relevance scoring'!$D$7:$BU$214,MATCH($A19,'Relevance scoring'!$A$7:$A$214,0),MATCH(Z$5,'Relevance scoring'!$D$5:$BU$5))=1,"N/a",(INDEX('Relevance scoring'!$D$7:$BU$214,MATCH($A19,'Relevance scoring'!$A$7:$A$214,0),MATCH(Z$5,'Relevance scoring'!$D$5:$BU$5))))</f>
        <v>N/a</v>
      </c>
      <c r="AA19" s="87">
        <f t="array" ref="AA19">IF(INDEX('Relevance scoring'!$D$7:$BU$214,MATCH($A19,'Relevance scoring'!$A$7:$A$214,0),MATCH(AA$5,'Relevance scoring'!$D$5:$BU$5))=1,"N/a",(INDEX('Relevance scoring'!$D$7:$BU$214,MATCH($A19,'Relevance scoring'!$A$7:$A$214,0),MATCH(AA$5,'Relevance scoring'!$D$5:$BU$5))))</f>
        <v>4</v>
      </c>
      <c r="AB19" s="87">
        <f t="array" ref="AB19">IF(INDEX('Relevance scoring'!$D$7:$BU$214,MATCH($A19,'Relevance scoring'!$A$7:$A$214,0),MATCH(AB$5,'Relevance scoring'!$D$5:$BU$5))=1,"N/a",(INDEX('Relevance scoring'!$D$7:$BU$214,MATCH($A19,'Relevance scoring'!$A$7:$A$214,0),MATCH(AB$5,'Relevance scoring'!$D$5:$BU$5))))</f>
        <v>2</v>
      </c>
      <c r="AC19" s="87" t="str">
        <f t="array" ref="AC19">IF(INDEX('Relevance scoring'!$D$7:$BU$214,MATCH($A19,'Relevance scoring'!$A$7:$A$214,0),MATCH(AC$5,'Relevance scoring'!$D$5:$BU$5))=1,"N/a",(INDEX('Relevance scoring'!$D$7:$BU$214,MATCH($A19,'Relevance scoring'!$A$7:$A$214,0),MATCH(AC$5,'Relevance scoring'!$D$5:$BU$5))))</f>
        <v>N/a</v>
      </c>
      <c r="AD19" s="87" t="str">
        <f t="array" ref="AD19">IF(INDEX('Relevance scoring'!$D$7:$BU$214,MATCH($A19,'Relevance scoring'!$A$7:$A$214,0),MATCH(AD$5,'Relevance scoring'!$D$5:$BU$5))=1,"N/a",(INDEX('Relevance scoring'!$D$7:$BU$214,MATCH($A19,'Relevance scoring'!$A$7:$A$214,0),MATCH(AD$5,'Relevance scoring'!$D$5:$BU$5))))</f>
        <v>N/a</v>
      </c>
      <c r="AE19" s="87" t="str">
        <f t="array" ref="AE19">IF(INDEX('Relevance scoring'!$D$7:$BU$214,MATCH($A19,'Relevance scoring'!$A$7:$A$214,0),MATCH(AE$5,'Relevance scoring'!$D$5:$BU$5))=1,"N/a",(INDEX('Relevance scoring'!$D$7:$BU$214,MATCH($A19,'Relevance scoring'!$A$7:$A$214,0),MATCH(AE$5,'Relevance scoring'!$D$5:$BU$5))))</f>
        <v>N/a</v>
      </c>
      <c r="AF19" s="87">
        <f t="array" ref="AF19">IF(INDEX('Relevance scoring'!$D$7:$BU$214,MATCH($A19,'Relevance scoring'!$A$7:$A$214,0),MATCH(AF$5,'Relevance scoring'!$D$5:$BU$5))=1,"N/a",(INDEX('Relevance scoring'!$D$7:$BU$214,MATCH($A19,'Relevance scoring'!$A$7:$A$214,0),MATCH(AF$5,'Relevance scoring'!$D$5:$BU$5))))</f>
        <v>2</v>
      </c>
      <c r="AG19" s="87" t="str">
        <f t="array" ref="AG19">IF(INDEX('Relevance scoring'!$D$7:$BU$214,MATCH($A19,'Relevance scoring'!$A$7:$A$214,0),MATCH(AG$5,'Relevance scoring'!$D$5:$BU$5))=1,"N/a",(INDEX('Relevance scoring'!$D$7:$BU$214,MATCH($A19,'Relevance scoring'!$A$7:$A$214,0),MATCH(AG$5,'Relevance scoring'!$D$5:$BU$5))))</f>
        <v>N/a</v>
      </c>
      <c r="AH19" s="87" t="str">
        <f t="array" ref="AH19">IF(INDEX('Relevance scoring'!$D$7:$BU$214,MATCH($A19,'Relevance scoring'!$A$7:$A$214,0),MATCH(AH$5,'Relevance scoring'!$D$5:$BU$5))=1,"N/a",(INDEX('Relevance scoring'!$D$7:$BU$214,MATCH($A19,'Relevance scoring'!$A$7:$A$214,0),MATCH(AH$5,'Relevance scoring'!$D$5:$BU$5))))</f>
        <v>N/a</v>
      </c>
      <c r="AI19" s="87" t="str">
        <f t="array" ref="AI19">IF(INDEX('Relevance scoring'!$D$7:$BU$214,MATCH($A19,'Relevance scoring'!$A$7:$A$214,0),MATCH(AI$5,'Relevance scoring'!$D$5:$BU$5))=1,"N/a",(INDEX('Relevance scoring'!$D$7:$BU$214,MATCH($A19,'Relevance scoring'!$A$7:$A$214,0),MATCH(AI$5,'Relevance scoring'!$D$5:$BU$5))))</f>
        <v>N/a</v>
      </c>
      <c r="AJ19" s="87" t="str">
        <f t="array" ref="AJ19">IF(INDEX('Relevance scoring'!$D$7:$BU$214,MATCH($A19,'Relevance scoring'!$A$7:$A$214,0),MATCH(AJ$5,'Relevance scoring'!$D$5:$BU$5))=1,"N/a",(INDEX('Relevance scoring'!$D$7:$BU$214,MATCH($A19,'Relevance scoring'!$A$7:$A$214,0),MATCH(AJ$5,'Relevance scoring'!$D$5:$BU$5))))</f>
        <v>N/a</v>
      </c>
      <c r="AK19" s="87" t="str">
        <f t="array" ref="AK19">IF(INDEX('Relevance scoring'!$D$7:$BU$214,MATCH($A19,'Relevance scoring'!$A$7:$A$214,0),MATCH(AK$5,'Relevance scoring'!$D$5:$BU$5))=1,"N/a",(INDEX('Relevance scoring'!$D$7:$BU$214,MATCH($A19,'Relevance scoring'!$A$7:$A$214,0),MATCH(AK$5,'Relevance scoring'!$D$5:$BU$5))))</f>
        <v>N/a</v>
      </c>
      <c r="AL19" s="87">
        <f t="array" ref="AL19">IF(INDEX('Relevance scoring'!$D$7:$BU$214,MATCH($A19,'Relevance scoring'!$A$7:$A$214,0),MATCH(AL$5,'Relevance scoring'!$D$5:$BU$5))=1,"N/a",(INDEX('Relevance scoring'!$D$7:$BU$214,MATCH($A19,'Relevance scoring'!$A$7:$A$214,0),MATCH(AL$5,'Relevance scoring'!$D$5:$BU$5))))</f>
        <v>2</v>
      </c>
      <c r="AM19" s="87" t="str">
        <f t="array" ref="AM19">IF(INDEX('Relevance scoring'!$D$7:$BU$214,MATCH($A19,'Relevance scoring'!$A$7:$A$214,0),MATCH(AM$5,'Relevance scoring'!$D$5:$BU$5))=1,"N/a",(INDEX('Relevance scoring'!$D$7:$BU$214,MATCH($A19,'Relevance scoring'!$A$7:$A$214,0),MATCH(AM$5,'Relevance scoring'!$D$5:$BU$5))))</f>
        <v>N/a</v>
      </c>
      <c r="AN19" s="87" t="s">
        <v>777</v>
      </c>
      <c r="AO19" s="87" t="str">
        <f t="array" ref="AO19">IF(INDEX('Relevance scoring'!$D$7:$BU$214,MATCH($A19,'Relevance scoring'!$A$7:$A$214,0),MATCH(AO$5,'Relevance scoring'!$D$5:$BU$5))=1,"N/a",(INDEX('Relevance scoring'!$D$7:$BU$214,MATCH($A19,'Relevance scoring'!$A$7:$A$214,0),MATCH(AO$5,'Relevance scoring'!$D$5:$BU$5))))</f>
        <v>N/a</v>
      </c>
      <c r="AP19" s="87" t="str">
        <f t="array" ref="AP19">IF(INDEX('Relevance scoring'!$D$7:$BU$214,MATCH($A19,'Relevance scoring'!$A$7:$A$214,0),MATCH(AP$5,'Relevance scoring'!$D$5:$BU$5))=1,"N/a",(INDEX('Relevance scoring'!$D$7:$BU$214,MATCH($A19,'Relevance scoring'!$A$7:$A$214,0),MATCH(AP$5,'Relevance scoring'!$D$5:$BU$5))))</f>
        <v>N/a</v>
      </c>
      <c r="AQ19" s="87" t="str">
        <f t="array" ref="AQ19">IF(INDEX('Relevance scoring'!$D$7:$BU$214,MATCH($A19,'Relevance scoring'!$A$7:$A$214,0),MATCH(AQ$5,'Relevance scoring'!$D$5:$BU$5))=1,"N/a",(INDEX('Relevance scoring'!$D$7:$BU$214,MATCH($A19,'Relevance scoring'!$A$7:$A$214,0),MATCH(AQ$5,'Relevance scoring'!$D$5:$BU$5))))</f>
        <v>N/a</v>
      </c>
      <c r="AR19" s="87" t="str">
        <f t="array" ref="AR19">IF(INDEX('Relevance scoring'!$D$7:$BU$214,MATCH($A19,'Relevance scoring'!$A$7:$A$214,0),MATCH(AR$5,'Relevance scoring'!$D$5:$BU$5))=1,"N/a",(INDEX('Relevance scoring'!$D$7:$BU$214,MATCH($A19,'Relevance scoring'!$A$7:$A$214,0),MATCH(AR$5,'Relevance scoring'!$D$5:$BU$5))))</f>
        <v>N/a</v>
      </c>
      <c r="AS19" s="87" t="str">
        <f t="array" ref="AS19">IF(INDEX('Relevance scoring'!$D$7:$BU$214,MATCH($A19,'Relevance scoring'!$A$7:$A$214,0),MATCH(AS$5,'Relevance scoring'!$D$5:$BU$5))=1,"N/a",(INDEX('Relevance scoring'!$D$7:$BU$214,MATCH($A19,'Relevance scoring'!$A$7:$A$214,0),MATCH(AS$5,'Relevance scoring'!$D$5:$BU$5))))</f>
        <v>N/a</v>
      </c>
      <c r="AT19" s="87" t="str">
        <f t="array" ref="AT19">IF(INDEX('Relevance scoring'!$D$7:$BU$214,MATCH($A19,'Relevance scoring'!$A$7:$A$214,0),MATCH(AT$5,'Relevance scoring'!$D$5:$BU$5))=1,"N/a",(INDEX('Relevance scoring'!$D$7:$BU$214,MATCH($A19,'Relevance scoring'!$A$7:$A$214,0),MATCH(AT$5,'Relevance scoring'!$D$5:$BU$5))))</f>
        <v>N/a</v>
      </c>
      <c r="AU19" s="87">
        <f t="array" ref="AU19">IF(INDEX('Relevance scoring'!$D$7:$BU$214,MATCH($A19,'Relevance scoring'!$A$7:$A$214,0),MATCH(AU$5,'Relevance scoring'!$D$5:$BU$5))=1,"N/a",(INDEX('Relevance scoring'!$D$7:$BU$214,MATCH($A19,'Relevance scoring'!$A$7:$A$214,0),MATCH(AU$5,'Relevance scoring'!$D$5:$BU$5))))</f>
        <v>2</v>
      </c>
      <c r="AV19" s="87" t="str">
        <f t="array" ref="AV19">IF(INDEX('Relevance scoring'!$D$7:$BU$214,MATCH($A19,'Relevance scoring'!$A$7:$A$214,0),MATCH(AV$5,'Relevance scoring'!$D$5:$BU$5))=1,"N/a",(INDEX('Relevance scoring'!$D$7:$BU$214,MATCH($A19,'Relevance scoring'!$A$7:$A$214,0),MATCH(AV$5,'Relevance scoring'!$D$5:$BU$5))))</f>
        <v>N/a</v>
      </c>
      <c r="AW19" s="87" t="str">
        <f t="array" ref="AW19">IF(INDEX('Relevance scoring'!$D$7:$BU$214,MATCH($A19,'Relevance scoring'!$A$7:$A$214,0),MATCH(AW$5,'Relevance scoring'!$D$5:$BU$5))=1,"N/a",(INDEX('Relevance scoring'!$D$7:$BU$214,MATCH($A19,'Relevance scoring'!$A$7:$A$214,0),MATCH(AW$5,'Relevance scoring'!$D$5:$BU$5))))</f>
        <v>N/a</v>
      </c>
      <c r="AX19" s="87" t="str">
        <f t="array" ref="AX19">IF(INDEX('Relevance scoring'!$D$7:$BU$214,MATCH($A19,'Relevance scoring'!$A$7:$A$214,0),MATCH(AX$5,'Relevance scoring'!$D$5:$BU$5))=1,"N/a",(INDEX('Relevance scoring'!$D$7:$BU$214,MATCH($A19,'Relevance scoring'!$A$7:$A$214,0),MATCH(AX$5,'Relevance scoring'!$D$5:$BU$5))))</f>
        <v>N/a</v>
      </c>
      <c r="AY19" s="87" t="str">
        <f t="array" ref="AY19">IF(INDEX('Relevance scoring'!$D$7:$BU$214,MATCH($A19,'Relevance scoring'!$A$7:$A$214,0),MATCH(AY$5,'Relevance scoring'!$D$5:$BU$5))=1,"N/a",(INDEX('Relevance scoring'!$D$7:$BU$214,MATCH($A19,'Relevance scoring'!$A$7:$A$214,0),MATCH(AY$5,'Relevance scoring'!$D$5:$BU$5))))</f>
        <v>N/a</v>
      </c>
      <c r="AZ19" s="87" t="str">
        <f t="array" ref="AZ19">IF(INDEX('Relevance scoring'!$D$7:$BU$214,MATCH($A19,'Relevance scoring'!$A$7:$A$214,0),MATCH(AZ$5,'Relevance scoring'!$D$5:$BU$5))=1,"N/a",(INDEX('Relevance scoring'!$D$7:$BU$214,MATCH($A19,'Relevance scoring'!$A$7:$A$214,0),MATCH(AZ$5,'Relevance scoring'!$D$5:$BU$5))))</f>
        <v>N/a</v>
      </c>
      <c r="BA19" s="87" t="str">
        <f t="array" ref="BA19">IF(INDEX('Relevance scoring'!$D$7:$BU$214,MATCH($A19,'Relevance scoring'!$A$7:$A$214,0),MATCH(BA$5,'Relevance scoring'!$D$5:$BU$5))=1,"N/a",(INDEX('Relevance scoring'!$D$7:$BU$214,MATCH($A19,'Relevance scoring'!$A$7:$A$214,0),MATCH(BA$5,'Relevance scoring'!$D$5:$BU$5))))</f>
        <v>N/a</v>
      </c>
      <c r="BB19" s="87">
        <f t="array" ref="BB19">IF(INDEX('Relevance scoring'!$D$7:$BU$214,MATCH($A19,'Relevance scoring'!$A$7:$A$214,0),MATCH(BB$5,'Relevance scoring'!$D$5:$BU$5))=1,"N/a",(INDEX('Relevance scoring'!$D$7:$BU$214,MATCH($A19,'Relevance scoring'!$A$7:$A$214,0),MATCH(BB$5,'Relevance scoring'!$D$5:$BU$5))))</f>
        <v>2</v>
      </c>
      <c r="BC19" s="87" t="str">
        <f t="array" ref="BC19">IF(INDEX('Relevance scoring'!$D$7:$BU$214,MATCH($A19,'Relevance scoring'!$A$7:$A$214,0),MATCH(BC$5,'Relevance scoring'!$D$5:$BU$5))=1,"N/a",(INDEX('Relevance scoring'!$D$7:$BU$214,MATCH($A19,'Relevance scoring'!$A$7:$A$214,0),MATCH(BC$5,'Relevance scoring'!$D$5:$BU$5))))</f>
        <v>N/a</v>
      </c>
      <c r="BD19" s="87">
        <f t="array" ref="BD19">IF(INDEX('Relevance scoring'!$D$7:$BU$214,MATCH($A19,'Relevance scoring'!$A$7:$A$214,0),MATCH(BD$5,'Relevance scoring'!$D$5:$BU$5))=1,"N/a",(INDEX('Relevance scoring'!$D$7:$BU$214,MATCH($A19,'Relevance scoring'!$A$7:$A$214,0),MATCH(BD$5,'Relevance scoring'!$D$5:$BU$5))))</f>
        <v>3</v>
      </c>
      <c r="BE19" s="87">
        <f t="array" ref="BE19">IF(INDEX('Relevance scoring'!$D$7:$BU$214,MATCH($A19,'Relevance scoring'!$A$7:$A$214,0),MATCH(BE$5,'Relevance scoring'!$D$5:$BU$5))=1,"N/a",(INDEX('Relevance scoring'!$D$7:$BU$214,MATCH($A19,'Relevance scoring'!$A$7:$A$214,0),MATCH(BE$5,'Relevance scoring'!$D$5:$BU$5))))</f>
        <v>2</v>
      </c>
      <c r="BF19" s="87" t="str">
        <f t="array" ref="BF19">IF(INDEX('Relevance scoring'!$D$7:$BU$214,MATCH($A19,'Relevance scoring'!$A$7:$A$214,0),MATCH(BF$5,'Relevance scoring'!$D$5:$BU$5))=1,"N/a",(INDEX('Relevance scoring'!$D$7:$BU$214,MATCH($A19,'Relevance scoring'!$A$7:$A$214,0),MATCH(BF$5,'Relevance scoring'!$D$5:$BU$5))))</f>
        <v>N/a</v>
      </c>
      <c r="BG19" s="87" t="str">
        <f t="array" ref="BG19">IF(INDEX('Relevance scoring'!$D$7:$BU$214,MATCH($A19,'Relevance scoring'!$A$7:$A$214,0),MATCH(BG$5,'Relevance scoring'!$D$5:$BU$5))=1,"N/a",(INDEX('Relevance scoring'!$D$7:$BU$214,MATCH($A19,'Relevance scoring'!$A$7:$A$214,0),MATCH(BG$5,'Relevance scoring'!$D$5:$BU$5))))</f>
        <v>N/a</v>
      </c>
      <c r="BH19" s="87" t="str">
        <f t="array" ref="BH19">IF(INDEX('Relevance scoring'!$D$7:$BU$214,MATCH($A19,'Relevance scoring'!$A$7:$A$214,0),MATCH(BH$5,'Relevance scoring'!$D$5:$BU$5))=1,"N/a",(INDEX('Relevance scoring'!$D$7:$BU$214,MATCH($A19,'Relevance scoring'!$A$7:$A$214,0),MATCH(BH$5,'Relevance scoring'!$D$5:$BU$5))))</f>
        <v>N/a</v>
      </c>
    </row>
    <row r="20" spans="1:60" ht="12.75" x14ac:dyDescent="0.2">
      <c r="A20" s="53" t="str">
        <f>'Technology references'!A15</f>
        <v>Tech-014</v>
      </c>
      <c r="B20" s="54" t="str">
        <f t="array" ref="B20">INDEX('Technology references'!$B$2:$B$100,MATCH($A20,'Technology references'!$A$2:$A$100,0))</f>
        <v>Bionic implants</v>
      </c>
      <c r="D20" s="87" t="str">
        <f t="array" ref="D20">IF(INDEX('Relevance scoring'!$D$7:$BU$214,MATCH($A20,'Relevance scoring'!$A$7:$A$214,0),MATCH(D$5,'Relevance scoring'!$D$5:$BU$5))=1,"N/a",(INDEX('Relevance scoring'!$D$7:$BU$214,MATCH($A20,'Relevance scoring'!$A$7:$A$214,0),MATCH(D$5,'Relevance scoring'!$D$5:$BU$5))))</f>
        <v>N/a</v>
      </c>
      <c r="E20" s="87" t="str">
        <f t="array" ref="E20">IF(INDEX('Relevance scoring'!$D$7:$BU$214,MATCH($A20,'Relevance scoring'!$A$7:$A$214,0),MATCH(E$5,'Relevance scoring'!$D$5:$BU$5))=1,"N/a",(INDEX('Relevance scoring'!$D$7:$BU$214,MATCH($A20,'Relevance scoring'!$A$7:$A$214,0),MATCH(E$5,'Relevance scoring'!$D$5:$BU$5))))</f>
        <v>N/a</v>
      </c>
      <c r="F20" s="87" t="str">
        <f t="array" ref="F20">IF(INDEX('Relevance scoring'!$D$7:$BU$214,MATCH($A20,'Relevance scoring'!$A$7:$A$214,0),MATCH(F$5,'Relevance scoring'!$D$5:$BU$5))=1,"N/a",(INDEX('Relevance scoring'!$D$7:$BU$214,MATCH($A20,'Relevance scoring'!$A$7:$A$214,0),MATCH(F$5,'Relevance scoring'!$D$5:$BU$5))))</f>
        <v>N/a</v>
      </c>
      <c r="G20" s="87" t="str">
        <f t="array" ref="G20">IF(INDEX('Relevance scoring'!$D$7:$BU$214,MATCH($A20,'Relevance scoring'!$A$7:$A$214,0),MATCH(G$5,'Relevance scoring'!$D$5:$BU$5))=1,"N/a",(INDEX('Relevance scoring'!$D$7:$BU$214,MATCH($A20,'Relevance scoring'!$A$7:$A$214,0),MATCH(G$5,'Relevance scoring'!$D$5:$BU$5))))</f>
        <v>N/a</v>
      </c>
      <c r="H20" s="87" t="str">
        <f t="array" ref="H20">IF(INDEX('Relevance scoring'!$D$7:$BU$214,MATCH($A20,'Relevance scoring'!$A$7:$A$214,0),MATCH(H$5,'Relevance scoring'!$D$5:$BU$5))=1,"N/a",(INDEX('Relevance scoring'!$D$7:$BU$214,MATCH($A20,'Relevance scoring'!$A$7:$A$214,0),MATCH(H$5,'Relevance scoring'!$D$5:$BU$5))))</f>
        <v>N/a</v>
      </c>
      <c r="I20" s="87" t="str">
        <f t="array" ref="I20">IF(INDEX('Relevance scoring'!$D$7:$BU$214,MATCH($A20,'Relevance scoring'!$A$7:$A$214,0),MATCH(I$5,'Relevance scoring'!$D$5:$BU$5))=1,"N/a",(INDEX('Relevance scoring'!$D$7:$BU$214,MATCH($A20,'Relevance scoring'!$A$7:$A$214,0),MATCH(I$5,'Relevance scoring'!$D$5:$BU$5))))</f>
        <v>N/a</v>
      </c>
      <c r="J20" s="87" t="str">
        <f t="array" ref="J20">IF(INDEX('Relevance scoring'!$D$7:$BU$214,MATCH($A20,'Relevance scoring'!$A$7:$A$214,0),MATCH(J$5,'Relevance scoring'!$D$5:$BU$5))=1,"N/a",(INDEX('Relevance scoring'!$D$7:$BU$214,MATCH($A20,'Relevance scoring'!$A$7:$A$214,0),MATCH(J$5,'Relevance scoring'!$D$5:$BU$5))))</f>
        <v>N/a</v>
      </c>
      <c r="K20" s="87">
        <f t="array" ref="K20">IF(INDEX('Relevance scoring'!$D$7:$BU$214,MATCH($A20,'Relevance scoring'!$A$7:$A$214,0),MATCH(K$5,'Relevance scoring'!$D$5:$BU$5))=1,"N/a",(INDEX('Relevance scoring'!$D$7:$BU$214,MATCH($A20,'Relevance scoring'!$A$7:$A$214,0),MATCH(K$5,'Relevance scoring'!$D$5:$BU$5))))</f>
        <v>2</v>
      </c>
      <c r="L20" s="87" t="str">
        <f t="array" ref="L20">IF(INDEX('Relevance scoring'!$D$7:$BU$214,MATCH($A20,'Relevance scoring'!$A$7:$A$214,0),MATCH(L$5,'Relevance scoring'!$D$5:$BU$5))=1,"N/a",(INDEX('Relevance scoring'!$D$7:$BU$214,MATCH($A20,'Relevance scoring'!$A$7:$A$214,0),MATCH(L$5,'Relevance scoring'!$D$5:$BU$5))))</f>
        <v>N/a</v>
      </c>
      <c r="M20" s="87" t="str">
        <f t="array" ref="M20">IF(INDEX('Relevance scoring'!$D$7:$BU$214,MATCH($A20,'Relevance scoring'!$A$7:$A$214,0),MATCH(M$5,'Relevance scoring'!$D$5:$BU$5))=1,"N/a",(INDEX('Relevance scoring'!$D$7:$BU$214,MATCH($A20,'Relevance scoring'!$A$7:$A$214,0),MATCH(M$5,'Relevance scoring'!$D$5:$BU$5))))</f>
        <v>N/a</v>
      </c>
      <c r="N20" s="87" t="str">
        <f t="array" ref="N20">IF(INDEX('Relevance scoring'!$D$7:$BU$214,MATCH($A20,'Relevance scoring'!$A$7:$A$214,0),MATCH(N$5,'Relevance scoring'!$D$5:$BU$5))=1,"N/a",(INDEX('Relevance scoring'!$D$7:$BU$214,MATCH($A20,'Relevance scoring'!$A$7:$A$214,0),MATCH(N$5,'Relevance scoring'!$D$5:$BU$5))))</f>
        <v>N/a</v>
      </c>
      <c r="O20" s="87" t="str">
        <f t="array" ref="O20">IF(INDEX('Relevance scoring'!$D$7:$BU$214,MATCH($A20,'Relevance scoring'!$A$7:$A$214,0),MATCH(O$5,'Relevance scoring'!$D$5:$BU$5))=1,"N/a",(INDEX('Relevance scoring'!$D$7:$BU$214,MATCH($A20,'Relevance scoring'!$A$7:$A$214,0),MATCH(O$5,'Relevance scoring'!$D$5:$BU$5))))</f>
        <v>N/a</v>
      </c>
      <c r="P20" s="87" t="str">
        <f t="array" ref="P20">IF(INDEX('Relevance scoring'!$D$7:$BU$214,MATCH($A20,'Relevance scoring'!$A$7:$A$214,0),MATCH(P$5,'Relevance scoring'!$D$5:$BU$5))=1,"N/a",(INDEX('Relevance scoring'!$D$7:$BU$214,MATCH($A20,'Relevance scoring'!$A$7:$A$214,0),MATCH(P$5,'Relevance scoring'!$D$5:$BU$5))))</f>
        <v>N/a</v>
      </c>
      <c r="Q20" s="87">
        <f t="array" ref="Q20">IF(INDEX('Relevance scoring'!$D$7:$BU$214,MATCH($A20,'Relevance scoring'!$A$7:$A$214,0),MATCH(Q$5,'Relevance scoring'!$D$5:$BU$5))=1,"N/a",(INDEX('Relevance scoring'!$D$7:$BU$214,MATCH($A20,'Relevance scoring'!$A$7:$A$214,0),MATCH(Q$5,'Relevance scoring'!$D$5:$BU$5))))</f>
        <v>2</v>
      </c>
      <c r="R20" s="87" t="str">
        <f t="array" ref="R20">IF(INDEX('Relevance scoring'!$D$7:$BU$214,MATCH($A20,'Relevance scoring'!$A$7:$A$214,0),MATCH(R$5,'Relevance scoring'!$D$5:$BU$5))=1,"N/a",(INDEX('Relevance scoring'!$D$7:$BU$214,MATCH($A20,'Relevance scoring'!$A$7:$A$214,0),MATCH(R$5,'Relevance scoring'!$D$5:$BU$5))))</f>
        <v>N/a</v>
      </c>
      <c r="S20" s="87" t="str">
        <f t="array" ref="S20">IF(INDEX('Relevance scoring'!$D$7:$BU$214,MATCH($A20,'Relevance scoring'!$A$7:$A$214,0),MATCH(S$5,'Relevance scoring'!$D$5:$BU$5))=1,"N/a",(INDEX('Relevance scoring'!$D$7:$BU$214,MATCH($A20,'Relevance scoring'!$A$7:$A$214,0),MATCH(S$5,'Relevance scoring'!$D$5:$BU$5))))</f>
        <v>N/a</v>
      </c>
      <c r="T20" s="87" t="str">
        <f t="array" ref="T20">IF(INDEX('Relevance scoring'!$D$7:$BU$214,MATCH($A20,'Relevance scoring'!$A$7:$A$214,0),MATCH(T$5,'Relevance scoring'!$D$5:$BU$5))=1,"N/a",(INDEX('Relevance scoring'!$D$7:$BU$214,MATCH($A20,'Relevance scoring'!$A$7:$A$214,0),MATCH(T$5,'Relevance scoring'!$D$5:$BU$5))))</f>
        <v>N/a</v>
      </c>
      <c r="U20" s="87" t="str">
        <f t="array" ref="U20">IF(INDEX('Relevance scoring'!$D$7:$BU$214,MATCH($A20,'Relevance scoring'!$A$7:$A$214,0),MATCH(U$5,'Relevance scoring'!$D$5:$BU$5))=1,"N/a",(INDEX('Relevance scoring'!$D$7:$BU$214,MATCH($A20,'Relevance scoring'!$A$7:$A$214,0),MATCH(U$5,'Relevance scoring'!$D$5:$BU$5))))</f>
        <v>N/a</v>
      </c>
      <c r="V20" s="87" t="str">
        <f t="array" ref="V20">IF(INDEX('Relevance scoring'!$D$7:$BU$214,MATCH($A20,'Relevance scoring'!$A$7:$A$214,0),MATCH(V$5,'Relevance scoring'!$D$5:$BU$5))=1,"N/a",(INDEX('Relevance scoring'!$D$7:$BU$214,MATCH($A20,'Relevance scoring'!$A$7:$A$214,0),MATCH(V$5,'Relevance scoring'!$D$5:$BU$5))))</f>
        <v>N/a</v>
      </c>
      <c r="W20" s="87" t="str">
        <f t="array" ref="W20">IF(INDEX('Relevance scoring'!$D$7:$BU$214,MATCH($A20,'Relevance scoring'!$A$7:$A$214,0),MATCH(W$5,'Relevance scoring'!$D$5:$BU$5))=1,"N/a",(INDEX('Relevance scoring'!$D$7:$BU$214,MATCH($A20,'Relevance scoring'!$A$7:$A$214,0),MATCH(W$5,'Relevance scoring'!$D$5:$BU$5))))</f>
        <v>N/a</v>
      </c>
      <c r="X20" s="87" t="str">
        <f t="array" ref="X20">IF(INDEX('Relevance scoring'!$D$7:$BU$214,MATCH($A20,'Relevance scoring'!$A$7:$A$214,0),MATCH(X$5,'Relevance scoring'!$D$5:$BU$5))=1,"N/a",(INDEX('Relevance scoring'!$D$7:$BU$214,MATCH($A20,'Relevance scoring'!$A$7:$A$214,0),MATCH(X$5,'Relevance scoring'!$D$5:$BU$5))))</f>
        <v>N/a</v>
      </c>
      <c r="Y20" s="87" t="str">
        <f t="array" ref="Y20">IF(INDEX('Relevance scoring'!$D$7:$BU$214,MATCH($A20,'Relevance scoring'!$A$7:$A$214,0),MATCH(Y$5,'Relevance scoring'!$D$5:$BU$5))=1,"N/a",(INDEX('Relevance scoring'!$D$7:$BU$214,MATCH($A20,'Relevance scoring'!$A$7:$A$214,0),MATCH(Y$5,'Relevance scoring'!$D$5:$BU$5))))</f>
        <v>N/a</v>
      </c>
      <c r="Z20" s="87" t="str">
        <f t="array" ref="Z20">IF(INDEX('Relevance scoring'!$D$7:$BU$214,MATCH($A20,'Relevance scoring'!$A$7:$A$214,0),MATCH(Z$5,'Relevance scoring'!$D$5:$BU$5))=1,"N/a",(INDEX('Relevance scoring'!$D$7:$BU$214,MATCH($A20,'Relevance scoring'!$A$7:$A$214,0),MATCH(Z$5,'Relevance scoring'!$D$5:$BU$5))))</f>
        <v>N/a</v>
      </c>
      <c r="AA20" s="87">
        <f t="array" ref="AA20">IF(INDEX('Relevance scoring'!$D$7:$BU$214,MATCH($A20,'Relevance scoring'!$A$7:$A$214,0),MATCH(AA$5,'Relevance scoring'!$D$5:$BU$5))=1,"N/a",(INDEX('Relevance scoring'!$D$7:$BU$214,MATCH($A20,'Relevance scoring'!$A$7:$A$214,0),MATCH(AA$5,'Relevance scoring'!$D$5:$BU$5))))</f>
        <v>4</v>
      </c>
      <c r="AB20" s="87" t="str">
        <f t="array" ref="AB20">IF(INDEX('Relevance scoring'!$D$7:$BU$214,MATCH($A20,'Relevance scoring'!$A$7:$A$214,0),MATCH(AB$5,'Relevance scoring'!$D$5:$BU$5))=1,"N/a",(INDEX('Relevance scoring'!$D$7:$BU$214,MATCH($A20,'Relevance scoring'!$A$7:$A$214,0),MATCH(AB$5,'Relevance scoring'!$D$5:$BU$5))))</f>
        <v>N/a</v>
      </c>
      <c r="AC20" s="87" t="str">
        <f t="array" ref="AC20">IF(INDEX('Relevance scoring'!$D$7:$BU$214,MATCH($A20,'Relevance scoring'!$A$7:$A$214,0),MATCH(AC$5,'Relevance scoring'!$D$5:$BU$5))=1,"N/a",(INDEX('Relevance scoring'!$D$7:$BU$214,MATCH($A20,'Relevance scoring'!$A$7:$A$214,0),MATCH(AC$5,'Relevance scoring'!$D$5:$BU$5))))</f>
        <v>N/a</v>
      </c>
      <c r="AD20" s="87" t="str">
        <f t="array" ref="AD20">IF(INDEX('Relevance scoring'!$D$7:$BU$214,MATCH($A20,'Relevance scoring'!$A$7:$A$214,0),MATCH(AD$5,'Relevance scoring'!$D$5:$BU$5))=1,"N/a",(INDEX('Relevance scoring'!$D$7:$BU$214,MATCH($A20,'Relevance scoring'!$A$7:$A$214,0),MATCH(AD$5,'Relevance scoring'!$D$5:$BU$5))))</f>
        <v>N/a</v>
      </c>
      <c r="AE20" s="87" t="str">
        <f t="array" ref="AE20">IF(INDEX('Relevance scoring'!$D$7:$BU$214,MATCH($A20,'Relevance scoring'!$A$7:$A$214,0),MATCH(AE$5,'Relevance scoring'!$D$5:$BU$5))=1,"N/a",(INDEX('Relevance scoring'!$D$7:$BU$214,MATCH($A20,'Relevance scoring'!$A$7:$A$214,0),MATCH(AE$5,'Relevance scoring'!$D$5:$BU$5))))</f>
        <v>N/a</v>
      </c>
      <c r="AF20" s="87" t="str">
        <f t="array" ref="AF20">IF(INDEX('Relevance scoring'!$D$7:$BU$214,MATCH($A20,'Relevance scoring'!$A$7:$A$214,0),MATCH(AF$5,'Relevance scoring'!$D$5:$BU$5))=1,"N/a",(INDEX('Relevance scoring'!$D$7:$BU$214,MATCH($A20,'Relevance scoring'!$A$7:$A$214,0),MATCH(AF$5,'Relevance scoring'!$D$5:$BU$5))))</f>
        <v>N/a</v>
      </c>
      <c r="AG20" s="87" t="str">
        <f t="array" ref="AG20">IF(INDEX('Relevance scoring'!$D$7:$BU$214,MATCH($A20,'Relevance scoring'!$A$7:$A$214,0),MATCH(AG$5,'Relevance scoring'!$D$5:$BU$5))=1,"N/a",(INDEX('Relevance scoring'!$D$7:$BU$214,MATCH($A20,'Relevance scoring'!$A$7:$A$214,0),MATCH(AG$5,'Relevance scoring'!$D$5:$BU$5))))</f>
        <v>N/a</v>
      </c>
      <c r="AH20" s="87" t="str">
        <f t="array" ref="AH20">IF(INDEX('Relevance scoring'!$D$7:$BU$214,MATCH($A20,'Relevance scoring'!$A$7:$A$214,0),MATCH(AH$5,'Relevance scoring'!$D$5:$BU$5))=1,"N/a",(INDEX('Relevance scoring'!$D$7:$BU$214,MATCH($A20,'Relevance scoring'!$A$7:$A$214,0),MATCH(AH$5,'Relevance scoring'!$D$5:$BU$5))))</f>
        <v>N/a</v>
      </c>
      <c r="AI20" s="87" t="str">
        <f t="array" ref="AI20">IF(INDEX('Relevance scoring'!$D$7:$BU$214,MATCH($A20,'Relevance scoring'!$A$7:$A$214,0),MATCH(AI$5,'Relevance scoring'!$D$5:$BU$5))=1,"N/a",(INDEX('Relevance scoring'!$D$7:$BU$214,MATCH($A20,'Relevance scoring'!$A$7:$A$214,0),MATCH(AI$5,'Relevance scoring'!$D$5:$BU$5))))</f>
        <v>N/a</v>
      </c>
      <c r="AJ20" s="87" t="str">
        <f t="array" ref="AJ20">IF(INDEX('Relevance scoring'!$D$7:$BU$214,MATCH($A20,'Relevance scoring'!$A$7:$A$214,0),MATCH(AJ$5,'Relevance scoring'!$D$5:$BU$5))=1,"N/a",(INDEX('Relevance scoring'!$D$7:$BU$214,MATCH($A20,'Relevance scoring'!$A$7:$A$214,0),MATCH(AJ$5,'Relevance scoring'!$D$5:$BU$5))))</f>
        <v>N/a</v>
      </c>
      <c r="AK20" s="87" t="str">
        <f t="array" ref="AK20">IF(INDEX('Relevance scoring'!$D$7:$BU$214,MATCH($A20,'Relevance scoring'!$A$7:$A$214,0),MATCH(AK$5,'Relevance scoring'!$D$5:$BU$5))=1,"N/a",(INDEX('Relevance scoring'!$D$7:$BU$214,MATCH($A20,'Relevance scoring'!$A$7:$A$214,0),MATCH(AK$5,'Relevance scoring'!$D$5:$BU$5))))</f>
        <v>N/a</v>
      </c>
      <c r="AL20" s="87" t="str">
        <f t="array" ref="AL20">IF(INDEX('Relevance scoring'!$D$7:$BU$214,MATCH($A20,'Relevance scoring'!$A$7:$A$214,0),MATCH(AL$5,'Relevance scoring'!$D$5:$BU$5))=1,"N/a",(INDEX('Relevance scoring'!$D$7:$BU$214,MATCH($A20,'Relevance scoring'!$A$7:$A$214,0),MATCH(AL$5,'Relevance scoring'!$D$5:$BU$5))))</f>
        <v>N/a</v>
      </c>
      <c r="AM20" s="87" t="str">
        <f t="array" ref="AM20">IF(INDEX('Relevance scoring'!$D$7:$BU$214,MATCH($A20,'Relevance scoring'!$A$7:$A$214,0),MATCH(AM$5,'Relevance scoring'!$D$5:$BU$5))=1,"N/a",(INDEX('Relevance scoring'!$D$7:$BU$214,MATCH($A20,'Relevance scoring'!$A$7:$A$214,0),MATCH(AM$5,'Relevance scoring'!$D$5:$BU$5))))</f>
        <v>N/a</v>
      </c>
      <c r="AN20" s="87" t="s">
        <v>778</v>
      </c>
      <c r="AO20" s="87" t="str">
        <f t="array" ref="AO20">IF(INDEX('Relevance scoring'!$D$7:$BU$214,MATCH($A20,'Relevance scoring'!$A$7:$A$214,0),MATCH(AO$5,'Relevance scoring'!$D$5:$BU$5))=1,"N/a",(INDEX('Relevance scoring'!$D$7:$BU$214,MATCH($A20,'Relevance scoring'!$A$7:$A$214,0),MATCH(AO$5,'Relevance scoring'!$D$5:$BU$5))))</f>
        <v>N/a</v>
      </c>
      <c r="AP20" s="87" t="str">
        <f t="array" ref="AP20">IF(INDEX('Relevance scoring'!$D$7:$BU$214,MATCH($A20,'Relevance scoring'!$A$7:$A$214,0),MATCH(AP$5,'Relevance scoring'!$D$5:$BU$5))=1,"N/a",(INDEX('Relevance scoring'!$D$7:$BU$214,MATCH($A20,'Relevance scoring'!$A$7:$A$214,0),MATCH(AP$5,'Relevance scoring'!$D$5:$BU$5))))</f>
        <v>N/a</v>
      </c>
      <c r="AQ20" s="87" t="str">
        <f t="array" ref="AQ20">IF(INDEX('Relevance scoring'!$D$7:$BU$214,MATCH($A20,'Relevance scoring'!$A$7:$A$214,0),MATCH(AQ$5,'Relevance scoring'!$D$5:$BU$5))=1,"N/a",(INDEX('Relevance scoring'!$D$7:$BU$214,MATCH($A20,'Relevance scoring'!$A$7:$A$214,0),MATCH(AQ$5,'Relevance scoring'!$D$5:$BU$5))))</f>
        <v>N/a</v>
      </c>
      <c r="AR20" s="87" t="str">
        <f t="array" ref="AR20">IF(INDEX('Relevance scoring'!$D$7:$BU$214,MATCH($A20,'Relevance scoring'!$A$7:$A$214,0),MATCH(AR$5,'Relevance scoring'!$D$5:$BU$5))=1,"N/a",(INDEX('Relevance scoring'!$D$7:$BU$214,MATCH($A20,'Relevance scoring'!$A$7:$A$214,0),MATCH(AR$5,'Relevance scoring'!$D$5:$BU$5))))</f>
        <v>N/a</v>
      </c>
      <c r="AS20" s="87" t="str">
        <f t="array" ref="AS20">IF(INDEX('Relevance scoring'!$D$7:$BU$214,MATCH($A20,'Relevance scoring'!$A$7:$A$214,0),MATCH(AS$5,'Relevance scoring'!$D$5:$BU$5))=1,"N/a",(INDEX('Relevance scoring'!$D$7:$BU$214,MATCH($A20,'Relevance scoring'!$A$7:$A$214,0),MATCH(AS$5,'Relevance scoring'!$D$5:$BU$5))))</f>
        <v>N/a</v>
      </c>
      <c r="AT20" s="87" t="str">
        <f t="array" ref="AT20">IF(INDEX('Relevance scoring'!$D$7:$BU$214,MATCH($A20,'Relevance scoring'!$A$7:$A$214,0),MATCH(AT$5,'Relevance scoring'!$D$5:$BU$5))=1,"N/a",(INDEX('Relevance scoring'!$D$7:$BU$214,MATCH($A20,'Relevance scoring'!$A$7:$A$214,0),MATCH(AT$5,'Relevance scoring'!$D$5:$BU$5))))</f>
        <v>N/a</v>
      </c>
      <c r="AU20" s="87">
        <f t="array" ref="AU20">IF(INDEX('Relevance scoring'!$D$7:$BU$214,MATCH($A20,'Relevance scoring'!$A$7:$A$214,0),MATCH(AU$5,'Relevance scoring'!$D$5:$BU$5))=1,"N/a",(INDEX('Relevance scoring'!$D$7:$BU$214,MATCH($A20,'Relevance scoring'!$A$7:$A$214,0),MATCH(AU$5,'Relevance scoring'!$D$5:$BU$5))))</f>
        <v>2</v>
      </c>
      <c r="AV20" s="87" t="str">
        <f t="array" ref="AV20">IF(INDEX('Relevance scoring'!$D$7:$BU$214,MATCH($A20,'Relevance scoring'!$A$7:$A$214,0),MATCH(AV$5,'Relevance scoring'!$D$5:$BU$5))=1,"N/a",(INDEX('Relevance scoring'!$D$7:$BU$214,MATCH($A20,'Relevance scoring'!$A$7:$A$214,0),MATCH(AV$5,'Relevance scoring'!$D$5:$BU$5))))</f>
        <v>N/a</v>
      </c>
      <c r="AW20" s="87" t="str">
        <f t="array" ref="AW20">IF(INDEX('Relevance scoring'!$D$7:$BU$214,MATCH($A20,'Relevance scoring'!$A$7:$A$214,0),MATCH(AW$5,'Relevance scoring'!$D$5:$BU$5))=1,"N/a",(INDEX('Relevance scoring'!$D$7:$BU$214,MATCH($A20,'Relevance scoring'!$A$7:$A$214,0),MATCH(AW$5,'Relevance scoring'!$D$5:$BU$5))))</f>
        <v>N/a</v>
      </c>
      <c r="AX20" s="87" t="str">
        <f t="array" ref="AX20">IF(INDEX('Relevance scoring'!$D$7:$BU$214,MATCH($A20,'Relevance scoring'!$A$7:$A$214,0),MATCH(AX$5,'Relevance scoring'!$D$5:$BU$5))=1,"N/a",(INDEX('Relevance scoring'!$D$7:$BU$214,MATCH($A20,'Relevance scoring'!$A$7:$A$214,0),MATCH(AX$5,'Relevance scoring'!$D$5:$BU$5))))</f>
        <v>N/a</v>
      </c>
      <c r="AY20" s="87" t="str">
        <f t="array" ref="AY20">IF(INDEX('Relevance scoring'!$D$7:$BU$214,MATCH($A20,'Relevance scoring'!$A$7:$A$214,0),MATCH(AY$5,'Relevance scoring'!$D$5:$BU$5))=1,"N/a",(INDEX('Relevance scoring'!$D$7:$BU$214,MATCH($A20,'Relevance scoring'!$A$7:$A$214,0),MATCH(AY$5,'Relevance scoring'!$D$5:$BU$5))))</f>
        <v>N/a</v>
      </c>
      <c r="AZ20" s="87" t="str">
        <f t="array" ref="AZ20">IF(INDEX('Relevance scoring'!$D$7:$BU$214,MATCH($A20,'Relevance scoring'!$A$7:$A$214,0),MATCH(AZ$5,'Relevance scoring'!$D$5:$BU$5))=1,"N/a",(INDEX('Relevance scoring'!$D$7:$BU$214,MATCH($A20,'Relevance scoring'!$A$7:$A$214,0),MATCH(AZ$5,'Relevance scoring'!$D$5:$BU$5))))</f>
        <v>N/a</v>
      </c>
      <c r="BA20" s="87" t="str">
        <f t="array" ref="BA20">IF(INDEX('Relevance scoring'!$D$7:$BU$214,MATCH($A20,'Relevance scoring'!$A$7:$A$214,0),MATCH(BA$5,'Relevance scoring'!$D$5:$BU$5))=1,"N/a",(INDEX('Relevance scoring'!$D$7:$BU$214,MATCH($A20,'Relevance scoring'!$A$7:$A$214,0),MATCH(BA$5,'Relevance scoring'!$D$5:$BU$5))))</f>
        <v>N/a</v>
      </c>
      <c r="BB20" s="87" t="str">
        <f t="array" ref="BB20">IF(INDEX('Relevance scoring'!$D$7:$BU$214,MATCH($A20,'Relevance scoring'!$A$7:$A$214,0),MATCH(BB$5,'Relevance scoring'!$D$5:$BU$5))=1,"N/a",(INDEX('Relevance scoring'!$D$7:$BU$214,MATCH($A20,'Relevance scoring'!$A$7:$A$214,0),MATCH(BB$5,'Relevance scoring'!$D$5:$BU$5))))</f>
        <v>N/a</v>
      </c>
      <c r="BC20" s="87">
        <f t="array" ref="BC20">IF(INDEX('Relevance scoring'!$D$7:$BU$214,MATCH($A20,'Relevance scoring'!$A$7:$A$214,0),MATCH(BC$5,'Relevance scoring'!$D$5:$BU$5))=1,"N/a",(INDEX('Relevance scoring'!$D$7:$BU$214,MATCH($A20,'Relevance scoring'!$A$7:$A$214,0),MATCH(BC$5,'Relevance scoring'!$D$5:$BU$5))))</f>
        <v>3</v>
      </c>
      <c r="BD20" s="87">
        <f t="array" ref="BD20">IF(INDEX('Relevance scoring'!$D$7:$BU$214,MATCH($A20,'Relevance scoring'!$A$7:$A$214,0),MATCH(BD$5,'Relevance scoring'!$D$5:$BU$5))=1,"N/a",(INDEX('Relevance scoring'!$D$7:$BU$214,MATCH($A20,'Relevance scoring'!$A$7:$A$214,0),MATCH(BD$5,'Relevance scoring'!$D$5:$BU$5))))</f>
        <v>4</v>
      </c>
      <c r="BE20" s="87">
        <f t="array" ref="BE20">IF(INDEX('Relevance scoring'!$D$7:$BU$214,MATCH($A20,'Relevance scoring'!$A$7:$A$214,0),MATCH(BE$5,'Relevance scoring'!$D$5:$BU$5))=1,"N/a",(INDEX('Relevance scoring'!$D$7:$BU$214,MATCH($A20,'Relevance scoring'!$A$7:$A$214,0),MATCH(BE$5,'Relevance scoring'!$D$5:$BU$5))))</f>
        <v>2</v>
      </c>
      <c r="BF20" s="87" t="str">
        <f t="array" ref="BF20">IF(INDEX('Relevance scoring'!$D$7:$BU$214,MATCH($A20,'Relevance scoring'!$A$7:$A$214,0),MATCH(BF$5,'Relevance scoring'!$D$5:$BU$5))=1,"N/a",(INDEX('Relevance scoring'!$D$7:$BU$214,MATCH($A20,'Relevance scoring'!$A$7:$A$214,0),MATCH(BF$5,'Relevance scoring'!$D$5:$BU$5))))</f>
        <v>N/a</v>
      </c>
      <c r="BG20" s="87" t="str">
        <f t="array" ref="BG20">IF(INDEX('Relevance scoring'!$D$7:$BU$214,MATCH($A20,'Relevance scoring'!$A$7:$A$214,0),MATCH(BG$5,'Relevance scoring'!$D$5:$BU$5))=1,"N/a",(INDEX('Relevance scoring'!$D$7:$BU$214,MATCH($A20,'Relevance scoring'!$A$7:$A$214,0),MATCH(BG$5,'Relevance scoring'!$D$5:$BU$5))))</f>
        <v>N/a</v>
      </c>
      <c r="BH20" s="87" t="str">
        <f t="array" ref="BH20">IF(INDEX('Relevance scoring'!$D$7:$BU$214,MATCH($A20,'Relevance scoring'!$A$7:$A$214,0),MATCH(BH$5,'Relevance scoring'!$D$5:$BU$5))=1,"N/a",(INDEX('Relevance scoring'!$D$7:$BU$214,MATCH($A20,'Relevance scoring'!$A$7:$A$214,0),MATCH(BH$5,'Relevance scoring'!$D$5:$BU$5))))</f>
        <v>N/a</v>
      </c>
    </row>
    <row r="21" spans="1:60" ht="12.75" x14ac:dyDescent="0.2">
      <c r="A21" s="53" t="str">
        <f>'Technology references'!A16</f>
        <v>Tech-015</v>
      </c>
      <c r="B21" s="54" t="str">
        <f t="array" ref="B21">INDEX('Technology references'!$B$2:$B$100,MATCH($A21,'Technology references'!$A$2:$A$100,0))</f>
        <v>Blockchain</v>
      </c>
      <c r="D21" s="87">
        <f t="array" ref="D21">IF(INDEX('Relevance scoring'!$D$7:$BU$214,MATCH($A21,'Relevance scoring'!$A$7:$A$214,0),MATCH(D$5,'Relevance scoring'!$D$5:$BU$5))=1,"N/a",(INDEX('Relevance scoring'!$D$7:$BU$214,MATCH($A21,'Relevance scoring'!$A$7:$A$214,0),MATCH(D$5,'Relevance scoring'!$D$5:$BU$5))))</f>
        <v>2</v>
      </c>
      <c r="E21" s="87" t="str">
        <f t="array" ref="E21">IF(INDEX('Relevance scoring'!$D$7:$BU$214,MATCH($A21,'Relevance scoring'!$A$7:$A$214,0),MATCH(E$5,'Relevance scoring'!$D$5:$BU$5))=1,"N/a",(INDEX('Relevance scoring'!$D$7:$BU$214,MATCH($A21,'Relevance scoring'!$A$7:$A$214,0),MATCH(E$5,'Relevance scoring'!$D$5:$BU$5))))</f>
        <v>N/a</v>
      </c>
      <c r="F21" s="87" t="str">
        <f t="array" ref="F21">IF(INDEX('Relevance scoring'!$D$7:$BU$214,MATCH($A21,'Relevance scoring'!$A$7:$A$214,0),MATCH(F$5,'Relevance scoring'!$D$5:$BU$5))=1,"N/a",(INDEX('Relevance scoring'!$D$7:$BU$214,MATCH($A21,'Relevance scoring'!$A$7:$A$214,0),MATCH(F$5,'Relevance scoring'!$D$5:$BU$5))))</f>
        <v>N/a</v>
      </c>
      <c r="G21" s="87" t="str">
        <f t="array" ref="G21">IF(INDEX('Relevance scoring'!$D$7:$BU$214,MATCH($A21,'Relevance scoring'!$A$7:$A$214,0),MATCH(G$5,'Relevance scoring'!$D$5:$BU$5))=1,"N/a",(INDEX('Relevance scoring'!$D$7:$BU$214,MATCH($A21,'Relevance scoring'!$A$7:$A$214,0),MATCH(G$5,'Relevance scoring'!$D$5:$BU$5))))</f>
        <v>N/a</v>
      </c>
      <c r="H21" s="87" t="str">
        <f t="array" ref="H21">IF(INDEX('Relevance scoring'!$D$7:$BU$214,MATCH($A21,'Relevance scoring'!$A$7:$A$214,0),MATCH(H$5,'Relevance scoring'!$D$5:$BU$5))=1,"N/a",(INDEX('Relevance scoring'!$D$7:$BU$214,MATCH($A21,'Relevance scoring'!$A$7:$A$214,0),MATCH(H$5,'Relevance scoring'!$D$5:$BU$5))))</f>
        <v>N/a</v>
      </c>
      <c r="I21" s="87">
        <f t="array" ref="I21">IF(INDEX('Relevance scoring'!$D$7:$BU$214,MATCH($A21,'Relevance scoring'!$A$7:$A$214,0),MATCH(I$5,'Relevance scoring'!$D$5:$BU$5))=1,"N/a",(INDEX('Relevance scoring'!$D$7:$BU$214,MATCH($A21,'Relevance scoring'!$A$7:$A$214,0),MATCH(I$5,'Relevance scoring'!$D$5:$BU$5))))</f>
        <v>2</v>
      </c>
      <c r="J21" s="87" t="str">
        <f t="array" ref="J21">IF(INDEX('Relevance scoring'!$D$7:$BU$214,MATCH($A21,'Relevance scoring'!$A$7:$A$214,0),MATCH(J$5,'Relevance scoring'!$D$5:$BU$5))=1,"N/a",(INDEX('Relevance scoring'!$D$7:$BU$214,MATCH($A21,'Relevance scoring'!$A$7:$A$214,0),MATCH(J$5,'Relevance scoring'!$D$5:$BU$5))))</f>
        <v>N/a</v>
      </c>
      <c r="K21" s="87">
        <f t="array" ref="K21">IF(INDEX('Relevance scoring'!$D$7:$BU$214,MATCH($A21,'Relevance scoring'!$A$7:$A$214,0),MATCH(K$5,'Relevance scoring'!$D$5:$BU$5))=1,"N/a",(INDEX('Relevance scoring'!$D$7:$BU$214,MATCH($A21,'Relevance scoring'!$A$7:$A$214,0),MATCH(K$5,'Relevance scoring'!$D$5:$BU$5))))</f>
        <v>2</v>
      </c>
      <c r="L21" s="87" t="str">
        <f t="array" ref="L21">IF(INDEX('Relevance scoring'!$D$7:$BU$214,MATCH($A21,'Relevance scoring'!$A$7:$A$214,0),MATCH(L$5,'Relevance scoring'!$D$5:$BU$5))=1,"N/a",(INDEX('Relevance scoring'!$D$7:$BU$214,MATCH($A21,'Relevance scoring'!$A$7:$A$214,0),MATCH(L$5,'Relevance scoring'!$D$5:$BU$5))))</f>
        <v>N/a</v>
      </c>
      <c r="M21" s="87">
        <f t="array" ref="M21">IF(INDEX('Relevance scoring'!$D$7:$BU$214,MATCH($A21,'Relevance scoring'!$A$7:$A$214,0),MATCH(M$5,'Relevance scoring'!$D$5:$BU$5))=1,"N/a",(INDEX('Relevance scoring'!$D$7:$BU$214,MATCH($A21,'Relevance scoring'!$A$7:$A$214,0),MATCH(M$5,'Relevance scoring'!$D$5:$BU$5))))</f>
        <v>2</v>
      </c>
      <c r="N21" s="87">
        <f t="array" ref="N21">IF(INDEX('Relevance scoring'!$D$7:$BU$214,MATCH($A21,'Relevance scoring'!$A$7:$A$214,0),MATCH(N$5,'Relevance scoring'!$D$5:$BU$5))=1,"N/a",(INDEX('Relevance scoring'!$D$7:$BU$214,MATCH($A21,'Relevance scoring'!$A$7:$A$214,0),MATCH(N$5,'Relevance scoring'!$D$5:$BU$5))))</f>
        <v>2</v>
      </c>
      <c r="O21" s="87">
        <f t="array" ref="O21">IF(INDEX('Relevance scoring'!$D$7:$BU$214,MATCH($A21,'Relevance scoring'!$A$7:$A$214,0),MATCH(O$5,'Relevance scoring'!$D$5:$BU$5))=1,"N/a",(INDEX('Relevance scoring'!$D$7:$BU$214,MATCH($A21,'Relevance scoring'!$A$7:$A$214,0),MATCH(O$5,'Relevance scoring'!$D$5:$BU$5))))</f>
        <v>2</v>
      </c>
      <c r="P21" s="87" t="s">
        <v>779</v>
      </c>
      <c r="Q21" s="87">
        <f t="array" ref="Q21">IF(INDEX('Relevance scoring'!$D$7:$BU$214,MATCH($A21,'Relevance scoring'!$A$7:$A$214,0),MATCH(Q$5,'Relevance scoring'!$D$5:$BU$5))=1,"N/a",(INDEX('Relevance scoring'!$D$7:$BU$214,MATCH($A21,'Relevance scoring'!$A$7:$A$214,0),MATCH(Q$5,'Relevance scoring'!$D$5:$BU$5))))</f>
        <v>2</v>
      </c>
      <c r="R21" s="87">
        <f t="array" ref="R21">IF(INDEX('Relevance scoring'!$D$7:$BU$214,MATCH($A21,'Relevance scoring'!$A$7:$A$214,0),MATCH(R$5,'Relevance scoring'!$D$5:$BU$5))=1,"N/a",(INDEX('Relevance scoring'!$D$7:$BU$214,MATCH($A21,'Relevance scoring'!$A$7:$A$214,0),MATCH(R$5,'Relevance scoring'!$D$5:$BU$5))))</f>
        <v>2</v>
      </c>
      <c r="S21" s="87">
        <f t="array" ref="S21">IF(INDEX('Relevance scoring'!$D$7:$BU$214,MATCH($A21,'Relevance scoring'!$A$7:$A$214,0),MATCH(S$5,'Relevance scoring'!$D$5:$BU$5))=1,"N/a",(INDEX('Relevance scoring'!$D$7:$BU$214,MATCH($A21,'Relevance scoring'!$A$7:$A$214,0),MATCH(S$5,'Relevance scoring'!$D$5:$BU$5))))</f>
        <v>2</v>
      </c>
      <c r="T21" s="87">
        <f t="array" ref="T21">IF(INDEX('Relevance scoring'!$D$7:$BU$214,MATCH($A21,'Relevance scoring'!$A$7:$A$214,0),MATCH(T$5,'Relevance scoring'!$D$5:$BU$5))=1,"N/a",(INDEX('Relevance scoring'!$D$7:$BU$214,MATCH($A21,'Relevance scoring'!$A$7:$A$214,0),MATCH(T$5,'Relevance scoring'!$D$5:$BU$5))))</f>
        <v>2</v>
      </c>
      <c r="U21" s="87" t="str">
        <f t="array" ref="U21">IF(INDEX('Relevance scoring'!$D$7:$BU$214,MATCH($A21,'Relevance scoring'!$A$7:$A$214,0),MATCH(U$5,'Relevance scoring'!$D$5:$BU$5))=1,"N/a",(INDEX('Relevance scoring'!$D$7:$BU$214,MATCH($A21,'Relevance scoring'!$A$7:$A$214,0),MATCH(U$5,'Relevance scoring'!$D$5:$BU$5))))</f>
        <v>N/a</v>
      </c>
      <c r="V21" s="87" t="s">
        <v>780</v>
      </c>
      <c r="W21" s="87" t="str">
        <f t="array" ref="W21">IF(INDEX('Relevance scoring'!$D$7:$BU$214,MATCH($A21,'Relevance scoring'!$A$7:$A$214,0),MATCH(W$5,'Relevance scoring'!$D$5:$BU$5))=1,"N/a",(INDEX('Relevance scoring'!$D$7:$BU$214,MATCH($A21,'Relevance scoring'!$A$7:$A$214,0),MATCH(W$5,'Relevance scoring'!$D$5:$BU$5))))</f>
        <v>N/a</v>
      </c>
      <c r="X21" s="87">
        <f t="array" ref="X21">IF(INDEX('Relevance scoring'!$D$7:$BU$214,MATCH($A21,'Relevance scoring'!$A$7:$A$214,0),MATCH(X$5,'Relevance scoring'!$D$5:$BU$5))=1,"N/a",(INDEX('Relevance scoring'!$D$7:$BU$214,MATCH($A21,'Relevance scoring'!$A$7:$A$214,0),MATCH(X$5,'Relevance scoring'!$D$5:$BU$5))))</f>
        <v>2</v>
      </c>
      <c r="Y21" s="87">
        <f t="array" ref="Y21">IF(INDEX('Relevance scoring'!$D$7:$BU$214,MATCH($A21,'Relevance scoring'!$A$7:$A$214,0),MATCH(Y$5,'Relevance scoring'!$D$5:$BU$5))=1,"N/a",(INDEX('Relevance scoring'!$D$7:$BU$214,MATCH($A21,'Relevance scoring'!$A$7:$A$214,0),MATCH(Y$5,'Relevance scoring'!$D$5:$BU$5))))</f>
        <v>2</v>
      </c>
      <c r="Z21" s="87">
        <f t="array" ref="Z21">IF(INDEX('Relevance scoring'!$D$7:$BU$214,MATCH($A21,'Relevance scoring'!$A$7:$A$214,0),MATCH(Z$5,'Relevance scoring'!$D$5:$BU$5))=1,"N/a",(INDEX('Relevance scoring'!$D$7:$BU$214,MATCH($A21,'Relevance scoring'!$A$7:$A$214,0),MATCH(Z$5,'Relevance scoring'!$D$5:$BU$5))))</f>
        <v>2</v>
      </c>
      <c r="AA21" s="87" t="str">
        <f t="array" ref="AA21">IF(INDEX('Relevance scoring'!$D$7:$BU$214,MATCH($A21,'Relevance scoring'!$A$7:$A$214,0),MATCH(AA$5,'Relevance scoring'!$D$5:$BU$5))=1,"N/a",(INDEX('Relevance scoring'!$D$7:$BU$214,MATCH($A21,'Relevance scoring'!$A$7:$A$214,0),MATCH(AA$5,'Relevance scoring'!$D$5:$BU$5))))</f>
        <v>N/a</v>
      </c>
      <c r="AB21" s="87" t="str">
        <f t="array" ref="AB21">IF(INDEX('Relevance scoring'!$D$7:$BU$214,MATCH($A21,'Relevance scoring'!$A$7:$A$214,0),MATCH(AB$5,'Relevance scoring'!$D$5:$BU$5))=1,"N/a",(INDEX('Relevance scoring'!$D$7:$BU$214,MATCH($A21,'Relevance scoring'!$A$7:$A$214,0),MATCH(AB$5,'Relevance scoring'!$D$5:$BU$5))))</f>
        <v>N/a</v>
      </c>
      <c r="AC21" s="87" t="s">
        <v>781</v>
      </c>
      <c r="AD21" s="87" t="s">
        <v>782</v>
      </c>
      <c r="AE21" s="87" t="s">
        <v>783</v>
      </c>
      <c r="AF21" s="87">
        <f t="array" ref="AF21">IF(INDEX('Relevance scoring'!$D$7:$BU$214,MATCH($A21,'Relevance scoring'!$A$7:$A$214,0),MATCH(AF$5,'Relevance scoring'!$D$5:$BU$5))=1,"N/a",(INDEX('Relevance scoring'!$D$7:$BU$214,MATCH($A21,'Relevance scoring'!$A$7:$A$214,0),MATCH(AF$5,'Relevance scoring'!$D$5:$BU$5))))</f>
        <v>2</v>
      </c>
      <c r="AG21" s="87">
        <f t="array" ref="AG21">IF(INDEX('Relevance scoring'!$D$7:$BU$214,MATCH($A21,'Relevance scoring'!$A$7:$A$214,0),MATCH(AG$5,'Relevance scoring'!$D$5:$BU$5))=1,"N/a",(INDEX('Relevance scoring'!$D$7:$BU$214,MATCH($A21,'Relevance scoring'!$A$7:$A$214,0),MATCH(AG$5,'Relevance scoring'!$D$5:$BU$5))))</f>
        <v>2</v>
      </c>
      <c r="AH21" s="87">
        <f t="array" ref="AH21">IF(INDEX('Relevance scoring'!$D$7:$BU$214,MATCH($A21,'Relevance scoring'!$A$7:$A$214,0),MATCH(AH$5,'Relevance scoring'!$D$5:$BU$5))=1,"N/a",(INDEX('Relevance scoring'!$D$7:$BU$214,MATCH($A21,'Relevance scoring'!$A$7:$A$214,0),MATCH(AH$5,'Relevance scoring'!$D$5:$BU$5))))</f>
        <v>2</v>
      </c>
      <c r="AI21" s="87">
        <f t="array" ref="AI21">IF(INDEX('Relevance scoring'!$D$7:$BU$214,MATCH($A21,'Relevance scoring'!$A$7:$A$214,0),MATCH(AI$5,'Relevance scoring'!$D$5:$BU$5))=1,"N/a",(INDEX('Relevance scoring'!$D$7:$BU$214,MATCH($A21,'Relevance scoring'!$A$7:$A$214,0),MATCH(AI$5,'Relevance scoring'!$D$5:$BU$5))))</f>
        <v>2</v>
      </c>
      <c r="AJ21" s="87">
        <f t="array" ref="AJ21">IF(INDEX('Relevance scoring'!$D$7:$BU$214,MATCH($A21,'Relevance scoring'!$A$7:$A$214,0),MATCH(AJ$5,'Relevance scoring'!$D$5:$BU$5))=1,"N/a",(INDEX('Relevance scoring'!$D$7:$BU$214,MATCH($A21,'Relevance scoring'!$A$7:$A$214,0),MATCH(AJ$5,'Relevance scoring'!$D$5:$BU$5))))</f>
        <v>2</v>
      </c>
      <c r="AK21" s="87">
        <f t="array" ref="AK21">IF(INDEX('Relevance scoring'!$D$7:$BU$214,MATCH($A21,'Relevance scoring'!$A$7:$A$214,0),MATCH(AK$5,'Relevance scoring'!$D$5:$BU$5))=1,"N/a",(INDEX('Relevance scoring'!$D$7:$BU$214,MATCH($A21,'Relevance scoring'!$A$7:$A$214,0),MATCH(AK$5,'Relevance scoring'!$D$5:$BU$5))))</f>
        <v>2</v>
      </c>
      <c r="AL21" s="87">
        <f t="array" ref="AL21">IF(INDEX('Relevance scoring'!$D$7:$BU$214,MATCH($A21,'Relevance scoring'!$A$7:$A$214,0),MATCH(AL$5,'Relevance scoring'!$D$5:$BU$5))=1,"N/a",(INDEX('Relevance scoring'!$D$7:$BU$214,MATCH($A21,'Relevance scoring'!$A$7:$A$214,0),MATCH(AL$5,'Relevance scoring'!$D$5:$BU$5))))</f>
        <v>2</v>
      </c>
      <c r="AM21" s="87">
        <f t="array" ref="AM21">IF(INDEX('Relevance scoring'!$D$7:$BU$214,MATCH($A21,'Relevance scoring'!$A$7:$A$214,0),MATCH(AM$5,'Relevance scoring'!$D$5:$BU$5))=1,"N/a",(INDEX('Relevance scoring'!$D$7:$BU$214,MATCH($A21,'Relevance scoring'!$A$7:$A$214,0),MATCH(AM$5,'Relevance scoring'!$D$5:$BU$5))))</f>
        <v>2</v>
      </c>
      <c r="AN21" s="87">
        <f t="array" ref="AN21">IF(INDEX('Relevance scoring'!$D$7:$BU$214,MATCH($A21,'Relevance scoring'!$A$7:$A$214,0),MATCH(AN$5,'Relevance scoring'!$D$5:$BU$5))=1,"N/a",(INDEX('Relevance scoring'!$D$7:$BU$214,MATCH($A21,'Relevance scoring'!$A$7:$A$214,0),MATCH(AN$5,'Relevance scoring'!$D$5:$BU$5))))</f>
        <v>2</v>
      </c>
      <c r="AO21" s="87" t="s">
        <v>784</v>
      </c>
      <c r="AP21" s="87">
        <f t="array" ref="AP21">IF(INDEX('Relevance scoring'!$D$7:$BU$214,MATCH($A21,'Relevance scoring'!$A$7:$A$214,0),MATCH(AP$5,'Relevance scoring'!$D$5:$BU$5))=1,"N/a",(INDEX('Relevance scoring'!$D$7:$BU$214,MATCH($A21,'Relevance scoring'!$A$7:$A$214,0),MATCH(AP$5,'Relevance scoring'!$D$5:$BU$5))))</f>
        <v>2</v>
      </c>
      <c r="AQ21" s="87">
        <f t="array" ref="AQ21">IF(INDEX('Relevance scoring'!$D$7:$BU$214,MATCH($A21,'Relevance scoring'!$A$7:$A$214,0),MATCH(AQ$5,'Relevance scoring'!$D$5:$BU$5))=1,"N/a",(INDEX('Relevance scoring'!$D$7:$BU$214,MATCH($A21,'Relevance scoring'!$A$7:$A$214,0),MATCH(AQ$5,'Relevance scoring'!$D$5:$BU$5))))</f>
        <v>3</v>
      </c>
      <c r="AR21" s="87">
        <f t="array" ref="AR21">IF(INDEX('Relevance scoring'!$D$7:$BU$214,MATCH($A21,'Relevance scoring'!$A$7:$A$214,0),MATCH(AR$5,'Relevance scoring'!$D$5:$BU$5))=1,"N/a",(INDEX('Relevance scoring'!$D$7:$BU$214,MATCH($A21,'Relevance scoring'!$A$7:$A$214,0),MATCH(AR$5,'Relevance scoring'!$D$5:$BU$5))))</f>
        <v>3</v>
      </c>
      <c r="AS21" s="87">
        <f t="array" ref="AS21">IF(INDEX('Relevance scoring'!$D$7:$BU$214,MATCH($A21,'Relevance scoring'!$A$7:$A$214,0),MATCH(AS$5,'Relevance scoring'!$D$5:$BU$5))=1,"N/a",(INDEX('Relevance scoring'!$D$7:$BU$214,MATCH($A21,'Relevance scoring'!$A$7:$A$214,0),MATCH(AS$5,'Relevance scoring'!$D$5:$BU$5))))</f>
        <v>4</v>
      </c>
      <c r="AT21" s="87" t="str">
        <f t="array" ref="AT21">IF(INDEX('Relevance scoring'!$D$7:$BU$214,MATCH($A21,'Relevance scoring'!$A$7:$A$214,0),MATCH(AT$5,'Relevance scoring'!$D$5:$BU$5))=1,"N/a",(INDEX('Relevance scoring'!$D$7:$BU$214,MATCH($A21,'Relevance scoring'!$A$7:$A$214,0),MATCH(AT$5,'Relevance scoring'!$D$5:$BU$5))))</f>
        <v>N/a</v>
      </c>
      <c r="AU21" s="87" t="str">
        <f t="array" ref="AU21">IF(INDEX('Relevance scoring'!$D$7:$BU$214,MATCH($A21,'Relevance scoring'!$A$7:$A$214,0),MATCH(AU$5,'Relevance scoring'!$D$5:$BU$5))=1,"N/a",(INDEX('Relevance scoring'!$D$7:$BU$214,MATCH($A21,'Relevance scoring'!$A$7:$A$214,0),MATCH(AU$5,'Relevance scoring'!$D$5:$BU$5))))</f>
        <v>N/a</v>
      </c>
      <c r="AV21" s="87" t="str">
        <f t="array" ref="AV21">IF(INDEX('Relevance scoring'!$D$7:$BU$214,MATCH($A21,'Relevance scoring'!$A$7:$A$214,0),MATCH(AV$5,'Relevance scoring'!$D$5:$BU$5))=1,"N/a",(INDEX('Relevance scoring'!$D$7:$BU$214,MATCH($A21,'Relevance scoring'!$A$7:$A$214,0),MATCH(AV$5,'Relevance scoring'!$D$5:$BU$5))))</f>
        <v>N/a</v>
      </c>
      <c r="AW21" s="87">
        <f t="array" ref="AW21">IF(INDEX('Relevance scoring'!$D$7:$BU$214,MATCH($A21,'Relevance scoring'!$A$7:$A$214,0),MATCH(AW$5,'Relevance scoring'!$D$5:$BU$5))=1,"N/a",(INDEX('Relevance scoring'!$D$7:$BU$214,MATCH($A21,'Relevance scoring'!$A$7:$A$214,0),MATCH(AW$5,'Relevance scoring'!$D$5:$BU$5))))</f>
        <v>2</v>
      </c>
      <c r="AX21" s="87">
        <f t="array" ref="AX21">IF(INDEX('Relevance scoring'!$D$7:$BU$214,MATCH($A21,'Relevance scoring'!$A$7:$A$214,0),MATCH(AX$5,'Relevance scoring'!$D$5:$BU$5))=1,"N/a",(INDEX('Relevance scoring'!$D$7:$BU$214,MATCH($A21,'Relevance scoring'!$A$7:$A$214,0),MATCH(AX$5,'Relevance scoring'!$D$5:$BU$5))))</f>
        <v>2</v>
      </c>
      <c r="AY21" s="87">
        <f t="array" ref="AY21">IF(INDEX('Relevance scoring'!$D$7:$BU$214,MATCH($A21,'Relevance scoring'!$A$7:$A$214,0),MATCH(AY$5,'Relevance scoring'!$D$5:$BU$5))=1,"N/a",(INDEX('Relevance scoring'!$D$7:$BU$214,MATCH($A21,'Relevance scoring'!$A$7:$A$214,0),MATCH(AY$5,'Relevance scoring'!$D$5:$BU$5))))</f>
        <v>3</v>
      </c>
      <c r="AZ21" s="87" t="str">
        <f t="array" ref="AZ21">IF(INDEX('Relevance scoring'!$D$7:$BU$214,MATCH($A21,'Relevance scoring'!$A$7:$A$214,0),MATCH(AZ$5,'Relevance scoring'!$D$5:$BU$5))=1,"N/a",(INDEX('Relevance scoring'!$D$7:$BU$214,MATCH($A21,'Relevance scoring'!$A$7:$A$214,0),MATCH(AZ$5,'Relevance scoring'!$D$5:$BU$5))))</f>
        <v>N/a</v>
      </c>
      <c r="BA21" s="87">
        <f t="array" ref="BA21">IF(INDEX('Relevance scoring'!$D$7:$BU$214,MATCH($A21,'Relevance scoring'!$A$7:$A$214,0),MATCH(BA$5,'Relevance scoring'!$D$5:$BU$5))=1,"N/a",(INDEX('Relevance scoring'!$D$7:$BU$214,MATCH($A21,'Relevance scoring'!$A$7:$A$214,0),MATCH(BA$5,'Relevance scoring'!$D$5:$BU$5))))</f>
        <v>2</v>
      </c>
      <c r="BB21" s="87">
        <f t="array" ref="BB21">IF(INDEX('Relevance scoring'!$D$7:$BU$214,MATCH($A21,'Relevance scoring'!$A$7:$A$214,0),MATCH(BB$5,'Relevance scoring'!$D$5:$BU$5))=1,"N/a",(INDEX('Relevance scoring'!$D$7:$BU$214,MATCH($A21,'Relevance scoring'!$A$7:$A$214,0),MATCH(BB$5,'Relevance scoring'!$D$5:$BU$5))))</f>
        <v>2</v>
      </c>
      <c r="BC21" s="87">
        <f t="array" ref="BC21">IF(INDEX('Relevance scoring'!$D$7:$BU$214,MATCH($A21,'Relevance scoring'!$A$7:$A$214,0),MATCH(BC$5,'Relevance scoring'!$D$5:$BU$5))=1,"N/a",(INDEX('Relevance scoring'!$D$7:$BU$214,MATCH($A21,'Relevance scoring'!$A$7:$A$214,0),MATCH(BC$5,'Relevance scoring'!$D$5:$BU$5))))</f>
        <v>4</v>
      </c>
      <c r="BD21" s="87">
        <f t="array" ref="BD21">IF(INDEX('Relevance scoring'!$D$7:$BU$214,MATCH($A21,'Relevance scoring'!$A$7:$A$214,0),MATCH(BD$5,'Relevance scoring'!$D$5:$BU$5))=1,"N/a",(INDEX('Relevance scoring'!$D$7:$BU$214,MATCH($A21,'Relevance scoring'!$A$7:$A$214,0),MATCH(BD$5,'Relevance scoring'!$D$5:$BU$5))))</f>
        <v>4</v>
      </c>
      <c r="BE21" s="87">
        <f t="array" ref="BE21">IF(INDEX('Relevance scoring'!$D$7:$BU$214,MATCH($A21,'Relevance scoring'!$A$7:$A$214,0),MATCH(BE$5,'Relevance scoring'!$D$5:$BU$5))=1,"N/a",(INDEX('Relevance scoring'!$D$7:$BU$214,MATCH($A21,'Relevance scoring'!$A$7:$A$214,0),MATCH(BE$5,'Relevance scoring'!$D$5:$BU$5))))</f>
        <v>4</v>
      </c>
      <c r="BF21" s="87">
        <f t="array" ref="BF21">IF(INDEX('Relevance scoring'!$D$7:$BU$214,MATCH($A21,'Relevance scoring'!$A$7:$A$214,0),MATCH(BF$5,'Relevance scoring'!$D$5:$BU$5))=1,"N/a",(INDEX('Relevance scoring'!$D$7:$BU$214,MATCH($A21,'Relevance scoring'!$A$7:$A$214,0),MATCH(BF$5,'Relevance scoring'!$D$5:$BU$5))))</f>
        <v>4</v>
      </c>
      <c r="BG21" s="87">
        <f t="array" ref="BG21">IF(INDEX('Relevance scoring'!$D$7:$BU$214,MATCH($A21,'Relevance scoring'!$A$7:$A$214,0),MATCH(BG$5,'Relevance scoring'!$D$5:$BU$5))=1,"N/a",(INDEX('Relevance scoring'!$D$7:$BU$214,MATCH($A21,'Relevance scoring'!$A$7:$A$214,0),MATCH(BG$5,'Relevance scoring'!$D$5:$BU$5))))</f>
        <v>2</v>
      </c>
      <c r="BH21" s="87">
        <f t="array" ref="BH21">IF(INDEX('Relevance scoring'!$D$7:$BU$214,MATCH($A21,'Relevance scoring'!$A$7:$A$214,0),MATCH(BH$5,'Relevance scoring'!$D$5:$BU$5))=1,"N/a",(INDEX('Relevance scoring'!$D$7:$BU$214,MATCH($A21,'Relevance scoring'!$A$7:$A$214,0),MATCH(BH$5,'Relevance scoring'!$D$5:$BU$5))))</f>
        <v>3</v>
      </c>
    </row>
    <row r="22" spans="1:60" ht="12.75" x14ac:dyDescent="0.2">
      <c r="A22" s="53" t="str">
        <f>'Technology references'!A17</f>
        <v>Tech-016</v>
      </c>
      <c r="B22" s="54" t="str">
        <f t="array" ref="B22">INDEX('Technology references'!$B$2:$B$100,MATCH($A22,'Technology references'!$A$2:$A$100,0))</f>
        <v>Blockchain as a Service</v>
      </c>
      <c r="D22" s="87">
        <f t="array" ref="D22">IF(INDEX('Relevance scoring'!$D$7:$BU$214,MATCH($A22,'Relevance scoring'!$A$7:$A$214,0),MATCH(D$5,'Relevance scoring'!$D$5:$BU$5))=1,"N/a",(INDEX('Relevance scoring'!$D$7:$BU$214,MATCH($A22,'Relevance scoring'!$A$7:$A$214,0),MATCH(D$5,'Relevance scoring'!$D$5:$BU$5))))</f>
        <v>2</v>
      </c>
      <c r="E22" s="87">
        <f t="array" ref="E22">IF(INDEX('Relevance scoring'!$D$7:$BU$214,MATCH($A22,'Relevance scoring'!$A$7:$A$214,0),MATCH(E$5,'Relevance scoring'!$D$5:$BU$5))=1,"N/a",(INDEX('Relevance scoring'!$D$7:$BU$214,MATCH($A22,'Relevance scoring'!$A$7:$A$214,0),MATCH(E$5,'Relevance scoring'!$D$5:$BU$5))))</f>
        <v>2</v>
      </c>
      <c r="F22" s="87" t="str">
        <f t="array" ref="F22">IF(INDEX('Relevance scoring'!$D$7:$BU$214,MATCH($A22,'Relevance scoring'!$A$7:$A$214,0),MATCH(F$5,'Relevance scoring'!$D$5:$BU$5))=1,"N/a",(INDEX('Relevance scoring'!$D$7:$BU$214,MATCH($A22,'Relevance scoring'!$A$7:$A$214,0),MATCH(F$5,'Relevance scoring'!$D$5:$BU$5))))</f>
        <v>N/a</v>
      </c>
      <c r="G22" s="87" t="str">
        <f t="array" ref="G22">IF(INDEX('Relevance scoring'!$D$7:$BU$214,MATCH($A22,'Relevance scoring'!$A$7:$A$214,0),MATCH(G$5,'Relevance scoring'!$D$5:$BU$5))=1,"N/a",(INDEX('Relevance scoring'!$D$7:$BU$214,MATCH($A22,'Relevance scoring'!$A$7:$A$214,0),MATCH(G$5,'Relevance scoring'!$D$5:$BU$5))))</f>
        <v>N/a</v>
      </c>
      <c r="H22" s="87">
        <f t="array" ref="H22">IF(INDEX('Relevance scoring'!$D$7:$BU$214,MATCH($A22,'Relevance scoring'!$A$7:$A$214,0),MATCH(H$5,'Relevance scoring'!$D$5:$BU$5))=1,"N/a",(INDEX('Relevance scoring'!$D$7:$BU$214,MATCH($A22,'Relevance scoring'!$A$7:$A$214,0),MATCH(H$5,'Relevance scoring'!$D$5:$BU$5))))</f>
        <v>2</v>
      </c>
      <c r="I22" s="87">
        <f t="array" ref="I22">IF(INDEX('Relevance scoring'!$D$7:$BU$214,MATCH($A22,'Relevance scoring'!$A$7:$A$214,0),MATCH(I$5,'Relevance scoring'!$D$5:$BU$5))=1,"N/a",(INDEX('Relevance scoring'!$D$7:$BU$214,MATCH($A22,'Relevance scoring'!$A$7:$A$214,0),MATCH(I$5,'Relevance scoring'!$D$5:$BU$5))))</f>
        <v>2</v>
      </c>
      <c r="J22" s="87" t="str">
        <f t="array" ref="J22">IF(INDEX('Relevance scoring'!$D$7:$BU$214,MATCH($A22,'Relevance scoring'!$A$7:$A$214,0),MATCH(J$5,'Relevance scoring'!$D$5:$BU$5))=1,"N/a",(INDEX('Relevance scoring'!$D$7:$BU$214,MATCH($A22,'Relevance scoring'!$A$7:$A$214,0),MATCH(J$5,'Relevance scoring'!$D$5:$BU$5))))</f>
        <v>N/a</v>
      </c>
      <c r="K22" s="87">
        <f t="array" ref="K22">IF(INDEX('Relevance scoring'!$D$7:$BU$214,MATCH($A22,'Relevance scoring'!$A$7:$A$214,0),MATCH(K$5,'Relevance scoring'!$D$5:$BU$5))=1,"N/a",(INDEX('Relevance scoring'!$D$7:$BU$214,MATCH($A22,'Relevance scoring'!$A$7:$A$214,0),MATCH(K$5,'Relevance scoring'!$D$5:$BU$5))))</f>
        <v>2</v>
      </c>
      <c r="L22" s="87" t="str">
        <f t="array" ref="L22">IF(INDEX('Relevance scoring'!$D$7:$BU$214,MATCH($A22,'Relevance scoring'!$A$7:$A$214,0),MATCH(L$5,'Relevance scoring'!$D$5:$BU$5))=1,"N/a",(INDEX('Relevance scoring'!$D$7:$BU$214,MATCH($A22,'Relevance scoring'!$A$7:$A$214,0),MATCH(L$5,'Relevance scoring'!$D$5:$BU$5))))</f>
        <v>N/a</v>
      </c>
      <c r="M22" s="87" t="str">
        <f t="array" ref="M22">IF(INDEX('Relevance scoring'!$D$7:$BU$214,MATCH($A22,'Relevance scoring'!$A$7:$A$214,0),MATCH(M$5,'Relevance scoring'!$D$5:$BU$5))=1,"N/a",(INDEX('Relevance scoring'!$D$7:$BU$214,MATCH($A22,'Relevance scoring'!$A$7:$A$214,0),MATCH(M$5,'Relevance scoring'!$D$5:$BU$5))))</f>
        <v>N/a</v>
      </c>
      <c r="N22" s="87">
        <f t="array" ref="N22">IF(INDEX('Relevance scoring'!$D$7:$BU$214,MATCH($A22,'Relevance scoring'!$A$7:$A$214,0),MATCH(N$5,'Relevance scoring'!$D$5:$BU$5))=1,"N/a",(INDEX('Relevance scoring'!$D$7:$BU$214,MATCH($A22,'Relevance scoring'!$A$7:$A$214,0),MATCH(N$5,'Relevance scoring'!$D$5:$BU$5))))</f>
        <v>2</v>
      </c>
      <c r="O22" s="87">
        <f t="array" ref="O22">IF(INDEX('Relevance scoring'!$D$7:$BU$214,MATCH($A22,'Relevance scoring'!$A$7:$A$214,0),MATCH(O$5,'Relevance scoring'!$D$5:$BU$5))=1,"N/a",(INDEX('Relevance scoring'!$D$7:$BU$214,MATCH($A22,'Relevance scoring'!$A$7:$A$214,0),MATCH(O$5,'Relevance scoring'!$D$5:$BU$5))))</f>
        <v>2</v>
      </c>
      <c r="P22" s="87" t="s">
        <v>785</v>
      </c>
      <c r="Q22" s="87">
        <f t="array" ref="Q22">IF(INDEX('Relevance scoring'!$D$7:$BU$214,MATCH($A22,'Relevance scoring'!$A$7:$A$214,0),MATCH(Q$5,'Relevance scoring'!$D$5:$BU$5))=1,"N/a",(INDEX('Relevance scoring'!$D$7:$BU$214,MATCH($A22,'Relevance scoring'!$A$7:$A$214,0),MATCH(Q$5,'Relevance scoring'!$D$5:$BU$5))))</f>
        <v>2</v>
      </c>
      <c r="R22" s="87">
        <f t="array" ref="R22">IF(INDEX('Relevance scoring'!$D$7:$BU$214,MATCH($A22,'Relevance scoring'!$A$7:$A$214,0),MATCH(R$5,'Relevance scoring'!$D$5:$BU$5))=1,"N/a",(INDEX('Relevance scoring'!$D$7:$BU$214,MATCH($A22,'Relevance scoring'!$A$7:$A$214,0),MATCH(R$5,'Relevance scoring'!$D$5:$BU$5))))</f>
        <v>2</v>
      </c>
      <c r="S22" s="87">
        <f t="array" ref="S22">IF(INDEX('Relevance scoring'!$D$7:$BU$214,MATCH($A22,'Relevance scoring'!$A$7:$A$214,0),MATCH(S$5,'Relevance scoring'!$D$5:$BU$5))=1,"N/a",(INDEX('Relevance scoring'!$D$7:$BU$214,MATCH($A22,'Relevance scoring'!$A$7:$A$214,0),MATCH(S$5,'Relevance scoring'!$D$5:$BU$5))))</f>
        <v>2</v>
      </c>
      <c r="T22" s="87">
        <f t="array" ref="T22">IF(INDEX('Relevance scoring'!$D$7:$BU$214,MATCH($A22,'Relevance scoring'!$A$7:$A$214,0),MATCH(T$5,'Relevance scoring'!$D$5:$BU$5))=1,"N/a",(INDEX('Relevance scoring'!$D$7:$BU$214,MATCH($A22,'Relevance scoring'!$A$7:$A$214,0),MATCH(T$5,'Relevance scoring'!$D$5:$BU$5))))</f>
        <v>2</v>
      </c>
      <c r="U22" s="87" t="str">
        <f t="array" ref="U22">IF(INDEX('Relevance scoring'!$D$7:$BU$214,MATCH($A22,'Relevance scoring'!$A$7:$A$214,0),MATCH(U$5,'Relevance scoring'!$D$5:$BU$5))=1,"N/a",(INDEX('Relevance scoring'!$D$7:$BU$214,MATCH($A22,'Relevance scoring'!$A$7:$A$214,0),MATCH(U$5,'Relevance scoring'!$D$5:$BU$5))))</f>
        <v>N/a</v>
      </c>
      <c r="V22" s="87">
        <f t="array" ref="V22">IF(INDEX('Relevance scoring'!$D$7:$BU$214,MATCH($A22,'Relevance scoring'!$A$7:$A$214,0),MATCH(V$5,'Relevance scoring'!$D$5:$BU$5))=1,"N/a",(INDEX('Relevance scoring'!$D$7:$BU$214,MATCH($A22,'Relevance scoring'!$A$7:$A$214,0),MATCH(V$5,'Relevance scoring'!$D$5:$BU$5))))</f>
        <v>2</v>
      </c>
      <c r="W22" s="87" t="str">
        <f t="array" ref="W22">IF(INDEX('Relevance scoring'!$D$7:$BU$214,MATCH($A22,'Relevance scoring'!$A$7:$A$214,0),MATCH(W$5,'Relevance scoring'!$D$5:$BU$5))=1,"N/a",(INDEX('Relevance scoring'!$D$7:$BU$214,MATCH($A22,'Relevance scoring'!$A$7:$A$214,0),MATCH(W$5,'Relevance scoring'!$D$5:$BU$5))))</f>
        <v>N/a</v>
      </c>
      <c r="X22" s="87">
        <f t="array" ref="X22">IF(INDEX('Relevance scoring'!$D$7:$BU$214,MATCH($A22,'Relevance scoring'!$A$7:$A$214,0),MATCH(X$5,'Relevance scoring'!$D$5:$BU$5))=1,"N/a",(INDEX('Relevance scoring'!$D$7:$BU$214,MATCH($A22,'Relevance scoring'!$A$7:$A$214,0),MATCH(X$5,'Relevance scoring'!$D$5:$BU$5))))</f>
        <v>2</v>
      </c>
      <c r="Y22" s="87">
        <f t="array" ref="Y22">IF(INDEX('Relevance scoring'!$D$7:$BU$214,MATCH($A22,'Relevance scoring'!$A$7:$A$214,0),MATCH(Y$5,'Relevance scoring'!$D$5:$BU$5))=1,"N/a",(INDEX('Relevance scoring'!$D$7:$BU$214,MATCH($A22,'Relevance scoring'!$A$7:$A$214,0),MATCH(Y$5,'Relevance scoring'!$D$5:$BU$5))))</f>
        <v>2</v>
      </c>
      <c r="Z22" s="87">
        <f t="array" ref="Z22">IF(INDEX('Relevance scoring'!$D$7:$BU$214,MATCH($A22,'Relevance scoring'!$A$7:$A$214,0),MATCH(Z$5,'Relevance scoring'!$D$5:$BU$5))=1,"N/a",(INDEX('Relevance scoring'!$D$7:$BU$214,MATCH($A22,'Relevance scoring'!$A$7:$A$214,0),MATCH(Z$5,'Relevance scoring'!$D$5:$BU$5))))</f>
        <v>2</v>
      </c>
      <c r="AA22" s="87" t="str">
        <f t="array" ref="AA22">IF(INDEX('Relevance scoring'!$D$7:$BU$214,MATCH($A22,'Relevance scoring'!$A$7:$A$214,0),MATCH(AA$5,'Relevance scoring'!$D$5:$BU$5))=1,"N/a",(INDEX('Relevance scoring'!$D$7:$BU$214,MATCH($A22,'Relevance scoring'!$A$7:$A$214,0),MATCH(AA$5,'Relevance scoring'!$D$5:$BU$5))))</f>
        <v>N/a</v>
      </c>
      <c r="AB22" s="87" t="str">
        <f t="array" ref="AB22">IF(INDEX('Relevance scoring'!$D$7:$BU$214,MATCH($A22,'Relevance scoring'!$A$7:$A$214,0),MATCH(AB$5,'Relevance scoring'!$D$5:$BU$5))=1,"N/a",(INDEX('Relevance scoring'!$D$7:$BU$214,MATCH($A22,'Relevance scoring'!$A$7:$A$214,0),MATCH(AB$5,'Relevance scoring'!$D$5:$BU$5))))</f>
        <v>N/a</v>
      </c>
      <c r="AC22" s="87" t="s">
        <v>786</v>
      </c>
      <c r="AD22" s="87" t="s">
        <v>787</v>
      </c>
      <c r="AE22" s="87" t="s">
        <v>788</v>
      </c>
      <c r="AF22" s="87">
        <f t="array" ref="AF22">IF(INDEX('Relevance scoring'!$D$7:$BU$214,MATCH($A22,'Relevance scoring'!$A$7:$A$214,0),MATCH(AF$5,'Relevance scoring'!$D$5:$BU$5))=1,"N/a",(INDEX('Relevance scoring'!$D$7:$BU$214,MATCH($A22,'Relevance scoring'!$A$7:$A$214,0),MATCH(AF$5,'Relevance scoring'!$D$5:$BU$5))))</f>
        <v>2</v>
      </c>
      <c r="AG22" s="87" t="str">
        <f t="array" ref="AG22">IF(INDEX('Relevance scoring'!$D$7:$BU$214,MATCH($A22,'Relevance scoring'!$A$7:$A$214,0),MATCH(AG$5,'Relevance scoring'!$D$5:$BU$5))=1,"N/a",(INDEX('Relevance scoring'!$D$7:$BU$214,MATCH($A22,'Relevance scoring'!$A$7:$A$214,0),MATCH(AG$5,'Relevance scoring'!$D$5:$BU$5))))</f>
        <v>N/a</v>
      </c>
      <c r="AH22" s="87" t="str">
        <f t="array" ref="AH22">IF(INDEX('Relevance scoring'!$D$7:$BU$214,MATCH($A22,'Relevance scoring'!$A$7:$A$214,0),MATCH(AH$5,'Relevance scoring'!$D$5:$BU$5))=1,"N/a",(INDEX('Relevance scoring'!$D$7:$BU$214,MATCH($A22,'Relevance scoring'!$A$7:$A$214,0),MATCH(AH$5,'Relevance scoring'!$D$5:$BU$5))))</f>
        <v>N/a</v>
      </c>
      <c r="AI22" s="87">
        <f t="array" ref="AI22">IF(INDEX('Relevance scoring'!$D$7:$BU$214,MATCH($A22,'Relevance scoring'!$A$7:$A$214,0),MATCH(AI$5,'Relevance scoring'!$D$5:$BU$5))=1,"N/a",(INDEX('Relevance scoring'!$D$7:$BU$214,MATCH($A22,'Relevance scoring'!$A$7:$A$214,0),MATCH(AI$5,'Relevance scoring'!$D$5:$BU$5))))</f>
        <v>2</v>
      </c>
      <c r="AJ22" s="87" t="str">
        <f t="array" ref="AJ22">IF(INDEX('Relevance scoring'!$D$7:$BU$214,MATCH($A22,'Relevance scoring'!$A$7:$A$214,0),MATCH(AJ$5,'Relevance scoring'!$D$5:$BU$5))=1,"N/a",(INDEX('Relevance scoring'!$D$7:$BU$214,MATCH($A22,'Relevance scoring'!$A$7:$A$214,0),MATCH(AJ$5,'Relevance scoring'!$D$5:$BU$5))))</f>
        <v>N/a</v>
      </c>
      <c r="AK22" s="87">
        <f t="array" ref="AK22">IF(INDEX('Relevance scoring'!$D$7:$BU$214,MATCH($A22,'Relevance scoring'!$A$7:$A$214,0),MATCH(AK$5,'Relevance scoring'!$D$5:$BU$5))=1,"N/a",(INDEX('Relevance scoring'!$D$7:$BU$214,MATCH($A22,'Relevance scoring'!$A$7:$A$214,0),MATCH(AK$5,'Relevance scoring'!$D$5:$BU$5))))</f>
        <v>2</v>
      </c>
      <c r="AL22" s="87" t="str">
        <f t="array" ref="AL22">IF(INDEX('Relevance scoring'!$D$7:$BU$214,MATCH($A22,'Relevance scoring'!$A$7:$A$214,0),MATCH(AL$5,'Relevance scoring'!$D$5:$BU$5))=1,"N/a",(INDEX('Relevance scoring'!$D$7:$BU$214,MATCH($A22,'Relevance scoring'!$A$7:$A$214,0),MATCH(AL$5,'Relevance scoring'!$D$5:$BU$5))))</f>
        <v>N/a</v>
      </c>
      <c r="AM22" s="87">
        <f t="array" ref="AM22">IF(INDEX('Relevance scoring'!$D$7:$BU$214,MATCH($A22,'Relevance scoring'!$A$7:$A$214,0),MATCH(AM$5,'Relevance scoring'!$D$5:$BU$5))=1,"N/a",(INDEX('Relevance scoring'!$D$7:$BU$214,MATCH($A22,'Relevance scoring'!$A$7:$A$214,0),MATCH(AM$5,'Relevance scoring'!$D$5:$BU$5))))</f>
        <v>2</v>
      </c>
      <c r="AN22" s="87">
        <f t="array" ref="AN22">IF(INDEX('Relevance scoring'!$D$7:$BU$214,MATCH($A22,'Relevance scoring'!$A$7:$A$214,0),MATCH(AN$5,'Relevance scoring'!$D$5:$BU$5))=1,"N/a",(INDEX('Relevance scoring'!$D$7:$BU$214,MATCH($A22,'Relevance scoring'!$A$7:$A$214,0),MATCH(AN$5,'Relevance scoring'!$D$5:$BU$5))))</f>
        <v>2</v>
      </c>
      <c r="AO22" s="87">
        <f t="array" ref="AO22">IF(INDEX('Relevance scoring'!$D$7:$BU$214,MATCH($A22,'Relevance scoring'!$A$7:$A$214,0),MATCH(AO$5,'Relevance scoring'!$D$5:$BU$5))=1,"N/a",(INDEX('Relevance scoring'!$D$7:$BU$214,MATCH($A22,'Relevance scoring'!$A$7:$A$214,0),MATCH(AO$5,'Relevance scoring'!$D$5:$BU$5))))</f>
        <v>3</v>
      </c>
      <c r="AP22" s="87">
        <f t="array" ref="AP22">IF(INDEX('Relevance scoring'!$D$7:$BU$214,MATCH($A22,'Relevance scoring'!$A$7:$A$214,0),MATCH(AP$5,'Relevance scoring'!$D$5:$BU$5))=1,"N/a",(INDEX('Relevance scoring'!$D$7:$BU$214,MATCH($A22,'Relevance scoring'!$A$7:$A$214,0),MATCH(AP$5,'Relevance scoring'!$D$5:$BU$5))))</f>
        <v>2</v>
      </c>
      <c r="AQ22" s="87">
        <f t="array" ref="AQ22">IF(INDEX('Relevance scoring'!$D$7:$BU$214,MATCH($A22,'Relevance scoring'!$A$7:$A$214,0),MATCH(AQ$5,'Relevance scoring'!$D$5:$BU$5))=1,"N/a",(INDEX('Relevance scoring'!$D$7:$BU$214,MATCH($A22,'Relevance scoring'!$A$7:$A$214,0),MATCH(AQ$5,'Relevance scoring'!$D$5:$BU$5))))</f>
        <v>2</v>
      </c>
      <c r="AR22" s="87">
        <f t="array" ref="AR22">IF(INDEX('Relevance scoring'!$D$7:$BU$214,MATCH($A22,'Relevance scoring'!$A$7:$A$214,0),MATCH(AR$5,'Relevance scoring'!$D$5:$BU$5))=1,"N/a",(INDEX('Relevance scoring'!$D$7:$BU$214,MATCH($A22,'Relevance scoring'!$A$7:$A$214,0),MATCH(AR$5,'Relevance scoring'!$D$5:$BU$5))))</f>
        <v>3</v>
      </c>
      <c r="AS22" s="87">
        <f t="array" ref="AS22">IF(INDEX('Relevance scoring'!$D$7:$BU$214,MATCH($A22,'Relevance scoring'!$A$7:$A$214,0),MATCH(AS$5,'Relevance scoring'!$D$5:$BU$5))=1,"N/a",(INDEX('Relevance scoring'!$D$7:$BU$214,MATCH($A22,'Relevance scoring'!$A$7:$A$214,0),MATCH(AS$5,'Relevance scoring'!$D$5:$BU$5))))</f>
        <v>4</v>
      </c>
      <c r="AT22" s="87" t="str">
        <f t="array" ref="AT22">IF(INDEX('Relevance scoring'!$D$7:$BU$214,MATCH($A22,'Relevance scoring'!$A$7:$A$214,0),MATCH(AT$5,'Relevance scoring'!$D$5:$BU$5))=1,"N/a",(INDEX('Relevance scoring'!$D$7:$BU$214,MATCH($A22,'Relevance scoring'!$A$7:$A$214,0),MATCH(AT$5,'Relevance scoring'!$D$5:$BU$5))))</f>
        <v>N/a</v>
      </c>
      <c r="AU22" s="87" t="str">
        <f t="array" ref="AU22">IF(INDEX('Relevance scoring'!$D$7:$BU$214,MATCH($A22,'Relevance scoring'!$A$7:$A$214,0),MATCH(AU$5,'Relevance scoring'!$D$5:$BU$5))=1,"N/a",(INDEX('Relevance scoring'!$D$7:$BU$214,MATCH($A22,'Relevance scoring'!$A$7:$A$214,0),MATCH(AU$5,'Relevance scoring'!$D$5:$BU$5))))</f>
        <v>N/a</v>
      </c>
      <c r="AV22" s="87" t="str">
        <f t="array" ref="AV22">IF(INDEX('Relevance scoring'!$D$7:$BU$214,MATCH($A22,'Relevance scoring'!$A$7:$A$214,0),MATCH(AV$5,'Relevance scoring'!$D$5:$BU$5))=1,"N/a",(INDEX('Relevance scoring'!$D$7:$BU$214,MATCH($A22,'Relevance scoring'!$A$7:$A$214,0),MATCH(AV$5,'Relevance scoring'!$D$5:$BU$5))))</f>
        <v>N/a</v>
      </c>
      <c r="AW22" s="87">
        <f t="array" ref="AW22">IF(INDEX('Relevance scoring'!$D$7:$BU$214,MATCH($A22,'Relevance scoring'!$A$7:$A$214,0),MATCH(AW$5,'Relevance scoring'!$D$5:$BU$5))=1,"N/a",(INDEX('Relevance scoring'!$D$7:$BU$214,MATCH($A22,'Relevance scoring'!$A$7:$A$214,0),MATCH(AW$5,'Relevance scoring'!$D$5:$BU$5))))</f>
        <v>2</v>
      </c>
      <c r="AX22" s="87">
        <f t="array" ref="AX22">IF(INDEX('Relevance scoring'!$D$7:$BU$214,MATCH($A22,'Relevance scoring'!$A$7:$A$214,0),MATCH(AX$5,'Relevance scoring'!$D$5:$BU$5))=1,"N/a",(INDEX('Relevance scoring'!$D$7:$BU$214,MATCH($A22,'Relevance scoring'!$A$7:$A$214,0),MATCH(AX$5,'Relevance scoring'!$D$5:$BU$5))))</f>
        <v>2</v>
      </c>
      <c r="AY22" s="87">
        <f t="array" ref="AY22">IF(INDEX('Relevance scoring'!$D$7:$BU$214,MATCH($A22,'Relevance scoring'!$A$7:$A$214,0),MATCH(AY$5,'Relevance scoring'!$D$5:$BU$5))=1,"N/a",(INDEX('Relevance scoring'!$D$7:$BU$214,MATCH($A22,'Relevance scoring'!$A$7:$A$214,0),MATCH(AY$5,'Relevance scoring'!$D$5:$BU$5))))</f>
        <v>3</v>
      </c>
      <c r="AZ22" s="87" t="str">
        <f t="array" ref="AZ22">IF(INDEX('Relevance scoring'!$D$7:$BU$214,MATCH($A22,'Relevance scoring'!$A$7:$A$214,0),MATCH(AZ$5,'Relevance scoring'!$D$5:$BU$5))=1,"N/a",(INDEX('Relevance scoring'!$D$7:$BU$214,MATCH($A22,'Relevance scoring'!$A$7:$A$214,0),MATCH(AZ$5,'Relevance scoring'!$D$5:$BU$5))))</f>
        <v>N/a</v>
      </c>
      <c r="BA22" s="87">
        <f t="array" ref="BA22">IF(INDEX('Relevance scoring'!$D$7:$BU$214,MATCH($A22,'Relevance scoring'!$A$7:$A$214,0),MATCH(BA$5,'Relevance scoring'!$D$5:$BU$5))=1,"N/a",(INDEX('Relevance scoring'!$D$7:$BU$214,MATCH($A22,'Relevance scoring'!$A$7:$A$214,0),MATCH(BA$5,'Relevance scoring'!$D$5:$BU$5))))</f>
        <v>2</v>
      </c>
      <c r="BB22" s="87">
        <f t="array" ref="BB22">IF(INDEX('Relevance scoring'!$D$7:$BU$214,MATCH($A22,'Relevance scoring'!$A$7:$A$214,0),MATCH(BB$5,'Relevance scoring'!$D$5:$BU$5))=1,"N/a",(INDEX('Relevance scoring'!$D$7:$BU$214,MATCH($A22,'Relevance scoring'!$A$7:$A$214,0),MATCH(BB$5,'Relevance scoring'!$D$5:$BU$5))))</f>
        <v>2</v>
      </c>
      <c r="BC22" s="87">
        <f t="array" ref="BC22">IF(INDEX('Relevance scoring'!$D$7:$BU$214,MATCH($A22,'Relevance scoring'!$A$7:$A$214,0),MATCH(BC$5,'Relevance scoring'!$D$5:$BU$5))=1,"N/a",(INDEX('Relevance scoring'!$D$7:$BU$214,MATCH($A22,'Relevance scoring'!$A$7:$A$214,0),MATCH(BC$5,'Relevance scoring'!$D$5:$BU$5))))</f>
        <v>4</v>
      </c>
      <c r="BD22" s="87">
        <f t="array" ref="BD22">IF(INDEX('Relevance scoring'!$D$7:$BU$214,MATCH($A22,'Relevance scoring'!$A$7:$A$214,0),MATCH(BD$5,'Relevance scoring'!$D$5:$BU$5))=1,"N/a",(INDEX('Relevance scoring'!$D$7:$BU$214,MATCH($A22,'Relevance scoring'!$A$7:$A$214,0),MATCH(BD$5,'Relevance scoring'!$D$5:$BU$5))))</f>
        <v>4</v>
      </c>
      <c r="BE22" s="87">
        <f t="array" ref="BE22">IF(INDEX('Relevance scoring'!$D$7:$BU$214,MATCH($A22,'Relevance scoring'!$A$7:$A$214,0),MATCH(BE$5,'Relevance scoring'!$D$5:$BU$5))=1,"N/a",(INDEX('Relevance scoring'!$D$7:$BU$214,MATCH($A22,'Relevance scoring'!$A$7:$A$214,0),MATCH(BE$5,'Relevance scoring'!$D$5:$BU$5))))</f>
        <v>4</v>
      </c>
      <c r="BF22" s="87">
        <f t="array" ref="BF22">IF(INDEX('Relevance scoring'!$D$7:$BU$214,MATCH($A22,'Relevance scoring'!$A$7:$A$214,0),MATCH(BF$5,'Relevance scoring'!$D$5:$BU$5))=1,"N/a",(INDEX('Relevance scoring'!$D$7:$BU$214,MATCH($A22,'Relevance scoring'!$A$7:$A$214,0),MATCH(BF$5,'Relevance scoring'!$D$5:$BU$5))))</f>
        <v>4</v>
      </c>
      <c r="BG22" s="87">
        <f t="array" ref="BG22">IF(INDEX('Relevance scoring'!$D$7:$BU$214,MATCH($A22,'Relevance scoring'!$A$7:$A$214,0),MATCH(BG$5,'Relevance scoring'!$D$5:$BU$5))=1,"N/a",(INDEX('Relevance scoring'!$D$7:$BU$214,MATCH($A22,'Relevance scoring'!$A$7:$A$214,0),MATCH(BG$5,'Relevance scoring'!$D$5:$BU$5))))</f>
        <v>2</v>
      </c>
      <c r="BH22" s="87">
        <f t="array" ref="BH22">IF(INDEX('Relevance scoring'!$D$7:$BU$214,MATCH($A22,'Relevance scoring'!$A$7:$A$214,0),MATCH(BH$5,'Relevance scoring'!$D$5:$BU$5))=1,"N/a",(INDEX('Relevance scoring'!$D$7:$BU$214,MATCH($A22,'Relevance scoring'!$A$7:$A$214,0),MATCH(BH$5,'Relevance scoring'!$D$5:$BU$5))))</f>
        <v>3</v>
      </c>
    </row>
    <row r="23" spans="1:60" ht="12.75" x14ac:dyDescent="0.2">
      <c r="A23" s="53" t="str">
        <f>'Technology references'!A18</f>
        <v>Tech-017</v>
      </c>
      <c r="B23" s="54" t="str">
        <f t="array" ref="B23">INDEX('Technology references'!$B$2:$B$100,MATCH($A23,'Technology references'!$A$2:$A$100,0))</f>
        <v>Connected Home</v>
      </c>
      <c r="D23" s="87" t="s">
        <v>789</v>
      </c>
      <c r="E23" s="87">
        <f t="array" ref="E23">IF(INDEX('Relevance scoring'!$D$7:$BU$214,MATCH($A23,'Relevance scoring'!$A$7:$A$214,0),MATCH(E$5,'Relevance scoring'!$D$5:$BU$5))=1,"N/a",(INDEX('Relevance scoring'!$D$7:$BU$214,MATCH($A23,'Relevance scoring'!$A$7:$A$214,0),MATCH(E$5,'Relevance scoring'!$D$5:$BU$5))))</f>
        <v>2</v>
      </c>
      <c r="F23" s="87">
        <f t="array" ref="F23">IF(INDEX('Relevance scoring'!$D$7:$BU$214,MATCH($A23,'Relevance scoring'!$A$7:$A$214,0),MATCH(F$5,'Relevance scoring'!$D$5:$BU$5))=1,"N/a",(INDEX('Relevance scoring'!$D$7:$BU$214,MATCH($A23,'Relevance scoring'!$A$7:$A$214,0),MATCH(F$5,'Relevance scoring'!$D$5:$BU$5))))</f>
        <v>2</v>
      </c>
      <c r="G23" s="87">
        <f t="array" ref="G23">IF(INDEX('Relevance scoring'!$D$7:$BU$214,MATCH($A23,'Relevance scoring'!$A$7:$A$214,0),MATCH(G$5,'Relevance scoring'!$D$5:$BU$5))=1,"N/a",(INDEX('Relevance scoring'!$D$7:$BU$214,MATCH($A23,'Relevance scoring'!$A$7:$A$214,0),MATCH(G$5,'Relevance scoring'!$D$5:$BU$5))))</f>
        <v>2</v>
      </c>
      <c r="H23" s="87" t="s">
        <v>790</v>
      </c>
      <c r="I23" s="87">
        <f t="array" ref="I23">IF(INDEX('Relevance scoring'!$D$7:$BU$214,MATCH($A23,'Relevance scoring'!$A$7:$A$214,0),MATCH(I$5,'Relevance scoring'!$D$5:$BU$5))=1,"N/a",(INDEX('Relevance scoring'!$D$7:$BU$214,MATCH($A23,'Relevance scoring'!$A$7:$A$214,0),MATCH(I$5,'Relevance scoring'!$D$5:$BU$5))))</f>
        <v>2</v>
      </c>
      <c r="J23" s="87" t="str">
        <f t="array" ref="J23">IF(INDEX('Relevance scoring'!$D$7:$BU$214,MATCH($A23,'Relevance scoring'!$A$7:$A$214,0),MATCH(J$5,'Relevance scoring'!$D$5:$BU$5))=1,"N/a",(INDEX('Relevance scoring'!$D$7:$BU$214,MATCH($A23,'Relevance scoring'!$A$7:$A$214,0),MATCH(J$5,'Relevance scoring'!$D$5:$BU$5))))</f>
        <v>N/a</v>
      </c>
      <c r="K23" s="87">
        <f t="array" ref="K23">IF(INDEX('Relevance scoring'!$D$7:$BU$214,MATCH($A23,'Relevance scoring'!$A$7:$A$214,0),MATCH(K$5,'Relevance scoring'!$D$5:$BU$5))=1,"N/a",(INDEX('Relevance scoring'!$D$7:$BU$214,MATCH($A23,'Relevance scoring'!$A$7:$A$214,0),MATCH(K$5,'Relevance scoring'!$D$5:$BU$5))))</f>
        <v>2</v>
      </c>
      <c r="L23" s="87" t="str">
        <f t="array" ref="L23">IF(INDEX('Relevance scoring'!$D$7:$BU$214,MATCH($A23,'Relevance scoring'!$A$7:$A$214,0),MATCH(L$5,'Relevance scoring'!$D$5:$BU$5))=1,"N/a",(INDEX('Relevance scoring'!$D$7:$BU$214,MATCH($A23,'Relevance scoring'!$A$7:$A$214,0),MATCH(L$5,'Relevance scoring'!$D$5:$BU$5))))</f>
        <v>N/a</v>
      </c>
      <c r="M23" s="87" t="str">
        <f t="array" ref="M23">IF(INDEX('Relevance scoring'!$D$7:$BU$214,MATCH($A23,'Relevance scoring'!$A$7:$A$214,0),MATCH(M$5,'Relevance scoring'!$D$5:$BU$5))=1,"N/a",(INDEX('Relevance scoring'!$D$7:$BU$214,MATCH($A23,'Relevance scoring'!$A$7:$A$214,0),MATCH(M$5,'Relevance scoring'!$D$5:$BU$5))))</f>
        <v>N/a</v>
      </c>
      <c r="N23" s="87" t="str">
        <f t="array" ref="N23">IF(INDEX('Relevance scoring'!$D$7:$BU$214,MATCH($A23,'Relevance scoring'!$A$7:$A$214,0),MATCH(N$5,'Relevance scoring'!$D$5:$BU$5))=1,"N/a",(INDEX('Relevance scoring'!$D$7:$BU$214,MATCH($A23,'Relevance scoring'!$A$7:$A$214,0),MATCH(N$5,'Relevance scoring'!$D$5:$BU$5))))</f>
        <v>N/a</v>
      </c>
      <c r="O23" s="87" t="str">
        <f t="array" ref="O23">IF(INDEX('Relevance scoring'!$D$7:$BU$214,MATCH($A23,'Relevance scoring'!$A$7:$A$214,0),MATCH(O$5,'Relevance scoring'!$D$5:$BU$5))=1,"N/a",(INDEX('Relevance scoring'!$D$7:$BU$214,MATCH($A23,'Relevance scoring'!$A$7:$A$214,0),MATCH(O$5,'Relevance scoring'!$D$5:$BU$5))))</f>
        <v>N/a</v>
      </c>
      <c r="P23" s="87" t="str">
        <f t="array" ref="P23">IF(INDEX('Relevance scoring'!$D$7:$BU$214,MATCH($A23,'Relevance scoring'!$A$7:$A$214,0),MATCH(P$5,'Relevance scoring'!$D$5:$BU$5))=1,"N/a",(INDEX('Relevance scoring'!$D$7:$BU$214,MATCH($A23,'Relevance scoring'!$A$7:$A$214,0),MATCH(P$5,'Relevance scoring'!$D$5:$BU$5))))</f>
        <v>N/a</v>
      </c>
      <c r="Q23" s="87">
        <f t="array" ref="Q23">IF(INDEX('Relevance scoring'!$D$7:$BU$214,MATCH($A23,'Relevance scoring'!$A$7:$A$214,0),MATCH(Q$5,'Relevance scoring'!$D$5:$BU$5))=1,"N/a",(INDEX('Relevance scoring'!$D$7:$BU$214,MATCH($A23,'Relevance scoring'!$A$7:$A$214,0),MATCH(Q$5,'Relevance scoring'!$D$5:$BU$5))))</f>
        <v>2</v>
      </c>
      <c r="R23" s="87" t="str">
        <f t="array" ref="R23">IF(INDEX('Relevance scoring'!$D$7:$BU$214,MATCH($A23,'Relevance scoring'!$A$7:$A$214,0),MATCH(R$5,'Relevance scoring'!$D$5:$BU$5))=1,"N/a",(INDEX('Relevance scoring'!$D$7:$BU$214,MATCH($A23,'Relevance scoring'!$A$7:$A$214,0),MATCH(R$5,'Relevance scoring'!$D$5:$BU$5))))</f>
        <v>N/a</v>
      </c>
      <c r="S23" s="87" t="str">
        <f t="array" ref="S23">IF(INDEX('Relevance scoring'!$D$7:$BU$214,MATCH($A23,'Relevance scoring'!$A$7:$A$214,0),MATCH(S$5,'Relevance scoring'!$D$5:$BU$5))=1,"N/a",(INDEX('Relevance scoring'!$D$7:$BU$214,MATCH($A23,'Relevance scoring'!$A$7:$A$214,0),MATCH(S$5,'Relevance scoring'!$D$5:$BU$5))))</f>
        <v>N/a</v>
      </c>
      <c r="T23" s="87">
        <f t="array" ref="T23">IF(INDEX('Relevance scoring'!$D$7:$BU$214,MATCH($A23,'Relevance scoring'!$A$7:$A$214,0),MATCH(T$5,'Relevance scoring'!$D$5:$BU$5))=1,"N/a",(INDEX('Relevance scoring'!$D$7:$BU$214,MATCH($A23,'Relevance scoring'!$A$7:$A$214,0),MATCH(T$5,'Relevance scoring'!$D$5:$BU$5))))</f>
        <v>2</v>
      </c>
      <c r="U23" s="87">
        <f t="array" ref="U23">IF(INDEX('Relevance scoring'!$D$7:$BU$214,MATCH($A23,'Relevance scoring'!$A$7:$A$214,0),MATCH(U$5,'Relevance scoring'!$D$5:$BU$5))=1,"N/a",(INDEX('Relevance scoring'!$D$7:$BU$214,MATCH($A23,'Relevance scoring'!$A$7:$A$214,0),MATCH(U$5,'Relevance scoring'!$D$5:$BU$5))))</f>
        <v>2</v>
      </c>
      <c r="V23" s="87" t="str">
        <f t="array" ref="V23">IF(INDEX('Relevance scoring'!$D$7:$BU$214,MATCH($A23,'Relevance scoring'!$A$7:$A$214,0),MATCH(V$5,'Relevance scoring'!$D$5:$BU$5))=1,"N/a",(INDEX('Relevance scoring'!$D$7:$BU$214,MATCH($A23,'Relevance scoring'!$A$7:$A$214,0),MATCH(V$5,'Relevance scoring'!$D$5:$BU$5))))</f>
        <v>N/a</v>
      </c>
      <c r="W23" s="87" t="str">
        <f t="array" ref="W23">IF(INDEX('Relevance scoring'!$D$7:$BU$214,MATCH($A23,'Relevance scoring'!$A$7:$A$214,0),MATCH(W$5,'Relevance scoring'!$D$5:$BU$5))=1,"N/a",(INDEX('Relevance scoring'!$D$7:$BU$214,MATCH($A23,'Relevance scoring'!$A$7:$A$214,0),MATCH(W$5,'Relevance scoring'!$D$5:$BU$5))))</f>
        <v>N/a</v>
      </c>
      <c r="X23" s="87" t="str">
        <f t="array" ref="X23">IF(INDEX('Relevance scoring'!$D$7:$BU$214,MATCH($A23,'Relevance scoring'!$A$7:$A$214,0),MATCH(X$5,'Relevance scoring'!$D$5:$BU$5))=1,"N/a",(INDEX('Relevance scoring'!$D$7:$BU$214,MATCH($A23,'Relevance scoring'!$A$7:$A$214,0),MATCH(X$5,'Relevance scoring'!$D$5:$BU$5))))</f>
        <v>N/a</v>
      </c>
      <c r="Y23" s="87" t="str">
        <f t="array" ref="Y23">IF(INDEX('Relevance scoring'!$D$7:$BU$214,MATCH($A23,'Relevance scoring'!$A$7:$A$214,0),MATCH(Y$5,'Relevance scoring'!$D$5:$BU$5))=1,"N/a",(INDEX('Relevance scoring'!$D$7:$BU$214,MATCH($A23,'Relevance scoring'!$A$7:$A$214,0),MATCH(Y$5,'Relevance scoring'!$D$5:$BU$5))))</f>
        <v>N/a</v>
      </c>
      <c r="Z23" s="87">
        <f t="array" ref="Z23">IF(INDEX('Relevance scoring'!$D$7:$BU$214,MATCH($A23,'Relevance scoring'!$A$7:$A$214,0),MATCH(Z$5,'Relevance scoring'!$D$5:$BU$5))=1,"N/a",(INDEX('Relevance scoring'!$D$7:$BU$214,MATCH($A23,'Relevance scoring'!$A$7:$A$214,0),MATCH(Z$5,'Relevance scoring'!$D$5:$BU$5))))</f>
        <v>3</v>
      </c>
      <c r="AA23" s="87">
        <f t="array" ref="AA23">IF(INDEX('Relevance scoring'!$D$7:$BU$214,MATCH($A23,'Relevance scoring'!$A$7:$A$214,0),MATCH(AA$5,'Relevance scoring'!$D$5:$BU$5))=1,"N/a",(INDEX('Relevance scoring'!$D$7:$BU$214,MATCH($A23,'Relevance scoring'!$A$7:$A$214,0),MATCH(AA$5,'Relevance scoring'!$D$5:$BU$5))))</f>
        <v>2</v>
      </c>
      <c r="AB23" s="87">
        <f t="array" ref="AB23">IF(INDEX('Relevance scoring'!$D$7:$BU$214,MATCH($A23,'Relevance scoring'!$A$7:$A$214,0),MATCH(AB$5,'Relevance scoring'!$D$5:$BU$5))=1,"N/a",(INDEX('Relevance scoring'!$D$7:$BU$214,MATCH($A23,'Relevance scoring'!$A$7:$A$214,0),MATCH(AB$5,'Relevance scoring'!$D$5:$BU$5))))</f>
        <v>2</v>
      </c>
      <c r="AC23" s="87">
        <f t="array" ref="AC23">IF(INDEX('Relevance scoring'!$D$7:$BU$214,MATCH($A23,'Relevance scoring'!$A$7:$A$214,0),MATCH(AC$5,'Relevance scoring'!$D$5:$BU$5))=1,"N/a",(INDEX('Relevance scoring'!$D$7:$BU$214,MATCH($A23,'Relevance scoring'!$A$7:$A$214,0),MATCH(AC$5,'Relevance scoring'!$D$5:$BU$5))))</f>
        <v>2</v>
      </c>
      <c r="AD23" s="87" t="str">
        <f t="array" ref="AD23">IF(INDEX('Relevance scoring'!$D$7:$BU$214,MATCH($A23,'Relevance scoring'!$A$7:$A$214,0),MATCH(AD$5,'Relevance scoring'!$D$5:$BU$5))=1,"N/a",(INDEX('Relevance scoring'!$D$7:$BU$214,MATCH($A23,'Relevance scoring'!$A$7:$A$214,0),MATCH(AD$5,'Relevance scoring'!$D$5:$BU$5))))</f>
        <v>N/a</v>
      </c>
      <c r="AE23" s="87" t="str">
        <f t="array" ref="AE23">IF(INDEX('Relevance scoring'!$D$7:$BU$214,MATCH($A23,'Relevance scoring'!$A$7:$A$214,0),MATCH(AE$5,'Relevance scoring'!$D$5:$BU$5))=1,"N/a",(INDEX('Relevance scoring'!$D$7:$BU$214,MATCH($A23,'Relevance scoring'!$A$7:$A$214,0),MATCH(AE$5,'Relevance scoring'!$D$5:$BU$5))))</f>
        <v>N/a</v>
      </c>
      <c r="AF23" s="87" t="str">
        <f t="array" ref="AF23">IF(INDEX('Relevance scoring'!$D$7:$BU$214,MATCH($A23,'Relevance scoring'!$A$7:$A$214,0),MATCH(AF$5,'Relevance scoring'!$D$5:$BU$5))=1,"N/a",(INDEX('Relevance scoring'!$D$7:$BU$214,MATCH($A23,'Relevance scoring'!$A$7:$A$214,0),MATCH(AF$5,'Relevance scoring'!$D$5:$BU$5))))</f>
        <v>N/a</v>
      </c>
      <c r="AG23" s="87">
        <f t="array" ref="AG23">IF(INDEX('Relevance scoring'!$D$7:$BU$214,MATCH($A23,'Relevance scoring'!$A$7:$A$214,0),MATCH(AG$5,'Relevance scoring'!$D$5:$BU$5))=1,"N/a",(INDEX('Relevance scoring'!$D$7:$BU$214,MATCH($A23,'Relevance scoring'!$A$7:$A$214,0),MATCH(AG$5,'Relevance scoring'!$D$5:$BU$5))))</f>
        <v>2</v>
      </c>
      <c r="AH23" s="87">
        <f t="array" ref="AH23">IF(INDEX('Relevance scoring'!$D$7:$BU$214,MATCH($A23,'Relevance scoring'!$A$7:$A$214,0),MATCH(AH$5,'Relevance scoring'!$D$5:$BU$5))=1,"N/a",(INDEX('Relevance scoring'!$D$7:$BU$214,MATCH($A23,'Relevance scoring'!$A$7:$A$214,0),MATCH(AH$5,'Relevance scoring'!$D$5:$BU$5))))</f>
        <v>3</v>
      </c>
      <c r="AI23" s="87">
        <f t="array" ref="AI23">IF(INDEX('Relevance scoring'!$D$7:$BU$214,MATCH($A23,'Relevance scoring'!$A$7:$A$214,0),MATCH(AI$5,'Relevance scoring'!$D$5:$BU$5))=1,"N/a",(INDEX('Relevance scoring'!$D$7:$BU$214,MATCH($A23,'Relevance scoring'!$A$7:$A$214,0),MATCH(AI$5,'Relevance scoring'!$D$5:$BU$5))))</f>
        <v>2</v>
      </c>
      <c r="AJ23" s="87" t="str">
        <f t="array" ref="AJ23">IF(INDEX('Relevance scoring'!$D$7:$BU$214,MATCH($A23,'Relevance scoring'!$A$7:$A$214,0),MATCH(AJ$5,'Relevance scoring'!$D$5:$BU$5))=1,"N/a",(INDEX('Relevance scoring'!$D$7:$BU$214,MATCH($A23,'Relevance scoring'!$A$7:$A$214,0),MATCH(AJ$5,'Relevance scoring'!$D$5:$BU$5))))</f>
        <v>N/a</v>
      </c>
      <c r="AK23" s="87" t="str">
        <f t="array" ref="AK23">IF(INDEX('Relevance scoring'!$D$7:$BU$214,MATCH($A23,'Relevance scoring'!$A$7:$A$214,0),MATCH(AK$5,'Relevance scoring'!$D$5:$BU$5))=1,"N/a",(INDEX('Relevance scoring'!$D$7:$BU$214,MATCH($A23,'Relevance scoring'!$A$7:$A$214,0),MATCH(AK$5,'Relevance scoring'!$D$5:$BU$5))))</f>
        <v>N/a</v>
      </c>
      <c r="AL23" s="87" t="str">
        <f t="array" ref="AL23">IF(INDEX('Relevance scoring'!$D$7:$BU$214,MATCH($A23,'Relevance scoring'!$A$7:$A$214,0),MATCH(AL$5,'Relevance scoring'!$D$5:$BU$5))=1,"N/a",(INDEX('Relevance scoring'!$D$7:$BU$214,MATCH($A23,'Relevance scoring'!$A$7:$A$214,0),MATCH(AL$5,'Relevance scoring'!$D$5:$BU$5))))</f>
        <v>N/a</v>
      </c>
      <c r="AM23" s="87">
        <f t="array" ref="AM23">IF(INDEX('Relevance scoring'!$D$7:$BU$214,MATCH($A23,'Relevance scoring'!$A$7:$A$214,0),MATCH(AM$5,'Relevance scoring'!$D$5:$BU$5))=1,"N/a",(INDEX('Relevance scoring'!$D$7:$BU$214,MATCH($A23,'Relevance scoring'!$A$7:$A$214,0),MATCH(AM$5,'Relevance scoring'!$D$5:$BU$5))))</f>
        <v>3</v>
      </c>
      <c r="AN23" s="87">
        <f t="array" ref="AN23">IF(INDEX('Relevance scoring'!$D$7:$BU$214,MATCH($A23,'Relevance scoring'!$A$7:$A$214,0),MATCH(AN$5,'Relevance scoring'!$D$5:$BU$5))=1,"N/a",(INDEX('Relevance scoring'!$D$7:$BU$214,MATCH($A23,'Relevance scoring'!$A$7:$A$214,0),MATCH(AN$5,'Relevance scoring'!$D$5:$BU$5))))</f>
        <v>2</v>
      </c>
      <c r="AO23" s="87">
        <f t="array" ref="AO23">IF(INDEX('Relevance scoring'!$D$7:$BU$214,MATCH($A23,'Relevance scoring'!$A$7:$A$214,0),MATCH(AO$5,'Relevance scoring'!$D$5:$BU$5))=1,"N/a",(INDEX('Relevance scoring'!$D$7:$BU$214,MATCH($A23,'Relevance scoring'!$A$7:$A$214,0),MATCH(AO$5,'Relevance scoring'!$D$5:$BU$5))))</f>
        <v>2</v>
      </c>
      <c r="AP23" s="87">
        <f t="array" ref="AP23">IF(INDEX('Relevance scoring'!$D$7:$BU$214,MATCH($A23,'Relevance scoring'!$A$7:$A$214,0),MATCH(AP$5,'Relevance scoring'!$D$5:$BU$5))=1,"N/a",(INDEX('Relevance scoring'!$D$7:$BU$214,MATCH($A23,'Relevance scoring'!$A$7:$A$214,0),MATCH(AP$5,'Relevance scoring'!$D$5:$BU$5))))</f>
        <v>2</v>
      </c>
      <c r="AQ23" s="87">
        <f t="array" ref="AQ23">IF(INDEX('Relevance scoring'!$D$7:$BU$214,MATCH($A23,'Relevance scoring'!$A$7:$A$214,0),MATCH(AQ$5,'Relevance scoring'!$D$5:$BU$5))=1,"N/a",(INDEX('Relevance scoring'!$D$7:$BU$214,MATCH($A23,'Relevance scoring'!$A$7:$A$214,0),MATCH(AQ$5,'Relevance scoring'!$D$5:$BU$5))))</f>
        <v>3</v>
      </c>
      <c r="AR23" s="87" t="str">
        <f t="array" ref="AR23">IF(INDEX('Relevance scoring'!$D$7:$BU$214,MATCH($A23,'Relevance scoring'!$A$7:$A$214,0),MATCH(AR$5,'Relevance scoring'!$D$5:$BU$5))=1,"N/a",(INDEX('Relevance scoring'!$D$7:$BU$214,MATCH($A23,'Relevance scoring'!$A$7:$A$214,0),MATCH(AR$5,'Relevance scoring'!$D$5:$BU$5))))</f>
        <v>N/a</v>
      </c>
      <c r="AS23" s="87" t="str">
        <f t="array" ref="AS23">IF(INDEX('Relevance scoring'!$D$7:$BU$214,MATCH($A23,'Relevance scoring'!$A$7:$A$214,0),MATCH(AS$5,'Relevance scoring'!$D$5:$BU$5))=1,"N/a",(INDEX('Relevance scoring'!$D$7:$BU$214,MATCH($A23,'Relevance scoring'!$A$7:$A$214,0),MATCH(AS$5,'Relevance scoring'!$D$5:$BU$5))))</f>
        <v>N/a</v>
      </c>
      <c r="AT23" s="87" t="str">
        <f t="array" ref="AT23">IF(INDEX('Relevance scoring'!$D$7:$BU$214,MATCH($A23,'Relevance scoring'!$A$7:$A$214,0),MATCH(AT$5,'Relevance scoring'!$D$5:$BU$5))=1,"N/a",(INDEX('Relevance scoring'!$D$7:$BU$214,MATCH($A23,'Relevance scoring'!$A$7:$A$214,0),MATCH(AT$5,'Relevance scoring'!$D$5:$BU$5))))</f>
        <v>N/a</v>
      </c>
      <c r="AU23" s="87" t="str">
        <f t="array" ref="AU23">IF(INDEX('Relevance scoring'!$D$7:$BU$214,MATCH($A23,'Relevance scoring'!$A$7:$A$214,0),MATCH(AU$5,'Relevance scoring'!$D$5:$BU$5))=1,"N/a",(INDEX('Relevance scoring'!$D$7:$BU$214,MATCH($A23,'Relevance scoring'!$A$7:$A$214,0),MATCH(AU$5,'Relevance scoring'!$D$5:$BU$5))))</f>
        <v>N/a</v>
      </c>
      <c r="AV23" s="87">
        <f t="array" ref="AV23">IF(INDEX('Relevance scoring'!$D$7:$BU$214,MATCH($A23,'Relevance scoring'!$A$7:$A$214,0),MATCH(AV$5,'Relevance scoring'!$D$5:$BU$5))=1,"N/a",(INDEX('Relevance scoring'!$D$7:$BU$214,MATCH($A23,'Relevance scoring'!$A$7:$A$214,0),MATCH(AV$5,'Relevance scoring'!$D$5:$BU$5))))</f>
        <v>2</v>
      </c>
      <c r="AW23" s="87">
        <f t="array" ref="AW23">IF(INDEX('Relevance scoring'!$D$7:$BU$214,MATCH($A23,'Relevance scoring'!$A$7:$A$214,0),MATCH(AW$5,'Relevance scoring'!$D$5:$BU$5))=1,"N/a",(INDEX('Relevance scoring'!$D$7:$BU$214,MATCH($A23,'Relevance scoring'!$A$7:$A$214,0),MATCH(AW$5,'Relevance scoring'!$D$5:$BU$5))))</f>
        <v>2</v>
      </c>
      <c r="AX23" s="87" t="str">
        <f t="array" ref="AX23">IF(INDEX('Relevance scoring'!$D$7:$BU$214,MATCH($A23,'Relevance scoring'!$A$7:$A$214,0),MATCH(AX$5,'Relevance scoring'!$D$5:$BU$5))=1,"N/a",(INDEX('Relevance scoring'!$D$7:$BU$214,MATCH($A23,'Relevance scoring'!$A$7:$A$214,0),MATCH(AX$5,'Relevance scoring'!$D$5:$BU$5))))</f>
        <v>N/a</v>
      </c>
      <c r="AY23" s="87" t="str">
        <f t="array" ref="AY23">IF(INDEX('Relevance scoring'!$D$7:$BU$214,MATCH($A23,'Relevance scoring'!$A$7:$A$214,0),MATCH(AY$5,'Relevance scoring'!$D$5:$BU$5))=1,"N/a",(INDEX('Relevance scoring'!$D$7:$BU$214,MATCH($A23,'Relevance scoring'!$A$7:$A$214,0),MATCH(AY$5,'Relevance scoring'!$D$5:$BU$5))))</f>
        <v>N/a</v>
      </c>
      <c r="AZ23" s="87" t="str">
        <f t="array" ref="AZ23">IF(INDEX('Relevance scoring'!$D$7:$BU$214,MATCH($A23,'Relevance scoring'!$A$7:$A$214,0),MATCH(AZ$5,'Relevance scoring'!$D$5:$BU$5))=1,"N/a",(INDEX('Relevance scoring'!$D$7:$BU$214,MATCH($A23,'Relevance scoring'!$A$7:$A$214,0),MATCH(AZ$5,'Relevance scoring'!$D$5:$BU$5))))</f>
        <v>N/a</v>
      </c>
      <c r="BA23" s="87">
        <f t="array" ref="BA23">IF(INDEX('Relevance scoring'!$D$7:$BU$214,MATCH($A23,'Relevance scoring'!$A$7:$A$214,0),MATCH(BA$5,'Relevance scoring'!$D$5:$BU$5))=1,"N/a",(INDEX('Relevance scoring'!$D$7:$BU$214,MATCH($A23,'Relevance scoring'!$A$7:$A$214,0),MATCH(BA$5,'Relevance scoring'!$D$5:$BU$5))))</f>
        <v>4</v>
      </c>
      <c r="BB23" s="87">
        <f t="array" ref="BB23">IF(INDEX('Relevance scoring'!$D$7:$BU$214,MATCH($A23,'Relevance scoring'!$A$7:$A$214,0),MATCH(BB$5,'Relevance scoring'!$D$5:$BU$5))=1,"N/a",(INDEX('Relevance scoring'!$D$7:$BU$214,MATCH($A23,'Relevance scoring'!$A$7:$A$214,0),MATCH(BB$5,'Relevance scoring'!$D$5:$BU$5))))</f>
        <v>3</v>
      </c>
      <c r="BC23" s="87">
        <f t="array" ref="BC23">IF(INDEX('Relevance scoring'!$D$7:$BU$214,MATCH($A23,'Relevance scoring'!$A$7:$A$214,0),MATCH(BC$5,'Relevance scoring'!$D$5:$BU$5))=1,"N/a",(INDEX('Relevance scoring'!$D$7:$BU$214,MATCH($A23,'Relevance scoring'!$A$7:$A$214,0),MATCH(BC$5,'Relevance scoring'!$D$5:$BU$5))))</f>
        <v>5</v>
      </c>
      <c r="BD23" s="87">
        <f t="array" ref="BD23">IF(INDEX('Relevance scoring'!$D$7:$BU$214,MATCH($A23,'Relevance scoring'!$A$7:$A$214,0),MATCH(BD$5,'Relevance scoring'!$D$5:$BU$5))=1,"N/a",(INDEX('Relevance scoring'!$D$7:$BU$214,MATCH($A23,'Relevance scoring'!$A$7:$A$214,0),MATCH(BD$5,'Relevance scoring'!$D$5:$BU$5))))</f>
        <v>4</v>
      </c>
      <c r="BE23" s="87">
        <f t="array" ref="BE23">IF(INDEX('Relevance scoring'!$D$7:$BU$214,MATCH($A23,'Relevance scoring'!$A$7:$A$214,0),MATCH(BE$5,'Relevance scoring'!$D$5:$BU$5))=1,"N/a",(INDEX('Relevance scoring'!$D$7:$BU$214,MATCH($A23,'Relevance scoring'!$A$7:$A$214,0),MATCH(BE$5,'Relevance scoring'!$D$5:$BU$5))))</f>
        <v>2</v>
      </c>
      <c r="BF23" s="87">
        <f t="array" ref="BF23">IF(INDEX('Relevance scoring'!$D$7:$BU$214,MATCH($A23,'Relevance scoring'!$A$7:$A$214,0),MATCH(BF$5,'Relevance scoring'!$D$5:$BU$5))=1,"N/a",(INDEX('Relevance scoring'!$D$7:$BU$214,MATCH($A23,'Relevance scoring'!$A$7:$A$214,0),MATCH(BF$5,'Relevance scoring'!$D$5:$BU$5))))</f>
        <v>4</v>
      </c>
      <c r="BG23" s="87">
        <f t="array" ref="BG23">IF(INDEX('Relevance scoring'!$D$7:$BU$214,MATCH($A23,'Relevance scoring'!$A$7:$A$214,0),MATCH(BG$5,'Relevance scoring'!$D$5:$BU$5))=1,"N/a",(INDEX('Relevance scoring'!$D$7:$BU$214,MATCH($A23,'Relevance scoring'!$A$7:$A$214,0),MATCH(BG$5,'Relevance scoring'!$D$5:$BU$5))))</f>
        <v>2</v>
      </c>
      <c r="BH23" s="87" t="str">
        <f t="array" ref="BH23">IF(INDEX('Relevance scoring'!$D$7:$BU$214,MATCH($A23,'Relevance scoring'!$A$7:$A$214,0),MATCH(BH$5,'Relevance scoring'!$D$5:$BU$5))=1,"N/a",(INDEX('Relevance scoring'!$D$7:$BU$214,MATCH($A23,'Relevance scoring'!$A$7:$A$214,0),MATCH(BH$5,'Relevance scoring'!$D$5:$BU$5))))</f>
        <v>N/a</v>
      </c>
    </row>
    <row r="24" spans="1:60" ht="12.75" x14ac:dyDescent="0.2">
      <c r="A24" s="53" t="str">
        <f>'Technology references'!A19</f>
        <v>Tech-018</v>
      </c>
      <c r="B24" s="54" t="str">
        <f t="array" ref="B24">INDEX('Technology references'!$B$2:$B$100,MATCH($A24,'Technology references'!$A$2:$A$100,0))</f>
        <v>Connected Vehicle</v>
      </c>
      <c r="D24" s="87" t="str">
        <f t="array" ref="D24">IF(INDEX('Relevance scoring'!$D$7:$BU$214,MATCH($A24,'Relevance scoring'!$A$7:$A$214,0),MATCH(D$5,'Relevance scoring'!$D$5:$BU$5))=1,"N/a",(INDEX('Relevance scoring'!$D$7:$BU$214,MATCH($A24,'Relevance scoring'!$A$7:$A$214,0),MATCH(D$5,'Relevance scoring'!$D$5:$BU$5))))</f>
        <v>N/a</v>
      </c>
      <c r="E24" s="87" t="str">
        <f t="array" ref="E24">IF(INDEX('Relevance scoring'!$D$7:$BU$214,MATCH($A24,'Relevance scoring'!$A$7:$A$214,0),MATCH(E$5,'Relevance scoring'!$D$5:$BU$5))=1,"N/a",(INDEX('Relevance scoring'!$D$7:$BU$214,MATCH($A24,'Relevance scoring'!$A$7:$A$214,0),MATCH(E$5,'Relevance scoring'!$D$5:$BU$5))))</f>
        <v>N/a</v>
      </c>
      <c r="F24" s="87" t="str">
        <f t="array" ref="F24">IF(INDEX('Relevance scoring'!$D$7:$BU$214,MATCH($A24,'Relevance scoring'!$A$7:$A$214,0),MATCH(F$5,'Relevance scoring'!$D$5:$BU$5))=1,"N/a",(INDEX('Relevance scoring'!$D$7:$BU$214,MATCH($A24,'Relevance scoring'!$A$7:$A$214,0),MATCH(F$5,'Relevance scoring'!$D$5:$BU$5))))</f>
        <v>N/a</v>
      </c>
      <c r="G24" s="87">
        <f t="array" ref="G24">IF(INDEX('Relevance scoring'!$D$7:$BU$214,MATCH($A24,'Relevance scoring'!$A$7:$A$214,0),MATCH(G$5,'Relevance scoring'!$D$5:$BU$5))=1,"N/a",(INDEX('Relevance scoring'!$D$7:$BU$214,MATCH($A24,'Relevance scoring'!$A$7:$A$214,0),MATCH(G$5,'Relevance scoring'!$D$5:$BU$5))))</f>
        <v>2</v>
      </c>
      <c r="H24" s="87" t="str">
        <f t="array" ref="H24">IF(INDEX('Relevance scoring'!$D$7:$BU$214,MATCH($A24,'Relevance scoring'!$A$7:$A$214,0),MATCH(H$5,'Relevance scoring'!$D$5:$BU$5))=1,"N/a",(INDEX('Relevance scoring'!$D$7:$BU$214,MATCH($A24,'Relevance scoring'!$A$7:$A$214,0),MATCH(H$5,'Relevance scoring'!$D$5:$BU$5))))</f>
        <v>N/a</v>
      </c>
      <c r="I24" s="87" t="str">
        <f t="array" ref="I24">IF(INDEX('Relevance scoring'!$D$7:$BU$214,MATCH($A24,'Relevance scoring'!$A$7:$A$214,0),MATCH(I$5,'Relevance scoring'!$D$5:$BU$5))=1,"N/a",(INDEX('Relevance scoring'!$D$7:$BU$214,MATCH($A24,'Relevance scoring'!$A$7:$A$214,0),MATCH(I$5,'Relevance scoring'!$D$5:$BU$5))))</f>
        <v>N/a</v>
      </c>
      <c r="J24" s="87">
        <f t="array" ref="J24">IF(INDEX('Relevance scoring'!$D$7:$BU$214,MATCH($A24,'Relevance scoring'!$A$7:$A$214,0),MATCH(J$5,'Relevance scoring'!$D$5:$BU$5))=1,"N/a",(INDEX('Relevance scoring'!$D$7:$BU$214,MATCH($A24,'Relevance scoring'!$A$7:$A$214,0),MATCH(J$5,'Relevance scoring'!$D$5:$BU$5))))</f>
        <v>2</v>
      </c>
      <c r="K24" s="87" t="s">
        <v>791</v>
      </c>
      <c r="L24" s="87">
        <f t="array" ref="L24">IF(INDEX('Relevance scoring'!$D$7:$BU$214,MATCH($A24,'Relevance scoring'!$A$7:$A$214,0),MATCH(L$5,'Relevance scoring'!$D$5:$BU$5))=1,"N/a",(INDEX('Relevance scoring'!$D$7:$BU$214,MATCH($A24,'Relevance scoring'!$A$7:$A$214,0),MATCH(L$5,'Relevance scoring'!$D$5:$BU$5))))</f>
        <v>2</v>
      </c>
      <c r="M24" s="87" t="s">
        <v>792</v>
      </c>
      <c r="N24" s="87">
        <f t="array" ref="N24">IF(INDEX('Relevance scoring'!$D$7:$BU$214,MATCH($A24,'Relevance scoring'!$A$7:$A$214,0),MATCH(N$5,'Relevance scoring'!$D$5:$BU$5))=1,"N/a",(INDEX('Relevance scoring'!$D$7:$BU$214,MATCH($A24,'Relevance scoring'!$A$7:$A$214,0),MATCH(N$5,'Relevance scoring'!$D$5:$BU$5))))</f>
        <v>2</v>
      </c>
      <c r="O24" s="87" t="str">
        <f t="array" ref="O24">IF(INDEX('Relevance scoring'!$D$7:$BU$214,MATCH($A24,'Relevance scoring'!$A$7:$A$214,0),MATCH(O$5,'Relevance scoring'!$D$5:$BU$5))=1,"N/a",(INDEX('Relevance scoring'!$D$7:$BU$214,MATCH($A24,'Relevance scoring'!$A$7:$A$214,0),MATCH(O$5,'Relevance scoring'!$D$5:$BU$5))))</f>
        <v>N/a</v>
      </c>
      <c r="P24" s="87" t="str">
        <f t="array" ref="P24">IF(INDEX('Relevance scoring'!$D$7:$BU$214,MATCH($A24,'Relevance scoring'!$A$7:$A$214,0),MATCH(P$5,'Relevance scoring'!$D$5:$BU$5))=1,"N/a",(INDEX('Relevance scoring'!$D$7:$BU$214,MATCH($A24,'Relevance scoring'!$A$7:$A$214,0),MATCH(P$5,'Relevance scoring'!$D$5:$BU$5))))</f>
        <v>N/a</v>
      </c>
      <c r="Q24" s="87">
        <f t="array" ref="Q24">IF(INDEX('Relevance scoring'!$D$7:$BU$214,MATCH($A24,'Relevance scoring'!$A$7:$A$214,0),MATCH(Q$5,'Relevance scoring'!$D$5:$BU$5))=1,"N/a",(INDEX('Relevance scoring'!$D$7:$BU$214,MATCH($A24,'Relevance scoring'!$A$7:$A$214,0),MATCH(Q$5,'Relevance scoring'!$D$5:$BU$5))))</f>
        <v>2</v>
      </c>
      <c r="R24" s="87" t="str">
        <f t="array" ref="R24">IF(INDEX('Relevance scoring'!$D$7:$BU$214,MATCH($A24,'Relevance scoring'!$A$7:$A$214,0),MATCH(R$5,'Relevance scoring'!$D$5:$BU$5))=1,"N/a",(INDEX('Relevance scoring'!$D$7:$BU$214,MATCH($A24,'Relevance scoring'!$A$7:$A$214,0),MATCH(R$5,'Relevance scoring'!$D$5:$BU$5))))</f>
        <v>N/a</v>
      </c>
      <c r="S24" s="87" t="str">
        <f t="array" ref="S24">IF(INDEX('Relevance scoring'!$D$7:$BU$214,MATCH($A24,'Relevance scoring'!$A$7:$A$214,0),MATCH(S$5,'Relevance scoring'!$D$5:$BU$5))=1,"N/a",(INDEX('Relevance scoring'!$D$7:$BU$214,MATCH($A24,'Relevance scoring'!$A$7:$A$214,0),MATCH(S$5,'Relevance scoring'!$D$5:$BU$5))))</f>
        <v>N/a</v>
      </c>
      <c r="T24" s="87">
        <f t="array" ref="T24">IF(INDEX('Relevance scoring'!$D$7:$BU$214,MATCH($A24,'Relevance scoring'!$A$7:$A$214,0),MATCH(T$5,'Relevance scoring'!$D$5:$BU$5))=1,"N/a",(INDEX('Relevance scoring'!$D$7:$BU$214,MATCH($A24,'Relevance scoring'!$A$7:$A$214,0),MATCH(T$5,'Relevance scoring'!$D$5:$BU$5))))</f>
        <v>3</v>
      </c>
      <c r="U24" s="87">
        <f t="array" ref="U24">IF(INDEX('Relevance scoring'!$D$7:$BU$214,MATCH($A24,'Relevance scoring'!$A$7:$A$214,0),MATCH(U$5,'Relevance scoring'!$D$5:$BU$5))=1,"N/a",(INDEX('Relevance scoring'!$D$7:$BU$214,MATCH($A24,'Relevance scoring'!$A$7:$A$214,0),MATCH(U$5,'Relevance scoring'!$D$5:$BU$5))))</f>
        <v>2</v>
      </c>
      <c r="V24" s="87" t="str">
        <f t="array" ref="V24">IF(INDEX('Relevance scoring'!$D$7:$BU$214,MATCH($A24,'Relevance scoring'!$A$7:$A$214,0),MATCH(V$5,'Relevance scoring'!$D$5:$BU$5))=1,"N/a",(INDEX('Relevance scoring'!$D$7:$BU$214,MATCH($A24,'Relevance scoring'!$A$7:$A$214,0),MATCH(V$5,'Relevance scoring'!$D$5:$BU$5))))</f>
        <v>N/a</v>
      </c>
      <c r="W24" s="87" t="str">
        <f t="array" ref="W24">IF(INDEX('Relevance scoring'!$D$7:$BU$214,MATCH($A24,'Relevance scoring'!$A$7:$A$214,0),MATCH(W$5,'Relevance scoring'!$D$5:$BU$5))=1,"N/a",(INDEX('Relevance scoring'!$D$7:$BU$214,MATCH($A24,'Relevance scoring'!$A$7:$A$214,0),MATCH(W$5,'Relevance scoring'!$D$5:$BU$5))))</f>
        <v>N/a</v>
      </c>
      <c r="X24" s="87" t="str">
        <f t="array" ref="X24">IF(INDEX('Relevance scoring'!$D$7:$BU$214,MATCH($A24,'Relevance scoring'!$A$7:$A$214,0),MATCH(X$5,'Relevance scoring'!$D$5:$BU$5))=1,"N/a",(INDEX('Relevance scoring'!$D$7:$BU$214,MATCH($A24,'Relevance scoring'!$A$7:$A$214,0),MATCH(X$5,'Relevance scoring'!$D$5:$BU$5))))</f>
        <v>N/a</v>
      </c>
      <c r="Y24" s="87" t="str">
        <f t="array" ref="Y24">IF(INDEX('Relevance scoring'!$D$7:$BU$214,MATCH($A24,'Relevance scoring'!$A$7:$A$214,0),MATCH(Y$5,'Relevance scoring'!$D$5:$BU$5))=1,"N/a",(INDEX('Relevance scoring'!$D$7:$BU$214,MATCH($A24,'Relevance scoring'!$A$7:$A$214,0),MATCH(Y$5,'Relevance scoring'!$D$5:$BU$5))))</f>
        <v>N/a</v>
      </c>
      <c r="Z24" s="87" t="str">
        <f t="array" ref="Z24">IF(INDEX('Relevance scoring'!$D$7:$BU$214,MATCH($A24,'Relevance scoring'!$A$7:$A$214,0),MATCH(Z$5,'Relevance scoring'!$D$5:$BU$5))=1,"N/a",(INDEX('Relevance scoring'!$D$7:$BU$214,MATCH($A24,'Relevance scoring'!$A$7:$A$214,0),MATCH(Z$5,'Relevance scoring'!$D$5:$BU$5))))</f>
        <v>N/a</v>
      </c>
      <c r="AA24" s="87" t="str">
        <f t="array" ref="AA24">IF(INDEX('Relevance scoring'!$D$7:$BU$214,MATCH($A24,'Relevance scoring'!$A$7:$A$214,0),MATCH(AA$5,'Relevance scoring'!$D$5:$BU$5))=1,"N/a",(INDEX('Relevance scoring'!$D$7:$BU$214,MATCH($A24,'Relevance scoring'!$A$7:$A$214,0),MATCH(AA$5,'Relevance scoring'!$D$5:$BU$5))))</f>
        <v>N/a</v>
      </c>
      <c r="AB24" s="87" t="str">
        <f t="array" ref="AB24">IF(INDEX('Relevance scoring'!$D$7:$BU$214,MATCH($A24,'Relevance scoring'!$A$7:$A$214,0),MATCH(AB$5,'Relevance scoring'!$D$5:$BU$5))=1,"N/a",(INDEX('Relevance scoring'!$D$7:$BU$214,MATCH($A24,'Relevance scoring'!$A$7:$A$214,0),MATCH(AB$5,'Relevance scoring'!$D$5:$BU$5))))</f>
        <v>N/a</v>
      </c>
      <c r="AC24" s="87" t="str">
        <f t="array" ref="AC24">IF(INDEX('Relevance scoring'!$D$7:$BU$214,MATCH($A24,'Relevance scoring'!$A$7:$A$214,0),MATCH(AC$5,'Relevance scoring'!$D$5:$BU$5))=1,"N/a",(INDEX('Relevance scoring'!$D$7:$BU$214,MATCH($A24,'Relevance scoring'!$A$7:$A$214,0),MATCH(AC$5,'Relevance scoring'!$D$5:$BU$5))))</f>
        <v>N/a</v>
      </c>
      <c r="AD24" s="87">
        <f t="array" ref="AD24">IF(INDEX('Relevance scoring'!$D$7:$BU$214,MATCH($A24,'Relevance scoring'!$A$7:$A$214,0),MATCH(AD$5,'Relevance scoring'!$D$5:$BU$5))=1,"N/a",(INDEX('Relevance scoring'!$D$7:$BU$214,MATCH($A24,'Relevance scoring'!$A$7:$A$214,0),MATCH(AD$5,'Relevance scoring'!$D$5:$BU$5))))</f>
        <v>2</v>
      </c>
      <c r="AE24" s="87" t="str">
        <f t="array" ref="AE24">IF(INDEX('Relevance scoring'!$D$7:$BU$214,MATCH($A24,'Relevance scoring'!$A$7:$A$214,0),MATCH(AE$5,'Relevance scoring'!$D$5:$BU$5))=1,"N/a",(INDEX('Relevance scoring'!$D$7:$BU$214,MATCH($A24,'Relevance scoring'!$A$7:$A$214,0),MATCH(AE$5,'Relevance scoring'!$D$5:$BU$5))))</f>
        <v>N/a</v>
      </c>
      <c r="AF24" s="87" t="str">
        <f t="array" ref="AF24">IF(INDEX('Relevance scoring'!$D$7:$BU$214,MATCH($A24,'Relevance scoring'!$A$7:$A$214,0),MATCH(AF$5,'Relevance scoring'!$D$5:$BU$5))=1,"N/a",(INDEX('Relevance scoring'!$D$7:$BU$214,MATCH($A24,'Relevance scoring'!$A$7:$A$214,0),MATCH(AF$5,'Relevance scoring'!$D$5:$BU$5))))</f>
        <v>N/a</v>
      </c>
      <c r="AG24" s="87" t="str">
        <f t="array" ref="AG24">IF(INDEX('Relevance scoring'!$D$7:$BU$214,MATCH($A24,'Relevance scoring'!$A$7:$A$214,0),MATCH(AG$5,'Relevance scoring'!$D$5:$BU$5))=1,"N/a",(INDEX('Relevance scoring'!$D$7:$BU$214,MATCH($A24,'Relevance scoring'!$A$7:$A$214,0),MATCH(AG$5,'Relevance scoring'!$D$5:$BU$5))))</f>
        <v>N/a</v>
      </c>
      <c r="AH24" s="87" t="str">
        <f t="array" ref="AH24">IF(INDEX('Relevance scoring'!$D$7:$BU$214,MATCH($A24,'Relevance scoring'!$A$7:$A$214,0),MATCH(AH$5,'Relevance scoring'!$D$5:$BU$5))=1,"N/a",(INDEX('Relevance scoring'!$D$7:$BU$214,MATCH($A24,'Relevance scoring'!$A$7:$A$214,0),MATCH(AH$5,'Relevance scoring'!$D$5:$BU$5))))</f>
        <v>N/a</v>
      </c>
      <c r="AI24" s="87">
        <f t="array" ref="AI24">IF(INDEX('Relevance scoring'!$D$7:$BU$214,MATCH($A24,'Relevance scoring'!$A$7:$A$214,0),MATCH(AI$5,'Relevance scoring'!$D$5:$BU$5))=1,"N/a",(INDEX('Relevance scoring'!$D$7:$BU$214,MATCH($A24,'Relevance scoring'!$A$7:$A$214,0),MATCH(AI$5,'Relevance scoring'!$D$5:$BU$5))))</f>
        <v>2</v>
      </c>
      <c r="AJ24" s="87" t="str">
        <f t="array" ref="AJ24">IF(INDEX('Relevance scoring'!$D$7:$BU$214,MATCH($A24,'Relevance scoring'!$A$7:$A$214,0),MATCH(AJ$5,'Relevance scoring'!$D$5:$BU$5))=1,"N/a",(INDEX('Relevance scoring'!$D$7:$BU$214,MATCH($A24,'Relevance scoring'!$A$7:$A$214,0),MATCH(AJ$5,'Relevance scoring'!$D$5:$BU$5))))</f>
        <v>N/a</v>
      </c>
      <c r="AK24" s="87" t="str">
        <f t="array" ref="AK24">IF(INDEX('Relevance scoring'!$D$7:$BU$214,MATCH($A24,'Relevance scoring'!$A$7:$A$214,0),MATCH(AK$5,'Relevance scoring'!$D$5:$BU$5))=1,"N/a",(INDEX('Relevance scoring'!$D$7:$BU$214,MATCH($A24,'Relevance scoring'!$A$7:$A$214,0),MATCH(AK$5,'Relevance scoring'!$D$5:$BU$5))))</f>
        <v>N/a</v>
      </c>
      <c r="AL24" s="87" t="str">
        <f t="array" ref="AL24">IF(INDEX('Relevance scoring'!$D$7:$BU$214,MATCH($A24,'Relevance scoring'!$A$7:$A$214,0),MATCH(AL$5,'Relevance scoring'!$D$5:$BU$5))=1,"N/a",(INDEX('Relevance scoring'!$D$7:$BU$214,MATCH($A24,'Relevance scoring'!$A$7:$A$214,0),MATCH(AL$5,'Relevance scoring'!$D$5:$BU$5))))</f>
        <v>N/a</v>
      </c>
      <c r="AM24" s="87">
        <f t="array" ref="AM24">IF(INDEX('Relevance scoring'!$D$7:$BU$214,MATCH($A24,'Relevance scoring'!$A$7:$A$214,0),MATCH(AM$5,'Relevance scoring'!$D$5:$BU$5))=1,"N/a",(INDEX('Relevance scoring'!$D$7:$BU$214,MATCH($A24,'Relevance scoring'!$A$7:$A$214,0),MATCH(AM$5,'Relevance scoring'!$D$5:$BU$5))))</f>
        <v>3</v>
      </c>
      <c r="AN24" s="87">
        <f t="array" ref="AN24">IF(INDEX('Relevance scoring'!$D$7:$BU$214,MATCH($A24,'Relevance scoring'!$A$7:$A$214,0),MATCH(AN$5,'Relevance scoring'!$D$5:$BU$5))=1,"N/a",(INDEX('Relevance scoring'!$D$7:$BU$214,MATCH($A24,'Relevance scoring'!$A$7:$A$214,0),MATCH(AN$5,'Relevance scoring'!$D$5:$BU$5))))</f>
        <v>2</v>
      </c>
      <c r="AO24" s="87" t="str">
        <f t="array" ref="AO24">IF(INDEX('Relevance scoring'!$D$7:$BU$214,MATCH($A24,'Relevance scoring'!$A$7:$A$214,0),MATCH(AO$5,'Relevance scoring'!$D$5:$BU$5))=1,"N/a",(INDEX('Relevance scoring'!$D$7:$BU$214,MATCH($A24,'Relevance scoring'!$A$7:$A$214,0),MATCH(AO$5,'Relevance scoring'!$D$5:$BU$5))))</f>
        <v>N/a</v>
      </c>
      <c r="AP24" s="87">
        <f t="array" ref="AP24">IF(INDEX('Relevance scoring'!$D$7:$BU$214,MATCH($A24,'Relevance scoring'!$A$7:$A$214,0),MATCH(AP$5,'Relevance scoring'!$D$5:$BU$5))=1,"N/a",(INDEX('Relevance scoring'!$D$7:$BU$214,MATCH($A24,'Relevance scoring'!$A$7:$A$214,0),MATCH(AP$5,'Relevance scoring'!$D$5:$BU$5))))</f>
        <v>2</v>
      </c>
      <c r="AQ24" s="87">
        <f t="array" ref="AQ24">IF(INDEX('Relevance scoring'!$D$7:$BU$214,MATCH($A24,'Relevance scoring'!$A$7:$A$214,0),MATCH(AQ$5,'Relevance scoring'!$D$5:$BU$5))=1,"N/a",(INDEX('Relevance scoring'!$D$7:$BU$214,MATCH($A24,'Relevance scoring'!$A$7:$A$214,0),MATCH(AQ$5,'Relevance scoring'!$D$5:$BU$5))))</f>
        <v>2</v>
      </c>
      <c r="AR24" s="87" t="str">
        <f t="array" ref="AR24">IF(INDEX('Relevance scoring'!$D$7:$BU$214,MATCH($A24,'Relevance scoring'!$A$7:$A$214,0),MATCH(AR$5,'Relevance scoring'!$D$5:$BU$5))=1,"N/a",(INDEX('Relevance scoring'!$D$7:$BU$214,MATCH($A24,'Relevance scoring'!$A$7:$A$214,0),MATCH(AR$5,'Relevance scoring'!$D$5:$BU$5))))</f>
        <v>N/a</v>
      </c>
      <c r="AS24" s="87" t="str">
        <f t="array" ref="AS24">IF(INDEX('Relevance scoring'!$D$7:$BU$214,MATCH($A24,'Relevance scoring'!$A$7:$A$214,0),MATCH(AS$5,'Relevance scoring'!$D$5:$BU$5))=1,"N/a",(INDEX('Relevance scoring'!$D$7:$BU$214,MATCH($A24,'Relevance scoring'!$A$7:$A$214,0),MATCH(AS$5,'Relevance scoring'!$D$5:$BU$5))))</f>
        <v>N/a</v>
      </c>
      <c r="AT24" s="87" t="str">
        <f t="array" ref="AT24">IF(INDEX('Relevance scoring'!$D$7:$BU$214,MATCH($A24,'Relevance scoring'!$A$7:$A$214,0),MATCH(AT$5,'Relevance scoring'!$D$5:$BU$5))=1,"N/a",(INDEX('Relevance scoring'!$D$7:$BU$214,MATCH($A24,'Relevance scoring'!$A$7:$A$214,0),MATCH(AT$5,'Relevance scoring'!$D$5:$BU$5))))</f>
        <v>N/a</v>
      </c>
      <c r="AU24" s="87" t="str">
        <f t="array" ref="AU24">IF(INDEX('Relevance scoring'!$D$7:$BU$214,MATCH($A24,'Relevance scoring'!$A$7:$A$214,0),MATCH(AU$5,'Relevance scoring'!$D$5:$BU$5))=1,"N/a",(INDEX('Relevance scoring'!$D$7:$BU$214,MATCH($A24,'Relevance scoring'!$A$7:$A$214,0),MATCH(AU$5,'Relevance scoring'!$D$5:$BU$5))))</f>
        <v>N/a</v>
      </c>
      <c r="AV24" s="87">
        <f t="array" ref="AV24">IF(INDEX('Relevance scoring'!$D$7:$BU$214,MATCH($A24,'Relevance scoring'!$A$7:$A$214,0),MATCH(AV$5,'Relevance scoring'!$D$5:$BU$5))=1,"N/a",(INDEX('Relevance scoring'!$D$7:$BU$214,MATCH($A24,'Relevance scoring'!$A$7:$A$214,0),MATCH(AV$5,'Relevance scoring'!$D$5:$BU$5))))</f>
        <v>2</v>
      </c>
      <c r="AW24" s="87">
        <f t="array" ref="AW24">IF(INDEX('Relevance scoring'!$D$7:$BU$214,MATCH($A24,'Relevance scoring'!$A$7:$A$214,0),MATCH(AW$5,'Relevance scoring'!$D$5:$BU$5))=1,"N/a",(INDEX('Relevance scoring'!$D$7:$BU$214,MATCH($A24,'Relevance scoring'!$A$7:$A$214,0),MATCH(AW$5,'Relevance scoring'!$D$5:$BU$5))))</f>
        <v>2</v>
      </c>
      <c r="AX24" s="87">
        <f t="array" ref="AX24">IF(INDEX('Relevance scoring'!$D$7:$BU$214,MATCH($A24,'Relevance scoring'!$A$7:$A$214,0),MATCH(AX$5,'Relevance scoring'!$D$5:$BU$5))=1,"N/a",(INDEX('Relevance scoring'!$D$7:$BU$214,MATCH($A24,'Relevance scoring'!$A$7:$A$214,0),MATCH(AX$5,'Relevance scoring'!$D$5:$BU$5))))</f>
        <v>3</v>
      </c>
      <c r="AY24" s="87">
        <f t="array" ref="AY24">IF(INDEX('Relevance scoring'!$D$7:$BU$214,MATCH($A24,'Relevance scoring'!$A$7:$A$214,0),MATCH(AY$5,'Relevance scoring'!$D$5:$BU$5))=1,"N/a",(INDEX('Relevance scoring'!$D$7:$BU$214,MATCH($A24,'Relevance scoring'!$A$7:$A$214,0),MATCH(AY$5,'Relevance scoring'!$D$5:$BU$5))))</f>
        <v>2</v>
      </c>
      <c r="AZ24" s="87" t="str">
        <f t="array" ref="AZ24">IF(INDEX('Relevance scoring'!$D$7:$BU$214,MATCH($A24,'Relevance scoring'!$A$7:$A$214,0),MATCH(AZ$5,'Relevance scoring'!$D$5:$BU$5))=1,"N/a",(INDEX('Relevance scoring'!$D$7:$BU$214,MATCH($A24,'Relevance scoring'!$A$7:$A$214,0),MATCH(AZ$5,'Relevance scoring'!$D$5:$BU$5))))</f>
        <v>N/a</v>
      </c>
      <c r="BA24" s="87">
        <f t="array" ref="BA24">IF(INDEX('Relevance scoring'!$D$7:$BU$214,MATCH($A24,'Relevance scoring'!$A$7:$A$214,0),MATCH(BA$5,'Relevance scoring'!$D$5:$BU$5))=1,"N/a",(INDEX('Relevance scoring'!$D$7:$BU$214,MATCH($A24,'Relevance scoring'!$A$7:$A$214,0),MATCH(BA$5,'Relevance scoring'!$D$5:$BU$5))))</f>
        <v>3</v>
      </c>
      <c r="BB24" s="87">
        <f t="array" ref="BB24">IF(INDEX('Relevance scoring'!$D$7:$BU$214,MATCH($A24,'Relevance scoring'!$A$7:$A$214,0),MATCH(BB$5,'Relevance scoring'!$D$5:$BU$5))=1,"N/a",(INDEX('Relevance scoring'!$D$7:$BU$214,MATCH($A24,'Relevance scoring'!$A$7:$A$214,0),MATCH(BB$5,'Relevance scoring'!$D$5:$BU$5))))</f>
        <v>4</v>
      </c>
      <c r="BC24" s="87" t="str">
        <f t="array" ref="BC24">IF(INDEX('Relevance scoring'!$D$7:$BU$214,MATCH($A24,'Relevance scoring'!$A$7:$A$214,0),MATCH(BC$5,'Relevance scoring'!$D$5:$BU$5))=1,"N/a",(INDEX('Relevance scoring'!$D$7:$BU$214,MATCH($A24,'Relevance scoring'!$A$7:$A$214,0),MATCH(BC$5,'Relevance scoring'!$D$5:$BU$5))))</f>
        <v>N/a</v>
      </c>
      <c r="BD24" s="87" t="str">
        <f t="array" ref="BD24">IF(INDEX('Relevance scoring'!$D$7:$BU$214,MATCH($A24,'Relevance scoring'!$A$7:$A$214,0),MATCH(BD$5,'Relevance scoring'!$D$5:$BU$5))=1,"N/a",(INDEX('Relevance scoring'!$D$7:$BU$214,MATCH($A24,'Relevance scoring'!$A$7:$A$214,0),MATCH(BD$5,'Relevance scoring'!$D$5:$BU$5))))</f>
        <v>N/a</v>
      </c>
      <c r="BE24" s="87">
        <f t="array" ref="BE24">IF(INDEX('Relevance scoring'!$D$7:$BU$214,MATCH($A24,'Relevance scoring'!$A$7:$A$214,0),MATCH(BE$5,'Relevance scoring'!$D$5:$BU$5))=1,"N/a",(INDEX('Relevance scoring'!$D$7:$BU$214,MATCH($A24,'Relevance scoring'!$A$7:$A$214,0),MATCH(BE$5,'Relevance scoring'!$D$5:$BU$5))))</f>
        <v>5</v>
      </c>
      <c r="BF24" s="87" t="str">
        <f t="array" ref="BF24">IF(INDEX('Relevance scoring'!$D$7:$BU$214,MATCH($A24,'Relevance scoring'!$A$7:$A$214,0),MATCH(BF$5,'Relevance scoring'!$D$5:$BU$5))=1,"N/a",(INDEX('Relevance scoring'!$D$7:$BU$214,MATCH($A24,'Relevance scoring'!$A$7:$A$214,0),MATCH(BF$5,'Relevance scoring'!$D$5:$BU$5))))</f>
        <v>N/a</v>
      </c>
      <c r="BG24" s="87" t="str">
        <f t="array" ref="BG24">IF(INDEX('Relevance scoring'!$D$7:$BU$214,MATCH($A24,'Relevance scoring'!$A$7:$A$214,0),MATCH(BG$5,'Relevance scoring'!$D$5:$BU$5))=1,"N/a",(INDEX('Relevance scoring'!$D$7:$BU$214,MATCH($A24,'Relevance scoring'!$A$7:$A$214,0),MATCH(BG$5,'Relevance scoring'!$D$5:$BU$5))))</f>
        <v>N/a</v>
      </c>
      <c r="BH24" s="87" t="str">
        <f t="array" ref="BH24">IF(INDEX('Relevance scoring'!$D$7:$BU$214,MATCH($A24,'Relevance scoring'!$A$7:$A$214,0),MATCH(BH$5,'Relevance scoring'!$D$5:$BU$5))=1,"N/a",(INDEX('Relevance scoring'!$D$7:$BU$214,MATCH($A24,'Relevance scoring'!$A$7:$A$214,0),MATCH(BH$5,'Relevance scoring'!$D$5:$BU$5))))</f>
        <v>N/a</v>
      </c>
    </row>
    <row r="25" spans="1:60" ht="12.75" x14ac:dyDescent="0.2">
      <c r="A25" s="53" t="str">
        <f>'Technology references'!A20</f>
        <v>Tech-019</v>
      </c>
      <c r="B25" s="54" t="str">
        <f t="array" ref="B25">INDEX('Technology references'!$B$2:$B$100,MATCH($A25,'Technology references'!$A$2:$A$100,0))</f>
        <v>Crowdfunding</v>
      </c>
      <c r="D25" s="87" t="str">
        <f t="array" ref="D25">IF(INDEX('Relevance scoring'!$D$7:$BU$214,MATCH($A25,'Relevance scoring'!$A$7:$A$214,0),MATCH(D$5,'Relevance scoring'!$D$5:$BU$5))=1,"N/a",(INDEX('Relevance scoring'!$D$7:$BU$214,MATCH($A25,'Relevance scoring'!$A$7:$A$214,0),MATCH(D$5,'Relevance scoring'!$D$5:$BU$5))))</f>
        <v>N/a</v>
      </c>
      <c r="E25" s="87" t="str">
        <f t="array" ref="E25">IF(INDEX('Relevance scoring'!$D$7:$BU$214,MATCH($A25,'Relevance scoring'!$A$7:$A$214,0),MATCH(E$5,'Relevance scoring'!$D$5:$BU$5))=1,"N/a",(INDEX('Relevance scoring'!$D$7:$BU$214,MATCH($A25,'Relevance scoring'!$A$7:$A$214,0),MATCH(E$5,'Relevance scoring'!$D$5:$BU$5))))</f>
        <v>N/a</v>
      </c>
      <c r="F25" s="87" t="str">
        <f t="array" ref="F25">IF(INDEX('Relevance scoring'!$D$7:$BU$214,MATCH($A25,'Relevance scoring'!$A$7:$A$214,0),MATCH(F$5,'Relevance scoring'!$D$5:$BU$5))=1,"N/a",(INDEX('Relevance scoring'!$D$7:$BU$214,MATCH($A25,'Relevance scoring'!$A$7:$A$214,0),MATCH(F$5,'Relevance scoring'!$D$5:$BU$5))))</f>
        <v>N/a</v>
      </c>
      <c r="G25" s="87">
        <f t="array" ref="G25">IF(INDEX('Relevance scoring'!$D$7:$BU$214,MATCH($A25,'Relevance scoring'!$A$7:$A$214,0),MATCH(G$5,'Relevance scoring'!$D$5:$BU$5))=1,"N/a",(INDEX('Relevance scoring'!$D$7:$BU$214,MATCH($A25,'Relevance scoring'!$A$7:$A$214,0),MATCH(G$5,'Relevance scoring'!$D$5:$BU$5))))</f>
        <v>2</v>
      </c>
      <c r="H25" s="87">
        <f t="array" ref="H25">IF(INDEX('Relevance scoring'!$D$7:$BU$214,MATCH($A25,'Relevance scoring'!$A$7:$A$214,0),MATCH(H$5,'Relevance scoring'!$D$5:$BU$5))=1,"N/a",(INDEX('Relevance scoring'!$D$7:$BU$214,MATCH($A25,'Relevance scoring'!$A$7:$A$214,0),MATCH(H$5,'Relevance scoring'!$D$5:$BU$5))))</f>
        <v>2</v>
      </c>
      <c r="I25" s="87">
        <f t="array" ref="I25">IF(INDEX('Relevance scoring'!$D$7:$BU$214,MATCH($A25,'Relevance scoring'!$A$7:$A$214,0),MATCH(I$5,'Relevance scoring'!$D$5:$BU$5))=1,"N/a",(INDEX('Relevance scoring'!$D$7:$BU$214,MATCH($A25,'Relevance scoring'!$A$7:$A$214,0),MATCH(I$5,'Relevance scoring'!$D$5:$BU$5))))</f>
        <v>2</v>
      </c>
      <c r="J25" s="87" t="str">
        <f t="array" ref="J25">IF(INDEX('Relevance scoring'!$D$7:$BU$214,MATCH($A25,'Relevance scoring'!$A$7:$A$214,0),MATCH(J$5,'Relevance scoring'!$D$5:$BU$5))=1,"N/a",(INDEX('Relevance scoring'!$D$7:$BU$214,MATCH($A25,'Relevance scoring'!$A$7:$A$214,0),MATCH(J$5,'Relevance scoring'!$D$5:$BU$5))))</f>
        <v>N/a</v>
      </c>
      <c r="K25" s="87">
        <f t="array" ref="K25">IF(INDEX('Relevance scoring'!$D$7:$BU$214,MATCH($A25,'Relevance scoring'!$A$7:$A$214,0),MATCH(K$5,'Relevance scoring'!$D$5:$BU$5))=1,"N/a",(INDEX('Relevance scoring'!$D$7:$BU$214,MATCH($A25,'Relevance scoring'!$A$7:$A$214,0),MATCH(K$5,'Relevance scoring'!$D$5:$BU$5))))</f>
        <v>2</v>
      </c>
      <c r="L25" s="87" t="str">
        <f t="array" ref="L25">IF(INDEX('Relevance scoring'!$D$7:$BU$214,MATCH($A25,'Relevance scoring'!$A$7:$A$214,0),MATCH(L$5,'Relevance scoring'!$D$5:$BU$5))=1,"N/a",(INDEX('Relevance scoring'!$D$7:$BU$214,MATCH($A25,'Relevance scoring'!$A$7:$A$214,0),MATCH(L$5,'Relevance scoring'!$D$5:$BU$5))))</f>
        <v>N/a</v>
      </c>
      <c r="M25" s="87" t="str">
        <f t="array" ref="M25">IF(INDEX('Relevance scoring'!$D$7:$BU$214,MATCH($A25,'Relevance scoring'!$A$7:$A$214,0),MATCH(M$5,'Relevance scoring'!$D$5:$BU$5))=1,"N/a",(INDEX('Relevance scoring'!$D$7:$BU$214,MATCH($A25,'Relevance scoring'!$A$7:$A$214,0),MATCH(M$5,'Relevance scoring'!$D$5:$BU$5))))</f>
        <v>N/a</v>
      </c>
      <c r="N25" s="87" t="str">
        <f t="array" ref="N25">IF(INDEX('Relevance scoring'!$D$7:$BU$214,MATCH($A25,'Relevance scoring'!$A$7:$A$214,0),MATCH(N$5,'Relevance scoring'!$D$5:$BU$5))=1,"N/a",(INDEX('Relevance scoring'!$D$7:$BU$214,MATCH($A25,'Relevance scoring'!$A$7:$A$214,0),MATCH(N$5,'Relevance scoring'!$D$5:$BU$5))))</f>
        <v>N/a</v>
      </c>
      <c r="O25" s="87" t="s">
        <v>793</v>
      </c>
      <c r="P25" s="87" t="s">
        <v>794</v>
      </c>
      <c r="Q25" s="87" t="s">
        <v>795</v>
      </c>
      <c r="R25" s="87" t="str">
        <f t="array" ref="R25">IF(INDEX('Relevance scoring'!$D$7:$BU$214,MATCH($A25,'Relevance scoring'!$A$7:$A$214,0),MATCH(R$5,'Relevance scoring'!$D$5:$BU$5))=1,"N/a",(INDEX('Relevance scoring'!$D$7:$BU$214,MATCH($A25,'Relevance scoring'!$A$7:$A$214,0),MATCH(R$5,'Relevance scoring'!$D$5:$BU$5))))</f>
        <v>N/a</v>
      </c>
      <c r="S25" s="87" t="str">
        <f t="array" ref="S25">IF(INDEX('Relevance scoring'!$D$7:$BU$214,MATCH($A25,'Relevance scoring'!$A$7:$A$214,0),MATCH(S$5,'Relevance scoring'!$D$5:$BU$5))=1,"N/a",(INDEX('Relevance scoring'!$D$7:$BU$214,MATCH($A25,'Relevance scoring'!$A$7:$A$214,0),MATCH(S$5,'Relevance scoring'!$D$5:$BU$5))))</f>
        <v>N/a</v>
      </c>
      <c r="T25" s="87" t="str">
        <f t="array" ref="T25">IF(INDEX('Relevance scoring'!$D$7:$BU$214,MATCH($A25,'Relevance scoring'!$A$7:$A$214,0),MATCH(T$5,'Relevance scoring'!$D$5:$BU$5))=1,"N/a",(INDEX('Relevance scoring'!$D$7:$BU$214,MATCH($A25,'Relevance scoring'!$A$7:$A$214,0),MATCH(T$5,'Relevance scoring'!$D$5:$BU$5))))</f>
        <v>N/a</v>
      </c>
      <c r="U25" s="87">
        <f t="array" ref="U25">IF(INDEX('Relevance scoring'!$D$7:$BU$214,MATCH($A25,'Relevance scoring'!$A$7:$A$214,0),MATCH(U$5,'Relevance scoring'!$D$5:$BU$5))=1,"N/a",(INDEX('Relevance scoring'!$D$7:$BU$214,MATCH($A25,'Relevance scoring'!$A$7:$A$214,0),MATCH(U$5,'Relevance scoring'!$D$5:$BU$5))))</f>
        <v>2</v>
      </c>
      <c r="V25" s="87">
        <f t="array" ref="V25">IF(INDEX('Relevance scoring'!$D$7:$BU$214,MATCH($A25,'Relevance scoring'!$A$7:$A$214,0),MATCH(V$5,'Relevance scoring'!$D$5:$BU$5))=1,"N/a",(INDEX('Relevance scoring'!$D$7:$BU$214,MATCH($A25,'Relevance scoring'!$A$7:$A$214,0),MATCH(V$5,'Relevance scoring'!$D$5:$BU$5))))</f>
        <v>2</v>
      </c>
      <c r="W25" s="87">
        <f t="array" ref="W25">IF(INDEX('Relevance scoring'!$D$7:$BU$214,MATCH($A25,'Relevance scoring'!$A$7:$A$214,0),MATCH(W$5,'Relevance scoring'!$D$5:$BU$5))=1,"N/a",(INDEX('Relevance scoring'!$D$7:$BU$214,MATCH($A25,'Relevance scoring'!$A$7:$A$214,0),MATCH(W$5,'Relevance scoring'!$D$5:$BU$5))))</f>
        <v>2</v>
      </c>
      <c r="X25" s="87">
        <f t="array" ref="X25">IF(INDEX('Relevance scoring'!$D$7:$BU$214,MATCH($A25,'Relevance scoring'!$A$7:$A$214,0),MATCH(X$5,'Relevance scoring'!$D$5:$BU$5))=1,"N/a",(INDEX('Relevance scoring'!$D$7:$BU$214,MATCH($A25,'Relevance scoring'!$A$7:$A$214,0),MATCH(X$5,'Relevance scoring'!$D$5:$BU$5))))</f>
        <v>2</v>
      </c>
      <c r="Y25" s="87" t="str">
        <f t="array" ref="Y25">IF(INDEX('Relevance scoring'!$D$7:$BU$214,MATCH($A25,'Relevance scoring'!$A$7:$A$214,0),MATCH(Y$5,'Relevance scoring'!$D$5:$BU$5))=1,"N/a",(INDEX('Relevance scoring'!$D$7:$BU$214,MATCH($A25,'Relevance scoring'!$A$7:$A$214,0),MATCH(Y$5,'Relevance scoring'!$D$5:$BU$5))))</f>
        <v>N/a</v>
      </c>
      <c r="Z25" s="87" t="str">
        <f t="array" ref="Z25">IF(INDEX('Relevance scoring'!$D$7:$BU$214,MATCH($A25,'Relevance scoring'!$A$7:$A$214,0),MATCH(Z$5,'Relevance scoring'!$D$5:$BU$5))=1,"N/a",(INDEX('Relevance scoring'!$D$7:$BU$214,MATCH($A25,'Relevance scoring'!$A$7:$A$214,0),MATCH(Z$5,'Relevance scoring'!$D$5:$BU$5))))</f>
        <v>N/a</v>
      </c>
      <c r="AA25" s="87" t="str">
        <f t="array" ref="AA25">IF(INDEX('Relevance scoring'!$D$7:$BU$214,MATCH($A25,'Relevance scoring'!$A$7:$A$214,0),MATCH(AA$5,'Relevance scoring'!$D$5:$BU$5))=1,"N/a",(INDEX('Relevance scoring'!$D$7:$BU$214,MATCH($A25,'Relevance scoring'!$A$7:$A$214,0),MATCH(AA$5,'Relevance scoring'!$D$5:$BU$5))))</f>
        <v>N/a</v>
      </c>
      <c r="AB25" s="87" t="str">
        <f t="array" ref="AB25">IF(INDEX('Relevance scoring'!$D$7:$BU$214,MATCH($A25,'Relevance scoring'!$A$7:$A$214,0),MATCH(AB$5,'Relevance scoring'!$D$5:$BU$5))=1,"N/a",(INDEX('Relevance scoring'!$D$7:$BU$214,MATCH($A25,'Relevance scoring'!$A$7:$A$214,0),MATCH(AB$5,'Relevance scoring'!$D$5:$BU$5))))</f>
        <v>N/a</v>
      </c>
      <c r="AC25" s="87">
        <f t="array" ref="AC25">IF(INDEX('Relevance scoring'!$D$7:$BU$214,MATCH($A25,'Relevance scoring'!$A$7:$A$214,0),MATCH(AC$5,'Relevance scoring'!$D$5:$BU$5))=1,"N/a",(INDEX('Relevance scoring'!$D$7:$BU$214,MATCH($A25,'Relevance scoring'!$A$7:$A$214,0),MATCH(AC$5,'Relevance scoring'!$D$5:$BU$5))))</f>
        <v>2</v>
      </c>
      <c r="AD25" s="87" t="str">
        <f t="array" ref="AD25">IF(INDEX('Relevance scoring'!$D$7:$BU$214,MATCH($A25,'Relevance scoring'!$A$7:$A$214,0),MATCH(AD$5,'Relevance scoring'!$D$5:$BU$5))=1,"N/a",(INDEX('Relevance scoring'!$D$7:$BU$214,MATCH($A25,'Relevance scoring'!$A$7:$A$214,0),MATCH(AD$5,'Relevance scoring'!$D$5:$BU$5))))</f>
        <v>N/a</v>
      </c>
      <c r="AE25" s="87" t="str">
        <f t="array" ref="AE25">IF(INDEX('Relevance scoring'!$D$7:$BU$214,MATCH($A25,'Relevance scoring'!$A$7:$A$214,0),MATCH(AE$5,'Relevance scoring'!$D$5:$BU$5))=1,"N/a",(INDEX('Relevance scoring'!$D$7:$BU$214,MATCH($A25,'Relevance scoring'!$A$7:$A$214,0),MATCH(AE$5,'Relevance scoring'!$D$5:$BU$5))))</f>
        <v>N/a</v>
      </c>
      <c r="AF25" s="87" t="str">
        <f t="array" ref="AF25">IF(INDEX('Relevance scoring'!$D$7:$BU$214,MATCH($A25,'Relevance scoring'!$A$7:$A$214,0),MATCH(AF$5,'Relevance scoring'!$D$5:$BU$5))=1,"N/a",(INDEX('Relevance scoring'!$D$7:$BU$214,MATCH($A25,'Relevance scoring'!$A$7:$A$214,0),MATCH(AF$5,'Relevance scoring'!$D$5:$BU$5))))</f>
        <v>N/a</v>
      </c>
      <c r="AG25" s="87" t="str">
        <f t="array" ref="AG25">IF(INDEX('Relevance scoring'!$D$7:$BU$214,MATCH($A25,'Relevance scoring'!$A$7:$A$214,0),MATCH(AG$5,'Relevance scoring'!$D$5:$BU$5))=1,"N/a",(INDEX('Relevance scoring'!$D$7:$BU$214,MATCH($A25,'Relevance scoring'!$A$7:$A$214,0),MATCH(AG$5,'Relevance scoring'!$D$5:$BU$5))))</f>
        <v>N/a</v>
      </c>
      <c r="AH25" s="87" t="str">
        <f t="array" ref="AH25">IF(INDEX('Relevance scoring'!$D$7:$BU$214,MATCH($A25,'Relevance scoring'!$A$7:$A$214,0),MATCH(AH$5,'Relevance scoring'!$D$5:$BU$5))=1,"N/a",(INDEX('Relevance scoring'!$D$7:$BU$214,MATCH($A25,'Relevance scoring'!$A$7:$A$214,0),MATCH(AH$5,'Relevance scoring'!$D$5:$BU$5))))</f>
        <v>N/a</v>
      </c>
      <c r="AI25" s="87" t="str">
        <f t="array" ref="AI25">IF(INDEX('Relevance scoring'!$D$7:$BU$214,MATCH($A25,'Relevance scoring'!$A$7:$A$214,0),MATCH(AI$5,'Relevance scoring'!$D$5:$BU$5))=1,"N/a",(INDEX('Relevance scoring'!$D$7:$BU$214,MATCH($A25,'Relevance scoring'!$A$7:$A$214,0),MATCH(AI$5,'Relevance scoring'!$D$5:$BU$5))))</f>
        <v>N/a</v>
      </c>
      <c r="AJ25" s="87" t="str">
        <f t="array" ref="AJ25">IF(INDEX('Relevance scoring'!$D$7:$BU$214,MATCH($A25,'Relevance scoring'!$A$7:$A$214,0),MATCH(AJ$5,'Relevance scoring'!$D$5:$BU$5))=1,"N/a",(INDEX('Relevance scoring'!$D$7:$BU$214,MATCH($A25,'Relevance scoring'!$A$7:$A$214,0),MATCH(AJ$5,'Relevance scoring'!$D$5:$BU$5))))</f>
        <v>N/a</v>
      </c>
      <c r="AK25" s="87" t="str">
        <f t="array" ref="AK25">IF(INDEX('Relevance scoring'!$D$7:$BU$214,MATCH($A25,'Relevance scoring'!$A$7:$A$214,0),MATCH(AK$5,'Relevance scoring'!$D$5:$BU$5))=1,"N/a",(INDEX('Relevance scoring'!$D$7:$BU$214,MATCH($A25,'Relevance scoring'!$A$7:$A$214,0),MATCH(AK$5,'Relevance scoring'!$D$5:$BU$5))))</f>
        <v>N/a</v>
      </c>
      <c r="AL25" s="87" t="str">
        <f t="array" ref="AL25">IF(INDEX('Relevance scoring'!$D$7:$BU$214,MATCH($A25,'Relevance scoring'!$A$7:$A$214,0),MATCH(AL$5,'Relevance scoring'!$D$5:$BU$5))=1,"N/a",(INDEX('Relevance scoring'!$D$7:$BU$214,MATCH($A25,'Relevance scoring'!$A$7:$A$214,0),MATCH(AL$5,'Relevance scoring'!$D$5:$BU$5))))</f>
        <v>N/a</v>
      </c>
      <c r="AM25" s="87" t="str">
        <f t="array" ref="AM25">IF(INDEX('Relevance scoring'!$D$7:$BU$214,MATCH($A25,'Relevance scoring'!$A$7:$A$214,0),MATCH(AM$5,'Relevance scoring'!$D$5:$BU$5))=1,"N/a",(INDEX('Relevance scoring'!$D$7:$BU$214,MATCH($A25,'Relevance scoring'!$A$7:$A$214,0),MATCH(AM$5,'Relevance scoring'!$D$5:$BU$5))))</f>
        <v>N/a</v>
      </c>
      <c r="AN25" s="87">
        <f t="array" ref="AN25">IF(INDEX('Relevance scoring'!$D$7:$BU$214,MATCH($A25,'Relevance scoring'!$A$7:$A$214,0),MATCH(AN$5,'Relevance scoring'!$D$5:$BU$5))=1,"N/a",(INDEX('Relevance scoring'!$D$7:$BU$214,MATCH($A25,'Relevance scoring'!$A$7:$A$214,0),MATCH(AN$5,'Relevance scoring'!$D$5:$BU$5))))</f>
        <v>2</v>
      </c>
      <c r="AO25" s="87" t="str">
        <f t="array" ref="AO25">IF(INDEX('Relevance scoring'!$D$7:$BU$214,MATCH($A25,'Relevance scoring'!$A$7:$A$214,0),MATCH(AO$5,'Relevance scoring'!$D$5:$BU$5))=1,"N/a",(INDEX('Relevance scoring'!$D$7:$BU$214,MATCH($A25,'Relevance scoring'!$A$7:$A$214,0),MATCH(AO$5,'Relevance scoring'!$D$5:$BU$5))))</f>
        <v>N/a</v>
      </c>
      <c r="AP25" s="87" t="str">
        <f t="array" ref="AP25">IF(INDEX('Relevance scoring'!$D$7:$BU$214,MATCH($A25,'Relevance scoring'!$A$7:$A$214,0),MATCH(AP$5,'Relevance scoring'!$D$5:$BU$5))=1,"N/a",(INDEX('Relevance scoring'!$D$7:$BU$214,MATCH($A25,'Relevance scoring'!$A$7:$A$214,0),MATCH(AP$5,'Relevance scoring'!$D$5:$BU$5))))</f>
        <v>N/a</v>
      </c>
      <c r="AQ25" s="87" t="str">
        <f t="array" ref="AQ25">IF(INDEX('Relevance scoring'!$D$7:$BU$214,MATCH($A25,'Relevance scoring'!$A$7:$A$214,0),MATCH(AQ$5,'Relevance scoring'!$D$5:$BU$5))=1,"N/a",(INDEX('Relevance scoring'!$D$7:$BU$214,MATCH($A25,'Relevance scoring'!$A$7:$A$214,0),MATCH(AQ$5,'Relevance scoring'!$D$5:$BU$5))))</f>
        <v>N/a</v>
      </c>
      <c r="AR25" s="87" t="str">
        <f t="array" ref="AR25">IF(INDEX('Relevance scoring'!$D$7:$BU$214,MATCH($A25,'Relevance scoring'!$A$7:$A$214,0),MATCH(AR$5,'Relevance scoring'!$D$5:$BU$5))=1,"N/a",(INDEX('Relevance scoring'!$D$7:$BU$214,MATCH($A25,'Relevance scoring'!$A$7:$A$214,0),MATCH(AR$5,'Relevance scoring'!$D$5:$BU$5))))</f>
        <v>N/a</v>
      </c>
      <c r="AS25" s="87">
        <f t="array" ref="AS25">IF(INDEX('Relevance scoring'!$D$7:$BU$214,MATCH($A25,'Relevance scoring'!$A$7:$A$214,0),MATCH(AS$5,'Relevance scoring'!$D$5:$BU$5))=1,"N/a",(INDEX('Relevance scoring'!$D$7:$BU$214,MATCH($A25,'Relevance scoring'!$A$7:$A$214,0),MATCH(AS$5,'Relevance scoring'!$D$5:$BU$5))))</f>
        <v>2</v>
      </c>
      <c r="AT25" s="87" t="str">
        <f t="array" ref="AT25">IF(INDEX('Relevance scoring'!$D$7:$BU$214,MATCH($A25,'Relevance scoring'!$A$7:$A$214,0),MATCH(AT$5,'Relevance scoring'!$D$5:$BU$5))=1,"N/a",(INDEX('Relevance scoring'!$D$7:$BU$214,MATCH($A25,'Relevance scoring'!$A$7:$A$214,0),MATCH(AT$5,'Relevance scoring'!$D$5:$BU$5))))</f>
        <v>N/a</v>
      </c>
      <c r="AU25" s="87" t="str">
        <f t="array" ref="AU25">IF(INDEX('Relevance scoring'!$D$7:$BU$214,MATCH($A25,'Relevance scoring'!$A$7:$A$214,0),MATCH(AU$5,'Relevance scoring'!$D$5:$BU$5))=1,"N/a",(INDEX('Relevance scoring'!$D$7:$BU$214,MATCH($A25,'Relevance scoring'!$A$7:$A$214,0),MATCH(AU$5,'Relevance scoring'!$D$5:$BU$5))))</f>
        <v>N/a</v>
      </c>
      <c r="AV25" s="87" t="str">
        <f t="array" ref="AV25">IF(INDEX('Relevance scoring'!$D$7:$BU$214,MATCH($A25,'Relevance scoring'!$A$7:$A$214,0),MATCH(AV$5,'Relevance scoring'!$D$5:$BU$5))=1,"N/a",(INDEX('Relevance scoring'!$D$7:$BU$214,MATCH($A25,'Relevance scoring'!$A$7:$A$214,0),MATCH(AV$5,'Relevance scoring'!$D$5:$BU$5))))</f>
        <v>N/a</v>
      </c>
      <c r="AW25" s="87">
        <f t="array" ref="AW25">IF(INDEX('Relevance scoring'!$D$7:$BU$214,MATCH($A25,'Relevance scoring'!$A$7:$A$214,0),MATCH(AW$5,'Relevance scoring'!$D$5:$BU$5))=1,"N/a",(INDEX('Relevance scoring'!$D$7:$BU$214,MATCH($A25,'Relevance scoring'!$A$7:$A$214,0),MATCH(AW$5,'Relevance scoring'!$D$5:$BU$5))))</f>
        <v>2</v>
      </c>
      <c r="AX25" s="87" t="str">
        <f t="array" ref="AX25">IF(INDEX('Relevance scoring'!$D$7:$BU$214,MATCH($A25,'Relevance scoring'!$A$7:$A$214,0),MATCH(AX$5,'Relevance scoring'!$D$5:$BU$5))=1,"N/a",(INDEX('Relevance scoring'!$D$7:$BU$214,MATCH($A25,'Relevance scoring'!$A$7:$A$214,0),MATCH(AX$5,'Relevance scoring'!$D$5:$BU$5))))</f>
        <v>N/a</v>
      </c>
      <c r="AY25" s="87" t="str">
        <f t="array" ref="AY25">IF(INDEX('Relevance scoring'!$D$7:$BU$214,MATCH($A25,'Relevance scoring'!$A$7:$A$214,0),MATCH(AY$5,'Relevance scoring'!$D$5:$BU$5))=1,"N/a",(INDEX('Relevance scoring'!$D$7:$BU$214,MATCH($A25,'Relevance scoring'!$A$7:$A$214,0),MATCH(AY$5,'Relevance scoring'!$D$5:$BU$5))))</f>
        <v>N/a</v>
      </c>
      <c r="AZ25" s="87">
        <f t="array" ref="AZ25">IF(INDEX('Relevance scoring'!$D$7:$BU$214,MATCH($A25,'Relevance scoring'!$A$7:$A$214,0),MATCH(AZ$5,'Relevance scoring'!$D$5:$BU$5))=1,"N/a",(INDEX('Relevance scoring'!$D$7:$BU$214,MATCH($A25,'Relevance scoring'!$A$7:$A$214,0),MATCH(AZ$5,'Relevance scoring'!$D$5:$BU$5))))</f>
        <v>2</v>
      </c>
      <c r="BA25" s="87" t="str">
        <f t="array" ref="BA25">IF(INDEX('Relevance scoring'!$D$7:$BU$214,MATCH($A25,'Relevance scoring'!$A$7:$A$214,0),MATCH(BA$5,'Relevance scoring'!$D$5:$BU$5))=1,"N/a",(INDEX('Relevance scoring'!$D$7:$BU$214,MATCH($A25,'Relevance scoring'!$A$7:$A$214,0),MATCH(BA$5,'Relevance scoring'!$D$5:$BU$5))))</f>
        <v>N/a</v>
      </c>
      <c r="BB25" s="87" t="str">
        <f t="array" ref="BB25">IF(INDEX('Relevance scoring'!$D$7:$BU$214,MATCH($A25,'Relevance scoring'!$A$7:$A$214,0),MATCH(BB$5,'Relevance scoring'!$D$5:$BU$5))=1,"N/a",(INDEX('Relevance scoring'!$D$7:$BU$214,MATCH($A25,'Relevance scoring'!$A$7:$A$214,0),MATCH(BB$5,'Relevance scoring'!$D$5:$BU$5))))</f>
        <v>N/a</v>
      </c>
      <c r="BC25" s="87">
        <f t="array" ref="BC25">IF(INDEX('Relevance scoring'!$D$7:$BU$214,MATCH($A25,'Relevance scoring'!$A$7:$A$214,0),MATCH(BC$5,'Relevance scoring'!$D$5:$BU$5))=1,"N/a",(INDEX('Relevance scoring'!$D$7:$BU$214,MATCH($A25,'Relevance scoring'!$A$7:$A$214,0),MATCH(BC$5,'Relevance scoring'!$D$5:$BU$5))))</f>
        <v>2</v>
      </c>
      <c r="BD25" s="87">
        <f t="array" ref="BD25">IF(INDEX('Relevance scoring'!$D$7:$BU$214,MATCH($A25,'Relevance scoring'!$A$7:$A$214,0),MATCH(BD$5,'Relevance scoring'!$D$5:$BU$5))=1,"N/a",(INDEX('Relevance scoring'!$D$7:$BU$214,MATCH($A25,'Relevance scoring'!$A$7:$A$214,0),MATCH(BD$5,'Relevance scoring'!$D$5:$BU$5))))</f>
        <v>2</v>
      </c>
      <c r="BE25" s="87">
        <f t="array" ref="BE25">IF(INDEX('Relevance scoring'!$D$7:$BU$214,MATCH($A25,'Relevance scoring'!$A$7:$A$214,0),MATCH(BE$5,'Relevance scoring'!$D$5:$BU$5))=1,"N/a",(INDEX('Relevance scoring'!$D$7:$BU$214,MATCH($A25,'Relevance scoring'!$A$7:$A$214,0),MATCH(BE$5,'Relevance scoring'!$D$5:$BU$5))))</f>
        <v>2</v>
      </c>
      <c r="BF25" s="87">
        <f t="array" ref="BF25">IF(INDEX('Relevance scoring'!$D$7:$BU$214,MATCH($A25,'Relevance scoring'!$A$7:$A$214,0),MATCH(BF$5,'Relevance scoring'!$D$5:$BU$5))=1,"N/a",(INDEX('Relevance scoring'!$D$7:$BU$214,MATCH($A25,'Relevance scoring'!$A$7:$A$214,0),MATCH(BF$5,'Relevance scoring'!$D$5:$BU$5))))</f>
        <v>2</v>
      </c>
      <c r="BG25" s="87" t="str">
        <f t="array" ref="BG25">IF(INDEX('Relevance scoring'!$D$7:$BU$214,MATCH($A25,'Relevance scoring'!$A$7:$A$214,0),MATCH(BG$5,'Relevance scoring'!$D$5:$BU$5))=1,"N/a",(INDEX('Relevance scoring'!$D$7:$BU$214,MATCH($A25,'Relevance scoring'!$A$7:$A$214,0),MATCH(BG$5,'Relevance scoring'!$D$5:$BU$5))))</f>
        <v>N/a</v>
      </c>
      <c r="BH25" s="87">
        <f t="array" ref="BH25">IF(INDEX('Relevance scoring'!$D$7:$BU$214,MATCH($A25,'Relevance scoring'!$A$7:$A$214,0),MATCH(BH$5,'Relevance scoring'!$D$5:$BU$5))=1,"N/a",(INDEX('Relevance scoring'!$D$7:$BU$214,MATCH($A25,'Relevance scoring'!$A$7:$A$214,0),MATCH(BH$5,'Relevance scoring'!$D$5:$BU$5))))</f>
        <v>4</v>
      </c>
    </row>
    <row r="26" spans="1:60" ht="12.75" x14ac:dyDescent="0.2">
      <c r="A26" s="53" t="str">
        <f>'Technology references'!A21</f>
        <v>Tech-020</v>
      </c>
      <c r="B26" s="54" t="str">
        <f t="array" ref="B26">INDEX('Technology references'!$B$2:$B$100,MATCH($A26,'Technology references'!$A$2:$A$100,0))</f>
        <v>Cryptocurrencies</v>
      </c>
      <c r="D26" s="87">
        <f t="array" ref="D26">IF(INDEX('Relevance scoring'!$D$7:$BU$214,MATCH($A26,'Relevance scoring'!$A$7:$A$214,0),MATCH(D$5,'Relevance scoring'!$D$5:$BU$5))=1,"N/a",(INDEX('Relevance scoring'!$D$7:$BU$214,MATCH($A26,'Relevance scoring'!$A$7:$A$214,0),MATCH(D$5,'Relevance scoring'!$D$5:$BU$5))))</f>
        <v>2</v>
      </c>
      <c r="E26" s="87" t="str">
        <f t="array" ref="E26">IF(INDEX('Relevance scoring'!$D$7:$BU$214,MATCH($A26,'Relevance scoring'!$A$7:$A$214,0),MATCH(E$5,'Relevance scoring'!$D$5:$BU$5))=1,"N/a",(INDEX('Relevance scoring'!$D$7:$BU$214,MATCH($A26,'Relevance scoring'!$A$7:$A$214,0),MATCH(E$5,'Relevance scoring'!$D$5:$BU$5))))</f>
        <v>N/a</v>
      </c>
      <c r="F26" s="87">
        <f t="array" ref="F26">IF(INDEX('Relevance scoring'!$D$7:$BU$214,MATCH($A26,'Relevance scoring'!$A$7:$A$214,0),MATCH(F$5,'Relevance scoring'!$D$5:$BU$5))=1,"N/a",(INDEX('Relevance scoring'!$D$7:$BU$214,MATCH($A26,'Relevance scoring'!$A$7:$A$214,0),MATCH(F$5,'Relevance scoring'!$D$5:$BU$5))))</f>
        <v>2</v>
      </c>
      <c r="G26" s="87" t="str">
        <f t="array" ref="G26">IF(INDEX('Relevance scoring'!$D$7:$BU$214,MATCH($A26,'Relevance scoring'!$A$7:$A$214,0),MATCH(G$5,'Relevance scoring'!$D$5:$BU$5))=1,"N/a",(INDEX('Relevance scoring'!$D$7:$BU$214,MATCH($A26,'Relevance scoring'!$A$7:$A$214,0),MATCH(G$5,'Relevance scoring'!$D$5:$BU$5))))</f>
        <v>N/a</v>
      </c>
      <c r="H26" s="87" t="str">
        <f t="array" ref="H26">IF(INDEX('Relevance scoring'!$D$7:$BU$214,MATCH($A26,'Relevance scoring'!$A$7:$A$214,0),MATCH(H$5,'Relevance scoring'!$D$5:$BU$5))=1,"N/a",(INDEX('Relevance scoring'!$D$7:$BU$214,MATCH($A26,'Relevance scoring'!$A$7:$A$214,0),MATCH(H$5,'Relevance scoring'!$D$5:$BU$5))))</f>
        <v>N/a</v>
      </c>
      <c r="I26" s="87" t="str">
        <f t="array" ref="I26">IF(INDEX('Relevance scoring'!$D$7:$BU$214,MATCH($A26,'Relevance scoring'!$A$7:$A$214,0),MATCH(I$5,'Relevance scoring'!$D$5:$BU$5))=1,"N/a",(INDEX('Relevance scoring'!$D$7:$BU$214,MATCH($A26,'Relevance scoring'!$A$7:$A$214,0),MATCH(I$5,'Relevance scoring'!$D$5:$BU$5))))</f>
        <v>N/a</v>
      </c>
      <c r="J26" s="87">
        <f t="array" ref="J26">IF(INDEX('Relevance scoring'!$D$7:$BU$214,MATCH($A26,'Relevance scoring'!$A$7:$A$214,0),MATCH(J$5,'Relevance scoring'!$D$5:$BU$5))=1,"N/a",(INDEX('Relevance scoring'!$D$7:$BU$214,MATCH($A26,'Relevance scoring'!$A$7:$A$214,0),MATCH(J$5,'Relevance scoring'!$D$5:$BU$5))))</f>
        <v>2</v>
      </c>
      <c r="K26" s="87">
        <f t="array" ref="K26">IF(INDEX('Relevance scoring'!$D$7:$BU$214,MATCH($A26,'Relevance scoring'!$A$7:$A$214,0),MATCH(K$5,'Relevance scoring'!$D$5:$BU$5))=1,"N/a",(INDEX('Relevance scoring'!$D$7:$BU$214,MATCH($A26,'Relevance scoring'!$A$7:$A$214,0),MATCH(K$5,'Relevance scoring'!$D$5:$BU$5))))</f>
        <v>2</v>
      </c>
      <c r="L26" s="87" t="str">
        <f t="array" ref="L26">IF(INDEX('Relevance scoring'!$D$7:$BU$214,MATCH($A26,'Relevance scoring'!$A$7:$A$214,0),MATCH(L$5,'Relevance scoring'!$D$5:$BU$5))=1,"N/a",(INDEX('Relevance scoring'!$D$7:$BU$214,MATCH($A26,'Relevance scoring'!$A$7:$A$214,0),MATCH(L$5,'Relevance scoring'!$D$5:$BU$5))))</f>
        <v>N/a</v>
      </c>
      <c r="M26" s="87">
        <f t="array" ref="M26">IF(INDEX('Relevance scoring'!$D$7:$BU$214,MATCH($A26,'Relevance scoring'!$A$7:$A$214,0),MATCH(M$5,'Relevance scoring'!$D$5:$BU$5))=1,"N/a",(INDEX('Relevance scoring'!$D$7:$BU$214,MATCH($A26,'Relevance scoring'!$A$7:$A$214,0),MATCH(M$5,'Relevance scoring'!$D$5:$BU$5))))</f>
        <v>2</v>
      </c>
      <c r="N26" s="87">
        <f t="array" ref="N26">IF(INDEX('Relevance scoring'!$D$7:$BU$214,MATCH($A26,'Relevance scoring'!$A$7:$A$214,0),MATCH(N$5,'Relevance scoring'!$D$5:$BU$5))=1,"N/a",(INDEX('Relevance scoring'!$D$7:$BU$214,MATCH($A26,'Relevance scoring'!$A$7:$A$214,0),MATCH(N$5,'Relevance scoring'!$D$5:$BU$5))))</f>
        <v>2</v>
      </c>
      <c r="O26" s="87">
        <f t="array" ref="O26">IF(INDEX('Relevance scoring'!$D$7:$BU$214,MATCH($A26,'Relevance scoring'!$A$7:$A$214,0),MATCH(O$5,'Relevance scoring'!$D$5:$BU$5))=1,"N/a",(INDEX('Relevance scoring'!$D$7:$BU$214,MATCH($A26,'Relevance scoring'!$A$7:$A$214,0),MATCH(O$5,'Relevance scoring'!$D$5:$BU$5))))</f>
        <v>3</v>
      </c>
      <c r="P26" s="87">
        <f t="array" ref="P26">IF(INDEX('Relevance scoring'!$D$7:$BU$214,MATCH($A26,'Relevance scoring'!$A$7:$A$214,0),MATCH(P$5,'Relevance scoring'!$D$5:$BU$5))=1,"N/a",(INDEX('Relevance scoring'!$D$7:$BU$214,MATCH($A26,'Relevance scoring'!$A$7:$A$214,0),MATCH(P$5,'Relevance scoring'!$D$5:$BU$5))))</f>
        <v>4</v>
      </c>
      <c r="Q26" s="87">
        <f t="array" ref="Q26">IF(INDEX('Relevance scoring'!$D$7:$BU$214,MATCH($A26,'Relevance scoring'!$A$7:$A$214,0),MATCH(Q$5,'Relevance scoring'!$D$5:$BU$5))=1,"N/a",(INDEX('Relevance scoring'!$D$7:$BU$214,MATCH($A26,'Relevance scoring'!$A$7:$A$214,0),MATCH(Q$5,'Relevance scoring'!$D$5:$BU$5))))</f>
        <v>2</v>
      </c>
      <c r="R26" s="87">
        <f t="array" ref="R26">IF(INDEX('Relevance scoring'!$D$7:$BU$214,MATCH($A26,'Relevance scoring'!$A$7:$A$214,0),MATCH(R$5,'Relevance scoring'!$D$5:$BU$5))=1,"N/a",(INDEX('Relevance scoring'!$D$7:$BU$214,MATCH($A26,'Relevance scoring'!$A$7:$A$214,0),MATCH(R$5,'Relevance scoring'!$D$5:$BU$5))))</f>
        <v>3</v>
      </c>
      <c r="S26" s="87">
        <f t="array" ref="S26">IF(INDEX('Relevance scoring'!$D$7:$BU$214,MATCH($A26,'Relevance scoring'!$A$7:$A$214,0),MATCH(S$5,'Relevance scoring'!$D$5:$BU$5))=1,"N/a",(INDEX('Relevance scoring'!$D$7:$BU$214,MATCH($A26,'Relevance scoring'!$A$7:$A$214,0),MATCH(S$5,'Relevance scoring'!$D$5:$BU$5))))</f>
        <v>2</v>
      </c>
      <c r="T26" s="87">
        <f t="array" ref="T26">IF(INDEX('Relevance scoring'!$D$7:$BU$214,MATCH($A26,'Relevance scoring'!$A$7:$A$214,0),MATCH(T$5,'Relevance scoring'!$D$5:$BU$5))=1,"N/a",(INDEX('Relevance scoring'!$D$7:$BU$214,MATCH($A26,'Relevance scoring'!$A$7:$A$214,0),MATCH(T$5,'Relevance scoring'!$D$5:$BU$5))))</f>
        <v>2</v>
      </c>
      <c r="U26" s="87" t="str">
        <f t="array" ref="U26">IF(INDEX('Relevance scoring'!$D$7:$BU$214,MATCH($A26,'Relevance scoring'!$A$7:$A$214,0),MATCH(U$5,'Relevance scoring'!$D$5:$BU$5))=1,"N/a",(INDEX('Relevance scoring'!$D$7:$BU$214,MATCH($A26,'Relevance scoring'!$A$7:$A$214,0),MATCH(U$5,'Relevance scoring'!$D$5:$BU$5))))</f>
        <v>N/a</v>
      </c>
      <c r="V26" s="87">
        <f t="array" ref="V26">IF(INDEX('Relevance scoring'!$D$7:$BU$214,MATCH($A26,'Relevance scoring'!$A$7:$A$214,0),MATCH(V$5,'Relevance scoring'!$D$5:$BU$5))=1,"N/a",(INDEX('Relevance scoring'!$D$7:$BU$214,MATCH($A26,'Relevance scoring'!$A$7:$A$214,0),MATCH(V$5,'Relevance scoring'!$D$5:$BU$5))))</f>
        <v>2</v>
      </c>
      <c r="W26" s="87" t="str">
        <f t="array" ref="W26">IF(INDEX('Relevance scoring'!$D$7:$BU$214,MATCH($A26,'Relevance scoring'!$A$7:$A$214,0),MATCH(W$5,'Relevance scoring'!$D$5:$BU$5))=1,"N/a",(INDEX('Relevance scoring'!$D$7:$BU$214,MATCH($A26,'Relevance scoring'!$A$7:$A$214,0),MATCH(W$5,'Relevance scoring'!$D$5:$BU$5))))</f>
        <v>N/a</v>
      </c>
      <c r="X26" s="87" t="str">
        <f t="array" ref="X26">IF(INDEX('Relevance scoring'!$D$7:$BU$214,MATCH($A26,'Relevance scoring'!$A$7:$A$214,0),MATCH(X$5,'Relevance scoring'!$D$5:$BU$5))=1,"N/a",(INDEX('Relevance scoring'!$D$7:$BU$214,MATCH($A26,'Relevance scoring'!$A$7:$A$214,0),MATCH(X$5,'Relevance scoring'!$D$5:$BU$5))))</f>
        <v>N/a</v>
      </c>
      <c r="Y26" s="87" t="str">
        <f t="array" ref="Y26">IF(INDEX('Relevance scoring'!$D$7:$BU$214,MATCH($A26,'Relevance scoring'!$A$7:$A$214,0),MATCH(Y$5,'Relevance scoring'!$D$5:$BU$5))=1,"N/a",(INDEX('Relevance scoring'!$D$7:$BU$214,MATCH($A26,'Relevance scoring'!$A$7:$A$214,0),MATCH(Y$5,'Relevance scoring'!$D$5:$BU$5))))</f>
        <v>N/a</v>
      </c>
      <c r="Z26" s="87" t="str">
        <f t="array" ref="Z26">IF(INDEX('Relevance scoring'!$D$7:$BU$214,MATCH($A26,'Relevance scoring'!$A$7:$A$214,0),MATCH(Z$5,'Relevance scoring'!$D$5:$BU$5))=1,"N/a",(INDEX('Relevance scoring'!$D$7:$BU$214,MATCH($A26,'Relevance scoring'!$A$7:$A$214,0),MATCH(Z$5,'Relevance scoring'!$D$5:$BU$5))))</f>
        <v>N/a</v>
      </c>
      <c r="AA26" s="87" t="str">
        <f t="array" ref="AA26">IF(INDEX('Relevance scoring'!$D$7:$BU$214,MATCH($A26,'Relevance scoring'!$A$7:$A$214,0),MATCH(AA$5,'Relevance scoring'!$D$5:$BU$5))=1,"N/a",(INDEX('Relevance scoring'!$D$7:$BU$214,MATCH($A26,'Relevance scoring'!$A$7:$A$214,0),MATCH(AA$5,'Relevance scoring'!$D$5:$BU$5))))</f>
        <v>N/a</v>
      </c>
      <c r="AB26" s="87" t="str">
        <f t="array" ref="AB26">IF(INDEX('Relevance scoring'!$D$7:$BU$214,MATCH($A26,'Relevance scoring'!$A$7:$A$214,0),MATCH(AB$5,'Relevance scoring'!$D$5:$BU$5))=1,"N/a",(INDEX('Relevance scoring'!$D$7:$BU$214,MATCH($A26,'Relevance scoring'!$A$7:$A$214,0),MATCH(AB$5,'Relevance scoring'!$D$5:$BU$5))))</f>
        <v>N/a</v>
      </c>
      <c r="AC26" s="87">
        <f t="array" ref="AC26">IF(INDEX('Relevance scoring'!$D$7:$BU$214,MATCH($A26,'Relevance scoring'!$A$7:$A$214,0),MATCH(AC$5,'Relevance scoring'!$D$5:$BU$5))=1,"N/a",(INDEX('Relevance scoring'!$D$7:$BU$214,MATCH($A26,'Relevance scoring'!$A$7:$A$214,0),MATCH(AC$5,'Relevance scoring'!$D$5:$BU$5))))</f>
        <v>2</v>
      </c>
      <c r="AD26" s="87">
        <f t="array" ref="AD26">IF(INDEX('Relevance scoring'!$D$7:$BU$214,MATCH($A26,'Relevance scoring'!$A$7:$A$214,0),MATCH(AD$5,'Relevance scoring'!$D$5:$BU$5))=1,"N/a",(INDEX('Relevance scoring'!$D$7:$BU$214,MATCH($A26,'Relevance scoring'!$A$7:$A$214,0),MATCH(AD$5,'Relevance scoring'!$D$5:$BU$5))))</f>
        <v>2</v>
      </c>
      <c r="AE26" s="87">
        <f t="array" ref="AE26">IF(INDEX('Relevance scoring'!$D$7:$BU$214,MATCH($A26,'Relevance scoring'!$A$7:$A$214,0),MATCH(AE$5,'Relevance scoring'!$D$5:$BU$5))=1,"N/a",(INDEX('Relevance scoring'!$D$7:$BU$214,MATCH($A26,'Relevance scoring'!$A$7:$A$214,0),MATCH(AE$5,'Relevance scoring'!$D$5:$BU$5))))</f>
        <v>3</v>
      </c>
      <c r="AF26" s="87" t="str">
        <f t="array" ref="AF26">IF(INDEX('Relevance scoring'!$D$7:$BU$214,MATCH($A26,'Relevance scoring'!$A$7:$A$214,0),MATCH(AF$5,'Relevance scoring'!$D$5:$BU$5))=1,"N/a",(INDEX('Relevance scoring'!$D$7:$BU$214,MATCH($A26,'Relevance scoring'!$A$7:$A$214,0),MATCH(AF$5,'Relevance scoring'!$D$5:$BU$5))))</f>
        <v>N/a</v>
      </c>
      <c r="AG26" s="87" t="str">
        <f t="array" ref="AG26">IF(INDEX('Relevance scoring'!$D$7:$BU$214,MATCH($A26,'Relevance scoring'!$A$7:$A$214,0),MATCH(AG$5,'Relevance scoring'!$D$5:$BU$5))=1,"N/a",(INDEX('Relevance scoring'!$D$7:$BU$214,MATCH($A26,'Relevance scoring'!$A$7:$A$214,0),MATCH(AG$5,'Relevance scoring'!$D$5:$BU$5))))</f>
        <v>N/a</v>
      </c>
      <c r="AH26" s="87" t="str">
        <f t="array" ref="AH26">IF(INDEX('Relevance scoring'!$D$7:$BU$214,MATCH($A26,'Relevance scoring'!$A$7:$A$214,0),MATCH(AH$5,'Relevance scoring'!$D$5:$BU$5))=1,"N/a",(INDEX('Relevance scoring'!$D$7:$BU$214,MATCH($A26,'Relevance scoring'!$A$7:$A$214,0),MATCH(AH$5,'Relevance scoring'!$D$5:$BU$5))))</f>
        <v>N/a</v>
      </c>
      <c r="AI26" s="87" t="str">
        <f t="array" ref="AI26">IF(INDEX('Relevance scoring'!$D$7:$BU$214,MATCH($A26,'Relevance scoring'!$A$7:$A$214,0),MATCH(AI$5,'Relevance scoring'!$D$5:$BU$5))=1,"N/a",(INDEX('Relevance scoring'!$D$7:$BU$214,MATCH($A26,'Relevance scoring'!$A$7:$A$214,0),MATCH(AI$5,'Relevance scoring'!$D$5:$BU$5))))</f>
        <v>N/a</v>
      </c>
      <c r="AJ26" s="87" t="str">
        <f t="array" ref="AJ26">IF(INDEX('Relevance scoring'!$D$7:$BU$214,MATCH($A26,'Relevance scoring'!$A$7:$A$214,0),MATCH(AJ$5,'Relevance scoring'!$D$5:$BU$5))=1,"N/a",(INDEX('Relevance scoring'!$D$7:$BU$214,MATCH($A26,'Relevance scoring'!$A$7:$A$214,0),MATCH(AJ$5,'Relevance scoring'!$D$5:$BU$5))))</f>
        <v>N/a</v>
      </c>
      <c r="AK26" s="87" t="str">
        <f t="array" ref="AK26">IF(INDEX('Relevance scoring'!$D$7:$BU$214,MATCH($A26,'Relevance scoring'!$A$7:$A$214,0),MATCH(AK$5,'Relevance scoring'!$D$5:$BU$5))=1,"N/a",(INDEX('Relevance scoring'!$D$7:$BU$214,MATCH($A26,'Relevance scoring'!$A$7:$A$214,0),MATCH(AK$5,'Relevance scoring'!$D$5:$BU$5))))</f>
        <v>N/a</v>
      </c>
      <c r="AL26" s="87" t="str">
        <f t="array" ref="AL26">IF(INDEX('Relevance scoring'!$D$7:$BU$214,MATCH($A26,'Relevance scoring'!$A$7:$A$214,0),MATCH(AL$5,'Relevance scoring'!$D$5:$BU$5))=1,"N/a",(INDEX('Relevance scoring'!$D$7:$BU$214,MATCH($A26,'Relevance scoring'!$A$7:$A$214,0),MATCH(AL$5,'Relevance scoring'!$D$5:$BU$5))))</f>
        <v>N/a</v>
      </c>
      <c r="AM26" s="87" t="str">
        <f t="array" ref="AM26">IF(INDEX('Relevance scoring'!$D$7:$BU$214,MATCH($A26,'Relevance scoring'!$A$7:$A$214,0),MATCH(AM$5,'Relevance scoring'!$D$5:$BU$5))=1,"N/a",(INDEX('Relevance scoring'!$D$7:$BU$214,MATCH($A26,'Relevance scoring'!$A$7:$A$214,0),MATCH(AM$5,'Relevance scoring'!$D$5:$BU$5))))</f>
        <v>N/a</v>
      </c>
      <c r="AN26" s="87">
        <f t="array" ref="AN26">IF(INDEX('Relevance scoring'!$D$7:$BU$214,MATCH($A26,'Relevance scoring'!$A$7:$A$214,0),MATCH(AN$5,'Relevance scoring'!$D$5:$BU$5))=1,"N/a",(INDEX('Relevance scoring'!$D$7:$BU$214,MATCH($A26,'Relevance scoring'!$A$7:$A$214,0),MATCH(AN$5,'Relevance scoring'!$D$5:$BU$5))))</f>
        <v>2</v>
      </c>
      <c r="AO26" s="87" t="str">
        <f t="array" ref="AO26">IF(INDEX('Relevance scoring'!$D$7:$BU$214,MATCH($A26,'Relevance scoring'!$A$7:$A$214,0),MATCH(AO$5,'Relevance scoring'!$D$5:$BU$5))=1,"N/a",(INDEX('Relevance scoring'!$D$7:$BU$214,MATCH($A26,'Relevance scoring'!$A$7:$A$214,0),MATCH(AO$5,'Relevance scoring'!$D$5:$BU$5))))</f>
        <v>N/a</v>
      </c>
      <c r="AP26" s="87">
        <f t="array" ref="AP26">IF(INDEX('Relevance scoring'!$D$7:$BU$214,MATCH($A26,'Relevance scoring'!$A$7:$A$214,0),MATCH(AP$5,'Relevance scoring'!$D$5:$BU$5))=1,"N/a",(INDEX('Relevance scoring'!$D$7:$BU$214,MATCH($A26,'Relevance scoring'!$A$7:$A$214,0),MATCH(AP$5,'Relevance scoring'!$D$5:$BU$5))))</f>
        <v>2</v>
      </c>
      <c r="AQ26" s="87">
        <f t="array" ref="AQ26">IF(INDEX('Relevance scoring'!$D$7:$BU$214,MATCH($A26,'Relevance scoring'!$A$7:$A$214,0),MATCH(AQ$5,'Relevance scoring'!$D$5:$BU$5))=1,"N/a",(INDEX('Relevance scoring'!$D$7:$BU$214,MATCH($A26,'Relevance scoring'!$A$7:$A$214,0),MATCH(AQ$5,'Relevance scoring'!$D$5:$BU$5))))</f>
        <v>2</v>
      </c>
      <c r="AR26" s="87">
        <f t="array" ref="AR26">IF(INDEX('Relevance scoring'!$D$7:$BU$214,MATCH($A26,'Relevance scoring'!$A$7:$A$214,0),MATCH(AR$5,'Relevance scoring'!$D$5:$BU$5))=1,"N/a",(INDEX('Relevance scoring'!$D$7:$BU$214,MATCH($A26,'Relevance scoring'!$A$7:$A$214,0),MATCH(AR$5,'Relevance scoring'!$D$5:$BU$5))))</f>
        <v>2</v>
      </c>
      <c r="AS26" s="87">
        <f t="array" ref="AS26">IF(INDEX('Relevance scoring'!$D$7:$BU$214,MATCH($A26,'Relevance scoring'!$A$7:$A$214,0),MATCH(AS$5,'Relevance scoring'!$D$5:$BU$5))=1,"N/a",(INDEX('Relevance scoring'!$D$7:$BU$214,MATCH($A26,'Relevance scoring'!$A$7:$A$214,0),MATCH(AS$5,'Relevance scoring'!$D$5:$BU$5))))</f>
        <v>3</v>
      </c>
      <c r="AT26" s="87" t="str">
        <f t="array" ref="AT26">IF(INDEX('Relevance scoring'!$D$7:$BU$214,MATCH($A26,'Relevance scoring'!$A$7:$A$214,0),MATCH(AT$5,'Relevance scoring'!$D$5:$BU$5))=1,"N/a",(INDEX('Relevance scoring'!$D$7:$BU$214,MATCH($A26,'Relevance scoring'!$A$7:$A$214,0),MATCH(AT$5,'Relevance scoring'!$D$5:$BU$5))))</f>
        <v>N/a</v>
      </c>
      <c r="AU26" s="87" t="str">
        <f t="array" ref="AU26">IF(INDEX('Relevance scoring'!$D$7:$BU$214,MATCH($A26,'Relevance scoring'!$A$7:$A$214,0),MATCH(AU$5,'Relevance scoring'!$D$5:$BU$5))=1,"N/a",(INDEX('Relevance scoring'!$D$7:$BU$214,MATCH($A26,'Relevance scoring'!$A$7:$A$214,0),MATCH(AU$5,'Relevance scoring'!$D$5:$BU$5))))</f>
        <v>N/a</v>
      </c>
      <c r="AV26" s="87" t="str">
        <f t="array" ref="AV26">IF(INDEX('Relevance scoring'!$D$7:$BU$214,MATCH($A26,'Relevance scoring'!$A$7:$A$214,0),MATCH(AV$5,'Relevance scoring'!$D$5:$BU$5))=1,"N/a",(INDEX('Relevance scoring'!$D$7:$BU$214,MATCH($A26,'Relevance scoring'!$A$7:$A$214,0),MATCH(AV$5,'Relevance scoring'!$D$5:$BU$5))))</f>
        <v>N/a</v>
      </c>
      <c r="AW26" s="87" t="str">
        <f t="array" ref="AW26">IF(INDEX('Relevance scoring'!$D$7:$BU$214,MATCH($A26,'Relevance scoring'!$A$7:$A$214,0),MATCH(AW$5,'Relevance scoring'!$D$5:$BU$5))=1,"N/a",(INDEX('Relevance scoring'!$D$7:$BU$214,MATCH($A26,'Relevance scoring'!$A$7:$A$214,0),MATCH(AW$5,'Relevance scoring'!$D$5:$BU$5))))</f>
        <v>N/a</v>
      </c>
      <c r="AX26" s="87" t="str">
        <f t="array" ref="AX26">IF(INDEX('Relevance scoring'!$D$7:$BU$214,MATCH($A26,'Relevance scoring'!$A$7:$A$214,0),MATCH(AX$5,'Relevance scoring'!$D$5:$BU$5))=1,"N/a",(INDEX('Relevance scoring'!$D$7:$BU$214,MATCH($A26,'Relevance scoring'!$A$7:$A$214,0),MATCH(AX$5,'Relevance scoring'!$D$5:$BU$5))))</f>
        <v>N/a</v>
      </c>
      <c r="AY26" s="87" t="str">
        <f t="array" ref="AY26">IF(INDEX('Relevance scoring'!$D$7:$BU$214,MATCH($A26,'Relevance scoring'!$A$7:$A$214,0),MATCH(AY$5,'Relevance scoring'!$D$5:$BU$5))=1,"N/a",(INDEX('Relevance scoring'!$D$7:$BU$214,MATCH($A26,'Relevance scoring'!$A$7:$A$214,0),MATCH(AY$5,'Relevance scoring'!$D$5:$BU$5))))</f>
        <v>N/a</v>
      </c>
      <c r="AZ26" s="87" t="str">
        <f t="array" ref="AZ26">IF(INDEX('Relevance scoring'!$D$7:$BU$214,MATCH($A26,'Relevance scoring'!$A$7:$A$214,0),MATCH(AZ$5,'Relevance scoring'!$D$5:$BU$5))=1,"N/a",(INDEX('Relevance scoring'!$D$7:$BU$214,MATCH($A26,'Relevance scoring'!$A$7:$A$214,0),MATCH(AZ$5,'Relevance scoring'!$D$5:$BU$5))))</f>
        <v>N/a</v>
      </c>
      <c r="BA26" s="87">
        <f t="array" ref="BA26">IF(INDEX('Relevance scoring'!$D$7:$BU$214,MATCH($A26,'Relevance scoring'!$A$7:$A$214,0),MATCH(BA$5,'Relevance scoring'!$D$5:$BU$5))=1,"N/a",(INDEX('Relevance scoring'!$D$7:$BU$214,MATCH($A26,'Relevance scoring'!$A$7:$A$214,0),MATCH(BA$5,'Relevance scoring'!$D$5:$BU$5))))</f>
        <v>2</v>
      </c>
      <c r="BB26" s="87">
        <f t="array" ref="BB26">IF(INDEX('Relevance scoring'!$D$7:$BU$214,MATCH($A26,'Relevance scoring'!$A$7:$A$214,0),MATCH(BB$5,'Relevance scoring'!$D$5:$BU$5))=1,"N/a",(INDEX('Relevance scoring'!$D$7:$BU$214,MATCH($A26,'Relevance scoring'!$A$7:$A$214,0),MATCH(BB$5,'Relevance scoring'!$D$5:$BU$5))))</f>
        <v>2</v>
      </c>
      <c r="BC26" s="87">
        <f t="array" ref="BC26">IF(INDEX('Relevance scoring'!$D$7:$BU$214,MATCH($A26,'Relevance scoring'!$A$7:$A$214,0),MATCH(BC$5,'Relevance scoring'!$D$5:$BU$5))=1,"N/a",(INDEX('Relevance scoring'!$D$7:$BU$214,MATCH($A26,'Relevance scoring'!$A$7:$A$214,0),MATCH(BC$5,'Relevance scoring'!$D$5:$BU$5))))</f>
        <v>4</v>
      </c>
      <c r="BD26" s="87">
        <f t="array" ref="BD26">IF(INDEX('Relevance scoring'!$D$7:$BU$214,MATCH($A26,'Relevance scoring'!$A$7:$A$214,0),MATCH(BD$5,'Relevance scoring'!$D$5:$BU$5))=1,"N/a",(INDEX('Relevance scoring'!$D$7:$BU$214,MATCH($A26,'Relevance scoring'!$A$7:$A$214,0),MATCH(BD$5,'Relevance scoring'!$D$5:$BU$5))))</f>
        <v>4</v>
      </c>
      <c r="BE26" s="87">
        <f t="array" ref="BE26">IF(INDEX('Relevance scoring'!$D$7:$BU$214,MATCH($A26,'Relevance scoring'!$A$7:$A$214,0),MATCH(BE$5,'Relevance scoring'!$D$5:$BU$5))=1,"N/a",(INDEX('Relevance scoring'!$D$7:$BU$214,MATCH($A26,'Relevance scoring'!$A$7:$A$214,0),MATCH(BE$5,'Relevance scoring'!$D$5:$BU$5))))</f>
        <v>4</v>
      </c>
      <c r="BF26" s="87">
        <f t="array" ref="BF26">IF(INDEX('Relevance scoring'!$D$7:$BU$214,MATCH($A26,'Relevance scoring'!$A$7:$A$214,0),MATCH(BF$5,'Relevance scoring'!$D$5:$BU$5))=1,"N/a",(INDEX('Relevance scoring'!$D$7:$BU$214,MATCH($A26,'Relevance scoring'!$A$7:$A$214,0),MATCH(BF$5,'Relevance scoring'!$D$5:$BU$5))))</f>
        <v>4</v>
      </c>
      <c r="BG26" s="87" t="str">
        <f t="array" ref="BG26">IF(INDEX('Relevance scoring'!$D$7:$BU$214,MATCH($A26,'Relevance scoring'!$A$7:$A$214,0),MATCH(BG$5,'Relevance scoring'!$D$5:$BU$5))=1,"N/a",(INDEX('Relevance scoring'!$D$7:$BU$214,MATCH($A26,'Relevance scoring'!$A$7:$A$214,0),MATCH(BG$5,'Relevance scoring'!$D$5:$BU$5))))</f>
        <v>N/a</v>
      </c>
      <c r="BH26" s="87">
        <f t="array" ref="BH26">IF(INDEX('Relevance scoring'!$D$7:$BU$214,MATCH($A26,'Relevance scoring'!$A$7:$A$214,0),MATCH(BH$5,'Relevance scoring'!$D$5:$BU$5))=1,"N/a",(INDEX('Relevance scoring'!$D$7:$BU$214,MATCH($A26,'Relevance scoring'!$A$7:$A$214,0),MATCH(BH$5,'Relevance scoring'!$D$5:$BU$5))))</f>
        <v>4</v>
      </c>
    </row>
    <row r="27" spans="1:60" ht="12.75" x14ac:dyDescent="0.2">
      <c r="A27" s="53" t="str">
        <f>'Technology references'!A22</f>
        <v>Tech-021</v>
      </c>
      <c r="B27" s="54" t="str">
        <f t="array" ref="B27">INDEX('Technology references'!$B$2:$B$100,MATCH($A27,'Technology references'!$A$2:$A$100,0))</f>
        <v>Drones</v>
      </c>
      <c r="D27" s="87">
        <f t="array" ref="D27">IF(INDEX('Relevance scoring'!$D$7:$BU$214,MATCH($A27,'Relevance scoring'!$A$7:$A$214,0),MATCH(D$5,'Relevance scoring'!$D$5:$BU$5))=1,"N/a",(INDEX('Relevance scoring'!$D$7:$BU$214,MATCH($A27,'Relevance scoring'!$A$7:$A$214,0),MATCH(D$5,'Relevance scoring'!$D$5:$BU$5))))</f>
        <v>3</v>
      </c>
      <c r="E27" s="87">
        <f t="array" ref="E27">IF(INDEX('Relevance scoring'!$D$7:$BU$214,MATCH($A27,'Relevance scoring'!$A$7:$A$214,0),MATCH(E$5,'Relevance scoring'!$D$5:$BU$5))=1,"N/a",(INDEX('Relevance scoring'!$D$7:$BU$214,MATCH($A27,'Relevance scoring'!$A$7:$A$214,0),MATCH(E$5,'Relevance scoring'!$D$5:$BU$5))))</f>
        <v>2</v>
      </c>
      <c r="F27" s="87">
        <f t="array" ref="F27">IF(INDEX('Relevance scoring'!$D$7:$BU$214,MATCH($A27,'Relevance scoring'!$A$7:$A$214,0),MATCH(F$5,'Relevance scoring'!$D$5:$BU$5))=1,"N/a",(INDEX('Relevance scoring'!$D$7:$BU$214,MATCH($A27,'Relevance scoring'!$A$7:$A$214,0),MATCH(F$5,'Relevance scoring'!$D$5:$BU$5))))</f>
        <v>2</v>
      </c>
      <c r="G27" s="87">
        <f t="array" ref="G27">IF(INDEX('Relevance scoring'!$D$7:$BU$214,MATCH($A27,'Relevance scoring'!$A$7:$A$214,0),MATCH(G$5,'Relevance scoring'!$D$5:$BU$5))=1,"N/a",(INDEX('Relevance scoring'!$D$7:$BU$214,MATCH($A27,'Relevance scoring'!$A$7:$A$214,0),MATCH(G$5,'Relevance scoring'!$D$5:$BU$5))))</f>
        <v>2</v>
      </c>
      <c r="H27" s="87">
        <f t="array" ref="H27">IF(INDEX('Relevance scoring'!$D$7:$BU$214,MATCH($A27,'Relevance scoring'!$A$7:$A$214,0),MATCH(H$5,'Relevance scoring'!$D$5:$BU$5))=1,"N/a",(INDEX('Relevance scoring'!$D$7:$BU$214,MATCH($A27,'Relevance scoring'!$A$7:$A$214,0),MATCH(H$5,'Relevance scoring'!$D$5:$BU$5))))</f>
        <v>2</v>
      </c>
      <c r="I27" s="87">
        <f t="array" ref="I27">IF(INDEX('Relevance scoring'!$D$7:$BU$214,MATCH($A27,'Relevance scoring'!$A$7:$A$214,0),MATCH(I$5,'Relevance scoring'!$D$5:$BU$5))=1,"N/a",(INDEX('Relevance scoring'!$D$7:$BU$214,MATCH($A27,'Relevance scoring'!$A$7:$A$214,0),MATCH(I$5,'Relevance scoring'!$D$5:$BU$5))))</f>
        <v>2</v>
      </c>
      <c r="J27" s="87" t="s">
        <v>796</v>
      </c>
      <c r="K27" s="87" t="s">
        <v>797</v>
      </c>
      <c r="L27" s="87" t="s">
        <v>798</v>
      </c>
      <c r="M27" s="87" t="s">
        <v>799</v>
      </c>
      <c r="N27" s="87">
        <f t="array" ref="N27">IF(INDEX('Relevance scoring'!$D$7:$BU$214,MATCH($A27,'Relevance scoring'!$A$7:$A$214,0),MATCH(N$5,'Relevance scoring'!$D$5:$BU$5))=1,"N/a",(INDEX('Relevance scoring'!$D$7:$BU$214,MATCH($A27,'Relevance scoring'!$A$7:$A$214,0),MATCH(N$5,'Relevance scoring'!$D$5:$BU$5))))</f>
        <v>3</v>
      </c>
      <c r="O27" s="87" t="str">
        <f t="array" ref="O27">IF(INDEX('Relevance scoring'!$D$7:$BU$214,MATCH($A27,'Relevance scoring'!$A$7:$A$214,0),MATCH(O$5,'Relevance scoring'!$D$5:$BU$5))=1,"N/a",(INDEX('Relevance scoring'!$D$7:$BU$214,MATCH($A27,'Relevance scoring'!$A$7:$A$214,0),MATCH(O$5,'Relevance scoring'!$D$5:$BU$5))))</f>
        <v>N/a</v>
      </c>
      <c r="P27" s="87">
        <f t="array" ref="P27">IF(INDEX('Relevance scoring'!$D$7:$BU$214,MATCH($A27,'Relevance scoring'!$A$7:$A$214,0),MATCH(P$5,'Relevance scoring'!$D$5:$BU$5))=1,"N/a",(INDEX('Relevance scoring'!$D$7:$BU$214,MATCH($A27,'Relevance scoring'!$A$7:$A$214,0),MATCH(P$5,'Relevance scoring'!$D$5:$BU$5))))</f>
        <v>2</v>
      </c>
      <c r="Q27" s="87">
        <f t="array" ref="Q27">IF(INDEX('Relevance scoring'!$D$7:$BU$214,MATCH($A27,'Relevance scoring'!$A$7:$A$214,0),MATCH(Q$5,'Relevance scoring'!$D$5:$BU$5))=1,"N/a",(INDEX('Relevance scoring'!$D$7:$BU$214,MATCH($A27,'Relevance scoring'!$A$7:$A$214,0),MATCH(Q$5,'Relevance scoring'!$D$5:$BU$5))))</f>
        <v>2</v>
      </c>
      <c r="R27" s="87" t="str">
        <f t="array" ref="R27">IF(INDEX('Relevance scoring'!$D$7:$BU$214,MATCH($A27,'Relevance scoring'!$A$7:$A$214,0),MATCH(R$5,'Relevance scoring'!$D$5:$BU$5))=1,"N/a",(INDEX('Relevance scoring'!$D$7:$BU$214,MATCH($A27,'Relevance scoring'!$A$7:$A$214,0),MATCH(R$5,'Relevance scoring'!$D$5:$BU$5))))</f>
        <v>N/a</v>
      </c>
      <c r="S27" s="87">
        <f t="array" ref="S27">IF(INDEX('Relevance scoring'!$D$7:$BU$214,MATCH($A27,'Relevance scoring'!$A$7:$A$214,0),MATCH(S$5,'Relevance scoring'!$D$5:$BU$5))=1,"N/a",(INDEX('Relevance scoring'!$D$7:$BU$214,MATCH($A27,'Relevance scoring'!$A$7:$A$214,0),MATCH(S$5,'Relevance scoring'!$D$5:$BU$5))))</f>
        <v>3</v>
      </c>
      <c r="T27" s="87" t="s">
        <v>800</v>
      </c>
      <c r="U27" s="87">
        <f t="array" ref="U27">IF(INDEX('Relevance scoring'!$D$7:$BU$214,MATCH($A27,'Relevance scoring'!$A$7:$A$214,0),MATCH(U$5,'Relevance scoring'!$D$5:$BU$5))=1,"N/a",(INDEX('Relevance scoring'!$D$7:$BU$214,MATCH($A27,'Relevance scoring'!$A$7:$A$214,0),MATCH(U$5,'Relevance scoring'!$D$5:$BU$5))))</f>
        <v>2</v>
      </c>
      <c r="V27" s="87" t="str">
        <f t="array" ref="V27">IF(INDEX('Relevance scoring'!$D$7:$BU$214,MATCH($A27,'Relevance scoring'!$A$7:$A$214,0),MATCH(V$5,'Relevance scoring'!$D$5:$BU$5))=1,"N/a",(INDEX('Relevance scoring'!$D$7:$BU$214,MATCH($A27,'Relevance scoring'!$A$7:$A$214,0),MATCH(V$5,'Relevance scoring'!$D$5:$BU$5))))</f>
        <v>N/a</v>
      </c>
      <c r="W27" s="87">
        <f t="array" ref="W27">IF(INDEX('Relevance scoring'!$D$7:$BU$214,MATCH($A27,'Relevance scoring'!$A$7:$A$214,0),MATCH(W$5,'Relevance scoring'!$D$5:$BU$5))=1,"N/a",(INDEX('Relevance scoring'!$D$7:$BU$214,MATCH($A27,'Relevance scoring'!$A$7:$A$214,0),MATCH(W$5,'Relevance scoring'!$D$5:$BU$5))))</f>
        <v>2</v>
      </c>
      <c r="X27" s="87">
        <f t="array" ref="X27">IF(INDEX('Relevance scoring'!$D$7:$BU$214,MATCH($A27,'Relevance scoring'!$A$7:$A$214,0),MATCH(X$5,'Relevance scoring'!$D$5:$BU$5))=1,"N/a",(INDEX('Relevance scoring'!$D$7:$BU$214,MATCH($A27,'Relevance scoring'!$A$7:$A$214,0),MATCH(X$5,'Relevance scoring'!$D$5:$BU$5))))</f>
        <v>3</v>
      </c>
      <c r="Y27" s="87">
        <f t="array" ref="Y27">IF(INDEX('Relevance scoring'!$D$7:$BU$214,MATCH($A27,'Relevance scoring'!$A$7:$A$214,0),MATCH(Y$5,'Relevance scoring'!$D$5:$BU$5))=1,"N/a",(INDEX('Relevance scoring'!$D$7:$BU$214,MATCH($A27,'Relevance scoring'!$A$7:$A$214,0),MATCH(Y$5,'Relevance scoring'!$D$5:$BU$5))))</f>
        <v>3</v>
      </c>
      <c r="Z27" s="87">
        <f t="array" ref="Z27">IF(INDEX('Relevance scoring'!$D$7:$BU$214,MATCH($A27,'Relevance scoring'!$A$7:$A$214,0),MATCH(Z$5,'Relevance scoring'!$D$5:$BU$5))=1,"N/a",(INDEX('Relevance scoring'!$D$7:$BU$214,MATCH($A27,'Relevance scoring'!$A$7:$A$214,0),MATCH(Z$5,'Relevance scoring'!$D$5:$BU$5))))</f>
        <v>2</v>
      </c>
      <c r="AA27" s="87" t="str">
        <f t="array" ref="AA27">IF(INDEX('Relevance scoring'!$D$7:$BU$214,MATCH($A27,'Relevance scoring'!$A$7:$A$214,0),MATCH(AA$5,'Relevance scoring'!$D$5:$BU$5))=1,"N/a",(INDEX('Relevance scoring'!$D$7:$BU$214,MATCH($A27,'Relevance scoring'!$A$7:$A$214,0),MATCH(AA$5,'Relevance scoring'!$D$5:$BU$5))))</f>
        <v>N/a</v>
      </c>
      <c r="AB27" s="87" t="str">
        <f t="array" ref="AB27">IF(INDEX('Relevance scoring'!$D$7:$BU$214,MATCH($A27,'Relevance scoring'!$A$7:$A$214,0),MATCH(AB$5,'Relevance scoring'!$D$5:$BU$5))=1,"N/a",(INDEX('Relevance scoring'!$D$7:$BU$214,MATCH($A27,'Relevance scoring'!$A$7:$A$214,0),MATCH(AB$5,'Relevance scoring'!$D$5:$BU$5))))</f>
        <v>N/a</v>
      </c>
      <c r="AC27" s="87" t="str">
        <f t="array" ref="AC27">IF(INDEX('Relevance scoring'!$D$7:$BU$214,MATCH($A27,'Relevance scoring'!$A$7:$A$214,0),MATCH(AC$5,'Relevance scoring'!$D$5:$BU$5))=1,"N/a",(INDEX('Relevance scoring'!$D$7:$BU$214,MATCH($A27,'Relevance scoring'!$A$7:$A$214,0),MATCH(AC$5,'Relevance scoring'!$D$5:$BU$5))))</f>
        <v>N/a</v>
      </c>
      <c r="AD27" s="87" t="str">
        <f t="array" ref="AD27">IF(INDEX('Relevance scoring'!$D$7:$BU$214,MATCH($A27,'Relevance scoring'!$A$7:$A$214,0),MATCH(AD$5,'Relevance scoring'!$D$5:$BU$5))=1,"N/a",(INDEX('Relevance scoring'!$D$7:$BU$214,MATCH($A27,'Relevance scoring'!$A$7:$A$214,0),MATCH(AD$5,'Relevance scoring'!$D$5:$BU$5))))</f>
        <v>N/a</v>
      </c>
      <c r="AE27" s="87">
        <f t="array" ref="AE27">IF(INDEX('Relevance scoring'!$D$7:$BU$214,MATCH($A27,'Relevance scoring'!$A$7:$A$214,0),MATCH(AE$5,'Relevance scoring'!$D$5:$BU$5))=1,"N/a",(INDEX('Relevance scoring'!$D$7:$BU$214,MATCH($A27,'Relevance scoring'!$A$7:$A$214,0),MATCH(AE$5,'Relevance scoring'!$D$5:$BU$5))))</f>
        <v>2</v>
      </c>
      <c r="AF27" s="87">
        <f t="array" ref="AF27">IF(INDEX('Relevance scoring'!$D$7:$BU$214,MATCH($A27,'Relevance scoring'!$A$7:$A$214,0),MATCH(AF$5,'Relevance scoring'!$D$5:$BU$5))=1,"N/a",(INDEX('Relevance scoring'!$D$7:$BU$214,MATCH($A27,'Relevance scoring'!$A$7:$A$214,0),MATCH(AF$5,'Relevance scoring'!$D$5:$BU$5))))</f>
        <v>2</v>
      </c>
      <c r="AG27" s="87" t="str">
        <f t="array" ref="AG27">IF(INDEX('Relevance scoring'!$D$7:$BU$214,MATCH($A27,'Relevance scoring'!$A$7:$A$214,0),MATCH(AG$5,'Relevance scoring'!$D$5:$BU$5))=1,"N/a",(INDEX('Relevance scoring'!$D$7:$BU$214,MATCH($A27,'Relevance scoring'!$A$7:$A$214,0),MATCH(AG$5,'Relevance scoring'!$D$5:$BU$5))))</f>
        <v>N/a</v>
      </c>
      <c r="AH27" s="87" t="str">
        <f t="array" ref="AH27">IF(INDEX('Relevance scoring'!$D$7:$BU$214,MATCH($A27,'Relevance scoring'!$A$7:$A$214,0),MATCH(AH$5,'Relevance scoring'!$D$5:$BU$5))=1,"N/a",(INDEX('Relevance scoring'!$D$7:$BU$214,MATCH($A27,'Relevance scoring'!$A$7:$A$214,0),MATCH(AH$5,'Relevance scoring'!$D$5:$BU$5))))</f>
        <v>N/a</v>
      </c>
      <c r="AI27" s="87" t="str">
        <f t="array" ref="AI27">IF(INDEX('Relevance scoring'!$D$7:$BU$214,MATCH($A27,'Relevance scoring'!$A$7:$A$214,0),MATCH(AI$5,'Relevance scoring'!$D$5:$BU$5))=1,"N/a",(INDEX('Relevance scoring'!$D$7:$BU$214,MATCH($A27,'Relevance scoring'!$A$7:$A$214,0),MATCH(AI$5,'Relevance scoring'!$D$5:$BU$5))))</f>
        <v>N/a</v>
      </c>
      <c r="AJ27" s="87">
        <f t="array" ref="AJ27">IF(INDEX('Relevance scoring'!$D$7:$BU$214,MATCH($A27,'Relevance scoring'!$A$7:$A$214,0),MATCH(AJ$5,'Relevance scoring'!$D$5:$BU$5))=1,"N/a",(INDEX('Relevance scoring'!$D$7:$BU$214,MATCH($A27,'Relevance scoring'!$A$7:$A$214,0),MATCH(AJ$5,'Relevance scoring'!$D$5:$BU$5))))</f>
        <v>2</v>
      </c>
      <c r="AK27" s="87" t="str">
        <f t="array" ref="AK27">IF(INDEX('Relevance scoring'!$D$7:$BU$214,MATCH($A27,'Relevance scoring'!$A$7:$A$214,0),MATCH(AK$5,'Relevance scoring'!$D$5:$BU$5))=1,"N/a",(INDEX('Relevance scoring'!$D$7:$BU$214,MATCH($A27,'Relevance scoring'!$A$7:$A$214,0),MATCH(AK$5,'Relevance scoring'!$D$5:$BU$5))))</f>
        <v>N/a</v>
      </c>
      <c r="AL27" s="87" t="str">
        <f t="array" ref="AL27">IF(INDEX('Relevance scoring'!$D$7:$BU$214,MATCH($A27,'Relevance scoring'!$A$7:$A$214,0),MATCH(AL$5,'Relevance scoring'!$D$5:$BU$5))=1,"N/a",(INDEX('Relevance scoring'!$D$7:$BU$214,MATCH($A27,'Relevance scoring'!$A$7:$A$214,0),MATCH(AL$5,'Relevance scoring'!$D$5:$BU$5))))</f>
        <v>N/a</v>
      </c>
      <c r="AM27" s="87">
        <f t="array" ref="AM27">IF(INDEX('Relevance scoring'!$D$7:$BU$214,MATCH($A27,'Relevance scoring'!$A$7:$A$214,0),MATCH(AM$5,'Relevance scoring'!$D$5:$BU$5))=1,"N/a",(INDEX('Relevance scoring'!$D$7:$BU$214,MATCH($A27,'Relevance scoring'!$A$7:$A$214,0),MATCH(AM$5,'Relevance scoring'!$D$5:$BU$5))))</f>
        <v>3</v>
      </c>
      <c r="AN27" s="87">
        <f t="array" ref="AN27">IF(INDEX('Relevance scoring'!$D$7:$BU$214,MATCH($A27,'Relevance scoring'!$A$7:$A$214,0),MATCH(AN$5,'Relevance scoring'!$D$5:$BU$5))=1,"N/a",(INDEX('Relevance scoring'!$D$7:$BU$214,MATCH($A27,'Relevance scoring'!$A$7:$A$214,0),MATCH(AN$5,'Relevance scoring'!$D$5:$BU$5))))</f>
        <v>2</v>
      </c>
      <c r="AO27" s="87">
        <f t="array" ref="AO27">IF(INDEX('Relevance scoring'!$D$7:$BU$214,MATCH($A27,'Relevance scoring'!$A$7:$A$214,0),MATCH(AO$5,'Relevance scoring'!$D$5:$BU$5))=1,"N/a",(INDEX('Relevance scoring'!$D$7:$BU$214,MATCH($A27,'Relevance scoring'!$A$7:$A$214,0),MATCH(AO$5,'Relevance scoring'!$D$5:$BU$5))))</f>
        <v>2</v>
      </c>
      <c r="AP27" s="87" t="str">
        <f t="array" ref="AP27">IF(INDEX('Relevance scoring'!$D$7:$BU$214,MATCH($A27,'Relevance scoring'!$A$7:$A$214,0),MATCH(AP$5,'Relevance scoring'!$D$5:$BU$5))=1,"N/a",(INDEX('Relevance scoring'!$D$7:$BU$214,MATCH($A27,'Relevance scoring'!$A$7:$A$214,0),MATCH(AP$5,'Relevance scoring'!$D$5:$BU$5))))</f>
        <v>N/a</v>
      </c>
      <c r="AQ27" s="87">
        <f t="array" ref="AQ27">IF(INDEX('Relevance scoring'!$D$7:$BU$214,MATCH($A27,'Relevance scoring'!$A$7:$A$214,0),MATCH(AQ$5,'Relevance scoring'!$D$5:$BU$5))=1,"N/a",(INDEX('Relevance scoring'!$D$7:$BU$214,MATCH($A27,'Relevance scoring'!$A$7:$A$214,0),MATCH(AQ$5,'Relevance scoring'!$D$5:$BU$5))))</f>
        <v>3</v>
      </c>
      <c r="AR27" s="87">
        <f t="array" ref="AR27">IF(INDEX('Relevance scoring'!$D$7:$BU$214,MATCH($A27,'Relevance scoring'!$A$7:$A$214,0),MATCH(AR$5,'Relevance scoring'!$D$5:$BU$5))=1,"N/a",(INDEX('Relevance scoring'!$D$7:$BU$214,MATCH($A27,'Relevance scoring'!$A$7:$A$214,0),MATCH(AR$5,'Relevance scoring'!$D$5:$BU$5))))</f>
        <v>3</v>
      </c>
      <c r="AS27" s="87" t="str">
        <f t="array" ref="AS27">IF(INDEX('Relevance scoring'!$D$7:$BU$214,MATCH($A27,'Relevance scoring'!$A$7:$A$214,0),MATCH(AS$5,'Relevance scoring'!$D$5:$BU$5))=1,"N/a",(INDEX('Relevance scoring'!$D$7:$BU$214,MATCH($A27,'Relevance scoring'!$A$7:$A$214,0),MATCH(AS$5,'Relevance scoring'!$D$5:$BU$5))))</f>
        <v>N/a</v>
      </c>
      <c r="AT27" s="87">
        <f t="array" ref="AT27">IF(INDEX('Relevance scoring'!$D$7:$BU$214,MATCH($A27,'Relevance scoring'!$A$7:$A$214,0),MATCH(AT$5,'Relevance scoring'!$D$5:$BU$5))=1,"N/a",(INDEX('Relevance scoring'!$D$7:$BU$214,MATCH($A27,'Relevance scoring'!$A$7:$A$214,0),MATCH(AT$5,'Relevance scoring'!$D$5:$BU$5))))</f>
        <v>3</v>
      </c>
      <c r="AU27" s="87">
        <f t="array" ref="AU27">IF(INDEX('Relevance scoring'!$D$7:$BU$214,MATCH($A27,'Relevance scoring'!$A$7:$A$214,0),MATCH(AU$5,'Relevance scoring'!$D$5:$BU$5))=1,"N/a",(INDEX('Relevance scoring'!$D$7:$BU$214,MATCH($A27,'Relevance scoring'!$A$7:$A$214,0),MATCH(AU$5,'Relevance scoring'!$D$5:$BU$5))))</f>
        <v>2</v>
      </c>
      <c r="AV27" s="87">
        <f t="array" ref="AV27">IF(INDEX('Relevance scoring'!$D$7:$BU$214,MATCH($A27,'Relevance scoring'!$A$7:$A$214,0),MATCH(AV$5,'Relevance scoring'!$D$5:$BU$5))=1,"N/a",(INDEX('Relevance scoring'!$D$7:$BU$214,MATCH($A27,'Relevance scoring'!$A$7:$A$214,0),MATCH(AV$5,'Relevance scoring'!$D$5:$BU$5))))</f>
        <v>3</v>
      </c>
      <c r="AW27" s="87">
        <f t="array" ref="AW27">IF(INDEX('Relevance scoring'!$D$7:$BU$214,MATCH($A27,'Relevance scoring'!$A$7:$A$214,0),MATCH(AW$5,'Relevance scoring'!$D$5:$BU$5))=1,"N/a",(INDEX('Relevance scoring'!$D$7:$BU$214,MATCH($A27,'Relevance scoring'!$A$7:$A$214,0),MATCH(AW$5,'Relevance scoring'!$D$5:$BU$5))))</f>
        <v>2</v>
      </c>
      <c r="AX27" s="87">
        <f t="array" ref="AX27">IF(INDEX('Relevance scoring'!$D$7:$BU$214,MATCH($A27,'Relevance scoring'!$A$7:$A$214,0),MATCH(AX$5,'Relevance scoring'!$D$5:$BU$5))=1,"N/a",(INDEX('Relevance scoring'!$D$7:$BU$214,MATCH($A27,'Relevance scoring'!$A$7:$A$214,0),MATCH(AX$5,'Relevance scoring'!$D$5:$BU$5))))</f>
        <v>5</v>
      </c>
      <c r="AY27" s="87">
        <f t="array" ref="AY27">IF(INDEX('Relevance scoring'!$D$7:$BU$214,MATCH($A27,'Relevance scoring'!$A$7:$A$214,0),MATCH(AY$5,'Relevance scoring'!$D$5:$BU$5))=1,"N/a",(INDEX('Relevance scoring'!$D$7:$BU$214,MATCH($A27,'Relevance scoring'!$A$7:$A$214,0),MATCH(AY$5,'Relevance scoring'!$D$5:$BU$5))))</f>
        <v>5</v>
      </c>
      <c r="AZ27" s="87">
        <f t="array" ref="AZ27">IF(INDEX('Relevance scoring'!$D$7:$BU$214,MATCH($A27,'Relevance scoring'!$A$7:$A$214,0),MATCH(AZ$5,'Relevance scoring'!$D$5:$BU$5))=1,"N/a",(INDEX('Relevance scoring'!$D$7:$BU$214,MATCH($A27,'Relevance scoring'!$A$7:$A$214,0),MATCH(AZ$5,'Relevance scoring'!$D$5:$BU$5))))</f>
        <v>3</v>
      </c>
      <c r="BA27" s="87">
        <f t="array" ref="BA27">IF(INDEX('Relevance scoring'!$D$7:$BU$214,MATCH($A27,'Relevance scoring'!$A$7:$A$214,0),MATCH(BA$5,'Relevance scoring'!$D$5:$BU$5))=1,"N/a",(INDEX('Relevance scoring'!$D$7:$BU$214,MATCH($A27,'Relevance scoring'!$A$7:$A$214,0),MATCH(BA$5,'Relevance scoring'!$D$5:$BU$5))))</f>
        <v>5</v>
      </c>
      <c r="BB27" s="87">
        <f t="array" ref="BB27">IF(INDEX('Relevance scoring'!$D$7:$BU$214,MATCH($A27,'Relevance scoring'!$A$7:$A$214,0),MATCH(BB$5,'Relevance scoring'!$D$5:$BU$5))=1,"N/a",(INDEX('Relevance scoring'!$D$7:$BU$214,MATCH($A27,'Relevance scoring'!$A$7:$A$214,0),MATCH(BB$5,'Relevance scoring'!$D$5:$BU$5))))</f>
        <v>3</v>
      </c>
      <c r="BC27" s="87" t="str">
        <f t="array" ref="BC27">IF(INDEX('Relevance scoring'!$D$7:$BU$214,MATCH($A27,'Relevance scoring'!$A$7:$A$214,0),MATCH(BC$5,'Relevance scoring'!$D$5:$BU$5))=1,"N/a",(INDEX('Relevance scoring'!$D$7:$BU$214,MATCH($A27,'Relevance scoring'!$A$7:$A$214,0),MATCH(BC$5,'Relevance scoring'!$D$5:$BU$5))))</f>
        <v>N/a</v>
      </c>
      <c r="BD27" s="87">
        <f t="array" ref="BD27">IF(INDEX('Relevance scoring'!$D$7:$BU$214,MATCH($A27,'Relevance scoring'!$A$7:$A$214,0),MATCH(BD$5,'Relevance scoring'!$D$5:$BU$5))=1,"N/a",(INDEX('Relevance scoring'!$D$7:$BU$214,MATCH($A27,'Relevance scoring'!$A$7:$A$214,0),MATCH(BD$5,'Relevance scoring'!$D$5:$BU$5))))</f>
        <v>3</v>
      </c>
      <c r="BE27" s="87">
        <f t="array" ref="BE27">IF(INDEX('Relevance scoring'!$D$7:$BU$214,MATCH($A27,'Relevance scoring'!$A$7:$A$214,0),MATCH(BE$5,'Relevance scoring'!$D$5:$BU$5))=1,"N/a",(INDEX('Relevance scoring'!$D$7:$BU$214,MATCH($A27,'Relevance scoring'!$A$7:$A$214,0),MATCH(BE$5,'Relevance scoring'!$D$5:$BU$5))))</f>
        <v>4</v>
      </c>
      <c r="BF27" s="87">
        <f t="array" ref="BF27">IF(INDEX('Relevance scoring'!$D$7:$BU$214,MATCH($A27,'Relevance scoring'!$A$7:$A$214,0),MATCH(BF$5,'Relevance scoring'!$D$5:$BU$5))=1,"N/a",(INDEX('Relevance scoring'!$D$7:$BU$214,MATCH($A27,'Relevance scoring'!$A$7:$A$214,0),MATCH(BF$5,'Relevance scoring'!$D$5:$BU$5))))</f>
        <v>3</v>
      </c>
      <c r="BG27" s="87" t="str">
        <f t="array" ref="BG27">IF(INDEX('Relevance scoring'!$D$7:$BU$214,MATCH($A27,'Relevance scoring'!$A$7:$A$214,0),MATCH(BG$5,'Relevance scoring'!$D$5:$BU$5))=1,"N/a",(INDEX('Relevance scoring'!$D$7:$BU$214,MATCH($A27,'Relevance scoring'!$A$7:$A$214,0),MATCH(BG$5,'Relevance scoring'!$D$5:$BU$5))))</f>
        <v>N/a</v>
      </c>
      <c r="BH27" s="87">
        <f t="array" ref="BH27">IF(INDEX('Relevance scoring'!$D$7:$BU$214,MATCH($A27,'Relevance scoring'!$A$7:$A$214,0),MATCH(BH$5,'Relevance scoring'!$D$5:$BU$5))=1,"N/a",(INDEX('Relevance scoring'!$D$7:$BU$214,MATCH($A27,'Relevance scoring'!$A$7:$A$214,0),MATCH(BH$5,'Relevance scoring'!$D$5:$BU$5))))</f>
        <v>3</v>
      </c>
    </row>
    <row r="28" spans="1:60" ht="12.75" x14ac:dyDescent="0.2">
      <c r="A28" s="53" t="str">
        <f>'Technology references'!A23</f>
        <v>Tech-022</v>
      </c>
      <c r="B28" s="54" t="str">
        <f t="array" ref="B28">INDEX('Technology references'!$B$2:$B$100,MATCH($A28,'Technology references'!$A$2:$A$100,0))</f>
        <v>Emotion Tracking</v>
      </c>
      <c r="D28" s="87" t="s">
        <v>801</v>
      </c>
      <c r="E28" s="87" t="str">
        <f t="array" ref="E28">IF(INDEX('Relevance scoring'!$D$7:$BU$214,MATCH($A28,'Relevance scoring'!$A$7:$A$214,0),MATCH(E$5,'Relevance scoring'!$D$5:$BU$5))=1,"N/a",(INDEX('Relevance scoring'!$D$7:$BU$214,MATCH($A28,'Relevance scoring'!$A$7:$A$214,0),MATCH(E$5,'Relevance scoring'!$D$5:$BU$5))))</f>
        <v>N/a</v>
      </c>
      <c r="F28" s="87">
        <f t="array" ref="F28">IF(INDEX('Relevance scoring'!$D$7:$BU$214,MATCH($A28,'Relevance scoring'!$A$7:$A$214,0),MATCH(F$5,'Relevance scoring'!$D$5:$BU$5))=1,"N/a",(INDEX('Relevance scoring'!$D$7:$BU$214,MATCH($A28,'Relevance scoring'!$A$7:$A$214,0),MATCH(F$5,'Relevance scoring'!$D$5:$BU$5))))</f>
        <v>2</v>
      </c>
      <c r="G28" s="87">
        <f t="array" ref="G28">IF(INDEX('Relevance scoring'!$D$7:$BU$214,MATCH($A28,'Relevance scoring'!$A$7:$A$214,0),MATCH(G$5,'Relevance scoring'!$D$5:$BU$5))=1,"N/a",(INDEX('Relevance scoring'!$D$7:$BU$214,MATCH($A28,'Relevance scoring'!$A$7:$A$214,0),MATCH(G$5,'Relevance scoring'!$D$5:$BU$5))))</f>
        <v>2</v>
      </c>
      <c r="H28" s="87" t="str">
        <f t="array" ref="H28">IF(INDEX('Relevance scoring'!$D$7:$BU$214,MATCH($A28,'Relevance scoring'!$A$7:$A$214,0),MATCH(H$5,'Relevance scoring'!$D$5:$BU$5))=1,"N/a",(INDEX('Relevance scoring'!$D$7:$BU$214,MATCH($A28,'Relevance scoring'!$A$7:$A$214,0),MATCH(H$5,'Relevance scoring'!$D$5:$BU$5))))</f>
        <v>N/a</v>
      </c>
      <c r="I28" s="87" t="str">
        <f t="array" ref="I28">IF(INDEX('Relevance scoring'!$D$7:$BU$214,MATCH($A28,'Relevance scoring'!$A$7:$A$214,0),MATCH(I$5,'Relevance scoring'!$D$5:$BU$5))=1,"N/a",(INDEX('Relevance scoring'!$D$7:$BU$214,MATCH($A28,'Relevance scoring'!$A$7:$A$214,0),MATCH(I$5,'Relevance scoring'!$D$5:$BU$5))))</f>
        <v>N/a</v>
      </c>
      <c r="J28" s="87" t="str">
        <f t="array" ref="J28">IF(INDEX('Relevance scoring'!$D$7:$BU$214,MATCH($A28,'Relevance scoring'!$A$7:$A$214,0),MATCH(J$5,'Relevance scoring'!$D$5:$BU$5))=1,"N/a",(INDEX('Relevance scoring'!$D$7:$BU$214,MATCH($A28,'Relevance scoring'!$A$7:$A$214,0),MATCH(J$5,'Relevance scoring'!$D$5:$BU$5))))</f>
        <v>N/a</v>
      </c>
      <c r="K28" s="87" t="str">
        <f t="array" ref="K28">IF(INDEX('Relevance scoring'!$D$7:$BU$214,MATCH($A28,'Relevance scoring'!$A$7:$A$214,0),MATCH(K$5,'Relevance scoring'!$D$5:$BU$5))=1,"N/a",(INDEX('Relevance scoring'!$D$7:$BU$214,MATCH($A28,'Relevance scoring'!$A$7:$A$214,0),MATCH(K$5,'Relevance scoring'!$D$5:$BU$5))))</f>
        <v>N/a</v>
      </c>
      <c r="L28" s="87" t="str">
        <f t="array" ref="L28">IF(INDEX('Relevance scoring'!$D$7:$BU$214,MATCH($A28,'Relevance scoring'!$A$7:$A$214,0),MATCH(L$5,'Relevance scoring'!$D$5:$BU$5))=1,"N/a",(INDEX('Relevance scoring'!$D$7:$BU$214,MATCH($A28,'Relevance scoring'!$A$7:$A$214,0),MATCH(L$5,'Relevance scoring'!$D$5:$BU$5))))</f>
        <v>N/a</v>
      </c>
      <c r="M28" s="87">
        <f t="array" ref="M28">IF(INDEX('Relevance scoring'!$D$7:$BU$214,MATCH($A28,'Relevance scoring'!$A$7:$A$214,0),MATCH(M$5,'Relevance scoring'!$D$5:$BU$5))=1,"N/a",(INDEX('Relevance scoring'!$D$7:$BU$214,MATCH($A28,'Relevance scoring'!$A$7:$A$214,0),MATCH(M$5,'Relevance scoring'!$D$5:$BU$5))))</f>
        <v>2</v>
      </c>
      <c r="N28" s="87">
        <f t="array" ref="N28">IF(INDEX('Relevance scoring'!$D$7:$BU$214,MATCH($A28,'Relevance scoring'!$A$7:$A$214,0),MATCH(N$5,'Relevance scoring'!$D$5:$BU$5))=1,"N/a",(INDEX('Relevance scoring'!$D$7:$BU$214,MATCH($A28,'Relevance scoring'!$A$7:$A$214,0),MATCH(N$5,'Relevance scoring'!$D$5:$BU$5))))</f>
        <v>2</v>
      </c>
      <c r="O28" s="87" t="str">
        <f t="array" ref="O28">IF(INDEX('Relevance scoring'!$D$7:$BU$214,MATCH($A28,'Relevance scoring'!$A$7:$A$214,0),MATCH(O$5,'Relevance scoring'!$D$5:$BU$5))=1,"N/a",(INDEX('Relevance scoring'!$D$7:$BU$214,MATCH($A28,'Relevance scoring'!$A$7:$A$214,0),MATCH(O$5,'Relevance scoring'!$D$5:$BU$5))))</f>
        <v>N/a</v>
      </c>
      <c r="P28" s="87" t="str">
        <f t="array" ref="P28">IF(INDEX('Relevance scoring'!$D$7:$BU$214,MATCH($A28,'Relevance scoring'!$A$7:$A$214,0),MATCH(P$5,'Relevance scoring'!$D$5:$BU$5))=1,"N/a",(INDEX('Relevance scoring'!$D$7:$BU$214,MATCH($A28,'Relevance scoring'!$A$7:$A$214,0),MATCH(P$5,'Relevance scoring'!$D$5:$BU$5))))</f>
        <v>N/a</v>
      </c>
      <c r="Q28" s="87" t="str">
        <f t="array" ref="Q28">IF(INDEX('Relevance scoring'!$D$7:$BU$214,MATCH($A28,'Relevance scoring'!$A$7:$A$214,0),MATCH(Q$5,'Relevance scoring'!$D$5:$BU$5))=1,"N/a",(INDEX('Relevance scoring'!$D$7:$BU$214,MATCH($A28,'Relevance scoring'!$A$7:$A$214,0),MATCH(Q$5,'Relevance scoring'!$D$5:$BU$5))))</f>
        <v>N/a</v>
      </c>
      <c r="R28" s="87" t="str">
        <f t="array" ref="R28">IF(INDEX('Relevance scoring'!$D$7:$BU$214,MATCH($A28,'Relevance scoring'!$A$7:$A$214,0),MATCH(R$5,'Relevance scoring'!$D$5:$BU$5))=1,"N/a",(INDEX('Relevance scoring'!$D$7:$BU$214,MATCH($A28,'Relevance scoring'!$A$7:$A$214,0),MATCH(R$5,'Relevance scoring'!$D$5:$BU$5))))</f>
        <v>N/a</v>
      </c>
      <c r="S28" s="87" t="str">
        <f t="array" ref="S28">IF(INDEX('Relevance scoring'!$D$7:$BU$214,MATCH($A28,'Relevance scoring'!$A$7:$A$214,0),MATCH(S$5,'Relevance scoring'!$D$5:$BU$5))=1,"N/a",(INDEX('Relevance scoring'!$D$7:$BU$214,MATCH($A28,'Relevance scoring'!$A$7:$A$214,0),MATCH(S$5,'Relevance scoring'!$D$5:$BU$5))))</f>
        <v>N/a</v>
      </c>
      <c r="T28" s="87" t="str">
        <f t="array" ref="T28">IF(INDEX('Relevance scoring'!$D$7:$BU$214,MATCH($A28,'Relevance scoring'!$A$7:$A$214,0),MATCH(T$5,'Relevance scoring'!$D$5:$BU$5))=1,"N/a",(INDEX('Relevance scoring'!$D$7:$BU$214,MATCH($A28,'Relevance scoring'!$A$7:$A$214,0),MATCH(T$5,'Relevance scoring'!$D$5:$BU$5))))</f>
        <v>N/a</v>
      </c>
      <c r="U28" s="87">
        <f t="array" ref="U28">IF(INDEX('Relevance scoring'!$D$7:$BU$214,MATCH($A28,'Relevance scoring'!$A$7:$A$214,0),MATCH(U$5,'Relevance scoring'!$D$5:$BU$5))=1,"N/a",(INDEX('Relevance scoring'!$D$7:$BU$214,MATCH($A28,'Relevance scoring'!$A$7:$A$214,0),MATCH(U$5,'Relevance scoring'!$D$5:$BU$5))))</f>
        <v>2</v>
      </c>
      <c r="V28" s="87">
        <f t="array" ref="V28">IF(INDEX('Relevance scoring'!$D$7:$BU$214,MATCH($A28,'Relevance scoring'!$A$7:$A$214,0),MATCH(V$5,'Relevance scoring'!$D$5:$BU$5))=1,"N/a",(INDEX('Relevance scoring'!$D$7:$BU$214,MATCH($A28,'Relevance scoring'!$A$7:$A$214,0),MATCH(V$5,'Relevance scoring'!$D$5:$BU$5))))</f>
        <v>2</v>
      </c>
      <c r="W28" s="87">
        <f t="array" ref="W28">IF(INDEX('Relevance scoring'!$D$7:$BU$214,MATCH($A28,'Relevance scoring'!$A$7:$A$214,0),MATCH(W$5,'Relevance scoring'!$D$5:$BU$5))=1,"N/a",(INDEX('Relevance scoring'!$D$7:$BU$214,MATCH($A28,'Relevance scoring'!$A$7:$A$214,0),MATCH(W$5,'Relevance scoring'!$D$5:$BU$5))))</f>
        <v>2</v>
      </c>
      <c r="X28" s="87" t="str">
        <f t="array" ref="X28">IF(INDEX('Relevance scoring'!$D$7:$BU$214,MATCH($A28,'Relevance scoring'!$A$7:$A$214,0),MATCH(X$5,'Relevance scoring'!$D$5:$BU$5))=1,"N/a",(INDEX('Relevance scoring'!$D$7:$BU$214,MATCH($A28,'Relevance scoring'!$A$7:$A$214,0),MATCH(X$5,'Relevance scoring'!$D$5:$BU$5))))</f>
        <v>N/a</v>
      </c>
      <c r="Y28" s="87" t="str">
        <f t="array" ref="Y28">IF(INDEX('Relevance scoring'!$D$7:$BU$214,MATCH($A28,'Relevance scoring'!$A$7:$A$214,0),MATCH(Y$5,'Relevance scoring'!$D$5:$BU$5))=1,"N/a",(INDEX('Relevance scoring'!$D$7:$BU$214,MATCH($A28,'Relevance scoring'!$A$7:$A$214,0),MATCH(Y$5,'Relevance scoring'!$D$5:$BU$5))))</f>
        <v>N/a</v>
      </c>
      <c r="Z28" s="87" t="str">
        <f t="array" ref="Z28">IF(INDEX('Relevance scoring'!$D$7:$BU$214,MATCH($A28,'Relevance scoring'!$A$7:$A$214,0),MATCH(Z$5,'Relevance scoring'!$D$5:$BU$5))=1,"N/a",(INDEX('Relevance scoring'!$D$7:$BU$214,MATCH($A28,'Relevance scoring'!$A$7:$A$214,0),MATCH(Z$5,'Relevance scoring'!$D$5:$BU$5))))</f>
        <v>N/a</v>
      </c>
      <c r="AA28" s="87">
        <f t="array" ref="AA28">IF(INDEX('Relevance scoring'!$D$7:$BU$214,MATCH($A28,'Relevance scoring'!$A$7:$A$214,0),MATCH(AA$5,'Relevance scoring'!$D$5:$BU$5))=1,"N/a",(INDEX('Relevance scoring'!$D$7:$BU$214,MATCH($A28,'Relevance scoring'!$A$7:$A$214,0),MATCH(AA$5,'Relevance scoring'!$D$5:$BU$5))))</f>
        <v>2</v>
      </c>
      <c r="AB28" s="87">
        <f t="array" ref="AB28">IF(INDEX('Relevance scoring'!$D$7:$BU$214,MATCH($A28,'Relevance scoring'!$A$7:$A$214,0),MATCH(AB$5,'Relevance scoring'!$D$5:$BU$5))=1,"N/a",(INDEX('Relevance scoring'!$D$7:$BU$214,MATCH($A28,'Relevance scoring'!$A$7:$A$214,0),MATCH(AB$5,'Relevance scoring'!$D$5:$BU$5))))</f>
        <v>3</v>
      </c>
      <c r="AC28" s="87" t="str">
        <f t="array" ref="AC28">IF(INDEX('Relevance scoring'!$D$7:$BU$214,MATCH($A28,'Relevance scoring'!$A$7:$A$214,0),MATCH(AC$5,'Relevance scoring'!$D$5:$BU$5))=1,"N/a",(INDEX('Relevance scoring'!$D$7:$BU$214,MATCH($A28,'Relevance scoring'!$A$7:$A$214,0),MATCH(AC$5,'Relevance scoring'!$D$5:$BU$5))))</f>
        <v>N/a</v>
      </c>
      <c r="AD28" s="87" t="str">
        <f t="array" ref="AD28">IF(INDEX('Relevance scoring'!$D$7:$BU$214,MATCH($A28,'Relevance scoring'!$A$7:$A$214,0),MATCH(AD$5,'Relevance scoring'!$D$5:$BU$5))=1,"N/a",(INDEX('Relevance scoring'!$D$7:$BU$214,MATCH($A28,'Relevance scoring'!$A$7:$A$214,0),MATCH(AD$5,'Relevance scoring'!$D$5:$BU$5))))</f>
        <v>N/a</v>
      </c>
      <c r="AE28" s="87">
        <f t="array" ref="AE28">IF(INDEX('Relevance scoring'!$D$7:$BU$214,MATCH($A28,'Relevance scoring'!$A$7:$A$214,0),MATCH(AE$5,'Relevance scoring'!$D$5:$BU$5))=1,"N/a",(INDEX('Relevance scoring'!$D$7:$BU$214,MATCH($A28,'Relevance scoring'!$A$7:$A$214,0),MATCH(AE$5,'Relevance scoring'!$D$5:$BU$5))))</f>
        <v>2</v>
      </c>
      <c r="AF28" s="87" t="str">
        <f t="array" ref="AF28">IF(INDEX('Relevance scoring'!$D$7:$BU$214,MATCH($A28,'Relevance scoring'!$A$7:$A$214,0),MATCH(AF$5,'Relevance scoring'!$D$5:$BU$5))=1,"N/a",(INDEX('Relevance scoring'!$D$7:$BU$214,MATCH($A28,'Relevance scoring'!$A$7:$A$214,0),MATCH(AF$5,'Relevance scoring'!$D$5:$BU$5))))</f>
        <v>N/a</v>
      </c>
      <c r="AG28" s="87" t="s">
        <v>774</v>
      </c>
      <c r="AH28" s="87" t="s">
        <v>802</v>
      </c>
      <c r="AI28" s="87">
        <f t="array" ref="AI28">IF(INDEX('Relevance scoring'!$D$7:$BU$214,MATCH($A28,'Relevance scoring'!$A$7:$A$214,0),MATCH(AI$5,'Relevance scoring'!$D$5:$BU$5))=1,"N/a",(INDEX('Relevance scoring'!$D$7:$BU$214,MATCH($A28,'Relevance scoring'!$A$7:$A$214,0),MATCH(AI$5,'Relevance scoring'!$D$5:$BU$5))))</f>
        <v>3</v>
      </c>
      <c r="AJ28" s="87" t="str">
        <f t="array" ref="AJ28">IF(INDEX('Relevance scoring'!$D$7:$BU$214,MATCH($A28,'Relevance scoring'!$A$7:$A$214,0),MATCH(AJ$5,'Relevance scoring'!$D$5:$BU$5))=1,"N/a",(INDEX('Relevance scoring'!$D$7:$BU$214,MATCH($A28,'Relevance scoring'!$A$7:$A$214,0),MATCH(AJ$5,'Relevance scoring'!$D$5:$BU$5))))</f>
        <v>N/a</v>
      </c>
      <c r="AK28" s="87" t="s">
        <v>774</v>
      </c>
      <c r="AL28" s="87">
        <f t="array" ref="AL28">IF(INDEX('Relevance scoring'!$D$7:$BU$214,MATCH($A28,'Relevance scoring'!$A$7:$A$214,0),MATCH(AL$5,'Relevance scoring'!$D$5:$BU$5))=1,"N/a",(INDEX('Relevance scoring'!$D$7:$BU$214,MATCH($A28,'Relevance scoring'!$A$7:$A$214,0),MATCH(AL$5,'Relevance scoring'!$D$5:$BU$5))))</f>
        <v>2</v>
      </c>
      <c r="AM28" s="87" t="str">
        <f t="array" ref="AM28">IF(INDEX('Relevance scoring'!$D$7:$BU$214,MATCH($A28,'Relevance scoring'!$A$7:$A$214,0),MATCH(AM$5,'Relevance scoring'!$D$5:$BU$5))=1,"N/a",(INDEX('Relevance scoring'!$D$7:$BU$214,MATCH($A28,'Relevance scoring'!$A$7:$A$214,0),MATCH(AM$5,'Relevance scoring'!$D$5:$BU$5))))</f>
        <v>N/a</v>
      </c>
      <c r="AN28" s="87" t="s">
        <v>803</v>
      </c>
      <c r="AO28" s="87" t="str">
        <f t="array" ref="AO28">IF(INDEX('Relevance scoring'!$D$7:$BU$214,MATCH($A28,'Relevance scoring'!$A$7:$A$214,0),MATCH(AO$5,'Relevance scoring'!$D$5:$BU$5))=1,"N/a",(INDEX('Relevance scoring'!$D$7:$BU$214,MATCH($A28,'Relevance scoring'!$A$7:$A$214,0),MATCH(AO$5,'Relevance scoring'!$D$5:$BU$5))))</f>
        <v>N/a</v>
      </c>
      <c r="AP28" s="87" t="s">
        <v>804</v>
      </c>
      <c r="AQ28" s="87" t="str">
        <f t="array" ref="AQ28">IF(INDEX('Relevance scoring'!$D$7:$BU$214,MATCH($A28,'Relevance scoring'!$A$7:$A$214,0),MATCH(AQ$5,'Relevance scoring'!$D$5:$BU$5))=1,"N/a",(INDEX('Relevance scoring'!$D$7:$BU$214,MATCH($A28,'Relevance scoring'!$A$7:$A$214,0),MATCH(AQ$5,'Relevance scoring'!$D$5:$BU$5))))</f>
        <v>N/a</v>
      </c>
      <c r="AR28" s="87" t="str">
        <f t="array" ref="AR28">IF(INDEX('Relevance scoring'!$D$7:$BU$214,MATCH($A28,'Relevance scoring'!$A$7:$A$214,0),MATCH(AR$5,'Relevance scoring'!$D$5:$BU$5))=1,"N/a",(INDEX('Relevance scoring'!$D$7:$BU$214,MATCH($A28,'Relevance scoring'!$A$7:$A$214,0),MATCH(AR$5,'Relevance scoring'!$D$5:$BU$5))))</f>
        <v>N/a</v>
      </c>
      <c r="AS28" s="87" t="str">
        <f t="array" ref="AS28">IF(INDEX('Relevance scoring'!$D$7:$BU$214,MATCH($A28,'Relevance scoring'!$A$7:$A$214,0),MATCH(AS$5,'Relevance scoring'!$D$5:$BU$5))=1,"N/a",(INDEX('Relevance scoring'!$D$7:$BU$214,MATCH($A28,'Relevance scoring'!$A$7:$A$214,0),MATCH(AS$5,'Relevance scoring'!$D$5:$BU$5))))</f>
        <v>N/a</v>
      </c>
      <c r="AT28" s="87">
        <f t="array" ref="AT28">IF(INDEX('Relevance scoring'!$D$7:$BU$214,MATCH($A28,'Relevance scoring'!$A$7:$A$214,0),MATCH(AT$5,'Relevance scoring'!$D$5:$BU$5))=1,"N/a",(INDEX('Relevance scoring'!$D$7:$BU$214,MATCH($A28,'Relevance scoring'!$A$7:$A$214,0),MATCH(AT$5,'Relevance scoring'!$D$5:$BU$5))))</f>
        <v>2</v>
      </c>
      <c r="AU28" s="87" t="str">
        <f t="array" ref="AU28">IF(INDEX('Relevance scoring'!$D$7:$BU$214,MATCH($A28,'Relevance scoring'!$A$7:$A$214,0),MATCH(AU$5,'Relevance scoring'!$D$5:$BU$5))=1,"N/a",(INDEX('Relevance scoring'!$D$7:$BU$214,MATCH($A28,'Relevance scoring'!$A$7:$A$214,0),MATCH(AU$5,'Relevance scoring'!$D$5:$BU$5))))</f>
        <v>N/a</v>
      </c>
      <c r="AV28" s="87" t="str">
        <f t="array" ref="AV28">IF(INDEX('Relevance scoring'!$D$7:$BU$214,MATCH($A28,'Relevance scoring'!$A$7:$A$214,0),MATCH(AV$5,'Relevance scoring'!$D$5:$BU$5))=1,"N/a",(INDEX('Relevance scoring'!$D$7:$BU$214,MATCH($A28,'Relevance scoring'!$A$7:$A$214,0),MATCH(AV$5,'Relevance scoring'!$D$5:$BU$5))))</f>
        <v>N/a</v>
      </c>
      <c r="AW28" s="87" t="str">
        <f t="array" ref="AW28">IF(INDEX('Relevance scoring'!$D$7:$BU$214,MATCH($A28,'Relevance scoring'!$A$7:$A$214,0),MATCH(AW$5,'Relevance scoring'!$D$5:$BU$5))=1,"N/a",(INDEX('Relevance scoring'!$D$7:$BU$214,MATCH($A28,'Relevance scoring'!$A$7:$A$214,0),MATCH(AW$5,'Relevance scoring'!$D$5:$BU$5))))</f>
        <v>N/a</v>
      </c>
      <c r="AX28" s="87">
        <f t="array" ref="AX28">IF(INDEX('Relevance scoring'!$D$7:$BU$214,MATCH($A28,'Relevance scoring'!$A$7:$A$214,0),MATCH(AX$5,'Relevance scoring'!$D$5:$BU$5))=1,"N/a",(INDEX('Relevance scoring'!$D$7:$BU$214,MATCH($A28,'Relevance scoring'!$A$7:$A$214,0),MATCH(AX$5,'Relevance scoring'!$D$5:$BU$5))))</f>
        <v>3</v>
      </c>
      <c r="AY28" s="87" t="str">
        <f t="array" ref="AY28">IF(INDEX('Relevance scoring'!$D$7:$BU$214,MATCH($A28,'Relevance scoring'!$A$7:$A$214,0),MATCH(AY$5,'Relevance scoring'!$D$5:$BU$5))=1,"N/a",(INDEX('Relevance scoring'!$D$7:$BU$214,MATCH($A28,'Relevance scoring'!$A$7:$A$214,0),MATCH(AY$5,'Relevance scoring'!$D$5:$BU$5))))</f>
        <v>N/a</v>
      </c>
      <c r="AZ28" s="87">
        <f t="array" ref="AZ28">IF(INDEX('Relevance scoring'!$D$7:$BU$214,MATCH($A28,'Relevance scoring'!$A$7:$A$214,0),MATCH(AZ$5,'Relevance scoring'!$D$5:$BU$5))=1,"N/a",(INDEX('Relevance scoring'!$D$7:$BU$214,MATCH($A28,'Relevance scoring'!$A$7:$A$214,0),MATCH(AZ$5,'Relevance scoring'!$D$5:$BU$5))))</f>
        <v>2</v>
      </c>
      <c r="BA28" s="87" t="str">
        <f t="array" ref="BA28">IF(INDEX('Relevance scoring'!$D$7:$BU$214,MATCH($A28,'Relevance scoring'!$A$7:$A$214,0),MATCH(BA$5,'Relevance scoring'!$D$5:$BU$5))=1,"N/a",(INDEX('Relevance scoring'!$D$7:$BU$214,MATCH($A28,'Relevance scoring'!$A$7:$A$214,0),MATCH(BA$5,'Relevance scoring'!$D$5:$BU$5))))</f>
        <v>N/a</v>
      </c>
      <c r="BB28" s="87">
        <f t="array" ref="BB28">IF(INDEX('Relevance scoring'!$D$7:$BU$214,MATCH($A28,'Relevance scoring'!$A$7:$A$214,0),MATCH(BB$5,'Relevance scoring'!$D$5:$BU$5))=1,"N/a",(INDEX('Relevance scoring'!$D$7:$BU$214,MATCH($A28,'Relevance scoring'!$A$7:$A$214,0),MATCH(BB$5,'Relevance scoring'!$D$5:$BU$5))))</f>
        <v>2</v>
      </c>
      <c r="BC28" s="87">
        <f t="array" ref="BC28">IF(INDEX('Relevance scoring'!$D$7:$BU$214,MATCH($A28,'Relevance scoring'!$A$7:$A$214,0),MATCH(BC$5,'Relevance scoring'!$D$5:$BU$5))=1,"N/a",(INDEX('Relevance scoring'!$D$7:$BU$214,MATCH($A28,'Relevance scoring'!$A$7:$A$214,0),MATCH(BC$5,'Relevance scoring'!$D$5:$BU$5))))</f>
        <v>2</v>
      </c>
      <c r="BD28" s="87">
        <f t="array" ref="BD28">IF(INDEX('Relevance scoring'!$D$7:$BU$214,MATCH($A28,'Relevance scoring'!$A$7:$A$214,0),MATCH(BD$5,'Relevance scoring'!$D$5:$BU$5))=1,"N/a",(INDEX('Relevance scoring'!$D$7:$BU$214,MATCH($A28,'Relevance scoring'!$A$7:$A$214,0),MATCH(BD$5,'Relevance scoring'!$D$5:$BU$5))))</f>
        <v>2</v>
      </c>
      <c r="BE28" s="87">
        <f t="array" ref="BE28">IF(INDEX('Relevance scoring'!$D$7:$BU$214,MATCH($A28,'Relevance scoring'!$A$7:$A$214,0),MATCH(BE$5,'Relevance scoring'!$D$5:$BU$5))=1,"N/a",(INDEX('Relevance scoring'!$D$7:$BU$214,MATCH($A28,'Relevance scoring'!$A$7:$A$214,0),MATCH(BE$5,'Relevance scoring'!$D$5:$BU$5))))</f>
        <v>2</v>
      </c>
      <c r="BF28" s="87" t="str">
        <f t="array" ref="BF28">IF(INDEX('Relevance scoring'!$D$7:$BU$214,MATCH($A28,'Relevance scoring'!$A$7:$A$214,0),MATCH(BF$5,'Relevance scoring'!$D$5:$BU$5))=1,"N/a",(INDEX('Relevance scoring'!$D$7:$BU$214,MATCH($A28,'Relevance scoring'!$A$7:$A$214,0),MATCH(BF$5,'Relevance scoring'!$D$5:$BU$5))))</f>
        <v>N/a</v>
      </c>
      <c r="BG28" s="87" t="s">
        <v>805</v>
      </c>
      <c r="BH28" s="87" t="str">
        <f t="array" ref="BH28">IF(INDEX('Relevance scoring'!$D$7:$BU$214,MATCH($A28,'Relevance scoring'!$A$7:$A$214,0),MATCH(BH$5,'Relevance scoring'!$D$5:$BU$5))=1,"N/a",(INDEX('Relevance scoring'!$D$7:$BU$214,MATCH($A28,'Relevance scoring'!$A$7:$A$214,0),MATCH(BH$5,'Relevance scoring'!$D$5:$BU$5))))</f>
        <v>N/a</v>
      </c>
    </row>
    <row r="29" spans="1:60" ht="12.75" x14ac:dyDescent="0.2">
      <c r="A29" s="53" t="str">
        <f>'Technology references'!A24</f>
        <v>Tech-023</v>
      </c>
      <c r="B29" s="54" t="str">
        <f t="array" ref="B29">INDEX('Technology references'!$B$2:$B$100,MATCH($A29,'Technology references'!$A$2:$A$100,0))</f>
        <v>Renewable energy generation</v>
      </c>
      <c r="D29" s="87" t="str">
        <f t="array" ref="D29">IF(INDEX('Relevance scoring'!$D$7:$BU$214,MATCH($A29,'Relevance scoring'!$A$7:$A$214,0),MATCH(D$5,'Relevance scoring'!$D$5:$BU$5))=1,"N/a",(INDEX('Relevance scoring'!$D$7:$BU$214,MATCH($A29,'Relevance scoring'!$A$7:$A$214,0),MATCH(D$5,'Relevance scoring'!$D$5:$BU$5))))</f>
        <v>N/a</v>
      </c>
      <c r="E29" s="87" t="str">
        <f t="array" ref="E29">IF(INDEX('Relevance scoring'!$D$7:$BU$214,MATCH($A29,'Relevance scoring'!$A$7:$A$214,0),MATCH(E$5,'Relevance scoring'!$D$5:$BU$5))=1,"N/a",(INDEX('Relevance scoring'!$D$7:$BU$214,MATCH($A29,'Relevance scoring'!$A$7:$A$214,0),MATCH(E$5,'Relevance scoring'!$D$5:$BU$5))))</f>
        <v>N/a</v>
      </c>
      <c r="F29" s="87" t="str">
        <f t="array" ref="F29">IF(INDEX('Relevance scoring'!$D$7:$BU$214,MATCH($A29,'Relevance scoring'!$A$7:$A$214,0),MATCH(F$5,'Relevance scoring'!$D$5:$BU$5))=1,"N/a",(INDEX('Relevance scoring'!$D$7:$BU$214,MATCH($A29,'Relevance scoring'!$A$7:$A$214,0),MATCH(F$5,'Relevance scoring'!$D$5:$BU$5))))</f>
        <v>N/a</v>
      </c>
      <c r="G29" s="87" t="str">
        <f t="array" ref="G29">IF(INDEX('Relevance scoring'!$D$7:$BU$214,MATCH($A29,'Relevance scoring'!$A$7:$A$214,0),MATCH(G$5,'Relevance scoring'!$D$5:$BU$5))=1,"N/a",(INDEX('Relevance scoring'!$D$7:$BU$214,MATCH($A29,'Relevance scoring'!$A$7:$A$214,0),MATCH(G$5,'Relevance scoring'!$D$5:$BU$5))))</f>
        <v>N/a</v>
      </c>
      <c r="H29" s="87">
        <f t="array" ref="H29">IF(INDEX('Relevance scoring'!$D$7:$BU$214,MATCH($A29,'Relevance scoring'!$A$7:$A$214,0),MATCH(H$5,'Relevance scoring'!$D$5:$BU$5))=1,"N/a",(INDEX('Relevance scoring'!$D$7:$BU$214,MATCH($A29,'Relevance scoring'!$A$7:$A$214,0),MATCH(H$5,'Relevance scoring'!$D$5:$BU$5))))</f>
        <v>2</v>
      </c>
      <c r="I29" s="87" t="s">
        <v>806</v>
      </c>
      <c r="J29" s="87">
        <f t="array" ref="J29">IF(INDEX('Relevance scoring'!$D$7:$BU$214,MATCH($A29,'Relevance scoring'!$A$7:$A$214,0),MATCH(J$5,'Relevance scoring'!$D$5:$BU$5))=1,"N/a",(INDEX('Relevance scoring'!$D$7:$BU$214,MATCH($A29,'Relevance scoring'!$A$7:$A$214,0),MATCH(J$5,'Relevance scoring'!$D$5:$BU$5))))</f>
        <v>3</v>
      </c>
      <c r="K29" s="87">
        <f t="array" ref="K29">IF(INDEX('Relevance scoring'!$D$7:$BU$214,MATCH($A29,'Relevance scoring'!$A$7:$A$214,0),MATCH(K$5,'Relevance scoring'!$D$5:$BU$5))=1,"N/a",(INDEX('Relevance scoring'!$D$7:$BU$214,MATCH($A29,'Relevance scoring'!$A$7:$A$214,0),MATCH(K$5,'Relevance scoring'!$D$5:$BU$5))))</f>
        <v>2</v>
      </c>
      <c r="L29" s="87">
        <f t="array" ref="L29">IF(INDEX('Relevance scoring'!$D$7:$BU$214,MATCH($A29,'Relevance scoring'!$A$7:$A$214,0),MATCH(L$5,'Relevance scoring'!$D$5:$BU$5))=1,"N/a",(INDEX('Relevance scoring'!$D$7:$BU$214,MATCH($A29,'Relevance scoring'!$A$7:$A$214,0),MATCH(L$5,'Relevance scoring'!$D$5:$BU$5))))</f>
        <v>2</v>
      </c>
      <c r="M29" s="87" t="s">
        <v>807</v>
      </c>
      <c r="N29" s="87">
        <f t="array" ref="N29">IF(INDEX('Relevance scoring'!$D$7:$BU$214,MATCH($A29,'Relevance scoring'!$A$7:$A$214,0),MATCH(N$5,'Relevance scoring'!$D$5:$BU$5))=1,"N/a",(INDEX('Relevance scoring'!$D$7:$BU$214,MATCH($A29,'Relevance scoring'!$A$7:$A$214,0),MATCH(N$5,'Relevance scoring'!$D$5:$BU$5))))</f>
        <v>2</v>
      </c>
      <c r="O29" s="87" t="str">
        <f t="array" ref="O29">IF(INDEX('Relevance scoring'!$D$7:$BU$214,MATCH($A29,'Relevance scoring'!$A$7:$A$214,0),MATCH(O$5,'Relevance scoring'!$D$5:$BU$5))=1,"N/a",(INDEX('Relevance scoring'!$D$7:$BU$214,MATCH($A29,'Relevance scoring'!$A$7:$A$214,0),MATCH(O$5,'Relevance scoring'!$D$5:$BU$5))))</f>
        <v>N/a</v>
      </c>
      <c r="P29" s="87">
        <f t="array" ref="P29">IF(INDEX('Relevance scoring'!$D$7:$BU$214,MATCH($A29,'Relevance scoring'!$A$7:$A$214,0),MATCH(P$5,'Relevance scoring'!$D$5:$BU$5))=1,"N/a",(INDEX('Relevance scoring'!$D$7:$BU$214,MATCH($A29,'Relevance scoring'!$A$7:$A$214,0),MATCH(P$5,'Relevance scoring'!$D$5:$BU$5))))</f>
        <v>2</v>
      </c>
      <c r="Q29" s="87">
        <f t="array" ref="Q29">IF(INDEX('Relevance scoring'!$D$7:$BU$214,MATCH($A29,'Relevance scoring'!$A$7:$A$214,0),MATCH(Q$5,'Relevance scoring'!$D$5:$BU$5))=1,"N/a",(INDEX('Relevance scoring'!$D$7:$BU$214,MATCH($A29,'Relevance scoring'!$A$7:$A$214,0),MATCH(Q$5,'Relevance scoring'!$D$5:$BU$5))))</f>
        <v>2</v>
      </c>
      <c r="R29" s="87" t="str">
        <f t="array" ref="R29">IF(INDEX('Relevance scoring'!$D$7:$BU$214,MATCH($A29,'Relevance scoring'!$A$7:$A$214,0),MATCH(R$5,'Relevance scoring'!$D$5:$BU$5))=1,"N/a",(INDEX('Relevance scoring'!$D$7:$BU$214,MATCH($A29,'Relevance scoring'!$A$7:$A$214,0),MATCH(R$5,'Relevance scoring'!$D$5:$BU$5))))</f>
        <v>N/a</v>
      </c>
      <c r="S29" s="87">
        <f t="array" ref="S29">IF(INDEX('Relevance scoring'!$D$7:$BU$214,MATCH($A29,'Relevance scoring'!$A$7:$A$214,0),MATCH(S$5,'Relevance scoring'!$D$5:$BU$5))=1,"N/a",(INDEX('Relevance scoring'!$D$7:$BU$214,MATCH($A29,'Relevance scoring'!$A$7:$A$214,0),MATCH(S$5,'Relevance scoring'!$D$5:$BU$5))))</f>
        <v>2</v>
      </c>
      <c r="T29" s="87">
        <f t="array" ref="T29">IF(INDEX('Relevance scoring'!$D$7:$BU$214,MATCH($A29,'Relevance scoring'!$A$7:$A$214,0),MATCH(T$5,'Relevance scoring'!$D$5:$BU$5))=1,"N/a",(INDEX('Relevance scoring'!$D$7:$BU$214,MATCH($A29,'Relevance scoring'!$A$7:$A$214,0),MATCH(T$5,'Relevance scoring'!$D$5:$BU$5))))</f>
        <v>2</v>
      </c>
      <c r="U29" s="87">
        <f t="array" ref="U29">IF(INDEX('Relevance scoring'!$D$7:$BU$214,MATCH($A29,'Relevance scoring'!$A$7:$A$214,0),MATCH(U$5,'Relevance scoring'!$D$5:$BU$5))=1,"N/a",(INDEX('Relevance scoring'!$D$7:$BU$214,MATCH($A29,'Relevance scoring'!$A$7:$A$214,0),MATCH(U$5,'Relevance scoring'!$D$5:$BU$5))))</f>
        <v>2</v>
      </c>
      <c r="V29" s="87" t="str">
        <f t="array" ref="V29">IF(INDEX('Relevance scoring'!$D$7:$BU$214,MATCH($A29,'Relevance scoring'!$A$7:$A$214,0),MATCH(V$5,'Relevance scoring'!$D$5:$BU$5))=1,"N/a",(INDEX('Relevance scoring'!$D$7:$BU$214,MATCH($A29,'Relevance scoring'!$A$7:$A$214,0),MATCH(V$5,'Relevance scoring'!$D$5:$BU$5))))</f>
        <v>N/a</v>
      </c>
      <c r="W29" s="87" t="str">
        <f t="array" ref="W29">IF(INDEX('Relevance scoring'!$D$7:$BU$214,MATCH($A29,'Relevance scoring'!$A$7:$A$214,0),MATCH(W$5,'Relevance scoring'!$D$5:$BU$5))=1,"N/a",(INDEX('Relevance scoring'!$D$7:$BU$214,MATCH($A29,'Relevance scoring'!$A$7:$A$214,0),MATCH(W$5,'Relevance scoring'!$D$5:$BU$5))))</f>
        <v>N/a</v>
      </c>
      <c r="X29" s="87">
        <f t="array" ref="X29">IF(INDEX('Relevance scoring'!$D$7:$BU$214,MATCH($A29,'Relevance scoring'!$A$7:$A$214,0),MATCH(X$5,'Relevance scoring'!$D$5:$BU$5))=1,"N/a",(INDEX('Relevance scoring'!$D$7:$BU$214,MATCH($A29,'Relevance scoring'!$A$7:$A$214,0),MATCH(X$5,'Relevance scoring'!$D$5:$BU$5))))</f>
        <v>5</v>
      </c>
      <c r="Y29" s="87">
        <f t="array" ref="Y29">IF(INDEX('Relevance scoring'!$D$7:$BU$214,MATCH($A29,'Relevance scoring'!$A$7:$A$214,0),MATCH(Y$5,'Relevance scoring'!$D$5:$BU$5))=1,"N/a",(INDEX('Relevance scoring'!$D$7:$BU$214,MATCH($A29,'Relevance scoring'!$A$7:$A$214,0),MATCH(Y$5,'Relevance scoring'!$D$5:$BU$5))))</f>
        <v>4</v>
      </c>
      <c r="Z29" s="87">
        <f t="array" ref="Z29">IF(INDEX('Relevance scoring'!$D$7:$BU$214,MATCH($A29,'Relevance scoring'!$A$7:$A$214,0),MATCH(Z$5,'Relevance scoring'!$D$5:$BU$5))=1,"N/a",(INDEX('Relevance scoring'!$D$7:$BU$214,MATCH($A29,'Relevance scoring'!$A$7:$A$214,0),MATCH(Z$5,'Relevance scoring'!$D$5:$BU$5))))</f>
        <v>3</v>
      </c>
      <c r="AA29" s="87" t="str">
        <f t="array" ref="AA29">IF(INDEX('Relevance scoring'!$D$7:$BU$214,MATCH($A29,'Relevance scoring'!$A$7:$A$214,0),MATCH(AA$5,'Relevance scoring'!$D$5:$BU$5))=1,"N/a",(INDEX('Relevance scoring'!$D$7:$BU$214,MATCH($A29,'Relevance scoring'!$A$7:$A$214,0),MATCH(AA$5,'Relevance scoring'!$D$5:$BU$5))))</f>
        <v>N/a</v>
      </c>
      <c r="AB29" s="87" t="str">
        <f t="array" ref="AB29">IF(INDEX('Relevance scoring'!$D$7:$BU$214,MATCH($A29,'Relevance scoring'!$A$7:$A$214,0),MATCH(AB$5,'Relevance scoring'!$D$5:$BU$5))=1,"N/a",(INDEX('Relevance scoring'!$D$7:$BU$214,MATCH($A29,'Relevance scoring'!$A$7:$A$214,0),MATCH(AB$5,'Relevance scoring'!$D$5:$BU$5))))</f>
        <v>N/a</v>
      </c>
      <c r="AC29" s="87" t="str">
        <f t="array" ref="AC29">IF(INDEX('Relevance scoring'!$D$7:$BU$214,MATCH($A29,'Relevance scoring'!$A$7:$A$214,0),MATCH(AC$5,'Relevance scoring'!$D$5:$BU$5))=1,"N/a",(INDEX('Relevance scoring'!$D$7:$BU$214,MATCH($A29,'Relevance scoring'!$A$7:$A$214,0),MATCH(AC$5,'Relevance scoring'!$D$5:$BU$5))))</f>
        <v>N/a</v>
      </c>
      <c r="AD29" s="87" t="str">
        <f t="array" ref="AD29">IF(INDEX('Relevance scoring'!$D$7:$BU$214,MATCH($A29,'Relevance scoring'!$A$7:$A$214,0),MATCH(AD$5,'Relevance scoring'!$D$5:$BU$5))=1,"N/a",(INDEX('Relevance scoring'!$D$7:$BU$214,MATCH($A29,'Relevance scoring'!$A$7:$A$214,0),MATCH(AD$5,'Relevance scoring'!$D$5:$BU$5))))</f>
        <v>N/a</v>
      </c>
      <c r="AE29" s="87" t="str">
        <f t="array" ref="AE29">IF(INDEX('Relevance scoring'!$D$7:$BU$214,MATCH($A29,'Relevance scoring'!$A$7:$A$214,0),MATCH(AE$5,'Relevance scoring'!$D$5:$BU$5))=1,"N/a",(INDEX('Relevance scoring'!$D$7:$BU$214,MATCH($A29,'Relevance scoring'!$A$7:$A$214,0),MATCH(AE$5,'Relevance scoring'!$D$5:$BU$5))))</f>
        <v>N/a</v>
      </c>
      <c r="AF29" s="87">
        <f t="array" ref="AF29">IF(INDEX('Relevance scoring'!$D$7:$BU$214,MATCH($A29,'Relevance scoring'!$A$7:$A$214,0),MATCH(AF$5,'Relevance scoring'!$D$5:$BU$5))=1,"N/a",(INDEX('Relevance scoring'!$D$7:$BU$214,MATCH($A29,'Relevance scoring'!$A$7:$A$214,0),MATCH(AF$5,'Relevance scoring'!$D$5:$BU$5))))</f>
        <v>2</v>
      </c>
      <c r="AG29" s="87" t="str">
        <f t="array" ref="AG29">IF(INDEX('Relevance scoring'!$D$7:$BU$214,MATCH($A29,'Relevance scoring'!$A$7:$A$214,0),MATCH(AG$5,'Relevance scoring'!$D$5:$BU$5))=1,"N/a",(INDEX('Relevance scoring'!$D$7:$BU$214,MATCH($A29,'Relevance scoring'!$A$7:$A$214,0),MATCH(AG$5,'Relevance scoring'!$D$5:$BU$5))))</f>
        <v>N/a</v>
      </c>
      <c r="AH29" s="87" t="str">
        <f t="array" ref="AH29">IF(INDEX('Relevance scoring'!$D$7:$BU$214,MATCH($A29,'Relevance scoring'!$A$7:$A$214,0),MATCH(AH$5,'Relevance scoring'!$D$5:$BU$5))=1,"N/a",(INDEX('Relevance scoring'!$D$7:$BU$214,MATCH($A29,'Relevance scoring'!$A$7:$A$214,0),MATCH(AH$5,'Relevance scoring'!$D$5:$BU$5))))</f>
        <v>N/a</v>
      </c>
      <c r="AI29" s="87" t="str">
        <f t="array" ref="AI29">IF(INDEX('Relevance scoring'!$D$7:$BU$214,MATCH($A29,'Relevance scoring'!$A$7:$A$214,0),MATCH(AI$5,'Relevance scoring'!$D$5:$BU$5))=1,"N/a",(INDEX('Relevance scoring'!$D$7:$BU$214,MATCH($A29,'Relevance scoring'!$A$7:$A$214,0),MATCH(AI$5,'Relevance scoring'!$D$5:$BU$5))))</f>
        <v>N/a</v>
      </c>
      <c r="AJ29" s="87" t="str">
        <f t="array" ref="AJ29">IF(INDEX('Relevance scoring'!$D$7:$BU$214,MATCH($A29,'Relevance scoring'!$A$7:$A$214,0),MATCH(AJ$5,'Relevance scoring'!$D$5:$BU$5))=1,"N/a",(INDEX('Relevance scoring'!$D$7:$BU$214,MATCH($A29,'Relevance scoring'!$A$7:$A$214,0),MATCH(AJ$5,'Relevance scoring'!$D$5:$BU$5))))</f>
        <v>N/a</v>
      </c>
      <c r="AK29" s="87" t="str">
        <f t="array" ref="AK29">IF(INDEX('Relevance scoring'!$D$7:$BU$214,MATCH($A29,'Relevance scoring'!$A$7:$A$214,0),MATCH(AK$5,'Relevance scoring'!$D$5:$BU$5))=1,"N/a",(INDEX('Relevance scoring'!$D$7:$BU$214,MATCH($A29,'Relevance scoring'!$A$7:$A$214,0),MATCH(AK$5,'Relevance scoring'!$D$5:$BU$5))))</f>
        <v>N/a</v>
      </c>
      <c r="AL29" s="87" t="str">
        <f t="array" ref="AL29">IF(INDEX('Relevance scoring'!$D$7:$BU$214,MATCH($A29,'Relevance scoring'!$A$7:$A$214,0),MATCH(AL$5,'Relevance scoring'!$D$5:$BU$5))=1,"N/a",(INDEX('Relevance scoring'!$D$7:$BU$214,MATCH($A29,'Relevance scoring'!$A$7:$A$214,0),MATCH(AL$5,'Relevance scoring'!$D$5:$BU$5))))</f>
        <v>N/a</v>
      </c>
      <c r="AM29" s="87">
        <f t="array" ref="AM29">IF(INDEX('Relevance scoring'!$D$7:$BU$214,MATCH($A29,'Relevance scoring'!$A$7:$A$214,0),MATCH(AM$5,'Relevance scoring'!$D$5:$BU$5))=1,"N/a",(INDEX('Relevance scoring'!$D$7:$BU$214,MATCH($A29,'Relevance scoring'!$A$7:$A$214,0),MATCH(AM$5,'Relevance scoring'!$D$5:$BU$5))))</f>
        <v>2</v>
      </c>
      <c r="AN29" s="87">
        <f t="array" ref="AN29">IF(INDEX('Relevance scoring'!$D$7:$BU$214,MATCH($A29,'Relevance scoring'!$A$7:$A$214,0),MATCH(AN$5,'Relevance scoring'!$D$5:$BU$5))=1,"N/a",(INDEX('Relevance scoring'!$D$7:$BU$214,MATCH($A29,'Relevance scoring'!$A$7:$A$214,0),MATCH(AN$5,'Relevance scoring'!$D$5:$BU$5))))</f>
        <v>2</v>
      </c>
      <c r="AO29" s="87">
        <f t="array" ref="AO29">IF(INDEX('Relevance scoring'!$D$7:$BU$214,MATCH($A29,'Relevance scoring'!$A$7:$A$214,0),MATCH(AO$5,'Relevance scoring'!$D$5:$BU$5))=1,"N/a",(INDEX('Relevance scoring'!$D$7:$BU$214,MATCH($A29,'Relevance scoring'!$A$7:$A$214,0),MATCH(AO$5,'Relevance scoring'!$D$5:$BU$5))))</f>
        <v>3</v>
      </c>
      <c r="AP29" s="87" t="str">
        <f t="array" ref="AP29">IF(INDEX('Relevance scoring'!$D$7:$BU$214,MATCH($A29,'Relevance scoring'!$A$7:$A$214,0),MATCH(AP$5,'Relevance scoring'!$D$5:$BU$5))=1,"N/a",(INDEX('Relevance scoring'!$D$7:$BU$214,MATCH($A29,'Relevance scoring'!$A$7:$A$214,0),MATCH(AP$5,'Relevance scoring'!$D$5:$BU$5))))</f>
        <v>N/a</v>
      </c>
      <c r="AQ29" s="87">
        <f t="array" ref="AQ29">IF(INDEX('Relevance scoring'!$D$7:$BU$214,MATCH($A29,'Relevance scoring'!$A$7:$A$214,0),MATCH(AQ$5,'Relevance scoring'!$D$5:$BU$5))=1,"N/a",(INDEX('Relevance scoring'!$D$7:$BU$214,MATCH($A29,'Relevance scoring'!$A$7:$A$214,0),MATCH(AQ$5,'Relevance scoring'!$D$5:$BU$5))))</f>
        <v>2</v>
      </c>
      <c r="AR29" s="87">
        <f t="array" ref="AR29">IF(INDEX('Relevance scoring'!$D$7:$BU$214,MATCH($A29,'Relevance scoring'!$A$7:$A$214,0),MATCH(AR$5,'Relevance scoring'!$D$5:$BU$5))=1,"N/a",(INDEX('Relevance scoring'!$D$7:$BU$214,MATCH($A29,'Relevance scoring'!$A$7:$A$214,0),MATCH(AR$5,'Relevance scoring'!$D$5:$BU$5))))</f>
        <v>5</v>
      </c>
      <c r="AS29" s="87" t="str">
        <f t="array" ref="AS29">IF(INDEX('Relevance scoring'!$D$7:$BU$214,MATCH($A29,'Relevance scoring'!$A$7:$A$214,0),MATCH(AS$5,'Relevance scoring'!$D$5:$BU$5))=1,"N/a",(INDEX('Relevance scoring'!$D$7:$BU$214,MATCH($A29,'Relevance scoring'!$A$7:$A$214,0),MATCH(AS$5,'Relevance scoring'!$D$5:$BU$5))))</f>
        <v>N/a</v>
      </c>
      <c r="AT29" s="87">
        <f t="array" ref="AT29">IF(INDEX('Relevance scoring'!$D$7:$BU$214,MATCH($A29,'Relevance scoring'!$A$7:$A$214,0),MATCH(AT$5,'Relevance scoring'!$D$5:$BU$5))=1,"N/a",(INDEX('Relevance scoring'!$D$7:$BU$214,MATCH($A29,'Relevance scoring'!$A$7:$A$214,0),MATCH(AT$5,'Relevance scoring'!$D$5:$BU$5))))</f>
        <v>2</v>
      </c>
      <c r="AU29" s="87">
        <f t="array" ref="AU29">IF(INDEX('Relevance scoring'!$D$7:$BU$214,MATCH($A29,'Relevance scoring'!$A$7:$A$214,0),MATCH(AU$5,'Relevance scoring'!$D$5:$BU$5))=1,"N/a",(INDEX('Relevance scoring'!$D$7:$BU$214,MATCH($A29,'Relevance scoring'!$A$7:$A$214,0),MATCH(AU$5,'Relevance scoring'!$D$5:$BU$5))))</f>
        <v>2</v>
      </c>
      <c r="AV29" s="87" t="str">
        <f t="array" ref="AV29">IF(INDEX('Relevance scoring'!$D$7:$BU$214,MATCH($A29,'Relevance scoring'!$A$7:$A$214,0),MATCH(AV$5,'Relevance scoring'!$D$5:$BU$5))=1,"N/a",(INDEX('Relevance scoring'!$D$7:$BU$214,MATCH($A29,'Relevance scoring'!$A$7:$A$214,0),MATCH(AV$5,'Relevance scoring'!$D$5:$BU$5))))</f>
        <v>N/a</v>
      </c>
      <c r="AW29" s="87">
        <f t="array" ref="AW29">IF(INDEX('Relevance scoring'!$D$7:$BU$214,MATCH($A29,'Relevance scoring'!$A$7:$A$214,0),MATCH(AW$5,'Relevance scoring'!$D$5:$BU$5))=1,"N/a",(INDEX('Relevance scoring'!$D$7:$BU$214,MATCH($A29,'Relevance scoring'!$A$7:$A$214,0),MATCH(AW$5,'Relevance scoring'!$D$5:$BU$5))))</f>
        <v>5</v>
      </c>
      <c r="AX29" s="87">
        <f t="array" ref="AX29">IF(INDEX('Relevance scoring'!$D$7:$BU$214,MATCH($A29,'Relevance scoring'!$A$7:$A$214,0),MATCH(AX$5,'Relevance scoring'!$D$5:$BU$5))=1,"N/a",(INDEX('Relevance scoring'!$D$7:$BU$214,MATCH($A29,'Relevance scoring'!$A$7:$A$214,0),MATCH(AX$5,'Relevance scoring'!$D$5:$BU$5))))</f>
        <v>2</v>
      </c>
      <c r="AY29" s="87" t="str">
        <f t="array" ref="AY29">IF(INDEX('Relevance scoring'!$D$7:$BU$214,MATCH($A29,'Relevance scoring'!$A$7:$A$214,0),MATCH(AY$5,'Relevance scoring'!$D$5:$BU$5))=1,"N/a",(INDEX('Relevance scoring'!$D$7:$BU$214,MATCH($A29,'Relevance scoring'!$A$7:$A$214,0),MATCH(AY$5,'Relevance scoring'!$D$5:$BU$5))))</f>
        <v>N/a</v>
      </c>
      <c r="AZ29" s="87" t="str">
        <f t="array" ref="AZ29">IF(INDEX('Relevance scoring'!$D$7:$BU$214,MATCH($A29,'Relevance scoring'!$A$7:$A$214,0),MATCH(AZ$5,'Relevance scoring'!$D$5:$BU$5))=1,"N/a",(INDEX('Relevance scoring'!$D$7:$BU$214,MATCH($A29,'Relevance scoring'!$A$7:$A$214,0),MATCH(AZ$5,'Relevance scoring'!$D$5:$BU$5))))</f>
        <v>N/a</v>
      </c>
      <c r="BA29" s="87">
        <f t="array" ref="BA29">IF(INDEX('Relevance scoring'!$D$7:$BU$214,MATCH($A29,'Relevance scoring'!$A$7:$A$214,0),MATCH(BA$5,'Relevance scoring'!$D$5:$BU$5))=1,"N/a",(INDEX('Relevance scoring'!$D$7:$BU$214,MATCH($A29,'Relevance scoring'!$A$7:$A$214,0),MATCH(BA$5,'Relevance scoring'!$D$5:$BU$5))))</f>
        <v>2</v>
      </c>
      <c r="BB29" s="87">
        <f t="array" ref="BB29">IF(INDEX('Relevance scoring'!$D$7:$BU$214,MATCH($A29,'Relevance scoring'!$A$7:$A$214,0),MATCH(BB$5,'Relevance scoring'!$D$5:$BU$5))=1,"N/a",(INDEX('Relevance scoring'!$D$7:$BU$214,MATCH($A29,'Relevance scoring'!$A$7:$A$214,0),MATCH(BB$5,'Relevance scoring'!$D$5:$BU$5))))</f>
        <v>2</v>
      </c>
      <c r="BC29" s="87">
        <f t="array" ref="BC29">IF(INDEX('Relevance scoring'!$D$7:$BU$214,MATCH($A29,'Relevance scoring'!$A$7:$A$214,0),MATCH(BC$5,'Relevance scoring'!$D$5:$BU$5))=1,"N/a",(INDEX('Relevance scoring'!$D$7:$BU$214,MATCH($A29,'Relevance scoring'!$A$7:$A$214,0),MATCH(BC$5,'Relevance scoring'!$D$5:$BU$5))))</f>
        <v>2</v>
      </c>
      <c r="BD29" s="87" t="str">
        <f t="array" ref="BD29">IF(INDEX('Relevance scoring'!$D$7:$BU$214,MATCH($A29,'Relevance scoring'!$A$7:$A$214,0),MATCH(BD$5,'Relevance scoring'!$D$5:$BU$5))=1,"N/a",(INDEX('Relevance scoring'!$D$7:$BU$214,MATCH($A29,'Relevance scoring'!$A$7:$A$214,0),MATCH(BD$5,'Relevance scoring'!$D$5:$BU$5))))</f>
        <v>N/a</v>
      </c>
      <c r="BE29" s="87" t="str">
        <f t="array" ref="BE29">IF(INDEX('Relevance scoring'!$D$7:$BU$214,MATCH($A29,'Relevance scoring'!$A$7:$A$214,0),MATCH(BE$5,'Relevance scoring'!$D$5:$BU$5))=1,"N/a",(INDEX('Relevance scoring'!$D$7:$BU$214,MATCH($A29,'Relevance scoring'!$A$7:$A$214,0),MATCH(BE$5,'Relevance scoring'!$D$5:$BU$5))))</f>
        <v>N/a</v>
      </c>
      <c r="BF29" s="87" t="str">
        <f t="array" ref="BF29">IF(INDEX('Relevance scoring'!$D$7:$BU$214,MATCH($A29,'Relevance scoring'!$A$7:$A$214,0),MATCH(BF$5,'Relevance scoring'!$D$5:$BU$5))=1,"N/a",(INDEX('Relevance scoring'!$D$7:$BU$214,MATCH($A29,'Relevance scoring'!$A$7:$A$214,0),MATCH(BF$5,'Relevance scoring'!$D$5:$BU$5))))</f>
        <v>N/a</v>
      </c>
      <c r="BG29" s="87" t="str">
        <f t="array" ref="BG29">IF(INDEX('Relevance scoring'!$D$7:$BU$214,MATCH($A29,'Relevance scoring'!$A$7:$A$214,0),MATCH(BG$5,'Relevance scoring'!$D$5:$BU$5))=1,"N/a",(INDEX('Relevance scoring'!$D$7:$BU$214,MATCH($A29,'Relevance scoring'!$A$7:$A$214,0),MATCH(BG$5,'Relevance scoring'!$D$5:$BU$5))))</f>
        <v>N/a</v>
      </c>
      <c r="BH29" s="87" t="str">
        <f t="array" ref="BH29">IF(INDEX('Relevance scoring'!$D$7:$BU$214,MATCH($A29,'Relevance scoring'!$A$7:$A$214,0),MATCH(BH$5,'Relevance scoring'!$D$5:$BU$5))=1,"N/a",(INDEX('Relevance scoring'!$D$7:$BU$214,MATCH($A29,'Relevance scoring'!$A$7:$A$214,0),MATCH(BH$5,'Relevance scoring'!$D$5:$BU$5))))</f>
        <v>N/a</v>
      </c>
    </row>
    <row r="30" spans="1:60" ht="12.75" x14ac:dyDescent="0.2">
      <c r="A30" s="53" t="str">
        <f>'Technology references'!A25</f>
        <v>Tech-024</v>
      </c>
      <c r="B30" s="54" t="str">
        <f t="array" ref="B30">INDEX('Technology references'!$B$2:$B$100,MATCH($A30,'Technology references'!$A$2:$A$100,0))</f>
        <v>Identity Management</v>
      </c>
      <c r="D30" s="87">
        <f t="array" ref="D30">IF(INDEX('Relevance scoring'!$D$7:$BU$214,MATCH($A30,'Relevance scoring'!$A$7:$A$214,0),MATCH(D$5,'Relevance scoring'!$D$5:$BU$5))=1,"N/a",(INDEX('Relevance scoring'!$D$7:$BU$214,MATCH($A30,'Relevance scoring'!$A$7:$A$214,0),MATCH(D$5,'Relevance scoring'!$D$5:$BU$5))))</f>
        <v>2</v>
      </c>
      <c r="E30" s="87" t="str">
        <f t="array" ref="E30">IF(INDEX('Relevance scoring'!$D$7:$BU$214,MATCH($A30,'Relevance scoring'!$A$7:$A$214,0),MATCH(E$5,'Relevance scoring'!$D$5:$BU$5))=1,"N/a",(INDEX('Relevance scoring'!$D$7:$BU$214,MATCH($A30,'Relevance scoring'!$A$7:$A$214,0),MATCH(E$5,'Relevance scoring'!$D$5:$BU$5))))</f>
        <v>N/a</v>
      </c>
      <c r="F30" s="87">
        <f t="array" ref="F30">IF(INDEX('Relevance scoring'!$D$7:$BU$214,MATCH($A30,'Relevance scoring'!$A$7:$A$214,0),MATCH(F$5,'Relevance scoring'!$D$5:$BU$5))=1,"N/a",(INDEX('Relevance scoring'!$D$7:$BU$214,MATCH($A30,'Relevance scoring'!$A$7:$A$214,0),MATCH(F$5,'Relevance scoring'!$D$5:$BU$5))))</f>
        <v>2</v>
      </c>
      <c r="G30" s="87">
        <f t="array" ref="G30">IF(INDEX('Relevance scoring'!$D$7:$BU$214,MATCH($A30,'Relevance scoring'!$A$7:$A$214,0),MATCH(G$5,'Relevance scoring'!$D$5:$BU$5))=1,"N/a",(INDEX('Relevance scoring'!$D$7:$BU$214,MATCH($A30,'Relevance scoring'!$A$7:$A$214,0),MATCH(G$5,'Relevance scoring'!$D$5:$BU$5))))</f>
        <v>2</v>
      </c>
      <c r="H30" s="87" t="str">
        <f t="array" ref="H30">IF(INDEX('Relevance scoring'!$D$7:$BU$214,MATCH($A30,'Relevance scoring'!$A$7:$A$214,0),MATCH(H$5,'Relevance scoring'!$D$5:$BU$5))=1,"N/a",(INDEX('Relevance scoring'!$D$7:$BU$214,MATCH($A30,'Relevance scoring'!$A$7:$A$214,0),MATCH(H$5,'Relevance scoring'!$D$5:$BU$5))))</f>
        <v>N/a</v>
      </c>
      <c r="I30" s="87" t="str">
        <f t="array" ref="I30">IF(INDEX('Relevance scoring'!$D$7:$BU$214,MATCH($A30,'Relevance scoring'!$A$7:$A$214,0),MATCH(I$5,'Relevance scoring'!$D$5:$BU$5))=1,"N/a",(INDEX('Relevance scoring'!$D$7:$BU$214,MATCH($A30,'Relevance scoring'!$A$7:$A$214,0),MATCH(I$5,'Relevance scoring'!$D$5:$BU$5))))</f>
        <v>N/a</v>
      </c>
      <c r="J30" s="87">
        <f t="array" ref="J30">IF(INDEX('Relevance scoring'!$D$7:$BU$214,MATCH($A30,'Relevance scoring'!$A$7:$A$214,0),MATCH(J$5,'Relevance scoring'!$D$5:$BU$5))=1,"N/a",(INDEX('Relevance scoring'!$D$7:$BU$214,MATCH($A30,'Relevance scoring'!$A$7:$A$214,0),MATCH(J$5,'Relevance scoring'!$D$5:$BU$5))))</f>
        <v>2</v>
      </c>
      <c r="K30" s="87" t="str">
        <f t="array" ref="K30">IF(INDEX('Relevance scoring'!$D$7:$BU$214,MATCH($A30,'Relevance scoring'!$A$7:$A$214,0),MATCH(K$5,'Relevance scoring'!$D$5:$BU$5))=1,"N/a",(INDEX('Relevance scoring'!$D$7:$BU$214,MATCH($A30,'Relevance scoring'!$A$7:$A$214,0),MATCH(K$5,'Relevance scoring'!$D$5:$BU$5))))</f>
        <v>N/a</v>
      </c>
      <c r="L30" s="87" t="str">
        <f t="array" ref="L30">IF(INDEX('Relevance scoring'!$D$7:$BU$214,MATCH($A30,'Relevance scoring'!$A$7:$A$214,0),MATCH(L$5,'Relevance scoring'!$D$5:$BU$5))=1,"N/a",(INDEX('Relevance scoring'!$D$7:$BU$214,MATCH($A30,'Relevance scoring'!$A$7:$A$214,0),MATCH(L$5,'Relevance scoring'!$D$5:$BU$5))))</f>
        <v>N/a</v>
      </c>
      <c r="M30" s="87" t="str">
        <f t="array" ref="M30">IF(INDEX('Relevance scoring'!$D$7:$BU$214,MATCH($A30,'Relevance scoring'!$A$7:$A$214,0),MATCH(M$5,'Relevance scoring'!$D$5:$BU$5))=1,"N/a",(INDEX('Relevance scoring'!$D$7:$BU$214,MATCH($A30,'Relevance scoring'!$A$7:$A$214,0),MATCH(M$5,'Relevance scoring'!$D$5:$BU$5))))</f>
        <v>N/a</v>
      </c>
      <c r="N30" s="87" t="str">
        <f t="array" ref="N30">IF(INDEX('Relevance scoring'!$D$7:$BU$214,MATCH($A30,'Relevance scoring'!$A$7:$A$214,0),MATCH(N$5,'Relevance scoring'!$D$5:$BU$5))=1,"N/a",(INDEX('Relevance scoring'!$D$7:$BU$214,MATCH($A30,'Relevance scoring'!$A$7:$A$214,0),MATCH(N$5,'Relevance scoring'!$D$5:$BU$5))))</f>
        <v>N/a</v>
      </c>
      <c r="O30" s="87" t="str">
        <f t="array" ref="O30">IF(INDEX('Relevance scoring'!$D$7:$BU$214,MATCH($A30,'Relevance scoring'!$A$7:$A$214,0),MATCH(O$5,'Relevance scoring'!$D$5:$BU$5))=1,"N/a",(INDEX('Relevance scoring'!$D$7:$BU$214,MATCH($A30,'Relevance scoring'!$A$7:$A$214,0),MATCH(O$5,'Relevance scoring'!$D$5:$BU$5))))</f>
        <v>N/a</v>
      </c>
      <c r="P30" s="87" t="s">
        <v>808</v>
      </c>
      <c r="Q30" s="87">
        <f t="array" ref="Q30">IF(INDEX('Relevance scoring'!$D$7:$BU$214,MATCH($A30,'Relevance scoring'!$A$7:$A$214,0),MATCH(Q$5,'Relevance scoring'!$D$5:$BU$5))=1,"N/a",(INDEX('Relevance scoring'!$D$7:$BU$214,MATCH($A30,'Relevance scoring'!$A$7:$A$214,0),MATCH(Q$5,'Relevance scoring'!$D$5:$BU$5))))</f>
        <v>2</v>
      </c>
      <c r="R30" s="87" t="str">
        <f t="array" ref="R30">IF(INDEX('Relevance scoring'!$D$7:$BU$214,MATCH($A30,'Relevance scoring'!$A$7:$A$214,0),MATCH(R$5,'Relevance scoring'!$D$5:$BU$5))=1,"N/a",(INDEX('Relevance scoring'!$D$7:$BU$214,MATCH($A30,'Relevance scoring'!$A$7:$A$214,0),MATCH(R$5,'Relevance scoring'!$D$5:$BU$5))))</f>
        <v>N/a</v>
      </c>
      <c r="S30" s="87" t="str">
        <f t="array" ref="S30">IF(INDEX('Relevance scoring'!$D$7:$BU$214,MATCH($A30,'Relevance scoring'!$A$7:$A$214,0),MATCH(S$5,'Relevance scoring'!$D$5:$BU$5))=1,"N/a",(INDEX('Relevance scoring'!$D$7:$BU$214,MATCH($A30,'Relevance scoring'!$A$7:$A$214,0),MATCH(S$5,'Relevance scoring'!$D$5:$BU$5))))</f>
        <v>N/a</v>
      </c>
      <c r="T30" s="87" t="str">
        <f t="array" ref="T30">IF(INDEX('Relevance scoring'!$D$7:$BU$214,MATCH($A30,'Relevance scoring'!$A$7:$A$214,0),MATCH(T$5,'Relevance scoring'!$D$5:$BU$5))=1,"N/a",(INDEX('Relevance scoring'!$D$7:$BU$214,MATCH($A30,'Relevance scoring'!$A$7:$A$214,0),MATCH(T$5,'Relevance scoring'!$D$5:$BU$5))))</f>
        <v>N/a</v>
      </c>
      <c r="U30" s="87">
        <f t="array" ref="U30">IF(INDEX('Relevance scoring'!$D$7:$BU$214,MATCH($A30,'Relevance scoring'!$A$7:$A$214,0),MATCH(U$5,'Relevance scoring'!$D$5:$BU$5))=1,"N/a",(INDEX('Relevance scoring'!$D$7:$BU$214,MATCH($A30,'Relevance scoring'!$A$7:$A$214,0),MATCH(U$5,'Relevance scoring'!$D$5:$BU$5))))</f>
        <v>2</v>
      </c>
      <c r="V30" s="87">
        <f t="array" ref="V30">IF(INDEX('Relevance scoring'!$D$7:$BU$214,MATCH($A30,'Relevance scoring'!$A$7:$A$214,0),MATCH(V$5,'Relevance scoring'!$D$5:$BU$5))=1,"N/a",(INDEX('Relevance scoring'!$D$7:$BU$214,MATCH($A30,'Relevance scoring'!$A$7:$A$214,0),MATCH(V$5,'Relevance scoring'!$D$5:$BU$5))))</f>
        <v>2</v>
      </c>
      <c r="W30" s="87">
        <f t="array" ref="W30">IF(INDEX('Relevance scoring'!$D$7:$BU$214,MATCH($A30,'Relevance scoring'!$A$7:$A$214,0),MATCH(W$5,'Relevance scoring'!$D$5:$BU$5))=1,"N/a",(INDEX('Relevance scoring'!$D$7:$BU$214,MATCH($A30,'Relevance scoring'!$A$7:$A$214,0),MATCH(W$5,'Relevance scoring'!$D$5:$BU$5))))</f>
        <v>2</v>
      </c>
      <c r="X30" s="87" t="str">
        <f t="array" ref="X30">IF(INDEX('Relevance scoring'!$D$7:$BU$214,MATCH($A30,'Relevance scoring'!$A$7:$A$214,0),MATCH(X$5,'Relevance scoring'!$D$5:$BU$5))=1,"N/a",(INDEX('Relevance scoring'!$D$7:$BU$214,MATCH($A30,'Relevance scoring'!$A$7:$A$214,0),MATCH(X$5,'Relevance scoring'!$D$5:$BU$5))))</f>
        <v>N/a</v>
      </c>
      <c r="Y30" s="87" t="str">
        <f t="array" ref="Y30">IF(INDEX('Relevance scoring'!$D$7:$BU$214,MATCH($A30,'Relevance scoring'!$A$7:$A$214,0),MATCH(Y$5,'Relevance scoring'!$D$5:$BU$5))=1,"N/a",(INDEX('Relevance scoring'!$D$7:$BU$214,MATCH($A30,'Relevance scoring'!$A$7:$A$214,0),MATCH(Y$5,'Relevance scoring'!$D$5:$BU$5))))</f>
        <v>N/a</v>
      </c>
      <c r="Z30" s="87" t="str">
        <f t="array" ref="Z30">IF(INDEX('Relevance scoring'!$D$7:$BU$214,MATCH($A30,'Relevance scoring'!$A$7:$A$214,0),MATCH(Z$5,'Relevance scoring'!$D$5:$BU$5))=1,"N/a",(INDEX('Relevance scoring'!$D$7:$BU$214,MATCH($A30,'Relevance scoring'!$A$7:$A$214,0),MATCH(Z$5,'Relevance scoring'!$D$5:$BU$5))))</f>
        <v>N/a</v>
      </c>
      <c r="AA30" s="87">
        <f t="array" ref="AA30">IF(INDEX('Relevance scoring'!$D$7:$BU$214,MATCH($A30,'Relevance scoring'!$A$7:$A$214,0),MATCH(AA$5,'Relevance scoring'!$D$5:$BU$5))=1,"N/a",(INDEX('Relevance scoring'!$D$7:$BU$214,MATCH($A30,'Relevance scoring'!$A$7:$A$214,0),MATCH(AA$5,'Relevance scoring'!$D$5:$BU$5))))</f>
        <v>3</v>
      </c>
      <c r="AB30" s="87" t="str">
        <f t="array" ref="AB30">IF(INDEX('Relevance scoring'!$D$7:$BU$214,MATCH($A30,'Relevance scoring'!$A$7:$A$214,0),MATCH(AB$5,'Relevance scoring'!$D$5:$BU$5))=1,"N/a",(INDEX('Relevance scoring'!$D$7:$BU$214,MATCH($A30,'Relevance scoring'!$A$7:$A$214,0),MATCH(AB$5,'Relevance scoring'!$D$5:$BU$5))))</f>
        <v>N/a</v>
      </c>
      <c r="AC30" s="87">
        <f t="array" ref="AC30">IF(INDEX('Relevance scoring'!$D$7:$BU$214,MATCH($A30,'Relevance scoring'!$A$7:$A$214,0),MATCH(AC$5,'Relevance scoring'!$D$5:$BU$5))=1,"N/a",(INDEX('Relevance scoring'!$D$7:$BU$214,MATCH($A30,'Relevance scoring'!$A$7:$A$214,0),MATCH(AC$5,'Relevance scoring'!$D$5:$BU$5))))</f>
        <v>3</v>
      </c>
      <c r="AD30" s="87" t="str">
        <f t="array" ref="AD30">IF(INDEX('Relevance scoring'!$D$7:$BU$214,MATCH($A30,'Relevance scoring'!$A$7:$A$214,0),MATCH(AD$5,'Relevance scoring'!$D$5:$BU$5))=1,"N/a",(INDEX('Relevance scoring'!$D$7:$BU$214,MATCH($A30,'Relevance scoring'!$A$7:$A$214,0),MATCH(AD$5,'Relevance scoring'!$D$5:$BU$5))))</f>
        <v>N/a</v>
      </c>
      <c r="AE30" s="87">
        <f t="array" ref="AE30">IF(INDEX('Relevance scoring'!$D$7:$BU$214,MATCH($A30,'Relevance scoring'!$A$7:$A$214,0),MATCH(AE$5,'Relevance scoring'!$D$5:$BU$5))=1,"N/a",(INDEX('Relevance scoring'!$D$7:$BU$214,MATCH($A30,'Relevance scoring'!$A$7:$A$214,0),MATCH(AE$5,'Relevance scoring'!$D$5:$BU$5))))</f>
        <v>5</v>
      </c>
      <c r="AF30" s="87" t="str">
        <f t="array" ref="AF30">IF(INDEX('Relevance scoring'!$D$7:$BU$214,MATCH($A30,'Relevance scoring'!$A$7:$A$214,0),MATCH(AF$5,'Relevance scoring'!$D$5:$BU$5))=1,"N/a",(INDEX('Relevance scoring'!$D$7:$BU$214,MATCH($A30,'Relevance scoring'!$A$7:$A$214,0),MATCH(AF$5,'Relevance scoring'!$D$5:$BU$5))))</f>
        <v>N/a</v>
      </c>
      <c r="AG30" s="87" t="str">
        <f t="array" ref="AG30">IF(INDEX('Relevance scoring'!$D$7:$BU$214,MATCH($A30,'Relevance scoring'!$A$7:$A$214,0),MATCH(AG$5,'Relevance scoring'!$D$5:$BU$5))=1,"N/a",(INDEX('Relevance scoring'!$D$7:$BU$214,MATCH($A30,'Relevance scoring'!$A$7:$A$214,0),MATCH(AG$5,'Relevance scoring'!$D$5:$BU$5))))</f>
        <v>N/a</v>
      </c>
      <c r="AH30" s="87" t="str">
        <f t="array" ref="AH30">IF(INDEX('Relevance scoring'!$D$7:$BU$214,MATCH($A30,'Relevance scoring'!$A$7:$A$214,0),MATCH(AH$5,'Relevance scoring'!$D$5:$BU$5))=1,"N/a",(INDEX('Relevance scoring'!$D$7:$BU$214,MATCH($A30,'Relevance scoring'!$A$7:$A$214,0),MATCH(AH$5,'Relevance scoring'!$D$5:$BU$5))))</f>
        <v>N/a</v>
      </c>
      <c r="AI30" s="87" t="str">
        <f t="array" ref="AI30">IF(INDEX('Relevance scoring'!$D$7:$BU$214,MATCH($A30,'Relevance scoring'!$A$7:$A$214,0),MATCH(AI$5,'Relevance scoring'!$D$5:$BU$5))=1,"N/a",(INDEX('Relevance scoring'!$D$7:$BU$214,MATCH($A30,'Relevance scoring'!$A$7:$A$214,0),MATCH(AI$5,'Relevance scoring'!$D$5:$BU$5))))</f>
        <v>N/a</v>
      </c>
      <c r="AJ30" s="87" t="str">
        <f t="array" ref="AJ30">IF(INDEX('Relevance scoring'!$D$7:$BU$214,MATCH($A30,'Relevance scoring'!$A$7:$A$214,0),MATCH(AJ$5,'Relevance scoring'!$D$5:$BU$5))=1,"N/a",(INDEX('Relevance scoring'!$D$7:$BU$214,MATCH($A30,'Relevance scoring'!$A$7:$A$214,0),MATCH(AJ$5,'Relevance scoring'!$D$5:$BU$5))))</f>
        <v>N/a</v>
      </c>
      <c r="AK30" s="87" t="str">
        <f t="array" ref="AK30">IF(INDEX('Relevance scoring'!$D$7:$BU$214,MATCH($A30,'Relevance scoring'!$A$7:$A$214,0),MATCH(AK$5,'Relevance scoring'!$D$5:$BU$5))=1,"N/a",(INDEX('Relevance scoring'!$D$7:$BU$214,MATCH($A30,'Relevance scoring'!$A$7:$A$214,0),MATCH(AK$5,'Relevance scoring'!$D$5:$BU$5))))</f>
        <v>N/a</v>
      </c>
      <c r="AL30" s="87" t="str">
        <f t="array" ref="AL30">IF(INDEX('Relevance scoring'!$D$7:$BU$214,MATCH($A30,'Relevance scoring'!$A$7:$A$214,0),MATCH(AL$5,'Relevance scoring'!$D$5:$BU$5))=1,"N/a",(INDEX('Relevance scoring'!$D$7:$BU$214,MATCH($A30,'Relevance scoring'!$A$7:$A$214,0),MATCH(AL$5,'Relevance scoring'!$D$5:$BU$5))))</f>
        <v>N/a</v>
      </c>
      <c r="AM30" s="87">
        <f t="array" ref="AM30">IF(INDEX('Relevance scoring'!$D$7:$BU$214,MATCH($A30,'Relevance scoring'!$A$7:$A$214,0),MATCH(AM$5,'Relevance scoring'!$D$5:$BU$5))=1,"N/a",(INDEX('Relevance scoring'!$D$7:$BU$214,MATCH($A30,'Relevance scoring'!$A$7:$A$214,0),MATCH(AM$5,'Relevance scoring'!$D$5:$BU$5))))</f>
        <v>2</v>
      </c>
      <c r="AN30" s="87" t="str">
        <f t="array" ref="AN30">IF(INDEX('Relevance scoring'!$D$7:$BU$214,MATCH($A30,'Relevance scoring'!$A$7:$A$214,0),MATCH(AN$5,'Relevance scoring'!$D$5:$BU$5))=1,"N/a",(INDEX('Relevance scoring'!$D$7:$BU$214,MATCH($A30,'Relevance scoring'!$A$7:$A$214,0),MATCH(AN$5,'Relevance scoring'!$D$5:$BU$5))))</f>
        <v>N/a</v>
      </c>
      <c r="AO30" s="87" t="str">
        <f t="array" ref="AO30">IF(INDEX('Relevance scoring'!$D$7:$BU$214,MATCH($A30,'Relevance scoring'!$A$7:$A$214,0),MATCH(AO$5,'Relevance scoring'!$D$5:$BU$5))=1,"N/a",(INDEX('Relevance scoring'!$D$7:$BU$214,MATCH($A30,'Relevance scoring'!$A$7:$A$214,0),MATCH(AO$5,'Relevance scoring'!$D$5:$BU$5))))</f>
        <v>N/a</v>
      </c>
      <c r="AP30" s="87">
        <f t="array" ref="AP30">IF(INDEX('Relevance scoring'!$D$7:$BU$214,MATCH($A30,'Relevance scoring'!$A$7:$A$214,0),MATCH(AP$5,'Relevance scoring'!$D$5:$BU$5))=1,"N/a",(INDEX('Relevance scoring'!$D$7:$BU$214,MATCH($A30,'Relevance scoring'!$A$7:$A$214,0),MATCH(AP$5,'Relevance scoring'!$D$5:$BU$5))))</f>
        <v>2</v>
      </c>
      <c r="AQ30" s="87" t="str">
        <f t="array" ref="AQ30">IF(INDEX('Relevance scoring'!$D$7:$BU$214,MATCH($A30,'Relevance scoring'!$A$7:$A$214,0),MATCH(AQ$5,'Relevance scoring'!$D$5:$BU$5))=1,"N/a",(INDEX('Relevance scoring'!$D$7:$BU$214,MATCH($A30,'Relevance scoring'!$A$7:$A$214,0),MATCH(AQ$5,'Relevance scoring'!$D$5:$BU$5))))</f>
        <v>N/a</v>
      </c>
      <c r="AR30" s="87" t="str">
        <f t="array" ref="AR30">IF(INDEX('Relevance scoring'!$D$7:$BU$214,MATCH($A30,'Relevance scoring'!$A$7:$A$214,0),MATCH(AR$5,'Relevance scoring'!$D$5:$BU$5))=1,"N/a",(INDEX('Relevance scoring'!$D$7:$BU$214,MATCH($A30,'Relevance scoring'!$A$7:$A$214,0),MATCH(AR$5,'Relevance scoring'!$D$5:$BU$5))))</f>
        <v>N/a</v>
      </c>
      <c r="AS30" s="87">
        <f t="array" ref="AS30">IF(INDEX('Relevance scoring'!$D$7:$BU$214,MATCH($A30,'Relevance scoring'!$A$7:$A$214,0),MATCH(AS$5,'Relevance scoring'!$D$5:$BU$5))=1,"N/a",(INDEX('Relevance scoring'!$D$7:$BU$214,MATCH($A30,'Relevance scoring'!$A$7:$A$214,0),MATCH(AS$5,'Relevance scoring'!$D$5:$BU$5))))</f>
        <v>2</v>
      </c>
      <c r="AT30" s="87">
        <f t="array" ref="AT30">IF(INDEX('Relevance scoring'!$D$7:$BU$214,MATCH($A30,'Relevance scoring'!$A$7:$A$214,0),MATCH(AT$5,'Relevance scoring'!$D$5:$BU$5))=1,"N/a",(INDEX('Relevance scoring'!$D$7:$BU$214,MATCH($A30,'Relevance scoring'!$A$7:$A$214,0),MATCH(AT$5,'Relevance scoring'!$D$5:$BU$5))))</f>
        <v>2</v>
      </c>
      <c r="AU30" s="87">
        <f t="array" ref="AU30">IF(INDEX('Relevance scoring'!$D$7:$BU$214,MATCH($A30,'Relevance scoring'!$A$7:$A$214,0),MATCH(AU$5,'Relevance scoring'!$D$5:$BU$5))=1,"N/a",(INDEX('Relevance scoring'!$D$7:$BU$214,MATCH($A30,'Relevance scoring'!$A$7:$A$214,0),MATCH(AU$5,'Relevance scoring'!$D$5:$BU$5))))</f>
        <v>2</v>
      </c>
      <c r="AV30" s="87">
        <f t="array" ref="AV30">IF(INDEX('Relevance scoring'!$D$7:$BU$214,MATCH($A30,'Relevance scoring'!$A$7:$A$214,0),MATCH(AV$5,'Relevance scoring'!$D$5:$BU$5))=1,"N/a",(INDEX('Relevance scoring'!$D$7:$BU$214,MATCH($A30,'Relevance scoring'!$A$7:$A$214,0),MATCH(AV$5,'Relevance scoring'!$D$5:$BU$5))))</f>
        <v>3</v>
      </c>
      <c r="AW30" s="87" t="str">
        <f t="array" ref="AW30">IF(INDEX('Relevance scoring'!$D$7:$BU$214,MATCH($A30,'Relevance scoring'!$A$7:$A$214,0),MATCH(AW$5,'Relevance scoring'!$D$5:$BU$5))=1,"N/a",(INDEX('Relevance scoring'!$D$7:$BU$214,MATCH($A30,'Relevance scoring'!$A$7:$A$214,0),MATCH(AW$5,'Relevance scoring'!$D$5:$BU$5))))</f>
        <v>N/a</v>
      </c>
      <c r="AX30" s="87">
        <f t="array" ref="AX30">IF(INDEX('Relevance scoring'!$D$7:$BU$214,MATCH($A30,'Relevance scoring'!$A$7:$A$214,0),MATCH(AX$5,'Relevance scoring'!$D$5:$BU$5))=1,"N/a",(INDEX('Relevance scoring'!$D$7:$BU$214,MATCH($A30,'Relevance scoring'!$A$7:$A$214,0),MATCH(AX$5,'Relevance scoring'!$D$5:$BU$5))))</f>
        <v>3</v>
      </c>
      <c r="AY30" s="87" t="str">
        <f t="array" ref="AY30">IF(INDEX('Relevance scoring'!$D$7:$BU$214,MATCH($A30,'Relevance scoring'!$A$7:$A$214,0),MATCH(AY$5,'Relevance scoring'!$D$5:$BU$5))=1,"N/a",(INDEX('Relevance scoring'!$D$7:$BU$214,MATCH($A30,'Relevance scoring'!$A$7:$A$214,0),MATCH(AY$5,'Relevance scoring'!$D$5:$BU$5))))</f>
        <v>N/a</v>
      </c>
      <c r="AZ30" s="87">
        <f t="array" ref="AZ30">IF(INDEX('Relevance scoring'!$D$7:$BU$214,MATCH($A30,'Relevance scoring'!$A$7:$A$214,0),MATCH(AZ$5,'Relevance scoring'!$D$5:$BU$5))=1,"N/a",(INDEX('Relevance scoring'!$D$7:$BU$214,MATCH($A30,'Relevance scoring'!$A$7:$A$214,0),MATCH(AZ$5,'Relevance scoring'!$D$5:$BU$5))))</f>
        <v>2</v>
      </c>
      <c r="BA30" s="87">
        <f t="array" ref="BA30">IF(INDEX('Relevance scoring'!$D$7:$BU$214,MATCH($A30,'Relevance scoring'!$A$7:$A$214,0),MATCH(BA$5,'Relevance scoring'!$D$5:$BU$5))=1,"N/a",(INDEX('Relevance scoring'!$D$7:$BU$214,MATCH($A30,'Relevance scoring'!$A$7:$A$214,0),MATCH(BA$5,'Relevance scoring'!$D$5:$BU$5))))</f>
        <v>3</v>
      </c>
      <c r="BB30" s="87">
        <f t="array" ref="BB30">IF(INDEX('Relevance scoring'!$D$7:$BU$214,MATCH($A30,'Relevance scoring'!$A$7:$A$214,0),MATCH(BB$5,'Relevance scoring'!$D$5:$BU$5))=1,"N/a",(INDEX('Relevance scoring'!$D$7:$BU$214,MATCH($A30,'Relevance scoring'!$A$7:$A$214,0),MATCH(BB$5,'Relevance scoring'!$D$5:$BU$5))))</f>
        <v>3</v>
      </c>
      <c r="BC30" s="87">
        <f t="array" ref="BC30">IF(INDEX('Relevance scoring'!$D$7:$BU$214,MATCH($A30,'Relevance scoring'!$A$7:$A$214,0),MATCH(BC$5,'Relevance scoring'!$D$5:$BU$5))=1,"N/a",(INDEX('Relevance scoring'!$D$7:$BU$214,MATCH($A30,'Relevance scoring'!$A$7:$A$214,0),MATCH(BC$5,'Relevance scoring'!$D$5:$BU$5))))</f>
        <v>3</v>
      </c>
      <c r="BD30" s="87">
        <f t="array" ref="BD30">IF(INDEX('Relevance scoring'!$D$7:$BU$214,MATCH($A30,'Relevance scoring'!$A$7:$A$214,0),MATCH(BD$5,'Relevance scoring'!$D$5:$BU$5))=1,"N/a",(INDEX('Relevance scoring'!$D$7:$BU$214,MATCH($A30,'Relevance scoring'!$A$7:$A$214,0),MATCH(BD$5,'Relevance scoring'!$D$5:$BU$5))))</f>
        <v>3</v>
      </c>
      <c r="BE30" s="87">
        <f t="array" ref="BE30">IF(INDEX('Relevance scoring'!$D$7:$BU$214,MATCH($A30,'Relevance scoring'!$A$7:$A$214,0),MATCH(BE$5,'Relevance scoring'!$D$5:$BU$5))=1,"N/a",(INDEX('Relevance scoring'!$D$7:$BU$214,MATCH($A30,'Relevance scoring'!$A$7:$A$214,0),MATCH(BE$5,'Relevance scoring'!$D$5:$BU$5))))</f>
        <v>3</v>
      </c>
      <c r="BF30" s="87">
        <f t="array" ref="BF30">IF(INDEX('Relevance scoring'!$D$7:$BU$214,MATCH($A30,'Relevance scoring'!$A$7:$A$214,0),MATCH(BF$5,'Relevance scoring'!$D$5:$BU$5))=1,"N/a",(INDEX('Relevance scoring'!$D$7:$BU$214,MATCH($A30,'Relevance scoring'!$A$7:$A$214,0),MATCH(BF$5,'Relevance scoring'!$D$5:$BU$5))))</f>
        <v>2</v>
      </c>
      <c r="BG30" s="87">
        <f t="array" ref="BG30">IF(INDEX('Relevance scoring'!$D$7:$BU$214,MATCH($A30,'Relevance scoring'!$A$7:$A$214,0),MATCH(BG$5,'Relevance scoring'!$D$5:$BU$5))=1,"N/a",(INDEX('Relevance scoring'!$D$7:$BU$214,MATCH($A30,'Relevance scoring'!$A$7:$A$214,0),MATCH(BG$5,'Relevance scoring'!$D$5:$BU$5))))</f>
        <v>3</v>
      </c>
      <c r="BH30" s="87">
        <f t="array" ref="BH30">IF(INDEX('Relevance scoring'!$D$7:$BU$214,MATCH($A30,'Relevance scoring'!$A$7:$A$214,0),MATCH(BH$5,'Relevance scoring'!$D$5:$BU$5))=1,"N/a",(INDEX('Relevance scoring'!$D$7:$BU$214,MATCH($A30,'Relevance scoring'!$A$7:$A$214,0),MATCH(BH$5,'Relevance scoring'!$D$5:$BU$5))))</f>
        <v>3</v>
      </c>
    </row>
    <row r="31" spans="1:60" ht="12.75" x14ac:dyDescent="0.2">
      <c r="A31" s="53" t="str">
        <f>'Technology references'!A26</f>
        <v>Tech-025</v>
      </c>
      <c r="B31" s="54" t="str">
        <f t="array" ref="B31">INDEX('Technology references'!$B$2:$B$100,MATCH($A31,'Technology references'!$A$2:$A$100,0))</f>
        <v>Synthetic food</v>
      </c>
      <c r="D31" s="87" t="str">
        <f t="array" ref="D31">IF(INDEX('Relevance scoring'!$D$7:$BU$214,MATCH($A31,'Relevance scoring'!$A$7:$A$214,0),MATCH(D$5,'Relevance scoring'!$D$5:$BU$5))=1,"N/a",(INDEX('Relevance scoring'!$D$7:$BU$214,MATCH($A31,'Relevance scoring'!$A$7:$A$214,0),MATCH(D$5,'Relevance scoring'!$D$5:$BU$5))))</f>
        <v>N/a</v>
      </c>
      <c r="E31" s="87" t="s">
        <v>809</v>
      </c>
      <c r="F31" s="87" t="s">
        <v>810</v>
      </c>
      <c r="G31" s="87" t="str">
        <f t="array" ref="G31">IF(INDEX('Relevance scoring'!$D$7:$BU$214,MATCH($A31,'Relevance scoring'!$A$7:$A$214,0),MATCH(G$5,'Relevance scoring'!$D$5:$BU$5))=1,"N/a",(INDEX('Relevance scoring'!$D$7:$BU$214,MATCH($A31,'Relevance scoring'!$A$7:$A$214,0),MATCH(G$5,'Relevance scoring'!$D$5:$BU$5))))</f>
        <v>N/a</v>
      </c>
      <c r="H31" s="87" t="str">
        <f t="array" ref="H31">IF(INDEX('Relevance scoring'!$D$7:$BU$214,MATCH($A31,'Relevance scoring'!$A$7:$A$214,0),MATCH(H$5,'Relevance scoring'!$D$5:$BU$5))=1,"N/a",(INDEX('Relevance scoring'!$D$7:$BU$214,MATCH($A31,'Relevance scoring'!$A$7:$A$214,0),MATCH(H$5,'Relevance scoring'!$D$5:$BU$5))))</f>
        <v>N/a</v>
      </c>
      <c r="I31" s="87" t="str">
        <f t="array" ref="I31">IF(INDEX('Relevance scoring'!$D$7:$BU$214,MATCH($A31,'Relevance scoring'!$A$7:$A$214,0),MATCH(I$5,'Relevance scoring'!$D$5:$BU$5))=1,"N/a",(INDEX('Relevance scoring'!$D$7:$BU$214,MATCH($A31,'Relevance scoring'!$A$7:$A$214,0),MATCH(I$5,'Relevance scoring'!$D$5:$BU$5))))</f>
        <v>N/a</v>
      </c>
      <c r="J31" s="87" t="str">
        <f t="array" ref="J31">IF(INDEX('Relevance scoring'!$D$7:$BU$214,MATCH($A31,'Relevance scoring'!$A$7:$A$214,0),MATCH(J$5,'Relevance scoring'!$D$5:$BU$5))=1,"N/a",(INDEX('Relevance scoring'!$D$7:$BU$214,MATCH($A31,'Relevance scoring'!$A$7:$A$214,0),MATCH(J$5,'Relevance scoring'!$D$5:$BU$5))))</f>
        <v>N/a</v>
      </c>
      <c r="K31" s="87" t="str">
        <f t="array" ref="K31">IF(INDEX('Relevance scoring'!$D$7:$BU$214,MATCH($A31,'Relevance scoring'!$A$7:$A$214,0),MATCH(K$5,'Relevance scoring'!$D$5:$BU$5))=1,"N/a",(INDEX('Relevance scoring'!$D$7:$BU$214,MATCH($A31,'Relevance scoring'!$A$7:$A$214,0),MATCH(K$5,'Relevance scoring'!$D$5:$BU$5))))</f>
        <v>N/a</v>
      </c>
      <c r="L31" s="87" t="str">
        <f t="array" ref="L31">IF(INDEX('Relevance scoring'!$D$7:$BU$214,MATCH($A31,'Relevance scoring'!$A$7:$A$214,0),MATCH(L$5,'Relevance scoring'!$D$5:$BU$5))=1,"N/a",(INDEX('Relevance scoring'!$D$7:$BU$214,MATCH($A31,'Relevance scoring'!$A$7:$A$214,0),MATCH(L$5,'Relevance scoring'!$D$5:$BU$5))))</f>
        <v>N/a</v>
      </c>
      <c r="M31" s="87" t="str">
        <f t="array" ref="M31">IF(INDEX('Relevance scoring'!$D$7:$BU$214,MATCH($A31,'Relevance scoring'!$A$7:$A$214,0),MATCH(M$5,'Relevance scoring'!$D$5:$BU$5))=1,"N/a",(INDEX('Relevance scoring'!$D$7:$BU$214,MATCH($A31,'Relevance scoring'!$A$7:$A$214,0),MATCH(M$5,'Relevance scoring'!$D$5:$BU$5))))</f>
        <v>N/a</v>
      </c>
      <c r="N31" s="87" t="str">
        <f t="array" ref="N31">IF(INDEX('Relevance scoring'!$D$7:$BU$214,MATCH($A31,'Relevance scoring'!$A$7:$A$214,0),MATCH(N$5,'Relevance scoring'!$D$5:$BU$5))=1,"N/a",(INDEX('Relevance scoring'!$D$7:$BU$214,MATCH($A31,'Relevance scoring'!$A$7:$A$214,0),MATCH(N$5,'Relevance scoring'!$D$5:$BU$5))))</f>
        <v>N/a</v>
      </c>
      <c r="O31" s="87" t="str">
        <f t="array" ref="O31">IF(INDEX('Relevance scoring'!$D$7:$BU$214,MATCH($A31,'Relevance scoring'!$A$7:$A$214,0),MATCH(O$5,'Relevance scoring'!$D$5:$BU$5))=1,"N/a",(INDEX('Relevance scoring'!$D$7:$BU$214,MATCH($A31,'Relevance scoring'!$A$7:$A$214,0),MATCH(O$5,'Relevance scoring'!$D$5:$BU$5))))</f>
        <v>N/a</v>
      </c>
      <c r="P31" s="87" t="str">
        <f t="array" ref="P31">IF(INDEX('Relevance scoring'!$D$7:$BU$214,MATCH($A31,'Relevance scoring'!$A$7:$A$214,0),MATCH(P$5,'Relevance scoring'!$D$5:$BU$5))=1,"N/a",(INDEX('Relevance scoring'!$D$7:$BU$214,MATCH($A31,'Relevance scoring'!$A$7:$A$214,0),MATCH(P$5,'Relevance scoring'!$D$5:$BU$5))))</f>
        <v>N/a</v>
      </c>
      <c r="Q31" s="87" t="str">
        <f t="array" ref="Q31">IF(INDEX('Relevance scoring'!$D$7:$BU$214,MATCH($A31,'Relevance scoring'!$A$7:$A$214,0),MATCH(Q$5,'Relevance scoring'!$D$5:$BU$5))=1,"N/a",(INDEX('Relevance scoring'!$D$7:$BU$214,MATCH($A31,'Relevance scoring'!$A$7:$A$214,0),MATCH(Q$5,'Relevance scoring'!$D$5:$BU$5))))</f>
        <v>N/a</v>
      </c>
      <c r="R31" s="87" t="str">
        <f t="array" ref="R31">IF(INDEX('Relevance scoring'!$D$7:$BU$214,MATCH($A31,'Relevance scoring'!$A$7:$A$214,0),MATCH(R$5,'Relevance scoring'!$D$5:$BU$5))=1,"N/a",(INDEX('Relevance scoring'!$D$7:$BU$214,MATCH($A31,'Relevance scoring'!$A$7:$A$214,0),MATCH(R$5,'Relevance scoring'!$D$5:$BU$5))))</f>
        <v>N/a</v>
      </c>
      <c r="S31" s="87">
        <f t="array" ref="S31">IF(INDEX('Relevance scoring'!$D$7:$BU$214,MATCH($A31,'Relevance scoring'!$A$7:$A$214,0),MATCH(S$5,'Relevance scoring'!$D$5:$BU$5))=1,"N/a",(INDEX('Relevance scoring'!$D$7:$BU$214,MATCH($A31,'Relevance scoring'!$A$7:$A$214,0),MATCH(S$5,'Relevance scoring'!$D$5:$BU$5))))</f>
        <v>3</v>
      </c>
      <c r="T31" s="87">
        <f t="array" ref="T31">IF(INDEX('Relevance scoring'!$D$7:$BU$214,MATCH($A31,'Relevance scoring'!$A$7:$A$214,0),MATCH(T$5,'Relevance scoring'!$D$5:$BU$5))=1,"N/a",(INDEX('Relevance scoring'!$D$7:$BU$214,MATCH($A31,'Relevance scoring'!$A$7:$A$214,0),MATCH(T$5,'Relevance scoring'!$D$5:$BU$5))))</f>
        <v>3</v>
      </c>
      <c r="U31" s="87" t="str">
        <f t="array" ref="U31">IF(INDEX('Relevance scoring'!$D$7:$BU$214,MATCH($A31,'Relevance scoring'!$A$7:$A$214,0),MATCH(U$5,'Relevance scoring'!$D$5:$BU$5))=1,"N/a",(INDEX('Relevance scoring'!$D$7:$BU$214,MATCH($A31,'Relevance scoring'!$A$7:$A$214,0),MATCH(U$5,'Relevance scoring'!$D$5:$BU$5))))</f>
        <v>N/a</v>
      </c>
      <c r="V31" s="87" t="str">
        <f t="array" ref="V31">IF(INDEX('Relevance scoring'!$D$7:$BU$214,MATCH($A31,'Relevance scoring'!$A$7:$A$214,0),MATCH(V$5,'Relevance scoring'!$D$5:$BU$5))=1,"N/a",(INDEX('Relevance scoring'!$D$7:$BU$214,MATCH($A31,'Relevance scoring'!$A$7:$A$214,0),MATCH(V$5,'Relevance scoring'!$D$5:$BU$5))))</f>
        <v>N/a</v>
      </c>
      <c r="W31" s="87" t="str">
        <f t="array" ref="W31">IF(INDEX('Relevance scoring'!$D$7:$BU$214,MATCH($A31,'Relevance scoring'!$A$7:$A$214,0),MATCH(W$5,'Relevance scoring'!$D$5:$BU$5))=1,"N/a",(INDEX('Relevance scoring'!$D$7:$BU$214,MATCH($A31,'Relevance scoring'!$A$7:$A$214,0),MATCH(W$5,'Relevance scoring'!$D$5:$BU$5))))</f>
        <v>N/a</v>
      </c>
      <c r="X31" s="87" t="str">
        <f t="array" ref="X31">IF(INDEX('Relevance scoring'!$D$7:$BU$214,MATCH($A31,'Relevance scoring'!$A$7:$A$214,0),MATCH(X$5,'Relevance scoring'!$D$5:$BU$5))=1,"N/a",(INDEX('Relevance scoring'!$D$7:$BU$214,MATCH($A31,'Relevance scoring'!$A$7:$A$214,0),MATCH(X$5,'Relevance scoring'!$D$5:$BU$5))))</f>
        <v>N/a</v>
      </c>
      <c r="Y31" s="87">
        <f t="array" ref="Y31">IF(INDEX('Relevance scoring'!$D$7:$BU$214,MATCH($A31,'Relevance scoring'!$A$7:$A$214,0),MATCH(Y$5,'Relevance scoring'!$D$5:$BU$5))=1,"N/a",(INDEX('Relevance scoring'!$D$7:$BU$214,MATCH($A31,'Relevance scoring'!$A$7:$A$214,0),MATCH(Y$5,'Relevance scoring'!$D$5:$BU$5))))</f>
        <v>2</v>
      </c>
      <c r="Z31" s="87">
        <f t="array" ref="Z31">IF(INDEX('Relevance scoring'!$D$7:$BU$214,MATCH($A31,'Relevance scoring'!$A$7:$A$214,0),MATCH(Z$5,'Relevance scoring'!$D$5:$BU$5))=1,"N/a",(INDEX('Relevance scoring'!$D$7:$BU$214,MATCH($A31,'Relevance scoring'!$A$7:$A$214,0),MATCH(Z$5,'Relevance scoring'!$D$5:$BU$5))))</f>
        <v>3</v>
      </c>
      <c r="AA31" s="87" t="str">
        <f t="array" ref="AA31">IF(INDEX('Relevance scoring'!$D$7:$BU$214,MATCH($A31,'Relevance scoring'!$A$7:$A$214,0),MATCH(AA$5,'Relevance scoring'!$D$5:$BU$5))=1,"N/a",(INDEX('Relevance scoring'!$D$7:$BU$214,MATCH($A31,'Relevance scoring'!$A$7:$A$214,0),MATCH(AA$5,'Relevance scoring'!$D$5:$BU$5))))</f>
        <v>N/a</v>
      </c>
      <c r="AB31" s="87" t="str">
        <f t="array" ref="AB31">IF(INDEX('Relevance scoring'!$D$7:$BU$214,MATCH($A31,'Relevance scoring'!$A$7:$A$214,0),MATCH(AB$5,'Relevance scoring'!$D$5:$BU$5))=1,"N/a",(INDEX('Relevance scoring'!$D$7:$BU$214,MATCH($A31,'Relevance scoring'!$A$7:$A$214,0),MATCH(AB$5,'Relevance scoring'!$D$5:$BU$5))))</f>
        <v>N/a</v>
      </c>
      <c r="AC31" s="87" t="str">
        <f t="array" ref="AC31">IF(INDEX('Relevance scoring'!$D$7:$BU$214,MATCH($A31,'Relevance scoring'!$A$7:$A$214,0),MATCH(AC$5,'Relevance scoring'!$D$5:$BU$5))=1,"N/a",(INDEX('Relevance scoring'!$D$7:$BU$214,MATCH($A31,'Relevance scoring'!$A$7:$A$214,0),MATCH(AC$5,'Relevance scoring'!$D$5:$BU$5))))</f>
        <v>N/a</v>
      </c>
      <c r="AD31" s="87" t="str">
        <f t="array" ref="AD31">IF(INDEX('Relevance scoring'!$D$7:$BU$214,MATCH($A31,'Relevance scoring'!$A$7:$A$214,0),MATCH(AD$5,'Relevance scoring'!$D$5:$BU$5))=1,"N/a",(INDEX('Relevance scoring'!$D$7:$BU$214,MATCH($A31,'Relevance scoring'!$A$7:$A$214,0),MATCH(AD$5,'Relevance scoring'!$D$5:$BU$5))))</f>
        <v>N/a</v>
      </c>
      <c r="AE31" s="87" t="str">
        <f t="array" ref="AE31">IF(INDEX('Relevance scoring'!$D$7:$BU$214,MATCH($A31,'Relevance scoring'!$A$7:$A$214,0),MATCH(AE$5,'Relevance scoring'!$D$5:$BU$5))=1,"N/a",(INDEX('Relevance scoring'!$D$7:$BU$214,MATCH($A31,'Relevance scoring'!$A$7:$A$214,0),MATCH(AE$5,'Relevance scoring'!$D$5:$BU$5))))</f>
        <v>N/a</v>
      </c>
      <c r="AF31" s="87">
        <f t="array" ref="AF31">IF(INDEX('Relevance scoring'!$D$7:$BU$214,MATCH($A31,'Relevance scoring'!$A$7:$A$214,0),MATCH(AF$5,'Relevance scoring'!$D$5:$BU$5))=1,"N/a",(INDEX('Relevance scoring'!$D$7:$BU$214,MATCH($A31,'Relevance scoring'!$A$7:$A$214,0),MATCH(AF$5,'Relevance scoring'!$D$5:$BU$5))))</f>
        <v>5</v>
      </c>
      <c r="AG31" s="87" t="str">
        <f t="array" ref="AG31">IF(INDEX('Relevance scoring'!$D$7:$BU$214,MATCH($A31,'Relevance scoring'!$A$7:$A$214,0),MATCH(AG$5,'Relevance scoring'!$D$5:$BU$5))=1,"N/a",(INDEX('Relevance scoring'!$D$7:$BU$214,MATCH($A31,'Relevance scoring'!$A$7:$A$214,0),MATCH(AG$5,'Relevance scoring'!$D$5:$BU$5))))</f>
        <v>N/a</v>
      </c>
      <c r="AH31" s="87" t="str">
        <f t="array" ref="AH31">IF(INDEX('Relevance scoring'!$D$7:$BU$214,MATCH($A31,'Relevance scoring'!$A$7:$A$214,0),MATCH(AH$5,'Relevance scoring'!$D$5:$BU$5))=1,"N/a",(INDEX('Relevance scoring'!$D$7:$BU$214,MATCH($A31,'Relevance scoring'!$A$7:$A$214,0),MATCH(AH$5,'Relevance scoring'!$D$5:$BU$5))))</f>
        <v>N/a</v>
      </c>
      <c r="AI31" s="87" t="str">
        <f t="array" ref="AI31">IF(INDEX('Relevance scoring'!$D$7:$BU$214,MATCH($A31,'Relevance scoring'!$A$7:$A$214,0),MATCH(AI$5,'Relevance scoring'!$D$5:$BU$5))=1,"N/a",(INDEX('Relevance scoring'!$D$7:$BU$214,MATCH($A31,'Relevance scoring'!$A$7:$A$214,0),MATCH(AI$5,'Relevance scoring'!$D$5:$BU$5))))</f>
        <v>N/a</v>
      </c>
      <c r="AJ31" s="87" t="str">
        <f t="array" ref="AJ31">IF(INDEX('Relevance scoring'!$D$7:$BU$214,MATCH($A31,'Relevance scoring'!$A$7:$A$214,0),MATCH(AJ$5,'Relevance scoring'!$D$5:$BU$5))=1,"N/a",(INDEX('Relevance scoring'!$D$7:$BU$214,MATCH($A31,'Relevance scoring'!$A$7:$A$214,0),MATCH(AJ$5,'Relevance scoring'!$D$5:$BU$5))))</f>
        <v>N/a</v>
      </c>
      <c r="AK31" s="87" t="str">
        <f t="array" ref="AK31">IF(INDEX('Relevance scoring'!$D$7:$BU$214,MATCH($A31,'Relevance scoring'!$A$7:$A$214,0),MATCH(AK$5,'Relevance scoring'!$D$5:$BU$5))=1,"N/a",(INDEX('Relevance scoring'!$D$7:$BU$214,MATCH($A31,'Relevance scoring'!$A$7:$A$214,0),MATCH(AK$5,'Relevance scoring'!$D$5:$BU$5))))</f>
        <v>N/a</v>
      </c>
      <c r="AL31" s="87" t="str">
        <f t="array" ref="AL31">IF(INDEX('Relevance scoring'!$D$7:$BU$214,MATCH($A31,'Relevance scoring'!$A$7:$A$214,0),MATCH(AL$5,'Relevance scoring'!$D$5:$BU$5))=1,"N/a",(INDEX('Relevance scoring'!$D$7:$BU$214,MATCH($A31,'Relevance scoring'!$A$7:$A$214,0),MATCH(AL$5,'Relevance scoring'!$D$5:$BU$5))))</f>
        <v>N/a</v>
      </c>
      <c r="AM31" s="87" t="str">
        <f t="array" ref="AM31">IF(INDEX('Relevance scoring'!$D$7:$BU$214,MATCH($A31,'Relevance scoring'!$A$7:$A$214,0),MATCH(AM$5,'Relevance scoring'!$D$5:$BU$5))=1,"N/a",(INDEX('Relevance scoring'!$D$7:$BU$214,MATCH($A31,'Relevance scoring'!$A$7:$A$214,0),MATCH(AM$5,'Relevance scoring'!$D$5:$BU$5))))</f>
        <v>N/a</v>
      </c>
      <c r="AN31" s="87">
        <f t="array" ref="AN31">IF(INDEX('Relevance scoring'!$D$7:$BU$214,MATCH($A31,'Relevance scoring'!$A$7:$A$214,0),MATCH(AN$5,'Relevance scoring'!$D$5:$BU$5))=1,"N/a",(INDEX('Relevance scoring'!$D$7:$BU$214,MATCH($A31,'Relevance scoring'!$A$7:$A$214,0),MATCH(AN$5,'Relevance scoring'!$D$5:$BU$5))))</f>
        <v>3</v>
      </c>
      <c r="AO31" s="87" t="str">
        <f t="array" ref="AO31">IF(INDEX('Relevance scoring'!$D$7:$BU$214,MATCH($A31,'Relevance scoring'!$A$7:$A$214,0),MATCH(AO$5,'Relevance scoring'!$D$5:$BU$5))=1,"N/a",(INDEX('Relevance scoring'!$D$7:$BU$214,MATCH($A31,'Relevance scoring'!$A$7:$A$214,0),MATCH(AO$5,'Relevance scoring'!$D$5:$BU$5))))</f>
        <v>N/a</v>
      </c>
      <c r="AP31" s="87" t="str">
        <f t="array" ref="AP31">IF(INDEX('Relevance scoring'!$D$7:$BU$214,MATCH($A31,'Relevance scoring'!$A$7:$A$214,0),MATCH(AP$5,'Relevance scoring'!$D$5:$BU$5))=1,"N/a",(INDEX('Relevance scoring'!$D$7:$BU$214,MATCH($A31,'Relevance scoring'!$A$7:$A$214,0),MATCH(AP$5,'Relevance scoring'!$D$5:$BU$5))))</f>
        <v>N/a</v>
      </c>
      <c r="AQ31" s="87" t="str">
        <f t="array" ref="AQ31">IF(INDEX('Relevance scoring'!$D$7:$BU$214,MATCH($A31,'Relevance scoring'!$A$7:$A$214,0),MATCH(AQ$5,'Relevance scoring'!$D$5:$BU$5))=1,"N/a",(INDEX('Relevance scoring'!$D$7:$BU$214,MATCH($A31,'Relevance scoring'!$A$7:$A$214,0),MATCH(AQ$5,'Relevance scoring'!$D$5:$BU$5))))</f>
        <v>N/a</v>
      </c>
      <c r="AR31" s="87" t="str">
        <f t="array" ref="AR31">IF(INDEX('Relevance scoring'!$D$7:$BU$214,MATCH($A31,'Relevance scoring'!$A$7:$A$214,0),MATCH(AR$5,'Relevance scoring'!$D$5:$BU$5))=1,"N/a",(INDEX('Relevance scoring'!$D$7:$BU$214,MATCH($A31,'Relevance scoring'!$A$7:$A$214,0),MATCH(AR$5,'Relevance scoring'!$D$5:$BU$5))))</f>
        <v>N/a</v>
      </c>
      <c r="AS31" s="87" t="str">
        <f t="array" ref="AS31">IF(INDEX('Relevance scoring'!$D$7:$BU$214,MATCH($A31,'Relevance scoring'!$A$7:$A$214,0),MATCH(AS$5,'Relevance scoring'!$D$5:$BU$5))=1,"N/a",(INDEX('Relevance scoring'!$D$7:$BU$214,MATCH($A31,'Relevance scoring'!$A$7:$A$214,0),MATCH(AS$5,'Relevance scoring'!$D$5:$BU$5))))</f>
        <v>N/a</v>
      </c>
      <c r="AT31" s="87">
        <f t="array" ref="AT31">IF(INDEX('Relevance scoring'!$D$7:$BU$214,MATCH($A31,'Relevance scoring'!$A$7:$A$214,0),MATCH(AT$5,'Relevance scoring'!$D$5:$BU$5))=1,"N/a",(INDEX('Relevance scoring'!$D$7:$BU$214,MATCH($A31,'Relevance scoring'!$A$7:$A$214,0),MATCH(AT$5,'Relevance scoring'!$D$5:$BU$5))))</f>
        <v>2</v>
      </c>
      <c r="AU31" s="87" t="str">
        <f t="array" ref="AU31">IF(INDEX('Relevance scoring'!$D$7:$BU$214,MATCH($A31,'Relevance scoring'!$A$7:$A$214,0),MATCH(AU$5,'Relevance scoring'!$D$5:$BU$5))=1,"N/a",(INDEX('Relevance scoring'!$D$7:$BU$214,MATCH($A31,'Relevance scoring'!$A$7:$A$214,0),MATCH(AU$5,'Relevance scoring'!$D$5:$BU$5))))</f>
        <v>N/a</v>
      </c>
      <c r="AV31" s="87" t="str">
        <f t="array" ref="AV31">IF(INDEX('Relevance scoring'!$D$7:$BU$214,MATCH($A31,'Relevance scoring'!$A$7:$A$214,0),MATCH(AV$5,'Relevance scoring'!$D$5:$BU$5))=1,"N/a",(INDEX('Relevance scoring'!$D$7:$BU$214,MATCH($A31,'Relevance scoring'!$A$7:$A$214,0),MATCH(AV$5,'Relevance scoring'!$D$5:$BU$5))))</f>
        <v>N/a</v>
      </c>
      <c r="AW31" s="87">
        <f t="array" ref="AW31">IF(INDEX('Relevance scoring'!$D$7:$BU$214,MATCH($A31,'Relevance scoring'!$A$7:$A$214,0),MATCH(AW$5,'Relevance scoring'!$D$5:$BU$5))=1,"N/a",(INDEX('Relevance scoring'!$D$7:$BU$214,MATCH($A31,'Relevance scoring'!$A$7:$A$214,0),MATCH(AW$5,'Relevance scoring'!$D$5:$BU$5))))</f>
        <v>2</v>
      </c>
      <c r="AX31" s="87" t="str">
        <f t="array" ref="AX31">IF(INDEX('Relevance scoring'!$D$7:$BU$214,MATCH($A31,'Relevance scoring'!$A$7:$A$214,0),MATCH(AX$5,'Relevance scoring'!$D$5:$BU$5))=1,"N/a",(INDEX('Relevance scoring'!$D$7:$BU$214,MATCH($A31,'Relevance scoring'!$A$7:$A$214,0),MATCH(AX$5,'Relevance scoring'!$D$5:$BU$5))))</f>
        <v>N/a</v>
      </c>
      <c r="AY31" s="87">
        <f t="array" ref="AY31">IF(INDEX('Relevance scoring'!$D$7:$BU$214,MATCH($A31,'Relevance scoring'!$A$7:$A$214,0),MATCH(AY$5,'Relevance scoring'!$D$5:$BU$5))=1,"N/a",(INDEX('Relevance scoring'!$D$7:$BU$214,MATCH($A31,'Relevance scoring'!$A$7:$A$214,0),MATCH(AY$5,'Relevance scoring'!$D$5:$BU$5))))</f>
        <v>3</v>
      </c>
      <c r="AZ31" s="87" t="str">
        <f t="array" ref="AZ31">IF(INDEX('Relevance scoring'!$D$7:$BU$214,MATCH($A31,'Relevance scoring'!$A$7:$A$214,0),MATCH(AZ$5,'Relevance scoring'!$D$5:$BU$5))=1,"N/a",(INDEX('Relevance scoring'!$D$7:$BU$214,MATCH($A31,'Relevance scoring'!$A$7:$A$214,0),MATCH(AZ$5,'Relevance scoring'!$D$5:$BU$5))))</f>
        <v>N/a</v>
      </c>
      <c r="BA31" s="87">
        <f t="array" ref="BA31">IF(INDEX('Relevance scoring'!$D$7:$BU$214,MATCH($A31,'Relevance scoring'!$A$7:$A$214,0),MATCH(BA$5,'Relevance scoring'!$D$5:$BU$5))=1,"N/a",(INDEX('Relevance scoring'!$D$7:$BU$214,MATCH($A31,'Relevance scoring'!$A$7:$A$214,0),MATCH(BA$5,'Relevance scoring'!$D$5:$BU$5))))</f>
        <v>2</v>
      </c>
      <c r="BB31" s="87">
        <f t="array" ref="BB31">IF(INDEX('Relevance scoring'!$D$7:$BU$214,MATCH($A31,'Relevance scoring'!$A$7:$A$214,0),MATCH(BB$5,'Relevance scoring'!$D$5:$BU$5))=1,"N/a",(INDEX('Relevance scoring'!$D$7:$BU$214,MATCH($A31,'Relevance scoring'!$A$7:$A$214,0),MATCH(BB$5,'Relevance scoring'!$D$5:$BU$5))))</f>
        <v>4</v>
      </c>
      <c r="BC31" s="87">
        <f t="array" ref="BC31">IF(INDEX('Relevance scoring'!$D$7:$BU$214,MATCH($A31,'Relevance scoring'!$A$7:$A$214,0),MATCH(BC$5,'Relevance scoring'!$D$5:$BU$5))=1,"N/a",(INDEX('Relevance scoring'!$D$7:$BU$214,MATCH($A31,'Relevance scoring'!$A$7:$A$214,0),MATCH(BC$5,'Relevance scoring'!$D$5:$BU$5))))</f>
        <v>2</v>
      </c>
      <c r="BD31" s="87" t="str">
        <f t="array" ref="BD31">IF(INDEX('Relevance scoring'!$D$7:$BU$214,MATCH($A31,'Relevance scoring'!$A$7:$A$214,0),MATCH(BD$5,'Relevance scoring'!$D$5:$BU$5))=1,"N/a",(INDEX('Relevance scoring'!$D$7:$BU$214,MATCH($A31,'Relevance scoring'!$A$7:$A$214,0),MATCH(BD$5,'Relevance scoring'!$D$5:$BU$5))))</f>
        <v>N/a</v>
      </c>
      <c r="BE31" s="87" t="str">
        <f t="array" ref="BE31">IF(INDEX('Relevance scoring'!$D$7:$BU$214,MATCH($A31,'Relevance scoring'!$A$7:$A$214,0),MATCH(BE$5,'Relevance scoring'!$D$5:$BU$5))=1,"N/a",(INDEX('Relevance scoring'!$D$7:$BU$214,MATCH($A31,'Relevance scoring'!$A$7:$A$214,0),MATCH(BE$5,'Relevance scoring'!$D$5:$BU$5))))</f>
        <v>N/a</v>
      </c>
      <c r="BF31" s="87" t="str">
        <f t="array" ref="BF31">IF(INDEX('Relevance scoring'!$D$7:$BU$214,MATCH($A31,'Relevance scoring'!$A$7:$A$214,0),MATCH(BF$5,'Relevance scoring'!$D$5:$BU$5))=1,"N/a",(INDEX('Relevance scoring'!$D$7:$BU$214,MATCH($A31,'Relevance scoring'!$A$7:$A$214,0),MATCH(BF$5,'Relevance scoring'!$D$5:$BU$5))))</f>
        <v>N/a</v>
      </c>
      <c r="BG31" s="87" t="str">
        <f t="array" ref="BG31">IF(INDEX('Relevance scoring'!$D$7:$BU$214,MATCH($A31,'Relevance scoring'!$A$7:$A$214,0),MATCH(BG$5,'Relevance scoring'!$D$5:$BU$5))=1,"N/a",(INDEX('Relevance scoring'!$D$7:$BU$214,MATCH($A31,'Relevance scoring'!$A$7:$A$214,0),MATCH(BG$5,'Relevance scoring'!$D$5:$BU$5))))</f>
        <v>N/a</v>
      </c>
      <c r="BH31" s="87" t="str">
        <f t="array" ref="BH31">IF(INDEX('Relevance scoring'!$D$7:$BU$214,MATCH($A31,'Relevance scoring'!$A$7:$A$214,0),MATCH(BH$5,'Relevance scoring'!$D$5:$BU$5))=1,"N/a",(INDEX('Relevance scoring'!$D$7:$BU$214,MATCH($A31,'Relevance scoring'!$A$7:$A$214,0),MATCH(BH$5,'Relevance scoring'!$D$5:$BU$5))))</f>
        <v>N/a</v>
      </c>
    </row>
    <row r="32" spans="1:60" ht="12.75" x14ac:dyDescent="0.2">
      <c r="A32" s="53" t="str">
        <f>'Technology references'!A27</f>
        <v>Tech-026</v>
      </c>
      <c r="B32" s="54" t="str">
        <f t="array" ref="B32">INDEX('Technology references'!$B$2:$B$100,MATCH($A32,'Technology references'!$A$2:$A$100,0))</f>
        <v>Industrial Robots</v>
      </c>
      <c r="D32" s="87">
        <f t="array" ref="D32">IF(INDEX('Relevance scoring'!$D$7:$BU$214,MATCH($A32,'Relevance scoring'!$A$7:$A$214,0),MATCH(D$5,'Relevance scoring'!$D$5:$BU$5))=1,"N/a",(INDEX('Relevance scoring'!$D$7:$BU$214,MATCH($A32,'Relevance scoring'!$A$7:$A$214,0),MATCH(D$5,'Relevance scoring'!$D$5:$BU$5))))</f>
        <v>2</v>
      </c>
      <c r="E32" s="87" t="s">
        <v>811</v>
      </c>
      <c r="F32" s="87">
        <f t="array" ref="F32">IF(INDEX('Relevance scoring'!$D$7:$BU$214,MATCH($A32,'Relevance scoring'!$A$7:$A$214,0),MATCH(F$5,'Relevance scoring'!$D$5:$BU$5))=1,"N/a",(INDEX('Relevance scoring'!$D$7:$BU$214,MATCH($A32,'Relevance scoring'!$A$7:$A$214,0),MATCH(F$5,'Relevance scoring'!$D$5:$BU$5))))</f>
        <v>2</v>
      </c>
      <c r="G32" s="87" t="str">
        <f t="array" ref="G32">IF(INDEX('Relevance scoring'!$D$7:$BU$214,MATCH($A32,'Relevance scoring'!$A$7:$A$214,0),MATCH(G$5,'Relevance scoring'!$D$5:$BU$5))=1,"N/a",(INDEX('Relevance scoring'!$D$7:$BU$214,MATCH($A32,'Relevance scoring'!$A$7:$A$214,0),MATCH(G$5,'Relevance scoring'!$D$5:$BU$5))))</f>
        <v>N/a</v>
      </c>
      <c r="H32" s="87">
        <f t="array" ref="H32">IF(INDEX('Relevance scoring'!$D$7:$BU$214,MATCH($A32,'Relevance scoring'!$A$7:$A$214,0),MATCH(H$5,'Relevance scoring'!$D$5:$BU$5))=1,"N/a",(INDEX('Relevance scoring'!$D$7:$BU$214,MATCH($A32,'Relevance scoring'!$A$7:$A$214,0),MATCH(H$5,'Relevance scoring'!$D$5:$BU$5))))</f>
        <v>2</v>
      </c>
      <c r="I32" s="87">
        <f t="array" ref="I32">IF(INDEX('Relevance scoring'!$D$7:$BU$214,MATCH($A32,'Relevance scoring'!$A$7:$A$214,0),MATCH(I$5,'Relevance scoring'!$D$5:$BU$5))=1,"N/a",(INDEX('Relevance scoring'!$D$7:$BU$214,MATCH($A32,'Relevance scoring'!$A$7:$A$214,0),MATCH(I$5,'Relevance scoring'!$D$5:$BU$5))))</f>
        <v>3</v>
      </c>
      <c r="J32" s="87">
        <f t="array" ref="J32">IF(INDEX('Relevance scoring'!$D$7:$BU$214,MATCH($A32,'Relevance scoring'!$A$7:$A$214,0),MATCH(J$5,'Relevance scoring'!$D$5:$BU$5))=1,"N/a",(INDEX('Relevance scoring'!$D$7:$BU$214,MATCH($A32,'Relevance scoring'!$A$7:$A$214,0),MATCH(J$5,'Relevance scoring'!$D$5:$BU$5))))</f>
        <v>2</v>
      </c>
      <c r="K32" s="87" t="s">
        <v>812</v>
      </c>
      <c r="L32" s="87">
        <f t="array" ref="L32">IF(INDEX('Relevance scoring'!$D$7:$BU$214,MATCH($A32,'Relevance scoring'!$A$7:$A$214,0),MATCH(L$5,'Relevance scoring'!$D$5:$BU$5))=1,"N/a",(INDEX('Relevance scoring'!$D$7:$BU$214,MATCH($A32,'Relevance scoring'!$A$7:$A$214,0),MATCH(L$5,'Relevance scoring'!$D$5:$BU$5))))</f>
        <v>2</v>
      </c>
      <c r="M32" s="87">
        <f t="array" ref="M32">IF(INDEX('Relevance scoring'!$D$7:$BU$214,MATCH($A32,'Relevance scoring'!$A$7:$A$214,0),MATCH(M$5,'Relevance scoring'!$D$5:$BU$5))=1,"N/a",(INDEX('Relevance scoring'!$D$7:$BU$214,MATCH($A32,'Relevance scoring'!$A$7:$A$214,0),MATCH(M$5,'Relevance scoring'!$D$5:$BU$5))))</f>
        <v>2</v>
      </c>
      <c r="N32" s="87">
        <f t="array" ref="N32">IF(INDEX('Relevance scoring'!$D$7:$BU$214,MATCH($A32,'Relevance scoring'!$A$7:$A$214,0),MATCH(N$5,'Relevance scoring'!$D$5:$BU$5))=1,"N/a",(INDEX('Relevance scoring'!$D$7:$BU$214,MATCH($A32,'Relevance scoring'!$A$7:$A$214,0),MATCH(N$5,'Relevance scoring'!$D$5:$BU$5))))</f>
        <v>2</v>
      </c>
      <c r="O32" s="87" t="str">
        <f t="array" ref="O32">IF(INDEX('Relevance scoring'!$D$7:$BU$214,MATCH($A32,'Relevance scoring'!$A$7:$A$214,0),MATCH(O$5,'Relevance scoring'!$D$5:$BU$5))=1,"N/a",(INDEX('Relevance scoring'!$D$7:$BU$214,MATCH($A32,'Relevance scoring'!$A$7:$A$214,0),MATCH(O$5,'Relevance scoring'!$D$5:$BU$5))))</f>
        <v>N/a</v>
      </c>
      <c r="P32" s="87">
        <f t="array" ref="P32">IF(INDEX('Relevance scoring'!$D$7:$BU$214,MATCH($A32,'Relevance scoring'!$A$7:$A$214,0),MATCH(P$5,'Relevance scoring'!$D$5:$BU$5))=1,"N/a",(INDEX('Relevance scoring'!$D$7:$BU$214,MATCH($A32,'Relevance scoring'!$A$7:$A$214,0),MATCH(P$5,'Relevance scoring'!$D$5:$BU$5))))</f>
        <v>2</v>
      </c>
      <c r="Q32" s="87">
        <f t="array" ref="Q32">IF(INDEX('Relevance scoring'!$D$7:$BU$214,MATCH($A32,'Relevance scoring'!$A$7:$A$214,0),MATCH(Q$5,'Relevance scoring'!$D$5:$BU$5))=1,"N/a",(INDEX('Relevance scoring'!$D$7:$BU$214,MATCH($A32,'Relevance scoring'!$A$7:$A$214,0),MATCH(Q$5,'Relevance scoring'!$D$5:$BU$5))))</f>
        <v>2</v>
      </c>
      <c r="R32" s="87" t="str">
        <f t="array" ref="R32">IF(INDEX('Relevance scoring'!$D$7:$BU$214,MATCH($A32,'Relevance scoring'!$A$7:$A$214,0),MATCH(R$5,'Relevance scoring'!$D$5:$BU$5))=1,"N/a",(INDEX('Relevance scoring'!$D$7:$BU$214,MATCH($A32,'Relevance scoring'!$A$7:$A$214,0),MATCH(R$5,'Relevance scoring'!$D$5:$BU$5))))</f>
        <v>N/a</v>
      </c>
      <c r="S32" s="87">
        <f t="array" ref="S32">IF(INDEX('Relevance scoring'!$D$7:$BU$214,MATCH($A32,'Relevance scoring'!$A$7:$A$214,0),MATCH(S$5,'Relevance scoring'!$D$5:$BU$5))=1,"N/a",(INDEX('Relevance scoring'!$D$7:$BU$214,MATCH($A32,'Relevance scoring'!$A$7:$A$214,0),MATCH(S$5,'Relevance scoring'!$D$5:$BU$5))))</f>
        <v>2</v>
      </c>
      <c r="T32" s="87">
        <f t="array" ref="T32">IF(INDEX('Relevance scoring'!$D$7:$BU$214,MATCH($A32,'Relevance scoring'!$A$7:$A$214,0),MATCH(T$5,'Relevance scoring'!$D$5:$BU$5))=1,"N/a",(INDEX('Relevance scoring'!$D$7:$BU$214,MATCH($A32,'Relevance scoring'!$A$7:$A$214,0),MATCH(T$5,'Relevance scoring'!$D$5:$BU$5))))</f>
        <v>4</v>
      </c>
      <c r="U32" s="87">
        <f t="array" ref="U32">IF(INDEX('Relevance scoring'!$D$7:$BU$214,MATCH($A32,'Relevance scoring'!$A$7:$A$214,0),MATCH(U$5,'Relevance scoring'!$D$5:$BU$5))=1,"N/a",(INDEX('Relevance scoring'!$D$7:$BU$214,MATCH($A32,'Relevance scoring'!$A$7:$A$214,0),MATCH(U$5,'Relevance scoring'!$D$5:$BU$5))))</f>
        <v>3</v>
      </c>
      <c r="V32" s="87" t="str">
        <f t="array" ref="V32">IF(INDEX('Relevance scoring'!$D$7:$BU$214,MATCH($A32,'Relevance scoring'!$A$7:$A$214,0),MATCH(V$5,'Relevance scoring'!$D$5:$BU$5))=1,"N/a",(INDEX('Relevance scoring'!$D$7:$BU$214,MATCH($A32,'Relevance scoring'!$A$7:$A$214,0),MATCH(V$5,'Relevance scoring'!$D$5:$BU$5))))</f>
        <v>N/a</v>
      </c>
      <c r="W32" s="87" t="str">
        <f t="array" ref="W32">IF(INDEX('Relevance scoring'!$D$7:$BU$214,MATCH($A32,'Relevance scoring'!$A$7:$A$214,0),MATCH(W$5,'Relevance scoring'!$D$5:$BU$5))=1,"N/a",(INDEX('Relevance scoring'!$D$7:$BU$214,MATCH($A32,'Relevance scoring'!$A$7:$A$214,0),MATCH(W$5,'Relevance scoring'!$D$5:$BU$5))))</f>
        <v>N/a</v>
      </c>
      <c r="X32" s="87">
        <f t="array" ref="X32">IF(INDEX('Relevance scoring'!$D$7:$BU$214,MATCH($A32,'Relevance scoring'!$A$7:$A$214,0),MATCH(X$5,'Relevance scoring'!$D$5:$BU$5))=1,"N/a",(INDEX('Relevance scoring'!$D$7:$BU$214,MATCH($A32,'Relevance scoring'!$A$7:$A$214,0),MATCH(X$5,'Relevance scoring'!$D$5:$BU$5))))</f>
        <v>2</v>
      </c>
      <c r="Y32" s="87">
        <f t="array" ref="Y32">IF(INDEX('Relevance scoring'!$D$7:$BU$214,MATCH($A32,'Relevance scoring'!$A$7:$A$214,0),MATCH(Y$5,'Relevance scoring'!$D$5:$BU$5))=1,"N/a",(INDEX('Relevance scoring'!$D$7:$BU$214,MATCH($A32,'Relevance scoring'!$A$7:$A$214,0),MATCH(Y$5,'Relevance scoring'!$D$5:$BU$5))))</f>
        <v>2</v>
      </c>
      <c r="Z32" s="87" t="str">
        <f t="array" ref="Z32">IF(INDEX('Relevance scoring'!$D$7:$BU$214,MATCH($A32,'Relevance scoring'!$A$7:$A$214,0),MATCH(Z$5,'Relevance scoring'!$D$5:$BU$5))=1,"N/a",(INDEX('Relevance scoring'!$D$7:$BU$214,MATCH($A32,'Relevance scoring'!$A$7:$A$214,0),MATCH(Z$5,'Relevance scoring'!$D$5:$BU$5))))</f>
        <v>N/a</v>
      </c>
      <c r="AA32" s="87" t="str">
        <f t="array" ref="AA32">IF(INDEX('Relevance scoring'!$D$7:$BU$214,MATCH($A32,'Relevance scoring'!$A$7:$A$214,0),MATCH(AA$5,'Relevance scoring'!$D$5:$BU$5))=1,"N/a",(INDEX('Relevance scoring'!$D$7:$BU$214,MATCH($A32,'Relevance scoring'!$A$7:$A$214,0),MATCH(AA$5,'Relevance scoring'!$D$5:$BU$5))))</f>
        <v>N/a</v>
      </c>
      <c r="AB32" s="87" t="str">
        <f t="array" ref="AB32">IF(INDEX('Relevance scoring'!$D$7:$BU$214,MATCH($A32,'Relevance scoring'!$A$7:$A$214,0),MATCH(AB$5,'Relevance scoring'!$D$5:$BU$5))=1,"N/a",(INDEX('Relevance scoring'!$D$7:$BU$214,MATCH($A32,'Relevance scoring'!$A$7:$A$214,0),MATCH(AB$5,'Relevance scoring'!$D$5:$BU$5))))</f>
        <v>N/a</v>
      </c>
      <c r="AC32" s="87" t="str">
        <f t="array" ref="AC32">IF(INDEX('Relevance scoring'!$D$7:$BU$214,MATCH($A32,'Relevance scoring'!$A$7:$A$214,0),MATCH(AC$5,'Relevance scoring'!$D$5:$BU$5))=1,"N/a",(INDEX('Relevance scoring'!$D$7:$BU$214,MATCH($A32,'Relevance scoring'!$A$7:$A$214,0),MATCH(AC$5,'Relevance scoring'!$D$5:$BU$5))))</f>
        <v>N/a</v>
      </c>
      <c r="AD32" s="87" t="str">
        <f t="array" ref="AD32">IF(INDEX('Relevance scoring'!$D$7:$BU$214,MATCH($A32,'Relevance scoring'!$A$7:$A$214,0),MATCH(AD$5,'Relevance scoring'!$D$5:$BU$5))=1,"N/a",(INDEX('Relevance scoring'!$D$7:$BU$214,MATCH($A32,'Relevance scoring'!$A$7:$A$214,0),MATCH(AD$5,'Relevance scoring'!$D$5:$BU$5))))</f>
        <v>N/a</v>
      </c>
      <c r="AE32" s="87" t="str">
        <f t="array" ref="AE32">IF(INDEX('Relevance scoring'!$D$7:$BU$214,MATCH($A32,'Relevance scoring'!$A$7:$A$214,0),MATCH(AE$5,'Relevance scoring'!$D$5:$BU$5))=1,"N/a",(INDEX('Relevance scoring'!$D$7:$BU$214,MATCH($A32,'Relevance scoring'!$A$7:$A$214,0),MATCH(AE$5,'Relevance scoring'!$D$5:$BU$5))))</f>
        <v>N/a</v>
      </c>
      <c r="AF32" s="87">
        <f t="array" ref="AF32">IF(INDEX('Relevance scoring'!$D$7:$BU$214,MATCH($A32,'Relevance scoring'!$A$7:$A$214,0),MATCH(AF$5,'Relevance scoring'!$D$5:$BU$5))=1,"N/a",(INDEX('Relevance scoring'!$D$7:$BU$214,MATCH($A32,'Relevance scoring'!$A$7:$A$214,0),MATCH(AF$5,'Relevance scoring'!$D$5:$BU$5))))</f>
        <v>2</v>
      </c>
      <c r="AG32" s="87" t="str">
        <f t="array" ref="AG32">IF(INDEX('Relevance scoring'!$D$7:$BU$214,MATCH($A32,'Relevance scoring'!$A$7:$A$214,0),MATCH(AG$5,'Relevance scoring'!$D$5:$BU$5))=1,"N/a",(INDEX('Relevance scoring'!$D$7:$BU$214,MATCH($A32,'Relevance scoring'!$A$7:$A$214,0),MATCH(AG$5,'Relevance scoring'!$D$5:$BU$5))))</f>
        <v>N/a</v>
      </c>
      <c r="AH32" s="87" t="str">
        <f t="array" ref="AH32">IF(INDEX('Relevance scoring'!$D$7:$BU$214,MATCH($A32,'Relevance scoring'!$A$7:$A$214,0),MATCH(AH$5,'Relevance scoring'!$D$5:$BU$5))=1,"N/a",(INDEX('Relevance scoring'!$D$7:$BU$214,MATCH($A32,'Relevance scoring'!$A$7:$A$214,0),MATCH(AH$5,'Relevance scoring'!$D$5:$BU$5))))</f>
        <v>N/a</v>
      </c>
      <c r="AI32" s="87" t="str">
        <f t="array" ref="AI32">IF(INDEX('Relevance scoring'!$D$7:$BU$214,MATCH($A32,'Relevance scoring'!$A$7:$A$214,0),MATCH(AI$5,'Relevance scoring'!$D$5:$BU$5))=1,"N/a",(INDEX('Relevance scoring'!$D$7:$BU$214,MATCH($A32,'Relevance scoring'!$A$7:$A$214,0),MATCH(AI$5,'Relevance scoring'!$D$5:$BU$5))))</f>
        <v>N/a</v>
      </c>
      <c r="AJ32" s="87">
        <f t="array" ref="AJ32">IF(INDEX('Relevance scoring'!$D$7:$BU$214,MATCH($A32,'Relevance scoring'!$A$7:$A$214,0),MATCH(AJ$5,'Relevance scoring'!$D$5:$BU$5))=1,"N/a",(INDEX('Relevance scoring'!$D$7:$BU$214,MATCH($A32,'Relevance scoring'!$A$7:$A$214,0),MATCH(AJ$5,'Relevance scoring'!$D$5:$BU$5))))</f>
        <v>2</v>
      </c>
      <c r="AK32" s="87" t="str">
        <f t="array" ref="AK32">IF(INDEX('Relevance scoring'!$D$7:$BU$214,MATCH($A32,'Relevance scoring'!$A$7:$A$214,0),MATCH(AK$5,'Relevance scoring'!$D$5:$BU$5))=1,"N/a",(INDEX('Relevance scoring'!$D$7:$BU$214,MATCH($A32,'Relevance scoring'!$A$7:$A$214,0),MATCH(AK$5,'Relevance scoring'!$D$5:$BU$5))))</f>
        <v>N/a</v>
      </c>
      <c r="AL32" s="87" t="str">
        <f t="array" ref="AL32">IF(INDEX('Relevance scoring'!$D$7:$BU$214,MATCH($A32,'Relevance scoring'!$A$7:$A$214,0),MATCH(AL$5,'Relevance scoring'!$D$5:$BU$5))=1,"N/a",(INDEX('Relevance scoring'!$D$7:$BU$214,MATCH($A32,'Relevance scoring'!$A$7:$A$214,0),MATCH(AL$5,'Relevance scoring'!$D$5:$BU$5))))</f>
        <v>N/a</v>
      </c>
      <c r="AM32" s="87">
        <f t="array" ref="AM32">IF(INDEX('Relevance scoring'!$D$7:$BU$214,MATCH($A32,'Relevance scoring'!$A$7:$A$214,0),MATCH(AM$5,'Relevance scoring'!$D$5:$BU$5))=1,"N/a",(INDEX('Relevance scoring'!$D$7:$BU$214,MATCH($A32,'Relevance scoring'!$A$7:$A$214,0),MATCH(AM$5,'Relevance scoring'!$D$5:$BU$5))))</f>
        <v>2</v>
      </c>
      <c r="AN32" s="87">
        <f t="array" ref="AN32">IF(INDEX('Relevance scoring'!$D$7:$BU$214,MATCH($A32,'Relevance scoring'!$A$7:$A$214,0),MATCH(AN$5,'Relevance scoring'!$D$5:$BU$5))=1,"N/a",(INDEX('Relevance scoring'!$D$7:$BU$214,MATCH($A32,'Relevance scoring'!$A$7:$A$214,0),MATCH(AN$5,'Relevance scoring'!$D$5:$BU$5))))</f>
        <v>2</v>
      </c>
      <c r="AO32" s="87" t="str">
        <f t="array" ref="AO32">IF(INDEX('Relevance scoring'!$D$7:$BU$214,MATCH($A32,'Relevance scoring'!$A$7:$A$214,0),MATCH(AO$5,'Relevance scoring'!$D$5:$BU$5))=1,"N/a",(INDEX('Relevance scoring'!$D$7:$BU$214,MATCH($A32,'Relevance scoring'!$A$7:$A$214,0),MATCH(AO$5,'Relevance scoring'!$D$5:$BU$5))))</f>
        <v>N/a</v>
      </c>
      <c r="AP32" s="87" t="str">
        <f t="array" ref="AP32">IF(INDEX('Relevance scoring'!$D$7:$BU$214,MATCH($A32,'Relevance scoring'!$A$7:$A$214,0),MATCH(AP$5,'Relevance scoring'!$D$5:$BU$5))=1,"N/a",(INDEX('Relevance scoring'!$D$7:$BU$214,MATCH($A32,'Relevance scoring'!$A$7:$A$214,0),MATCH(AP$5,'Relevance scoring'!$D$5:$BU$5))))</f>
        <v>N/a</v>
      </c>
      <c r="AQ32" s="87">
        <f t="array" ref="AQ32">IF(INDEX('Relevance scoring'!$D$7:$BU$214,MATCH($A32,'Relevance scoring'!$A$7:$A$214,0),MATCH(AQ$5,'Relevance scoring'!$D$5:$BU$5))=1,"N/a",(INDEX('Relevance scoring'!$D$7:$BU$214,MATCH($A32,'Relevance scoring'!$A$7:$A$214,0),MATCH(AQ$5,'Relevance scoring'!$D$5:$BU$5))))</f>
        <v>4</v>
      </c>
      <c r="AR32" s="87">
        <f t="array" ref="AR32">IF(INDEX('Relevance scoring'!$D$7:$BU$214,MATCH($A32,'Relevance scoring'!$A$7:$A$214,0),MATCH(AR$5,'Relevance scoring'!$D$5:$BU$5))=1,"N/a",(INDEX('Relevance scoring'!$D$7:$BU$214,MATCH($A32,'Relevance scoring'!$A$7:$A$214,0),MATCH(AR$5,'Relevance scoring'!$D$5:$BU$5))))</f>
        <v>3</v>
      </c>
      <c r="AS32" s="87" t="str">
        <f t="array" ref="AS32">IF(INDEX('Relevance scoring'!$D$7:$BU$214,MATCH($A32,'Relevance scoring'!$A$7:$A$214,0),MATCH(AS$5,'Relevance scoring'!$D$5:$BU$5))=1,"N/a",(INDEX('Relevance scoring'!$D$7:$BU$214,MATCH($A32,'Relevance scoring'!$A$7:$A$214,0),MATCH(AS$5,'Relevance scoring'!$D$5:$BU$5))))</f>
        <v>N/a</v>
      </c>
      <c r="AT32" s="87">
        <f t="array" ref="AT32">IF(INDEX('Relevance scoring'!$D$7:$BU$214,MATCH($A32,'Relevance scoring'!$A$7:$A$214,0),MATCH(AT$5,'Relevance scoring'!$D$5:$BU$5))=1,"N/a",(INDEX('Relevance scoring'!$D$7:$BU$214,MATCH($A32,'Relevance scoring'!$A$7:$A$214,0),MATCH(AT$5,'Relevance scoring'!$D$5:$BU$5))))</f>
        <v>2</v>
      </c>
      <c r="AU32" s="87" t="str">
        <f t="array" ref="AU32">IF(INDEX('Relevance scoring'!$D$7:$BU$214,MATCH($A32,'Relevance scoring'!$A$7:$A$214,0),MATCH(AU$5,'Relevance scoring'!$D$5:$BU$5))=1,"N/a",(INDEX('Relevance scoring'!$D$7:$BU$214,MATCH($A32,'Relevance scoring'!$A$7:$A$214,0),MATCH(AU$5,'Relevance scoring'!$D$5:$BU$5))))</f>
        <v>N/a</v>
      </c>
      <c r="AV32" s="87">
        <f t="array" ref="AV32">IF(INDEX('Relevance scoring'!$D$7:$BU$214,MATCH($A32,'Relevance scoring'!$A$7:$A$214,0),MATCH(AV$5,'Relevance scoring'!$D$5:$BU$5))=1,"N/a",(INDEX('Relevance scoring'!$D$7:$BU$214,MATCH($A32,'Relevance scoring'!$A$7:$A$214,0),MATCH(AV$5,'Relevance scoring'!$D$5:$BU$5))))</f>
        <v>3</v>
      </c>
      <c r="AW32" s="87">
        <f t="array" ref="AW32">IF(INDEX('Relevance scoring'!$D$7:$BU$214,MATCH($A32,'Relevance scoring'!$A$7:$A$214,0),MATCH(AW$5,'Relevance scoring'!$D$5:$BU$5))=1,"N/a",(INDEX('Relevance scoring'!$D$7:$BU$214,MATCH($A32,'Relevance scoring'!$A$7:$A$214,0),MATCH(AW$5,'Relevance scoring'!$D$5:$BU$5))))</f>
        <v>2</v>
      </c>
      <c r="AX32" s="87">
        <f t="array" ref="AX32">IF(INDEX('Relevance scoring'!$D$7:$BU$214,MATCH($A32,'Relevance scoring'!$A$7:$A$214,0),MATCH(AX$5,'Relevance scoring'!$D$5:$BU$5))=1,"N/a",(INDEX('Relevance scoring'!$D$7:$BU$214,MATCH($A32,'Relevance scoring'!$A$7:$A$214,0),MATCH(AX$5,'Relevance scoring'!$D$5:$BU$5))))</f>
        <v>2</v>
      </c>
      <c r="AY32" s="87">
        <f t="array" ref="AY32">IF(INDEX('Relevance scoring'!$D$7:$BU$214,MATCH($A32,'Relevance scoring'!$A$7:$A$214,0),MATCH(AY$5,'Relevance scoring'!$D$5:$BU$5))=1,"N/a",(INDEX('Relevance scoring'!$D$7:$BU$214,MATCH($A32,'Relevance scoring'!$A$7:$A$214,0),MATCH(AY$5,'Relevance scoring'!$D$5:$BU$5))))</f>
        <v>2</v>
      </c>
      <c r="AZ32" s="87" t="str">
        <f t="array" ref="AZ32">IF(INDEX('Relevance scoring'!$D$7:$BU$214,MATCH($A32,'Relevance scoring'!$A$7:$A$214,0),MATCH(AZ$5,'Relevance scoring'!$D$5:$BU$5))=1,"N/a",(INDEX('Relevance scoring'!$D$7:$BU$214,MATCH($A32,'Relevance scoring'!$A$7:$A$214,0),MATCH(AZ$5,'Relevance scoring'!$D$5:$BU$5))))</f>
        <v>N/a</v>
      </c>
      <c r="BA32" s="87">
        <f t="array" ref="BA32">IF(INDEX('Relevance scoring'!$D$7:$BU$214,MATCH($A32,'Relevance scoring'!$A$7:$A$214,0),MATCH(BA$5,'Relevance scoring'!$D$5:$BU$5))=1,"N/a",(INDEX('Relevance scoring'!$D$7:$BU$214,MATCH($A32,'Relevance scoring'!$A$7:$A$214,0),MATCH(BA$5,'Relevance scoring'!$D$5:$BU$5))))</f>
        <v>4</v>
      </c>
      <c r="BB32" s="87">
        <f t="array" ref="BB32">IF(INDEX('Relevance scoring'!$D$7:$BU$214,MATCH($A32,'Relevance scoring'!$A$7:$A$214,0),MATCH(BB$5,'Relevance scoring'!$D$5:$BU$5))=1,"N/a",(INDEX('Relevance scoring'!$D$7:$BU$214,MATCH($A32,'Relevance scoring'!$A$7:$A$214,0),MATCH(BB$5,'Relevance scoring'!$D$5:$BU$5))))</f>
        <v>4</v>
      </c>
      <c r="BC32" s="87">
        <f t="array" ref="BC32">IF(INDEX('Relevance scoring'!$D$7:$BU$214,MATCH($A32,'Relevance scoring'!$A$7:$A$214,0),MATCH(BC$5,'Relevance scoring'!$D$5:$BU$5))=1,"N/a",(INDEX('Relevance scoring'!$D$7:$BU$214,MATCH($A32,'Relevance scoring'!$A$7:$A$214,0),MATCH(BC$5,'Relevance scoring'!$D$5:$BU$5))))</f>
        <v>2</v>
      </c>
      <c r="BD32" s="87">
        <f t="array" ref="BD32">IF(INDEX('Relevance scoring'!$D$7:$BU$214,MATCH($A32,'Relevance scoring'!$A$7:$A$214,0),MATCH(BD$5,'Relevance scoring'!$D$5:$BU$5))=1,"N/a",(INDEX('Relevance scoring'!$D$7:$BU$214,MATCH($A32,'Relevance scoring'!$A$7:$A$214,0),MATCH(BD$5,'Relevance scoring'!$D$5:$BU$5))))</f>
        <v>2</v>
      </c>
      <c r="BE32" s="87">
        <f t="array" ref="BE32">IF(INDEX('Relevance scoring'!$D$7:$BU$214,MATCH($A32,'Relevance scoring'!$A$7:$A$214,0),MATCH(BE$5,'Relevance scoring'!$D$5:$BU$5))=1,"N/a",(INDEX('Relevance scoring'!$D$7:$BU$214,MATCH($A32,'Relevance scoring'!$A$7:$A$214,0),MATCH(BE$5,'Relevance scoring'!$D$5:$BU$5))))</f>
        <v>3</v>
      </c>
      <c r="BF32" s="87">
        <f t="array" ref="BF32">IF(INDEX('Relevance scoring'!$D$7:$BU$214,MATCH($A32,'Relevance scoring'!$A$7:$A$214,0),MATCH(BF$5,'Relevance scoring'!$D$5:$BU$5))=1,"N/a",(INDEX('Relevance scoring'!$D$7:$BU$214,MATCH($A32,'Relevance scoring'!$A$7:$A$214,0),MATCH(BF$5,'Relevance scoring'!$D$5:$BU$5))))</f>
        <v>2</v>
      </c>
      <c r="BG32" s="87" t="str">
        <f t="array" ref="BG32">IF(INDEX('Relevance scoring'!$D$7:$BU$214,MATCH($A32,'Relevance scoring'!$A$7:$A$214,0),MATCH(BG$5,'Relevance scoring'!$D$5:$BU$5))=1,"N/a",(INDEX('Relevance scoring'!$D$7:$BU$214,MATCH($A32,'Relevance scoring'!$A$7:$A$214,0),MATCH(BG$5,'Relevance scoring'!$D$5:$BU$5))))</f>
        <v>N/a</v>
      </c>
      <c r="BH32" s="87" t="str">
        <f t="array" ref="BH32">IF(INDEX('Relevance scoring'!$D$7:$BU$214,MATCH($A32,'Relevance scoring'!$A$7:$A$214,0),MATCH(BH$5,'Relevance scoring'!$D$5:$BU$5))=1,"N/a",(INDEX('Relevance scoring'!$D$7:$BU$214,MATCH($A32,'Relevance scoring'!$A$7:$A$214,0),MATCH(BH$5,'Relevance scoring'!$D$5:$BU$5))))</f>
        <v>N/a</v>
      </c>
    </row>
    <row r="33" spans="1:60" ht="17.25" customHeight="1" x14ac:dyDescent="0.2">
      <c r="A33" s="53" t="str">
        <f>'Technology references'!A28</f>
        <v>Tech-027</v>
      </c>
      <c r="B33" s="54" t="str">
        <f t="array" ref="B33">INDEX('Technology references'!$B$2:$B$100,MATCH($A33,'Technology references'!$A$2:$A$100,0))</f>
        <v>Internet of Things</v>
      </c>
      <c r="D33" s="87" t="s">
        <v>813</v>
      </c>
      <c r="E33" s="87" t="str">
        <f t="array" ref="E33">IF(INDEX('Relevance scoring'!$D$7:$BU$214,MATCH($A33,'Relevance scoring'!$A$7:$A$214,0),MATCH(E$5,'Relevance scoring'!$D$5:$BU$5))=1,"N/a",(INDEX('Relevance scoring'!$D$7:$BU$214,MATCH($A33,'Relevance scoring'!$A$7:$A$214,0),MATCH(E$5,'Relevance scoring'!$D$5:$BU$5))))</f>
        <v>N/a</v>
      </c>
      <c r="F33" s="87" t="str">
        <f t="array" ref="F33">IF(INDEX('Relevance scoring'!$D$7:$BU$214,MATCH($A33,'Relevance scoring'!$A$7:$A$214,0),MATCH(F$5,'Relevance scoring'!$D$5:$BU$5))=1,"N/a",(INDEX('Relevance scoring'!$D$7:$BU$214,MATCH($A33,'Relevance scoring'!$A$7:$A$214,0),MATCH(F$5,'Relevance scoring'!$D$5:$BU$5))))</f>
        <v>N/a</v>
      </c>
      <c r="G33" s="87" t="str">
        <f t="array" ref="G33">IF(INDEX('Relevance scoring'!$D$7:$BU$214,MATCH($A33,'Relevance scoring'!$A$7:$A$214,0),MATCH(G$5,'Relevance scoring'!$D$5:$BU$5))=1,"N/a",(INDEX('Relevance scoring'!$D$7:$BU$214,MATCH($A33,'Relevance scoring'!$A$7:$A$214,0),MATCH(G$5,'Relevance scoring'!$D$5:$BU$5))))</f>
        <v>N/a</v>
      </c>
      <c r="H33" s="87">
        <f t="array" ref="H33">IF(INDEX('Relevance scoring'!$D$7:$BU$214,MATCH($A33,'Relevance scoring'!$A$7:$A$214,0),MATCH(H$5,'Relevance scoring'!$D$5:$BU$5))=1,"N/a",(INDEX('Relevance scoring'!$D$7:$BU$214,MATCH($A33,'Relevance scoring'!$A$7:$A$214,0),MATCH(H$5,'Relevance scoring'!$D$5:$BU$5))))</f>
        <v>2</v>
      </c>
      <c r="I33" s="87">
        <f t="array" ref="I33">IF(INDEX('Relevance scoring'!$D$7:$BU$214,MATCH($A33,'Relevance scoring'!$A$7:$A$214,0),MATCH(I$5,'Relevance scoring'!$D$5:$BU$5))=1,"N/a",(INDEX('Relevance scoring'!$D$7:$BU$214,MATCH($A33,'Relevance scoring'!$A$7:$A$214,0),MATCH(I$5,'Relevance scoring'!$D$5:$BU$5))))</f>
        <v>2</v>
      </c>
      <c r="J33" s="87">
        <f t="array" ref="J33">IF(INDEX('Relevance scoring'!$D$7:$BU$214,MATCH($A33,'Relevance scoring'!$A$7:$A$214,0),MATCH(J$5,'Relevance scoring'!$D$5:$BU$5))=1,"N/a",(INDEX('Relevance scoring'!$D$7:$BU$214,MATCH($A33,'Relevance scoring'!$A$7:$A$214,0),MATCH(J$5,'Relevance scoring'!$D$5:$BU$5))))</f>
        <v>2</v>
      </c>
      <c r="K33" s="87">
        <f t="array" ref="K33">IF(INDEX('Relevance scoring'!$D$7:$BU$214,MATCH($A33,'Relevance scoring'!$A$7:$A$214,0),MATCH(K$5,'Relevance scoring'!$D$5:$BU$5))=1,"N/a",(INDEX('Relevance scoring'!$D$7:$BU$214,MATCH($A33,'Relevance scoring'!$A$7:$A$214,0),MATCH(K$5,'Relevance scoring'!$D$5:$BU$5))))</f>
        <v>2</v>
      </c>
      <c r="L33" s="87">
        <f t="array" ref="L33">IF(INDEX('Relevance scoring'!$D$7:$BU$214,MATCH($A33,'Relevance scoring'!$A$7:$A$214,0),MATCH(L$5,'Relevance scoring'!$D$5:$BU$5))=1,"N/a",(INDEX('Relevance scoring'!$D$7:$BU$214,MATCH($A33,'Relevance scoring'!$A$7:$A$214,0),MATCH(L$5,'Relevance scoring'!$D$5:$BU$5))))</f>
        <v>2</v>
      </c>
      <c r="M33" s="87" t="s">
        <v>814</v>
      </c>
      <c r="N33" s="87" t="str">
        <f t="array" ref="N33">IF(INDEX('Relevance scoring'!$D$7:$BU$214,MATCH($A33,'Relevance scoring'!$A$7:$A$214,0),MATCH(N$5,'Relevance scoring'!$D$5:$BU$5))=1,"N/a",(INDEX('Relevance scoring'!$D$7:$BU$214,MATCH($A33,'Relevance scoring'!$A$7:$A$214,0),MATCH(N$5,'Relevance scoring'!$D$5:$BU$5))))</f>
        <v>N/a</v>
      </c>
      <c r="O33" s="87" t="str">
        <f t="array" ref="O33">IF(INDEX('Relevance scoring'!$D$7:$BU$214,MATCH($A33,'Relevance scoring'!$A$7:$A$214,0),MATCH(O$5,'Relevance scoring'!$D$5:$BU$5))=1,"N/a",(INDEX('Relevance scoring'!$D$7:$BU$214,MATCH($A33,'Relevance scoring'!$A$7:$A$214,0),MATCH(O$5,'Relevance scoring'!$D$5:$BU$5))))</f>
        <v>N/a</v>
      </c>
      <c r="P33" s="87">
        <f t="array" ref="P33">IF(INDEX('Relevance scoring'!$D$7:$BU$214,MATCH($A33,'Relevance scoring'!$A$7:$A$214,0),MATCH(P$5,'Relevance scoring'!$D$5:$BU$5))=1,"N/a",(INDEX('Relevance scoring'!$D$7:$BU$214,MATCH($A33,'Relevance scoring'!$A$7:$A$214,0),MATCH(P$5,'Relevance scoring'!$D$5:$BU$5))))</f>
        <v>2</v>
      </c>
      <c r="Q33" s="87">
        <f t="array" ref="Q33">IF(INDEX('Relevance scoring'!$D$7:$BU$214,MATCH($A33,'Relevance scoring'!$A$7:$A$214,0),MATCH(Q$5,'Relevance scoring'!$D$5:$BU$5))=1,"N/a",(INDEX('Relevance scoring'!$D$7:$BU$214,MATCH($A33,'Relevance scoring'!$A$7:$A$214,0),MATCH(Q$5,'Relevance scoring'!$D$5:$BU$5))))</f>
        <v>3</v>
      </c>
      <c r="R33" s="87">
        <f t="array" ref="R33">IF(INDEX('Relevance scoring'!$D$7:$BU$214,MATCH($A33,'Relevance scoring'!$A$7:$A$214,0),MATCH(R$5,'Relevance scoring'!$D$5:$BU$5))=1,"N/a",(INDEX('Relevance scoring'!$D$7:$BU$214,MATCH($A33,'Relevance scoring'!$A$7:$A$214,0),MATCH(R$5,'Relevance scoring'!$D$5:$BU$5))))</f>
        <v>2</v>
      </c>
      <c r="S33" s="87" t="str">
        <f t="array" ref="S33">IF(INDEX('Relevance scoring'!$D$7:$BU$214,MATCH($A33,'Relevance scoring'!$A$7:$A$214,0),MATCH(S$5,'Relevance scoring'!$D$5:$BU$5))=1,"N/a",(INDEX('Relevance scoring'!$D$7:$BU$214,MATCH($A33,'Relevance scoring'!$A$7:$A$214,0),MATCH(S$5,'Relevance scoring'!$D$5:$BU$5))))</f>
        <v>N/a</v>
      </c>
      <c r="T33" s="87" t="str">
        <f t="array" ref="T33">IF(INDEX('Relevance scoring'!$D$7:$BU$214,MATCH($A33,'Relevance scoring'!$A$7:$A$214,0),MATCH(T$5,'Relevance scoring'!$D$5:$BU$5))=1,"N/a",(INDEX('Relevance scoring'!$D$7:$BU$214,MATCH($A33,'Relevance scoring'!$A$7:$A$214,0),MATCH(T$5,'Relevance scoring'!$D$5:$BU$5))))</f>
        <v>N/a</v>
      </c>
      <c r="U33" s="87">
        <f t="array" ref="U33">IF(INDEX('Relevance scoring'!$D$7:$BU$214,MATCH($A33,'Relevance scoring'!$A$7:$A$214,0),MATCH(U$5,'Relevance scoring'!$D$5:$BU$5))=1,"N/a",(INDEX('Relevance scoring'!$D$7:$BU$214,MATCH($A33,'Relevance scoring'!$A$7:$A$214,0),MATCH(U$5,'Relevance scoring'!$D$5:$BU$5))))</f>
        <v>2</v>
      </c>
      <c r="V33" s="87">
        <f t="array" ref="V33">IF(INDEX('Relevance scoring'!$D$7:$BU$214,MATCH($A33,'Relevance scoring'!$A$7:$A$214,0),MATCH(V$5,'Relevance scoring'!$D$5:$BU$5))=1,"N/a",(INDEX('Relevance scoring'!$D$7:$BU$214,MATCH($A33,'Relevance scoring'!$A$7:$A$214,0),MATCH(V$5,'Relevance scoring'!$D$5:$BU$5))))</f>
        <v>2</v>
      </c>
      <c r="W33" s="87" t="str">
        <f t="array" ref="W33">IF(INDEX('Relevance scoring'!$D$7:$BU$214,MATCH($A33,'Relevance scoring'!$A$7:$A$214,0),MATCH(W$5,'Relevance scoring'!$D$5:$BU$5))=1,"N/a",(INDEX('Relevance scoring'!$D$7:$BU$214,MATCH($A33,'Relevance scoring'!$A$7:$A$214,0),MATCH(W$5,'Relevance scoring'!$D$5:$BU$5))))</f>
        <v>N/a</v>
      </c>
      <c r="X33" s="87">
        <f t="array" ref="X33">IF(INDEX('Relevance scoring'!$D$7:$BU$214,MATCH($A33,'Relevance scoring'!$A$7:$A$214,0),MATCH(X$5,'Relevance scoring'!$D$5:$BU$5))=1,"N/a",(INDEX('Relevance scoring'!$D$7:$BU$214,MATCH($A33,'Relevance scoring'!$A$7:$A$214,0),MATCH(X$5,'Relevance scoring'!$D$5:$BU$5))))</f>
        <v>2</v>
      </c>
      <c r="Y33" s="87">
        <f t="array" ref="Y33">IF(INDEX('Relevance scoring'!$D$7:$BU$214,MATCH($A33,'Relevance scoring'!$A$7:$A$214,0),MATCH(Y$5,'Relevance scoring'!$D$5:$BU$5))=1,"N/a",(INDEX('Relevance scoring'!$D$7:$BU$214,MATCH($A33,'Relevance scoring'!$A$7:$A$214,0),MATCH(Y$5,'Relevance scoring'!$D$5:$BU$5))))</f>
        <v>2</v>
      </c>
      <c r="Z33" s="87">
        <f t="array" ref="Z33">IF(INDEX('Relevance scoring'!$D$7:$BU$214,MATCH($A33,'Relevance scoring'!$A$7:$A$214,0),MATCH(Z$5,'Relevance scoring'!$D$5:$BU$5))=1,"N/a",(INDEX('Relevance scoring'!$D$7:$BU$214,MATCH($A33,'Relevance scoring'!$A$7:$A$214,0),MATCH(Z$5,'Relevance scoring'!$D$5:$BU$5))))</f>
        <v>2</v>
      </c>
      <c r="AA33" s="87" t="str">
        <f t="array" ref="AA33">IF(INDEX('Relevance scoring'!$D$7:$BU$214,MATCH($A33,'Relevance scoring'!$A$7:$A$214,0),MATCH(AA$5,'Relevance scoring'!$D$5:$BU$5))=1,"N/a",(INDEX('Relevance scoring'!$D$7:$BU$214,MATCH($A33,'Relevance scoring'!$A$7:$A$214,0),MATCH(AA$5,'Relevance scoring'!$D$5:$BU$5))))</f>
        <v>N/a</v>
      </c>
      <c r="AB33" s="87" t="str">
        <f t="array" ref="AB33">IF(INDEX('Relevance scoring'!$D$7:$BU$214,MATCH($A33,'Relevance scoring'!$A$7:$A$214,0),MATCH(AB$5,'Relevance scoring'!$D$5:$BU$5))=1,"N/a",(INDEX('Relevance scoring'!$D$7:$BU$214,MATCH($A33,'Relevance scoring'!$A$7:$A$214,0),MATCH(AB$5,'Relevance scoring'!$D$5:$BU$5))))</f>
        <v>N/a</v>
      </c>
      <c r="AC33" s="87">
        <f t="array" ref="AC33">IF(INDEX('Relevance scoring'!$D$7:$BU$214,MATCH($A33,'Relevance scoring'!$A$7:$A$214,0),MATCH(AC$5,'Relevance scoring'!$D$5:$BU$5))=1,"N/a",(INDEX('Relevance scoring'!$D$7:$BU$214,MATCH($A33,'Relevance scoring'!$A$7:$A$214,0),MATCH(AC$5,'Relevance scoring'!$D$5:$BU$5))))</f>
        <v>2</v>
      </c>
      <c r="AD33" s="87" t="str">
        <f t="array" ref="AD33">IF(INDEX('Relevance scoring'!$D$7:$BU$214,MATCH($A33,'Relevance scoring'!$A$7:$A$214,0),MATCH(AD$5,'Relevance scoring'!$D$5:$BU$5))=1,"N/a",(INDEX('Relevance scoring'!$D$7:$BU$214,MATCH($A33,'Relevance scoring'!$A$7:$A$214,0),MATCH(AD$5,'Relevance scoring'!$D$5:$BU$5))))</f>
        <v>N/a</v>
      </c>
      <c r="AE33" s="87" t="str">
        <f t="array" ref="AE33">IF(INDEX('Relevance scoring'!$D$7:$BU$214,MATCH($A33,'Relevance scoring'!$A$7:$A$214,0),MATCH(AE$5,'Relevance scoring'!$D$5:$BU$5))=1,"N/a",(INDEX('Relevance scoring'!$D$7:$BU$214,MATCH($A33,'Relevance scoring'!$A$7:$A$214,0),MATCH(AE$5,'Relevance scoring'!$D$5:$BU$5))))</f>
        <v>N/a</v>
      </c>
      <c r="AF33" s="87" t="s">
        <v>815</v>
      </c>
      <c r="AG33" s="87" t="str">
        <f t="array" ref="AG33">IF(INDEX('Relevance scoring'!$D$7:$BU$214,MATCH($A33,'Relevance scoring'!$A$7:$A$214,0),MATCH(AG$5,'Relevance scoring'!$D$5:$BU$5))=1,"N/a",(INDEX('Relevance scoring'!$D$7:$BU$214,MATCH($A33,'Relevance scoring'!$A$7:$A$214,0),MATCH(AG$5,'Relevance scoring'!$D$5:$BU$5))))</f>
        <v>N/a</v>
      </c>
      <c r="AH33" s="87">
        <f t="array" ref="AH33">IF(INDEX('Relevance scoring'!$D$7:$BU$214,MATCH($A33,'Relevance scoring'!$A$7:$A$214,0),MATCH(AH$5,'Relevance scoring'!$D$5:$BU$5))=1,"N/a",(INDEX('Relevance scoring'!$D$7:$BU$214,MATCH($A33,'Relevance scoring'!$A$7:$A$214,0),MATCH(AH$5,'Relevance scoring'!$D$5:$BU$5))))</f>
        <v>2</v>
      </c>
      <c r="AI33" s="87">
        <f t="array" ref="AI33">IF(INDEX('Relevance scoring'!$D$7:$BU$214,MATCH($A33,'Relevance scoring'!$A$7:$A$214,0),MATCH(AI$5,'Relevance scoring'!$D$5:$BU$5))=1,"N/a",(INDEX('Relevance scoring'!$D$7:$BU$214,MATCH($A33,'Relevance scoring'!$A$7:$A$214,0),MATCH(AI$5,'Relevance scoring'!$D$5:$BU$5))))</f>
        <v>2</v>
      </c>
      <c r="AJ33" s="87">
        <f t="array" ref="AJ33">IF(INDEX('Relevance scoring'!$D$7:$BU$214,MATCH($A33,'Relevance scoring'!$A$7:$A$214,0),MATCH(AJ$5,'Relevance scoring'!$D$5:$BU$5))=1,"N/a",(INDEX('Relevance scoring'!$D$7:$BU$214,MATCH($A33,'Relevance scoring'!$A$7:$A$214,0),MATCH(AJ$5,'Relevance scoring'!$D$5:$BU$5))))</f>
        <v>2</v>
      </c>
      <c r="AK33" s="87" t="str">
        <f t="array" ref="AK33">IF(INDEX('Relevance scoring'!$D$7:$BU$214,MATCH($A33,'Relevance scoring'!$A$7:$A$214,0),MATCH(AK$5,'Relevance scoring'!$D$5:$BU$5))=1,"N/a",(INDEX('Relevance scoring'!$D$7:$BU$214,MATCH($A33,'Relevance scoring'!$A$7:$A$214,0),MATCH(AK$5,'Relevance scoring'!$D$5:$BU$5))))</f>
        <v>N/a</v>
      </c>
      <c r="AL33" s="87" t="str">
        <f t="array" ref="AL33">IF(INDEX('Relevance scoring'!$D$7:$BU$214,MATCH($A33,'Relevance scoring'!$A$7:$A$214,0),MATCH(AL$5,'Relevance scoring'!$D$5:$BU$5))=1,"N/a",(INDEX('Relevance scoring'!$D$7:$BU$214,MATCH($A33,'Relevance scoring'!$A$7:$A$214,0),MATCH(AL$5,'Relevance scoring'!$D$5:$BU$5))))</f>
        <v>N/a</v>
      </c>
      <c r="AM33" s="87">
        <f t="array" ref="AM33">IF(INDEX('Relevance scoring'!$D$7:$BU$214,MATCH($A33,'Relevance scoring'!$A$7:$A$214,0),MATCH(AM$5,'Relevance scoring'!$D$5:$BU$5))=1,"N/a",(INDEX('Relevance scoring'!$D$7:$BU$214,MATCH($A33,'Relevance scoring'!$A$7:$A$214,0),MATCH(AM$5,'Relevance scoring'!$D$5:$BU$5))))</f>
        <v>3</v>
      </c>
      <c r="AN33" s="87">
        <f t="array" ref="AN33">IF(INDEX('Relevance scoring'!$D$7:$BU$214,MATCH($A33,'Relevance scoring'!$A$7:$A$214,0),MATCH(AN$5,'Relevance scoring'!$D$5:$BU$5))=1,"N/a",(INDEX('Relevance scoring'!$D$7:$BU$214,MATCH($A33,'Relevance scoring'!$A$7:$A$214,0),MATCH(AN$5,'Relevance scoring'!$D$5:$BU$5))))</f>
        <v>2</v>
      </c>
      <c r="AO33" s="87" t="str">
        <f t="array" ref="AO33">IF(INDEX('Relevance scoring'!$D$7:$BU$214,MATCH($A33,'Relevance scoring'!$A$7:$A$214,0),MATCH(AO$5,'Relevance scoring'!$D$5:$BU$5))=1,"N/a",(INDEX('Relevance scoring'!$D$7:$BU$214,MATCH($A33,'Relevance scoring'!$A$7:$A$214,0),MATCH(AO$5,'Relevance scoring'!$D$5:$BU$5))))</f>
        <v>N/a</v>
      </c>
      <c r="AP33" s="87">
        <f t="array" ref="AP33">IF(INDEX('Relevance scoring'!$D$7:$BU$214,MATCH($A33,'Relevance scoring'!$A$7:$A$214,0),MATCH(AP$5,'Relevance scoring'!$D$5:$BU$5))=1,"N/a",(INDEX('Relevance scoring'!$D$7:$BU$214,MATCH($A33,'Relevance scoring'!$A$7:$A$214,0),MATCH(AP$5,'Relevance scoring'!$D$5:$BU$5))))</f>
        <v>2</v>
      </c>
      <c r="AQ33" s="87">
        <f t="array" ref="AQ33">IF(INDEX('Relevance scoring'!$D$7:$BU$214,MATCH($A33,'Relevance scoring'!$A$7:$A$214,0),MATCH(AQ$5,'Relevance scoring'!$D$5:$BU$5))=1,"N/a",(INDEX('Relevance scoring'!$D$7:$BU$214,MATCH($A33,'Relevance scoring'!$A$7:$A$214,0),MATCH(AQ$5,'Relevance scoring'!$D$5:$BU$5))))</f>
        <v>3</v>
      </c>
      <c r="AR33" s="87" t="str">
        <f t="array" ref="AR33">IF(INDEX('Relevance scoring'!$D$7:$BU$214,MATCH($A33,'Relevance scoring'!$A$7:$A$214,0),MATCH(AR$5,'Relevance scoring'!$D$5:$BU$5))=1,"N/a",(INDEX('Relevance scoring'!$D$7:$BU$214,MATCH($A33,'Relevance scoring'!$A$7:$A$214,0),MATCH(AR$5,'Relevance scoring'!$D$5:$BU$5))))</f>
        <v>N/a</v>
      </c>
      <c r="AS33" s="87" t="str">
        <f t="array" ref="AS33">IF(INDEX('Relevance scoring'!$D$7:$BU$214,MATCH($A33,'Relevance scoring'!$A$7:$A$214,0),MATCH(AS$5,'Relevance scoring'!$D$5:$BU$5))=1,"N/a",(INDEX('Relevance scoring'!$D$7:$BU$214,MATCH($A33,'Relevance scoring'!$A$7:$A$214,0),MATCH(AS$5,'Relevance scoring'!$D$5:$BU$5))))</f>
        <v>N/a</v>
      </c>
      <c r="AT33" s="87">
        <f t="array" ref="AT33">IF(INDEX('Relevance scoring'!$D$7:$BU$214,MATCH($A33,'Relevance scoring'!$A$7:$A$214,0),MATCH(AT$5,'Relevance scoring'!$D$5:$BU$5))=1,"N/a",(INDEX('Relevance scoring'!$D$7:$BU$214,MATCH($A33,'Relevance scoring'!$A$7:$A$214,0),MATCH(AT$5,'Relevance scoring'!$D$5:$BU$5))))</f>
        <v>3</v>
      </c>
      <c r="AU33" s="87" t="str">
        <f t="array" ref="AU33">IF(INDEX('Relevance scoring'!$D$7:$BU$214,MATCH($A33,'Relevance scoring'!$A$7:$A$214,0),MATCH(AU$5,'Relevance scoring'!$D$5:$BU$5))=1,"N/a",(INDEX('Relevance scoring'!$D$7:$BU$214,MATCH($A33,'Relevance scoring'!$A$7:$A$214,0),MATCH(AU$5,'Relevance scoring'!$D$5:$BU$5))))</f>
        <v>N/a</v>
      </c>
      <c r="AV33" s="87">
        <f t="array" ref="AV33">IF(INDEX('Relevance scoring'!$D$7:$BU$214,MATCH($A33,'Relevance scoring'!$A$7:$A$214,0),MATCH(AV$5,'Relevance scoring'!$D$5:$BU$5))=1,"N/a",(INDEX('Relevance scoring'!$D$7:$BU$214,MATCH($A33,'Relevance scoring'!$A$7:$A$214,0),MATCH(AV$5,'Relevance scoring'!$D$5:$BU$5))))</f>
        <v>3</v>
      </c>
      <c r="AW33" s="87">
        <f t="array" ref="AW33">IF(INDEX('Relevance scoring'!$D$7:$BU$214,MATCH($A33,'Relevance scoring'!$A$7:$A$214,0),MATCH(AW$5,'Relevance scoring'!$D$5:$BU$5))=1,"N/a",(INDEX('Relevance scoring'!$D$7:$BU$214,MATCH($A33,'Relevance scoring'!$A$7:$A$214,0),MATCH(AW$5,'Relevance scoring'!$D$5:$BU$5))))</f>
        <v>2</v>
      </c>
      <c r="AX33" s="87">
        <f t="array" ref="AX33">IF(INDEX('Relevance scoring'!$D$7:$BU$214,MATCH($A33,'Relevance scoring'!$A$7:$A$214,0),MATCH(AX$5,'Relevance scoring'!$D$5:$BU$5))=1,"N/a",(INDEX('Relevance scoring'!$D$7:$BU$214,MATCH($A33,'Relevance scoring'!$A$7:$A$214,0),MATCH(AX$5,'Relevance scoring'!$D$5:$BU$5))))</f>
        <v>3</v>
      </c>
      <c r="AY33" s="87">
        <f t="array" ref="AY33">IF(INDEX('Relevance scoring'!$D$7:$BU$214,MATCH($A33,'Relevance scoring'!$A$7:$A$214,0),MATCH(AY$5,'Relevance scoring'!$D$5:$BU$5))=1,"N/a",(INDEX('Relevance scoring'!$D$7:$BU$214,MATCH($A33,'Relevance scoring'!$A$7:$A$214,0),MATCH(AY$5,'Relevance scoring'!$D$5:$BU$5))))</f>
        <v>2</v>
      </c>
      <c r="AZ33" s="87">
        <f t="array" ref="AZ33">IF(INDEX('Relevance scoring'!$D$7:$BU$214,MATCH($A33,'Relevance scoring'!$A$7:$A$214,0),MATCH(AZ$5,'Relevance scoring'!$D$5:$BU$5))=1,"N/a",(INDEX('Relevance scoring'!$D$7:$BU$214,MATCH($A33,'Relevance scoring'!$A$7:$A$214,0),MATCH(AZ$5,'Relevance scoring'!$D$5:$BU$5))))</f>
        <v>2</v>
      </c>
      <c r="BA33" s="87">
        <f t="array" ref="BA33">IF(INDEX('Relevance scoring'!$D$7:$BU$214,MATCH($A33,'Relevance scoring'!$A$7:$A$214,0),MATCH(BA$5,'Relevance scoring'!$D$5:$BU$5))=1,"N/a",(INDEX('Relevance scoring'!$D$7:$BU$214,MATCH($A33,'Relevance scoring'!$A$7:$A$214,0),MATCH(BA$5,'Relevance scoring'!$D$5:$BU$5))))</f>
        <v>3</v>
      </c>
      <c r="BB33" s="87">
        <f t="array" ref="BB33">IF(INDEX('Relevance scoring'!$D$7:$BU$214,MATCH($A33,'Relevance scoring'!$A$7:$A$214,0),MATCH(BB$5,'Relevance scoring'!$D$5:$BU$5))=1,"N/a",(INDEX('Relevance scoring'!$D$7:$BU$214,MATCH($A33,'Relevance scoring'!$A$7:$A$214,0),MATCH(BB$5,'Relevance scoring'!$D$5:$BU$5))))</f>
        <v>5</v>
      </c>
      <c r="BC33" s="87">
        <f t="array" ref="BC33">IF(INDEX('Relevance scoring'!$D$7:$BU$214,MATCH($A33,'Relevance scoring'!$A$7:$A$214,0),MATCH(BC$5,'Relevance scoring'!$D$5:$BU$5))=1,"N/a",(INDEX('Relevance scoring'!$D$7:$BU$214,MATCH($A33,'Relevance scoring'!$A$7:$A$214,0),MATCH(BC$5,'Relevance scoring'!$D$5:$BU$5))))</f>
        <v>4</v>
      </c>
      <c r="BD33" s="87">
        <f t="array" ref="BD33">IF(INDEX('Relevance scoring'!$D$7:$BU$214,MATCH($A33,'Relevance scoring'!$A$7:$A$214,0),MATCH(BD$5,'Relevance scoring'!$D$5:$BU$5))=1,"N/a",(INDEX('Relevance scoring'!$D$7:$BU$214,MATCH($A33,'Relevance scoring'!$A$7:$A$214,0),MATCH(BD$5,'Relevance scoring'!$D$5:$BU$5))))</f>
        <v>2</v>
      </c>
      <c r="BE33" s="87">
        <f t="array" ref="BE33">IF(INDEX('Relevance scoring'!$D$7:$BU$214,MATCH($A33,'Relevance scoring'!$A$7:$A$214,0),MATCH(BE$5,'Relevance scoring'!$D$5:$BU$5))=1,"N/a",(INDEX('Relevance scoring'!$D$7:$BU$214,MATCH($A33,'Relevance scoring'!$A$7:$A$214,0),MATCH(BE$5,'Relevance scoring'!$D$5:$BU$5))))</f>
        <v>4</v>
      </c>
      <c r="BF33" s="87">
        <f t="array" ref="BF33">IF(INDEX('Relevance scoring'!$D$7:$BU$214,MATCH($A33,'Relevance scoring'!$A$7:$A$214,0),MATCH(BF$5,'Relevance scoring'!$D$5:$BU$5))=1,"N/a",(INDEX('Relevance scoring'!$D$7:$BU$214,MATCH($A33,'Relevance scoring'!$A$7:$A$214,0),MATCH(BF$5,'Relevance scoring'!$D$5:$BU$5))))</f>
        <v>2</v>
      </c>
      <c r="BG33" s="87">
        <f t="array" ref="BG33">IF(INDEX('Relevance scoring'!$D$7:$BU$214,MATCH($A33,'Relevance scoring'!$A$7:$A$214,0),MATCH(BG$5,'Relevance scoring'!$D$5:$BU$5))=1,"N/a",(INDEX('Relevance scoring'!$D$7:$BU$214,MATCH($A33,'Relevance scoring'!$A$7:$A$214,0),MATCH(BG$5,'Relevance scoring'!$D$5:$BU$5))))</f>
        <v>2</v>
      </c>
      <c r="BH33" s="87">
        <f t="array" ref="BH33">IF(INDEX('Relevance scoring'!$D$7:$BU$214,MATCH($A33,'Relevance scoring'!$A$7:$A$214,0),MATCH(BH$5,'Relevance scoring'!$D$5:$BU$5))=1,"N/a",(INDEX('Relevance scoring'!$D$7:$BU$214,MATCH($A33,'Relevance scoring'!$A$7:$A$214,0),MATCH(BH$5,'Relevance scoring'!$D$5:$BU$5))))</f>
        <v>4</v>
      </c>
    </row>
    <row r="34" spans="1:60" ht="12.75" x14ac:dyDescent="0.2">
      <c r="A34" s="53" t="str">
        <f>'Technology references'!A29</f>
        <v>Tech-028</v>
      </c>
      <c r="B34" s="54" t="str">
        <f t="array" ref="B34">INDEX('Technology references'!$B$2:$B$100,MATCH($A34,'Technology references'!$A$2:$A$100,0))</f>
        <v>Machine Learning</v>
      </c>
      <c r="D34" s="87" t="s">
        <v>816</v>
      </c>
      <c r="E34" s="87" t="s">
        <v>816</v>
      </c>
      <c r="F34" s="87" t="str">
        <f t="array" ref="F34">IF(INDEX('Relevance scoring'!$D$7:$BU$214,MATCH($A34,'Relevance scoring'!$A$7:$A$214,0),MATCH(F$5,'Relevance scoring'!$D$5:$BU$5))=1,"N/a",(INDEX('Relevance scoring'!$D$7:$BU$214,MATCH($A34,'Relevance scoring'!$A$7:$A$214,0),MATCH(F$5,'Relevance scoring'!$D$5:$BU$5))))</f>
        <v>N/a</v>
      </c>
      <c r="G34" s="87">
        <f t="array" ref="G34">IF(INDEX('Relevance scoring'!$D$7:$BU$214,MATCH($A34,'Relevance scoring'!$A$7:$A$214,0),MATCH(G$5,'Relevance scoring'!$D$5:$BU$5))=1,"N/a",(INDEX('Relevance scoring'!$D$7:$BU$214,MATCH($A34,'Relevance scoring'!$A$7:$A$214,0),MATCH(G$5,'Relevance scoring'!$D$5:$BU$5))))</f>
        <v>2</v>
      </c>
      <c r="H34" s="87">
        <f t="array" ref="H34">IF(INDEX('Relevance scoring'!$D$7:$BU$214,MATCH($A34,'Relevance scoring'!$A$7:$A$214,0),MATCH(H$5,'Relevance scoring'!$D$5:$BU$5))=1,"N/a",(INDEX('Relevance scoring'!$D$7:$BU$214,MATCH($A34,'Relevance scoring'!$A$7:$A$214,0),MATCH(H$5,'Relevance scoring'!$D$5:$BU$5))))</f>
        <v>2</v>
      </c>
      <c r="I34" s="87">
        <f t="array" ref="I34">IF(INDEX('Relevance scoring'!$D$7:$BU$214,MATCH($A34,'Relevance scoring'!$A$7:$A$214,0),MATCH(I$5,'Relevance scoring'!$D$5:$BU$5))=1,"N/a",(INDEX('Relevance scoring'!$D$7:$BU$214,MATCH($A34,'Relevance scoring'!$A$7:$A$214,0),MATCH(I$5,'Relevance scoring'!$D$5:$BU$5))))</f>
        <v>2</v>
      </c>
      <c r="J34" s="87">
        <f t="array" ref="J34">IF(INDEX('Relevance scoring'!$D$7:$BU$214,MATCH($A34,'Relevance scoring'!$A$7:$A$214,0),MATCH(J$5,'Relevance scoring'!$D$5:$BU$5))=1,"N/a",(INDEX('Relevance scoring'!$D$7:$BU$214,MATCH($A34,'Relevance scoring'!$A$7:$A$214,0),MATCH(J$5,'Relevance scoring'!$D$5:$BU$5))))</f>
        <v>2</v>
      </c>
      <c r="K34" s="87" t="str">
        <f t="array" ref="K34">IF(INDEX('Relevance scoring'!$D$7:$BU$214,MATCH($A34,'Relevance scoring'!$A$7:$A$214,0),MATCH(K$5,'Relevance scoring'!$D$5:$BU$5))=1,"N/a",(INDEX('Relevance scoring'!$D$7:$BU$214,MATCH($A34,'Relevance scoring'!$A$7:$A$214,0),MATCH(K$5,'Relevance scoring'!$D$5:$BU$5))))</f>
        <v>N/a</v>
      </c>
      <c r="L34" s="87" t="str">
        <f t="array" ref="L34">IF(INDEX('Relevance scoring'!$D$7:$BU$214,MATCH($A34,'Relevance scoring'!$A$7:$A$214,0),MATCH(L$5,'Relevance scoring'!$D$5:$BU$5))=1,"N/a",(INDEX('Relevance scoring'!$D$7:$BU$214,MATCH($A34,'Relevance scoring'!$A$7:$A$214,0),MATCH(L$5,'Relevance scoring'!$D$5:$BU$5))))</f>
        <v>N/a</v>
      </c>
      <c r="M34" s="87">
        <f t="array" ref="M34">IF(INDEX('Relevance scoring'!$D$7:$BU$214,MATCH($A34,'Relevance scoring'!$A$7:$A$214,0),MATCH(M$5,'Relevance scoring'!$D$5:$BU$5))=1,"N/a",(INDEX('Relevance scoring'!$D$7:$BU$214,MATCH($A34,'Relevance scoring'!$A$7:$A$214,0),MATCH(M$5,'Relevance scoring'!$D$5:$BU$5))))</f>
        <v>2</v>
      </c>
      <c r="N34" s="87" t="str">
        <f t="array" ref="N34">IF(INDEX('Relevance scoring'!$D$7:$BU$214,MATCH($A34,'Relevance scoring'!$A$7:$A$214,0),MATCH(N$5,'Relevance scoring'!$D$5:$BU$5))=1,"N/a",(INDEX('Relevance scoring'!$D$7:$BU$214,MATCH($A34,'Relevance scoring'!$A$7:$A$214,0),MATCH(N$5,'Relevance scoring'!$D$5:$BU$5))))</f>
        <v>N/a</v>
      </c>
      <c r="O34" s="87">
        <f t="array" ref="O34">IF(INDEX('Relevance scoring'!$D$7:$BU$214,MATCH($A34,'Relevance scoring'!$A$7:$A$214,0),MATCH(O$5,'Relevance scoring'!$D$5:$BU$5))=1,"N/a",(INDEX('Relevance scoring'!$D$7:$BU$214,MATCH($A34,'Relevance scoring'!$A$7:$A$214,0),MATCH(O$5,'Relevance scoring'!$D$5:$BU$5))))</f>
        <v>4</v>
      </c>
      <c r="P34" s="87">
        <f t="array" ref="P34">IF(INDEX('Relevance scoring'!$D$7:$BU$214,MATCH($A34,'Relevance scoring'!$A$7:$A$214,0),MATCH(P$5,'Relevance scoring'!$D$5:$BU$5))=1,"N/a",(INDEX('Relevance scoring'!$D$7:$BU$214,MATCH($A34,'Relevance scoring'!$A$7:$A$214,0),MATCH(P$5,'Relevance scoring'!$D$5:$BU$5))))</f>
        <v>3</v>
      </c>
      <c r="Q34" s="87">
        <f t="array" ref="Q34">IF(INDEX('Relevance scoring'!$D$7:$BU$214,MATCH($A34,'Relevance scoring'!$A$7:$A$214,0),MATCH(Q$5,'Relevance scoring'!$D$5:$BU$5))=1,"N/a",(INDEX('Relevance scoring'!$D$7:$BU$214,MATCH($A34,'Relevance scoring'!$A$7:$A$214,0),MATCH(Q$5,'Relevance scoring'!$D$5:$BU$5))))</f>
        <v>4</v>
      </c>
      <c r="R34" s="87">
        <f t="array" ref="R34">IF(INDEX('Relevance scoring'!$D$7:$BU$214,MATCH($A34,'Relevance scoring'!$A$7:$A$214,0),MATCH(R$5,'Relevance scoring'!$D$5:$BU$5))=1,"N/a",(INDEX('Relevance scoring'!$D$7:$BU$214,MATCH($A34,'Relevance scoring'!$A$7:$A$214,0),MATCH(R$5,'Relevance scoring'!$D$5:$BU$5))))</f>
        <v>3</v>
      </c>
      <c r="S34" s="87" t="str">
        <f t="array" ref="S34">IF(INDEX('Relevance scoring'!$D$7:$BU$214,MATCH($A34,'Relevance scoring'!$A$7:$A$214,0),MATCH(S$5,'Relevance scoring'!$D$5:$BU$5))=1,"N/a",(INDEX('Relevance scoring'!$D$7:$BU$214,MATCH($A34,'Relevance scoring'!$A$7:$A$214,0),MATCH(S$5,'Relevance scoring'!$D$5:$BU$5))))</f>
        <v>N/a</v>
      </c>
      <c r="T34" s="87" t="str">
        <f t="array" ref="T34">IF(INDEX('Relevance scoring'!$D$7:$BU$214,MATCH($A34,'Relevance scoring'!$A$7:$A$214,0),MATCH(T$5,'Relevance scoring'!$D$5:$BU$5))=1,"N/a",(INDEX('Relevance scoring'!$D$7:$BU$214,MATCH($A34,'Relevance scoring'!$A$7:$A$214,0),MATCH(T$5,'Relevance scoring'!$D$5:$BU$5))))</f>
        <v>N/a</v>
      </c>
      <c r="U34" s="87">
        <f t="array" ref="U34">IF(INDEX('Relevance scoring'!$D$7:$BU$214,MATCH($A34,'Relevance scoring'!$A$7:$A$214,0),MATCH(U$5,'Relevance scoring'!$D$5:$BU$5))=1,"N/a",(INDEX('Relevance scoring'!$D$7:$BU$214,MATCH($A34,'Relevance scoring'!$A$7:$A$214,0),MATCH(U$5,'Relevance scoring'!$D$5:$BU$5))))</f>
        <v>2</v>
      </c>
      <c r="V34" s="87">
        <f t="array" ref="V34">IF(INDEX('Relevance scoring'!$D$7:$BU$214,MATCH($A34,'Relevance scoring'!$A$7:$A$214,0),MATCH(V$5,'Relevance scoring'!$D$5:$BU$5))=1,"N/a",(INDEX('Relevance scoring'!$D$7:$BU$214,MATCH($A34,'Relevance scoring'!$A$7:$A$214,0),MATCH(V$5,'Relevance scoring'!$D$5:$BU$5))))</f>
        <v>4</v>
      </c>
      <c r="W34" s="87" t="str">
        <f t="array" ref="W34">IF(INDEX('Relevance scoring'!$D$7:$BU$214,MATCH($A34,'Relevance scoring'!$A$7:$A$214,0),MATCH(W$5,'Relevance scoring'!$D$5:$BU$5))=1,"N/a",(INDEX('Relevance scoring'!$D$7:$BU$214,MATCH($A34,'Relevance scoring'!$A$7:$A$214,0),MATCH(W$5,'Relevance scoring'!$D$5:$BU$5))))</f>
        <v>N/a</v>
      </c>
      <c r="X34" s="87">
        <f t="array" ref="X34">IF(INDEX('Relevance scoring'!$D$7:$BU$214,MATCH($A34,'Relevance scoring'!$A$7:$A$214,0),MATCH(X$5,'Relevance scoring'!$D$5:$BU$5))=1,"N/a",(INDEX('Relevance scoring'!$D$7:$BU$214,MATCH($A34,'Relevance scoring'!$A$7:$A$214,0),MATCH(X$5,'Relevance scoring'!$D$5:$BU$5))))</f>
        <v>2</v>
      </c>
      <c r="Y34" s="87" t="str">
        <f t="array" ref="Y34">IF(INDEX('Relevance scoring'!$D$7:$BU$214,MATCH($A34,'Relevance scoring'!$A$7:$A$214,0),MATCH(Y$5,'Relevance scoring'!$D$5:$BU$5))=1,"N/a",(INDEX('Relevance scoring'!$D$7:$BU$214,MATCH($A34,'Relevance scoring'!$A$7:$A$214,0),MATCH(Y$5,'Relevance scoring'!$D$5:$BU$5))))</f>
        <v>N/a</v>
      </c>
      <c r="Z34" s="87" t="str">
        <f t="array" ref="Z34">IF(INDEX('Relevance scoring'!$D$7:$BU$214,MATCH($A34,'Relevance scoring'!$A$7:$A$214,0),MATCH(Z$5,'Relevance scoring'!$D$5:$BU$5))=1,"N/a",(INDEX('Relevance scoring'!$D$7:$BU$214,MATCH($A34,'Relevance scoring'!$A$7:$A$214,0),MATCH(Z$5,'Relevance scoring'!$D$5:$BU$5))))</f>
        <v>N/a</v>
      </c>
      <c r="AA34" s="87" t="str">
        <f t="array" ref="AA34">IF(INDEX('Relevance scoring'!$D$7:$BU$214,MATCH($A34,'Relevance scoring'!$A$7:$A$214,0),MATCH(AA$5,'Relevance scoring'!$D$5:$BU$5))=1,"N/a",(INDEX('Relevance scoring'!$D$7:$BU$214,MATCH($A34,'Relevance scoring'!$A$7:$A$214,0),MATCH(AA$5,'Relevance scoring'!$D$5:$BU$5))))</f>
        <v>N/a</v>
      </c>
      <c r="AB34" s="87" t="str">
        <f t="array" ref="AB34">IF(INDEX('Relevance scoring'!$D$7:$BU$214,MATCH($A34,'Relevance scoring'!$A$7:$A$214,0),MATCH(AB$5,'Relevance scoring'!$D$5:$BU$5))=1,"N/a",(INDEX('Relevance scoring'!$D$7:$BU$214,MATCH($A34,'Relevance scoring'!$A$7:$A$214,0),MATCH(AB$5,'Relevance scoring'!$D$5:$BU$5))))</f>
        <v>N/a</v>
      </c>
      <c r="AC34" s="87">
        <f t="array" ref="AC34">IF(INDEX('Relevance scoring'!$D$7:$BU$214,MATCH($A34,'Relevance scoring'!$A$7:$A$214,0),MATCH(AC$5,'Relevance scoring'!$D$5:$BU$5))=1,"N/a",(INDEX('Relevance scoring'!$D$7:$BU$214,MATCH($A34,'Relevance scoring'!$A$7:$A$214,0),MATCH(AC$5,'Relevance scoring'!$D$5:$BU$5))))</f>
        <v>2</v>
      </c>
      <c r="AD34" s="87">
        <f t="array" ref="AD34">IF(INDEX('Relevance scoring'!$D$7:$BU$214,MATCH($A34,'Relevance scoring'!$A$7:$A$214,0),MATCH(AD$5,'Relevance scoring'!$D$5:$BU$5))=1,"N/a",(INDEX('Relevance scoring'!$D$7:$BU$214,MATCH($A34,'Relevance scoring'!$A$7:$A$214,0),MATCH(AD$5,'Relevance scoring'!$D$5:$BU$5))))</f>
        <v>3</v>
      </c>
      <c r="AE34" s="87">
        <f t="array" ref="AE34">IF(INDEX('Relevance scoring'!$D$7:$BU$214,MATCH($A34,'Relevance scoring'!$A$7:$A$214,0),MATCH(AE$5,'Relevance scoring'!$D$5:$BU$5))=1,"N/a",(INDEX('Relevance scoring'!$D$7:$BU$214,MATCH($A34,'Relevance scoring'!$A$7:$A$214,0),MATCH(AE$5,'Relevance scoring'!$D$5:$BU$5))))</f>
        <v>2</v>
      </c>
      <c r="AF34" s="87" t="str">
        <f t="array" ref="AF34">IF(INDEX('Relevance scoring'!$D$7:$BU$214,MATCH($A34,'Relevance scoring'!$A$7:$A$214,0),MATCH(AF$5,'Relevance scoring'!$D$5:$BU$5))=1,"N/a",(INDEX('Relevance scoring'!$D$7:$BU$214,MATCH($A34,'Relevance scoring'!$A$7:$A$214,0),MATCH(AF$5,'Relevance scoring'!$D$5:$BU$5))))</f>
        <v>N/a</v>
      </c>
      <c r="AG34" s="87">
        <f t="array" ref="AG34">IF(INDEX('Relevance scoring'!$D$7:$BU$214,MATCH($A34,'Relevance scoring'!$A$7:$A$214,0),MATCH(AG$5,'Relevance scoring'!$D$5:$BU$5))=1,"N/a",(INDEX('Relevance scoring'!$D$7:$BU$214,MATCH($A34,'Relevance scoring'!$A$7:$A$214,0),MATCH(AG$5,'Relevance scoring'!$D$5:$BU$5))))</f>
        <v>2</v>
      </c>
      <c r="AH34" s="87">
        <f t="array" ref="AH34">IF(INDEX('Relevance scoring'!$D$7:$BU$214,MATCH($A34,'Relevance scoring'!$A$7:$A$214,0),MATCH(AH$5,'Relevance scoring'!$D$5:$BU$5))=1,"N/a",(INDEX('Relevance scoring'!$D$7:$BU$214,MATCH($A34,'Relevance scoring'!$A$7:$A$214,0),MATCH(AH$5,'Relevance scoring'!$D$5:$BU$5))))</f>
        <v>2</v>
      </c>
      <c r="AI34" s="87">
        <f t="array" ref="AI34">IF(INDEX('Relevance scoring'!$D$7:$BU$214,MATCH($A34,'Relevance scoring'!$A$7:$A$214,0),MATCH(AI$5,'Relevance scoring'!$D$5:$BU$5))=1,"N/a",(INDEX('Relevance scoring'!$D$7:$BU$214,MATCH($A34,'Relevance scoring'!$A$7:$A$214,0),MATCH(AI$5,'Relevance scoring'!$D$5:$BU$5))))</f>
        <v>2</v>
      </c>
      <c r="AJ34" s="87">
        <f t="array" ref="AJ34">IF(INDEX('Relevance scoring'!$D$7:$BU$214,MATCH($A34,'Relevance scoring'!$A$7:$A$214,0),MATCH(AJ$5,'Relevance scoring'!$D$5:$BU$5))=1,"N/a",(INDEX('Relevance scoring'!$D$7:$BU$214,MATCH($A34,'Relevance scoring'!$A$7:$A$214,0),MATCH(AJ$5,'Relevance scoring'!$D$5:$BU$5))))</f>
        <v>2</v>
      </c>
      <c r="AK34" s="87">
        <f t="array" ref="AK34">IF(INDEX('Relevance scoring'!$D$7:$BU$214,MATCH($A34,'Relevance scoring'!$A$7:$A$214,0),MATCH(AK$5,'Relevance scoring'!$D$5:$BU$5))=1,"N/a",(INDEX('Relevance scoring'!$D$7:$BU$214,MATCH($A34,'Relevance scoring'!$A$7:$A$214,0),MATCH(AK$5,'Relevance scoring'!$D$5:$BU$5))))</f>
        <v>2</v>
      </c>
      <c r="AL34" s="87">
        <f t="array" ref="AL34">IF(INDEX('Relevance scoring'!$D$7:$BU$214,MATCH($A34,'Relevance scoring'!$A$7:$A$214,0),MATCH(AL$5,'Relevance scoring'!$D$5:$BU$5))=1,"N/a",(INDEX('Relevance scoring'!$D$7:$BU$214,MATCH($A34,'Relevance scoring'!$A$7:$A$214,0),MATCH(AL$5,'Relevance scoring'!$D$5:$BU$5))))</f>
        <v>2</v>
      </c>
      <c r="AM34" s="87">
        <f t="array" ref="AM34">IF(INDEX('Relevance scoring'!$D$7:$BU$214,MATCH($A34,'Relevance scoring'!$A$7:$A$214,0),MATCH(AM$5,'Relevance scoring'!$D$5:$BU$5))=1,"N/a",(INDEX('Relevance scoring'!$D$7:$BU$214,MATCH($A34,'Relevance scoring'!$A$7:$A$214,0),MATCH(AM$5,'Relevance scoring'!$D$5:$BU$5))))</f>
        <v>2</v>
      </c>
      <c r="AN34" s="87">
        <f t="array" ref="AN34">IF(INDEX('Relevance scoring'!$D$7:$BU$214,MATCH($A34,'Relevance scoring'!$A$7:$A$214,0),MATCH(AN$5,'Relevance scoring'!$D$5:$BU$5))=1,"N/a",(INDEX('Relevance scoring'!$D$7:$BU$214,MATCH($A34,'Relevance scoring'!$A$7:$A$214,0),MATCH(AN$5,'Relevance scoring'!$D$5:$BU$5))))</f>
        <v>2</v>
      </c>
      <c r="AO34" s="87" t="str">
        <f t="array" ref="AO34">IF(INDEX('Relevance scoring'!$D$7:$BU$214,MATCH($A34,'Relevance scoring'!$A$7:$A$214,0),MATCH(AO$5,'Relevance scoring'!$D$5:$BU$5))=1,"N/a",(INDEX('Relevance scoring'!$D$7:$BU$214,MATCH($A34,'Relevance scoring'!$A$7:$A$214,0),MATCH(AO$5,'Relevance scoring'!$D$5:$BU$5))))</f>
        <v>N/a</v>
      </c>
      <c r="AP34" s="87">
        <f t="array" ref="AP34">IF(INDEX('Relevance scoring'!$D$7:$BU$214,MATCH($A34,'Relevance scoring'!$A$7:$A$214,0),MATCH(AP$5,'Relevance scoring'!$D$5:$BU$5))=1,"N/a",(INDEX('Relevance scoring'!$D$7:$BU$214,MATCH($A34,'Relevance scoring'!$A$7:$A$214,0),MATCH(AP$5,'Relevance scoring'!$D$5:$BU$5))))</f>
        <v>3</v>
      </c>
      <c r="AQ34" s="87" t="str">
        <f t="array" ref="AQ34">IF(INDEX('Relevance scoring'!$D$7:$BU$214,MATCH($A34,'Relevance scoring'!$A$7:$A$214,0),MATCH(AQ$5,'Relevance scoring'!$D$5:$BU$5))=1,"N/a",(INDEX('Relevance scoring'!$D$7:$BU$214,MATCH($A34,'Relevance scoring'!$A$7:$A$214,0),MATCH(AQ$5,'Relevance scoring'!$D$5:$BU$5))))</f>
        <v>N/a</v>
      </c>
      <c r="AR34" s="87" t="str">
        <f t="array" ref="AR34">IF(INDEX('Relevance scoring'!$D$7:$BU$214,MATCH($A34,'Relevance scoring'!$A$7:$A$214,0),MATCH(AR$5,'Relevance scoring'!$D$5:$BU$5))=1,"N/a",(INDEX('Relevance scoring'!$D$7:$BU$214,MATCH($A34,'Relevance scoring'!$A$7:$A$214,0),MATCH(AR$5,'Relevance scoring'!$D$5:$BU$5))))</f>
        <v>N/a</v>
      </c>
      <c r="AS34" s="87">
        <f t="array" ref="AS34">IF(INDEX('Relevance scoring'!$D$7:$BU$214,MATCH($A34,'Relevance scoring'!$A$7:$A$214,0),MATCH(AS$5,'Relevance scoring'!$D$5:$BU$5))=1,"N/a",(INDEX('Relevance scoring'!$D$7:$BU$214,MATCH($A34,'Relevance scoring'!$A$7:$A$214,0),MATCH(AS$5,'Relevance scoring'!$D$5:$BU$5))))</f>
        <v>3</v>
      </c>
      <c r="AT34" s="87">
        <f t="array" ref="AT34">IF(INDEX('Relevance scoring'!$D$7:$BU$214,MATCH($A34,'Relevance scoring'!$A$7:$A$214,0),MATCH(AT$5,'Relevance scoring'!$D$5:$BU$5))=1,"N/a",(INDEX('Relevance scoring'!$D$7:$BU$214,MATCH($A34,'Relevance scoring'!$A$7:$A$214,0),MATCH(AT$5,'Relevance scoring'!$D$5:$BU$5))))</f>
        <v>2</v>
      </c>
      <c r="AU34" s="87" t="str">
        <f t="array" ref="AU34">IF(INDEX('Relevance scoring'!$D$7:$BU$214,MATCH($A34,'Relevance scoring'!$A$7:$A$214,0),MATCH(AU$5,'Relevance scoring'!$D$5:$BU$5))=1,"N/a",(INDEX('Relevance scoring'!$D$7:$BU$214,MATCH($A34,'Relevance scoring'!$A$7:$A$214,0),MATCH(AU$5,'Relevance scoring'!$D$5:$BU$5))))</f>
        <v>N/a</v>
      </c>
      <c r="AV34" s="87">
        <f t="array" ref="AV34">IF(INDEX('Relevance scoring'!$D$7:$BU$214,MATCH($A34,'Relevance scoring'!$A$7:$A$214,0),MATCH(AV$5,'Relevance scoring'!$D$5:$BU$5))=1,"N/a",(INDEX('Relevance scoring'!$D$7:$BU$214,MATCH($A34,'Relevance scoring'!$A$7:$A$214,0),MATCH(AV$5,'Relevance scoring'!$D$5:$BU$5))))</f>
        <v>2</v>
      </c>
      <c r="AW34" s="87">
        <f t="array" ref="AW34">IF(INDEX('Relevance scoring'!$D$7:$BU$214,MATCH($A34,'Relevance scoring'!$A$7:$A$214,0),MATCH(AW$5,'Relevance scoring'!$D$5:$BU$5))=1,"N/a",(INDEX('Relevance scoring'!$D$7:$BU$214,MATCH($A34,'Relevance scoring'!$A$7:$A$214,0),MATCH(AW$5,'Relevance scoring'!$D$5:$BU$5))))</f>
        <v>2</v>
      </c>
      <c r="AX34" s="87">
        <f t="array" ref="AX34">IF(INDEX('Relevance scoring'!$D$7:$BU$214,MATCH($A34,'Relevance scoring'!$A$7:$A$214,0),MATCH(AX$5,'Relevance scoring'!$D$5:$BU$5))=1,"N/a",(INDEX('Relevance scoring'!$D$7:$BU$214,MATCH($A34,'Relevance scoring'!$A$7:$A$214,0),MATCH(AX$5,'Relevance scoring'!$D$5:$BU$5))))</f>
        <v>2</v>
      </c>
      <c r="AY34" s="87">
        <f t="array" ref="AY34">IF(INDEX('Relevance scoring'!$D$7:$BU$214,MATCH($A34,'Relevance scoring'!$A$7:$A$214,0),MATCH(AY$5,'Relevance scoring'!$D$5:$BU$5))=1,"N/a",(INDEX('Relevance scoring'!$D$7:$BU$214,MATCH($A34,'Relevance scoring'!$A$7:$A$214,0),MATCH(AY$5,'Relevance scoring'!$D$5:$BU$5))))</f>
        <v>2</v>
      </c>
      <c r="AZ34" s="87">
        <f t="array" ref="AZ34">IF(INDEX('Relevance scoring'!$D$7:$BU$214,MATCH($A34,'Relevance scoring'!$A$7:$A$214,0),MATCH(AZ$5,'Relevance scoring'!$D$5:$BU$5))=1,"N/a",(INDEX('Relevance scoring'!$D$7:$BU$214,MATCH($A34,'Relevance scoring'!$A$7:$A$214,0),MATCH(AZ$5,'Relevance scoring'!$D$5:$BU$5))))</f>
        <v>2</v>
      </c>
      <c r="BA34" s="87" t="str">
        <f t="array" ref="BA34">IF(INDEX('Relevance scoring'!$D$7:$BU$214,MATCH($A34,'Relevance scoring'!$A$7:$A$214,0),MATCH(BA$5,'Relevance scoring'!$D$5:$BU$5))=1,"N/a",(INDEX('Relevance scoring'!$D$7:$BU$214,MATCH($A34,'Relevance scoring'!$A$7:$A$214,0),MATCH(BA$5,'Relevance scoring'!$D$5:$BU$5))))</f>
        <v>N/a</v>
      </c>
      <c r="BB34" s="87">
        <f t="array" ref="BB34">IF(INDEX('Relevance scoring'!$D$7:$BU$214,MATCH($A34,'Relevance scoring'!$A$7:$A$214,0),MATCH(BB$5,'Relevance scoring'!$D$5:$BU$5))=1,"N/a",(INDEX('Relevance scoring'!$D$7:$BU$214,MATCH($A34,'Relevance scoring'!$A$7:$A$214,0),MATCH(BB$5,'Relevance scoring'!$D$5:$BU$5))))</f>
        <v>2</v>
      </c>
      <c r="BC34" s="87">
        <f t="array" ref="BC34">IF(INDEX('Relevance scoring'!$D$7:$BU$214,MATCH($A34,'Relevance scoring'!$A$7:$A$214,0),MATCH(BC$5,'Relevance scoring'!$D$5:$BU$5))=1,"N/a",(INDEX('Relevance scoring'!$D$7:$BU$214,MATCH($A34,'Relevance scoring'!$A$7:$A$214,0),MATCH(BC$5,'Relevance scoring'!$D$5:$BU$5))))</f>
        <v>3</v>
      </c>
      <c r="BD34" s="87">
        <f t="array" ref="BD34">IF(INDEX('Relevance scoring'!$D$7:$BU$214,MATCH($A34,'Relevance scoring'!$A$7:$A$214,0),MATCH(BD$5,'Relevance scoring'!$D$5:$BU$5))=1,"N/a",(INDEX('Relevance scoring'!$D$7:$BU$214,MATCH($A34,'Relevance scoring'!$A$7:$A$214,0),MATCH(BD$5,'Relevance scoring'!$D$5:$BU$5))))</f>
        <v>3</v>
      </c>
      <c r="BE34" s="87">
        <f t="array" ref="BE34">IF(INDEX('Relevance scoring'!$D$7:$BU$214,MATCH($A34,'Relevance scoring'!$A$7:$A$214,0),MATCH(BE$5,'Relevance scoring'!$D$5:$BU$5))=1,"N/a",(INDEX('Relevance scoring'!$D$7:$BU$214,MATCH($A34,'Relevance scoring'!$A$7:$A$214,0),MATCH(BE$5,'Relevance scoring'!$D$5:$BU$5))))</f>
        <v>3</v>
      </c>
      <c r="BF34" s="87">
        <f t="array" ref="BF34">IF(INDEX('Relevance scoring'!$D$7:$BU$214,MATCH($A34,'Relevance scoring'!$A$7:$A$214,0),MATCH(BF$5,'Relevance scoring'!$D$5:$BU$5))=1,"N/a",(INDEX('Relevance scoring'!$D$7:$BU$214,MATCH($A34,'Relevance scoring'!$A$7:$A$214,0),MATCH(BF$5,'Relevance scoring'!$D$5:$BU$5))))</f>
        <v>3</v>
      </c>
      <c r="BG34" s="87">
        <f t="array" ref="BG34">IF(INDEX('Relevance scoring'!$D$7:$BU$214,MATCH($A34,'Relevance scoring'!$A$7:$A$214,0),MATCH(BG$5,'Relevance scoring'!$D$5:$BU$5))=1,"N/a",(INDEX('Relevance scoring'!$D$7:$BU$214,MATCH($A34,'Relevance scoring'!$A$7:$A$214,0),MATCH(BG$5,'Relevance scoring'!$D$5:$BU$5))))</f>
        <v>3</v>
      </c>
      <c r="BH34" s="87">
        <f t="array" ref="BH34">IF(INDEX('Relevance scoring'!$D$7:$BU$214,MATCH($A34,'Relevance scoring'!$A$7:$A$214,0),MATCH(BH$5,'Relevance scoring'!$D$5:$BU$5))=1,"N/a",(INDEX('Relevance scoring'!$D$7:$BU$214,MATCH($A34,'Relevance scoring'!$A$7:$A$214,0),MATCH(BH$5,'Relevance scoring'!$D$5:$BU$5))))</f>
        <v>4</v>
      </c>
    </row>
    <row r="35" spans="1:60" ht="12.75" x14ac:dyDescent="0.2">
      <c r="A35" s="53" t="str">
        <f>'Technology references'!A30</f>
        <v>Tech-029</v>
      </c>
      <c r="B35" s="54" t="str">
        <f t="array" ref="B35">INDEX('Technology references'!$B$2:$B$100,MATCH($A35,'Technology references'!$A$2:$A$100,0))</f>
        <v>Machine Learning as a Service</v>
      </c>
      <c r="D35" s="87" t="s">
        <v>816</v>
      </c>
      <c r="E35" s="87" t="s">
        <v>816</v>
      </c>
      <c r="F35" s="87" t="str">
        <f t="array" ref="F35">IF(INDEX('Relevance scoring'!$D$7:$BU$214,MATCH($A35,'Relevance scoring'!$A$7:$A$214,0),MATCH(F$5,'Relevance scoring'!$D$5:$BU$5))=1,"N/a",(INDEX('Relevance scoring'!$D$7:$BU$214,MATCH($A35,'Relevance scoring'!$A$7:$A$214,0),MATCH(F$5,'Relevance scoring'!$D$5:$BU$5))))</f>
        <v>N/a</v>
      </c>
      <c r="G35" s="87" t="str">
        <f t="array" ref="G35">IF(INDEX('Relevance scoring'!$D$7:$BU$214,MATCH($A35,'Relevance scoring'!$A$7:$A$214,0),MATCH(G$5,'Relevance scoring'!$D$5:$BU$5))=1,"N/a",(INDEX('Relevance scoring'!$D$7:$BU$214,MATCH($A35,'Relevance scoring'!$A$7:$A$214,0),MATCH(G$5,'Relevance scoring'!$D$5:$BU$5))))</f>
        <v>N/a</v>
      </c>
      <c r="H35" s="87">
        <f t="array" ref="H35">IF(INDEX('Relevance scoring'!$D$7:$BU$214,MATCH($A35,'Relevance scoring'!$A$7:$A$214,0),MATCH(H$5,'Relevance scoring'!$D$5:$BU$5))=1,"N/a",(INDEX('Relevance scoring'!$D$7:$BU$214,MATCH($A35,'Relevance scoring'!$A$7:$A$214,0),MATCH(H$5,'Relevance scoring'!$D$5:$BU$5))))</f>
        <v>2</v>
      </c>
      <c r="I35" s="87">
        <f t="array" ref="I35">IF(INDEX('Relevance scoring'!$D$7:$BU$214,MATCH($A35,'Relevance scoring'!$A$7:$A$214,0),MATCH(I$5,'Relevance scoring'!$D$5:$BU$5))=1,"N/a",(INDEX('Relevance scoring'!$D$7:$BU$214,MATCH($A35,'Relevance scoring'!$A$7:$A$214,0),MATCH(I$5,'Relevance scoring'!$D$5:$BU$5))))</f>
        <v>2</v>
      </c>
      <c r="J35" s="87">
        <f t="array" ref="J35">IF(INDEX('Relevance scoring'!$D$7:$BU$214,MATCH($A35,'Relevance scoring'!$A$7:$A$214,0),MATCH(J$5,'Relevance scoring'!$D$5:$BU$5))=1,"N/a",(INDEX('Relevance scoring'!$D$7:$BU$214,MATCH($A35,'Relevance scoring'!$A$7:$A$214,0),MATCH(J$5,'Relevance scoring'!$D$5:$BU$5))))</f>
        <v>2</v>
      </c>
      <c r="K35" s="87" t="str">
        <f t="array" ref="K35">IF(INDEX('Relevance scoring'!$D$7:$BU$214,MATCH($A35,'Relevance scoring'!$A$7:$A$214,0),MATCH(K$5,'Relevance scoring'!$D$5:$BU$5))=1,"N/a",(INDEX('Relevance scoring'!$D$7:$BU$214,MATCH($A35,'Relevance scoring'!$A$7:$A$214,0),MATCH(K$5,'Relevance scoring'!$D$5:$BU$5))))</f>
        <v>N/a</v>
      </c>
      <c r="L35" s="87" t="str">
        <f t="array" ref="L35">IF(INDEX('Relevance scoring'!$D$7:$BU$214,MATCH($A35,'Relevance scoring'!$A$7:$A$214,0),MATCH(L$5,'Relevance scoring'!$D$5:$BU$5))=1,"N/a",(INDEX('Relevance scoring'!$D$7:$BU$214,MATCH($A35,'Relevance scoring'!$A$7:$A$214,0),MATCH(L$5,'Relevance scoring'!$D$5:$BU$5))))</f>
        <v>N/a</v>
      </c>
      <c r="M35" s="87" t="str">
        <f t="array" ref="M35">IF(INDEX('Relevance scoring'!$D$7:$BU$214,MATCH($A35,'Relevance scoring'!$A$7:$A$214,0),MATCH(M$5,'Relevance scoring'!$D$5:$BU$5))=1,"N/a",(INDEX('Relevance scoring'!$D$7:$BU$214,MATCH($A35,'Relevance scoring'!$A$7:$A$214,0),MATCH(M$5,'Relevance scoring'!$D$5:$BU$5))))</f>
        <v>N/a</v>
      </c>
      <c r="N35" s="87" t="str">
        <f t="array" ref="N35">IF(INDEX('Relevance scoring'!$D$7:$BU$214,MATCH($A35,'Relevance scoring'!$A$7:$A$214,0),MATCH(N$5,'Relevance scoring'!$D$5:$BU$5))=1,"N/a",(INDEX('Relevance scoring'!$D$7:$BU$214,MATCH($A35,'Relevance scoring'!$A$7:$A$214,0),MATCH(N$5,'Relevance scoring'!$D$5:$BU$5))))</f>
        <v>N/a</v>
      </c>
      <c r="O35" s="87">
        <f t="array" ref="O35">IF(INDEX('Relevance scoring'!$D$7:$BU$214,MATCH($A35,'Relevance scoring'!$A$7:$A$214,0),MATCH(O$5,'Relevance scoring'!$D$5:$BU$5))=1,"N/a",(INDEX('Relevance scoring'!$D$7:$BU$214,MATCH($A35,'Relevance scoring'!$A$7:$A$214,0),MATCH(O$5,'Relevance scoring'!$D$5:$BU$5))))</f>
        <v>2</v>
      </c>
      <c r="P35" s="87">
        <f t="array" ref="P35">IF(INDEX('Relevance scoring'!$D$7:$BU$214,MATCH($A35,'Relevance scoring'!$A$7:$A$214,0),MATCH(P$5,'Relevance scoring'!$D$5:$BU$5))=1,"N/a",(INDEX('Relevance scoring'!$D$7:$BU$214,MATCH($A35,'Relevance scoring'!$A$7:$A$214,0),MATCH(P$5,'Relevance scoring'!$D$5:$BU$5))))</f>
        <v>3</v>
      </c>
      <c r="Q35" s="87">
        <f t="array" ref="Q35">IF(INDEX('Relevance scoring'!$D$7:$BU$214,MATCH($A35,'Relevance scoring'!$A$7:$A$214,0),MATCH(Q$5,'Relevance scoring'!$D$5:$BU$5))=1,"N/a",(INDEX('Relevance scoring'!$D$7:$BU$214,MATCH($A35,'Relevance scoring'!$A$7:$A$214,0),MATCH(Q$5,'Relevance scoring'!$D$5:$BU$5))))</f>
        <v>2</v>
      </c>
      <c r="R35" s="87">
        <f t="array" ref="R35">IF(INDEX('Relevance scoring'!$D$7:$BU$214,MATCH($A35,'Relevance scoring'!$A$7:$A$214,0),MATCH(R$5,'Relevance scoring'!$D$5:$BU$5))=1,"N/a",(INDEX('Relevance scoring'!$D$7:$BU$214,MATCH($A35,'Relevance scoring'!$A$7:$A$214,0),MATCH(R$5,'Relevance scoring'!$D$5:$BU$5))))</f>
        <v>3</v>
      </c>
      <c r="S35" s="87" t="str">
        <f t="array" ref="S35">IF(INDEX('Relevance scoring'!$D$7:$BU$214,MATCH($A35,'Relevance scoring'!$A$7:$A$214,0),MATCH(S$5,'Relevance scoring'!$D$5:$BU$5))=1,"N/a",(INDEX('Relevance scoring'!$D$7:$BU$214,MATCH($A35,'Relevance scoring'!$A$7:$A$214,0),MATCH(S$5,'Relevance scoring'!$D$5:$BU$5))))</f>
        <v>N/a</v>
      </c>
      <c r="T35" s="87" t="str">
        <f t="array" ref="T35">IF(INDEX('Relevance scoring'!$D$7:$BU$214,MATCH($A35,'Relevance scoring'!$A$7:$A$214,0),MATCH(T$5,'Relevance scoring'!$D$5:$BU$5))=1,"N/a",(INDEX('Relevance scoring'!$D$7:$BU$214,MATCH($A35,'Relevance scoring'!$A$7:$A$214,0),MATCH(T$5,'Relevance scoring'!$D$5:$BU$5))))</f>
        <v>N/a</v>
      </c>
      <c r="U35" s="87">
        <f t="array" ref="U35">IF(INDEX('Relevance scoring'!$D$7:$BU$214,MATCH($A35,'Relevance scoring'!$A$7:$A$214,0),MATCH(U$5,'Relevance scoring'!$D$5:$BU$5))=1,"N/a",(INDEX('Relevance scoring'!$D$7:$BU$214,MATCH($A35,'Relevance scoring'!$A$7:$A$214,0),MATCH(U$5,'Relevance scoring'!$D$5:$BU$5))))</f>
        <v>2</v>
      </c>
      <c r="V35" s="87">
        <f t="array" ref="V35">IF(INDEX('Relevance scoring'!$D$7:$BU$214,MATCH($A35,'Relevance scoring'!$A$7:$A$214,0),MATCH(V$5,'Relevance scoring'!$D$5:$BU$5))=1,"N/a",(INDEX('Relevance scoring'!$D$7:$BU$214,MATCH($A35,'Relevance scoring'!$A$7:$A$214,0),MATCH(V$5,'Relevance scoring'!$D$5:$BU$5))))</f>
        <v>3</v>
      </c>
      <c r="W35" s="87" t="str">
        <f t="array" ref="W35">IF(INDEX('Relevance scoring'!$D$7:$BU$214,MATCH($A35,'Relevance scoring'!$A$7:$A$214,0),MATCH(W$5,'Relevance scoring'!$D$5:$BU$5))=1,"N/a",(INDEX('Relevance scoring'!$D$7:$BU$214,MATCH($A35,'Relevance scoring'!$A$7:$A$214,0),MATCH(W$5,'Relevance scoring'!$D$5:$BU$5))))</f>
        <v>N/a</v>
      </c>
      <c r="X35" s="87" t="str">
        <f t="array" ref="X35">IF(INDEX('Relevance scoring'!$D$7:$BU$214,MATCH($A35,'Relevance scoring'!$A$7:$A$214,0),MATCH(X$5,'Relevance scoring'!$D$5:$BU$5))=1,"N/a",(INDEX('Relevance scoring'!$D$7:$BU$214,MATCH($A35,'Relevance scoring'!$A$7:$A$214,0),MATCH(X$5,'Relevance scoring'!$D$5:$BU$5))))</f>
        <v>N/a</v>
      </c>
      <c r="Y35" s="87" t="str">
        <f t="array" ref="Y35">IF(INDEX('Relevance scoring'!$D$7:$BU$214,MATCH($A35,'Relevance scoring'!$A$7:$A$214,0),MATCH(Y$5,'Relevance scoring'!$D$5:$BU$5))=1,"N/a",(INDEX('Relevance scoring'!$D$7:$BU$214,MATCH($A35,'Relevance scoring'!$A$7:$A$214,0),MATCH(Y$5,'Relevance scoring'!$D$5:$BU$5))))</f>
        <v>N/a</v>
      </c>
      <c r="Z35" s="87" t="str">
        <f t="array" ref="Z35">IF(INDEX('Relevance scoring'!$D$7:$BU$214,MATCH($A35,'Relevance scoring'!$A$7:$A$214,0),MATCH(Z$5,'Relevance scoring'!$D$5:$BU$5))=1,"N/a",(INDEX('Relevance scoring'!$D$7:$BU$214,MATCH($A35,'Relevance scoring'!$A$7:$A$214,0),MATCH(Z$5,'Relevance scoring'!$D$5:$BU$5))))</f>
        <v>N/a</v>
      </c>
      <c r="AA35" s="87" t="str">
        <f t="array" ref="AA35">IF(INDEX('Relevance scoring'!$D$7:$BU$214,MATCH($A35,'Relevance scoring'!$A$7:$A$214,0),MATCH(AA$5,'Relevance scoring'!$D$5:$BU$5))=1,"N/a",(INDEX('Relevance scoring'!$D$7:$BU$214,MATCH($A35,'Relevance scoring'!$A$7:$A$214,0),MATCH(AA$5,'Relevance scoring'!$D$5:$BU$5))))</f>
        <v>N/a</v>
      </c>
      <c r="AB35" s="87" t="str">
        <f t="array" ref="AB35">IF(INDEX('Relevance scoring'!$D$7:$BU$214,MATCH($A35,'Relevance scoring'!$A$7:$A$214,0),MATCH(AB$5,'Relevance scoring'!$D$5:$BU$5))=1,"N/a",(INDEX('Relevance scoring'!$D$7:$BU$214,MATCH($A35,'Relevance scoring'!$A$7:$A$214,0),MATCH(AB$5,'Relevance scoring'!$D$5:$BU$5))))</f>
        <v>N/a</v>
      </c>
      <c r="AC35" s="87" t="str">
        <f t="array" ref="AC35">IF(INDEX('Relevance scoring'!$D$7:$BU$214,MATCH($A35,'Relevance scoring'!$A$7:$A$214,0),MATCH(AC$5,'Relevance scoring'!$D$5:$BU$5))=1,"N/a",(INDEX('Relevance scoring'!$D$7:$BU$214,MATCH($A35,'Relevance scoring'!$A$7:$A$214,0),MATCH(AC$5,'Relevance scoring'!$D$5:$BU$5))))</f>
        <v>N/a</v>
      </c>
      <c r="AD35" s="87">
        <f t="array" ref="AD35">IF(INDEX('Relevance scoring'!$D$7:$BU$214,MATCH($A35,'Relevance scoring'!$A$7:$A$214,0),MATCH(AD$5,'Relevance scoring'!$D$5:$BU$5))=1,"N/a",(INDEX('Relevance scoring'!$D$7:$BU$214,MATCH($A35,'Relevance scoring'!$A$7:$A$214,0),MATCH(AD$5,'Relevance scoring'!$D$5:$BU$5))))</f>
        <v>3</v>
      </c>
      <c r="AE35" s="87">
        <f t="array" ref="AE35">IF(INDEX('Relevance scoring'!$D$7:$BU$214,MATCH($A35,'Relevance scoring'!$A$7:$A$214,0),MATCH(AE$5,'Relevance scoring'!$D$5:$BU$5))=1,"N/a",(INDEX('Relevance scoring'!$D$7:$BU$214,MATCH($A35,'Relevance scoring'!$A$7:$A$214,0),MATCH(AE$5,'Relevance scoring'!$D$5:$BU$5))))</f>
        <v>2</v>
      </c>
      <c r="AF35" s="87" t="str">
        <f t="array" ref="AF35">IF(INDEX('Relevance scoring'!$D$7:$BU$214,MATCH($A35,'Relevance scoring'!$A$7:$A$214,0),MATCH(AF$5,'Relevance scoring'!$D$5:$BU$5))=1,"N/a",(INDEX('Relevance scoring'!$D$7:$BU$214,MATCH($A35,'Relevance scoring'!$A$7:$A$214,0),MATCH(AF$5,'Relevance scoring'!$D$5:$BU$5))))</f>
        <v>N/a</v>
      </c>
      <c r="AG35" s="87" t="str">
        <f t="array" ref="AG35">IF(INDEX('Relevance scoring'!$D$7:$BU$214,MATCH($A35,'Relevance scoring'!$A$7:$A$214,0),MATCH(AG$5,'Relevance scoring'!$D$5:$BU$5))=1,"N/a",(INDEX('Relevance scoring'!$D$7:$BU$214,MATCH($A35,'Relevance scoring'!$A$7:$A$214,0),MATCH(AG$5,'Relevance scoring'!$D$5:$BU$5))))</f>
        <v>N/a</v>
      </c>
      <c r="AH35" s="87" t="str">
        <f t="array" ref="AH35">IF(INDEX('Relevance scoring'!$D$7:$BU$214,MATCH($A35,'Relevance scoring'!$A$7:$A$214,0),MATCH(AH$5,'Relevance scoring'!$D$5:$BU$5))=1,"N/a",(INDEX('Relevance scoring'!$D$7:$BU$214,MATCH($A35,'Relevance scoring'!$A$7:$A$214,0),MATCH(AH$5,'Relevance scoring'!$D$5:$BU$5))))</f>
        <v>N/a</v>
      </c>
      <c r="AI35" s="87">
        <f t="array" ref="AI35">IF(INDEX('Relevance scoring'!$D$7:$BU$214,MATCH($A35,'Relevance scoring'!$A$7:$A$214,0),MATCH(AI$5,'Relevance scoring'!$D$5:$BU$5))=1,"N/a",(INDEX('Relevance scoring'!$D$7:$BU$214,MATCH($A35,'Relevance scoring'!$A$7:$A$214,0),MATCH(AI$5,'Relevance scoring'!$D$5:$BU$5))))</f>
        <v>2</v>
      </c>
      <c r="AJ35" s="87" t="str">
        <f t="array" ref="AJ35">IF(INDEX('Relevance scoring'!$D$7:$BU$214,MATCH($A35,'Relevance scoring'!$A$7:$A$214,0),MATCH(AJ$5,'Relevance scoring'!$D$5:$BU$5))=1,"N/a",(INDEX('Relevance scoring'!$D$7:$BU$214,MATCH($A35,'Relevance scoring'!$A$7:$A$214,0),MATCH(AJ$5,'Relevance scoring'!$D$5:$BU$5))))</f>
        <v>N/a</v>
      </c>
      <c r="AK35" s="87" t="str">
        <f t="array" ref="AK35">IF(INDEX('Relevance scoring'!$D$7:$BU$214,MATCH($A35,'Relevance scoring'!$A$7:$A$214,0),MATCH(AK$5,'Relevance scoring'!$D$5:$BU$5))=1,"N/a",(INDEX('Relevance scoring'!$D$7:$BU$214,MATCH($A35,'Relevance scoring'!$A$7:$A$214,0),MATCH(AK$5,'Relevance scoring'!$D$5:$BU$5))))</f>
        <v>N/a</v>
      </c>
      <c r="AL35" s="87" t="str">
        <f t="array" ref="AL35">IF(INDEX('Relevance scoring'!$D$7:$BU$214,MATCH($A35,'Relevance scoring'!$A$7:$A$214,0),MATCH(AL$5,'Relevance scoring'!$D$5:$BU$5))=1,"N/a",(INDEX('Relevance scoring'!$D$7:$BU$214,MATCH($A35,'Relevance scoring'!$A$7:$A$214,0),MATCH(AL$5,'Relevance scoring'!$D$5:$BU$5))))</f>
        <v>N/a</v>
      </c>
      <c r="AM35" s="87" t="str">
        <f t="array" ref="AM35">IF(INDEX('Relevance scoring'!$D$7:$BU$214,MATCH($A35,'Relevance scoring'!$A$7:$A$214,0),MATCH(AM$5,'Relevance scoring'!$D$5:$BU$5))=1,"N/a",(INDEX('Relevance scoring'!$D$7:$BU$214,MATCH($A35,'Relevance scoring'!$A$7:$A$214,0),MATCH(AM$5,'Relevance scoring'!$D$5:$BU$5))))</f>
        <v>N/a</v>
      </c>
      <c r="AN35" s="87">
        <f t="array" ref="AN35">IF(INDEX('Relevance scoring'!$D$7:$BU$214,MATCH($A35,'Relevance scoring'!$A$7:$A$214,0),MATCH(AN$5,'Relevance scoring'!$D$5:$BU$5))=1,"N/a",(INDEX('Relevance scoring'!$D$7:$BU$214,MATCH($A35,'Relevance scoring'!$A$7:$A$214,0),MATCH(AN$5,'Relevance scoring'!$D$5:$BU$5))))</f>
        <v>2</v>
      </c>
      <c r="AO35" s="87" t="str">
        <f t="array" ref="AO35">IF(INDEX('Relevance scoring'!$D$7:$BU$214,MATCH($A35,'Relevance scoring'!$A$7:$A$214,0),MATCH(AO$5,'Relevance scoring'!$D$5:$BU$5))=1,"N/a",(INDEX('Relevance scoring'!$D$7:$BU$214,MATCH($A35,'Relevance scoring'!$A$7:$A$214,0),MATCH(AO$5,'Relevance scoring'!$D$5:$BU$5))))</f>
        <v>N/a</v>
      </c>
      <c r="AP35" s="87">
        <f t="array" ref="AP35">IF(INDEX('Relevance scoring'!$D$7:$BU$214,MATCH($A35,'Relevance scoring'!$A$7:$A$214,0),MATCH(AP$5,'Relevance scoring'!$D$5:$BU$5))=1,"N/a",(INDEX('Relevance scoring'!$D$7:$BU$214,MATCH($A35,'Relevance scoring'!$A$7:$A$214,0),MATCH(AP$5,'Relevance scoring'!$D$5:$BU$5))))</f>
        <v>2</v>
      </c>
      <c r="AQ35" s="87" t="str">
        <f t="array" ref="AQ35">IF(INDEX('Relevance scoring'!$D$7:$BU$214,MATCH($A35,'Relevance scoring'!$A$7:$A$214,0),MATCH(AQ$5,'Relevance scoring'!$D$5:$BU$5))=1,"N/a",(INDEX('Relevance scoring'!$D$7:$BU$214,MATCH($A35,'Relevance scoring'!$A$7:$A$214,0),MATCH(AQ$5,'Relevance scoring'!$D$5:$BU$5))))</f>
        <v>N/a</v>
      </c>
      <c r="AR35" s="87" t="str">
        <f t="array" ref="AR35">IF(INDEX('Relevance scoring'!$D$7:$BU$214,MATCH($A35,'Relevance scoring'!$A$7:$A$214,0),MATCH(AR$5,'Relevance scoring'!$D$5:$BU$5))=1,"N/a",(INDEX('Relevance scoring'!$D$7:$BU$214,MATCH($A35,'Relevance scoring'!$A$7:$A$214,0),MATCH(AR$5,'Relevance scoring'!$D$5:$BU$5))))</f>
        <v>N/a</v>
      </c>
      <c r="AS35" s="87">
        <f t="array" ref="AS35">IF(INDEX('Relevance scoring'!$D$7:$BU$214,MATCH($A35,'Relevance scoring'!$A$7:$A$214,0),MATCH(AS$5,'Relevance scoring'!$D$5:$BU$5))=1,"N/a",(INDEX('Relevance scoring'!$D$7:$BU$214,MATCH($A35,'Relevance scoring'!$A$7:$A$214,0),MATCH(AS$5,'Relevance scoring'!$D$5:$BU$5))))</f>
        <v>2</v>
      </c>
      <c r="AT35" s="87" t="str">
        <f t="array" ref="AT35">IF(INDEX('Relevance scoring'!$D$7:$BU$214,MATCH($A35,'Relevance scoring'!$A$7:$A$214,0),MATCH(AT$5,'Relevance scoring'!$D$5:$BU$5))=1,"N/a",(INDEX('Relevance scoring'!$D$7:$BU$214,MATCH($A35,'Relevance scoring'!$A$7:$A$214,0),MATCH(AT$5,'Relevance scoring'!$D$5:$BU$5))))</f>
        <v>N/a</v>
      </c>
      <c r="AU35" s="87" t="str">
        <f t="array" ref="AU35">IF(INDEX('Relevance scoring'!$D$7:$BU$214,MATCH($A35,'Relevance scoring'!$A$7:$A$214,0),MATCH(AU$5,'Relevance scoring'!$D$5:$BU$5))=1,"N/a",(INDEX('Relevance scoring'!$D$7:$BU$214,MATCH($A35,'Relevance scoring'!$A$7:$A$214,0),MATCH(AU$5,'Relevance scoring'!$D$5:$BU$5))))</f>
        <v>N/a</v>
      </c>
      <c r="AV35" s="87">
        <f t="array" ref="AV35">IF(INDEX('Relevance scoring'!$D$7:$BU$214,MATCH($A35,'Relevance scoring'!$A$7:$A$214,0),MATCH(AV$5,'Relevance scoring'!$D$5:$BU$5))=1,"N/a",(INDEX('Relevance scoring'!$D$7:$BU$214,MATCH($A35,'Relevance scoring'!$A$7:$A$214,0),MATCH(AV$5,'Relevance scoring'!$D$5:$BU$5))))</f>
        <v>2</v>
      </c>
      <c r="AW35" s="87">
        <f t="array" ref="AW35">IF(INDEX('Relevance scoring'!$D$7:$BU$214,MATCH($A35,'Relevance scoring'!$A$7:$A$214,0),MATCH(AW$5,'Relevance scoring'!$D$5:$BU$5))=1,"N/a",(INDEX('Relevance scoring'!$D$7:$BU$214,MATCH($A35,'Relevance scoring'!$A$7:$A$214,0),MATCH(AW$5,'Relevance scoring'!$D$5:$BU$5))))</f>
        <v>2</v>
      </c>
      <c r="AX35" s="87">
        <f t="array" ref="AX35">IF(INDEX('Relevance scoring'!$D$7:$BU$214,MATCH($A35,'Relevance scoring'!$A$7:$A$214,0),MATCH(AX$5,'Relevance scoring'!$D$5:$BU$5))=1,"N/a",(INDEX('Relevance scoring'!$D$7:$BU$214,MATCH($A35,'Relevance scoring'!$A$7:$A$214,0),MATCH(AX$5,'Relevance scoring'!$D$5:$BU$5))))</f>
        <v>2</v>
      </c>
      <c r="AY35" s="87">
        <f t="array" ref="AY35">IF(INDEX('Relevance scoring'!$D$7:$BU$214,MATCH($A35,'Relevance scoring'!$A$7:$A$214,0),MATCH(AY$5,'Relevance scoring'!$D$5:$BU$5))=1,"N/a",(INDEX('Relevance scoring'!$D$7:$BU$214,MATCH($A35,'Relevance scoring'!$A$7:$A$214,0),MATCH(AY$5,'Relevance scoring'!$D$5:$BU$5))))</f>
        <v>2</v>
      </c>
      <c r="AZ35" s="87">
        <f t="array" ref="AZ35">IF(INDEX('Relevance scoring'!$D$7:$BU$214,MATCH($A35,'Relevance scoring'!$A$7:$A$214,0),MATCH(AZ$5,'Relevance scoring'!$D$5:$BU$5))=1,"N/a",(INDEX('Relevance scoring'!$D$7:$BU$214,MATCH($A35,'Relevance scoring'!$A$7:$A$214,0),MATCH(AZ$5,'Relevance scoring'!$D$5:$BU$5))))</f>
        <v>2</v>
      </c>
      <c r="BA35" s="87" t="str">
        <f t="array" ref="BA35">IF(INDEX('Relevance scoring'!$D$7:$BU$214,MATCH($A35,'Relevance scoring'!$A$7:$A$214,0),MATCH(BA$5,'Relevance scoring'!$D$5:$BU$5))=1,"N/a",(INDEX('Relevance scoring'!$D$7:$BU$214,MATCH($A35,'Relevance scoring'!$A$7:$A$214,0),MATCH(BA$5,'Relevance scoring'!$D$5:$BU$5))))</f>
        <v>N/a</v>
      </c>
      <c r="BB35" s="87">
        <f t="array" ref="BB35">IF(INDEX('Relevance scoring'!$D$7:$BU$214,MATCH($A35,'Relevance scoring'!$A$7:$A$214,0),MATCH(BB$5,'Relevance scoring'!$D$5:$BU$5))=1,"N/a",(INDEX('Relevance scoring'!$D$7:$BU$214,MATCH($A35,'Relevance scoring'!$A$7:$A$214,0),MATCH(BB$5,'Relevance scoring'!$D$5:$BU$5))))</f>
        <v>2</v>
      </c>
      <c r="BC35" s="87">
        <f t="array" ref="BC35">IF(INDEX('Relevance scoring'!$D$7:$BU$214,MATCH($A35,'Relevance scoring'!$A$7:$A$214,0),MATCH(BC$5,'Relevance scoring'!$D$5:$BU$5))=1,"N/a",(INDEX('Relevance scoring'!$D$7:$BU$214,MATCH($A35,'Relevance scoring'!$A$7:$A$214,0),MATCH(BC$5,'Relevance scoring'!$D$5:$BU$5))))</f>
        <v>3</v>
      </c>
      <c r="BD35" s="87">
        <f t="array" ref="BD35">IF(INDEX('Relevance scoring'!$D$7:$BU$214,MATCH($A35,'Relevance scoring'!$A$7:$A$214,0),MATCH(BD$5,'Relevance scoring'!$D$5:$BU$5))=1,"N/a",(INDEX('Relevance scoring'!$D$7:$BU$214,MATCH($A35,'Relevance scoring'!$A$7:$A$214,0),MATCH(BD$5,'Relevance scoring'!$D$5:$BU$5))))</f>
        <v>3</v>
      </c>
      <c r="BE35" s="87">
        <f t="array" ref="BE35">IF(INDEX('Relevance scoring'!$D$7:$BU$214,MATCH($A35,'Relevance scoring'!$A$7:$A$214,0),MATCH(BE$5,'Relevance scoring'!$D$5:$BU$5))=1,"N/a",(INDEX('Relevance scoring'!$D$7:$BU$214,MATCH($A35,'Relevance scoring'!$A$7:$A$214,0),MATCH(BE$5,'Relevance scoring'!$D$5:$BU$5))))</f>
        <v>3</v>
      </c>
      <c r="BF35" s="87">
        <f t="array" ref="BF35">IF(INDEX('Relevance scoring'!$D$7:$BU$214,MATCH($A35,'Relevance scoring'!$A$7:$A$214,0),MATCH(BF$5,'Relevance scoring'!$D$5:$BU$5))=1,"N/a",(INDEX('Relevance scoring'!$D$7:$BU$214,MATCH($A35,'Relevance scoring'!$A$7:$A$214,0),MATCH(BF$5,'Relevance scoring'!$D$5:$BU$5))))</f>
        <v>3</v>
      </c>
      <c r="BG35" s="87">
        <f t="array" ref="BG35">IF(INDEX('Relevance scoring'!$D$7:$BU$214,MATCH($A35,'Relevance scoring'!$A$7:$A$214,0),MATCH(BG$5,'Relevance scoring'!$D$5:$BU$5))=1,"N/a",(INDEX('Relevance scoring'!$D$7:$BU$214,MATCH($A35,'Relevance scoring'!$A$7:$A$214,0),MATCH(BG$5,'Relevance scoring'!$D$5:$BU$5))))</f>
        <v>3</v>
      </c>
      <c r="BH35" s="87">
        <f t="array" ref="BH35">IF(INDEX('Relevance scoring'!$D$7:$BU$214,MATCH($A35,'Relevance scoring'!$A$7:$A$214,0),MATCH(BH$5,'Relevance scoring'!$D$5:$BU$5))=1,"N/a",(INDEX('Relevance scoring'!$D$7:$BU$214,MATCH($A35,'Relevance scoring'!$A$7:$A$214,0),MATCH(BH$5,'Relevance scoring'!$D$5:$BU$5))))</f>
        <v>4</v>
      </c>
    </row>
    <row r="36" spans="1:60" ht="12.75" x14ac:dyDescent="0.2">
      <c r="A36" s="53" t="str">
        <f>'Technology references'!A31</f>
        <v>Tech-030</v>
      </c>
      <c r="B36" s="54" t="str">
        <f t="array" ref="B36">INDEX('Technology references'!$B$2:$B$100,MATCH($A36,'Technology references'!$A$2:$A$100,0))</f>
        <v>Medical Robots</v>
      </c>
      <c r="D36" s="87" t="str">
        <f t="array" ref="D36">IF(INDEX('Relevance scoring'!$D$7:$BU$214,MATCH($A36,'Relevance scoring'!$A$7:$A$214,0),MATCH(D$5,'Relevance scoring'!$D$5:$BU$5))=1,"N/a",(INDEX('Relevance scoring'!$D$7:$BU$214,MATCH($A36,'Relevance scoring'!$A$7:$A$214,0),MATCH(D$5,'Relevance scoring'!$D$5:$BU$5))))</f>
        <v>N/a</v>
      </c>
      <c r="E36" s="87" t="str">
        <f t="array" ref="E36">IF(INDEX('Relevance scoring'!$D$7:$BU$214,MATCH($A36,'Relevance scoring'!$A$7:$A$214,0),MATCH(E$5,'Relevance scoring'!$D$5:$BU$5))=1,"N/a",(INDEX('Relevance scoring'!$D$7:$BU$214,MATCH($A36,'Relevance scoring'!$A$7:$A$214,0),MATCH(E$5,'Relevance scoring'!$D$5:$BU$5))))</f>
        <v>N/a</v>
      </c>
      <c r="F36" s="87" t="str">
        <f t="array" ref="F36">IF(INDEX('Relevance scoring'!$D$7:$BU$214,MATCH($A36,'Relevance scoring'!$A$7:$A$214,0),MATCH(F$5,'Relevance scoring'!$D$5:$BU$5))=1,"N/a",(INDEX('Relevance scoring'!$D$7:$BU$214,MATCH($A36,'Relevance scoring'!$A$7:$A$214,0),MATCH(F$5,'Relevance scoring'!$D$5:$BU$5))))</f>
        <v>N/a</v>
      </c>
      <c r="G36" s="87">
        <f t="array" ref="G36">IF(INDEX('Relevance scoring'!$D$7:$BU$214,MATCH($A36,'Relevance scoring'!$A$7:$A$214,0),MATCH(G$5,'Relevance scoring'!$D$5:$BU$5))=1,"N/a",(INDEX('Relevance scoring'!$D$7:$BU$214,MATCH($A36,'Relevance scoring'!$A$7:$A$214,0),MATCH(G$5,'Relevance scoring'!$D$5:$BU$5))))</f>
        <v>2</v>
      </c>
      <c r="H36" s="87" t="str">
        <f t="array" ref="H36">IF(INDEX('Relevance scoring'!$D$7:$BU$214,MATCH($A36,'Relevance scoring'!$A$7:$A$214,0),MATCH(H$5,'Relevance scoring'!$D$5:$BU$5))=1,"N/a",(INDEX('Relevance scoring'!$D$7:$BU$214,MATCH($A36,'Relevance scoring'!$A$7:$A$214,0),MATCH(H$5,'Relevance scoring'!$D$5:$BU$5))))</f>
        <v>N/a</v>
      </c>
      <c r="I36" s="87" t="str">
        <f t="array" ref="I36">IF(INDEX('Relevance scoring'!$D$7:$BU$214,MATCH($A36,'Relevance scoring'!$A$7:$A$214,0),MATCH(I$5,'Relevance scoring'!$D$5:$BU$5))=1,"N/a",(INDEX('Relevance scoring'!$D$7:$BU$214,MATCH($A36,'Relevance scoring'!$A$7:$A$214,0),MATCH(I$5,'Relevance scoring'!$D$5:$BU$5))))</f>
        <v>N/a</v>
      </c>
      <c r="J36" s="87" t="str">
        <f t="array" ref="J36">IF(INDEX('Relevance scoring'!$D$7:$BU$214,MATCH($A36,'Relevance scoring'!$A$7:$A$214,0),MATCH(J$5,'Relevance scoring'!$D$5:$BU$5))=1,"N/a",(INDEX('Relevance scoring'!$D$7:$BU$214,MATCH($A36,'Relevance scoring'!$A$7:$A$214,0),MATCH(J$5,'Relevance scoring'!$D$5:$BU$5))))</f>
        <v>N/a</v>
      </c>
      <c r="K36" s="87" t="str">
        <f t="array" ref="K36">IF(INDEX('Relevance scoring'!$D$7:$BU$214,MATCH($A36,'Relevance scoring'!$A$7:$A$214,0),MATCH(K$5,'Relevance scoring'!$D$5:$BU$5))=1,"N/a",(INDEX('Relevance scoring'!$D$7:$BU$214,MATCH($A36,'Relevance scoring'!$A$7:$A$214,0),MATCH(K$5,'Relevance scoring'!$D$5:$BU$5))))</f>
        <v>N/a</v>
      </c>
      <c r="L36" s="87" t="str">
        <f t="array" ref="L36">IF(INDEX('Relevance scoring'!$D$7:$BU$214,MATCH($A36,'Relevance scoring'!$A$7:$A$214,0),MATCH(L$5,'Relevance scoring'!$D$5:$BU$5))=1,"N/a",(INDEX('Relevance scoring'!$D$7:$BU$214,MATCH($A36,'Relevance scoring'!$A$7:$A$214,0),MATCH(L$5,'Relevance scoring'!$D$5:$BU$5))))</f>
        <v>N/a</v>
      </c>
      <c r="M36" s="87" t="str">
        <f t="array" ref="M36">IF(INDEX('Relevance scoring'!$D$7:$BU$214,MATCH($A36,'Relevance scoring'!$A$7:$A$214,0),MATCH(M$5,'Relevance scoring'!$D$5:$BU$5))=1,"N/a",(INDEX('Relevance scoring'!$D$7:$BU$214,MATCH($A36,'Relevance scoring'!$A$7:$A$214,0),MATCH(M$5,'Relevance scoring'!$D$5:$BU$5))))</f>
        <v>N/a</v>
      </c>
      <c r="N36" s="87" t="str">
        <f t="array" ref="N36">IF(INDEX('Relevance scoring'!$D$7:$BU$214,MATCH($A36,'Relevance scoring'!$A$7:$A$214,0),MATCH(N$5,'Relevance scoring'!$D$5:$BU$5))=1,"N/a",(INDEX('Relevance scoring'!$D$7:$BU$214,MATCH($A36,'Relevance scoring'!$A$7:$A$214,0),MATCH(N$5,'Relevance scoring'!$D$5:$BU$5))))</f>
        <v>N/a</v>
      </c>
      <c r="O36" s="87" t="str">
        <f t="array" ref="O36">IF(INDEX('Relevance scoring'!$D$7:$BU$214,MATCH($A36,'Relevance scoring'!$A$7:$A$214,0),MATCH(O$5,'Relevance scoring'!$D$5:$BU$5))=1,"N/a",(INDEX('Relevance scoring'!$D$7:$BU$214,MATCH($A36,'Relevance scoring'!$A$7:$A$214,0),MATCH(O$5,'Relevance scoring'!$D$5:$BU$5))))</f>
        <v>N/a</v>
      </c>
      <c r="P36" s="87" t="str">
        <f t="array" ref="P36">IF(INDEX('Relevance scoring'!$D$7:$BU$214,MATCH($A36,'Relevance scoring'!$A$7:$A$214,0),MATCH(P$5,'Relevance scoring'!$D$5:$BU$5))=1,"N/a",(INDEX('Relevance scoring'!$D$7:$BU$214,MATCH($A36,'Relevance scoring'!$A$7:$A$214,0),MATCH(P$5,'Relevance scoring'!$D$5:$BU$5))))</f>
        <v>N/a</v>
      </c>
      <c r="Q36" s="87">
        <f t="array" ref="Q36">IF(INDEX('Relevance scoring'!$D$7:$BU$214,MATCH($A36,'Relevance scoring'!$A$7:$A$214,0),MATCH(Q$5,'Relevance scoring'!$D$5:$BU$5))=1,"N/a",(INDEX('Relevance scoring'!$D$7:$BU$214,MATCH($A36,'Relevance scoring'!$A$7:$A$214,0),MATCH(Q$5,'Relevance scoring'!$D$5:$BU$5))))</f>
        <v>2</v>
      </c>
      <c r="R36" s="87" t="str">
        <f t="array" ref="R36">IF(INDEX('Relevance scoring'!$D$7:$BU$214,MATCH($A36,'Relevance scoring'!$A$7:$A$214,0),MATCH(R$5,'Relevance scoring'!$D$5:$BU$5))=1,"N/a",(INDEX('Relevance scoring'!$D$7:$BU$214,MATCH($A36,'Relevance scoring'!$A$7:$A$214,0),MATCH(R$5,'Relevance scoring'!$D$5:$BU$5))))</f>
        <v>N/a</v>
      </c>
      <c r="S36" s="87" t="str">
        <f t="array" ref="S36">IF(INDEX('Relevance scoring'!$D$7:$BU$214,MATCH($A36,'Relevance scoring'!$A$7:$A$214,0),MATCH(S$5,'Relevance scoring'!$D$5:$BU$5))=1,"N/a",(INDEX('Relevance scoring'!$D$7:$BU$214,MATCH($A36,'Relevance scoring'!$A$7:$A$214,0),MATCH(S$5,'Relevance scoring'!$D$5:$BU$5))))</f>
        <v>N/a</v>
      </c>
      <c r="T36" s="87" t="str">
        <f t="array" ref="T36">IF(INDEX('Relevance scoring'!$D$7:$BU$214,MATCH($A36,'Relevance scoring'!$A$7:$A$214,0),MATCH(T$5,'Relevance scoring'!$D$5:$BU$5))=1,"N/a",(INDEX('Relevance scoring'!$D$7:$BU$214,MATCH($A36,'Relevance scoring'!$A$7:$A$214,0),MATCH(T$5,'Relevance scoring'!$D$5:$BU$5))))</f>
        <v>N/a</v>
      </c>
      <c r="U36" s="87" t="str">
        <f t="array" ref="U36">IF(INDEX('Relevance scoring'!$D$7:$BU$214,MATCH($A36,'Relevance scoring'!$A$7:$A$214,0),MATCH(U$5,'Relevance scoring'!$D$5:$BU$5))=1,"N/a",(INDEX('Relevance scoring'!$D$7:$BU$214,MATCH($A36,'Relevance scoring'!$A$7:$A$214,0),MATCH(U$5,'Relevance scoring'!$D$5:$BU$5))))</f>
        <v>N/a</v>
      </c>
      <c r="V36" s="87" t="str">
        <f t="array" ref="V36">IF(INDEX('Relevance scoring'!$D$7:$BU$214,MATCH($A36,'Relevance scoring'!$A$7:$A$214,0),MATCH(V$5,'Relevance scoring'!$D$5:$BU$5))=1,"N/a",(INDEX('Relevance scoring'!$D$7:$BU$214,MATCH($A36,'Relevance scoring'!$A$7:$A$214,0),MATCH(V$5,'Relevance scoring'!$D$5:$BU$5))))</f>
        <v>N/a</v>
      </c>
      <c r="W36" s="87">
        <f t="array" ref="W36">IF(INDEX('Relevance scoring'!$D$7:$BU$214,MATCH($A36,'Relevance scoring'!$A$7:$A$214,0),MATCH(W$5,'Relevance scoring'!$D$5:$BU$5))=1,"N/a",(INDEX('Relevance scoring'!$D$7:$BU$214,MATCH($A36,'Relevance scoring'!$A$7:$A$214,0),MATCH(W$5,'Relevance scoring'!$D$5:$BU$5))))</f>
        <v>2</v>
      </c>
      <c r="X36" s="87" t="str">
        <f t="array" ref="X36">IF(INDEX('Relevance scoring'!$D$7:$BU$214,MATCH($A36,'Relevance scoring'!$A$7:$A$214,0),MATCH(X$5,'Relevance scoring'!$D$5:$BU$5))=1,"N/a",(INDEX('Relevance scoring'!$D$7:$BU$214,MATCH($A36,'Relevance scoring'!$A$7:$A$214,0),MATCH(X$5,'Relevance scoring'!$D$5:$BU$5))))</f>
        <v>N/a</v>
      </c>
      <c r="Y36" s="87" t="str">
        <f t="array" ref="Y36">IF(INDEX('Relevance scoring'!$D$7:$BU$214,MATCH($A36,'Relevance scoring'!$A$7:$A$214,0),MATCH(Y$5,'Relevance scoring'!$D$5:$BU$5))=1,"N/a",(INDEX('Relevance scoring'!$D$7:$BU$214,MATCH($A36,'Relevance scoring'!$A$7:$A$214,0),MATCH(Y$5,'Relevance scoring'!$D$5:$BU$5))))</f>
        <v>N/a</v>
      </c>
      <c r="Z36" s="87" t="str">
        <f t="array" ref="Z36">IF(INDEX('Relevance scoring'!$D$7:$BU$214,MATCH($A36,'Relevance scoring'!$A$7:$A$214,0),MATCH(Z$5,'Relevance scoring'!$D$5:$BU$5))=1,"N/a",(INDEX('Relevance scoring'!$D$7:$BU$214,MATCH($A36,'Relevance scoring'!$A$7:$A$214,0),MATCH(Z$5,'Relevance scoring'!$D$5:$BU$5))))</f>
        <v>N/a</v>
      </c>
      <c r="AA36" s="87">
        <f t="array" ref="AA36">IF(INDEX('Relevance scoring'!$D$7:$BU$214,MATCH($A36,'Relevance scoring'!$A$7:$A$214,0),MATCH(AA$5,'Relevance scoring'!$D$5:$BU$5))=1,"N/a",(INDEX('Relevance scoring'!$D$7:$BU$214,MATCH($A36,'Relevance scoring'!$A$7:$A$214,0),MATCH(AA$5,'Relevance scoring'!$D$5:$BU$5))))</f>
        <v>5</v>
      </c>
      <c r="AB36" s="87" t="str">
        <f t="array" ref="AB36">IF(INDEX('Relevance scoring'!$D$7:$BU$214,MATCH($A36,'Relevance scoring'!$A$7:$A$214,0),MATCH(AB$5,'Relevance scoring'!$D$5:$BU$5))=1,"N/a",(INDEX('Relevance scoring'!$D$7:$BU$214,MATCH($A36,'Relevance scoring'!$A$7:$A$214,0),MATCH(AB$5,'Relevance scoring'!$D$5:$BU$5))))</f>
        <v>N/a</v>
      </c>
      <c r="AC36" s="87" t="str">
        <f t="array" ref="AC36">IF(INDEX('Relevance scoring'!$D$7:$BU$214,MATCH($A36,'Relevance scoring'!$A$7:$A$214,0),MATCH(AC$5,'Relevance scoring'!$D$5:$BU$5))=1,"N/a",(INDEX('Relevance scoring'!$D$7:$BU$214,MATCH($A36,'Relevance scoring'!$A$7:$A$214,0),MATCH(AC$5,'Relevance scoring'!$D$5:$BU$5))))</f>
        <v>N/a</v>
      </c>
      <c r="AD36" s="87" t="str">
        <f t="array" ref="AD36">IF(INDEX('Relevance scoring'!$D$7:$BU$214,MATCH($A36,'Relevance scoring'!$A$7:$A$214,0),MATCH(AD$5,'Relevance scoring'!$D$5:$BU$5))=1,"N/a",(INDEX('Relevance scoring'!$D$7:$BU$214,MATCH($A36,'Relevance scoring'!$A$7:$A$214,0),MATCH(AD$5,'Relevance scoring'!$D$5:$BU$5))))</f>
        <v>N/a</v>
      </c>
      <c r="AE36" s="87" t="str">
        <f t="array" ref="AE36">IF(INDEX('Relevance scoring'!$D$7:$BU$214,MATCH($A36,'Relevance scoring'!$A$7:$A$214,0),MATCH(AE$5,'Relevance scoring'!$D$5:$BU$5))=1,"N/a",(INDEX('Relevance scoring'!$D$7:$BU$214,MATCH($A36,'Relevance scoring'!$A$7:$A$214,0),MATCH(AE$5,'Relevance scoring'!$D$5:$BU$5))))</f>
        <v>N/a</v>
      </c>
      <c r="AF36" s="87" t="str">
        <f t="array" ref="AF36">IF(INDEX('Relevance scoring'!$D$7:$BU$214,MATCH($A36,'Relevance scoring'!$A$7:$A$214,0),MATCH(AF$5,'Relevance scoring'!$D$5:$BU$5))=1,"N/a",(INDEX('Relevance scoring'!$D$7:$BU$214,MATCH($A36,'Relevance scoring'!$A$7:$A$214,0),MATCH(AF$5,'Relevance scoring'!$D$5:$BU$5))))</f>
        <v>N/a</v>
      </c>
      <c r="AG36" s="87" t="str">
        <f t="array" ref="AG36">IF(INDEX('Relevance scoring'!$D$7:$BU$214,MATCH($A36,'Relevance scoring'!$A$7:$A$214,0),MATCH(AG$5,'Relevance scoring'!$D$5:$BU$5))=1,"N/a",(INDEX('Relevance scoring'!$D$7:$BU$214,MATCH($A36,'Relevance scoring'!$A$7:$A$214,0),MATCH(AG$5,'Relevance scoring'!$D$5:$BU$5))))</f>
        <v>N/a</v>
      </c>
      <c r="AH36" s="87" t="str">
        <f t="array" ref="AH36">IF(INDEX('Relevance scoring'!$D$7:$BU$214,MATCH($A36,'Relevance scoring'!$A$7:$A$214,0),MATCH(AH$5,'Relevance scoring'!$D$5:$BU$5))=1,"N/a",(INDEX('Relevance scoring'!$D$7:$BU$214,MATCH($A36,'Relevance scoring'!$A$7:$A$214,0),MATCH(AH$5,'Relevance scoring'!$D$5:$BU$5))))</f>
        <v>N/a</v>
      </c>
      <c r="AI36" s="87" t="str">
        <f t="array" ref="AI36">IF(INDEX('Relevance scoring'!$D$7:$BU$214,MATCH($A36,'Relevance scoring'!$A$7:$A$214,0),MATCH(AI$5,'Relevance scoring'!$D$5:$BU$5))=1,"N/a",(INDEX('Relevance scoring'!$D$7:$BU$214,MATCH($A36,'Relevance scoring'!$A$7:$A$214,0),MATCH(AI$5,'Relevance scoring'!$D$5:$BU$5))))</f>
        <v>N/a</v>
      </c>
      <c r="AJ36" s="87" t="str">
        <f t="array" ref="AJ36">IF(INDEX('Relevance scoring'!$D$7:$BU$214,MATCH($A36,'Relevance scoring'!$A$7:$A$214,0),MATCH(AJ$5,'Relevance scoring'!$D$5:$BU$5))=1,"N/a",(INDEX('Relevance scoring'!$D$7:$BU$214,MATCH($A36,'Relevance scoring'!$A$7:$A$214,0),MATCH(AJ$5,'Relevance scoring'!$D$5:$BU$5))))</f>
        <v>N/a</v>
      </c>
      <c r="AK36" s="87" t="str">
        <f t="array" ref="AK36">IF(INDEX('Relevance scoring'!$D$7:$BU$214,MATCH($A36,'Relevance scoring'!$A$7:$A$214,0),MATCH(AK$5,'Relevance scoring'!$D$5:$BU$5))=1,"N/a",(INDEX('Relevance scoring'!$D$7:$BU$214,MATCH($A36,'Relevance scoring'!$A$7:$A$214,0),MATCH(AK$5,'Relevance scoring'!$D$5:$BU$5))))</f>
        <v>N/a</v>
      </c>
      <c r="AL36" s="87">
        <f t="array" ref="AL36">IF(INDEX('Relevance scoring'!$D$7:$BU$214,MATCH($A36,'Relevance scoring'!$A$7:$A$214,0),MATCH(AL$5,'Relevance scoring'!$D$5:$BU$5))=1,"N/a",(INDEX('Relevance scoring'!$D$7:$BU$214,MATCH($A36,'Relevance scoring'!$A$7:$A$214,0),MATCH(AL$5,'Relevance scoring'!$D$5:$BU$5))))</f>
        <v>2</v>
      </c>
      <c r="AM36" s="87" t="str">
        <f t="array" ref="AM36">IF(INDEX('Relevance scoring'!$D$7:$BU$214,MATCH($A36,'Relevance scoring'!$A$7:$A$214,0),MATCH(AM$5,'Relevance scoring'!$D$5:$BU$5))=1,"N/a",(INDEX('Relevance scoring'!$D$7:$BU$214,MATCH($A36,'Relevance scoring'!$A$7:$A$214,0),MATCH(AM$5,'Relevance scoring'!$D$5:$BU$5))))</f>
        <v>N/a</v>
      </c>
      <c r="AN36" s="87">
        <f t="array" ref="AN36">IF(INDEX('Relevance scoring'!$D$7:$BU$214,MATCH($A36,'Relevance scoring'!$A$7:$A$214,0),MATCH(AN$5,'Relevance scoring'!$D$5:$BU$5))=1,"N/a",(INDEX('Relevance scoring'!$D$7:$BU$214,MATCH($A36,'Relevance scoring'!$A$7:$A$214,0),MATCH(AN$5,'Relevance scoring'!$D$5:$BU$5))))</f>
        <v>3</v>
      </c>
      <c r="AO36" s="87" t="str">
        <f t="array" ref="AO36">IF(INDEX('Relevance scoring'!$D$7:$BU$214,MATCH($A36,'Relevance scoring'!$A$7:$A$214,0),MATCH(AO$5,'Relevance scoring'!$D$5:$BU$5))=1,"N/a",(INDEX('Relevance scoring'!$D$7:$BU$214,MATCH($A36,'Relevance scoring'!$A$7:$A$214,0),MATCH(AO$5,'Relevance scoring'!$D$5:$BU$5))))</f>
        <v>N/a</v>
      </c>
      <c r="AP36" s="87" t="str">
        <f t="array" ref="AP36">IF(INDEX('Relevance scoring'!$D$7:$BU$214,MATCH($A36,'Relevance scoring'!$A$7:$A$214,0),MATCH(AP$5,'Relevance scoring'!$D$5:$BU$5))=1,"N/a",(INDEX('Relevance scoring'!$D$7:$BU$214,MATCH($A36,'Relevance scoring'!$A$7:$A$214,0),MATCH(AP$5,'Relevance scoring'!$D$5:$BU$5))))</f>
        <v>N/a</v>
      </c>
      <c r="AQ36" s="87" t="str">
        <f t="array" ref="AQ36">IF(INDEX('Relevance scoring'!$D$7:$BU$214,MATCH($A36,'Relevance scoring'!$A$7:$A$214,0),MATCH(AQ$5,'Relevance scoring'!$D$5:$BU$5))=1,"N/a",(INDEX('Relevance scoring'!$D$7:$BU$214,MATCH($A36,'Relevance scoring'!$A$7:$A$214,0),MATCH(AQ$5,'Relevance scoring'!$D$5:$BU$5))))</f>
        <v>N/a</v>
      </c>
      <c r="AR36" s="87" t="str">
        <f t="array" ref="AR36">IF(INDEX('Relevance scoring'!$D$7:$BU$214,MATCH($A36,'Relevance scoring'!$A$7:$A$214,0),MATCH(AR$5,'Relevance scoring'!$D$5:$BU$5))=1,"N/a",(INDEX('Relevance scoring'!$D$7:$BU$214,MATCH($A36,'Relevance scoring'!$A$7:$A$214,0),MATCH(AR$5,'Relevance scoring'!$D$5:$BU$5))))</f>
        <v>N/a</v>
      </c>
      <c r="AS36" s="87" t="str">
        <f t="array" ref="AS36">IF(INDEX('Relevance scoring'!$D$7:$BU$214,MATCH($A36,'Relevance scoring'!$A$7:$A$214,0),MATCH(AS$5,'Relevance scoring'!$D$5:$BU$5))=1,"N/a",(INDEX('Relevance scoring'!$D$7:$BU$214,MATCH($A36,'Relevance scoring'!$A$7:$A$214,0),MATCH(AS$5,'Relevance scoring'!$D$5:$BU$5))))</f>
        <v>N/a</v>
      </c>
      <c r="AT36" s="87" t="str">
        <f t="array" ref="AT36">IF(INDEX('Relevance scoring'!$D$7:$BU$214,MATCH($A36,'Relevance scoring'!$A$7:$A$214,0),MATCH(AT$5,'Relevance scoring'!$D$5:$BU$5))=1,"N/a",(INDEX('Relevance scoring'!$D$7:$BU$214,MATCH($A36,'Relevance scoring'!$A$7:$A$214,0),MATCH(AT$5,'Relevance scoring'!$D$5:$BU$5))))</f>
        <v>N/a</v>
      </c>
      <c r="AU36" s="87">
        <f t="array" ref="AU36">IF(INDEX('Relevance scoring'!$D$7:$BU$214,MATCH($A36,'Relevance scoring'!$A$7:$A$214,0),MATCH(AU$5,'Relevance scoring'!$D$5:$BU$5))=1,"N/a",(INDEX('Relevance scoring'!$D$7:$BU$214,MATCH($A36,'Relevance scoring'!$A$7:$A$214,0),MATCH(AU$5,'Relevance scoring'!$D$5:$BU$5))))</f>
        <v>2</v>
      </c>
      <c r="AV36" s="87" t="str">
        <f t="array" ref="AV36">IF(INDEX('Relevance scoring'!$D$7:$BU$214,MATCH($A36,'Relevance scoring'!$A$7:$A$214,0),MATCH(AV$5,'Relevance scoring'!$D$5:$BU$5))=1,"N/a",(INDEX('Relevance scoring'!$D$7:$BU$214,MATCH($A36,'Relevance scoring'!$A$7:$A$214,0),MATCH(AV$5,'Relevance scoring'!$D$5:$BU$5))))</f>
        <v>N/a</v>
      </c>
      <c r="AW36" s="87" t="str">
        <f t="array" ref="AW36">IF(INDEX('Relevance scoring'!$D$7:$BU$214,MATCH($A36,'Relevance scoring'!$A$7:$A$214,0),MATCH(AW$5,'Relevance scoring'!$D$5:$BU$5))=1,"N/a",(INDEX('Relevance scoring'!$D$7:$BU$214,MATCH($A36,'Relevance scoring'!$A$7:$A$214,0),MATCH(AW$5,'Relevance scoring'!$D$5:$BU$5))))</f>
        <v>N/a</v>
      </c>
      <c r="AX36" s="87" t="str">
        <f t="array" ref="AX36">IF(INDEX('Relevance scoring'!$D$7:$BU$214,MATCH($A36,'Relevance scoring'!$A$7:$A$214,0),MATCH(AX$5,'Relevance scoring'!$D$5:$BU$5))=1,"N/a",(INDEX('Relevance scoring'!$D$7:$BU$214,MATCH($A36,'Relevance scoring'!$A$7:$A$214,0),MATCH(AX$5,'Relevance scoring'!$D$5:$BU$5))))</f>
        <v>N/a</v>
      </c>
      <c r="AY36" s="87" t="str">
        <f t="array" ref="AY36">IF(INDEX('Relevance scoring'!$D$7:$BU$214,MATCH($A36,'Relevance scoring'!$A$7:$A$214,0),MATCH(AY$5,'Relevance scoring'!$D$5:$BU$5))=1,"N/a",(INDEX('Relevance scoring'!$D$7:$BU$214,MATCH($A36,'Relevance scoring'!$A$7:$A$214,0),MATCH(AY$5,'Relevance scoring'!$D$5:$BU$5))))</f>
        <v>N/a</v>
      </c>
      <c r="AZ36" s="87" t="str">
        <f t="array" ref="AZ36">IF(INDEX('Relevance scoring'!$D$7:$BU$214,MATCH($A36,'Relevance scoring'!$A$7:$A$214,0),MATCH(AZ$5,'Relevance scoring'!$D$5:$BU$5))=1,"N/a",(INDEX('Relevance scoring'!$D$7:$BU$214,MATCH($A36,'Relevance scoring'!$A$7:$A$214,0),MATCH(AZ$5,'Relevance scoring'!$D$5:$BU$5))))</f>
        <v>N/a</v>
      </c>
      <c r="BA36" s="87" t="str">
        <f t="array" ref="BA36">IF(INDEX('Relevance scoring'!$D$7:$BU$214,MATCH($A36,'Relevance scoring'!$A$7:$A$214,0),MATCH(BA$5,'Relevance scoring'!$D$5:$BU$5))=1,"N/a",(INDEX('Relevance scoring'!$D$7:$BU$214,MATCH($A36,'Relevance scoring'!$A$7:$A$214,0),MATCH(BA$5,'Relevance scoring'!$D$5:$BU$5))))</f>
        <v>N/a</v>
      </c>
      <c r="BB36" s="87">
        <f t="array" ref="BB36">IF(INDEX('Relevance scoring'!$D$7:$BU$214,MATCH($A36,'Relevance scoring'!$A$7:$A$214,0),MATCH(BB$5,'Relevance scoring'!$D$5:$BU$5))=1,"N/a",(INDEX('Relevance scoring'!$D$7:$BU$214,MATCH($A36,'Relevance scoring'!$A$7:$A$214,0),MATCH(BB$5,'Relevance scoring'!$D$5:$BU$5))))</f>
        <v>2</v>
      </c>
      <c r="BC36" s="87" t="str">
        <f t="array" ref="BC36">IF(INDEX('Relevance scoring'!$D$7:$BU$214,MATCH($A36,'Relevance scoring'!$A$7:$A$214,0),MATCH(BC$5,'Relevance scoring'!$D$5:$BU$5))=1,"N/a",(INDEX('Relevance scoring'!$D$7:$BU$214,MATCH($A36,'Relevance scoring'!$A$7:$A$214,0),MATCH(BC$5,'Relevance scoring'!$D$5:$BU$5))))</f>
        <v>N/a</v>
      </c>
      <c r="BD36" s="87">
        <f t="array" ref="BD36">IF(INDEX('Relevance scoring'!$D$7:$BU$214,MATCH($A36,'Relevance scoring'!$A$7:$A$214,0),MATCH(BD$5,'Relevance scoring'!$D$5:$BU$5))=1,"N/a",(INDEX('Relevance scoring'!$D$7:$BU$214,MATCH($A36,'Relevance scoring'!$A$7:$A$214,0),MATCH(BD$5,'Relevance scoring'!$D$5:$BU$5))))</f>
        <v>3</v>
      </c>
      <c r="BE36" s="87" t="str">
        <f t="array" ref="BE36">IF(INDEX('Relevance scoring'!$D$7:$BU$214,MATCH($A36,'Relevance scoring'!$A$7:$A$214,0),MATCH(BE$5,'Relevance scoring'!$D$5:$BU$5))=1,"N/a",(INDEX('Relevance scoring'!$D$7:$BU$214,MATCH($A36,'Relevance scoring'!$A$7:$A$214,0),MATCH(BE$5,'Relevance scoring'!$D$5:$BU$5))))</f>
        <v>N/a</v>
      </c>
      <c r="BF36" s="87" t="str">
        <f t="array" ref="BF36">IF(INDEX('Relevance scoring'!$D$7:$BU$214,MATCH($A36,'Relevance scoring'!$A$7:$A$214,0),MATCH(BF$5,'Relevance scoring'!$D$5:$BU$5))=1,"N/a",(INDEX('Relevance scoring'!$D$7:$BU$214,MATCH($A36,'Relevance scoring'!$A$7:$A$214,0),MATCH(BF$5,'Relevance scoring'!$D$5:$BU$5))))</f>
        <v>N/a</v>
      </c>
      <c r="BG36" s="87" t="str">
        <f t="array" ref="BG36">IF(INDEX('Relevance scoring'!$D$7:$BU$214,MATCH($A36,'Relevance scoring'!$A$7:$A$214,0),MATCH(BG$5,'Relevance scoring'!$D$5:$BU$5))=1,"N/a",(INDEX('Relevance scoring'!$D$7:$BU$214,MATCH($A36,'Relevance scoring'!$A$7:$A$214,0),MATCH(BG$5,'Relevance scoring'!$D$5:$BU$5))))</f>
        <v>N/a</v>
      </c>
      <c r="BH36" s="87" t="str">
        <f t="array" ref="BH36">IF(INDEX('Relevance scoring'!$D$7:$BU$214,MATCH($A36,'Relevance scoring'!$A$7:$A$214,0),MATCH(BH$5,'Relevance scoring'!$D$5:$BU$5))=1,"N/a",(INDEX('Relevance scoring'!$D$7:$BU$214,MATCH($A36,'Relevance scoring'!$A$7:$A$214,0),MATCH(BH$5,'Relevance scoring'!$D$5:$BU$5))))</f>
        <v>N/a</v>
      </c>
    </row>
    <row r="37" spans="1:60" ht="12.75" x14ac:dyDescent="0.2">
      <c r="A37" s="53" t="str">
        <f>'Technology references'!A32</f>
        <v>Tech-031</v>
      </c>
      <c r="B37" s="54" t="str">
        <f t="array" ref="B37">INDEX('Technology references'!$B$2:$B$100,MATCH($A37,'Technology references'!$A$2:$A$100,0))</f>
        <v>Methane Capture</v>
      </c>
      <c r="D37" s="87" t="str">
        <f t="array" ref="D37">IF(INDEX('Relevance scoring'!$D$7:$BU$214,MATCH($A37,'Relevance scoring'!$A$7:$A$214,0),MATCH(D$5,'Relevance scoring'!$D$5:$BU$5))=1,"N/a",(INDEX('Relevance scoring'!$D$7:$BU$214,MATCH($A37,'Relevance scoring'!$A$7:$A$214,0),MATCH(D$5,'Relevance scoring'!$D$5:$BU$5))))</f>
        <v>N/a</v>
      </c>
      <c r="E37" s="87" t="str">
        <f t="array" ref="E37">IF(INDEX('Relevance scoring'!$D$7:$BU$214,MATCH($A37,'Relevance scoring'!$A$7:$A$214,0),MATCH(E$5,'Relevance scoring'!$D$5:$BU$5))=1,"N/a",(INDEX('Relevance scoring'!$D$7:$BU$214,MATCH($A37,'Relevance scoring'!$A$7:$A$214,0),MATCH(E$5,'Relevance scoring'!$D$5:$BU$5))))</f>
        <v>N/a</v>
      </c>
      <c r="F37" s="87" t="str">
        <f t="array" ref="F37">IF(INDEX('Relevance scoring'!$D$7:$BU$214,MATCH($A37,'Relevance scoring'!$A$7:$A$214,0),MATCH(F$5,'Relevance scoring'!$D$5:$BU$5))=1,"N/a",(INDEX('Relevance scoring'!$D$7:$BU$214,MATCH($A37,'Relevance scoring'!$A$7:$A$214,0),MATCH(F$5,'Relevance scoring'!$D$5:$BU$5))))</f>
        <v>N/a</v>
      </c>
      <c r="G37" s="87" t="str">
        <f t="array" ref="G37">IF(INDEX('Relevance scoring'!$D$7:$BU$214,MATCH($A37,'Relevance scoring'!$A$7:$A$214,0),MATCH(G$5,'Relevance scoring'!$D$5:$BU$5))=1,"N/a",(INDEX('Relevance scoring'!$D$7:$BU$214,MATCH($A37,'Relevance scoring'!$A$7:$A$214,0),MATCH(G$5,'Relevance scoring'!$D$5:$BU$5))))</f>
        <v>N/a</v>
      </c>
      <c r="H37" s="87" t="str">
        <f t="array" ref="H37">IF(INDEX('Relevance scoring'!$D$7:$BU$214,MATCH($A37,'Relevance scoring'!$A$7:$A$214,0),MATCH(H$5,'Relevance scoring'!$D$5:$BU$5))=1,"N/a",(INDEX('Relevance scoring'!$D$7:$BU$214,MATCH($A37,'Relevance scoring'!$A$7:$A$214,0),MATCH(H$5,'Relevance scoring'!$D$5:$BU$5))))</f>
        <v>N/a</v>
      </c>
      <c r="I37" s="87" t="str">
        <f t="array" ref="I37">IF(INDEX('Relevance scoring'!$D$7:$BU$214,MATCH($A37,'Relevance scoring'!$A$7:$A$214,0),MATCH(I$5,'Relevance scoring'!$D$5:$BU$5))=1,"N/a",(INDEX('Relevance scoring'!$D$7:$BU$214,MATCH($A37,'Relevance scoring'!$A$7:$A$214,0),MATCH(I$5,'Relevance scoring'!$D$5:$BU$5))))</f>
        <v>N/a</v>
      </c>
      <c r="J37" s="87" t="str">
        <f t="array" ref="J37">IF(INDEX('Relevance scoring'!$D$7:$BU$214,MATCH($A37,'Relevance scoring'!$A$7:$A$214,0),MATCH(J$5,'Relevance scoring'!$D$5:$BU$5))=1,"N/a",(INDEX('Relevance scoring'!$D$7:$BU$214,MATCH($A37,'Relevance scoring'!$A$7:$A$214,0),MATCH(J$5,'Relevance scoring'!$D$5:$BU$5))))</f>
        <v>N/a</v>
      </c>
      <c r="K37" s="87" t="str">
        <f t="array" ref="K37">IF(INDEX('Relevance scoring'!$D$7:$BU$214,MATCH($A37,'Relevance scoring'!$A$7:$A$214,0),MATCH(K$5,'Relevance scoring'!$D$5:$BU$5))=1,"N/a",(INDEX('Relevance scoring'!$D$7:$BU$214,MATCH($A37,'Relevance scoring'!$A$7:$A$214,0),MATCH(K$5,'Relevance scoring'!$D$5:$BU$5))))</f>
        <v>N/a</v>
      </c>
      <c r="L37" s="87" t="str">
        <f t="array" ref="L37">IF(INDEX('Relevance scoring'!$D$7:$BU$214,MATCH($A37,'Relevance scoring'!$A$7:$A$214,0),MATCH(L$5,'Relevance scoring'!$D$5:$BU$5))=1,"N/a",(INDEX('Relevance scoring'!$D$7:$BU$214,MATCH($A37,'Relevance scoring'!$A$7:$A$214,0),MATCH(L$5,'Relevance scoring'!$D$5:$BU$5))))</f>
        <v>N/a</v>
      </c>
      <c r="M37" s="87">
        <f t="array" ref="M37">IF(INDEX('Relevance scoring'!$D$7:$BU$214,MATCH($A37,'Relevance scoring'!$A$7:$A$214,0),MATCH(M$5,'Relevance scoring'!$D$5:$BU$5))=1,"N/a",(INDEX('Relevance scoring'!$D$7:$BU$214,MATCH($A37,'Relevance scoring'!$A$7:$A$214,0),MATCH(M$5,'Relevance scoring'!$D$5:$BU$5))))</f>
        <v>2</v>
      </c>
      <c r="N37" s="87">
        <f t="array" ref="N37">IF(INDEX('Relevance scoring'!$D$7:$BU$214,MATCH($A37,'Relevance scoring'!$A$7:$A$214,0),MATCH(N$5,'Relevance scoring'!$D$5:$BU$5))=1,"N/a",(INDEX('Relevance scoring'!$D$7:$BU$214,MATCH($A37,'Relevance scoring'!$A$7:$A$214,0),MATCH(N$5,'Relevance scoring'!$D$5:$BU$5))))</f>
        <v>2</v>
      </c>
      <c r="O37" s="87" t="str">
        <f t="array" ref="O37">IF(INDEX('Relevance scoring'!$D$7:$BU$214,MATCH($A37,'Relevance scoring'!$A$7:$A$214,0),MATCH(O$5,'Relevance scoring'!$D$5:$BU$5))=1,"N/a",(INDEX('Relevance scoring'!$D$7:$BU$214,MATCH($A37,'Relevance scoring'!$A$7:$A$214,0),MATCH(O$5,'Relevance scoring'!$D$5:$BU$5))))</f>
        <v>N/a</v>
      </c>
      <c r="P37" s="87" t="str">
        <f t="array" ref="P37">IF(INDEX('Relevance scoring'!$D$7:$BU$214,MATCH($A37,'Relevance scoring'!$A$7:$A$214,0),MATCH(P$5,'Relevance scoring'!$D$5:$BU$5))=1,"N/a",(INDEX('Relevance scoring'!$D$7:$BU$214,MATCH($A37,'Relevance scoring'!$A$7:$A$214,0),MATCH(P$5,'Relevance scoring'!$D$5:$BU$5))))</f>
        <v>N/a</v>
      </c>
      <c r="Q37" s="87">
        <f t="array" ref="Q37">IF(INDEX('Relevance scoring'!$D$7:$BU$214,MATCH($A37,'Relevance scoring'!$A$7:$A$214,0),MATCH(Q$5,'Relevance scoring'!$D$5:$BU$5))=1,"N/a",(INDEX('Relevance scoring'!$D$7:$BU$214,MATCH($A37,'Relevance scoring'!$A$7:$A$214,0),MATCH(Q$5,'Relevance scoring'!$D$5:$BU$5))))</f>
        <v>2</v>
      </c>
      <c r="R37" s="87" t="str">
        <f t="array" ref="R37">IF(INDEX('Relevance scoring'!$D$7:$BU$214,MATCH($A37,'Relevance scoring'!$A$7:$A$214,0),MATCH(R$5,'Relevance scoring'!$D$5:$BU$5))=1,"N/a",(INDEX('Relevance scoring'!$D$7:$BU$214,MATCH($A37,'Relevance scoring'!$A$7:$A$214,0),MATCH(R$5,'Relevance scoring'!$D$5:$BU$5))))</f>
        <v>N/a</v>
      </c>
      <c r="S37" s="87" t="str">
        <f t="array" ref="S37">IF(INDEX('Relevance scoring'!$D$7:$BU$214,MATCH($A37,'Relevance scoring'!$A$7:$A$214,0),MATCH(S$5,'Relevance scoring'!$D$5:$BU$5))=1,"N/a",(INDEX('Relevance scoring'!$D$7:$BU$214,MATCH($A37,'Relevance scoring'!$A$7:$A$214,0),MATCH(S$5,'Relevance scoring'!$D$5:$BU$5))))</f>
        <v>N/a</v>
      </c>
      <c r="T37" s="87" t="str">
        <f t="array" ref="T37">IF(INDEX('Relevance scoring'!$D$7:$BU$214,MATCH($A37,'Relevance scoring'!$A$7:$A$214,0),MATCH(T$5,'Relevance scoring'!$D$5:$BU$5))=1,"N/a",(INDEX('Relevance scoring'!$D$7:$BU$214,MATCH($A37,'Relevance scoring'!$A$7:$A$214,0),MATCH(T$5,'Relevance scoring'!$D$5:$BU$5))))</f>
        <v>N/a</v>
      </c>
      <c r="U37" s="87" t="str">
        <f t="array" ref="U37">IF(INDEX('Relevance scoring'!$D$7:$BU$214,MATCH($A37,'Relevance scoring'!$A$7:$A$214,0),MATCH(U$5,'Relevance scoring'!$D$5:$BU$5))=1,"N/a",(INDEX('Relevance scoring'!$D$7:$BU$214,MATCH($A37,'Relevance scoring'!$A$7:$A$214,0),MATCH(U$5,'Relevance scoring'!$D$5:$BU$5))))</f>
        <v>N/a</v>
      </c>
      <c r="V37" s="87" t="str">
        <f t="array" ref="V37">IF(INDEX('Relevance scoring'!$D$7:$BU$214,MATCH($A37,'Relevance scoring'!$A$7:$A$214,0),MATCH(V$5,'Relevance scoring'!$D$5:$BU$5))=1,"N/a",(INDEX('Relevance scoring'!$D$7:$BU$214,MATCH($A37,'Relevance scoring'!$A$7:$A$214,0),MATCH(V$5,'Relevance scoring'!$D$5:$BU$5))))</f>
        <v>N/a</v>
      </c>
      <c r="W37" s="87" t="str">
        <f t="array" ref="W37">IF(INDEX('Relevance scoring'!$D$7:$BU$214,MATCH($A37,'Relevance scoring'!$A$7:$A$214,0),MATCH(W$5,'Relevance scoring'!$D$5:$BU$5))=1,"N/a",(INDEX('Relevance scoring'!$D$7:$BU$214,MATCH($A37,'Relevance scoring'!$A$7:$A$214,0),MATCH(W$5,'Relevance scoring'!$D$5:$BU$5))))</f>
        <v>N/a</v>
      </c>
      <c r="X37" s="87">
        <f t="array" ref="X37">IF(INDEX('Relevance scoring'!$D$7:$BU$214,MATCH($A37,'Relevance scoring'!$A$7:$A$214,0),MATCH(X$5,'Relevance scoring'!$D$5:$BU$5))=1,"N/a",(INDEX('Relevance scoring'!$D$7:$BU$214,MATCH($A37,'Relevance scoring'!$A$7:$A$214,0),MATCH(X$5,'Relevance scoring'!$D$5:$BU$5))))</f>
        <v>3</v>
      </c>
      <c r="Y37" s="87">
        <f t="array" ref="Y37">IF(INDEX('Relevance scoring'!$D$7:$BU$214,MATCH($A37,'Relevance scoring'!$A$7:$A$214,0),MATCH(Y$5,'Relevance scoring'!$D$5:$BU$5))=1,"N/a",(INDEX('Relevance scoring'!$D$7:$BU$214,MATCH($A37,'Relevance scoring'!$A$7:$A$214,0),MATCH(Y$5,'Relevance scoring'!$D$5:$BU$5))))</f>
        <v>2</v>
      </c>
      <c r="Z37" s="87" t="str">
        <f t="array" ref="Z37">IF(INDEX('Relevance scoring'!$D$7:$BU$214,MATCH($A37,'Relevance scoring'!$A$7:$A$214,0),MATCH(Z$5,'Relevance scoring'!$D$5:$BU$5))=1,"N/a",(INDEX('Relevance scoring'!$D$7:$BU$214,MATCH($A37,'Relevance scoring'!$A$7:$A$214,0),MATCH(Z$5,'Relevance scoring'!$D$5:$BU$5))))</f>
        <v>N/a</v>
      </c>
      <c r="AA37" s="87" t="str">
        <f t="array" ref="AA37">IF(INDEX('Relevance scoring'!$D$7:$BU$214,MATCH($A37,'Relevance scoring'!$A$7:$A$214,0),MATCH(AA$5,'Relevance scoring'!$D$5:$BU$5))=1,"N/a",(INDEX('Relevance scoring'!$D$7:$BU$214,MATCH($A37,'Relevance scoring'!$A$7:$A$214,0),MATCH(AA$5,'Relevance scoring'!$D$5:$BU$5))))</f>
        <v>N/a</v>
      </c>
      <c r="AB37" s="87" t="str">
        <f t="array" ref="AB37">IF(INDEX('Relevance scoring'!$D$7:$BU$214,MATCH($A37,'Relevance scoring'!$A$7:$A$214,0),MATCH(AB$5,'Relevance scoring'!$D$5:$BU$5))=1,"N/a",(INDEX('Relevance scoring'!$D$7:$BU$214,MATCH($A37,'Relevance scoring'!$A$7:$A$214,0),MATCH(AB$5,'Relevance scoring'!$D$5:$BU$5))))</f>
        <v>N/a</v>
      </c>
      <c r="AC37" s="87" t="str">
        <f t="array" ref="AC37">IF(INDEX('Relevance scoring'!$D$7:$BU$214,MATCH($A37,'Relevance scoring'!$A$7:$A$214,0),MATCH(AC$5,'Relevance scoring'!$D$5:$BU$5))=1,"N/a",(INDEX('Relevance scoring'!$D$7:$BU$214,MATCH($A37,'Relevance scoring'!$A$7:$A$214,0),MATCH(AC$5,'Relevance scoring'!$D$5:$BU$5))))</f>
        <v>N/a</v>
      </c>
      <c r="AD37" s="87" t="str">
        <f t="array" ref="AD37">IF(INDEX('Relevance scoring'!$D$7:$BU$214,MATCH($A37,'Relevance scoring'!$A$7:$A$214,0),MATCH(AD$5,'Relevance scoring'!$D$5:$BU$5))=1,"N/a",(INDEX('Relevance scoring'!$D$7:$BU$214,MATCH($A37,'Relevance scoring'!$A$7:$A$214,0),MATCH(AD$5,'Relevance scoring'!$D$5:$BU$5))))</f>
        <v>N/a</v>
      </c>
      <c r="AE37" s="87">
        <f t="array" ref="AE37">IF(INDEX('Relevance scoring'!$D$7:$BU$214,MATCH($A37,'Relevance scoring'!$A$7:$A$214,0),MATCH(AE$5,'Relevance scoring'!$D$5:$BU$5))=1,"N/a",(INDEX('Relevance scoring'!$D$7:$BU$214,MATCH($A37,'Relevance scoring'!$A$7:$A$214,0),MATCH(AE$5,'Relevance scoring'!$D$5:$BU$5))))</f>
        <v>2</v>
      </c>
      <c r="AF37" s="87">
        <f t="array" ref="AF37">IF(INDEX('Relevance scoring'!$D$7:$BU$214,MATCH($A37,'Relevance scoring'!$A$7:$A$214,0),MATCH(AF$5,'Relevance scoring'!$D$5:$BU$5))=1,"N/a",(INDEX('Relevance scoring'!$D$7:$BU$214,MATCH($A37,'Relevance scoring'!$A$7:$A$214,0),MATCH(AF$5,'Relevance scoring'!$D$5:$BU$5))))</f>
        <v>3</v>
      </c>
      <c r="AG37" s="87" t="str">
        <f t="array" ref="AG37">IF(INDEX('Relevance scoring'!$D$7:$BU$214,MATCH($A37,'Relevance scoring'!$A$7:$A$214,0),MATCH(AG$5,'Relevance scoring'!$D$5:$BU$5))=1,"N/a",(INDEX('Relevance scoring'!$D$7:$BU$214,MATCH($A37,'Relevance scoring'!$A$7:$A$214,0),MATCH(AG$5,'Relevance scoring'!$D$5:$BU$5))))</f>
        <v>N/a</v>
      </c>
      <c r="AH37" s="87" t="str">
        <f t="array" ref="AH37">IF(INDEX('Relevance scoring'!$D$7:$BU$214,MATCH($A37,'Relevance scoring'!$A$7:$A$214,0),MATCH(AH$5,'Relevance scoring'!$D$5:$BU$5))=1,"N/a",(INDEX('Relevance scoring'!$D$7:$BU$214,MATCH($A37,'Relevance scoring'!$A$7:$A$214,0),MATCH(AH$5,'Relevance scoring'!$D$5:$BU$5))))</f>
        <v>N/a</v>
      </c>
      <c r="AI37" s="87" t="str">
        <f t="array" ref="AI37">IF(INDEX('Relevance scoring'!$D$7:$BU$214,MATCH($A37,'Relevance scoring'!$A$7:$A$214,0),MATCH(AI$5,'Relevance scoring'!$D$5:$BU$5))=1,"N/a",(INDEX('Relevance scoring'!$D$7:$BU$214,MATCH($A37,'Relevance scoring'!$A$7:$A$214,0),MATCH(AI$5,'Relevance scoring'!$D$5:$BU$5))))</f>
        <v>N/a</v>
      </c>
      <c r="AJ37" s="87" t="str">
        <f t="array" ref="AJ37">IF(INDEX('Relevance scoring'!$D$7:$BU$214,MATCH($A37,'Relevance scoring'!$A$7:$A$214,0),MATCH(AJ$5,'Relevance scoring'!$D$5:$BU$5))=1,"N/a",(INDEX('Relevance scoring'!$D$7:$BU$214,MATCH($A37,'Relevance scoring'!$A$7:$A$214,0),MATCH(AJ$5,'Relevance scoring'!$D$5:$BU$5))))</f>
        <v>N/a</v>
      </c>
      <c r="AK37" s="87" t="str">
        <f t="array" ref="AK37">IF(INDEX('Relevance scoring'!$D$7:$BU$214,MATCH($A37,'Relevance scoring'!$A$7:$A$214,0),MATCH(AK$5,'Relevance scoring'!$D$5:$BU$5))=1,"N/a",(INDEX('Relevance scoring'!$D$7:$BU$214,MATCH($A37,'Relevance scoring'!$A$7:$A$214,0),MATCH(AK$5,'Relevance scoring'!$D$5:$BU$5))))</f>
        <v>N/a</v>
      </c>
      <c r="AL37" s="87" t="str">
        <f t="array" ref="AL37">IF(INDEX('Relevance scoring'!$D$7:$BU$214,MATCH($A37,'Relevance scoring'!$A$7:$A$214,0),MATCH(AL$5,'Relevance scoring'!$D$5:$BU$5))=1,"N/a",(INDEX('Relevance scoring'!$D$7:$BU$214,MATCH($A37,'Relevance scoring'!$A$7:$A$214,0),MATCH(AL$5,'Relevance scoring'!$D$5:$BU$5))))</f>
        <v>N/a</v>
      </c>
      <c r="AM37" s="87" t="str">
        <f t="array" ref="AM37">IF(INDEX('Relevance scoring'!$D$7:$BU$214,MATCH($A37,'Relevance scoring'!$A$7:$A$214,0),MATCH(AM$5,'Relevance scoring'!$D$5:$BU$5))=1,"N/a",(INDEX('Relevance scoring'!$D$7:$BU$214,MATCH($A37,'Relevance scoring'!$A$7:$A$214,0),MATCH(AM$5,'Relevance scoring'!$D$5:$BU$5))))</f>
        <v>N/a</v>
      </c>
      <c r="AN37" s="87" t="str">
        <f t="array" ref="AN37">IF(INDEX('Relevance scoring'!$D$7:$BU$214,MATCH($A37,'Relevance scoring'!$A$7:$A$214,0),MATCH(AN$5,'Relevance scoring'!$D$5:$BU$5))=1,"N/a",(INDEX('Relevance scoring'!$D$7:$BU$214,MATCH($A37,'Relevance scoring'!$A$7:$A$214,0),MATCH(AN$5,'Relevance scoring'!$D$5:$BU$5))))</f>
        <v>N/a</v>
      </c>
      <c r="AO37" s="87">
        <f t="array" ref="AO37">IF(INDEX('Relevance scoring'!$D$7:$BU$214,MATCH($A37,'Relevance scoring'!$A$7:$A$214,0),MATCH(AO$5,'Relevance scoring'!$D$5:$BU$5))=1,"N/a",(INDEX('Relevance scoring'!$D$7:$BU$214,MATCH($A37,'Relevance scoring'!$A$7:$A$214,0),MATCH(AO$5,'Relevance scoring'!$D$5:$BU$5))))</f>
        <v>2</v>
      </c>
      <c r="AP37" s="87" t="str">
        <f t="array" ref="AP37">IF(INDEX('Relevance scoring'!$D$7:$BU$214,MATCH($A37,'Relevance scoring'!$A$7:$A$214,0),MATCH(AP$5,'Relevance scoring'!$D$5:$BU$5))=1,"N/a",(INDEX('Relevance scoring'!$D$7:$BU$214,MATCH($A37,'Relevance scoring'!$A$7:$A$214,0),MATCH(AP$5,'Relevance scoring'!$D$5:$BU$5))))</f>
        <v>N/a</v>
      </c>
      <c r="AQ37" s="87" t="str">
        <f t="array" ref="AQ37">IF(INDEX('Relevance scoring'!$D$7:$BU$214,MATCH($A37,'Relevance scoring'!$A$7:$A$214,0),MATCH(AQ$5,'Relevance scoring'!$D$5:$BU$5))=1,"N/a",(INDEX('Relevance scoring'!$D$7:$BU$214,MATCH($A37,'Relevance scoring'!$A$7:$A$214,0),MATCH(AQ$5,'Relevance scoring'!$D$5:$BU$5))))</f>
        <v>N/a</v>
      </c>
      <c r="AR37" s="87" t="str">
        <f t="array" ref="AR37">IF(INDEX('Relevance scoring'!$D$7:$BU$214,MATCH($A37,'Relevance scoring'!$A$7:$A$214,0),MATCH(AR$5,'Relevance scoring'!$D$5:$BU$5))=1,"N/a",(INDEX('Relevance scoring'!$D$7:$BU$214,MATCH($A37,'Relevance scoring'!$A$7:$A$214,0),MATCH(AR$5,'Relevance scoring'!$D$5:$BU$5))))</f>
        <v>N/a</v>
      </c>
      <c r="AS37" s="87" t="str">
        <f t="array" ref="AS37">IF(INDEX('Relevance scoring'!$D$7:$BU$214,MATCH($A37,'Relevance scoring'!$A$7:$A$214,0),MATCH(AS$5,'Relevance scoring'!$D$5:$BU$5))=1,"N/a",(INDEX('Relevance scoring'!$D$7:$BU$214,MATCH($A37,'Relevance scoring'!$A$7:$A$214,0),MATCH(AS$5,'Relevance scoring'!$D$5:$BU$5))))</f>
        <v>N/a</v>
      </c>
      <c r="AT37" s="87">
        <f t="array" ref="AT37">IF(INDEX('Relevance scoring'!$D$7:$BU$214,MATCH($A37,'Relevance scoring'!$A$7:$A$214,0),MATCH(AT$5,'Relevance scoring'!$D$5:$BU$5))=1,"N/a",(INDEX('Relevance scoring'!$D$7:$BU$214,MATCH($A37,'Relevance scoring'!$A$7:$A$214,0),MATCH(AT$5,'Relevance scoring'!$D$5:$BU$5))))</f>
        <v>2</v>
      </c>
      <c r="AU37" s="87">
        <f t="array" ref="AU37">IF(INDEX('Relevance scoring'!$D$7:$BU$214,MATCH($A37,'Relevance scoring'!$A$7:$A$214,0),MATCH(AU$5,'Relevance scoring'!$D$5:$BU$5))=1,"N/a",(INDEX('Relevance scoring'!$D$7:$BU$214,MATCH($A37,'Relevance scoring'!$A$7:$A$214,0),MATCH(AU$5,'Relevance scoring'!$D$5:$BU$5))))</f>
        <v>2</v>
      </c>
      <c r="AV37" s="87" t="str">
        <f t="array" ref="AV37">IF(INDEX('Relevance scoring'!$D$7:$BU$214,MATCH($A37,'Relevance scoring'!$A$7:$A$214,0),MATCH(AV$5,'Relevance scoring'!$D$5:$BU$5))=1,"N/a",(INDEX('Relevance scoring'!$D$7:$BU$214,MATCH($A37,'Relevance scoring'!$A$7:$A$214,0),MATCH(AV$5,'Relevance scoring'!$D$5:$BU$5))))</f>
        <v>N/a</v>
      </c>
      <c r="AW37" s="87">
        <f t="array" ref="AW37">IF(INDEX('Relevance scoring'!$D$7:$BU$214,MATCH($A37,'Relevance scoring'!$A$7:$A$214,0),MATCH(AW$5,'Relevance scoring'!$D$5:$BU$5))=1,"N/a",(INDEX('Relevance scoring'!$D$7:$BU$214,MATCH($A37,'Relevance scoring'!$A$7:$A$214,0),MATCH(AW$5,'Relevance scoring'!$D$5:$BU$5))))</f>
        <v>3</v>
      </c>
      <c r="AX37" s="87" t="str">
        <f t="array" ref="AX37">IF(INDEX('Relevance scoring'!$D$7:$BU$214,MATCH($A37,'Relevance scoring'!$A$7:$A$214,0),MATCH(AX$5,'Relevance scoring'!$D$5:$BU$5))=1,"N/a",(INDEX('Relevance scoring'!$D$7:$BU$214,MATCH($A37,'Relevance scoring'!$A$7:$A$214,0),MATCH(AX$5,'Relevance scoring'!$D$5:$BU$5))))</f>
        <v>N/a</v>
      </c>
      <c r="AY37" s="87" t="str">
        <f t="array" ref="AY37">IF(INDEX('Relevance scoring'!$D$7:$BU$214,MATCH($A37,'Relevance scoring'!$A$7:$A$214,0),MATCH(AY$5,'Relevance scoring'!$D$5:$BU$5))=1,"N/a",(INDEX('Relevance scoring'!$D$7:$BU$214,MATCH($A37,'Relevance scoring'!$A$7:$A$214,0),MATCH(AY$5,'Relevance scoring'!$D$5:$BU$5))))</f>
        <v>N/a</v>
      </c>
      <c r="AZ37" s="87" t="str">
        <f t="array" ref="AZ37">IF(INDEX('Relevance scoring'!$D$7:$BU$214,MATCH($A37,'Relevance scoring'!$A$7:$A$214,0),MATCH(AZ$5,'Relevance scoring'!$D$5:$BU$5))=1,"N/a",(INDEX('Relevance scoring'!$D$7:$BU$214,MATCH($A37,'Relevance scoring'!$A$7:$A$214,0),MATCH(AZ$5,'Relevance scoring'!$D$5:$BU$5))))</f>
        <v>N/a</v>
      </c>
      <c r="BA37" s="87" t="str">
        <f t="array" ref="BA37">IF(INDEX('Relevance scoring'!$D$7:$BU$214,MATCH($A37,'Relevance scoring'!$A$7:$A$214,0),MATCH(BA$5,'Relevance scoring'!$D$5:$BU$5))=1,"N/a",(INDEX('Relevance scoring'!$D$7:$BU$214,MATCH($A37,'Relevance scoring'!$A$7:$A$214,0),MATCH(BA$5,'Relevance scoring'!$D$5:$BU$5))))</f>
        <v>N/a</v>
      </c>
      <c r="BB37" s="87" t="str">
        <f t="array" ref="BB37">IF(INDEX('Relevance scoring'!$D$7:$BU$214,MATCH($A37,'Relevance scoring'!$A$7:$A$214,0),MATCH(BB$5,'Relevance scoring'!$D$5:$BU$5))=1,"N/a",(INDEX('Relevance scoring'!$D$7:$BU$214,MATCH($A37,'Relevance scoring'!$A$7:$A$214,0),MATCH(BB$5,'Relevance scoring'!$D$5:$BU$5))))</f>
        <v>N/a</v>
      </c>
      <c r="BC37" s="87" t="str">
        <f t="array" ref="BC37">IF(INDEX('Relevance scoring'!$D$7:$BU$214,MATCH($A37,'Relevance scoring'!$A$7:$A$214,0),MATCH(BC$5,'Relevance scoring'!$D$5:$BU$5))=1,"N/a",(INDEX('Relevance scoring'!$D$7:$BU$214,MATCH($A37,'Relevance scoring'!$A$7:$A$214,0),MATCH(BC$5,'Relevance scoring'!$D$5:$BU$5))))</f>
        <v>N/a</v>
      </c>
      <c r="BD37" s="87" t="str">
        <f t="array" ref="BD37">IF(INDEX('Relevance scoring'!$D$7:$BU$214,MATCH($A37,'Relevance scoring'!$A$7:$A$214,0),MATCH(BD$5,'Relevance scoring'!$D$5:$BU$5))=1,"N/a",(INDEX('Relevance scoring'!$D$7:$BU$214,MATCH($A37,'Relevance scoring'!$A$7:$A$214,0),MATCH(BD$5,'Relevance scoring'!$D$5:$BU$5))))</f>
        <v>N/a</v>
      </c>
      <c r="BE37" s="87" t="str">
        <f t="array" ref="BE37">IF(INDEX('Relevance scoring'!$D$7:$BU$214,MATCH($A37,'Relevance scoring'!$A$7:$A$214,0),MATCH(BE$5,'Relevance scoring'!$D$5:$BU$5))=1,"N/a",(INDEX('Relevance scoring'!$D$7:$BU$214,MATCH($A37,'Relevance scoring'!$A$7:$A$214,0),MATCH(BE$5,'Relevance scoring'!$D$5:$BU$5))))</f>
        <v>N/a</v>
      </c>
      <c r="BF37" s="87" t="str">
        <f t="array" ref="BF37">IF(INDEX('Relevance scoring'!$D$7:$BU$214,MATCH($A37,'Relevance scoring'!$A$7:$A$214,0),MATCH(BF$5,'Relevance scoring'!$D$5:$BU$5))=1,"N/a",(INDEX('Relevance scoring'!$D$7:$BU$214,MATCH($A37,'Relevance scoring'!$A$7:$A$214,0),MATCH(BF$5,'Relevance scoring'!$D$5:$BU$5))))</f>
        <v>N/a</v>
      </c>
      <c r="BG37" s="87" t="str">
        <f t="array" ref="BG37">IF(INDEX('Relevance scoring'!$D$7:$BU$214,MATCH($A37,'Relevance scoring'!$A$7:$A$214,0),MATCH(BG$5,'Relevance scoring'!$D$5:$BU$5))=1,"N/a",(INDEX('Relevance scoring'!$D$7:$BU$214,MATCH($A37,'Relevance scoring'!$A$7:$A$214,0),MATCH(BG$5,'Relevance scoring'!$D$5:$BU$5))))</f>
        <v>N/a</v>
      </c>
      <c r="BH37" s="87" t="str">
        <f t="array" ref="BH37">IF(INDEX('Relevance scoring'!$D$7:$BU$214,MATCH($A37,'Relevance scoring'!$A$7:$A$214,0),MATCH(BH$5,'Relevance scoring'!$D$5:$BU$5))=1,"N/a",(INDEX('Relevance scoring'!$D$7:$BU$214,MATCH($A37,'Relevance scoring'!$A$7:$A$214,0),MATCH(BH$5,'Relevance scoring'!$D$5:$BU$5))))</f>
        <v>N/a</v>
      </c>
    </row>
    <row r="38" spans="1:60" ht="25.5" customHeight="1" x14ac:dyDescent="0.2">
      <c r="A38" s="53" t="str">
        <f>'Technology references'!A33</f>
        <v>Tech-032</v>
      </c>
      <c r="B38" s="54" t="str">
        <f t="array" ref="B38">INDEX('Technology references'!$B$2:$B$100,MATCH($A38,'Technology references'!$A$2:$A$100,0))</f>
        <v>Mixed Reality</v>
      </c>
      <c r="D38" s="87" t="s">
        <v>817</v>
      </c>
      <c r="E38" s="87" t="s">
        <v>818</v>
      </c>
      <c r="F38" s="87">
        <f t="array" ref="F38">IF(INDEX('Relevance scoring'!$D$7:$BU$214,MATCH($A38,'Relevance scoring'!$A$7:$A$214,0),MATCH(F$5,'Relevance scoring'!$D$5:$BU$5))=1,"N/a",(INDEX('Relevance scoring'!$D$7:$BU$214,MATCH($A38,'Relevance scoring'!$A$7:$A$214,0),MATCH(F$5,'Relevance scoring'!$D$5:$BU$5))))</f>
        <v>3</v>
      </c>
      <c r="G38" s="87">
        <f t="array" ref="G38">IF(INDEX('Relevance scoring'!$D$7:$BU$214,MATCH($A38,'Relevance scoring'!$A$7:$A$214,0),MATCH(G$5,'Relevance scoring'!$D$5:$BU$5))=1,"N/a",(INDEX('Relevance scoring'!$D$7:$BU$214,MATCH($A38,'Relevance scoring'!$A$7:$A$214,0),MATCH(G$5,'Relevance scoring'!$D$5:$BU$5))))</f>
        <v>4</v>
      </c>
      <c r="H38" s="87">
        <f t="array" ref="H38">IF(INDEX('Relevance scoring'!$D$7:$BU$214,MATCH($A38,'Relevance scoring'!$A$7:$A$214,0),MATCH(H$5,'Relevance scoring'!$D$5:$BU$5))=1,"N/a",(INDEX('Relevance scoring'!$D$7:$BU$214,MATCH($A38,'Relevance scoring'!$A$7:$A$214,0),MATCH(H$5,'Relevance scoring'!$D$5:$BU$5))))</f>
        <v>3</v>
      </c>
      <c r="I38" s="87">
        <f t="array" ref="I38">IF(INDEX('Relevance scoring'!$D$7:$BU$214,MATCH($A38,'Relevance scoring'!$A$7:$A$214,0),MATCH(I$5,'Relevance scoring'!$D$5:$BU$5))=1,"N/a",(INDEX('Relevance scoring'!$D$7:$BU$214,MATCH($A38,'Relevance scoring'!$A$7:$A$214,0),MATCH(I$5,'Relevance scoring'!$D$5:$BU$5))))</f>
        <v>2</v>
      </c>
      <c r="J38" s="87">
        <f t="array" ref="J38">IF(INDEX('Relevance scoring'!$D$7:$BU$214,MATCH($A38,'Relevance scoring'!$A$7:$A$214,0),MATCH(J$5,'Relevance scoring'!$D$5:$BU$5))=1,"N/a",(INDEX('Relevance scoring'!$D$7:$BU$214,MATCH($A38,'Relevance scoring'!$A$7:$A$214,0),MATCH(J$5,'Relevance scoring'!$D$5:$BU$5))))</f>
        <v>2</v>
      </c>
      <c r="K38" s="87">
        <f t="array" ref="K38">IF(INDEX('Relevance scoring'!$D$7:$BU$214,MATCH($A38,'Relevance scoring'!$A$7:$A$214,0),MATCH(K$5,'Relevance scoring'!$D$5:$BU$5))=1,"N/a",(INDEX('Relevance scoring'!$D$7:$BU$214,MATCH($A38,'Relevance scoring'!$A$7:$A$214,0),MATCH(K$5,'Relevance scoring'!$D$5:$BU$5))))</f>
        <v>2</v>
      </c>
      <c r="L38" s="87">
        <f t="array" ref="L38">IF(INDEX('Relevance scoring'!$D$7:$BU$214,MATCH($A38,'Relevance scoring'!$A$7:$A$214,0),MATCH(L$5,'Relevance scoring'!$D$5:$BU$5))=1,"N/a",(INDEX('Relevance scoring'!$D$7:$BU$214,MATCH($A38,'Relevance scoring'!$A$7:$A$214,0),MATCH(L$5,'Relevance scoring'!$D$5:$BU$5))))</f>
        <v>2</v>
      </c>
      <c r="M38" s="87" t="str">
        <f t="array" ref="M38">IF(INDEX('Relevance scoring'!$D$7:$BU$214,MATCH($A38,'Relevance scoring'!$A$7:$A$214,0),MATCH(M$5,'Relevance scoring'!$D$5:$BU$5))=1,"N/a",(INDEX('Relevance scoring'!$D$7:$BU$214,MATCH($A38,'Relevance scoring'!$A$7:$A$214,0),MATCH(M$5,'Relevance scoring'!$D$5:$BU$5))))</f>
        <v>N/a</v>
      </c>
      <c r="N38" s="87">
        <f t="array" ref="N38">IF(INDEX('Relevance scoring'!$D$7:$BU$214,MATCH($A38,'Relevance scoring'!$A$7:$A$214,0),MATCH(N$5,'Relevance scoring'!$D$5:$BU$5))=1,"N/a",(INDEX('Relevance scoring'!$D$7:$BU$214,MATCH($A38,'Relevance scoring'!$A$7:$A$214,0),MATCH(N$5,'Relevance scoring'!$D$5:$BU$5))))</f>
        <v>2</v>
      </c>
      <c r="O38" s="87" t="str">
        <f t="array" ref="O38">IF(INDEX('Relevance scoring'!$D$7:$BU$214,MATCH($A38,'Relevance scoring'!$A$7:$A$214,0),MATCH(O$5,'Relevance scoring'!$D$5:$BU$5))=1,"N/a",(INDEX('Relevance scoring'!$D$7:$BU$214,MATCH($A38,'Relevance scoring'!$A$7:$A$214,0),MATCH(O$5,'Relevance scoring'!$D$5:$BU$5))))</f>
        <v>N/a</v>
      </c>
      <c r="P38" s="87" t="str">
        <f t="array" ref="P38">IF(INDEX('Relevance scoring'!$D$7:$BU$214,MATCH($A38,'Relevance scoring'!$A$7:$A$214,0),MATCH(P$5,'Relevance scoring'!$D$5:$BU$5))=1,"N/a",(INDEX('Relevance scoring'!$D$7:$BU$214,MATCH($A38,'Relevance scoring'!$A$7:$A$214,0),MATCH(P$5,'Relevance scoring'!$D$5:$BU$5))))</f>
        <v>N/a</v>
      </c>
      <c r="Q38" s="87">
        <f t="array" ref="Q38">IF(INDEX('Relevance scoring'!$D$7:$BU$214,MATCH($A38,'Relevance scoring'!$A$7:$A$214,0),MATCH(Q$5,'Relevance scoring'!$D$5:$BU$5))=1,"N/a",(INDEX('Relevance scoring'!$D$7:$BU$214,MATCH($A38,'Relevance scoring'!$A$7:$A$214,0),MATCH(Q$5,'Relevance scoring'!$D$5:$BU$5))))</f>
        <v>2</v>
      </c>
      <c r="R38" s="87" t="str">
        <f t="array" ref="R38">IF(INDEX('Relevance scoring'!$D$7:$BU$214,MATCH($A38,'Relevance scoring'!$A$7:$A$214,0),MATCH(R$5,'Relevance scoring'!$D$5:$BU$5))=1,"N/a",(INDEX('Relevance scoring'!$D$7:$BU$214,MATCH($A38,'Relevance scoring'!$A$7:$A$214,0),MATCH(R$5,'Relevance scoring'!$D$5:$BU$5))))</f>
        <v>N/a</v>
      </c>
      <c r="S38" s="87">
        <f t="array" ref="S38">IF(INDEX('Relevance scoring'!$D$7:$BU$214,MATCH($A38,'Relevance scoring'!$A$7:$A$214,0),MATCH(S$5,'Relevance scoring'!$D$5:$BU$5))=1,"N/a",(INDEX('Relevance scoring'!$D$7:$BU$214,MATCH($A38,'Relevance scoring'!$A$7:$A$214,0),MATCH(S$5,'Relevance scoring'!$D$5:$BU$5))))</f>
        <v>2</v>
      </c>
      <c r="T38" s="87">
        <f t="array" ref="T38">IF(INDEX('Relevance scoring'!$D$7:$BU$214,MATCH($A38,'Relevance scoring'!$A$7:$A$214,0),MATCH(T$5,'Relevance scoring'!$D$5:$BU$5))=1,"N/a",(INDEX('Relevance scoring'!$D$7:$BU$214,MATCH($A38,'Relevance scoring'!$A$7:$A$214,0),MATCH(T$5,'Relevance scoring'!$D$5:$BU$5))))</f>
        <v>2</v>
      </c>
      <c r="U38" s="87">
        <f t="array" ref="U38">IF(INDEX('Relevance scoring'!$D$7:$BU$214,MATCH($A38,'Relevance scoring'!$A$7:$A$214,0),MATCH(U$5,'Relevance scoring'!$D$5:$BU$5))=1,"N/a",(INDEX('Relevance scoring'!$D$7:$BU$214,MATCH($A38,'Relevance scoring'!$A$7:$A$214,0),MATCH(U$5,'Relevance scoring'!$D$5:$BU$5))))</f>
        <v>2</v>
      </c>
      <c r="V38" s="87">
        <f t="array" ref="V38">IF(INDEX('Relevance scoring'!$D$7:$BU$214,MATCH($A38,'Relevance scoring'!$A$7:$A$214,0),MATCH(V$5,'Relevance scoring'!$D$5:$BU$5))=1,"N/a",(INDEX('Relevance scoring'!$D$7:$BU$214,MATCH($A38,'Relevance scoring'!$A$7:$A$214,0),MATCH(V$5,'Relevance scoring'!$D$5:$BU$5))))</f>
        <v>2</v>
      </c>
      <c r="W38" s="87">
        <f t="array" ref="W38">IF(INDEX('Relevance scoring'!$D$7:$BU$214,MATCH($A38,'Relevance scoring'!$A$7:$A$214,0),MATCH(W$5,'Relevance scoring'!$D$5:$BU$5))=1,"N/a",(INDEX('Relevance scoring'!$D$7:$BU$214,MATCH($A38,'Relevance scoring'!$A$7:$A$214,0),MATCH(W$5,'Relevance scoring'!$D$5:$BU$5))))</f>
        <v>3</v>
      </c>
      <c r="X38" s="87" t="str">
        <f t="array" ref="X38">IF(INDEX('Relevance scoring'!$D$7:$BU$214,MATCH($A38,'Relevance scoring'!$A$7:$A$214,0),MATCH(X$5,'Relevance scoring'!$D$5:$BU$5))=1,"N/a",(INDEX('Relevance scoring'!$D$7:$BU$214,MATCH($A38,'Relevance scoring'!$A$7:$A$214,0),MATCH(X$5,'Relevance scoring'!$D$5:$BU$5))))</f>
        <v>N/a</v>
      </c>
      <c r="Y38" s="87" t="str">
        <f t="array" ref="Y38">IF(INDEX('Relevance scoring'!$D$7:$BU$214,MATCH($A38,'Relevance scoring'!$A$7:$A$214,0),MATCH(Y$5,'Relevance scoring'!$D$5:$BU$5))=1,"N/a",(INDEX('Relevance scoring'!$D$7:$BU$214,MATCH($A38,'Relevance scoring'!$A$7:$A$214,0),MATCH(Y$5,'Relevance scoring'!$D$5:$BU$5))))</f>
        <v>N/a</v>
      </c>
      <c r="Z38" s="87" t="str">
        <f t="array" ref="Z38">IF(INDEX('Relevance scoring'!$D$7:$BU$214,MATCH($A38,'Relevance scoring'!$A$7:$A$214,0),MATCH(Z$5,'Relevance scoring'!$D$5:$BU$5))=1,"N/a",(INDEX('Relevance scoring'!$D$7:$BU$214,MATCH($A38,'Relevance scoring'!$A$7:$A$214,0),MATCH(Z$5,'Relevance scoring'!$D$5:$BU$5))))</f>
        <v>N/a</v>
      </c>
      <c r="AA38" s="87">
        <f t="array" ref="AA38">IF(INDEX('Relevance scoring'!$D$7:$BU$214,MATCH($A38,'Relevance scoring'!$A$7:$A$214,0),MATCH(AA$5,'Relevance scoring'!$D$5:$BU$5))=1,"N/a",(INDEX('Relevance scoring'!$D$7:$BU$214,MATCH($A38,'Relevance scoring'!$A$7:$A$214,0),MATCH(AA$5,'Relevance scoring'!$D$5:$BU$5))))</f>
        <v>2</v>
      </c>
      <c r="AB38" s="87">
        <f t="array" ref="AB38">IF(INDEX('Relevance scoring'!$D$7:$BU$214,MATCH($A38,'Relevance scoring'!$A$7:$A$214,0),MATCH(AB$5,'Relevance scoring'!$D$5:$BU$5))=1,"N/a",(INDEX('Relevance scoring'!$D$7:$BU$214,MATCH($A38,'Relevance scoring'!$A$7:$A$214,0),MATCH(AB$5,'Relevance scoring'!$D$5:$BU$5))))</f>
        <v>2</v>
      </c>
      <c r="AC38" s="87">
        <f t="array" ref="AC38">IF(INDEX('Relevance scoring'!$D$7:$BU$214,MATCH($A38,'Relevance scoring'!$A$7:$A$214,0),MATCH(AC$5,'Relevance scoring'!$D$5:$BU$5))=1,"N/a",(INDEX('Relevance scoring'!$D$7:$BU$214,MATCH($A38,'Relevance scoring'!$A$7:$A$214,0),MATCH(AC$5,'Relevance scoring'!$D$5:$BU$5))))</f>
        <v>3</v>
      </c>
      <c r="AD38" s="87" t="str">
        <f t="array" ref="AD38">IF(INDEX('Relevance scoring'!$D$7:$BU$214,MATCH($A38,'Relevance scoring'!$A$7:$A$214,0),MATCH(AD$5,'Relevance scoring'!$D$5:$BU$5))=1,"N/a",(INDEX('Relevance scoring'!$D$7:$BU$214,MATCH($A38,'Relevance scoring'!$A$7:$A$214,0),MATCH(AD$5,'Relevance scoring'!$D$5:$BU$5))))</f>
        <v>N/a</v>
      </c>
      <c r="AE38" s="87" t="str">
        <f t="array" ref="AE38">IF(INDEX('Relevance scoring'!$D$7:$BU$214,MATCH($A38,'Relevance scoring'!$A$7:$A$214,0),MATCH(AE$5,'Relevance scoring'!$D$5:$BU$5))=1,"N/a",(INDEX('Relevance scoring'!$D$7:$BU$214,MATCH($A38,'Relevance scoring'!$A$7:$A$214,0),MATCH(AE$5,'Relevance scoring'!$D$5:$BU$5))))</f>
        <v>N/a</v>
      </c>
      <c r="AF38" s="87" t="str">
        <f t="array" ref="AF38">IF(INDEX('Relevance scoring'!$D$7:$BU$214,MATCH($A38,'Relevance scoring'!$A$7:$A$214,0),MATCH(AF$5,'Relevance scoring'!$D$5:$BU$5))=1,"N/a",(INDEX('Relevance scoring'!$D$7:$BU$214,MATCH($A38,'Relevance scoring'!$A$7:$A$214,0),MATCH(AF$5,'Relevance scoring'!$D$5:$BU$5))))</f>
        <v>N/a</v>
      </c>
      <c r="AG38" s="87">
        <f t="array" ref="AG38">IF(INDEX('Relevance scoring'!$D$7:$BU$214,MATCH($A38,'Relevance scoring'!$A$7:$A$214,0),MATCH(AG$5,'Relevance scoring'!$D$5:$BU$5))=1,"N/a",(INDEX('Relevance scoring'!$D$7:$BU$214,MATCH($A38,'Relevance scoring'!$A$7:$A$214,0),MATCH(AG$5,'Relevance scoring'!$D$5:$BU$5))))</f>
        <v>4</v>
      </c>
      <c r="AH38" s="87">
        <f t="array" ref="AH38">IF(INDEX('Relevance scoring'!$D$7:$BU$214,MATCH($A38,'Relevance scoring'!$A$7:$A$214,0),MATCH(AH$5,'Relevance scoring'!$D$5:$BU$5))=1,"N/a",(INDEX('Relevance scoring'!$D$7:$BU$214,MATCH($A38,'Relevance scoring'!$A$7:$A$214,0),MATCH(AH$5,'Relevance scoring'!$D$5:$BU$5))))</f>
        <v>4</v>
      </c>
      <c r="AI38" s="87">
        <f t="array" ref="AI38">IF(INDEX('Relevance scoring'!$D$7:$BU$214,MATCH($A38,'Relevance scoring'!$A$7:$A$214,0),MATCH(AI$5,'Relevance scoring'!$D$5:$BU$5))=1,"N/a",(INDEX('Relevance scoring'!$D$7:$BU$214,MATCH($A38,'Relevance scoring'!$A$7:$A$214,0),MATCH(AI$5,'Relevance scoring'!$D$5:$BU$5))))</f>
        <v>4</v>
      </c>
      <c r="AJ38" s="87">
        <f t="array" ref="AJ38">IF(INDEX('Relevance scoring'!$D$7:$BU$214,MATCH($A38,'Relevance scoring'!$A$7:$A$214,0),MATCH(AJ$5,'Relevance scoring'!$D$5:$BU$5))=1,"N/a",(INDEX('Relevance scoring'!$D$7:$BU$214,MATCH($A38,'Relevance scoring'!$A$7:$A$214,0),MATCH(AJ$5,'Relevance scoring'!$D$5:$BU$5))))</f>
        <v>3</v>
      </c>
      <c r="AK38" s="87">
        <f t="array" ref="AK38">IF(INDEX('Relevance scoring'!$D$7:$BU$214,MATCH($A38,'Relevance scoring'!$A$7:$A$214,0),MATCH(AK$5,'Relevance scoring'!$D$5:$BU$5))=1,"N/a",(INDEX('Relevance scoring'!$D$7:$BU$214,MATCH($A38,'Relevance scoring'!$A$7:$A$214,0),MATCH(AK$5,'Relevance scoring'!$D$5:$BU$5))))</f>
        <v>4</v>
      </c>
      <c r="AL38" s="87" t="str">
        <f t="array" ref="AL38">IF(INDEX('Relevance scoring'!$D$7:$BU$214,MATCH($A38,'Relevance scoring'!$A$7:$A$214,0),MATCH(AL$5,'Relevance scoring'!$D$5:$BU$5))=1,"N/a",(INDEX('Relevance scoring'!$D$7:$BU$214,MATCH($A38,'Relevance scoring'!$A$7:$A$214,0),MATCH(AL$5,'Relevance scoring'!$D$5:$BU$5))))</f>
        <v>N/a</v>
      </c>
      <c r="AM38" s="87">
        <f t="array" ref="AM38">IF(INDEX('Relevance scoring'!$D$7:$BU$214,MATCH($A38,'Relevance scoring'!$A$7:$A$214,0),MATCH(AM$5,'Relevance scoring'!$D$5:$BU$5))=1,"N/a",(INDEX('Relevance scoring'!$D$7:$BU$214,MATCH($A38,'Relevance scoring'!$A$7:$A$214,0),MATCH(AM$5,'Relevance scoring'!$D$5:$BU$5))))</f>
        <v>2</v>
      </c>
      <c r="AN38" s="87">
        <f t="array" ref="AN38">IF(INDEX('Relevance scoring'!$D$7:$BU$214,MATCH($A38,'Relevance scoring'!$A$7:$A$214,0),MATCH(AN$5,'Relevance scoring'!$D$5:$BU$5))=1,"N/a",(INDEX('Relevance scoring'!$D$7:$BU$214,MATCH($A38,'Relevance scoring'!$A$7:$A$214,0),MATCH(AN$5,'Relevance scoring'!$D$5:$BU$5))))</f>
        <v>2</v>
      </c>
      <c r="AO38" s="87" t="str">
        <f t="array" ref="AO38">IF(INDEX('Relevance scoring'!$D$7:$BU$214,MATCH($A38,'Relevance scoring'!$A$7:$A$214,0),MATCH(AO$5,'Relevance scoring'!$D$5:$BU$5))=1,"N/a",(INDEX('Relevance scoring'!$D$7:$BU$214,MATCH($A38,'Relevance scoring'!$A$7:$A$214,0),MATCH(AO$5,'Relevance scoring'!$D$5:$BU$5))))</f>
        <v>N/a</v>
      </c>
      <c r="AP38" s="87">
        <f t="array" ref="AP38">IF(INDEX('Relevance scoring'!$D$7:$BU$214,MATCH($A38,'Relevance scoring'!$A$7:$A$214,0),MATCH(AP$5,'Relevance scoring'!$D$5:$BU$5))=1,"N/a",(INDEX('Relevance scoring'!$D$7:$BU$214,MATCH($A38,'Relevance scoring'!$A$7:$A$214,0),MATCH(AP$5,'Relevance scoring'!$D$5:$BU$5))))</f>
        <v>3</v>
      </c>
      <c r="AQ38" s="87">
        <f t="array" ref="AQ38">IF(INDEX('Relevance scoring'!$D$7:$BU$214,MATCH($A38,'Relevance scoring'!$A$7:$A$214,0),MATCH(AQ$5,'Relevance scoring'!$D$5:$BU$5))=1,"N/a",(INDEX('Relevance scoring'!$D$7:$BU$214,MATCH($A38,'Relevance scoring'!$A$7:$A$214,0),MATCH(AQ$5,'Relevance scoring'!$D$5:$BU$5))))</f>
        <v>2</v>
      </c>
      <c r="AR38" s="87">
        <f t="array" ref="AR38">IF(INDEX('Relevance scoring'!$D$7:$BU$214,MATCH($A38,'Relevance scoring'!$A$7:$A$214,0),MATCH(AR$5,'Relevance scoring'!$D$5:$BU$5))=1,"N/a",(INDEX('Relevance scoring'!$D$7:$BU$214,MATCH($A38,'Relevance scoring'!$A$7:$A$214,0),MATCH(AR$5,'Relevance scoring'!$D$5:$BU$5))))</f>
        <v>2</v>
      </c>
      <c r="AS38" s="87" t="str">
        <f t="array" ref="AS38">IF(INDEX('Relevance scoring'!$D$7:$BU$214,MATCH($A38,'Relevance scoring'!$A$7:$A$214,0),MATCH(AS$5,'Relevance scoring'!$D$5:$BU$5))=1,"N/a",(INDEX('Relevance scoring'!$D$7:$BU$214,MATCH($A38,'Relevance scoring'!$A$7:$A$214,0),MATCH(AS$5,'Relevance scoring'!$D$5:$BU$5))))</f>
        <v>N/a</v>
      </c>
      <c r="AT38" s="87">
        <f t="array" ref="AT38">IF(INDEX('Relevance scoring'!$D$7:$BU$214,MATCH($A38,'Relevance scoring'!$A$7:$A$214,0),MATCH(AT$5,'Relevance scoring'!$D$5:$BU$5))=1,"N/a",(INDEX('Relevance scoring'!$D$7:$BU$214,MATCH($A38,'Relevance scoring'!$A$7:$A$214,0),MATCH(AT$5,'Relevance scoring'!$D$5:$BU$5))))</f>
        <v>3</v>
      </c>
      <c r="AU38" s="87" t="str">
        <f t="array" ref="AU38">IF(INDEX('Relevance scoring'!$D$7:$BU$214,MATCH($A38,'Relevance scoring'!$A$7:$A$214,0),MATCH(AU$5,'Relevance scoring'!$D$5:$BU$5))=1,"N/a",(INDEX('Relevance scoring'!$D$7:$BU$214,MATCH($A38,'Relevance scoring'!$A$7:$A$214,0),MATCH(AU$5,'Relevance scoring'!$D$5:$BU$5))))</f>
        <v>N/a</v>
      </c>
      <c r="AV38" s="87">
        <f t="array" ref="AV38">IF(INDEX('Relevance scoring'!$D$7:$BU$214,MATCH($A38,'Relevance scoring'!$A$7:$A$214,0),MATCH(AV$5,'Relevance scoring'!$D$5:$BU$5))=1,"N/a",(INDEX('Relevance scoring'!$D$7:$BU$214,MATCH($A38,'Relevance scoring'!$A$7:$A$214,0),MATCH(AV$5,'Relevance scoring'!$D$5:$BU$5))))</f>
        <v>2</v>
      </c>
      <c r="AW38" s="87" t="str">
        <f t="array" ref="AW38">IF(INDEX('Relevance scoring'!$D$7:$BU$214,MATCH($A38,'Relevance scoring'!$A$7:$A$214,0),MATCH(AW$5,'Relevance scoring'!$D$5:$BU$5))=1,"N/a",(INDEX('Relevance scoring'!$D$7:$BU$214,MATCH($A38,'Relevance scoring'!$A$7:$A$214,0),MATCH(AW$5,'Relevance scoring'!$D$5:$BU$5))))</f>
        <v>N/a</v>
      </c>
      <c r="AX38" s="87">
        <f t="array" ref="AX38">IF(INDEX('Relevance scoring'!$D$7:$BU$214,MATCH($A38,'Relevance scoring'!$A$7:$A$214,0),MATCH(AX$5,'Relevance scoring'!$D$5:$BU$5))=1,"N/a",(INDEX('Relevance scoring'!$D$7:$BU$214,MATCH($A38,'Relevance scoring'!$A$7:$A$214,0),MATCH(AX$5,'Relevance scoring'!$D$5:$BU$5))))</f>
        <v>2</v>
      </c>
      <c r="AY38" s="87" t="str">
        <f t="array" ref="AY38">IF(INDEX('Relevance scoring'!$D$7:$BU$214,MATCH($A38,'Relevance scoring'!$A$7:$A$214,0),MATCH(AY$5,'Relevance scoring'!$D$5:$BU$5))=1,"N/a",(INDEX('Relevance scoring'!$D$7:$BU$214,MATCH($A38,'Relevance scoring'!$A$7:$A$214,0),MATCH(AY$5,'Relevance scoring'!$D$5:$BU$5))))</f>
        <v>N/a</v>
      </c>
      <c r="AZ38" s="87">
        <f t="array" ref="AZ38">IF(INDEX('Relevance scoring'!$D$7:$BU$214,MATCH($A38,'Relevance scoring'!$A$7:$A$214,0),MATCH(AZ$5,'Relevance scoring'!$D$5:$BU$5))=1,"N/a",(INDEX('Relevance scoring'!$D$7:$BU$214,MATCH($A38,'Relevance scoring'!$A$7:$A$214,0),MATCH(AZ$5,'Relevance scoring'!$D$5:$BU$5))))</f>
        <v>4</v>
      </c>
      <c r="BA38" s="87" t="str">
        <f t="array" ref="BA38">IF(INDEX('Relevance scoring'!$D$7:$BU$214,MATCH($A38,'Relevance scoring'!$A$7:$A$214,0),MATCH(BA$5,'Relevance scoring'!$D$5:$BU$5))=1,"N/a",(INDEX('Relevance scoring'!$D$7:$BU$214,MATCH($A38,'Relevance scoring'!$A$7:$A$214,0),MATCH(BA$5,'Relevance scoring'!$D$5:$BU$5))))</f>
        <v>N/a</v>
      </c>
      <c r="BB38" s="87">
        <f t="array" ref="BB38">IF(INDEX('Relevance scoring'!$D$7:$BU$214,MATCH($A38,'Relevance scoring'!$A$7:$A$214,0),MATCH(BB$5,'Relevance scoring'!$D$5:$BU$5))=1,"N/a",(INDEX('Relevance scoring'!$D$7:$BU$214,MATCH($A38,'Relevance scoring'!$A$7:$A$214,0),MATCH(BB$5,'Relevance scoring'!$D$5:$BU$5))))</f>
        <v>3</v>
      </c>
      <c r="BC38" s="87" t="str">
        <f t="array" ref="BC38">IF(INDEX('Relevance scoring'!$D$7:$BU$214,MATCH($A38,'Relevance scoring'!$A$7:$A$214,0),MATCH(BC$5,'Relevance scoring'!$D$5:$BU$5))=1,"N/a",(INDEX('Relevance scoring'!$D$7:$BU$214,MATCH($A38,'Relevance scoring'!$A$7:$A$214,0),MATCH(BC$5,'Relevance scoring'!$D$5:$BU$5))))</f>
        <v>N/a</v>
      </c>
      <c r="BD38" s="87" t="str">
        <f t="array" ref="BD38">IF(INDEX('Relevance scoring'!$D$7:$BU$214,MATCH($A38,'Relevance scoring'!$A$7:$A$214,0),MATCH(BD$5,'Relevance scoring'!$D$5:$BU$5))=1,"N/a",(INDEX('Relevance scoring'!$D$7:$BU$214,MATCH($A38,'Relevance scoring'!$A$7:$A$214,0),MATCH(BD$5,'Relevance scoring'!$D$5:$BU$5))))</f>
        <v>N/a</v>
      </c>
      <c r="BE38" s="87" t="str">
        <f t="array" ref="BE38">IF(INDEX('Relevance scoring'!$D$7:$BU$214,MATCH($A38,'Relevance scoring'!$A$7:$A$214,0),MATCH(BE$5,'Relevance scoring'!$D$5:$BU$5))=1,"N/a",(INDEX('Relevance scoring'!$D$7:$BU$214,MATCH($A38,'Relevance scoring'!$A$7:$A$214,0),MATCH(BE$5,'Relevance scoring'!$D$5:$BU$5))))</f>
        <v>N/a</v>
      </c>
      <c r="BF38" s="87" t="str">
        <f t="array" ref="BF38">IF(INDEX('Relevance scoring'!$D$7:$BU$214,MATCH($A38,'Relevance scoring'!$A$7:$A$214,0),MATCH(BF$5,'Relevance scoring'!$D$5:$BU$5))=1,"N/a",(INDEX('Relevance scoring'!$D$7:$BU$214,MATCH($A38,'Relevance scoring'!$A$7:$A$214,0),MATCH(BF$5,'Relevance scoring'!$D$5:$BU$5))))</f>
        <v>N/a</v>
      </c>
      <c r="BG38" s="87">
        <f t="array" ref="BG38">IF(INDEX('Relevance scoring'!$D$7:$BU$214,MATCH($A38,'Relevance scoring'!$A$7:$A$214,0),MATCH(BG$5,'Relevance scoring'!$D$5:$BU$5))=1,"N/a",(INDEX('Relevance scoring'!$D$7:$BU$214,MATCH($A38,'Relevance scoring'!$A$7:$A$214,0),MATCH(BG$5,'Relevance scoring'!$D$5:$BU$5))))</f>
        <v>3</v>
      </c>
      <c r="BH38" s="87" t="str">
        <f t="array" ref="BH38">IF(INDEX('Relevance scoring'!$D$7:$BU$214,MATCH($A38,'Relevance scoring'!$A$7:$A$214,0),MATCH(BH$5,'Relevance scoring'!$D$5:$BU$5))=1,"N/a",(INDEX('Relevance scoring'!$D$7:$BU$214,MATCH($A38,'Relevance scoring'!$A$7:$A$214,0),MATCH(BH$5,'Relevance scoring'!$D$5:$BU$5))))</f>
        <v>N/a</v>
      </c>
    </row>
    <row r="39" spans="1:60" ht="12.75" x14ac:dyDescent="0.2">
      <c r="A39" s="53" t="str">
        <f>'Technology references'!A34</f>
        <v>Tech-033</v>
      </c>
      <c r="B39" s="54" t="str">
        <f t="array" ref="B39">INDEX('Technology references'!$B$2:$B$100,MATCH($A39,'Technology references'!$A$2:$A$100,0))</f>
        <v>Mobile Collaboration</v>
      </c>
      <c r="D39" s="87" t="str">
        <f t="array" ref="D39">IF(INDEX('Relevance scoring'!$D$7:$BU$214,MATCH($A39,'Relevance scoring'!$A$7:$A$214,0),MATCH(D$5,'Relevance scoring'!$D$5:$BU$5))=1,"N/a",(INDEX('Relevance scoring'!$D$7:$BU$214,MATCH($A39,'Relevance scoring'!$A$7:$A$214,0),MATCH(D$5,'Relevance scoring'!$D$5:$BU$5))))</f>
        <v>N/a</v>
      </c>
      <c r="E39" s="87">
        <f t="array" ref="E39">IF(INDEX('Relevance scoring'!$D$7:$BU$214,MATCH($A39,'Relevance scoring'!$A$7:$A$214,0),MATCH(E$5,'Relevance scoring'!$D$5:$BU$5))=1,"N/a",(INDEX('Relevance scoring'!$D$7:$BU$214,MATCH($A39,'Relevance scoring'!$A$7:$A$214,0),MATCH(E$5,'Relevance scoring'!$D$5:$BU$5))))</f>
        <v>2</v>
      </c>
      <c r="F39" s="87" t="str">
        <f t="array" ref="F39">IF(INDEX('Relevance scoring'!$D$7:$BU$214,MATCH($A39,'Relevance scoring'!$A$7:$A$214,0),MATCH(F$5,'Relevance scoring'!$D$5:$BU$5))=1,"N/a",(INDEX('Relevance scoring'!$D$7:$BU$214,MATCH($A39,'Relevance scoring'!$A$7:$A$214,0),MATCH(F$5,'Relevance scoring'!$D$5:$BU$5))))</f>
        <v>N/a</v>
      </c>
      <c r="G39" s="87">
        <f t="array" ref="G39">IF(INDEX('Relevance scoring'!$D$7:$BU$214,MATCH($A39,'Relevance scoring'!$A$7:$A$214,0),MATCH(G$5,'Relevance scoring'!$D$5:$BU$5))=1,"N/a",(INDEX('Relevance scoring'!$D$7:$BU$214,MATCH($A39,'Relevance scoring'!$A$7:$A$214,0),MATCH(G$5,'Relevance scoring'!$D$5:$BU$5))))</f>
        <v>4</v>
      </c>
      <c r="H39" s="87">
        <f t="array" ref="H39">IF(INDEX('Relevance scoring'!$D$7:$BU$214,MATCH($A39,'Relevance scoring'!$A$7:$A$214,0),MATCH(H$5,'Relevance scoring'!$D$5:$BU$5))=1,"N/a",(INDEX('Relevance scoring'!$D$7:$BU$214,MATCH($A39,'Relevance scoring'!$A$7:$A$214,0),MATCH(H$5,'Relevance scoring'!$D$5:$BU$5))))</f>
        <v>3</v>
      </c>
      <c r="I39" s="87">
        <f t="array" ref="I39">IF(INDEX('Relevance scoring'!$D$7:$BU$214,MATCH($A39,'Relevance scoring'!$A$7:$A$214,0),MATCH(I$5,'Relevance scoring'!$D$5:$BU$5))=1,"N/a",(INDEX('Relevance scoring'!$D$7:$BU$214,MATCH($A39,'Relevance scoring'!$A$7:$A$214,0),MATCH(I$5,'Relevance scoring'!$D$5:$BU$5))))</f>
        <v>4</v>
      </c>
      <c r="J39" s="87" t="str">
        <f t="array" ref="J39">IF(INDEX('Relevance scoring'!$D$7:$BU$214,MATCH($A39,'Relevance scoring'!$A$7:$A$214,0),MATCH(J$5,'Relevance scoring'!$D$5:$BU$5))=1,"N/a",(INDEX('Relevance scoring'!$D$7:$BU$214,MATCH($A39,'Relevance scoring'!$A$7:$A$214,0),MATCH(J$5,'Relevance scoring'!$D$5:$BU$5))))</f>
        <v>N/a</v>
      </c>
      <c r="K39" s="87">
        <f t="array" ref="K39">IF(INDEX('Relevance scoring'!$D$7:$BU$214,MATCH($A39,'Relevance scoring'!$A$7:$A$214,0),MATCH(K$5,'Relevance scoring'!$D$5:$BU$5))=1,"N/a",(INDEX('Relevance scoring'!$D$7:$BU$214,MATCH($A39,'Relevance scoring'!$A$7:$A$214,0),MATCH(K$5,'Relevance scoring'!$D$5:$BU$5))))</f>
        <v>2</v>
      </c>
      <c r="L39" s="87" t="s">
        <v>819</v>
      </c>
      <c r="M39" s="87" t="str">
        <f t="array" ref="M39">IF(INDEX('Relevance scoring'!$D$7:$BU$214,MATCH($A39,'Relevance scoring'!$A$7:$A$214,0),MATCH(M$5,'Relevance scoring'!$D$5:$BU$5))=1,"N/a",(INDEX('Relevance scoring'!$D$7:$BU$214,MATCH($A39,'Relevance scoring'!$A$7:$A$214,0),MATCH(M$5,'Relevance scoring'!$D$5:$BU$5))))</f>
        <v>N/a</v>
      </c>
      <c r="N39" s="87">
        <f t="array" ref="N39">IF(INDEX('Relevance scoring'!$D$7:$BU$214,MATCH($A39,'Relevance scoring'!$A$7:$A$214,0),MATCH(N$5,'Relevance scoring'!$D$5:$BU$5))=1,"N/a",(INDEX('Relevance scoring'!$D$7:$BU$214,MATCH($A39,'Relevance scoring'!$A$7:$A$214,0),MATCH(N$5,'Relevance scoring'!$D$5:$BU$5))))</f>
        <v>2</v>
      </c>
      <c r="O39" s="87">
        <f t="array" ref="O39">IF(INDEX('Relevance scoring'!$D$7:$BU$214,MATCH($A39,'Relevance scoring'!$A$7:$A$214,0),MATCH(O$5,'Relevance scoring'!$D$5:$BU$5))=1,"N/a",(INDEX('Relevance scoring'!$D$7:$BU$214,MATCH($A39,'Relevance scoring'!$A$7:$A$214,0),MATCH(O$5,'Relevance scoring'!$D$5:$BU$5))))</f>
        <v>2</v>
      </c>
      <c r="P39" s="87">
        <f t="array" ref="P39">IF(INDEX('Relevance scoring'!$D$7:$BU$214,MATCH($A39,'Relevance scoring'!$A$7:$A$214,0),MATCH(P$5,'Relevance scoring'!$D$5:$BU$5))=1,"N/a",(INDEX('Relevance scoring'!$D$7:$BU$214,MATCH($A39,'Relevance scoring'!$A$7:$A$214,0),MATCH(P$5,'Relevance scoring'!$D$5:$BU$5))))</f>
        <v>2</v>
      </c>
      <c r="Q39" s="87">
        <f t="array" ref="Q39">IF(INDEX('Relevance scoring'!$D$7:$BU$214,MATCH($A39,'Relevance scoring'!$A$7:$A$214,0),MATCH(Q$5,'Relevance scoring'!$D$5:$BU$5))=1,"N/a",(INDEX('Relevance scoring'!$D$7:$BU$214,MATCH($A39,'Relevance scoring'!$A$7:$A$214,0),MATCH(Q$5,'Relevance scoring'!$D$5:$BU$5))))</f>
        <v>2</v>
      </c>
      <c r="R39" s="87">
        <f t="array" ref="R39">IF(INDEX('Relevance scoring'!$D$7:$BU$214,MATCH($A39,'Relevance scoring'!$A$7:$A$214,0),MATCH(R$5,'Relevance scoring'!$D$5:$BU$5))=1,"N/a",(INDEX('Relevance scoring'!$D$7:$BU$214,MATCH($A39,'Relevance scoring'!$A$7:$A$214,0),MATCH(R$5,'Relevance scoring'!$D$5:$BU$5))))</f>
        <v>2</v>
      </c>
      <c r="S39" s="87" t="str">
        <f t="array" ref="S39">IF(INDEX('Relevance scoring'!$D$7:$BU$214,MATCH($A39,'Relevance scoring'!$A$7:$A$214,0),MATCH(S$5,'Relevance scoring'!$D$5:$BU$5))=1,"N/a",(INDEX('Relevance scoring'!$D$7:$BU$214,MATCH($A39,'Relevance scoring'!$A$7:$A$214,0),MATCH(S$5,'Relevance scoring'!$D$5:$BU$5))))</f>
        <v>N/a</v>
      </c>
      <c r="T39" s="87">
        <f t="array" ref="T39">IF(INDEX('Relevance scoring'!$D$7:$BU$214,MATCH($A39,'Relevance scoring'!$A$7:$A$214,0),MATCH(T$5,'Relevance scoring'!$D$5:$BU$5))=1,"N/a",(INDEX('Relevance scoring'!$D$7:$BU$214,MATCH($A39,'Relevance scoring'!$A$7:$A$214,0),MATCH(T$5,'Relevance scoring'!$D$5:$BU$5))))</f>
        <v>2</v>
      </c>
      <c r="U39" s="87">
        <f t="array" ref="U39">IF(INDEX('Relevance scoring'!$D$7:$BU$214,MATCH($A39,'Relevance scoring'!$A$7:$A$214,0),MATCH(U$5,'Relevance scoring'!$D$5:$BU$5))=1,"N/a",(INDEX('Relevance scoring'!$D$7:$BU$214,MATCH($A39,'Relevance scoring'!$A$7:$A$214,0),MATCH(U$5,'Relevance scoring'!$D$5:$BU$5))))</f>
        <v>2</v>
      </c>
      <c r="V39" s="87" t="str">
        <f t="array" ref="V39">IF(INDEX('Relevance scoring'!$D$7:$BU$214,MATCH($A39,'Relevance scoring'!$A$7:$A$214,0),MATCH(V$5,'Relevance scoring'!$D$5:$BU$5))=1,"N/a",(INDEX('Relevance scoring'!$D$7:$BU$214,MATCH($A39,'Relevance scoring'!$A$7:$A$214,0),MATCH(V$5,'Relevance scoring'!$D$5:$BU$5))))</f>
        <v>N/a</v>
      </c>
      <c r="W39" s="87">
        <f t="array" ref="W39">IF(INDEX('Relevance scoring'!$D$7:$BU$214,MATCH($A39,'Relevance scoring'!$A$7:$A$214,0),MATCH(W$5,'Relevance scoring'!$D$5:$BU$5))=1,"N/a",(INDEX('Relevance scoring'!$D$7:$BU$214,MATCH($A39,'Relevance scoring'!$A$7:$A$214,0),MATCH(W$5,'Relevance scoring'!$D$5:$BU$5))))</f>
        <v>2</v>
      </c>
      <c r="X39" s="87" t="str">
        <f t="array" ref="X39">IF(INDEX('Relevance scoring'!$D$7:$BU$214,MATCH($A39,'Relevance scoring'!$A$7:$A$214,0),MATCH(X$5,'Relevance scoring'!$D$5:$BU$5))=1,"N/a",(INDEX('Relevance scoring'!$D$7:$BU$214,MATCH($A39,'Relevance scoring'!$A$7:$A$214,0),MATCH(X$5,'Relevance scoring'!$D$5:$BU$5))))</f>
        <v>N/a</v>
      </c>
      <c r="Y39" s="87" t="str">
        <f t="array" ref="Y39">IF(INDEX('Relevance scoring'!$D$7:$BU$214,MATCH($A39,'Relevance scoring'!$A$7:$A$214,0),MATCH(Y$5,'Relevance scoring'!$D$5:$BU$5))=1,"N/a",(INDEX('Relevance scoring'!$D$7:$BU$214,MATCH($A39,'Relevance scoring'!$A$7:$A$214,0),MATCH(Y$5,'Relevance scoring'!$D$5:$BU$5))))</f>
        <v>N/a</v>
      </c>
      <c r="Z39" s="87" t="str">
        <f t="array" ref="Z39">IF(INDEX('Relevance scoring'!$D$7:$BU$214,MATCH($A39,'Relevance scoring'!$A$7:$A$214,0),MATCH(Z$5,'Relevance scoring'!$D$5:$BU$5))=1,"N/a",(INDEX('Relevance scoring'!$D$7:$BU$214,MATCH($A39,'Relevance scoring'!$A$7:$A$214,0),MATCH(Z$5,'Relevance scoring'!$D$5:$BU$5))))</f>
        <v>N/a</v>
      </c>
      <c r="AA39" s="87" t="str">
        <f t="array" ref="AA39">IF(INDEX('Relevance scoring'!$D$7:$BU$214,MATCH($A39,'Relevance scoring'!$A$7:$A$214,0),MATCH(AA$5,'Relevance scoring'!$D$5:$BU$5))=1,"N/a",(INDEX('Relevance scoring'!$D$7:$BU$214,MATCH($A39,'Relevance scoring'!$A$7:$A$214,0),MATCH(AA$5,'Relevance scoring'!$D$5:$BU$5))))</f>
        <v>N/a</v>
      </c>
      <c r="AB39" s="87">
        <f t="array" ref="AB39">IF(INDEX('Relevance scoring'!$D$7:$BU$214,MATCH($A39,'Relevance scoring'!$A$7:$A$214,0),MATCH(AB$5,'Relevance scoring'!$D$5:$BU$5))=1,"N/a",(INDEX('Relevance scoring'!$D$7:$BU$214,MATCH($A39,'Relevance scoring'!$A$7:$A$214,0),MATCH(AB$5,'Relevance scoring'!$D$5:$BU$5))))</f>
        <v>4</v>
      </c>
      <c r="AC39" s="87">
        <f t="array" ref="AC39">IF(INDEX('Relevance scoring'!$D$7:$BU$214,MATCH($A39,'Relevance scoring'!$A$7:$A$214,0),MATCH(AC$5,'Relevance scoring'!$D$5:$BU$5))=1,"N/a",(INDEX('Relevance scoring'!$D$7:$BU$214,MATCH($A39,'Relevance scoring'!$A$7:$A$214,0),MATCH(AC$5,'Relevance scoring'!$D$5:$BU$5))))</f>
        <v>2</v>
      </c>
      <c r="AD39" s="87" t="str">
        <f t="array" ref="AD39">IF(INDEX('Relevance scoring'!$D$7:$BU$214,MATCH($A39,'Relevance scoring'!$A$7:$A$214,0),MATCH(AD$5,'Relevance scoring'!$D$5:$BU$5))=1,"N/a",(INDEX('Relevance scoring'!$D$7:$BU$214,MATCH($A39,'Relevance scoring'!$A$7:$A$214,0),MATCH(AD$5,'Relevance scoring'!$D$5:$BU$5))))</f>
        <v>N/a</v>
      </c>
      <c r="AE39" s="87">
        <f t="array" ref="AE39">IF(INDEX('Relevance scoring'!$D$7:$BU$214,MATCH($A39,'Relevance scoring'!$A$7:$A$214,0),MATCH(AE$5,'Relevance scoring'!$D$5:$BU$5))=1,"N/a",(INDEX('Relevance scoring'!$D$7:$BU$214,MATCH($A39,'Relevance scoring'!$A$7:$A$214,0),MATCH(AE$5,'Relevance scoring'!$D$5:$BU$5))))</f>
        <v>3</v>
      </c>
      <c r="AF39" s="87" t="str">
        <f t="array" ref="AF39">IF(INDEX('Relevance scoring'!$D$7:$BU$214,MATCH($A39,'Relevance scoring'!$A$7:$A$214,0),MATCH(AF$5,'Relevance scoring'!$D$5:$BU$5))=1,"N/a",(INDEX('Relevance scoring'!$D$7:$BU$214,MATCH($A39,'Relevance scoring'!$A$7:$A$214,0),MATCH(AF$5,'Relevance scoring'!$D$5:$BU$5))))</f>
        <v>N/a</v>
      </c>
      <c r="AG39" s="87" t="str">
        <f t="array" ref="AG39">IF(INDEX('Relevance scoring'!$D$7:$BU$214,MATCH($A39,'Relevance scoring'!$A$7:$A$214,0),MATCH(AG$5,'Relevance scoring'!$D$5:$BU$5))=1,"N/a",(INDEX('Relevance scoring'!$D$7:$BU$214,MATCH($A39,'Relevance scoring'!$A$7:$A$214,0),MATCH(AG$5,'Relevance scoring'!$D$5:$BU$5))))</f>
        <v>N/a</v>
      </c>
      <c r="AH39" s="87" t="str">
        <f t="array" ref="AH39">IF(INDEX('Relevance scoring'!$D$7:$BU$214,MATCH($A39,'Relevance scoring'!$A$7:$A$214,0),MATCH(AH$5,'Relevance scoring'!$D$5:$BU$5))=1,"N/a",(INDEX('Relevance scoring'!$D$7:$BU$214,MATCH($A39,'Relevance scoring'!$A$7:$A$214,0),MATCH(AH$5,'Relevance scoring'!$D$5:$BU$5))))</f>
        <v>N/a</v>
      </c>
      <c r="AI39" s="87">
        <f t="array" ref="AI39">IF(INDEX('Relevance scoring'!$D$7:$BU$214,MATCH($A39,'Relevance scoring'!$A$7:$A$214,0),MATCH(AI$5,'Relevance scoring'!$D$5:$BU$5))=1,"N/a",(INDEX('Relevance scoring'!$D$7:$BU$214,MATCH($A39,'Relevance scoring'!$A$7:$A$214,0),MATCH(AI$5,'Relevance scoring'!$D$5:$BU$5))))</f>
        <v>2</v>
      </c>
      <c r="AJ39" s="87">
        <f t="array" ref="AJ39">IF(INDEX('Relevance scoring'!$D$7:$BU$214,MATCH($A39,'Relevance scoring'!$A$7:$A$214,0),MATCH(AJ$5,'Relevance scoring'!$D$5:$BU$5))=1,"N/a",(INDEX('Relevance scoring'!$D$7:$BU$214,MATCH($A39,'Relevance scoring'!$A$7:$A$214,0),MATCH(AJ$5,'Relevance scoring'!$D$5:$BU$5))))</f>
        <v>2</v>
      </c>
      <c r="AK39" s="87" t="str">
        <f t="array" ref="AK39">IF(INDEX('Relevance scoring'!$D$7:$BU$214,MATCH($A39,'Relevance scoring'!$A$7:$A$214,0),MATCH(AK$5,'Relevance scoring'!$D$5:$BU$5))=1,"N/a",(INDEX('Relevance scoring'!$D$7:$BU$214,MATCH($A39,'Relevance scoring'!$A$7:$A$214,0),MATCH(AK$5,'Relevance scoring'!$D$5:$BU$5))))</f>
        <v>N/a</v>
      </c>
      <c r="AL39" s="87" t="str">
        <f t="array" ref="AL39">IF(INDEX('Relevance scoring'!$D$7:$BU$214,MATCH($A39,'Relevance scoring'!$A$7:$A$214,0),MATCH(AL$5,'Relevance scoring'!$D$5:$BU$5))=1,"N/a",(INDEX('Relevance scoring'!$D$7:$BU$214,MATCH($A39,'Relevance scoring'!$A$7:$A$214,0),MATCH(AL$5,'Relevance scoring'!$D$5:$BU$5))))</f>
        <v>N/a</v>
      </c>
      <c r="AM39" s="87">
        <f t="array" ref="AM39">IF(INDEX('Relevance scoring'!$D$7:$BU$214,MATCH($A39,'Relevance scoring'!$A$7:$A$214,0),MATCH(AM$5,'Relevance scoring'!$D$5:$BU$5))=1,"N/a",(INDEX('Relevance scoring'!$D$7:$BU$214,MATCH($A39,'Relevance scoring'!$A$7:$A$214,0),MATCH(AM$5,'Relevance scoring'!$D$5:$BU$5))))</f>
        <v>3</v>
      </c>
      <c r="AN39" s="87" t="str">
        <f t="array" ref="AN39">IF(INDEX('Relevance scoring'!$D$7:$BU$214,MATCH($A39,'Relevance scoring'!$A$7:$A$214,0),MATCH(AN$5,'Relevance scoring'!$D$5:$BU$5))=1,"N/a",(INDEX('Relevance scoring'!$D$7:$BU$214,MATCH($A39,'Relevance scoring'!$A$7:$A$214,0),MATCH(AN$5,'Relevance scoring'!$D$5:$BU$5))))</f>
        <v>N/a</v>
      </c>
      <c r="AO39" s="87" t="str">
        <f t="array" ref="AO39">IF(INDEX('Relevance scoring'!$D$7:$BU$214,MATCH($A39,'Relevance scoring'!$A$7:$A$214,0),MATCH(AO$5,'Relevance scoring'!$D$5:$BU$5))=1,"N/a",(INDEX('Relevance scoring'!$D$7:$BU$214,MATCH($A39,'Relevance scoring'!$A$7:$A$214,0),MATCH(AO$5,'Relevance scoring'!$D$5:$BU$5))))</f>
        <v>N/a</v>
      </c>
      <c r="AP39" s="87">
        <f t="array" ref="AP39">IF(INDEX('Relevance scoring'!$D$7:$BU$214,MATCH($A39,'Relevance scoring'!$A$7:$A$214,0),MATCH(AP$5,'Relevance scoring'!$D$5:$BU$5))=1,"N/a",(INDEX('Relevance scoring'!$D$7:$BU$214,MATCH($A39,'Relevance scoring'!$A$7:$A$214,0),MATCH(AP$5,'Relevance scoring'!$D$5:$BU$5))))</f>
        <v>2</v>
      </c>
      <c r="AQ39" s="87" t="str">
        <f t="array" ref="AQ39">IF(INDEX('Relevance scoring'!$D$7:$BU$214,MATCH($A39,'Relevance scoring'!$A$7:$A$214,0),MATCH(AQ$5,'Relevance scoring'!$D$5:$BU$5))=1,"N/a",(INDEX('Relevance scoring'!$D$7:$BU$214,MATCH($A39,'Relevance scoring'!$A$7:$A$214,0),MATCH(AQ$5,'Relevance scoring'!$D$5:$BU$5))))</f>
        <v>N/a</v>
      </c>
      <c r="AR39" s="87" t="str">
        <f t="array" ref="AR39">IF(INDEX('Relevance scoring'!$D$7:$BU$214,MATCH($A39,'Relevance scoring'!$A$7:$A$214,0),MATCH(AR$5,'Relevance scoring'!$D$5:$BU$5))=1,"N/a",(INDEX('Relevance scoring'!$D$7:$BU$214,MATCH($A39,'Relevance scoring'!$A$7:$A$214,0),MATCH(AR$5,'Relevance scoring'!$D$5:$BU$5))))</f>
        <v>N/a</v>
      </c>
      <c r="AS39" s="87" t="str">
        <f t="array" ref="AS39">IF(INDEX('Relevance scoring'!$D$7:$BU$214,MATCH($A39,'Relevance scoring'!$A$7:$A$214,0),MATCH(AS$5,'Relevance scoring'!$D$5:$BU$5))=1,"N/a",(INDEX('Relevance scoring'!$D$7:$BU$214,MATCH($A39,'Relevance scoring'!$A$7:$A$214,0),MATCH(AS$5,'Relevance scoring'!$D$5:$BU$5))))</f>
        <v>N/a</v>
      </c>
      <c r="AT39" s="87">
        <f t="array" ref="AT39">IF(INDEX('Relevance scoring'!$D$7:$BU$214,MATCH($A39,'Relevance scoring'!$A$7:$A$214,0),MATCH(AT$5,'Relevance scoring'!$D$5:$BU$5))=1,"N/a",(INDEX('Relevance scoring'!$D$7:$BU$214,MATCH($A39,'Relevance scoring'!$A$7:$A$214,0),MATCH(AT$5,'Relevance scoring'!$D$5:$BU$5))))</f>
        <v>2</v>
      </c>
      <c r="AU39" s="87" t="str">
        <f t="array" ref="AU39">IF(INDEX('Relevance scoring'!$D$7:$BU$214,MATCH($A39,'Relevance scoring'!$A$7:$A$214,0),MATCH(AU$5,'Relevance scoring'!$D$5:$BU$5))=1,"N/a",(INDEX('Relevance scoring'!$D$7:$BU$214,MATCH($A39,'Relevance scoring'!$A$7:$A$214,0),MATCH(AU$5,'Relevance scoring'!$D$5:$BU$5))))</f>
        <v>N/a</v>
      </c>
      <c r="AV39" s="87">
        <f t="array" ref="AV39">IF(INDEX('Relevance scoring'!$D$7:$BU$214,MATCH($A39,'Relevance scoring'!$A$7:$A$214,0),MATCH(AV$5,'Relevance scoring'!$D$5:$BU$5))=1,"N/a",(INDEX('Relevance scoring'!$D$7:$BU$214,MATCH($A39,'Relevance scoring'!$A$7:$A$214,0),MATCH(AV$5,'Relevance scoring'!$D$5:$BU$5))))</f>
        <v>2</v>
      </c>
      <c r="AW39" s="87" t="str">
        <f t="array" ref="AW39">IF(INDEX('Relevance scoring'!$D$7:$BU$214,MATCH($A39,'Relevance scoring'!$A$7:$A$214,0),MATCH(AW$5,'Relevance scoring'!$D$5:$BU$5))=1,"N/a",(INDEX('Relevance scoring'!$D$7:$BU$214,MATCH($A39,'Relevance scoring'!$A$7:$A$214,0),MATCH(AW$5,'Relevance scoring'!$D$5:$BU$5))))</f>
        <v>N/a</v>
      </c>
      <c r="AX39" s="87">
        <f t="array" ref="AX39">IF(INDEX('Relevance scoring'!$D$7:$BU$214,MATCH($A39,'Relevance scoring'!$A$7:$A$214,0),MATCH(AX$5,'Relevance scoring'!$D$5:$BU$5))=1,"N/a",(INDEX('Relevance scoring'!$D$7:$BU$214,MATCH($A39,'Relevance scoring'!$A$7:$A$214,0),MATCH(AX$5,'Relevance scoring'!$D$5:$BU$5))))</f>
        <v>4</v>
      </c>
      <c r="AY39" s="87" t="str">
        <f t="array" ref="AY39">IF(INDEX('Relevance scoring'!$D$7:$BU$214,MATCH($A39,'Relevance scoring'!$A$7:$A$214,0),MATCH(AY$5,'Relevance scoring'!$D$5:$BU$5))=1,"N/a",(INDEX('Relevance scoring'!$D$7:$BU$214,MATCH($A39,'Relevance scoring'!$A$7:$A$214,0),MATCH(AY$5,'Relevance scoring'!$D$5:$BU$5))))</f>
        <v>N/a</v>
      </c>
      <c r="AZ39" s="87">
        <f t="array" ref="AZ39">IF(INDEX('Relevance scoring'!$D$7:$BU$214,MATCH($A39,'Relevance scoring'!$A$7:$A$214,0),MATCH(AZ$5,'Relevance scoring'!$D$5:$BU$5))=1,"N/a",(INDEX('Relevance scoring'!$D$7:$BU$214,MATCH($A39,'Relevance scoring'!$A$7:$A$214,0),MATCH(AZ$5,'Relevance scoring'!$D$5:$BU$5))))</f>
        <v>2</v>
      </c>
      <c r="BA39" s="87" t="str">
        <f t="array" ref="BA39">IF(INDEX('Relevance scoring'!$D$7:$BU$214,MATCH($A39,'Relevance scoring'!$A$7:$A$214,0),MATCH(BA$5,'Relevance scoring'!$D$5:$BU$5))=1,"N/a",(INDEX('Relevance scoring'!$D$7:$BU$214,MATCH($A39,'Relevance scoring'!$A$7:$A$214,0),MATCH(BA$5,'Relevance scoring'!$D$5:$BU$5))))</f>
        <v>N/a</v>
      </c>
      <c r="BB39" s="87">
        <f t="array" ref="BB39">IF(INDEX('Relevance scoring'!$D$7:$BU$214,MATCH($A39,'Relevance scoring'!$A$7:$A$214,0),MATCH(BB$5,'Relevance scoring'!$D$5:$BU$5))=1,"N/a",(INDEX('Relevance scoring'!$D$7:$BU$214,MATCH($A39,'Relevance scoring'!$A$7:$A$214,0),MATCH(BB$5,'Relevance scoring'!$D$5:$BU$5))))</f>
        <v>4</v>
      </c>
      <c r="BC39" s="87" t="str">
        <f t="array" ref="BC39">IF(INDEX('Relevance scoring'!$D$7:$BU$214,MATCH($A39,'Relevance scoring'!$A$7:$A$214,0),MATCH(BC$5,'Relevance scoring'!$D$5:$BU$5))=1,"N/a",(INDEX('Relevance scoring'!$D$7:$BU$214,MATCH($A39,'Relevance scoring'!$A$7:$A$214,0),MATCH(BC$5,'Relevance scoring'!$D$5:$BU$5))))</f>
        <v>N/a</v>
      </c>
      <c r="BD39" s="87" t="str">
        <f t="array" ref="BD39">IF(INDEX('Relevance scoring'!$D$7:$BU$214,MATCH($A39,'Relevance scoring'!$A$7:$A$214,0),MATCH(BD$5,'Relevance scoring'!$D$5:$BU$5))=1,"N/a",(INDEX('Relevance scoring'!$D$7:$BU$214,MATCH($A39,'Relevance scoring'!$A$7:$A$214,0),MATCH(BD$5,'Relevance scoring'!$D$5:$BU$5))))</f>
        <v>N/a</v>
      </c>
      <c r="BE39" s="87">
        <f t="array" ref="BE39">IF(INDEX('Relevance scoring'!$D$7:$BU$214,MATCH($A39,'Relevance scoring'!$A$7:$A$214,0),MATCH(BE$5,'Relevance scoring'!$D$5:$BU$5))=1,"N/a",(INDEX('Relevance scoring'!$D$7:$BU$214,MATCH($A39,'Relevance scoring'!$A$7:$A$214,0),MATCH(BE$5,'Relevance scoring'!$D$5:$BU$5))))</f>
        <v>2</v>
      </c>
      <c r="BF39" s="87">
        <f t="array" ref="BF39">IF(INDEX('Relevance scoring'!$D$7:$BU$214,MATCH($A39,'Relevance scoring'!$A$7:$A$214,0),MATCH(BF$5,'Relevance scoring'!$D$5:$BU$5))=1,"N/a",(INDEX('Relevance scoring'!$D$7:$BU$214,MATCH($A39,'Relevance scoring'!$A$7:$A$214,0),MATCH(BF$5,'Relevance scoring'!$D$5:$BU$5))))</f>
        <v>2</v>
      </c>
      <c r="BG39" s="87">
        <f t="array" ref="BG39">IF(INDEX('Relevance scoring'!$D$7:$BU$214,MATCH($A39,'Relevance scoring'!$A$7:$A$214,0),MATCH(BG$5,'Relevance scoring'!$D$5:$BU$5))=1,"N/a",(INDEX('Relevance scoring'!$D$7:$BU$214,MATCH($A39,'Relevance scoring'!$A$7:$A$214,0),MATCH(BG$5,'Relevance scoring'!$D$5:$BU$5))))</f>
        <v>4</v>
      </c>
      <c r="BH39" s="87">
        <f t="array" ref="BH39">IF(INDEX('Relevance scoring'!$D$7:$BU$214,MATCH($A39,'Relevance scoring'!$A$7:$A$214,0),MATCH(BH$5,'Relevance scoring'!$D$5:$BU$5))=1,"N/a",(INDEX('Relevance scoring'!$D$7:$BU$214,MATCH($A39,'Relevance scoring'!$A$7:$A$214,0),MATCH(BH$5,'Relevance scoring'!$D$5:$BU$5))))</f>
        <v>4</v>
      </c>
    </row>
    <row r="40" spans="1:60" ht="12.75" x14ac:dyDescent="0.2">
      <c r="A40" s="53" t="str">
        <f>'Technology references'!A35</f>
        <v>Tech-034</v>
      </c>
      <c r="B40" s="54" t="str">
        <f t="array" ref="B40">INDEX('Technology references'!$B$2:$B$100,MATCH($A40,'Technology references'!$A$2:$A$100,0))</f>
        <v>Mobile Health Monitoring</v>
      </c>
      <c r="D40" s="87" t="str">
        <f t="array" ref="D40">IF(INDEX('Relevance scoring'!$D$7:$BU$214,MATCH($A40,'Relevance scoring'!$A$7:$A$214,0),MATCH(D$5,'Relevance scoring'!$D$5:$BU$5))=1,"N/a",(INDEX('Relevance scoring'!$D$7:$BU$214,MATCH($A40,'Relevance scoring'!$A$7:$A$214,0),MATCH(D$5,'Relevance scoring'!$D$5:$BU$5))))</f>
        <v>N/a</v>
      </c>
      <c r="E40" s="87" t="str">
        <f t="array" ref="E40">IF(INDEX('Relevance scoring'!$D$7:$BU$214,MATCH($A40,'Relevance scoring'!$A$7:$A$214,0),MATCH(E$5,'Relevance scoring'!$D$5:$BU$5))=1,"N/a",(INDEX('Relevance scoring'!$D$7:$BU$214,MATCH($A40,'Relevance scoring'!$A$7:$A$214,0),MATCH(E$5,'Relevance scoring'!$D$5:$BU$5))))</f>
        <v>N/a</v>
      </c>
      <c r="F40" s="87" t="str">
        <f t="array" ref="F40">IF(INDEX('Relevance scoring'!$D$7:$BU$214,MATCH($A40,'Relevance scoring'!$A$7:$A$214,0),MATCH(F$5,'Relevance scoring'!$D$5:$BU$5))=1,"N/a",(INDEX('Relevance scoring'!$D$7:$BU$214,MATCH($A40,'Relevance scoring'!$A$7:$A$214,0),MATCH(F$5,'Relevance scoring'!$D$5:$BU$5))))</f>
        <v>N/a</v>
      </c>
      <c r="G40" s="87" t="str">
        <f t="array" ref="G40">IF(INDEX('Relevance scoring'!$D$7:$BU$214,MATCH($A40,'Relevance scoring'!$A$7:$A$214,0),MATCH(G$5,'Relevance scoring'!$D$5:$BU$5))=1,"N/a",(INDEX('Relevance scoring'!$D$7:$BU$214,MATCH($A40,'Relevance scoring'!$A$7:$A$214,0),MATCH(G$5,'Relevance scoring'!$D$5:$BU$5))))</f>
        <v>N/a</v>
      </c>
      <c r="H40" s="87" t="str">
        <f t="array" ref="H40">IF(INDEX('Relevance scoring'!$D$7:$BU$214,MATCH($A40,'Relevance scoring'!$A$7:$A$214,0),MATCH(H$5,'Relevance scoring'!$D$5:$BU$5))=1,"N/a",(INDEX('Relevance scoring'!$D$7:$BU$214,MATCH($A40,'Relevance scoring'!$A$7:$A$214,0),MATCH(H$5,'Relevance scoring'!$D$5:$BU$5))))</f>
        <v>N/a</v>
      </c>
      <c r="I40" s="87" t="str">
        <f t="array" ref="I40">IF(INDEX('Relevance scoring'!$D$7:$BU$214,MATCH($A40,'Relevance scoring'!$A$7:$A$214,0),MATCH(I$5,'Relevance scoring'!$D$5:$BU$5))=1,"N/a",(INDEX('Relevance scoring'!$D$7:$BU$214,MATCH($A40,'Relevance scoring'!$A$7:$A$214,0),MATCH(I$5,'Relevance scoring'!$D$5:$BU$5))))</f>
        <v>N/a</v>
      </c>
      <c r="J40" s="87" t="str">
        <f t="array" ref="J40">IF(INDEX('Relevance scoring'!$D$7:$BU$214,MATCH($A40,'Relevance scoring'!$A$7:$A$214,0),MATCH(J$5,'Relevance scoring'!$D$5:$BU$5))=1,"N/a",(INDEX('Relevance scoring'!$D$7:$BU$214,MATCH($A40,'Relevance scoring'!$A$7:$A$214,0),MATCH(J$5,'Relevance scoring'!$D$5:$BU$5))))</f>
        <v>N/a</v>
      </c>
      <c r="K40" s="87" t="str">
        <f t="array" ref="K40">IF(INDEX('Relevance scoring'!$D$7:$BU$214,MATCH($A40,'Relevance scoring'!$A$7:$A$214,0),MATCH(K$5,'Relevance scoring'!$D$5:$BU$5))=1,"N/a",(INDEX('Relevance scoring'!$D$7:$BU$214,MATCH($A40,'Relevance scoring'!$A$7:$A$214,0),MATCH(K$5,'Relevance scoring'!$D$5:$BU$5))))</f>
        <v>N/a</v>
      </c>
      <c r="L40" s="87" t="str">
        <f t="array" ref="L40">IF(INDEX('Relevance scoring'!$D$7:$BU$214,MATCH($A40,'Relevance scoring'!$A$7:$A$214,0),MATCH(L$5,'Relevance scoring'!$D$5:$BU$5))=1,"N/a",(INDEX('Relevance scoring'!$D$7:$BU$214,MATCH($A40,'Relevance scoring'!$A$7:$A$214,0),MATCH(L$5,'Relevance scoring'!$D$5:$BU$5))))</f>
        <v>N/a</v>
      </c>
      <c r="M40" s="87" t="str">
        <f t="array" ref="M40">IF(INDEX('Relevance scoring'!$D$7:$BU$214,MATCH($A40,'Relevance scoring'!$A$7:$A$214,0),MATCH(M$5,'Relevance scoring'!$D$5:$BU$5))=1,"N/a",(INDEX('Relevance scoring'!$D$7:$BU$214,MATCH($A40,'Relevance scoring'!$A$7:$A$214,0),MATCH(M$5,'Relevance scoring'!$D$5:$BU$5))))</f>
        <v>N/a</v>
      </c>
      <c r="N40" s="87" t="str">
        <f t="array" ref="N40">IF(INDEX('Relevance scoring'!$D$7:$BU$214,MATCH($A40,'Relevance scoring'!$A$7:$A$214,0),MATCH(N$5,'Relevance scoring'!$D$5:$BU$5))=1,"N/a",(INDEX('Relevance scoring'!$D$7:$BU$214,MATCH($A40,'Relevance scoring'!$A$7:$A$214,0),MATCH(N$5,'Relevance scoring'!$D$5:$BU$5))))</f>
        <v>N/a</v>
      </c>
      <c r="O40" s="87" t="str">
        <f t="array" ref="O40">IF(INDEX('Relevance scoring'!$D$7:$BU$214,MATCH($A40,'Relevance scoring'!$A$7:$A$214,0),MATCH(O$5,'Relevance scoring'!$D$5:$BU$5))=1,"N/a",(INDEX('Relevance scoring'!$D$7:$BU$214,MATCH($A40,'Relevance scoring'!$A$7:$A$214,0),MATCH(O$5,'Relevance scoring'!$D$5:$BU$5))))</f>
        <v>N/a</v>
      </c>
      <c r="P40" s="87">
        <f t="array" ref="P40">IF(INDEX('Relevance scoring'!$D$7:$BU$214,MATCH($A40,'Relevance scoring'!$A$7:$A$214,0),MATCH(P$5,'Relevance scoring'!$D$5:$BU$5))=1,"N/a",(INDEX('Relevance scoring'!$D$7:$BU$214,MATCH($A40,'Relevance scoring'!$A$7:$A$214,0),MATCH(P$5,'Relevance scoring'!$D$5:$BU$5))))</f>
        <v>2</v>
      </c>
      <c r="Q40" s="87">
        <f t="array" ref="Q40">IF(INDEX('Relevance scoring'!$D$7:$BU$214,MATCH($A40,'Relevance scoring'!$A$7:$A$214,0),MATCH(Q$5,'Relevance scoring'!$D$5:$BU$5))=1,"N/a",(INDEX('Relevance scoring'!$D$7:$BU$214,MATCH($A40,'Relevance scoring'!$A$7:$A$214,0),MATCH(Q$5,'Relevance scoring'!$D$5:$BU$5))))</f>
        <v>3</v>
      </c>
      <c r="R40" s="87" t="str">
        <f t="array" ref="R40">IF(INDEX('Relevance scoring'!$D$7:$BU$214,MATCH($A40,'Relevance scoring'!$A$7:$A$214,0),MATCH(R$5,'Relevance scoring'!$D$5:$BU$5))=1,"N/a",(INDEX('Relevance scoring'!$D$7:$BU$214,MATCH($A40,'Relevance scoring'!$A$7:$A$214,0),MATCH(R$5,'Relevance scoring'!$D$5:$BU$5))))</f>
        <v>N/a</v>
      </c>
      <c r="S40" s="87" t="str">
        <f t="array" ref="S40">IF(INDEX('Relevance scoring'!$D$7:$BU$214,MATCH($A40,'Relevance scoring'!$A$7:$A$214,0),MATCH(S$5,'Relevance scoring'!$D$5:$BU$5))=1,"N/a",(INDEX('Relevance scoring'!$D$7:$BU$214,MATCH($A40,'Relevance scoring'!$A$7:$A$214,0),MATCH(S$5,'Relevance scoring'!$D$5:$BU$5))))</f>
        <v>N/a</v>
      </c>
      <c r="T40" s="87" t="str">
        <f t="array" ref="T40">IF(INDEX('Relevance scoring'!$D$7:$BU$214,MATCH($A40,'Relevance scoring'!$A$7:$A$214,0),MATCH(T$5,'Relevance scoring'!$D$5:$BU$5))=1,"N/a",(INDEX('Relevance scoring'!$D$7:$BU$214,MATCH($A40,'Relevance scoring'!$A$7:$A$214,0),MATCH(T$5,'Relevance scoring'!$D$5:$BU$5))))</f>
        <v>N/a</v>
      </c>
      <c r="U40" s="87">
        <f t="array" ref="U40">IF(INDEX('Relevance scoring'!$D$7:$BU$214,MATCH($A40,'Relevance scoring'!$A$7:$A$214,0),MATCH(U$5,'Relevance scoring'!$D$5:$BU$5))=1,"N/a",(INDEX('Relevance scoring'!$D$7:$BU$214,MATCH($A40,'Relevance scoring'!$A$7:$A$214,0),MATCH(U$5,'Relevance scoring'!$D$5:$BU$5))))</f>
        <v>2</v>
      </c>
      <c r="V40" s="87" t="str">
        <f t="array" ref="V40">IF(INDEX('Relevance scoring'!$D$7:$BU$214,MATCH($A40,'Relevance scoring'!$A$7:$A$214,0),MATCH(V$5,'Relevance scoring'!$D$5:$BU$5))=1,"N/a",(INDEX('Relevance scoring'!$D$7:$BU$214,MATCH($A40,'Relevance scoring'!$A$7:$A$214,0),MATCH(V$5,'Relevance scoring'!$D$5:$BU$5))))</f>
        <v>N/a</v>
      </c>
      <c r="W40" s="87" t="str">
        <f t="array" ref="W40">IF(INDEX('Relevance scoring'!$D$7:$BU$214,MATCH($A40,'Relevance scoring'!$A$7:$A$214,0),MATCH(W$5,'Relevance scoring'!$D$5:$BU$5))=1,"N/a",(INDEX('Relevance scoring'!$D$7:$BU$214,MATCH($A40,'Relevance scoring'!$A$7:$A$214,0),MATCH(W$5,'Relevance scoring'!$D$5:$BU$5))))</f>
        <v>N/a</v>
      </c>
      <c r="X40" s="87">
        <f t="array" ref="X40">IF(INDEX('Relevance scoring'!$D$7:$BU$214,MATCH($A40,'Relevance scoring'!$A$7:$A$214,0),MATCH(X$5,'Relevance scoring'!$D$5:$BU$5))=1,"N/a",(INDEX('Relevance scoring'!$D$7:$BU$214,MATCH($A40,'Relevance scoring'!$A$7:$A$214,0),MATCH(X$5,'Relevance scoring'!$D$5:$BU$5))))</f>
        <v>2</v>
      </c>
      <c r="Y40" s="87" t="str">
        <f t="array" ref="Y40">IF(INDEX('Relevance scoring'!$D$7:$BU$214,MATCH($A40,'Relevance scoring'!$A$7:$A$214,0),MATCH(Y$5,'Relevance scoring'!$D$5:$BU$5))=1,"N/a",(INDEX('Relevance scoring'!$D$7:$BU$214,MATCH($A40,'Relevance scoring'!$A$7:$A$214,0),MATCH(Y$5,'Relevance scoring'!$D$5:$BU$5))))</f>
        <v>N/a</v>
      </c>
      <c r="Z40" s="87" t="str">
        <f t="array" ref="Z40">IF(INDEX('Relevance scoring'!$D$7:$BU$214,MATCH($A40,'Relevance scoring'!$A$7:$A$214,0),MATCH(Z$5,'Relevance scoring'!$D$5:$BU$5))=1,"N/a",(INDEX('Relevance scoring'!$D$7:$BU$214,MATCH($A40,'Relevance scoring'!$A$7:$A$214,0),MATCH(Z$5,'Relevance scoring'!$D$5:$BU$5))))</f>
        <v>N/a</v>
      </c>
      <c r="AA40" s="87">
        <f t="array" ref="AA40">IF(INDEX('Relevance scoring'!$D$7:$BU$214,MATCH($A40,'Relevance scoring'!$A$7:$A$214,0),MATCH(AA$5,'Relevance scoring'!$D$5:$BU$5))=1,"N/a",(INDEX('Relevance scoring'!$D$7:$BU$214,MATCH($A40,'Relevance scoring'!$A$7:$A$214,0),MATCH(AA$5,'Relevance scoring'!$D$5:$BU$5))))</f>
        <v>4</v>
      </c>
      <c r="AB40" s="87" t="str">
        <f t="array" ref="AB40">IF(INDEX('Relevance scoring'!$D$7:$BU$214,MATCH($A40,'Relevance scoring'!$A$7:$A$214,0),MATCH(AB$5,'Relevance scoring'!$D$5:$BU$5))=1,"N/a",(INDEX('Relevance scoring'!$D$7:$BU$214,MATCH($A40,'Relevance scoring'!$A$7:$A$214,0),MATCH(AB$5,'Relevance scoring'!$D$5:$BU$5))))</f>
        <v>N/a</v>
      </c>
      <c r="AC40" s="87" t="str">
        <f t="array" ref="AC40">IF(INDEX('Relevance scoring'!$D$7:$BU$214,MATCH($A40,'Relevance scoring'!$A$7:$A$214,0),MATCH(AC$5,'Relevance scoring'!$D$5:$BU$5))=1,"N/a",(INDEX('Relevance scoring'!$D$7:$BU$214,MATCH($A40,'Relevance scoring'!$A$7:$A$214,0),MATCH(AC$5,'Relevance scoring'!$D$5:$BU$5))))</f>
        <v>N/a</v>
      </c>
      <c r="AD40" s="87" t="str">
        <f t="array" ref="AD40">IF(INDEX('Relevance scoring'!$D$7:$BU$214,MATCH($A40,'Relevance scoring'!$A$7:$A$214,0),MATCH(AD$5,'Relevance scoring'!$D$5:$BU$5))=1,"N/a",(INDEX('Relevance scoring'!$D$7:$BU$214,MATCH($A40,'Relevance scoring'!$A$7:$A$214,0),MATCH(AD$5,'Relevance scoring'!$D$5:$BU$5))))</f>
        <v>N/a</v>
      </c>
      <c r="AE40" s="87">
        <f t="array" ref="AE40">IF(INDEX('Relevance scoring'!$D$7:$BU$214,MATCH($A40,'Relevance scoring'!$A$7:$A$214,0),MATCH(AE$5,'Relevance scoring'!$D$5:$BU$5))=1,"N/a",(INDEX('Relevance scoring'!$D$7:$BU$214,MATCH($A40,'Relevance scoring'!$A$7:$A$214,0),MATCH(AE$5,'Relevance scoring'!$D$5:$BU$5))))</f>
        <v>2</v>
      </c>
      <c r="AF40" s="87">
        <f t="array" ref="AF40">IF(INDEX('Relevance scoring'!$D$7:$BU$214,MATCH($A40,'Relevance scoring'!$A$7:$A$214,0),MATCH(AF$5,'Relevance scoring'!$D$5:$BU$5))=1,"N/a",(INDEX('Relevance scoring'!$D$7:$BU$214,MATCH($A40,'Relevance scoring'!$A$7:$A$214,0),MATCH(AF$5,'Relevance scoring'!$D$5:$BU$5))))</f>
        <v>2</v>
      </c>
      <c r="AG40" s="87" t="str">
        <f t="array" ref="AG40">IF(INDEX('Relevance scoring'!$D$7:$BU$214,MATCH($A40,'Relevance scoring'!$A$7:$A$214,0),MATCH(AG$5,'Relevance scoring'!$D$5:$BU$5))=1,"N/a",(INDEX('Relevance scoring'!$D$7:$BU$214,MATCH($A40,'Relevance scoring'!$A$7:$A$214,0),MATCH(AG$5,'Relevance scoring'!$D$5:$BU$5))))</f>
        <v>N/a</v>
      </c>
      <c r="AH40" s="87" t="str">
        <f t="array" ref="AH40">IF(INDEX('Relevance scoring'!$D$7:$BU$214,MATCH($A40,'Relevance scoring'!$A$7:$A$214,0),MATCH(AH$5,'Relevance scoring'!$D$5:$BU$5))=1,"N/a",(INDEX('Relevance scoring'!$D$7:$BU$214,MATCH($A40,'Relevance scoring'!$A$7:$A$214,0),MATCH(AH$5,'Relevance scoring'!$D$5:$BU$5))))</f>
        <v>N/a</v>
      </c>
      <c r="AI40" s="87" t="str">
        <f t="array" ref="AI40">IF(INDEX('Relevance scoring'!$D$7:$BU$214,MATCH($A40,'Relevance scoring'!$A$7:$A$214,0),MATCH(AI$5,'Relevance scoring'!$D$5:$BU$5))=1,"N/a",(INDEX('Relevance scoring'!$D$7:$BU$214,MATCH($A40,'Relevance scoring'!$A$7:$A$214,0),MATCH(AI$5,'Relevance scoring'!$D$5:$BU$5))))</f>
        <v>N/a</v>
      </c>
      <c r="AJ40" s="87" t="str">
        <f t="array" ref="AJ40">IF(INDEX('Relevance scoring'!$D$7:$BU$214,MATCH($A40,'Relevance scoring'!$A$7:$A$214,0),MATCH(AJ$5,'Relevance scoring'!$D$5:$BU$5))=1,"N/a",(INDEX('Relevance scoring'!$D$7:$BU$214,MATCH($A40,'Relevance scoring'!$A$7:$A$214,0),MATCH(AJ$5,'Relevance scoring'!$D$5:$BU$5))))</f>
        <v>N/a</v>
      </c>
      <c r="AK40" s="87" t="str">
        <f t="array" ref="AK40">IF(INDEX('Relevance scoring'!$D$7:$BU$214,MATCH($A40,'Relevance scoring'!$A$7:$A$214,0),MATCH(AK$5,'Relevance scoring'!$D$5:$BU$5))=1,"N/a",(INDEX('Relevance scoring'!$D$7:$BU$214,MATCH($A40,'Relevance scoring'!$A$7:$A$214,0),MATCH(AK$5,'Relevance scoring'!$D$5:$BU$5))))</f>
        <v>N/a</v>
      </c>
      <c r="AL40" s="87">
        <f t="array" ref="AL40">IF(INDEX('Relevance scoring'!$D$7:$BU$214,MATCH($A40,'Relevance scoring'!$A$7:$A$214,0),MATCH(AL$5,'Relevance scoring'!$D$5:$BU$5))=1,"N/a",(INDEX('Relevance scoring'!$D$7:$BU$214,MATCH($A40,'Relevance scoring'!$A$7:$A$214,0),MATCH(AL$5,'Relevance scoring'!$D$5:$BU$5))))</f>
        <v>2</v>
      </c>
      <c r="AM40" s="87">
        <f t="array" ref="AM40">IF(INDEX('Relevance scoring'!$D$7:$BU$214,MATCH($A40,'Relevance scoring'!$A$7:$A$214,0),MATCH(AM$5,'Relevance scoring'!$D$5:$BU$5))=1,"N/a",(INDEX('Relevance scoring'!$D$7:$BU$214,MATCH($A40,'Relevance scoring'!$A$7:$A$214,0),MATCH(AM$5,'Relevance scoring'!$D$5:$BU$5))))</f>
        <v>3</v>
      </c>
      <c r="AN40" s="87">
        <f t="array" ref="AN40">IF(INDEX('Relevance scoring'!$D$7:$BU$214,MATCH($A40,'Relevance scoring'!$A$7:$A$214,0),MATCH(AN$5,'Relevance scoring'!$D$5:$BU$5))=1,"N/a",(INDEX('Relevance scoring'!$D$7:$BU$214,MATCH($A40,'Relevance scoring'!$A$7:$A$214,0),MATCH(AN$5,'Relevance scoring'!$D$5:$BU$5))))</f>
        <v>3</v>
      </c>
      <c r="AO40" s="87" t="str">
        <f t="array" ref="AO40">IF(INDEX('Relevance scoring'!$D$7:$BU$214,MATCH($A40,'Relevance scoring'!$A$7:$A$214,0),MATCH(AO$5,'Relevance scoring'!$D$5:$BU$5))=1,"N/a",(INDEX('Relevance scoring'!$D$7:$BU$214,MATCH($A40,'Relevance scoring'!$A$7:$A$214,0),MATCH(AO$5,'Relevance scoring'!$D$5:$BU$5))))</f>
        <v>N/a</v>
      </c>
      <c r="AP40" s="87" t="str">
        <f t="array" ref="AP40">IF(INDEX('Relevance scoring'!$D$7:$BU$214,MATCH($A40,'Relevance scoring'!$A$7:$A$214,0),MATCH(AP$5,'Relevance scoring'!$D$5:$BU$5))=1,"N/a",(INDEX('Relevance scoring'!$D$7:$BU$214,MATCH($A40,'Relevance scoring'!$A$7:$A$214,0),MATCH(AP$5,'Relevance scoring'!$D$5:$BU$5))))</f>
        <v>N/a</v>
      </c>
      <c r="AQ40" s="87" t="str">
        <f t="array" ref="AQ40">IF(INDEX('Relevance scoring'!$D$7:$BU$214,MATCH($A40,'Relevance scoring'!$A$7:$A$214,0),MATCH(AQ$5,'Relevance scoring'!$D$5:$BU$5))=1,"N/a",(INDEX('Relevance scoring'!$D$7:$BU$214,MATCH($A40,'Relevance scoring'!$A$7:$A$214,0),MATCH(AQ$5,'Relevance scoring'!$D$5:$BU$5))))</f>
        <v>N/a</v>
      </c>
      <c r="AR40" s="87" t="str">
        <f t="array" ref="AR40">IF(INDEX('Relevance scoring'!$D$7:$BU$214,MATCH($A40,'Relevance scoring'!$A$7:$A$214,0),MATCH(AR$5,'Relevance scoring'!$D$5:$BU$5))=1,"N/a",(INDEX('Relevance scoring'!$D$7:$BU$214,MATCH($A40,'Relevance scoring'!$A$7:$A$214,0),MATCH(AR$5,'Relevance scoring'!$D$5:$BU$5))))</f>
        <v>N/a</v>
      </c>
      <c r="AS40" s="87" t="str">
        <f t="array" ref="AS40">IF(INDEX('Relevance scoring'!$D$7:$BU$214,MATCH($A40,'Relevance scoring'!$A$7:$A$214,0),MATCH(AS$5,'Relevance scoring'!$D$5:$BU$5))=1,"N/a",(INDEX('Relevance scoring'!$D$7:$BU$214,MATCH($A40,'Relevance scoring'!$A$7:$A$214,0),MATCH(AS$5,'Relevance scoring'!$D$5:$BU$5))))</f>
        <v>N/a</v>
      </c>
      <c r="AT40" s="87" t="str">
        <f t="array" ref="AT40">IF(INDEX('Relevance scoring'!$D$7:$BU$214,MATCH($A40,'Relevance scoring'!$A$7:$A$214,0),MATCH(AT$5,'Relevance scoring'!$D$5:$BU$5))=1,"N/a",(INDEX('Relevance scoring'!$D$7:$BU$214,MATCH($A40,'Relevance scoring'!$A$7:$A$214,0),MATCH(AT$5,'Relevance scoring'!$D$5:$BU$5))))</f>
        <v>N/a</v>
      </c>
      <c r="AU40" s="87">
        <f t="array" ref="AU40">IF(INDEX('Relevance scoring'!$D$7:$BU$214,MATCH($A40,'Relevance scoring'!$A$7:$A$214,0),MATCH(AU$5,'Relevance scoring'!$D$5:$BU$5))=1,"N/a",(INDEX('Relevance scoring'!$D$7:$BU$214,MATCH($A40,'Relevance scoring'!$A$7:$A$214,0),MATCH(AU$5,'Relevance scoring'!$D$5:$BU$5))))</f>
        <v>2</v>
      </c>
      <c r="AV40" s="87" t="str">
        <f t="array" ref="AV40">IF(INDEX('Relevance scoring'!$D$7:$BU$214,MATCH($A40,'Relevance scoring'!$A$7:$A$214,0),MATCH(AV$5,'Relevance scoring'!$D$5:$BU$5))=1,"N/a",(INDEX('Relevance scoring'!$D$7:$BU$214,MATCH($A40,'Relevance scoring'!$A$7:$A$214,0),MATCH(AV$5,'Relevance scoring'!$D$5:$BU$5))))</f>
        <v>N/a</v>
      </c>
      <c r="AW40" s="87" t="str">
        <f t="array" ref="AW40">IF(INDEX('Relevance scoring'!$D$7:$BU$214,MATCH($A40,'Relevance scoring'!$A$7:$A$214,0),MATCH(AW$5,'Relevance scoring'!$D$5:$BU$5))=1,"N/a",(INDEX('Relevance scoring'!$D$7:$BU$214,MATCH($A40,'Relevance scoring'!$A$7:$A$214,0),MATCH(AW$5,'Relevance scoring'!$D$5:$BU$5))))</f>
        <v>N/a</v>
      </c>
      <c r="AX40" s="87">
        <f t="array" ref="AX40">IF(INDEX('Relevance scoring'!$D$7:$BU$214,MATCH($A40,'Relevance scoring'!$A$7:$A$214,0),MATCH(AX$5,'Relevance scoring'!$D$5:$BU$5))=1,"N/a",(INDEX('Relevance scoring'!$D$7:$BU$214,MATCH($A40,'Relevance scoring'!$A$7:$A$214,0),MATCH(AX$5,'Relevance scoring'!$D$5:$BU$5))))</f>
        <v>2</v>
      </c>
      <c r="AY40" s="87" t="str">
        <f t="array" ref="AY40">IF(INDEX('Relevance scoring'!$D$7:$BU$214,MATCH($A40,'Relevance scoring'!$A$7:$A$214,0),MATCH(AY$5,'Relevance scoring'!$D$5:$BU$5))=1,"N/a",(INDEX('Relevance scoring'!$D$7:$BU$214,MATCH($A40,'Relevance scoring'!$A$7:$A$214,0),MATCH(AY$5,'Relevance scoring'!$D$5:$BU$5))))</f>
        <v>N/a</v>
      </c>
      <c r="AZ40" s="87" t="str">
        <f t="array" ref="AZ40">IF(INDEX('Relevance scoring'!$D$7:$BU$214,MATCH($A40,'Relevance scoring'!$A$7:$A$214,0),MATCH(AZ$5,'Relevance scoring'!$D$5:$BU$5))=1,"N/a",(INDEX('Relevance scoring'!$D$7:$BU$214,MATCH($A40,'Relevance scoring'!$A$7:$A$214,0),MATCH(AZ$5,'Relevance scoring'!$D$5:$BU$5))))</f>
        <v>N/a</v>
      </c>
      <c r="BA40" s="87" t="str">
        <f t="array" ref="BA40">IF(INDEX('Relevance scoring'!$D$7:$BU$214,MATCH($A40,'Relevance scoring'!$A$7:$A$214,0),MATCH(BA$5,'Relevance scoring'!$D$5:$BU$5))=1,"N/a",(INDEX('Relevance scoring'!$D$7:$BU$214,MATCH($A40,'Relevance scoring'!$A$7:$A$214,0),MATCH(BA$5,'Relevance scoring'!$D$5:$BU$5))))</f>
        <v>N/a</v>
      </c>
      <c r="BB40" s="87">
        <f t="array" ref="BB40">IF(INDEX('Relevance scoring'!$D$7:$BU$214,MATCH($A40,'Relevance scoring'!$A$7:$A$214,0),MATCH(BB$5,'Relevance scoring'!$D$5:$BU$5))=1,"N/a",(INDEX('Relevance scoring'!$D$7:$BU$214,MATCH($A40,'Relevance scoring'!$A$7:$A$214,0),MATCH(BB$5,'Relevance scoring'!$D$5:$BU$5))))</f>
        <v>3</v>
      </c>
      <c r="BC40" s="87" t="str">
        <f t="array" ref="BC40">IF(INDEX('Relevance scoring'!$D$7:$BU$214,MATCH($A40,'Relevance scoring'!$A$7:$A$214,0),MATCH(BC$5,'Relevance scoring'!$D$5:$BU$5))=1,"N/a",(INDEX('Relevance scoring'!$D$7:$BU$214,MATCH($A40,'Relevance scoring'!$A$7:$A$214,0),MATCH(BC$5,'Relevance scoring'!$D$5:$BU$5))))</f>
        <v>N/a</v>
      </c>
      <c r="BD40" s="87">
        <f t="array" ref="BD40">IF(INDEX('Relevance scoring'!$D$7:$BU$214,MATCH($A40,'Relevance scoring'!$A$7:$A$214,0),MATCH(BD$5,'Relevance scoring'!$D$5:$BU$5))=1,"N/a",(INDEX('Relevance scoring'!$D$7:$BU$214,MATCH($A40,'Relevance scoring'!$A$7:$A$214,0),MATCH(BD$5,'Relevance scoring'!$D$5:$BU$5))))</f>
        <v>3</v>
      </c>
      <c r="BE40" s="87">
        <f t="array" ref="BE40">IF(INDEX('Relevance scoring'!$D$7:$BU$214,MATCH($A40,'Relevance scoring'!$A$7:$A$214,0),MATCH(BE$5,'Relevance scoring'!$D$5:$BU$5))=1,"N/a",(INDEX('Relevance scoring'!$D$7:$BU$214,MATCH($A40,'Relevance scoring'!$A$7:$A$214,0),MATCH(BE$5,'Relevance scoring'!$D$5:$BU$5))))</f>
        <v>2</v>
      </c>
      <c r="BF40" s="87" t="str">
        <f t="array" ref="BF40">IF(INDEX('Relevance scoring'!$D$7:$BU$214,MATCH($A40,'Relevance scoring'!$A$7:$A$214,0),MATCH(BF$5,'Relevance scoring'!$D$5:$BU$5))=1,"N/a",(INDEX('Relevance scoring'!$D$7:$BU$214,MATCH($A40,'Relevance scoring'!$A$7:$A$214,0),MATCH(BF$5,'Relevance scoring'!$D$5:$BU$5))))</f>
        <v>N/a</v>
      </c>
      <c r="BG40" s="87">
        <f t="array" ref="BG40">IF(INDEX('Relevance scoring'!$D$7:$BU$214,MATCH($A40,'Relevance scoring'!$A$7:$A$214,0),MATCH(BG$5,'Relevance scoring'!$D$5:$BU$5))=1,"N/a",(INDEX('Relevance scoring'!$D$7:$BU$214,MATCH($A40,'Relevance scoring'!$A$7:$A$214,0),MATCH(BG$5,'Relevance scoring'!$D$5:$BU$5))))</f>
        <v>2</v>
      </c>
      <c r="BH40" s="87" t="str">
        <f t="array" ref="BH40">IF(INDEX('Relevance scoring'!$D$7:$BU$214,MATCH($A40,'Relevance scoring'!$A$7:$A$214,0),MATCH(BH$5,'Relevance scoring'!$D$5:$BU$5))=1,"N/a",(INDEX('Relevance scoring'!$D$7:$BU$214,MATCH($A40,'Relevance scoring'!$A$7:$A$214,0),MATCH(BH$5,'Relevance scoring'!$D$5:$BU$5))))</f>
        <v>N/a</v>
      </c>
    </row>
    <row r="41" spans="1:60" ht="12.75" x14ac:dyDescent="0.2">
      <c r="A41" s="53" t="str">
        <f>'Technology references'!A36</f>
        <v>Tech-035</v>
      </c>
      <c r="B41" s="54" t="str">
        <f t="array" ref="B41">INDEX('Technology references'!$B$2:$B$100,MATCH($A41,'Technology references'!$A$2:$A$100,0))</f>
        <v>Nanomedicine</v>
      </c>
      <c r="D41" s="87" t="str">
        <f t="array" ref="D41">IF(INDEX('Relevance scoring'!$D$7:$BU$214,MATCH($A41,'Relevance scoring'!$A$7:$A$214,0),MATCH(D$5,'Relevance scoring'!$D$5:$BU$5))=1,"N/a",(INDEX('Relevance scoring'!$D$7:$BU$214,MATCH($A41,'Relevance scoring'!$A$7:$A$214,0),MATCH(D$5,'Relevance scoring'!$D$5:$BU$5))))</f>
        <v>N/a</v>
      </c>
      <c r="E41" s="87" t="str">
        <f t="array" ref="E41">IF(INDEX('Relevance scoring'!$D$7:$BU$214,MATCH($A41,'Relevance scoring'!$A$7:$A$214,0),MATCH(E$5,'Relevance scoring'!$D$5:$BU$5))=1,"N/a",(INDEX('Relevance scoring'!$D$7:$BU$214,MATCH($A41,'Relevance scoring'!$A$7:$A$214,0),MATCH(E$5,'Relevance scoring'!$D$5:$BU$5))))</f>
        <v>N/a</v>
      </c>
      <c r="F41" s="87" t="str">
        <f t="array" ref="F41">IF(INDEX('Relevance scoring'!$D$7:$BU$214,MATCH($A41,'Relevance scoring'!$A$7:$A$214,0),MATCH(F$5,'Relevance scoring'!$D$5:$BU$5))=1,"N/a",(INDEX('Relevance scoring'!$D$7:$BU$214,MATCH($A41,'Relevance scoring'!$A$7:$A$214,0),MATCH(F$5,'Relevance scoring'!$D$5:$BU$5))))</f>
        <v>N/a</v>
      </c>
      <c r="G41" s="87" t="str">
        <f t="array" ref="G41">IF(INDEX('Relevance scoring'!$D$7:$BU$214,MATCH($A41,'Relevance scoring'!$A$7:$A$214,0),MATCH(G$5,'Relevance scoring'!$D$5:$BU$5))=1,"N/a",(INDEX('Relevance scoring'!$D$7:$BU$214,MATCH($A41,'Relevance scoring'!$A$7:$A$214,0),MATCH(G$5,'Relevance scoring'!$D$5:$BU$5))))</f>
        <v>N/a</v>
      </c>
      <c r="H41" s="87" t="str">
        <f t="array" ref="H41">IF(INDEX('Relevance scoring'!$D$7:$BU$214,MATCH($A41,'Relevance scoring'!$A$7:$A$214,0),MATCH(H$5,'Relevance scoring'!$D$5:$BU$5))=1,"N/a",(INDEX('Relevance scoring'!$D$7:$BU$214,MATCH($A41,'Relevance scoring'!$A$7:$A$214,0),MATCH(H$5,'Relevance scoring'!$D$5:$BU$5))))</f>
        <v>N/a</v>
      </c>
      <c r="I41" s="87" t="str">
        <f t="array" ref="I41">IF(INDEX('Relevance scoring'!$D$7:$BU$214,MATCH($A41,'Relevance scoring'!$A$7:$A$214,0),MATCH(I$5,'Relevance scoring'!$D$5:$BU$5))=1,"N/a",(INDEX('Relevance scoring'!$D$7:$BU$214,MATCH($A41,'Relevance scoring'!$A$7:$A$214,0),MATCH(I$5,'Relevance scoring'!$D$5:$BU$5))))</f>
        <v>N/a</v>
      </c>
      <c r="J41" s="87" t="str">
        <f t="array" ref="J41">IF(INDEX('Relevance scoring'!$D$7:$BU$214,MATCH($A41,'Relevance scoring'!$A$7:$A$214,0),MATCH(J$5,'Relevance scoring'!$D$5:$BU$5))=1,"N/a",(INDEX('Relevance scoring'!$D$7:$BU$214,MATCH($A41,'Relevance scoring'!$A$7:$A$214,0),MATCH(J$5,'Relevance scoring'!$D$5:$BU$5))))</f>
        <v>N/a</v>
      </c>
      <c r="K41" s="87" t="str">
        <f t="array" ref="K41">IF(INDEX('Relevance scoring'!$D$7:$BU$214,MATCH($A41,'Relevance scoring'!$A$7:$A$214,0),MATCH(K$5,'Relevance scoring'!$D$5:$BU$5))=1,"N/a",(INDEX('Relevance scoring'!$D$7:$BU$214,MATCH($A41,'Relevance scoring'!$A$7:$A$214,0),MATCH(K$5,'Relevance scoring'!$D$5:$BU$5))))</f>
        <v>N/a</v>
      </c>
      <c r="L41" s="87" t="str">
        <f t="array" ref="L41">IF(INDEX('Relevance scoring'!$D$7:$BU$214,MATCH($A41,'Relevance scoring'!$A$7:$A$214,0),MATCH(L$5,'Relevance scoring'!$D$5:$BU$5))=1,"N/a",(INDEX('Relevance scoring'!$D$7:$BU$214,MATCH($A41,'Relevance scoring'!$A$7:$A$214,0),MATCH(L$5,'Relevance scoring'!$D$5:$BU$5))))</f>
        <v>N/a</v>
      </c>
      <c r="M41" s="87" t="str">
        <f t="array" ref="M41">IF(INDEX('Relevance scoring'!$D$7:$BU$214,MATCH($A41,'Relevance scoring'!$A$7:$A$214,0),MATCH(M$5,'Relevance scoring'!$D$5:$BU$5))=1,"N/a",(INDEX('Relevance scoring'!$D$7:$BU$214,MATCH($A41,'Relevance scoring'!$A$7:$A$214,0),MATCH(M$5,'Relevance scoring'!$D$5:$BU$5))))</f>
        <v>N/a</v>
      </c>
      <c r="N41" s="87" t="str">
        <f t="array" ref="N41">IF(INDEX('Relevance scoring'!$D$7:$BU$214,MATCH($A41,'Relevance scoring'!$A$7:$A$214,0),MATCH(N$5,'Relevance scoring'!$D$5:$BU$5))=1,"N/a",(INDEX('Relevance scoring'!$D$7:$BU$214,MATCH($A41,'Relevance scoring'!$A$7:$A$214,0),MATCH(N$5,'Relevance scoring'!$D$5:$BU$5))))</f>
        <v>N/a</v>
      </c>
      <c r="O41" s="87" t="str">
        <f t="array" ref="O41">IF(INDEX('Relevance scoring'!$D$7:$BU$214,MATCH($A41,'Relevance scoring'!$A$7:$A$214,0),MATCH(O$5,'Relevance scoring'!$D$5:$BU$5))=1,"N/a",(INDEX('Relevance scoring'!$D$7:$BU$214,MATCH($A41,'Relevance scoring'!$A$7:$A$214,0),MATCH(O$5,'Relevance scoring'!$D$5:$BU$5))))</f>
        <v>N/a</v>
      </c>
      <c r="P41" s="87" t="str">
        <f t="array" ref="P41">IF(INDEX('Relevance scoring'!$D$7:$BU$214,MATCH($A41,'Relevance scoring'!$A$7:$A$214,0),MATCH(P$5,'Relevance scoring'!$D$5:$BU$5))=1,"N/a",(INDEX('Relevance scoring'!$D$7:$BU$214,MATCH($A41,'Relevance scoring'!$A$7:$A$214,0),MATCH(P$5,'Relevance scoring'!$D$5:$BU$5))))</f>
        <v>N/a</v>
      </c>
      <c r="Q41" s="87" t="str">
        <f t="array" ref="Q41">IF(INDEX('Relevance scoring'!$D$7:$BU$214,MATCH($A41,'Relevance scoring'!$A$7:$A$214,0),MATCH(Q$5,'Relevance scoring'!$D$5:$BU$5))=1,"N/a",(INDEX('Relevance scoring'!$D$7:$BU$214,MATCH($A41,'Relevance scoring'!$A$7:$A$214,0),MATCH(Q$5,'Relevance scoring'!$D$5:$BU$5))))</f>
        <v>N/a</v>
      </c>
      <c r="R41" s="87" t="str">
        <f t="array" ref="R41">IF(INDEX('Relevance scoring'!$D$7:$BU$214,MATCH($A41,'Relevance scoring'!$A$7:$A$214,0),MATCH(R$5,'Relevance scoring'!$D$5:$BU$5))=1,"N/a",(INDEX('Relevance scoring'!$D$7:$BU$214,MATCH($A41,'Relevance scoring'!$A$7:$A$214,0),MATCH(R$5,'Relevance scoring'!$D$5:$BU$5))))</f>
        <v>N/a</v>
      </c>
      <c r="S41" s="87" t="str">
        <f t="array" ref="S41">IF(INDEX('Relevance scoring'!$D$7:$BU$214,MATCH($A41,'Relevance scoring'!$A$7:$A$214,0),MATCH(S$5,'Relevance scoring'!$D$5:$BU$5))=1,"N/a",(INDEX('Relevance scoring'!$D$7:$BU$214,MATCH($A41,'Relevance scoring'!$A$7:$A$214,0),MATCH(S$5,'Relevance scoring'!$D$5:$BU$5))))</f>
        <v>N/a</v>
      </c>
      <c r="T41" s="87" t="str">
        <f t="array" ref="T41">IF(INDEX('Relevance scoring'!$D$7:$BU$214,MATCH($A41,'Relevance scoring'!$A$7:$A$214,0),MATCH(T$5,'Relevance scoring'!$D$5:$BU$5))=1,"N/a",(INDEX('Relevance scoring'!$D$7:$BU$214,MATCH($A41,'Relevance scoring'!$A$7:$A$214,0),MATCH(T$5,'Relevance scoring'!$D$5:$BU$5))))</f>
        <v>N/a</v>
      </c>
      <c r="U41" s="87" t="str">
        <f t="array" ref="U41">IF(INDEX('Relevance scoring'!$D$7:$BU$214,MATCH($A41,'Relevance scoring'!$A$7:$A$214,0),MATCH(U$5,'Relevance scoring'!$D$5:$BU$5))=1,"N/a",(INDEX('Relevance scoring'!$D$7:$BU$214,MATCH($A41,'Relevance scoring'!$A$7:$A$214,0),MATCH(U$5,'Relevance scoring'!$D$5:$BU$5))))</f>
        <v>N/a</v>
      </c>
      <c r="V41" s="87" t="str">
        <f t="array" ref="V41">IF(INDEX('Relevance scoring'!$D$7:$BU$214,MATCH($A41,'Relevance scoring'!$A$7:$A$214,0),MATCH(V$5,'Relevance scoring'!$D$5:$BU$5))=1,"N/a",(INDEX('Relevance scoring'!$D$7:$BU$214,MATCH($A41,'Relevance scoring'!$A$7:$A$214,0),MATCH(V$5,'Relevance scoring'!$D$5:$BU$5))))</f>
        <v>N/a</v>
      </c>
      <c r="W41" s="87" t="str">
        <f t="array" ref="W41">IF(INDEX('Relevance scoring'!$D$7:$BU$214,MATCH($A41,'Relevance scoring'!$A$7:$A$214,0),MATCH(W$5,'Relevance scoring'!$D$5:$BU$5))=1,"N/a",(INDEX('Relevance scoring'!$D$7:$BU$214,MATCH($A41,'Relevance scoring'!$A$7:$A$214,0),MATCH(W$5,'Relevance scoring'!$D$5:$BU$5))))</f>
        <v>N/a</v>
      </c>
      <c r="X41" s="87" t="str">
        <f t="array" ref="X41">IF(INDEX('Relevance scoring'!$D$7:$BU$214,MATCH($A41,'Relevance scoring'!$A$7:$A$214,0),MATCH(X$5,'Relevance scoring'!$D$5:$BU$5))=1,"N/a",(INDEX('Relevance scoring'!$D$7:$BU$214,MATCH($A41,'Relevance scoring'!$A$7:$A$214,0),MATCH(X$5,'Relevance scoring'!$D$5:$BU$5))))</f>
        <v>N/a</v>
      </c>
      <c r="Y41" s="87">
        <f t="array" ref="Y41">IF(INDEX('Relevance scoring'!$D$7:$BU$214,MATCH($A41,'Relevance scoring'!$A$7:$A$214,0),MATCH(Y$5,'Relevance scoring'!$D$5:$BU$5))=1,"N/a",(INDEX('Relevance scoring'!$D$7:$BU$214,MATCH($A41,'Relevance scoring'!$A$7:$A$214,0),MATCH(Y$5,'Relevance scoring'!$D$5:$BU$5))))</f>
        <v>2</v>
      </c>
      <c r="Z41" s="87" t="str">
        <f t="array" ref="Z41">IF(INDEX('Relevance scoring'!$D$7:$BU$214,MATCH($A41,'Relevance scoring'!$A$7:$A$214,0),MATCH(Z$5,'Relevance scoring'!$D$5:$BU$5))=1,"N/a",(INDEX('Relevance scoring'!$D$7:$BU$214,MATCH($A41,'Relevance scoring'!$A$7:$A$214,0),MATCH(Z$5,'Relevance scoring'!$D$5:$BU$5))))</f>
        <v>N/a</v>
      </c>
      <c r="AA41" s="87">
        <f t="array" ref="AA41">IF(INDEX('Relevance scoring'!$D$7:$BU$214,MATCH($A41,'Relevance scoring'!$A$7:$A$214,0),MATCH(AA$5,'Relevance scoring'!$D$5:$BU$5))=1,"N/a",(INDEX('Relevance scoring'!$D$7:$BU$214,MATCH($A41,'Relevance scoring'!$A$7:$A$214,0),MATCH(AA$5,'Relevance scoring'!$D$5:$BU$5))))</f>
        <v>5</v>
      </c>
      <c r="AB41" s="87" t="str">
        <f t="array" ref="AB41">IF(INDEX('Relevance scoring'!$D$7:$BU$214,MATCH($A41,'Relevance scoring'!$A$7:$A$214,0),MATCH(AB$5,'Relevance scoring'!$D$5:$BU$5))=1,"N/a",(INDEX('Relevance scoring'!$D$7:$BU$214,MATCH($A41,'Relevance scoring'!$A$7:$A$214,0),MATCH(AB$5,'Relevance scoring'!$D$5:$BU$5))))</f>
        <v>N/a</v>
      </c>
      <c r="AC41" s="87" t="str">
        <f t="array" ref="AC41">IF(INDEX('Relevance scoring'!$D$7:$BU$214,MATCH($A41,'Relevance scoring'!$A$7:$A$214,0),MATCH(AC$5,'Relevance scoring'!$D$5:$BU$5))=1,"N/a",(INDEX('Relevance scoring'!$D$7:$BU$214,MATCH($A41,'Relevance scoring'!$A$7:$A$214,0),MATCH(AC$5,'Relevance scoring'!$D$5:$BU$5))))</f>
        <v>N/a</v>
      </c>
      <c r="AD41" s="87" t="str">
        <f t="array" ref="AD41">IF(INDEX('Relevance scoring'!$D$7:$BU$214,MATCH($A41,'Relevance scoring'!$A$7:$A$214,0),MATCH(AD$5,'Relevance scoring'!$D$5:$BU$5))=1,"N/a",(INDEX('Relevance scoring'!$D$7:$BU$214,MATCH($A41,'Relevance scoring'!$A$7:$A$214,0),MATCH(AD$5,'Relevance scoring'!$D$5:$BU$5))))</f>
        <v>N/a</v>
      </c>
      <c r="AE41" s="87" t="str">
        <f t="array" ref="AE41">IF(INDEX('Relevance scoring'!$D$7:$BU$214,MATCH($A41,'Relevance scoring'!$A$7:$A$214,0),MATCH(AE$5,'Relevance scoring'!$D$5:$BU$5))=1,"N/a",(INDEX('Relevance scoring'!$D$7:$BU$214,MATCH($A41,'Relevance scoring'!$A$7:$A$214,0),MATCH(AE$5,'Relevance scoring'!$D$5:$BU$5))))</f>
        <v>N/a</v>
      </c>
      <c r="AF41" s="87">
        <f t="array" ref="AF41">IF(INDEX('Relevance scoring'!$D$7:$BU$214,MATCH($A41,'Relevance scoring'!$A$7:$A$214,0),MATCH(AF$5,'Relevance scoring'!$D$5:$BU$5))=1,"N/a",(INDEX('Relevance scoring'!$D$7:$BU$214,MATCH($A41,'Relevance scoring'!$A$7:$A$214,0),MATCH(AF$5,'Relevance scoring'!$D$5:$BU$5))))</f>
        <v>2</v>
      </c>
      <c r="AG41" s="87" t="str">
        <f t="array" ref="AG41">IF(INDEX('Relevance scoring'!$D$7:$BU$214,MATCH($A41,'Relevance scoring'!$A$7:$A$214,0),MATCH(AG$5,'Relevance scoring'!$D$5:$BU$5))=1,"N/a",(INDEX('Relevance scoring'!$D$7:$BU$214,MATCH($A41,'Relevance scoring'!$A$7:$A$214,0),MATCH(AG$5,'Relevance scoring'!$D$5:$BU$5))))</f>
        <v>N/a</v>
      </c>
      <c r="AH41" s="87" t="str">
        <f t="array" ref="AH41">IF(INDEX('Relevance scoring'!$D$7:$BU$214,MATCH($A41,'Relevance scoring'!$A$7:$A$214,0),MATCH(AH$5,'Relevance scoring'!$D$5:$BU$5))=1,"N/a",(INDEX('Relevance scoring'!$D$7:$BU$214,MATCH($A41,'Relevance scoring'!$A$7:$A$214,0),MATCH(AH$5,'Relevance scoring'!$D$5:$BU$5))))</f>
        <v>N/a</v>
      </c>
      <c r="AI41" s="87" t="str">
        <f t="array" ref="AI41">IF(INDEX('Relevance scoring'!$D$7:$BU$214,MATCH($A41,'Relevance scoring'!$A$7:$A$214,0),MATCH(AI$5,'Relevance scoring'!$D$5:$BU$5))=1,"N/a",(INDEX('Relevance scoring'!$D$7:$BU$214,MATCH($A41,'Relevance scoring'!$A$7:$A$214,0),MATCH(AI$5,'Relevance scoring'!$D$5:$BU$5))))</f>
        <v>N/a</v>
      </c>
      <c r="AJ41" s="87" t="str">
        <f t="array" ref="AJ41">IF(INDEX('Relevance scoring'!$D$7:$BU$214,MATCH($A41,'Relevance scoring'!$A$7:$A$214,0),MATCH(AJ$5,'Relevance scoring'!$D$5:$BU$5))=1,"N/a",(INDEX('Relevance scoring'!$D$7:$BU$214,MATCH($A41,'Relevance scoring'!$A$7:$A$214,0),MATCH(AJ$5,'Relevance scoring'!$D$5:$BU$5))))</f>
        <v>N/a</v>
      </c>
      <c r="AK41" s="87" t="str">
        <f t="array" ref="AK41">IF(INDEX('Relevance scoring'!$D$7:$BU$214,MATCH($A41,'Relevance scoring'!$A$7:$A$214,0),MATCH(AK$5,'Relevance scoring'!$D$5:$BU$5))=1,"N/a",(INDEX('Relevance scoring'!$D$7:$BU$214,MATCH($A41,'Relevance scoring'!$A$7:$A$214,0),MATCH(AK$5,'Relevance scoring'!$D$5:$BU$5))))</f>
        <v>N/a</v>
      </c>
      <c r="AL41" s="87">
        <f t="array" ref="AL41">IF(INDEX('Relevance scoring'!$D$7:$BU$214,MATCH($A41,'Relevance scoring'!$A$7:$A$214,0),MATCH(AL$5,'Relevance scoring'!$D$5:$BU$5))=1,"N/a",(INDEX('Relevance scoring'!$D$7:$BU$214,MATCH($A41,'Relevance scoring'!$A$7:$A$214,0),MATCH(AL$5,'Relevance scoring'!$D$5:$BU$5))))</f>
        <v>3</v>
      </c>
      <c r="AM41" s="87" t="str">
        <f t="array" ref="AM41">IF(INDEX('Relevance scoring'!$D$7:$BU$214,MATCH($A41,'Relevance scoring'!$A$7:$A$214,0),MATCH(AM$5,'Relevance scoring'!$D$5:$BU$5))=1,"N/a",(INDEX('Relevance scoring'!$D$7:$BU$214,MATCH($A41,'Relevance scoring'!$A$7:$A$214,0),MATCH(AM$5,'Relevance scoring'!$D$5:$BU$5))))</f>
        <v>N/a</v>
      </c>
      <c r="AN41" s="87">
        <f t="array" ref="AN41">IF(INDEX('Relevance scoring'!$D$7:$BU$214,MATCH($A41,'Relevance scoring'!$A$7:$A$214,0),MATCH(AN$5,'Relevance scoring'!$D$5:$BU$5))=1,"N/a",(INDEX('Relevance scoring'!$D$7:$BU$214,MATCH($A41,'Relevance scoring'!$A$7:$A$214,0),MATCH(AN$5,'Relevance scoring'!$D$5:$BU$5))))</f>
        <v>5</v>
      </c>
      <c r="AO41" s="87" t="str">
        <f t="array" ref="AO41">IF(INDEX('Relevance scoring'!$D$7:$BU$214,MATCH($A41,'Relevance scoring'!$A$7:$A$214,0),MATCH(AO$5,'Relevance scoring'!$D$5:$BU$5))=1,"N/a",(INDEX('Relevance scoring'!$D$7:$BU$214,MATCH($A41,'Relevance scoring'!$A$7:$A$214,0),MATCH(AO$5,'Relevance scoring'!$D$5:$BU$5))))</f>
        <v>N/a</v>
      </c>
      <c r="AP41" s="87" t="str">
        <f t="array" ref="AP41">IF(INDEX('Relevance scoring'!$D$7:$BU$214,MATCH($A41,'Relevance scoring'!$A$7:$A$214,0),MATCH(AP$5,'Relevance scoring'!$D$5:$BU$5))=1,"N/a",(INDEX('Relevance scoring'!$D$7:$BU$214,MATCH($A41,'Relevance scoring'!$A$7:$A$214,0),MATCH(AP$5,'Relevance scoring'!$D$5:$BU$5))))</f>
        <v>N/a</v>
      </c>
      <c r="AQ41" s="87" t="str">
        <f t="array" ref="AQ41">IF(INDEX('Relevance scoring'!$D$7:$BU$214,MATCH($A41,'Relevance scoring'!$A$7:$A$214,0),MATCH(AQ$5,'Relevance scoring'!$D$5:$BU$5))=1,"N/a",(INDEX('Relevance scoring'!$D$7:$BU$214,MATCH($A41,'Relevance scoring'!$A$7:$A$214,0),MATCH(AQ$5,'Relevance scoring'!$D$5:$BU$5))))</f>
        <v>N/a</v>
      </c>
      <c r="AR41" s="87" t="str">
        <f t="array" ref="AR41">IF(INDEX('Relevance scoring'!$D$7:$BU$214,MATCH($A41,'Relevance scoring'!$A$7:$A$214,0),MATCH(AR$5,'Relevance scoring'!$D$5:$BU$5))=1,"N/a",(INDEX('Relevance scoring'!$D$7:$BU$214,MATCH($A41,'Relevance scoring'!$A$7:$A$214,0),MATCH(AR$5,'Relevance scoring'!$D$5:$BU$5))))</f>
        <v>N/a</v>
      </c>
      <c r="AS41" s="87" t="str">
        <f t="array" ref="AS41">IF(INDEX('Relevance scoring'!$D$7:$BU$214,MATCH($A41,'Relevance scoring'!$A$7:$A$214,0),MATCH(AS$5,'Relevance scoring'!$D$5:$BU$5))=1,"N/a",(INDEX('Relevance scoring'!$D$7:$BU$214,MATCH($A41,'Relevance scoring'!$A$7:$A$214,0),MATCH(AS$5,'Relevance scoring'!$D$5:$BU$5))))</f>
        <v>N/a</v>
      </c>
      <c r="AT41" s="87" t="str">
        <f t="array" ref="AT41">IF(INDEX('Relevance scoring'!$D$7:$BU$214,MATCH($A41,'Relevance scoring'!$A$7:$A$214,0),MATCH(AT$5,'Relevance scoring'!$D$5:$BU$5))=1,"N/a",(INDEX('Relevance scoring'!$D$7:$BU$214,MATCH($A41,'Relevance scoring'!$A$7:$A$214,0),MATCH(AT$5,'Relevance scoring'!$D$5:$BU$5))))</f>
        <v>N/a</v>
      </c>
      <c r="AU41" s="87" t="str">
        <f t="array" ref="AU41">IF(INDEX('Relevance scoring'!$D$7:$BU$214,MATCH($A41,'Relevance scoring'!$A$7:$A$214,0),MATCH(AU$5,'Relevance scoring'!$D$5:$BU$5))=1,"N/a",(INDEX('Relevance scoring'!$D$7:$BU$214,MATCH($A41,'Relevance scoring'!$A$7:$A$214,0),MATCH(AU$5,'Relevance scoring'!$D$5:$BU$5))))</f>
        <v>N/a</v>
      </c>
      <c r="AV41" s="87" t="str">
        <f t="array" ref="AV41">IF(INDEX('Relevance scoring'!$D$7:$BU$214,MATCH($A41,'Relevance scoring'!$A$7:$A$214,0),MATCH(AV$5,'Relevance scoring'!$D$5:$BU$5))=1,"N/a",(INDEX('Relevance scoring'!$D$7:$BU$214,MATCH($A41,'Relevance scoring'!$A$7:$A$214,0),MATCH(AV$5,'Relevance scoring'!$D$5:$BU$5))))</f>
        <v>N/a</v>
      </c>
      <c r="AW41" s="87" t="str">
        <f t="array" ref="AW41">IF(INDEX('Relevance scoring'!$D$7:$BU$214,MATCH($A41,'Relevance scoring'!$A$7:$A$214,0),MATCH(AW$5,'Relevance scoring'!$D$5:$BU$5))=1,"N/a",(INDEX('Relevance scoring'!$D$7:$BU$214,MATCH($A41,'Relevance scoring'!$A$7:$A$214,0),MATCH(AW$5,'Relevance scoring'!$D$5:$BU$5))))</f>
        <v>N/a</v>
      </c>
      <c r="AX41" s="87" t="str">
        <f t="array" ref="AX41">IF(INDEX('Relevance scoring'!$D$7:$BU$214,MATCH($A41,'Relevance scoring'!$A$7:$A$214,0),MATCH(AX$5,'Relevance scoring'!$D$5:$BU$5))=1,"N/a",(INDEX('Relevance scoring'!$D$7:$BU$214,MATCH($A41,'Relevance scoring'!$A$7:$A$214,0),MATCH(AX$5,'Relevance scoring'!$D$5:$BU$5))))</f>
        <v>N/a</v>
      </c>
      <c r="AY41" s="87" t="str">
        <f t="array" ref="AY41">IF(INDEX('Relevance scoring'!$D$7:$BU$214,MATCH($A41,'Relevance scoring'!$A$7:$A$214,0),MATCH(AY$5,'Relevance scoring'!$D$5:$BU$5))=1,"N/a",(INDEX('Relevance scoring'!$D$7:$BU$214,MATCH($A41,'Relevance scoring'!$A$7:$A$214,0),MATCH(AY$5,'Relevance scoring'!$D$5:$BU$5))))</f>
        <v>N/a</v>
      </c>
      <c r="AZ41" s="87" t="str">
        <f t="array" ref="AZ41">IF(INDEX('Relevance scoring'!$D$7:$BU$214,MATCH($A41,'Relevance scoring'!$A$7:$A$214,0),MATCH(AZ$5,'Relevance scoring'!$D$5:$BU$5))=1,"N/a",(INDEX('Relevance scoring'!$D$7:$BU$214,MATCH($A41,'Relevance scoring'!$A$7:$A$214,0),MATCH(AZ$5,'Relevance scoring'!$D$5:$BU$5))))</f>
        <v>N/a</v>
      </c>
      <c r="BA41" s="87" t="str">
        <f t="array" ref="BA41">IF(INDEX('Relevance scoring'!$D$7:$BU$214,MATCH($A41,'Relevance scoring'!$A$7:$A$214,0),MATCH(BA$5,'Relevance scoring'!$D$5:$BU$5))=1,"N/a",(INDEX('Relevance scoring'!$D$7:$BU$214,MATCH($A41,'Relevance scoring'!$A$7:$A$214,0),MATCH(BA$5,'Relevance scoring'!$D$5:$BU$5))))</f>
        <v>N/a</v>
      </c>
      <c r="BB41" s="87" t="str">
        <f t="array" ref="BB41">IF(INDEX('Relevance scoring'!$D$7:$BU$214,MATCH($A41,'Relevance scoring'!$A$7:$A$214,0),MATCH(BB$5,'Relevance scoring'!$D$5:$BU$5))=1,"N/a",(INDEX('Relevance scoring'!$D$7:$BU$214,MATCH($A41,'Relevance scoring'!$A$7:$A$214,0),MATCH(BB$5,'Relevance scoring'!$D$5:$BU$5))))</f>
        <v>N/a</v>
      </c>
      <c r="BC41" s="87" t="str">
        <f t="array" ref="BC41">IF(INDEX('Relevance scoring'!$D$7:$BU$214,MATCH($A41,'Relevance scoring'!$A$7:$A$214,0),MATCH(BC$5,'Relevance scoring'!$D$5:$BU$5))=1,"N/a",(INDEX('Relevance scoring'!$D$7:$BU$214,MATCH($A41,'Relevance scoring'!$A$7:$A$214,0),MATCH(BC$5,'Relevance scoring'!$D$5:$BU$5))))</f>
        <v>N/a</v>
      </c>
      <c r="BD41" s="87">
        <f t="array" ref="BD41">IF(INDEX('Relevance scoring'!$D$7:$BU$214,MATCH($A41,'Relevance scoring'!$A$7:$A$214,0),MATCH(BD$5,'Relevance scoring'!$D$5:$BU$5))=1,"N/a",(INDEX('Relevance scoring'!$D$7:$BU$214,MATCH($A41,'Relevance scoring'!$A$7:$A$214,0),MATCH(BD$5,'Relevance scoring'!$D$5:$BU$5))))</f>
        <v>3</v>
      </c>
      <c r="BE41" s="87" t="str">
        <f t="array" ref="BE41">IF(INDEX('Relevance scoring'!$D$7:$BU$214,MATCH($A41,'Relevance scoring'!$A$7:$A$214,0),MATCH(BE$5,'Relevance scoring'!$D$5:$BU$5))=1,"N/a",(INDEX('Relevance scoring'!$D$7:$BU$214,MATCH($A41,'Relevance scoring'!$A$7:$A$214,0),MATCH(BE$5,'Relevance scoring'!$D$5:$BU$5))))</f>
        <v>N/a</v>
      </c>
      <c r="BF41" s="87" t="str">
        <f t="array" ref="BF41">IF(INDEX('Relevance scoring'!$D$7:$BU$214,MATCH($A41,'Relevance scoring'!$A$7:$A$214,0),MATCH(BF$5,'Relevance scoring'!$D$5:$BU$5))=1,"N/a",(INDEX('Relevance scoring'!$D$7:$BU$214,MATCH($A41,'Relevance scoring'!$A$7:$A$214,0),MATCH(BF$5,'Relevance scoring'!$D$5:$BU$5))))</f>
        <v>N/a</v>
      </c>
      <c r="BG41" s="87" t="str">
        <f t="array" ref="BG41">IF(INDEX('Relevance scoring'!$D$7:$BU$214,MATCH($A41,'Relevance scoring'!$A$7:$A$214,0),MATCH(BG$5,'Relevance scoring'!$D$5:$BU$5))=1,"N/a",(INDEX('Relevance scoring'!$D$7:$BU$214,MATCH($A41,'Relevance scoring'!$A$7:$A$214,0),MATCH(BG$5,'Relevance scoring'!$D$5:$BU$5))))</f>
        <v>N/a</v>
      </c>
      <c r="BH41" s="87" t="str">
        <f t="array" ref="BH41">IF(INDEX('Relevance scoring'!$D$7:$BU$214,MATCH($A41,'Relevance scoring'!$A$7:$A$214,0),MATCH(BH$5,'Relevance scoring'!$D$5:$BU$5))=1,"N/a",(INDEX('Relevance scoring'!$D$7:$BU$214,MATCH($A41,'Relevance scoring'!$A$7:$A$214,0),MATCH(BH$5,'Relevance scoring'!$D$5:$BU$5))))</f>
        <v>N/a</v>
      </c>
    </row>
    <row r="42" spans="1:60" ht="12.75" x14ac:dyDescent="0.2">
      <c r="A42" s="53" t="str">
        <f>'Technology references'!A37</f>
        <v>Tech-036</v>
      </c>
      <c r="B42" s="54" t="str">
        <f t="array" ref="B42">INDEX('Technology references'!$B$2:$B$100,MATCH($A42,'Technology references'!$A$2:$A$100,0))</f>
        <v>Natural Language Generation</v>
      </c>
      <c r="D42" s="87">
        <f t="array" ref="D42">IF(INDEX('Relevance scoring'!$D$7:$BU$214,MATCH($A42,'Relevance scoring'!$A$7:$A$214,0),MATCH(D$5,'Relevance scoring'!$D$5:$BU$5))=1,"N/a",(INDEX('Relevance scoring'!$D$7:$BU$214,MATCH($A42,'Relevance scoring'!$A$7:$A$214,0),MATCH(D$5,'Relevance scoring'!$D$5:$BU$5))))</f>
        <v>2</v>
      </c>
      <c r="E42" s="87" t="str">
        <f t="array" ref="E42">IF(INDEX('Relevance scoring'!$D$7:$BU$214,MATCH($A42,'Relevance scoring'!$A$7:$A$214,0),MATCH(E$5,'Relevance scoring'!$D$5:$BU$5))=1,"N/a",(INDEX('Relevance scoring'!$D$7:$BU$214,MATCH($A42,'Relevance scoring'!$A$7:$A$214,0),MATCH(E$5,'Relevance scoring'!$D$5:$BU$5))))</f>
        <v>N/a</v>
      </c>
      <c r="F42" s="87" t="str">
        <f t="array" ref="F42">IF(INDEX('Relevance scoring'!$D$7:$BU$214,MATCH($A42,'Relevance scoring'!$A$7:$A$214,0),MATCH(F$5,'Relevance scoring'!$D$5:$BU$5))=1,"N/a",(INDEX('Relevance scoring'!$D$7:$BU$214,MATCH($A42,'Relevance scoring'!$A$7:$A$214,0),MATCH(F$5,'Relevance scoring'!$D$5:$BU$5))))</f>
        <v>N/a</v>
      </c>
      <c r="G42" s="87" t="str">
        <f t="array" ref="G42">IF(INDEX('Relevance scoring'!$D$7:$BU$214,MATCH($A42,'Relevance scoring'!$A$7:$A$214,0),MATCH(G$5,'Relevance scoring'!$D$5:$BU$5))=1,"N/a",(INDEX('Relevance scoring'!$D$7:$BU$214,MATCH($A42,'Relevance scoring'!$A$7:$A$214,0),MATCH(G$5,'Relevance scoring'!$D$5:$BU$5))))</f>
        <v>N/a</v>
      </c>
      <c r="H42" s="87" t="str">
        <f t="array" ref="H42">IF(INDEX('Relevance scoring'!$D$7:$BU$214,MATCH($A42,'Relevance scoring'!$A$7:$A$214,0),MATCH(H$5,'Relevance scoring'!$D$5:$BU$5))=1,"N/a",(INDEX('Relevance scoring'!$D$7:$BU$214,MATCH($A42,'Relevance scoring'!$A$7:$A$214,0),MATCH(H$5,'Relevance scoring'!$D$5:$BU$5))))</f>
        <v>N/a</v>
      </c>
      <c r="I42" s="87" t="str">
        <f t="array" ref="I42">IF(INDEX('Relevance scoring'!$D$7:$BU$214,MATCH($A42,'Relevance scoring'!$A$7:$A$214,0),MATCH(I$5,'Relevance scoring'!$D$5:$BU$5))=1,"N/a",(INDEX('Relevance scoring'!$D$7:$BU$214,MATCH($A42,'Relevance scoring'!$A$7:$A$214,0),MATCH(I$5,'Relevance scoring'!$D$5:$BU$5))))</f>
        <v>N/a</v>
      </c>
      <c r="J42" s="87" t="str">
        <f t="array" ref="J42">IF(INDEX('Relevance scoring'!$D$7:$BU$214,MATCH($A42,'Relevance scoring'!$A$7:$A$214,0),MATCH(J$5,'Relevance scoring'!$D$5:$BU$5))=1,"N/a",(INDEX('Relevance scoring'!$D$7:$BU$214,MATCH($A42,'Relevance scoring'!$A$7:$A$214,0),MATCH(J$5,'Relevance scoring'!$D$5:$BU$5))))</f>
        <v>N/a</v>
      </c>
      <c r="K42" s="87" t="str">
        <f t="array" ref="K42">IF(INDEX('Relevance scoring'!$D$7:$BU$214,MATCH($A42,'Relevance scoring'!$A$7:$A$214,0),MATCH(K$5,'Relevance scoring'!$D$5:$BU$5))=1,"N/a",(INDEX('Relevance scoring'!$D$7:$BU$214,MATCH($A42,'Relevance scoring'!$A$7:$A$214,0),MATCH(K$5,'Relevance scoring'!$D$5:$BU$5))))</f>
        <v>N/a</v>
      </c>
      <c r="L42" s="87" t="str">
        <f t="array" ref="L42">IF(INDEX('Relevance scoring'!$D$7:$BU$214,MATCH($A42,'Relevance scoring'!$A$7:$A$214,0),MATCH(L$5,'Relevance scoring'!$D$5:$BU$5))=1,"N/a",(INDEX('Relevance scoring'!$D$7:$BU$214,MATCH($A42,'Relevance scoring'!$A$7:$A$214,0),MATCH(L$5,'Relevance scoring'!$D$5:$BU$5))))</f>
        <v>N/a</v>
      </c>
      <c r="M42" s="87" t="str">
        <f t="array" ref="M42">IF(INDEX('Relevance scoring'!$D$7:$BU$214,MATCH($A42,'Relevance scoring'!$A$7:$A$214,0),MATCH(M$5,'Relevance scoring'!$D$5:$BU$5))=1,"N/a",(INDEX('Relevance scoring'!$D$7:$BU$214,MATCH($A42,'Relevance scoring'!$A$7:$A$214,0),MATCH(M$5,'Relevance scoring'!$D$5:$BU$5))))</f>
        <v>N/a</v>
      </c>
      <c r="N42" s="87">
        <f t="array" ref="N42">IF(INDEX('Relevance scoring'!$D$7:$BU$214,MATCH($A42,'Relevance scoring'!$A$7:$A$214,0),MATCH(N$5,'Relevance scoring'!$D$5:$BU$5))=1,"N/a",(INDEX('Relevance scoring'!$D$7:$BU$214,MATCH($A42,'Relevance scoring'!$A$7:$A$214,0),MATCH(N$5,'Relevance scoring'!$D$5:$BU$5))))</f>
        <v>2</v>
      </c>
      <c r="O42" s="87" t="str">
        <f t="array" ref="O42">IF(INDEX('Relevance scoring'!$D$7:$BU$214,MATCH($A42,'Relevance scoring'!$A$7:$A$214,0),MATCH(O$5,'Relevance scoring'!$D$5:$BU$5))=1,"N/a",(INDEX('Relevance scoring'!$D$7:$BU$214,MATCH($A42,'Relevance scoring'!$A$7:$A$214,0),MATCH(O$5,'Relevance scoring'!$D$5:$BU$5))))</f>
        <v>N/a</v>
      </c>
      <c r="P42" s="87">
        <f t="array" ref="P42">IF(INDEX('Relevance scoring'!$D$7:$BU$214,MATCH($A42,'Relevance scoring'!$A$7:$A$214,0),MATCH(P$5,'Relevance scoring'!$D$5:$BU$5))=1,"N/a",(INDEX('Relevance scoring'!$D$7:$BU$214,MATCH($A42,'Relevance scoring'!$A$7:$A$214,0),MATCH(P$5,'Relevance scoring'!$D$5:$BU$5))))</f>
        <v>2</v>
      </c>
      <c r="Q42" s="87" t="str">
        <f t="array" ref="Q42">IF(INDEX('Relevance scoring'!$D$7:$BU$214,MATCH($A42,'Relevance scoring'!$A$7:$A$214,0),MATCH(Q$5,'Relevance scoring'!$D$5:$BU$5))=1,"N/a",(INDEX('Relevance scoring'!$D$7:$BU$214,MATCH($A42,'Relevance scoring'!$A$7:$A$214,0),MATCH(Q$5,'Relevance scoring'!$D$5:$BU$5))))</f>
        <v>N/a</v>
      </c>
      <c r="R42" s="87" t="str">
        <f t="array" ref="R42">IF(INDEX('Relevance scoring'!$D$7:$BU$214,MATCH($A42,'Relevance scoring'!$A$7:$A$214,0),MATCH(R$5,'Relevance scoring'!$D$5:$BU$5))=1,"N/a",(INDEX('Relevance scoring'!$D$7:$BU$214,MATCH($A42,'Relevance scoring'!$A$7:$A$214,0),MATCH(R$5,'Relevance scoring'!$D$5:$BU$5))))</f>
        <v>N/a</v>
      </c>
      <c r="S42" s="87" t="str">
        <f t="array" ref="S42">IF(INDEX('Relevance scoring'!$D$7:$BU$214,MATCH($A42,'Relevance scoring'!$A$7:$A$214,0),MATCH(S$5,'Relevance scoring'!$D$5:$BU$5))=1,"N/a",(INDEX('Relevance scoring'!$D$7:$BU$214,MATCH($A42,'Relevance scoring'!$A$7:$A$214,0),MATCH(S$5,'Relevance scoring'!$D$5:$BU$5))))</f>
        <v>N/a</v>
      </c>
      <c r="T42" s="87" t="str">
        <f t="array" ref="T42">IF(INDEX('Relevance scoring'!$D$7:$BU$214,MATCH($A42,'Relevance scoring'!$A$7:$A$214,0),MATCH(T$5,'Relevance scoring'!$D$5:$BU$5))=1,"N/a",(INDEX('Relevance scoring'!$D$7:$BU$214,MATCH($A42,'Relevance scoring'!$A$7:$A$214,0),MATCH(T$5,'Relevance scoring'!$D$5:$BU$5))))</f>
        <v>N/a</v>
      </c>
      <c r="U42" s="87" t="str">
        <f t="array" ref="U42">IF(INDEX('Relevance scoring'!$D$7:$BU$214,MATCH($A42,'Relevance scoring'!$A$7:$A$214,0),MATCH(U$5,'Relevance scoring'!$D$5:$BU$5))=1,"N/a",(INDEX('Relevance scoring'!$D$7:$BU$214,MATCH($A42,'Relevance scoring'!$A$7:$A$214,0),MATCH(U$5,'Relevance scoring'!$D$5:$BU$5))))</f>
        <v>N/a</v>
      </c>
      <c r="V42" s="87">
        <f t="array" ref="V42">IF(INDEX('Relevance scoring'!$D$7:$BU$214,MATCH($A42,'Relevance scoring'!$A$7:$A$214,0),MATCH(V$5,'Relevance scoring'!$D$5:$BU$5))=1,"N/a",(INDEX('Relevance scoring'!$D$7:$BU$214,MATCH($A42,'Relevance scoring'!$A$7:$A$214,0),MATCH(V$5,'Relevance scoring'!$D$5:$BU$5))))</f>
        <v>4</v>
      </c>
      <c r="W42" s="87">
        <f t="array" ref="W42">IF(INDEX('Relevance scoring'!$D$7:$BU$214,MATCH($A42,'Relevance scoring'!$A$7:$A$214,0),MATCH(W$5,'Relevance scoring'!$D$5:$BU$5))=1,"N/a",(INDEX('Relevance scoring'!$D$7:$BU$214,MATCH($A42,'Relevance scoring'!$A$7:$A$214,0),MATCH(W$5,'Relevance scoring'!$D$5:$BU$5))))</f>
        <v>2</v>
      </c>
      <c r="X42" s="87" t="str">
        <f t="array" ref="X42">IF(INDEX('Relevance scoring'!$D$7:$BU$214,MATCH($A42,'Relevance scoring'!$A$7:$A$214,0),MATCH(X$5,'Relevance scoring'!$D$5:$BU$5))=1,"N/a",(INDEX('Relevance scoring'!$D$7:$BU$214,MATCH($A42,'Relevance scoring'!$A$7:$A$214,0),MATCH(X$5,'Relevance scoring'!$D$5:$BU$5))))</f>
        <v>N/a</v>
      </c>
      <c r="Y42" s="87" t="str">
        <f t="array" ref="Y42">IF(INDEX('Relevance scoring'!$D$7:$BU$214,MATCH($A42,'Relevance scoring'!$A$7:$A$214,0),MATCH(Y$5,'Relevance scoring'!$D$5:$BU$5))=1,"N/a",(INDEX('Relevance scoring'!$D$7:$BU$214,MATCH($A42,'Relevance scoring'!$A$7:$A$214,0),MATCH(Y$5,'Relevance scoring'!$D$5:$BU$5))))</f>
        <v>N/a</v>
      </c>
      <c r="Z42" s="87" t="str">
        <f t="array" ref="Z42">IF(INDEX('Relevance scoring'!$D$7:$BU$214,MATCH($A42,'Relevance scoring'!$A$7:$A$214,0),MATCH(Z$5,'Relevance scoring'!$D$5:$BU$5))=1,"N/a",(INDEX('Relevance scoring'!$D$7:$BU$214,MATCH($A42,'Relevance scoring'!$A$7:$A$214,0),MATCH(Z$5,'Relevance scoring'!$D$5:$BU$5))))</f>
        <v>N/a</v>
      </c>
      <c r="AA42" s="87" t="str">
        <f t="array" ref="AA42">IF(INDEX('Relevance scoring'!$D$7:$BU$214,MATCH($A42,'Relevance scoring'!$A$7:$A$214,0),MATCH(AA$5,'Relevance scoring'!$D$5:$BU$5))=1,"N/a",(INDEX('Relevance scoring'!$D$7:$BU$214,MATCH($A42,'Relevance scoring'!$A$7:$A$214,0),MATCH(AA$5,'Relevance scoring'!$D$5:$BU$5))))</f>
        <v>N/a</v>
      </c>
      <c r="AB42" s="87">
        <f t="array" ref="AB42">IF(INDEX('Relevance scoring'!$D$7:$BU$214,MATCH($A42,'Relevance scoring'!$A$7:$A$214,0),MATCH(AB$5,'Relevance scoring'!$D$5:$BU$5))=1,"N/a",(INDEX('Relevance scoring'!$D$7:$BU$214,MATCH($A42,'Relevance scoring'!$A$7:$A$214,0),MATCH(AB$5,'Relevance scoring'!$D$5:$BU$5))))</f>
        <v>3</v>
      </c>
      <c r="AC42" s="87">
        <f t="array" ref="AC42">IF(INDEX('Relevance scoring'!$D$7:$BU$214,MATCH($A42,'Relevance scoring'!$A$7:$A$214,0),MATCH(AC$5,'Relevance scoring'!$D$5:$BU$5))=1,"N/a",(INDEX('Relevance scoring'!$D$7:$BU$214,MATCH($A42,'Relevance scoring'!$A$7:$A$214,0),MATCH(AC$5,'Relevance scoring'!$D$5:$BU$5))))</f>
        <v>2</v>
      </c>
      <c r="AD42" s="87">
        <f t="array" ref="AD42">IF(INDEX('Relevance scoring'!$D$7:$BU$214,MATCH($A42,'Relevance scoring'!$A$7:$A$214,0),MATCH(AD$5,'Relevance scoring'!$D$5:$BU$5))=1,"N/a",(INDEX('Relevance scoring'!$D$7:$BU$214,MATCH($A42,'Relevance scoring'!$A$7:$A$214,0),MATCH(AD$5,'Relevance scoring'!$D$5:$BU$5))))</f>
        <v>2</v>
      </c>
      <c r="AE42" s="87" t="str">
        <f t="array" ref="AE42">IF(INDEX('Relevance scoring'!$D$7:$BU$214,MATCH($A42,'Relevance scoring'!$A$7:$A$214,0),MATCH(AE$5,'Relevance scoring'!$D$5:$BU$5))=1,"N/a",(INDEX('Relevance scoring'!$D$7:$BU$214,MATCH($A42,'Relevance scoring'!$A$7:$A$214,0),MATCH(AE$5,'Relevance scoring'!$D$5:$BU$5))))</f>
        <v>N/a</v>
      </c>
      <c r="AF42" s="87" t="str">
        <f t="array" ref="AF42">IF(INDEX('Relevance scoring'!$D$7:$BU$214,MATCH($A42,'Relevance scoring'!$A$7:$A$214,0),MATCH(AF$5,'Relevance scoring'!$D$5:$BU$5))=1,"N/a",(INDEX('Relevance scoring'!$D$7:$BU$214,MATCH($A42,'Relevance scoring'!$A$7:$A$214,0),MATCH(AF$5,'Relevance scoring'!$D$5:$BU$5))))</f>
        <v>N/a</v>
      </c>
      <c r="AG42" s="87">
        <f t="array" ref="AG42">IF(INDEX('Relevance scoring'!$D$7:$BU$214,MATCH($A42,'Relevance scoring'!$A$7:$A$214,0),MATCH(AG$5,'Relevance scoring'!$D$5:$BU$5))=1,"N/a",(INDEX('Relevance scoring'!$D$7:$BU$214,MATCH($A42,'Relevance scoring'!$A$7:$A$214,0),MATCH(AG$5,'Relevance scoring'!$D$5:$BU$5))))</f>
        <v>4</v>
      </c>
      <c r="AH42" s="87">
        <f t="array" ref="AH42">IF(INDEX('Relevance scoring'!$D$7:$BU$214,MATCH($A42,'Relevance scoring'!$A$7:$A$214,0),MATCH(AH$5,'Relevance scoring'!$D$5:$BU$5))=1,"N/a",(INDEX('Relevance scoring'!$D$7:$BU$214,MATCH($A42,'Relevance scoring'!$A$7:$A$214,0),MATCH(AH$5,'Relevance scoring'!$D$5:$BU$5))))</f>
        <v>4</v>
      </c>
      <c r="AI42" s="87">
        <f t="array" ref="AI42">IF(INDEX('Relevance scoring'!$D$7:$BU$214,MATCH($A42,'Relevance scoring'!$A$7:$A$214,0),MATCH(AI$5,'Relevance scoring'!$D$5:$BU$5))=1,"N/a",(INDEX('Relevance scoring'!$D$7:$BU$214,MATCH($A42,'Relevance scoring'!$A$7:$A$214,0),MATCH(AI$5,'Relevance scoring'!$D$5:$BU$5))))</f>
        <v>4</v>
      </c>
      <c r="AJ42" s="87">
        <f t="array" ref="AJ42">IF(INDEX('Relevance scoring'!$D$7:$BU$214,MATCH($A42,'Relevance scoring'!$A$7:$A$214,0),MATCH(AJ$5,'Relevance scoring'!$D$5:$BU$5))=1,"N/a",(INDEX('Relevance scoring'!$D$7:$BU$214,MATCH($A42,'Relevance scoring'!$A$7:$A$214,0),MATCH(AJ$5,'Relevance scoring'!$D$5:$BU$5))))</f>
        <v>4</v>
      </c>
      <c r="AK42" s="87">
        <f t="array" ref="AK42">IF(INDEX('Relevance scoring'!$D$7:$BU$214,MATCH($A42,'Relevance scoring'!$A$7:$A$214,0),MATCH(AK$5,'Relevance scoring'!$D$5:$BU$5))=1,"N/a",(INDEX('Relevance scoring'!$D$7:$BU$214,MATCH($A42,'Relevance scoring'!$A$7:$A$214,0),MATCH(AK$5,'Relevance scoring'!$D$5:$BU$5))))</f>
        <v>4</v>
      </c>
      <c r="AL42" s="87" t="str">
        <f t="array" ref="AL42">IF(INDEX('Relevance scoring'!$D$7:$BU$214,MATCH($A42,'Relevance scoring'!$A$7:$A$214,0),MATCH(AL$5,'Relevance scoring'!$D$5:$BU$5))=1,"N/a",(INDEX('Relevance scoring'!$D$7:$BU$214,MATCH($A42,'Relevance scoring'!$A$7:$A$214,0),MATCH(AL$5,'Relevance scoring'!$D$5:$BU$5))))</f>
        <v>N/a</v>
      </c>
      <c r="AM42" s="87" t="str">
        <f t="array" ref="AM42">IF(INDEX('Relevance scoring'!$D$7:$BU$214,MATCH($A42,'Relevance scoring'!$A$7:$A$214,0),MATCH(AM$5,'Relevance scoring'!$D$5:$BU$5))=1,"N/a",(INDEX('Relevance scoring'!$D$7:$BU$214,MATCH($A42,'Relevance scoring'!$A$7:$A$214,0),MATCH(AM$5,'Relevance scoring'!$D$5:$BU$5))))</f>
        <v>N/a</v>
      </c>
      <c r="AN42" s="87" t="str">
        <f t="array" ref="AN42">IF(INDEX('Relevance scoring'!$D$7:$BU$214,MATCH($A42,'Relevance scoring'!$A$7:$A$214,0),MATCH(AN$5,'Relevance scoring'!$D$5:$BU$5))=1,"N/a",(INDEX('Relevance scoring'!$D$7:$BU$214,MATCH($A42,'Relevance scoring'!$A$7:$A$214,0),MATCH(AN$5,'Relevance scoring'!$D$5:$BU$5))))</f>
        <v>N/a</v>
      </c>
      <c r="AO42" s="87" t="str">
        <f t="array" ref="AO42">IF(INDEX('Relevance scoring'!$D$7:$BU$214,MATCH($A42,'Relevance scoring'!$A$7:$A$214,0),MATCH(AO$5,'Relevance scoring'!$D$5:$BU$5))=1,"N/a",(INDEX('Relevance scoring'!$D$7:$BU$214,MATCH($A42,'Relevance scoring'!$A$7:$A$214,0),MATCH(AO$5,'Relevance scoring'!$D$5:$BU$5))))</f>
        <v>N/a</v>
      </c>
      <c r="AP42" s="87">
        <f t="array" ref="AP42">IF(INDEX('Relevance scoring'!$D$7:$BU$214,MATCH($A42,'Relevance scoring'!$A$7:$A$214,0),MATCH(AP$5,'Relevance scoring'!$D$5:$BU$5))=1,"N/a",(INDEX('Relevance scoring'!$D$7:$BU$214,MATCH($A42,'Relevance scoring'!$A$7:$A$214,0),MATCH(AP$5,'Relevance scoring'!$D$5:$BU$5))))</f>
        <v>3</v>
      </c>
      <c r="AQ42" s="87" t="str">
        <f t="array" ref="AQ42">IF(INDEX('Relevance scoring'!$D$7:$BU$214,MATCH($A42,'Relevance scoring'!$A$7:$A$214,0),MATCH(AQ$5,'Relevance scoring'!$D$5:$BU$5))=1,"N/a",(INDEX('Relevance scoring'!$D$7:$BU$214,MATCH($A42,'Relevance scoring'!$A$7:$A$214,0),MATCH(AQ$5,'Relevance scoring'!$D$5:$BU$5))))</f>
        <v>N/a</v>
      </c>
      <c r="AR42" s="87" t="str">
        <f t="array" ref="AR42">IF(INDEX('Relevance scoring'!$D$7:$BU$214,MATCH($A42,'Relevance scoring'!$A$7:$A$214,0),MATCH(AR$5,'Relevance scoring'!$D$5:$BU$5))=1,"N/a",(INDEX('Relevance scoring'!$D$7:$BU$214,MATCH($A42,'Relevance scoring'!$A$7:$A$214,0),MATCH(AR$5,'Relevance scoring'!$D$5:$BU$5))))</f>
        <v>N/a</v>
      </c>
      <c r="AS42" s="87" t="str">
        <f t="array" ref="AS42">IF(INDEX('Relevance scoring'!$D$7:$BU$214,MATCH($A42,'Relevance scoring'!$A$7:$A$214,0),MATCH(AS$5,'Relevance scoring'!$D$5:$BU$5))=1,"N/a",(INDEX('Relevance scoring'!$D$7:$BU$214,MATCH($A42,'Relevance scoring'!$A$7:$A$214,0),MATCH(AS$5,'Relevance scoring'!$D$5:$BU$5))))</f>
        <v>N/a</v>
      </c>
      <c r="AT42" s="87" t="str">
        <f t="array" ref="AT42">IF(INDEX('Relevance scoring'!$D$7:$BU$214,MATCH($A42,'Relevance scoring'!$A$7:$A$214,0),MATCH(AT$5,'Relevance scoring'!$D$5:$BU$5))=1,"N/a",(INDEX('Relevance scoring'!$D$7:$BU$214,MATCH($A42,'Relevance scoring'!$A$7:$A$214,0),MATCH(AT$5,'Relevance scoring'!$D$5:$BU$5))))</f>
        <v>N/a</v>
      </c>
      <c r="AU42" s="87" t="str">
        <f t="array" ref="AU42">IF(INDEX('Relevance scoring'!$D$7:$BU$214,MATCH($A42,'Relevance scoring'!$A$7:$A$214,0),MATCH(AU$5,'Relevance scoring'!$D$5:$BU$5))=1,"N/a",(INDEX('Relevance scoring'!$D$7:$BU$214,MATCH($A42,'Relevance scoring'!$A$7:$A$214,0),MATCH(AU$5,'Relevance scoring'!$D$5:$BU$5))))</f>
        <v>N/a</v>
      </c>
      <c r="AV42" s="87" t="str">
        <f t="array" ref="AV42">IF(INDEX('Relevance scoring'!$D$7:$BU$214,MATCH($A42,'Relevance scoring'!$A$7:$A$214,0),MATCH(AV$5,'Relevance scoring'!$D$5:$BU$5))=1,"N/a",(INDEX('Relevance scoring'!$D$7:$BU$214,MATCH($A42,'Relevance scoring'!$A$7:$A$214,0),MATCH(AV$5,'Relevance scoring'!$D$5:$BU$5))))</f>
        <v>N/a</v>
      </c>
      <c r="AW42" s="87" t="str">
        <f t="array" ref="AW42">IF(INDEX('Relevance scoring'!$D$7:$BU$214,MATCH($A42,'Relevance scoring'!$A$7:$A$214,0),MATCH(AW$5,'Relevance scoring'!$D$5:$BU$5))=1,"N/a",(INDEX('Relevance scoring'!$D$7:$BU$214,MATCH($A42,'Relevance scoring'!$A$7:$A$214,0),MATCH(AW$5,'Relevance scoring'!$D$5:$BU$5))))</f>
        <v>N/a</v>
      </c>
      <c r="AX42" s="87" t="str">
        <f t="array" ref="AX42">IF(INDEX('Relevance scoring'!$D$7:$BU$214,MATCH($A42,'Relevance scoring'!$A$7:$A$214,0),MATCH(AX$5,'Relevance scoring'!$D$5:$BU$5))=1,"N/a",(INDEX('Relevance scoring'!$D$7:$BU$214,MATCH($A42,'Relevance scoring'!$A$7:$A$214,0),MATCH(AX$5,'Relevance scoring'!$D$5:$BU$5))))</f>
        <v>N/a</v>
      </c>
      <c r="AY42" s="87" t="str">
        <f t="array" ref="AY42">IF(INDEX('Relevance scoring'!$D$7:$BU$214,MATCH($A42,'Relevance scoring'!$A$7:$A$214,0),MATCH(AY$5,'Relevance scoring'!$D$5:$BU$5))=1,"N/a",(INDEX('Relevance scoring'!$D$7:$BU$214,MATCH($A42,'Relevance scoring'!$A$7:$A$214,0),MATCH(AY$5,'Relevance scoring'!$D$5:$BU$5))))</f>
        <v>N/a</v>
      </c>
      <c r="AZ42" s="87" t="str">
        <f t="array" ref="AZ42">IF(INDEX('Relevance scoring'!$D$7:$BU$214,MATCH($A42,'Relevance scoring'!$A$7:$A$214,0),MATCH(AZ$5,'Relevance scoring'!$D$5:$BU$5))=1,"N/a",(INDEX('Relevance scoring'!$D$7:$BU$214,MATCH($A42,'Relevance scoring'!$A$7:$A$214,0),MATCH(AZ$5,'Relevance scoring'!$D$5:$BU$5))))</f>
        <v>N/a</v>
      </c>
      <c r="BA42" s="87" t="str">
        <f t="array" ref="BA42">IF(INDEX('Relevance scoring'!$D$7:$BU$214,MATCH($A42,'Relevance scoring'!$A$7:$A$214,0),MATCH(BA$5,'Relevance scoring'!$D$5:$BU$5))=1,"N/a",(INDEX('Relevance scoring'!$D$7:$BU$214,MATCH($A42,'Relevance scoring'!$A$7:$A$214,0),MATCH(BA$5,'Relevance scoring'!$D$5:$BU$5))))</f>
        <v>N/a</v>
      </c>
      <c r="BB42" s="87" t="str">
        <f t="array" ref="BB42">IF(INDEX('Relevance scoring'!$D$7:$BU$214,MATCH($A42,'Relevance scoring'!$A$7:$A$214,0),MATCH(BB$5,'Relevance scoring'!$D$5:$BU$5))=1,"N/a",(INDEX('Relevance scoring'!$D$7:$BU$214,MATCH($A42,'Relevance scoring'!$A$7:$A$214,0),MATCH(BB$5,'Relevance scoring'!$D$5:$BU$5))))</f>
        <v>N/a</v>
      </c>
      <c r="BC42" s="87" t="str">
        <f t="array" ref="BC42">IF(INDEX('Relevance scoring'!$D$7:$BU$214,MATCH($A42,'Relevance scoring'!$A$7:$A$214,0),MATCH(BC$5,'Relevance scoring'!$D$5:$BU$5))=1,"N/a",(INDEX('Relevance scoring'!$D$7:$BU$214,MATCH($A42,'Relevance scoring'!$A$7:$A$214,0),MATCH(BC$5,'Relevance scoring'!$D$5:$BU$5))))</f>
        <v>N/a</v>
      </c>
      <c r="BD42" s="87" t="str">
        <f t="array" ref="BD42">IF(INDEX('Relevance scoring'!$D$7:$BU$214,MATCH($A42,'Relevance scoring'!$A$7:$A$214,0),MATCH(BD$5,'Relevance scoring'!$D$5:$BU$5))=1,"N/a",(INDEX('Relevance scoring'!$D$7:$BU$214,MATCH($A42,'Relevance scoring'!$A$7:$A$214,0),MATCH(BD$5,'Relevance scoring'!$D$5:$BU$5))))</f>
        <v>N/a</v>
      </c>
      <c r="BE42" s="87" t="str">
        <f t="array" ref="BE42">IF(INDEX('Relevance scoring'!$D$7:$BU$214,MATCH($A42,'Relevance scoring'!$A$7:$A$214,0),MATCH(BE$5,'Relevance scoring'!$D$5:$BU$5))=1,"N/a",(INDEX('Relevance scoring'!$D$7:$BU$214,MATCH($A42,'Relevance scoring'!$A$7:$A$214,0),MATCH(BE$5,'Relevance scoring'!$D$5:$BU$5))))</f>
        <v>N/a</v>
      </c>
      <c r="BF42" s="87" t="str">
        <f t="array" ref="BF42">IF(INDEX('Relevance scoring'!$D$7:$BU$214,MATCH($A42,'Relevance scoring'!$A$7:$A$214,0),MATCH(BF$5,'Relevance scoring'!$D$5:$BU$5))=1,"N/a",(INDEX('Relevance scoring'!$D$7:$BU$214,MATCH($A42,'Relevance scoring'!$A$7:$A$214,0),MATCH(BF$5,'Relevance scoring'!$D$5:$BU$5))))</f>
        <v>N/a</v>
      </c>
      <c r="BG42" s="87">
        <f t="array" ref="BG42">IF(INDEX('Relevance scoring'!$D$7:$BU$214,MATCH($A42,'Relevance scoring'!$A$7:$A$214,0),MATCH(BG$5,'Relevance scoring'!$D$5:$BU$5))=1,"N/a",(INDEX('Relevance scoring'!$D$7:$BU$214,MATCH($A42,'Relevance scoring'!$A$7:$A$214,0),MATCH(BG$5,'Relevance scoring'!$D$5:$BU$5))))</f>
        <v>3</v>
      </c>
      <c r="BH42" s="87">
        <f t="array" ref="BH42">IF(INDEX('Relevance scoring'!$D$7:$BU$214,MATCH($A42,'Relevance scoring'!$A$7:$A$214,0),MATCH(BH$5,'Relevance scoring'!$D$5:$BU$5))=1,"N/a",(INDEX('Relevance scoring'!$D$7:$BU$214,MATCH($A42,'Relevance scoring'!$A$7:$A$214,0),MATCH(BH$5,'Relevance scoring'!$D$5:$BU$5))))</f>
        <v>2</v>
      </c>
    </row>
    <row r="43" spans="1:60" ht="12.75" x14ac:dyDescent="0.2">
      <c r="A43" s="53" t="str">
        <f>'Technology references'!A38</f>
        <v>Tech-037</v>
      </c>
      <c r="B43" s="54" t="str">
        <f t="array" ref="B43">INDEX('Technology references'!$B$2:$B$100,MATCH($A43,'Technology references'!$A$2:$A$100,0))</f>
        <v>Open Intellectual Property</v>
      </c>
      <c r="D43" s="87" t="str">
        <f t="array" ref="D43">IF(INDEX('Relevance scoring'!$D$7:$BU$214,MATCH($A43,'Relevance scoring'!$A$7:$A$214,0),MATCH(D$5,'Relevance scoring'!$D$5:$BU$5))=1,"N/a",(INDEX('Relevance scoring'!$D$7:$BU$214,MATCH($A43,'Relevance scoring'!$A$7:$A$214,0),MATCH(D$5,'Relevance scoring'!$D$5:$BU$5))))</f>
        <v>N/a</v>
      </c>
      <c r="E43" s="87" t="str">
        <f t="array" ref="E43">IF(INDEX('Relevance scoring'!$D$7:$BU$214,MATCH($A43,'Relevance scoring'!$A$7:$A$214,0),MATCH(E$5,'Relevance scoring'!$D$5:$BU$5))=1,"N/a",(INDEX('Relevance scoring'!$D$7:$BU$214,MATCH($A43,'Relevance scoring'!$A$7:$A$214,0),MATCH(E$5,'Relevance scoring'!$D$5:$BU$5))))</f>
        <v>N/a</v>
      </c>
      <c r="F43" s="87" t="str">
        <f t="array" ref="F43">IF(INDEX('Relevance scoring'!$D$7:$BU$214,MATCH($A43,'Relevance scoring'!$A$7:$A$214,0),MATCH(F$5,'Relevance scoring'!$D$5:$BU$5))=1,"N/a",(INDEX('Relevance scoring'!$D$7:$BU$214,MATCH($A43,'Relevance scoring'!$A$7:$A$214,0),MATCH(F$5,'Relevance scoring'!$D$5:$BU$5))))</f>
        <v>N/a</v>
      </c>
      <c r="G43" s="87" t="str">
        <f t="array" ref="G43">IF(INDEX('Relevance scoring'!$D$7:$BU$214,MATCH($A43,'Relevance scoring'!$A$7:$A$214,0),MATCH(G$5,'Relevance scoring'!$D$5:$BU$5))=1,"N/a",(INDEX('Relevance scoring'!$D$7:$BU$214,MATCH($A43,'Relevance scoring'!$A$7:$A$214,0),MATCH(G$5,'Relevance scoring'!$D$5:$BU$5))))</f>
        <v>N/a</v>
      </c>
      <c r="H43" s="87" t="str">
        <f t="array" ref="H43">IF(INDEX('Relevance scoring'!$D$7:$BU$214,MATCH($A43,'Relevance scoring'!$A$7:$A$214,0),MATCH(H$5,'Relevance scoring'!$D$5:$BU$5))=1,"N/a",(INDEX('Relevance scoring'!$D$7:$BU$214,MATCH($A43,'Relevance scoring'!$A$7:$A$214,0),MATCH(H$5,'Relevance scoring'!$D$5:$BU$5))))</f>
        <v>N/a</v>
      </c>
      <c r="I43" s="87">
        <f t="array" ref="I43">IF(INDEX('Relevance scoring'!$D$7:$BU$214,MATCH($A43,'Relevance scoring'!$A$7:$A$214,0),MATCH(I$5,'Relevance scoring'!$D$5:$BU$5))=1,"N/a",(INDEX('Relevance scoring'!$D$7:$BU$214,MATCH($A43,'Relevance scoring'!$A$7:$A$214,0),MATCH(I$5,'Relevance scoring'!$D$5:$BU$5))))</f>
        <v>2</v>
      </c>
      <c r="J43" s="87">
        <f t="array" ref="J43">IF(INDEX('Relevance scoring'!$D$7:$BU$214,MATCH($A43,'Relevance scoring'!$A$7:$A$214,0),MATCH(J$5,'Relevance scoring'!$D$5:$BU$5))=1,"N/a",(INDEX('Relevance scoring'!$D$7:$BU$214,MATCH($A43,'Relevance scoring'!$A$7:$A$214,0),MATCH(J$5,'Relevance scoring'!$D$5:$BU$5))))</f>
        <v>2</v>
      </c>
      <c r="K43" s="87">
        <f t="array" ref="K43">IF(INDEX('Relevance scoring'!$D$7:$BU$214,MATCH($A43,'Relevance scoring'!$A$7:$A$214,0),MATCH(K$5,'Relevance scoring'!$D$5:$BU$5))=1,"N/a",(INDEX('Relevance scoring'!$D$7:$BU$214,MATCH($A43,'Relevance scoring'!$A$7:$A$214,0),MATCH(K$5,'Relevance scoring'!$D$5:$BU$5))))</f>
        <v>2</v>
      </c>
      <c r="L43" s="87">
        <f t="array" ref="L43">IF(INDEX('Relevance scoring'!$D$7:$BU$214,MATCH($A43,'Relevance scoring'!$A$7:$A$214,0),MATCH(L$5,'Relevance scoring'!$D$5:$BU$5))=1,"N/a",(INDEX('Relevance scoring'!$D$7:$BU$214,MATCH($A43,'Relevance scoring'!$A$7:$A$214,0),MATCH(L$5,'Relevance scoring'!$D$5:$BU$5))))</f>
        <v>2</v>
      </c>
      <c r="M43" s="87" t="str">
        <f t="array" ref="M43">IF(INDEX('Relevance scoring'!$D$7:$BU$214,MATCH($A43,'Relevance scoring'!$A$7:$A$214,0),MATCH(M$5,'Relevance scoring'!$D$5:$BU$5))=1,"N/a",(INDEX('Relevance scoring'!$D$7:$BU$214,MATCH($A43,'Relevance scoring'!$A$7:$A$214,0),MATCH(M$5,'Relevance scoring'!$D$5:$BU$5))))</f>
        <v>N/a</v>
      </c>
      <c r="N43" s="87" t="str">
        <f t="array" ref="N43">IF(INDEX('Relevance scoring'!$D$7:$BU$214,MATCH($A43,'Relevance scoring'!$A$7:$A$214,0),MATCH(N$5,'Relevance scoring'!$D$5:$BU$5))=1,"N/a",(INDEX('Relevance scoring'!$D$7:$BU$214,MATCH($A43,'Relevance scoring'!$A$7:$A$214,0),MATCH(N$5,'Relevance scoring'!$D$5:$BU$5))))</f>
        <v>N/a</v>
      </c>
      <c r="O43" s="87">
        <f t="array" ref="O43">IF(INDEX('Relevance scoring'!$D$7:$BU$214,MATCH($A43,'Relevance scoring'!$A$7:$A$214,0),MATCH(O$5,'Relevance scoring'!$D$5:$BU$5))=1,"N/a",(INDEX('Relevance scoring'!$D$7:$BU$214,MATCH($A43,'Relevance scoring'!$A$7:$A$214,0),MATCH(O$5,'Relevance scoring'!$D$5:$BU$5))))</f>
        <v>2</v>
      </c>
      <c r="P43" s="87">
        <f t="array" ref="P43">IF(INDEX('Relevance scoring'!$D$7:$BU$214,MATCH($A43,'Relevance scoring'!$A$7:$A$214,0),MATCH(P$5,'Relevance scoring'!$D$5:$BU$5))=1,"N/a",(INDEX('Relevance scoring'!$D$7:$BU$214,MATCH($A43,'Relevance scoring'!$A$7:$A$214,0),MATCH(P$5,'Relevance scoring'!$D$5:$BU$5))))</f>
        <v>2</v>
      </c>
      <c r="Q43" s="87" t="str">
        <f t="array" ref="Q43">IF(INDEX('Relevance scoring'!$D$7:$BU$214,MATCH($A43,'Relevance scoring'!$A$7:$A$214,0),MATCH(Q$5,'Relevance scoring'!$D$5:$BU$5))=1,"N/a",(INDEX('Relevance scoring'!$D$7:$BU$214,MATCH($A43,'Relevance scoring'!$A$7:$A$214,0),MATCH(Q$5,'Relevance scoring'!$D$5:$BU$5))))</f>
        <v>N/a</v>
      </c>
      <c r="R43" s="87">
        <f t="array" ref="R43">IF(INDEX('Relevance scoring'!$D$7:$BU$214,MATCH($A43,'Relevance scoring'!$A$7:$A$214,0),MATCH(R$5,'Relevance scoring'!$D$5:$BU$5))=1,"N/a",(INDEX('Relevance scoring'!$D$7:$BU$214,MATCH($A43,'Relevance scoring'!$A$7:$A$214,0),MATCH(R$5,'Relevance scoring'!$D$5:$BU$5))))</f>
        <v>2</v>
      </c>
      <c r="S43" s="87">
        <f t="array" ref="S43">IF(INDEX('Relevance scoring'!$D$7:$BU$214,MATCH($A43,'Relevance scoring'!$A$7:$A$214,0),MATCH(S$5,'Relevance scoring'!$D$5:$BU$5))=1,"N/a",(INDEX('Relevance scoring'!$D$7:$BU$214,MATCH($A43,'Relevance scoring'!$A$7:$A$214,0),MATCH(S$5,'Relevance scoring'!$D$5:$BU$5))))</f>
        <v>2</v>
      </c>
      <c r="T43" s="87" t="str">
        <f t="array" ref="T43">IF(INDEX('Relevance scoring'!$D$7:$BU$214,MATCH($A43,'Relevance scoring'!$A$7:$A$214,0),MATCH(T$5,'Relevance scoring'!$D$5:$BU$5))=1,"N/a",(INDEX('Relevance scoring'!$D$7:$BU$214,MATCH($A43,'Relevance scoring'!$A$7:$A$214,0),MATCH(T$5,'Relevance scoring'!$D$5:$BU$5))))</f>
        <v>N/a</v>
      </c>
      <c r="U43" s="87">
        <f t="array" ref="U43">IF(INDEX('Relevance scoring'!$D$7:$BU$214,MATCH($A43,'Relevance scoring'!$A$7:$A$214,0),MATCH(U$5,'Relevance scoring'!$D$5:$BU$5))=1,"N/a",(INDEX('Relevance scoring'!$D$7:$BU$214,MATCH($A43,'Relevance scoring'!$A$7:$A$214,0),MATCH(U$5,'Relevance scoring'!$D$5:$BU$5))))</f>
        <v>3</v>
      </c>
      <c r="V43" s="87">
        <f t="array" ref="V43">IF(INDEX('Relevance scoring'!$D$7:$BU$214,MATCH($A43,'Relevance scoring'!$A$7:$A$214,0),MATCH(V$5,'Relevance scoring'!$D$5:$BU$5))=1,"N/a",(INDEX('Relevance scoring'!$D$7:$BU$214,MATCH($A43,'Relevance scoring'!$A$7:$A$214,0),MATCH(V$5,'Relevance scoring'!$D$5:$BU$5))))</f>
        <v>4</v>
      </c>
      <c r="W43" s="87" t="str">
        <f t="array" ref="W43">IF(INDEX('Relevance scoring'!$D$7:$BU$214,MATCH($A43,'Relevance scoring'!$A$7:$A$214,0),MATCH(W$5,'Relevance scoring'!$D$5:$BU$5))=1,"N/a",(INDEX('Relevance scoring'!$D$7:$BU$214,MATCH($A43,'Relevance scoring'!$A$7:$A$214,0),MATCH(W$5,'Relevance scoring'!$D$5:$BU$5))))</f>
        <v>N/a</v>
      </c>
      <c r="X43" s="87" t="str">
        <f t="array" ref="X43">IF(INDEX('Relevance scoring'!$D$7:$BU$214,MATCH($A43,'Relevance scoring'!$A$7:$A$214,0),MATCH(X$5,'Relevance scoring'!$D$5:$BU$5))=1,"N/a",(INDEX('Relevance scoring'!$D$7:$BU$214,MATCH($A43,'Relevance scoring'!$A$7:$A$214,0),MATCH(X$5,'Relevance scoring'!$D$5:$BU$5))))</f>
        <v>N/a</v>
      </c>
      <c r="Y43" s="87">
        <f t="array" ref="Y43">IF(INDEX('Relevance scoring'!$D$7:$BU$214,MATCH($A43,'Relevance scoring'!$A$7:$A$214,0),MATCH(Y$5,'Relevance scoring'!$D$5:$BU$5))=1,"N/a",(INDEX('Relevance scoring'!$D$7:$BU$214,MATCH($A43,'Relevance scoring'!$A$7:$A$214,0),MATCH(Y$5,'Relevance scoring'!$D$5:$BU$5))))</f>
        <v>2</v>
      </c>
      <c r="Z43" s="87" t="str">
        <f t="array" ref="Z43">IF(INDEX('Relevance scoring'!$D$7:$BU$214,MATCH($A43,'Relevance scoring'!$A$7:$A$214,0),MATCH(Z$5,'Relevance scoring'!$D$5:$BU$5))=1,"N/a",(INDEX('Relevance scoring'!$D$7:$BU$214,MATCH($A43,'Relevance scoring'!$A$7:$A$214,0),MATCH(Z$5,'Relevance scoring'!$D$5:$BU$5))))</f>
        <v>N/a</v>
      </c>
      <c r="AA43" s="87" t="str">
        <f t="array" ref="AA43">IF(INDEX('Relevance scoring'!$D$7:$BU$214,MATCH($A43,'Relevance scoring'!$A$7:$A$214,0),MATCH(AA$5,'Relevance scoring'!$D$5:$BU$5))=1,"N/a",(INDEX('Relevance scoring'!$D$7:$BU$214,MATCH($A43,'Relevance scoring'!$A$7:$A$214,0),MATCH(AA$5,'Relevance scoring'!$D$5:$BU$5))))</f>
        <v>N/a</v>
      </c>
      <c r="AB43" s="87">
        <f t="array" ref="AB43">IF(INDEX('Relevance scoring'!$D$7:$BU$214,MATCH($A43,'Relevance scoring'!$A$7:$A$214,0),MATCH(AB$5,'Relevance scoring'!$D$5:$BU$5))=1,"N/a",(INDEX('Relevance scoring'!$D$7:$BU$214,MATCH($A43,'Relevance scoring'!$A$7:$A$214,0),MATCH(AB$5,'Relevance scoring'!$D$5:$BU$5))))</f>
        <v>2</v>
      </c>
      <c r="AC43" s="87" t="str">
        <f t="array" ref="AC43">IF(INDEX('Relevance scoring'!$D$7:$BU$214,MATCH($A43,'Relevance scoring'!$A$7:$A$214,0),MATCH(AC$5,'Relevance scoring'!$D$5:$BU$5))=1,"N/a",(INDEX('Relevance scoring'!$D$7:$BU$214,MATCH($A43,'Relevance scoring'!$A$7:$A$214,0),MATCH(AC$5,'Relevance scoring'!$D$5:$BU$5))))</f>
        <v>N/a</v>
      </c>
      <c r="AD43" s="87">
        <f t="array" ref="AD43">IF(INDEX('Relevance scoring'!$D$7:$BU$214,MATCH($A43,'Relevance scoring'!$A$7:$A$214,0),MATCH(AD$5,'Relevance scoring'!$D$5:$BU$5))=1,"N/a",(INDEX('Relevance scoring'!$D$7:$BU$214,MATCH($A43,'Relevance scoring'!$A$7:$A$214,0),MATCH(AD$5,'Relevance scoring'!$D$5:$BU$5))))</f>
        <v>3</v>
      </c>
      <c r="AE43" s="87">
        <f t="array" ref="AE43">IF(INDEX('Relevance scoring'!$D$7:$BU$214,MATCH($A43,'Relevance scoring'!$A$7:$A$214,0),MATCH(AE$5,'Relevance scoring'!$D$5:$BU$5))=1,"N/a",(INDEX('Relevance scoring'!$D$7:$BU$214,MATCH($A43,'Relevance scoring'!$A$7:$A$214,0),MATCH(AE$5,'Relevance scoring'!$D$5:$BU$5))))</f>
        <v>2</v>
      </c>
      <c r="AF43" s="87" t="str">
        <f t="array" ref="AF43">IF(INDEX('Relevance scoring'!$D$7:$BU$214,MATCH($A43,'Relevance scoring'!$A$7:$A$214,0),MATCH(AF$5,'Relevance scoring'!$D$5:$BU$5))=1,"N/a",(INDEX('Relevance scoring'!$D$7:$BU$214,MATCH($A43,'Relevance scoring'!$A$7:$A$214,0),MATCH(AF$5,'Relevance scoring'!$D$5:$BU$5))))</f>
        <v>N/a</v>
      </c>
      <c r="AG43" s="87">
        <f t="array" ref="AG43">IF(INDEX('Relevance scoring'!$D$7:$BU$214,MATCH($A43,'Relevance scoring'!$A$7:$A$214,0),MATCH(AG$5,'Relevance scoring'!$D$5:$BU$5))=1,"N/a",(INDEX('Relevance scoring'!$D$7:$BU$214,MATCH($A43,'Relevance scoring'!$A$7:$A$214,0),MATCH(AG$5,'Relevance scoring'!$D$5:$BU$5))))</f>
        <v>2</v>
      </c>
      <c r="AH43" s="87">
        <f t="array" ref="AH43">IF(INDEX('Relevance scoring'!$D$7:$BU$214,MATCH($A43,'Relevance scoring'!$A$7:$A$214,0),MATCH(AH$5,'Relevance scoring'!$D$5:$BU$5))=1,"N/a",(INDEX('Relevance scoring'!$D$7:$BU$214,MATCH($A43,'Relevance scoring'!$A$7:$A$214,0),MATCH(AH$5,'Relevance scoring'!$D$5:$BU$5))))</f>
        <v>2</v>
      </c>
      <c r="AI43" s="87">
        <f t="array" ref="AI43">IF(INDEX('Relevance scoring'!$D$7:$BU$214,MATCH($A43,'Relevance scoring'!$A$7:$A$214,0),MATCH(AI$5,'Relevance scoring'!$D$5:$BU$5))=1,"N/a",(INDEX('Relevance scoring'!$D$7:$BU$214,MATCH($A43,'Relevance scoring'!$A$7:$A$214,0),MATCH(AI$5,'Relevance scoring'!$D$5:$BU$5))))</f>
        <v>2</v>
      </c>
      <c r="AJ43" s="87">
        <f t="array" ref="AJ43">IF(INDEX('Relevance scoring'!$D$7:$BU$214,MATCH($A43,'Relevance scoring'!$A$7:$A$214,0),MATCH(AJ$5,'Relevance scoring'!$D$5:$BU$5))=1,"N/a",(INDEX('Relevance scoring'!$D$7:$BU$214,MATCH($A43,'Relevance scoring'!$A$7:$A$214,0),MATCH(AJ$5,'Relevance scoring'!$D$5:$BU$5))))</f>
        <v>2</v>
      </c>
      <c r="AK43" s="87">
        <f t="array" ref="AK43">IF(INDEX('Relevance scoring'!$D$7:$BU$214,MATCH($A43,'Relevance scoring'!$A$7:$A$214,0),MATCH(AK$5,'Relevance scoring'!$D$5:$BU$5))=1,"N/a",(INDEX('Relevance scoring'!$D$7:$BU$214,MATCH($A43,'Relevance scoring'!$A$7:$A$214,0),MATCH(AK$5,'Relevance scoring'!$D$5:$BU$5))))</f>
        <v>2</v>
      </c>
      <c r="AL43" s="87">
        <f t="array" ref="AL43">IF(INDEX('Relevance scoring'!$D$7:$BU$214,MATCH($A43,'Relevance scoring'!$A$7:$A$214,0),MATCH(AL$5,'Relevance scoring'!$D$5:$BU$5))=1,"N/a",(INDEX('Relevance scoring'!$D$7:$BU$214,MATCH($A43,'Relevance scoring'!$A$7:$A$214,0),MATCH(AL$5,'Relevance scoring'!$D$5:$BU$5))))</f>
        <v>3</v>
      </c>
      <c r="AM43" s="87">
        <f t="array" ref="AM43">IF(INDEX('Relevance scoring'!$D$7:$BU$214,MATCH($A43,'Relevance scoring'!$A$7:$A$214,0),MATCH(AM$5,'Relevance scoring'!$D$5:$BU$5))=1,"N/a",(INDEX('Relevance scoring'!$D$7:$BU$214,MATCH($A43,'Relevance scoring'!$A$7:$A$214,0),MATCH(AM$5,'Relevance scoring'!$D$5:$BU$5))))</f>
        <v>2</v>
      </c>
      <c r="AN43" s="87">
        <f t="array" ref="AN43">IF(INDEX('Relevance scoring'!$D$7:$BU$214,MATCH($A43,'Relevance scoring'!$A$7:$A$214,0),MATCH(AN$5,'Relevance scoring'!$D$5:$BU$5))=1,"N/a",(INDEX('Relevance scoring'!$D$7:$BU$214,MATCH($A43,'Relevance scoring'!$A$7:$A$214,0),MATCH(AN$5,'Relevance scoring'!$D$5:$BU$5))))</f>
        <v>4</v>
      </c>
      <c r="AO43" s="87" t="str">
        <f t="array" ref="AO43">IF(INDEX('Relevance scoring'!$D$7:$BU$214,MATCH($A43,'Relevance scoring'!$A$7:$A$214,0),MATCH(AO$5,'Relevance scoring'!$D$5:$BU$5))=1,"N/a",(INDEX('Relevance scoring'!$D$7:$BU$214,MATCH($A43,'Relevance scoring'!$A$7:$A$214,0),MATCH(AO$5,'Relevance scoring'!$D$5:$BU$5))))</f>
        <v>N/a</v>
      </c>
      <c r="AP43" s="87">
        <f t="array" ref="AP43">IF(INDEX('Relevance scoring'!$D$7:$BU$214,MATCH($A43,'Relevance scoring'!$A$7:$A$214,0),MATCH(AP$5,'Relevance scoring'!$D$5:$BU$5))=1,"N/a",(INDEX('Relevance scoring'!$D$7:$BU$214,MATCH($A43,'Relevance scoring'!$A$7:$A$214,0),MATCH(AP$5,'Relevance scoring'!$D$5:$BU$5))))</f>
        <v>2</v>
      </c>
      <c r="AQ43" s="87">
        <f t="array" ref="AQ43">IF(INDEX('Relevance scoring'!$D$7:$BU$214,MATCH($A43,'Relevance scoring'!$A$7:$A$214,0),MATCH(AQ$5,'Relevance scoring'!$D$5:$BU$5))=1,"N/a",(INDEX('Relevance scoring'!$D$7:$BU$214,MATCH($A43,'Relevance scoring'!$A$7:$A$214,0),MATCH(AQ$5,'Relevance scoring'!$D$5:$BU$5))))</f>
        <v>2</v>
      </c>
      <c r="AR43" s="87" t="str">
        <f t="array" ref="AR43">IF(INDEX('Relevance scoring'!$D$7:$BU$214,MATCH($A43,'Relevance scoring'!$A$7:$A$214,0),MATCH(AR$5,'Relevance scoring'!$D$5:$BU$5))=1,"N/a",(INDEX('Relevance scoring'!$D$7:$BU$214,MATCH($A43,'Relevance scoring'!$A$7:$A$214,0),MATCH(AR$5,'Relevance scoring'!$D$5:$BU$5))))</f>
        <v>N/a</v>
      </c>
      <c r="AS43" s="87">
        <f t="array" ref="AS43">IF(INDEX('Relevance scoring'!$D$7:$BU$214,MATCH($A43,'Relevance scoring'!$A$7:$A$214,0),MATCH(AS$5,'Relevance scoring'!$D$5:$BU$5))=1,"N/a",(INDEX('Relevance scoring'!$D$7:$BU$214,MATCH($A43,'Relevance scoring'!$A$7:$A$214,0),MATCH(AS$5,'Relevance scoring'!$D$5:$BU$5))))</f>
        <v>2</v>
      </c>
      <c r="AT43" s="87" t="str">
        <f t="array" ref="AT43">IF(INDEX('Relevance scoring'!$D$7:$BU$214,MATCH($A43,'Relevance scoring'!$A$7:$A$214,0),MATCH(AT$5,'Relevance scoring'!$D$5:$BU$5))=1,"N/a",(INDEX('Relevance scoring'!$D$7:$BU$214,MATCH($A43,'Relevance scoring'!$A$7:$A$214,0),MATCH(AT$5,'Relevance scoring'!$D$5:$BU$5))))</f>
        <v>N/a</v>
      </c>
      <c r="AU43" s="87" t="str">
        <f t="array" ref="AU43">IF(INDEX('Relevance scoring'!$D$7:$BU$214,MATCH($A43,'Relevance scoring'!$A$7:$A$214,0),MATCH(AU$5,'Relevance scoring'!$D$5:$BU$5))=1,"N/a",(INDEX('Relevance scoring'!$D$7:$BU$214,MATCH($A43,'Relevance scoring'!$A$7:$A$214,0),MATCH(AU$5,'Relevance scoring'!$D$5:$BU$5))))</f>
        <v>N/a</v>
      </c>
      <c r="AV43" s="87" t="str">
        <f t="array" ref="AV43">IF(INDEX('Relevance scoring'!$D$7:$BU$214,MATCH($A43,'Relevance scoring'!$A$7:$A$214,0),MATCH(AV$5,'Relevance scoring'!$D$5:$BU$5))=1,"N/a",(INDEX('Relevance scoring'!$D$7:$BU$214,MATCH($A43,'Relevance scoring'!$A$7:$A$214,0),MATCH(AV$5,'Relevance scoring'!$D$5:$BU$5))))</f>
        <v>N/a</v>
      </c>
      <c r="AW43" s="87">
        <f t="array" ref="AW43">IF(INDEX('Relevance scoring'!$D$7:$BU$214,MATCH($A43,'Relevance scoring'!$A$7:$A$214,0),MATCH(AW$5,'Relevance scoring'!$D$5:$BU$5))=1,"N/a",(INDEX('Relevance scoring'!$D$7:$BU$214,MATCH($A43,'Relevance scoring'!$A$7:$A$214,0),MATCH(AW$5,'Relevance scoring'!$D$5:$BU$5))))</f>
        <v>2</v>
      </c>
      <c r="AX43" s="87" t="str">
        <f t="array" ref="AX43">IF(INDEX('Relevance scoring'!$D$7:$BU$214,MATCH($A43,'Relevance scoring'!$A$7:$A$214,0),MATCH(AX$5,'Relevance scoring'!$D$5:$BU$5))=1,"N/a",(INDEX('Relevance scoring'!$D$7:$BU$214,MATCH($A43,'Relevance scoring'!$A$7:$A$214,0),MATCH(AX$5,'Relevance scoring'!$D$5:$BU$5))))</f>
        <v>N/a</v>
      </c>
      <c r="AY43" s="87" t="str">
        <f t="array" ref="AY43">IF(INDEX('Relevance scoring'!$D$7:$BU$214,MATCH($A43,'Relevance scoring'!$A$7:$A$214,0),MATCH(AY$5,'Relevance scoring'!$D$5:$BU$5))=1,"N/a",(INDEX('Relevance scoring'!$D$7:$BU$214,MATCH($A43,'Relevance scoring'!$A$7:$A$214,0),MATCH(AY$5,'Relevance scoring'!$D$5:$BU$5))))</f>
        <v>N/a</v>
      </c>
      <c r="AZ43" s="87">
        <f t="array" ref="AZ43">IF(INDEX('Relevance scoring'!$D$7:$BU$214,MATCH($A43,'Relevance scoring'!$A$7:$A$214,0),MATCH(AZ$5,'Relevance scoring'!$D$5:$BU$5))=1,"N/a",(INDEX('Relevance scoring'!$D$7:$BU$214,MATCH($A43,'Relevance scoring'!$A$7:$A$214,0),MATCH(AZ$5,'Relevance scoring'!$D$5:$BU$5))))</f>
        <v>3</v>
      </c>
      <c r="BA43" s="87" t="str">
        <f t="array" ref="BA43">IF(INDEX('Relevance scoring'!$D$7:$BU$214,MATCH($A43,'Relevance scoring'!$A$7:$A$214,0),MATCH(BA$5,'Relevance scoring'!$D$5:$BU$5))=1,"N/a",(INDEX('Relevance scoring'!$D$7:$BU$214,MATCH($A43,'Relevance scoring'!$A$7:$A$214,0),MATCH(BA$5,'Relevance scoring'!$D$5:$BU$5))))</f>
        <v>N/a</v>
      </c>
      <c r="BB43" s="87">
        <f t="array" ref="BB43">IF(INDEX('Relevance scoring'!$D$7:$BU$214,MATCH($A43,'Relevance scoring'!$A$7:$A$214,0),MATCH(BB$5,'Relevance scoring'!$D$5:$BU$5))=1,"N/a",(INDEX('Relevance scoring'!$D$7:$BU$214,MATCH($A43,'Relevance scoring'!$A$7:$A$214,0),MATCH(BB$5,'Relevance scoring'!$D$5:$BU$5))))</f>
        <v>2</v>
      </c>
      <c r="BC43" s="87" t="str">
        <f t="array" ref="BC43">IF(INDEX('Relevance scoring'!$D$7:$BU$214,MATCH($A43,'Relevance scoring'!$A$7:$A$214,0),MATCH(BC$5,'Relevance scoring'!$D$5:$BU$5))=1,"N/a",(INDEX('Relevance scoring'!$D$7:$BU$214,MATCH($A43,'Relevance scoring'!$A$7:$A$214,0),MATCH(BC$5,'Relevance scoring'!$D$5:$BU$5))))</f>
        <v>N/a</v>
      </c>
      <c r="BD43" s="87" t="str">
        <f t="array" ref="BD43">IF(INDEX('Relevance scoring'!$D$7:$BU$214,MATCH($A43,'Relevance scoring'!$A$7:$A$214,0),MATCH(BD$5,'Relevance scoring'!$D$5:$BU$5))=1,"N/a",(INDEX('Relevance scoring'!$D$7:$BU$214,MATCH($A43,'Relevance scoring'!$A$7:$A$214,0),MATCH(BD$5,'Relevance scoring'!$D$5:$BU$5))))</f>
        <v>N/a</v>
      </c>
      <c r="BE43" s="87">
        <f t="array" ref="BE43">IF(INDEX('Relevance scoring'!$D$7:$BU$214,MATCH($A43,'Relevance scoring'!$A$7:$A$214,0),MATCH(BE$5,'Relevance scoring'!$D$5:$BU$5))=1,"N/a",(INDEX('Relevance scoring'!$D$7:$BU$214,MATCH($A43,'Relevance scoring'!$A$7:$A$214,0),MATCH(BE$5,'Relevance scoring'!$D$5:$BU$5))))</f>
        <v>2</v>
      </c>
      <c r="BF43" s="87" t="str">
        <f t="array" ref="BF43">IF(INDEX('Relevance scoring'!$D$7:$BU$214,MATCH($A43,'Relevance scoring'!$A$7:$A$214,0),MATCH(BF$5,'Relevance scoring'!$D$5:$BU$5))=1,"N/a",(INDEX('Relevance scoring'!$D$7:$BU$214,MATCH($A43,'Relevance scoring'!$A$7:$A$214,0),MATCH(BF$5,'Relevance scoring'!$D$5:$BU$5))))</f>
        <v>N/a</v>
      </c>
      <c r="BG43" s="87" t="str">
        <f t="array" ref="BG43">IF(INDEX('Relevance scoring'!$D$7:$BU$214,MATCH($A43,'Relevance scoring'!$A$7:$A$214,0),MATCH(BG$5,'Relevance scoring'!$D$5:$BU$5))=1,"N/a",(INDEX('Relevance scoring'!$D$7:$BU$214,MATCH($A43,'Relevance scoring'!$A$7:$A$214,0),MATCH(BG$5,'Relevance scoring'!$D$5:$BU$5))))</f>
        <v>N/a</v>
      </c>
      <c r="BH43" s="87">
        <f t="array" ref="BH43">IF(INDEX('Relevance scoring'!$D$7:$BU$214,MATCH($A43,'Relevance scoring'!$A$7:$A$214,0),MATCH(BH$5,'Relevance scoring'!$D$5:$BU$5))=1,"N/a",(INDEX('Relevance scoring'!$D$7:$BU$214,MATCH($A43,'Relevance scoring'!$A$7:$A$214,0),MATCH(BH$5,'Relevance scoring'!$D$5:$BU$5))))</f>
        <v>2</v>
      </c>
    </row>
    <row r="44" spans="1:60" ht="12.75" x14ac:dyDescent="0.2">
      <c r="A44" s="53" t="str">
        <f>'Technology references'!A39</f>
        <v>Tech-038</v>
      </c>
      <c r="B44" s="54" t="str">
        <f t="array" ref="B44">INDEX('Technology references'!$B$2:$B$100,MATCH($A44,'Technology references'!$A$2:$A$100,0))</f>
        <v>Personalized Medicine</v>
      </c>
      <c r="D44" s="87" t="str">
        <f t="array" ref="D44">IF(INDEX('Relevance scoring'!$D$7:$BU$214,MATCH($A44,'Relevance scoring'!$A$7:$A$214,0),MATCH(D$5,'Relevance scoring'!$D$5:$BU$5))=1,"N/a",(INDEX('Relevance scoring'!$D$7:$BU$214,MATCH($A44,'Relevance scoring'!$A$7:$A$214,0),MATCH(D$5,'Relevance scoring'!$D$5:$BU$5))))</f>
        <v>N/a</v>
      </c>
      <c r="E44" s="87" t="str">
        <f t="array" ref="E44">IF(INDEX('Relevance scoring'!$D$7:$BU$214,MATCH($A44,'Relevance scoring'!$A$7:$A$214,0),MATCH(E$5,'Relevance scoring'!$D$5:$BU$5))=1,"N/a",(INDEX('Relevance scoring'!$D$7:$BU$214,MATCH($A44,'Relevance scoring'!$A$7:$A$214,0),MATCH(E$5,'Relevance scoring'!$D$5:$BU$5))))</f>
        <v>N/a</v>
      </c>
      <c r="F44" s="87" t="str">
        <f t="array" ref="F44">IF(INDEX('Relevance scoring'!$D$7:$BU$214,MATCH($A44,'Relevance scoring'!$A$7:$A$214,0),MATCH(F$5,'Relevance scoring'!$D$5:$BU$5))=1,"N/a",(INDEX('Relevance scoring'!$D$7:$BU$214,MATCH($A44,'Relevance scoring'!$A$7:$A$214,0),MATCH(F$5,'Relevance scoring'!$D$5:$BU$5))))</f>
        <v>N/a</v>
      </c>
      <c r="G44" s="87" t="str">
        <f t="array" ref="G44">IF(INDEX('Relevance scoring'!$D$7:$BU$214,MATCH($A44,'Relevance scoring'!$A$7:$A$214,0),MATCH(G$5,'Relevance scoring'!$D$5:$BU$5))=1,"N/a",(INDEX('Relevance scoring'!$D$7:$BU$214,MATCH($A44,'Relevance scoring'!$A$7:$A$214,0),MATCH(G$5,'Relevance scoring'!$D$5:$BU$5))))</f>
        <v>N/a</v>
      </c>
      <c r="H44" s="87" t="str">
        <f t="array" ref="H44">IF(INDEX('Relevance scoring'!$D$7:$BU$214,MATCH($A44,'Relevance scoring'!$A$7:$A$214,0),MATCH(H$5,'Relevance scoring'!$D$5:$BU$5))=1,"N/a",(INDEX('Relevance scoring'!$D$7:$BU$214,MATCH($A44,'Relevance scoring'!$A$7:$A$214,0),MATCH(H$5,'Relevance scoring'!$D$5:$BU$5))))</f>
        <v>N/a</v>
      </c>
      <c r="I44" s="87" t="str">
        <f t="array" ref="I44">IF(INDEX('Relevance scoring'!$D$7:$BU$214,MATCH($A44,'Relevance scoring'!$A$7:$A$214,0),MATCH(I$5,'Relevance scoring'!$D$5:$BU$5))=1,"N/a",(INDEX('Relevance scoring'!$D$7:$BU$214,MATCH($A44,'Relevance scoring'!$A$7:$A$214,0),MATCH(I$5,'Relevance scoring'!$D$5:$BU$5))))</f>
        <v>N/a</v>
      </c>
      <c r="J44" s="87" t="str">
        <f t="array" ref="J44">IF(INDEX('Relevance scoring'!$D$7:$BU$214,MATCH($A44,'Relevance scoring'!$A$7:$A$214,0),MATCH(J$5,'Relevance scoring'!$D$5:$BU$5))=1,"N/a",(INDEX('Relevance scoring'!$D$7:$BU$214,MATCH($A44,'Relevance scoring'!$A$7:$A$214,0),MATCH(J$5,'Relevance scoring'!$D$5:$BU$5))))</f>
        <v>N/a</v>
      </c>
      <c r="K44" s="87" t="str">
        <f t="array" ref="K44">IF(INDEX('Relevance scoring'!$D$7:$BU$214,MATCH($A44,'Relevance scoring'!$A$7:$A$214,0),MATCH(K$5,'Relevance scoring'!$D$5:$BU$5))=1,"N/a",(INDEX('Relevance scoring'!$D$7:$BU$214,MATCH($A44,'Relevance scoring'!$A$7:$A$214,0),MATCH(K$5,'Relevance scoring'!$D$5:$BU$5))))</f>
        <v>N/a</v>
      </c>
      <c r="L44" s="87" t="str">
        <f t="array" ref="L44">IF(INDEX('Relevance scoring'!$D$7:$BU$214,MATCH($A44,'Relevance scoring'!$A$7:$A$214,0),MATCH(L$5,'Relevance scoring'!$D$5:$BU$5))=1,"N/a",(INDEX('Relevance scoring'!$D$7:$BU$214,MATCH($A44,'Relevance scoring'!$A$7:$A$214,0),MATCH(L$5,'Relevance scoring'!$D$5:$BU$5))))</f>
        <v>N/a</v>
      </c>
      <c r="M44" s="87" t="str">
        <f t="array" ref="M44">IF(INDEX('Relevance scoring'!$D$7:$BU$214,MATCH($A44,'Relevance scoring'!$A$7:$A$214,0),MATCH(M$5,'Relevance scoring'!$D$5:$BU$5))=1,"N/a",(INDEX('Relevance scoring'!$D$7:$BU$214,MATCH($A44,'Relevance scoring'!$A$7:$A$214,0),MATCH(M$5,'Relevance scoring'!$D$5:$BU$5))))</f>
        <v>N/a</v>
      </c>
      <c r="N44" s="87" t="str">
        <f t="array" ref="N44">IF(INDEX('Relevance scoring'!$D$7:$BU$214,MATCH($A44,'Relevance scoring'!$A$7:$A$214,0),MATCH(N$5,'Relevance scoring'!$D$5:$BU$5))=1,"N/a",(INDEX('Relevance scoring'!$D$7:$BU$214,MATCH($A44,'Relevance scoring'!$A$7:$A$214,0),MATCH(N$5,'Relevance scoring'!$D$5:$BU$5))))</f>
        <v>N/a</v>
      </c>
      <c r="O44" s="87" t="str">
        <f t="array" ref="O44">IF(INDEX('Relevance scoring'!$D$7:$BU$214,MATCH($A44,'Relevance scoring'!$A$7:$A$214,0),MATCH(O$5,'Relevance scoring'!$D$5:$BU$5))=1,"N/a",(INDEX('Relevance scoring'!$D$7:$BU$214,MATCH($A44,'Relevance scoring'!$A$7:$A$214,0),MATCH(O$5,'Relevance scoring'!$D$5:$BU$5))))</f>
        <v>N/a</v>
      </c>
      <c r="P44" s="87" t="str">
        <f t="array" ref="P44">IF(INDEX('Relevance scoring'!$D$7:$BU$214,MATCH($A44,'Relevance scoring'!$A$7:$A$214,0),MATCH(P$5,'Relevance scoring'!$D$5:$BU$5))=1,"N/a",(INDEX('Relevance scoring'!$D$7:$BU$214,MATCH($A44,'Relevance scoring'!$A$7:$A$214,0),MATCH(P$5,'Relevance scoring'!$D$5:$BU$5))))</f>
        <v>N/a</v>
      </c>
      <c r="Q44" s="87">
        <f t="array" ref="Q44">IF(INDEX('Relevance scoring'!$D$7:$BU$214,MATCH($A44,'Relevance scoring'!$A$7:$A$214,0),MATCH(Q$5,'Relevance scoring'!$D$5:$BU$5))=1,"N/a",(INDEX('Relevance scoring'!$D$7:$BU$214,MATCH($A44,'Relevance scoring'!$A$7:$A$214,0),MATCH(Q$5,'Relevance scoring'!$D$5:$BU$5))))</f>
        <v>2</v>
      </c>
      <c r="R44" s="87" t="str">
        <f t="array" ref="R44">IF(INDEX('Relevance scoring'!$D$7:$BU$214,MATCH($A44,'Relevance scoring'!$A$7:$A$214,0),MATCH(R$5,'Relevance scoring'!$D$5:$BU$5))=1,"N/a",(INDEX('Relevance scoring'!$D$7:$BU$214,MATCH($A44,'Relevance scoring'!$A$7:$A$214,0),MATCH(R$5,'Relevance scoring'!$D$5:$BU$5))))</f>
        <v>N/a</v>
      </c>
      <c r="S44" s="87" t="str">
        <f t="array" ref="S44">IF(INDEX('Relevance scoring'!$D$7:$BU$214,MATCH($A44,'Relevance scoring'!$A$7:$A$214,0),MATCH(S$5,'Relevance scoring'!$D$5:$BU$5))=1,"N/a",(INDEX('Relevance scoring'!$D$7:$BU$214,MATCH($A44,'Relevance scoring'!$A$7:$A$214,0),MATCH(S$5,'Relevance scoring'!$D$5:$BU$5))))</f>
        <v>N/a</v>
      </c>
      <c r="T44" s="87" t="str">
        <f t="array" ref="T44">IF(INDEX('Relevance scoring'!$D$7:$BU$214,MATCH($A44,'Relevance scoring'!$A$7:$A$214,0),MATCH(T$5,'Relevance scoring'!$D$5:$BU$5))=1,"N/a",(INDEX('Relevance scoring'!$D$7:$BU$214,MATCH($A44,'Relevance scoring'!$A$7:$A$214,0),MATCH(T$5,'Relevance scoring'!$D$5:$BU$5))))</f>
        <v>N/a</v>
      </c>
      <c r="U44" s="87" t="str">
        <f t="array" ref="U44">IF(INDEX('Relevance scoring'!$D$7:$BU$214,MATCH($A44,'Relevance scoring'!$A$7:$A$214,0),MATCH(U$5,'Relevance scoring'!$D$5:$BU$5))=1,"N/a",(INDEX('Relevance scoring'!$D$7:$BU$214,MATCH($A44,'Relevance scoring'!$A$7:$A$214,0),MATCH(U$5,'Relevance scoring'!$D$5:$BU$5))))</f>
        <v>N/a</v>
      </c>
      <c r="V44" s="87" t="str">
        <f t="array" ref="V44">IF(INDEX('Relevance scoring'!$D$7:$BU$214,MATCH($A44,'Relevance scoring'!$A$7:$A$214,0),MATCH(V$5,'Relevance scoring'!$D$5:$BU$5))=1,"N/a",(INDEX('Relevance scoring'!$D$7:$BU$214,MATCH($A44,'Relevance scoring'!$A$7:$A$214,0),MATCH(V$5,'Relevance scoring'!$D$5:$BU$5))))</f>
        <v>N/a</v>
      </c>
      <c r="W44" s="87" t="str">
        <f t="array" ref="W44">IF(INDEX('Relevance scoring'!$D$7:$BU$214,MATCH($A44,'Relevance scoring'!$A$7:$A$214,0),MATCH(W$5,'Relevance scoring'!$D$5:$BU$5))=1,"N/a",(INDEX('Relevance scoring'!$D$7:$BU$214,MATCH($A44,'Relevance scoring'!$A$7:$A$214,0),MATCH(W$5,'Relevance scoring'!$D$5:$BU$5))))</f>
        <v>N/a</v>
      </c>
      <c r="X44" s="87" t="str">
        <f t="array" ref="X44">IF(INDEX('Relevance scoring'!$D$7:$BU$214,MATCH($A44,'Relevance scoring'!$A$7:$A$214,0),MATCH(X$5,'Relevance scoring'!$D$5:$BU$5))=1,"N/a",(INDEX('Relevance scoring'!$D$7:$BU$214,MATCH($A44,'Relevance scoring'!$A$7:$A$214,0),MATCH(X$5,'Relevance scoring'!$D$5:$BU$5))))</f>
        <v>N/a</v>
      </c>
      <c r="Y44" s="87">
        <f t="array" ref="Y44">IF(INDEX('Relevance scoring'!$D$7:$BU$214,MATCH($A44,'Relevance scoring'!$A$7:$A$214,0),MATCH(Y$5,'Relevance scoring'!$D$5:$BU$5))=1,"N/a",(INDEX('Relevance scoring'!$D$7:$BU$214,MATCH($A44,'Relevance scoring'!$A$7:$A$214,0),MATCH(Y$5,'Relevance scoring'!$D$5:$BU$5))))</f>
        <v>2</v>
      </c>
      <c r="Z44" s="87" t="str">
        <f t="array" ref="Z44">IF(INDEX('Relevance scoring'!$D$7:$BU$214,MATCH($A44,'Relevance scoring'!$A$7:$A$214,0),MATCH(Z$5,'Relevance scoring'!$D$5:$BU$5))=1,"N/a",(INDEX('Relevance scoring'!$D$7:$BU$214,MATCH($A44,'Relevance scoring'!$A$7:$A$214,0),MATCH(Z$5,'Relevance scoring'!$D$5:$BU$5))))</f>
        <v>N/a</v>
      </c>
      <c r="AA44" s="87">
        <f t="array" ref="AA44">IF(INDEX('Relevance scoring'!$D$7:$BU$214,MATCH($A44,'Relevance scoring'!$A$7:$A$214,0),MATCH(AA$5,'Relevance scoring'!$D$5:$BU$5))=1,"N/a",(INDEX('Relevance scoring'!$D$7:$BU$214,MATCH($A44,'Relevance scoring'!$A$7:$A$214,0),MATCH(AA$5,'Relevance scoring'!$D$5:$BU$5))))</f>
        <v>4</v>
      </c>
      <c r="AB44" s="87" t="str">
        <f t="array" ref="AB44">IF(INDEX('Relevance scoring'!$D$7:$BU$214,MATCH($A44,'Relevance scoring'!$A$7:$A$214,0),MATCH(AB$5,'Relevance scoring'!$D$5:$BU$5))=1,"N/a",(INDEX('Relevance scoring'!$D$7:$BU$214,MATCH($A44,'Relevance scoring'!$A$7:$A$214,0),MATCH(AB$5,'Relevance scoring'!$D$5:$BU$5))))</f>
        <v>N/a</v>
      </c>
      <c r="AC44" s="87" t="str">
        <f t="array" ref="AC44">IF(INDEX('Relevance scoring'!$D$7:$BU$214,MATCH($A44,'Relevance scoring'!$A$7:$A$214,0),MATCH(AC$5,'Relevance scoring'!$D$5:$BU$5))=1,"N/a",(INDEX('Relevance scoring'!$D$7:$BU$214,MATCH($A44,'Relevance scoring'!$A$7:$A$214,0),MATCH(AC$5,'Relevance scoring'!$D$5:$BU$5))))</f>
        <v>N/a</v>
      </c>
      <c r="AD44" s="87" t="str">
        <f t="array" ref="AD44">IF(INDEX('Relevance scoring'!$D$7:$BU$214,MATCH($A44,'Relevance scoring'!$A$7:$A$214,0),MATCH(AD$5,'Relevance scoring'!$D$5:$BU$5))=1,"N/a",(INDEX('Relevance scoring'!$D$7:$BU$214,MATCH($A44,'Relevance scoring'!$A$7:$A$214,0),MATCH(AD$5,'Relevance scoring'!$D$5:$BU$5))))</f>
        <v>N/a</v>
      </c>
      <c r="AE44" s="87" t="str">
        <f t="array" ref="AE44">IF(INDEX('Relevance scoring'!$D$7:$BU$214,MATCH($A44,'Relevance scoring'!$A$7:$A$214,0),MATCH(AE$5,'Relevance scoring'!$D$5:$BU$5))=1,"N/a",(INDEX('Relevance scoring'!$D$7:$BU$214,MATCH($A44,'Relevance scoring'!$A$7:$A$214,0),MATCH(AE$5,'Relevance scoring'!$D$5:$BU$5))))</f>
        <v>N/a</v>
      </c>
      <c r="AF44" s="87">
        <f t="array" ref="AF44">IF(INDEX('Relevance scoring'!$D$7:$BU$214,MATCH($A44,'Relevance scoring'!$A$7:$A$214,0),MATCH(AF$5,'Relevance scoring'!$D$5:$BU$5))=1,"N/a",(INDEX('Relevance scoring'!$D$7:$BU$214,MATCH($A44,'Relevance scoring'!$A$7:$A$214,0),MATCH(AF$5,'Relevance scoring'!$D$5:$BU$5))))</f>
        <v>2</v>
      </c>
      <c r="AG44" s="87" t="str">
        <f t="array" ref="AG44">IF(INDEX('Relevance scoring'!$D$7:$BU$214,MATCH($A44,'Relevance scoring'!$A$7:$A$214,0),MATCH(AG$5,'Relevance scoring'!$D$5:$BU$5))=1,"N/a",(INDEX('Relevance scoring'!$D$7:$BU$214,MATCH($A44,'Relevance scoring'!$A$7:$A$214,0),MATCH(AG$5,'Relevance scoring'!$D$5:$BU$5))))</f>
        <v>N/a</v>
      </c>
      <c r="AH44" s="87" t="str">
        <f t="array" ref="AH44">IF(INDEX('Relevance scoring'!$D$7:$BU$214,MATCH($A44,'Relevance scoring'!$A$7:$A$214,0),MATCH(AH$5,'Relevance scoring'!$D$5:$BU$5))=1,"N/a",(INDEX('Relevance scoring'!$D$7:$BU$214,MATCH($A44,'Relevance scoring'!$A$7:$A$214,0),MATCH(AH$5,'Relevance scoring'!$D$5:$BU$5))))</f>
        <v>N/a</v>
      </c>
      <c r="AI44" s="87" t="str">
        <f t="array" ref="AI44">IF(INDEX('Relevance scoring'!$D$7:$BU$214,MATCH($A44,'Relevance scoring'!$A$7:$A$214,0),MATCH(AI$5,'Relevance scoring'!$D$5:$BU$5))=1,"N/a",(INDEX('Relevance scoring'!$D$7:$BU$214,MATCH($A44,'Relevance scoring'!$A$7:$A$214,0),MATCH(AI$5,'Relevance scoring'!$D$5:$BU$5))))</f>
        <v>N/a</v>
      </c>
      <c r="AJ44" s="87" t="str">
        <f t="array" ref="AJ44">IF(INDEX('Relevance scoring'!$D$7:$BU$214,MATCH($A44,'Relevance scoring'!$A$7:$A$214,0),MATCH(AJ$5,'Relevance scoring'!$D$5:$BU$5))=1,"N/a",(INDEX('Relevance scoring'!$D$7:$BU$214,MATCH($A44,'Relevance scoring'!$A$7:$A$214,0),MATCH(AJ$5,'Relevance scoring'!$D$5:$BU$5))))</f>
        <v>N/a</v>
      </c>
      <c r="AK44" s="87" t="str">
        <f t="array" ref="AK44">IF(INDEX('Relevance scoring'!$D$7:$BU$214,MATCH($A44,'Relevance scoring'!$A$7:$A$214,0),MATCH(AK$5,'Relevance scoring'!$D$5:$BU$5))=1,"N/a",(INDEX('Relevance scoring'!$D$7:$BU$214,MATCH($A44,'Relevance scoring'!$A$7:$A$214,0),MATCH(AK$5,'Relevance scoring'!$D$5:$BU$5))))</f>
        <v>N/a</v>
      </c>
      <c r="AL44" s="87">
        <f t="array" ref="AL44">IF(INDEX('Relevance scoring'!$D$7:$BU$214,MATCH($A44,'Relevance scoring'!$A$7:$A$214,0),MATCH(AL$5,'Relevance scoring'!$D$5:$BU$5))=1,"N/a",(INDEX('Relevance scoring'!$D$7:$BU$214,MATCH($A44,'Relevance scoring'!$A$7:$A$214,0),MATCH(AL$5,'Relevance scoring'!$D$5:$BU$5))))</f>
        <v>2</v>
      </c>
      <c r="AM44" s="87" t="str">
        <f t="array" ref="AM44">IF(INDEX('Relevance scoring'!$D$7:$BU$214,MATCH($A44,'Relevance scoring'!$A$7:$A$214,0),MATCH(AM$5,'Relevance scoring'!$D$5:$BU$5))=1,"N/a",(INDEX('Relevance scoring'!$D$7:$BU$214,MATCH($A44,'Relevance scoring'!$A$7:$A$214,0),MATCH(AM$5,'Relevance scoring'!$D$5:$BU$5))))</f>
        <v>N/a</v>
      </c>
      <c r="AN44" s="87">
        <f t="array" ref="AN44">IF(INDEX('Relevance scoring'!$D$7:$BU$214,MATCH($A44,'Relevance scoring'!$A$7:$A$214,0),MATCH(AN$5,'Relevance scoring'!$D$5:$BU$5))=1,"N/a",(INDEX('Relevance scoring'!$D$7:$BU$214,MATCH($A44,'Relevance scoring'!$A$7:$A$214,0),MATCH(AN$5,'Relevance scoring'!$D$5:$BU$5))))</f>
        <v>5</v>
      </c>
      <c r="AO44" s="87" t="str">
        <f t="array" ref="AO44">IF(INDEX('Relevance scoring'!$D$7:$BU$214,MATCH($A44,'Relevance scoring'!$A$7:$A$214,0),MATCH(AO$5,'Relevance scoring'!$D$5:$BU$5))=1,"N/a",(INDEX('Relevance scoring'!$D$7:$BU$214,MATCH($A44,'Relevance scoring'!$A$7:$A$214,0),MATCH(AO$5,'Relevance scoring'!$D$5:$BU$5))))</f>
        <v>N/a</v>
      </c>
      <c r="AP44" s="87" t="str">
        <f t="array" ref="AP44">IF(INDEX('Relevance scoring'!$D$7:$BU$214,MATCH($A44,'Relevance scoring'!$A$7:$A$214,0),MATCH(AP$5,'Relevance scoring'!$D$5:$BU$5))=1,"N/a",(INDEX('Relevance scoring'!$D$7:$BU$214,MATCH($A44,'Relevance scoring'!$A$7:$A$214,0),MATCH(AP$5,'Relevance scoring'!$D$5:$BU$5))))</f>
        <v>N/a</v>
      </c>
      <c r="AQ44" s="87" t="str">
        <f t="array" ref="AQ44">IF(INDEX('Relevance scoring'!$D$7:$BU$214,MATCH($A44,'Relevance scoring'!$A$7:$A$214,0),MATCH(AQ$5,'Relevance scoring'!$D$5:$BU$5))=1,"N/a",(INDEX('Relevance scoring'!$D$7:$BU$214,MATCH($A44,'Relevance scoring'!$A$7:$A$214,0),MATCH(AQ$5,'Relevance scoring'!$D$5:$BU$5))))</f>
        <v>N/a</v>
      </c>
      <c r="AR44" s="87" t="str">
        <f t="array" ref="AR44">IF(INDEX('Relevance scoring'!$D$7:$BU$214,MATCH($A44,'Relevance scoring'!$A$7:$A$214,0),MATCH(AR$5,'Relevance scoring'!$D$5:$BU$5))=1,"N/a",(INDEX('Relevance scoring'!$D$7:$BU$214,MATCH($A44,'Relevance scoring'!$A$7:$A$214,0),MATCH(AR$5,'Relevance scoring'!$D$5:$BU$5))))</f>
        <v>N/a</v>
      </c>
      <c r="AS44" s="87" t="str">
        <f t="array" ref="AS44">IF(INDEX('Relevance scoring'!$D$7:$BU$214,MATCH($A44,'Relevance scoring'!$A$7:$A$214,0),MATCH(AS$5,'Relevance scoring'!$D$5:$BU$5))=1,"N/a",(INDEX('Relevance scoring'!$D$7:$BU$214,MATCH($A44,'Relevance scoring'!$A$7:$A$214,0),MATCH(AS$5,'Relevance scoring'!$D$5:$BU$5))))</f>
        <v>N/a</v>
      </c>
      <c r="AT44" s="87">
        <f t="array" ref="AT44">IF(INDEX('Relevance scoring'!$D$7:$BU$214,MATCH($A44,'Relevance scoring'!$A$7:$A$214,0),MATCH(AT$5,'Relevance scoring'!$D$5:$BU$5))=1,"N/a",(INDEX('Relevance scoring'!$D$7:$BU$214,MATCH($A44,'Relevance scoring'!$A$7:$A$214,0),MATCH(AT$5,'Relevance scoring'!$D$5:$BU$5))))</f>
        <v>2</v>
      </c>
      <c r="AU44" s="87">
        <f t="array" ref="AU44">IF(INDEX('Relevance scoring'!$D$7:$BU$214,MATCH($A44,'Relevance scoring'!$A$7:$A$214,0),MATCH(AU$5,'Relevance scoring'!$D$5:$BU$5))=1,"N/a",(INDEX('Relevance scoring'!$D$7:$BU$214,MATCH($A44,'Relevance scoring'!$A$7:$A$214,0),MATCH(AU$5,'Relevance scoring'!$D$5:$BU$5))))</f>
        <v>2</v>
      </c>
      <c r="AV44" s="87" t="str">
        <f t="array" ref="AV44">IF(INDEX('Relevance scoring'!$D$7:$BU$214,MATCH($A44,'Relevance scoring'!$A$7:$A$214,0),MATCH(AV$5,'Relevance scoring'!$D$5:$BU$5))=1,"N/a",(INDEX('Relevance scoring'!$D$7:$BU$214,MATCH($A44,'Relevance scoring'!$A$7:$A$214,0),MATCH(AV$5,'Relevance scoring'!$D$5:$BU$5))))</f>
        <v>N/a</v>
      </c>
      <c r="AW44" s="87" t="str">
        <f t="array" ref="AW44">IF(INDEX('Relevance scoring'!$D$7:$BU$214,MATCH($A44,'Relevance scoring'!$A$7:$A$214,0),MATCH(AW$5,'Relevance scoring'!$D$5:$BU$5))=1,"N/a",(INDEX('Relevance scoring'!$D$7:$BU$214,MATCH($A44,'Relevance scoring'!$A$7:$A$214,0),MATCH(AW$5,'Relevance scoring'!$D$5:$BU$5))))</f>
        <v>N/a</v>
      </c>
      <c r="AX44" s="87" t="str">
        <f t="array" ref="AX44">IF(INDEX('Relevance scoring'!$D$7:$BU$214,MATCH($A44,'Relevance scoring'!$A$7:$A$214,0),MATCH(AX$5,'Relevance scoring'!$D$5:$BU$5))=1,"N/a",(INDEX('Relevance scoring'!$D$7:$BU$214,MATCH($A44,'Relevance scoring'!$A$7:$A$214,0),MATCH(AX$5,'Relevance scoring'!$D$5:$BU$5))))</f>
        <v>N/a</v>
      </c>
      <c r="AY44" s="87" t="str">
        <f t="array" ref="AY44">IF(INDEX('Relevance scoring'!$D$7:$BU$214,MATCH($A44,'Relevance scoring'!$A$7:$A$214,0),MATCH(AY$5,'Relevance scoring'!$D$5:$BU$5))=1,"N/a",(INDEX('Relevance scoring'!$D$7:$BU$214,MATCH($A44,'Relevance scoring'!$A$7:$A$214,0),MATCH(AY$5,'Relevance scoring'!$D$5:$BU$5))))</f>
        <v>N/a</v>
      </c>
      <c r="AZ44" s="87" t="str">
        <f t="array" ref="AZ44">IF(INDEX('Relevance scoring'!$D$7:$BU$214,MATCH($A44,'Relevance scoring'!$A$7:$A$214,0),MATCH(AZ$5,'Relevance scoring'!$D$5:$BU$5))=1,"N/a",(INDEX('Relevance scoring'!$D$7:$BU$214,MATCH($A44,'Relevance scoring'!$A$7:$A$214,0),MATCH(AZ$5,'Relevance scoring'!$D$5:$BU$5))))</f>
        <v>N/a</v>
      </c>
      <c r="BA44" s="87" t="str">
        <f t="array" ref="BA44">IF(INDEX('Relevance scoring'!$D$7:$BU$214,MATCH($A44,'Relevance scoring'!$A$7:$A$214,0),MATCH(BA$5,'Relevance scoring'!$D$5:$BU$5))=1,"N/a",(INDEX('Relevance scoring'!$D$7:$BU$214,MATCH($A44,'Relevance scoring'!$A$7:$A$214,0),MATCH(BA$5,'Relevance scoring'!$D$5:$BU$5))))</f>
        <v>N/a</v>
      </c>
      <c r="BB44" s="87">
        <f t="array" ref="BB44">IF(INDEX('Relevance scoring'!$D$7:$BU$214,MATCH($A44,'Relevance scoring'!$A$7:$A$214,0),MATCH(BB$5,'Relevance scoring'!$D$5:$BU$5))=1,"N/a",(INDEX('Relevance scoring'!$D$7:$BU$214,MATCH($A44,'Relevance scoring'!$A$7:$A$214,0),MATCH(BB$5,'Relevance scoring'!$D$5:$BU$5))))</f>
        <v>3</v>
      </c>
      <c r="BC44" s="87" t="str">
        <f t="array" ref="BC44">IF(INDEX('Relevance scoring'!$D$7:$BU$214,MATCH($A44,'Relevance scoring'!$A$7:$A$214,0),MATCH(BC$5,'Relevance scoring'!$D$5:$BU$5))=1,"N/a",(INDEX('Relevance scoring'!$D$7:$BU$214,MATCH($A44,'Relevance scoring'!$A$7:$A$214,0),MATCH(BC$5,'Relevance scoring'!$D$5:$BU$5))))</f>
        <v>N/a</v>
      </c>
      <c r="BD44" s="87">
        <f t="array" ref="BD44">IF(INDEX('Relevance scoring'!$D$7:$BU$214,MATCH($A44,'Relevance scoring'!$A$7:$A$214,0),MATCH(BD$5,'Relevance scoring'!$D$5:$BU$5))=1,"N/a",(INDEX('Relevance scoring'!$D$7:$BU$214,MATCH($A44,'Relevance scoring'!$A$7:$A$214,0),MATCH(BD$5,'Relevance scoring'!$D$5:$BU$5))))</f>
        <v>2</v>
      </c>
      <c r="BE44" s="87" t="str">
        <f t="array" ref="BE44">IF(INDEX('Relevance scoring'!$D$7:$BU$214,MATCH($A44,'Relevance scoring'!$A$7:$A$214,0),MATCH(BE$5,'Relevance scoring'!$D$5:$BU$5))=1,"N/a",(INDEX('Relevance scoring'!$D$7:$BU$214,MATCH($A44,'Relevance scoring'!$A$7:$A$214,0),MATCH(BE$5,'Relevance scoring'!$D$5:$BU$5))))</f>
        <v>N/a</v>
      </c>
      <c r="BF44" s="87" t="str">
        <f t="array" ref="BF44">IF(INDEX('Relevance scoring'!$D$7:$BU$214,MATCH($A44,'Relevance scoring'!$A$7:$A$214,0),MATCH(BF$5,'Relevance scoring'!$D$5:$BU$5))=1,"N/a",(INDEX('Relevance scoring'!$D$7:$BU$214,MATCH($A44,'Relevance scoring'!$A$7:$A$214,0),MATCH(BF$5,'Relevance scoring'!$D$5:$BU$5))))</f>
        <v>N/a</v>
      </c>
      <c r="BG44" s="87" t="str">
        <f t="array" ref="BG44">IF(INDEX('Relevance scoring'!$D$7:$BU$214,MATCH($A44,'Relevance scoring'!$A$7:$A$214,0),MATCH(BG$5,'Relevance scoring'!$D$5:$BU$5))=1,"N/a",(INDEX('Relevance scoring'!$D$7:$BU$214,MATCH($A44,'Relevance scoring'!$A$7:$A$214,0),MATCH(BG$5,'Relevance scoring'!$D$5:$BU$5))))</f>
        <v>N/a</v>
      </c>
      <c r="BH44" s="87" t="str">
        <f t="array" ref="BH44">IF(INDEX('Relevance scoring'!$D$7:$BU$214,MATCH($A44,'Relevance scoring'!$A$7:$A$214,0),MATCH(BH$5,'Relevance scoring'!$D$5:$BU$5))=1,"N/a",(INDEX('Relevance scoring'!$D$7:$BU$214,MATCH($A44,'Relevance scoring'!$A$7:$A$214,0),MATCH(BH$5,'Relevance scoring'!$D$5:$BU$5))))</f>
        <v>N/a</v>
      </c>
    </row>
    <row r="45" spans="1:60" ht="12.75" x14ac:dyDescent="0.2">
      <c r="A45" s="53" t="str">
        <f>'Technology references'!A40</f>
        <v>Tech-039</v>
      </c>
      <c r="B45" s="54" t="str">
        <f t="array" ref="B45">INDEX('Technology references'!$B$2:$B$100,MATCH($A45,'Technology references'!$A$2:$A$100,0))</f>
        <v>Photovoltaic Materials</v>
      </c>
      <c r="D45" s="87" t="str">
        <f t="array" ref="D45">IF(INDEX('Relevance scoring'!$D$7:$BU$214,MATCH($A45,'Relevance scoring'!$A$7:$A$214,0),MATCH(D$5,'Relevance scoring'!$D$5:$BU$5))=1,"N/a",(INDEX('Relevance scoring'!$D$7:$BU$214,MATCH($A45,'Relevance scoring'!$A$7:$A$214,0),MATCH(D$5,'Relevance scoring'!$D$5:$BU$5))))</f>
        <v>N/a</v>
      </c>
      <c r="E45" s="87" t="str">
        <f t="array" ref="E45">IF(INDEX('Relevance scoring'!$D$7:$BU$214,MATCH($A45,'Relevance scoring'!$A$7:$A$214,0),MATCH(E$5,'Relevance scoring'!$D$5:$BU$5))=1,"N/a",(INDEX('Relevance scoring'!$D$7:$BU$214,MATCH($A45,'Relevance scoring'!$A$7:$A$214,0),MATCH(E$5,'Relevance scoring'!$D$5:$BU$5))))</f>
        <v>N/a</v>
      </c>
      <c r="F45" s="87" t="str">
        <f t="array" ref="F45">IF(INDEX('Relevance scoring'!$D$7:$BU$214,MATCH($A45,'Relevance scoring'!$A$7:$A$214,0),MATCH(F$5,'Relevance scoring'!$D$5:$BU$5))=1,"N/a",(INDEX('Relevance scoring'!$D$7:$BU$214,MATCH($A45,'Relevance scoring'!$A$7:$A$214,0),MATCH(F$5,'Relevance scoring'!$D$5:$BU$5))))</f>
        <v>N/a</v>
      </c>
      <c r="G45" s="87" t="str">
        <f t="array" ref="G45">IF(INDEX('Relevance scoring'!$D$7:$BU$214,MATCH($A45,'Relevance scoring'!$A$7:$A$214,0),MATCH(G$5,'Relevance scoring'!$D$5:$BU$5))=1,"N/a",(INDEX('Relevance scoring'!$D$7:$BU$214,MATCH($A45,'Relevance scoring'!$A$7:$A$214,0),MATCH(G$5,'Relevance scoring'!$D$5:$BU$5))))</f>
        <v>N/a</v>
      </c>
      <c r="H45" s="87">
        <f t="array" ref="H45">IF(INDEX('Relevance scoring'!$D$7:$BU$214,MATCH($A45,'Relevance scoring'!$A$7:$A$214,0),MATCH(H$5,'Relevance scoring'!$D$5:$BU$5))=1,"N/a",(INDEX('Relevance scoring'!$D$7:$BU$214,MATCH($A45,'Relevance scoring'!$A$7:$A$214,0),MATCH(H$5,'Relevance scoring'!$D$5:$BU$5))))</f>
        <v>2</v>
      </c>
      <c r="I45" s="87">
        <f t="array" ref="I45">IF(INDEX('Relevance scoring'!$D$7:$BU$214,MATCH($A45,'Relevance scoring'!$A$7:$A$214,0),MATCH(I$5,'Relevance scoring'!$D$5:$BU$5))=1,"N/a",(INDEX('Relevance scoring'!$D$7:$BU$214,MATCH($A45,'Relevance scoring'!$A$7:$A$214,0),MATCH(I$5,'Relevance scoring'!$D$5:$BU$5))))</f>
        <v>2</v>
      </c>
      <c r="J45" s="87">
        <f t="array" ref="J45">IF(INDEX('Relevance scoring'!$D$7:$BU$214,MATCH($A45,'Relevance scoring'!$A$7:$A$214,0),MATCH(J$5,'Relevance scoring'!$D$5:$BU$5))=1,"N/a",(INDEX('Relevance scoring'!$D$7:$BU$214,MATCH($A45,'Relevance scoring'!$A$7:$A$214,0),MATCH(J$5,'Relevance scoring'!$D$5:$BU$5))))</f>
        <v>3</v>
      </c>
      <c r="K45" s="87">
        <f t="array" ref="K45">IF(INDEX('Relevance scoring'!$D$7:$BU$214,MATCH($A45,'Relevance scoring'!$A$7:$A$214,0),MATCH(K$5,'Relevance scoring'!$D$5:$BU$5))=1,"N/a",(INDEX('Relevance scoring'!$D$7:$BU$214,MATCH($A45,'Relevance scoring'!$A$7:$A$214,0),MATCH(K$5,'Relevance scoring'!$D$5:$BU$5))))</f>
        <v>2</v>
      </c>
      <c r="L45" s="87">
        <f t="array" ref="L45">IF(INDEX('Relevance scoring'!$D$7:$BU$214,MATCH($A45,'Relevance scoring'!$A$7:$A$214,0),MATCH(L$5,'Relevance scoring'!$D$5:$BU$5))=1,"N/a",(INDEX('Relevance scoring'!$D$7:$BU$214,MATCH($A45,'Relevance scoring'!$A$7:$A$214,0),MATCH(L$5,'Relevance scoring'!$D$5:$BU$5))))</f>
        <v>2</v>
      </c>
      <c r="M45" s="87" t="s">
        <v>820</v>
      </c>
      <c r="N45" s="87" t="str">
        <f t="array" ref="N45">IF(INDEX('Relevance scoring'!$D$7:$BU$214,MATCH($A45,'Relevance scoring'!$A$7:$A$214,0),MATCH(N$5,'Relevance scoring'!$D$5:$BU$5))=1,"N/a",(INDEX('Relevance scoring'!$D$7:$BU$214,MATCH($A45,'Relevance scoring'!$A$7:$A$214,0),MATCH(N$5,'Relevance scoring'!$D$5:$BU$5))))</f>
        <v>N/a</v>
      </c>
      <c r="O45" s="87" t="str">
        <f t="array" ref="O45">IF(INDEX('Relevance scoring'!$D$7:$BU$214,MATCH($A45,'Relevance scoring'!$A$7:$A$214,0),MATCH(O$5,'Relevance scoring'!$D$5:$BU$5))=1,"N/a",(INDEX('Relevance scoring'!$D$7:$BU$214,MATCH($A45,'Relevance scoring'!$A$7:$A$214,0),MATCH(O$5,'Relevance scoring'!$D$5:$BU$5))))</f>
        <v>N/a</v>
      </c>
      <c r="P45" s="87" t="str">
        <f t="array" ref="P45">IF(INDEX('Relevance scoring'!$D$7:$BU$214,MATCH($A45,'Relevance scoring'!$A$7:$A$214,0),MATCH(P$5,'Relevance scoring'!$D$5:$BU$5))=1,"N/a",(INDEX('Relevance scoring'!$D$7:$BU$214,MATCH($A45,'Relevance scoring'!$A$7:$A$214,0),MATCH(P$5,'Relevance scoring'!$D$5:$BU$5))))</f>
        <v>N/a</v>
      </c>
      <c r="Q45" s="87" t="str">
        <f t="array" ref="Q45">IF(INDEX('Relevance scoring'!$D$7:$BU$214,MATCH($A45,'Relevance scoring'!$A$7:$A$214,0),MATCH(Q$5,'Relevance scoring'!$D$5:$BU$5))=1,"N/a",(INDEX('Relevance scoring'!$D$7:$BU$214,MATCH($A45,'Relevance scoring'!$A$7:$A$214,0),MATCH(Q$5,'Relevance scoring'!$D$5:$BU$5))))</f>
        <v>N/a</v>
      </c>
      <c r="R45" s="87" t="str">
        <f t="array" ref="R45">IF(INDEX('Relevance scoring'!$D$7:$BU$214,MATCH($A45,'Relevance scoring'!$A$7:$A$214,0),MATCH(R$5,'Relevance scoring'!$D$5:$BU$5))=1,"N/a",(INDEX('Relevance scoring'!$D$7:$BU$214,MATCH($A45,'Relevance scoring'!$A$7:$A$214,0),MATCH(R$5,'Relevance scoring'!$D$5:$BU$5))))</f>
        <v>N/a</v>
      </c>
      <c r="S45" s="87" t="str">
        <f t="array" ref="S45">IF(INDEX('Relevance scoring'!$D$7:$BU$214,MATCH($A45,'Relevance scoring'!$A$7:$A$214,0),MATCH(S$5,'Relevance scoring'!$D$5:$BU$5))=1,"N/a",(INDEX('Relevance scoring'!$D$7:$BU$214,MATCH($A45,'Relevance scoring'!$A$7:$A$214,0),MATCH(S$5,'Relevance scoring'!$D$5:$BU$5))))</f>
        <v>N/a</v>
      </c>
      <c r="T45" s="87" t="str">
        <f t="array" ref="T45">IF(INDEX('Relevance scoring'!$D$7:$BU$214,MATCH($A45,'Relevance scoring'!$A$7:$A$214,0),MATCH(T$5,'Relevance scoring'!$D$5:$BU$5))=1,"N/a",(INDEX('Relevance scoring'!$D$7:$BU$214,MATCH($A45,'Relevance scoring'!$A$7:$A$214,0),MATCH(T$5,'Relevance scoring'!$D$5:$BU$5))))</f>
        <v>N/a</v>
      </c>
      <c r="U45" s="87">
        <f t="array" ref="U45">IF(INDEX('Relevance scoring'!$D$7:$BU$214,MATCH($A45,'Relevance scoring'!$A$7:$A$214,0),MATCH(U$5,'Relevance scoring'!$D$5:$BU$5))=1,"N/a",(INDEX('Relevance scoring'!$D$7:$BU$214,MATCH($A45,'Relevance scoring'!$A$7:$A$214,0),MATCH(U$5,'Relevance scoring'!$D$5:$BU$5))))</f>
        <v>2</v>
      </c>
      <c r="V45" s="87" t="str">
        <f t="array" ref="V45">IF(INDEX('Relevance scoring'!$D$7:$BU$214,MATCH($A45,'Relevance scoring'!$A$7:$A$214,0),MATCH(V$5,'Relevance scoring'!$D$5:$BU$5))=1,"N/a",(INDEX('Relevance scoring'!$D$7:$BU$214,MATCH($A45,'Relevance scoring'!$A$7:$A$214,0),MATCH(V$5,'Relevance scoring'!$D$5:$BU$5))))</f>
        <v>N/a</v>
      </c>
      <c r="W45" s="87" t="str">
        <f t="array" ref="W45">IF(INDEX('Relevance scoring'!$D$7:$BU$214,MATCH($A45,'Relevance scoring'!$A$7:$A$214,0),MATCH(W$5,'Relevance scoring'!$D$5:$BU$5))=1,"N/a",(INDEX('Relevance scoring'!$D$7:$BU$214,MATCH($A45,'Relevance scoring'!$A$7:$A$214,0),MATCH(W$5,'Relevance scoring'!$D$5:$BU$5))))</f>
        <v>N/a</v>
      </c>
      <c r="X45" s="87">
        <f t="array" ref="X45">IF(INDEX('Relevance scoring'!$D$7:$BU$214,MATCH($A45,'Relevance scoring'!$A$7:$A$214,0),MATCH(X$5,'Relevance scoring'!$D$5:$BU$5))=1,"N/a",(INDEX('Relevance scoring'!$D$7:$BU$214,MATCH($A45,'Relevance scoring'!$A$7:$A$214,0),MATCH(X$5,'Relevance scoring'!$D$5:$BU$5))))</f>
        <v>4</v>
      </c>
      <c r="Y45" s="87" t="str">
        <f t="array" ref="Y45">IF(INDEX('Relevance scoring'!$D$7:$BU$214,MATCH($A45,'Relevance scoring'!$A$7:$A$214,0),MATCH(Y$5,'Relevance scoring'!$D$5:$BU$5))=1,"N/a",(INDEX('Relevance scoring'!$D$7:$BU$214,MATCH($A45,'Relevance scoring'!$A$7:$A$214,0),MATCH(Y$5,'Relevance scoring'!$D$5:$BU$5))))</f>
        <v>N/a</v>
      </c>
      <c r="Z45" s="87" t="str">
        <f t="array" ref="Z45">IF(INDEX('Relevance scoring'!$D$7:$BU$214,MATCH($A45,'Relevance scoring'!$A$7:$A$214,0),MATCH(Z$5,'Relevance scoring'!$D$5:$BU$5))=1,"N/a",(INDEX('Relevance scoring'!$D$7:$BU$214,MATCH($A45,'Relevance scoring'!$A$7:$A$214,0),MATCH(Z$5,'Relevance scoring'!$D$5:$BU$5))))</f>
        <v>N/a</v>
      </c>
      <c r="AA45" s="87" t="str">
        <f t="array" ref="AA45">IF(INDEX('Relevance scoring'!$D$7:$BU$214,MATCH($A45,'Relevance scoring'!$A$7:$A$214,0),MATCH(AA$5,'Relevance scoring'!$D$5:$BU$5))=1,"N/a",(INDEX('Relevance scoring'!$D$7:$BU$214,MATCH($A45,'Relevance scoring'!$A$7:$A$214,0),MATCH(AA$5,'Relevance scoring'!$D$5:$BU$5))))</f>
        <v>N/a</v>
      </c>
      <c r="AB45" s="87" t="str">
        <f t="array" ref="AB45">IF(INDEX('Relevance scoring'!$D$7:$BU$214,MATCH($A45,'Relevance scoring'!$A$7:$A$214,0),MATCH(AB$5,'Relevance scoring'!$D$5:$BU$5))=1,"N/a",(INDEX('Relevance scoring'!$D$7:$BU$214,MATCH($A45,'Relevance scoring'!$A$7:$A$214,0),MATCH(AB$5,'Relevance scoring'!$D$5:$BU$5))))</f>
        <v>N/a</v>
      </c>
      <c r="AC45" s="87" t="str">
        <f t="array" ref="AC45">IF(INDEX('Relevance scoring'!$D$7:$BU$214,MATCH($A45,'Relevance scoring'!$A$7:$A$214,0),MATCH(AC$5,'Relevance scoring'!$D$5:$BU$5))=1,"N/a",(INDEX('Relevance scoring'!$D$7:$BU$214,MATCH($A45,'Relevance scoring'!$A$7:$A$214,0),MATCH(AC$5,'Relevance scoring'!$D$5:$BU$5))))</f>
        <v>N/a</v>
      </c>
      <c r="AD45" s="87" t="str">
        <f t="array" ref="AD45">IF(INDEX('Relevance scoring'!$D$7:$BU$214,MATCH($A45,'Relevance scoring'!$A$7:$A$214,0),MATCH(AD$5,'Relevance scoring'!$D$5:$BU$5))=1,"N/a",(INDEX('Relevance scoring'!$D$7:$BU$214,MATCH($A45,'Relevance scoring'!$A$7:$A$214,0),MATCH(AD$5,'Relevance scoring'!$D$5:$BU$5))))</f>
        <v>N/a</v>
      </c>
      <c r="AE45" s="87" t="str">
        <f t="array" ref="AE45">IF(INDEX('Relevance scoring'!$D$7:$BU$214,MATCH($A45,'Relevance scoring'!$A$7:$A$214,0),MATCH(AE$5,'Relevance scoring'!$D$5:$BU$5))=1,"N/a",(INDEX('Relevance scoring'!$D$7:$BU$214,MATCH($A45,'Relevance scoring'!$A$7:$A$214,0),MATCH(AE$5,'Relevance scoring'!$D$5:$BU$5))))</f>
        <v>N/a</v>
      </c>
      <c r="AF45" s="87" t="str">
        <f t="array" ref="AF45">IF(INDEX('Relevance scoring'!$D$7:$BU$214,MATCH($A45,'Relevance scoring'!$A$7:$A$214,0),MATCH(AF$5,'Relevance scoring'!$D$5:$BU$5))=1,"N/a",(INDEX('Relevance scoring'!$D$7:$BU$214,MATCH($A45,'Relevance scoring'!$A$7:$A$214,0),MATCH(AF$5,'Relevance scoring'!$D$5:$BU$5))))</f>
        <v>N/a</v>
      </c>
      <c r="AG45" s="87" t="str">
        <f t="array" ref="AG45">IF(INDEX('Relevance scoring'!$D$7:$BU$214,MATCH($A45,'Relevance scoring'!$A$7:$A$214,0),MATCH(AG$5,'Relevance scoring'!$D$5:$BU$5))=1,"N/a",(INDEX('Relevance scoring'!$D$7:$BU$214,MATCH($A45,'Relevance scoring'!$A$7:$A$214,0),MATCH(AG$5,'Relevance scoring'!$D$5:$BU$5))))</f>
        <v>N/a</v>
      </c>
      <c r="AH45" s="87" t="str">
        <f t="array" ref="AH45">IF(INDEX('Relevance scoring'!$D$7:$BU$214,MATCH($A45,'Relevance scoring'!$A$7:$A$214,0),MATCH(AH$5,'Relevance scoring'!$D$5:$BU$5))=1,"N/a",(INDEX('Relevance scoring'!$D$7:$BU$214,MATCH($A45,'Relevance scoring'!$A$7:$A$214,0),MATCH(AH$5,'Relevance scoring'!$D$5:$BU$5))))</f>
        <v>N/a</v>
      </c>
      <c r="AI45" s="87" t="str">
        <f t="array" ref="AI45">IF(INDEX('Relevance scoring'!$D$7:$BU$214,MATCH($A45,'Relevance scoring'!$A$7:$A$214,0),MATCH(AI$5,'Relevance scoring'!$D$5:$BU$5))=1,"N/a",(INDEX('Relevance scoring'!$D$7:$BU$214,MATCH($A45,'Relevance scoring'!$A$7:$A$214,0),MATCH(AI$5,'Relevance scoring'!$D$5:$BU$5))))</f>
        <v>N/a</v>
      </c>
      <c r="AJ45" s="87" t="str">
        <f t="array" ref="AJ45">IF(INDEX('Relevance scoring'!$D$7:$BU$214,MATCH($A45,'Relevance scoring'!$A$7:$A$214,0),MATCH(AJ$5,'Relevance scoring'!$D$5:$BU$5))=1,"N/a",(INDEX('Relevance scoring'!$D$7:$BU$214,MATCH($A45,'Relevance scoring'!$A$7:$A$214,0),MATCH(AJ$5,'Relevance scoring'!$D$5:$BU$5))))</f>
        <v>N/a</v>
      </c>
      <c r="AK45" s="87" t="str">
        <f t="array" ref="AK45">IF(INDEX('Relevance scoring'!$D$7:$BU$214,MATCH($A45,'Relevance scoring'!$A$7:$A$214,0),MATCH(AK$5,'Relevance scoring'!$D$5:$BU$5))=1,"N/a",(INDEX('Relevance scoring'!$D$7:$BU$214,MATCH($A45,'Relevance scoring'!$A$7:$A$214,0),MATCH(AK$5,'Relevance scoring'!$D$5:$BU$5))))</f>
        <v>N/a</v>
      </c>
      <c r="AL45" s="87" t="str">
        <f t="array" ref="AL45">IF(INDEX('Relevance scoring'!$D$7:$BU$214,MATCH($A45,'Relevance scoring'!$A$7:$A$214,0),MATCH(AL$5,'Relevance scoring'!$D$5:$BU$5))=1,"N/a",(INDEX('Relevance scoring'!$D$7:$BU$214,MATCH($A45,'Relevance scoring'!$A$7:$A$214,0),MATCH(AL$5,'Relevance scoring'!$D$5:$BU$5))))</f>
        <v>N/a</v>
      </c>
      <c r="AM45" s="87" t="str">
        <f t="array" ref="AM45">IF(INDEX('Relevance scoring'!$D$7:$BU$214,MATCH($A45,'Relevance scoring'!$A$7:$A$214,0),MATCH(AM$5,'Relevance scoring'!$D$5:$BU$5))=1,"N/a",(INDEX('Relevance scoring'!$D$7:$BU$214,MATCH($A45,'Relevance scoring'!$A$7:$A$214,0),MATCH(AM$5,'Relevance scoring'!$D$5:$BU$5))))</f>
        <v>N/a</v>
      </c>
      <c r="AN45" s="87" t="str">
        <f t="array" ref="AN45">IF(INDEX('Relevance scoring'!$D$7:$BU$214,MATCH($A45,'Relevance scoring'!$A$7:$A$214,0),MATCH(AN$5,'Relevance scoring'!$D$5:$BU$5))=1,"N/a",(INDEX('Relevance scoring'!$D$7:$BU$214,MATCH($A45,'Relevance scoring'!$A$7:$A$214,0),MATCH(AN$5,'Relevance scoring'!$D$5:$BU$5))))</f>
        <v>N/a</v>
      </c>
      <c r="AO45" s="87">
        <f t="array" ref="AO45">IF(INDEX('Relevance scoring'!$D$7:$BU$214,MATCH($A45,'Relevance scoring'!$A$7:$A$214,0),MATCH(AO$5,'Relevance scoring'!$D$5:$BU$5))=1,"N/a",(INDEX('Relevance scoring'!$D$7:$BU$214,MATCH($A45,'Relevance scoring'!$A$7:$A$214,0),MATCH(AO$5,'Relevance scoring'!$D$5:$BU$5))))</f>
        <v>3</v>
      </c>
      <c r="AP45" s="87" t="str">
        <f t="array" ref="AP45">IF(INDEX('Relevance scoring'!$D$7:$BU$214,MATCH($A45,'Relevance scoring'!$A$7:$A$214,0),MATCH(AP$5,'Relevance scoring'!$D$5:$BU$5))=1,"N/a",(INDEX('Relevance scoring'!$D$7:$BU$214,MATCH($A45,'Relevance scoring'!$A$7:$A$214,0),MATCH(AP$5,'Relevance scoring'!$D$5:$BU$5))))</f>
        <v>N/a</v>
      </c>
      <c r="AQ45" s="87">
        <f t="array" ref="AQ45">IF(INDEX('Relevance scoring'!$D$7:$BU$214,MATCH($A45,'Relevance scoring'!$A$7:$A$214,0),MATCH(AQ$5,'Relevance scoring'!$D$5:$BU$5))=1,"N/a",(INDEX('Relevance scoring'!$D$7:$BU$214,MATCH($A45,'Relevance scoring'!$A$7:$A$214,0),MATCH(AQ$5,'Relevance scoring'!$D$5:$BU$5))))</f>
        <v>2</v>
      </c>
      <c r="AR45" s="87">
        <f t="array" ref="AR45">IF(INDEX('Relevance scoring'!$D$7:$BU$214,MATCH($A45,'Relevance scoring'!$A$7:$A$214,0),MATCH(AR$5,'Relevance scoring'!$D$5:$BU$5))=1,"N/a",(INDEX('Relevance scoring'!$D$7:$BU$214,MATCH($A45,'Relevance scoring'!$A$7:$A$214,0),MATCH(AR$5,'Relevance scoring'!$D$5:$BU$5))))</f>
        <v>2</v>
      </c>
      <c r="AS45" s="87" t="str">
        <f t="array" ref="AS45">IF(INDEX('Relevance scoring'!$D$7:$BU$214,MATCH($A45,'Relevance scoring'!$A$7:$A$214,0),MATCH(AS$5,'Relevance scoring'!$D$5:$BU$5))=1,"N/a",(INDEX('Relevance scoring'!$D$7:$BU$214,MATCH($A45,'Relevance scoring'!$A$7:$A$214,0),MATCH(AS$5,'Relevance scoring'!$D$5:$BU$5))))</f>
        <v>N/a</v>
      </c>
      <c r="AT45" s="87">
        <f t="array" ref="AT45">IF(INDEX('Relevance scoring'!$D$7:$BU$214,MATCH($A45,'Relevance scoring'!$A$7:$A$214,0),MATCH(AT$5,'Relevance scoring'!$D$5:$BU$5))=1,"N/a",(INDEX('Relevance scoring'!$D$7:$BU$214,MATCH($A45,'Relevance scoring'!$A$7:$A$214,0),MATCH(AT$5,'Relevance scoring'!$D$5:$BU$5))))</f>
        <v>2</v>
      </c>
      <c r="AU45" s="87" t="str">
        <f t="array" ref="AU45">IF(INDEX('Relevance scoring'!$D$7:$BU$214,MATCH($A45,'Relevance scoring'!$A$7:$A$214,0),MATCH(AU$5,'Relevance scoring'!$D$5:$BU$5))=1,"N/a",(INDEX('Relevance scoring'!$D$7:$BU$214,MATCH($A45,'Relevance scoring'!$A$7:$A$214,0),MATCH(AU$5,'Relevance scoring'!$D$5:$BU$5))))</f>
        <v>N/a</v>
      </c>
      <c r="AV45" s="87">
        <f t="array" ref="AV45">IF(INDEX('Relevance scoring'!$D$7:$BU$214,MATCH($A45,'Relevance scoring'!$A$7:$A$214,0),MATCH(AV$5,'Relevance scoring'!$D$5:$BU$5))=1,"N/a",(INDEX('Relevance scoring'!$D$7:$BU$214,MATCH($A45,'Relevance scoring'!$A$7:$A$214,0),MATCH(AV$5,'Relevance scoring'!$D$5:$BU$5))))</f>
        <v>2</v>
      </c>
      <c r="AW45" s="87">
        <f t="array" ref="AW45">IF(INDEX('Relevance scoring'!$D$7:$BU$214,MATCH($A45,'Relevance scoring'!$A$7:$A$214,0),MATCH(AW$5,'Relevance scoring'!$D$5:$BU$5))=1,"N/a",(INDEX('Relevance scoring'!$D$7:$BU$214,MATCH($A45,'Relevance scoring'!$A$7:$A$214,0),MATCH(AW$5,'Relevance scoring'!$D$5:$BU$5))))</f>
        <v>4</v>
      </c>
      <c r="AX45" s="87">
        <f t="array" ref="AX45">IF(INDEX('Relevance scoring'!$D$7:$BU$214,MATCH($A45,'Relevance scoring'!$A$7:$A$214,0),MATCH(AX$5,'Relevance scoring'!$D$5:$BU$5))=1,"N/a",(INDEX('Relevance scoring'!$D$7:$BU$214,MATCH($A45,'Relevance scoring'!$A$7:$A$214,0),MATCH(AX$5,'Relevance scoring'!$D$5:$BU$5))))</f>
        <v>2</v>
      </c>
      <c r="AY45" s="87" t="str">
        <f t="array" ref="AY45">IF(INDEX('Relevance scoring'!$D$7:$BU$214,MATCH($A45,'Relevance scoring'!$A$7:$A$214,0),MATCH(AY$5,'Relevance scoring'!$D$5:$BU$5))=1,"N/a",(INDEX('Relevance scoring'!$D$7:$BU$214,MATCH($A45,'Relevance scoring'!$A$7:$A$214,0),MATCH(AY$5,'Relevance scoring'!$D$5:$BU$5))))</f>
        <v>N/a</v>
      </c>
      <c r="AZ45" s="87">
        <f t="array" ref="AZ45">IF(INDEX('Relevance scoring'!$D$7:$BU$214,MATCH($A45,'Relevance scoring'!$A$7:$A$214,0),MATCH(AZ$5,'Relevance scoring'!$D$5:$BU$5))=1,"N/a",(INDEX('Relevance scoring'!$D$7:$BU$214,MATCH($A45,'Relevance scoring'!$A$7:$A$214,0),MATCH(AZ$5,'Relevance scoring'!$D$5:$BU$5))))</f>
        <v>2</v>
      </c>
      <c r="BA45" s="87" t="str">
        <f t="array" ref="BA45">IF(INDEX('Relevance scoring'!$D$7:$BU$214,MATCH($A45,'Relevance scoring'!$A$7:$A$214,0),MATCH(BA$5,'Relevance scoring'!$D$5:$BU$5))=1,"N/a",(INDEX('Relevance scoring'!$D$7:$BU$214,MATCH($A45,'Relevance scoring'!$A$7:$A$214,0),MATCH(BA$5,'Relevance scoring'!$D$5:$BU$5))))</f>
        <v>N/a</v>
      </c>
      <c r="BB45" s="87">
        <f t="array" ref="BB45">IF(INDEX('Relevance scoring'!$D$7:$BU$214,MATCH($A45,'Relevance scoring'!$A$7:$A$214,0),MATCH(BB$5,'Relevance scoring'!$D$5:$BU$5))=1,"N/a",(INDEX('Relevance scoring'!$D$7:$BU$214,MATCH($A45,'Relevance scoring'!$A$7:$A$214,0),MATCH(BB$5,'Relevance scoring'!$D$5:$BU$5))))</f>
        <v>2</v>
      </c>
      <c r="BC45" s="87" t="str">
        <f t="array" ref="BC45">IF(INDEX('Relevance scoring'!$D$7:$BU$214,MATCH($A45,'Relevance scoring'!$A$7:$A$214,0),MATCH(BC$5,'Relevance scoring'!$D$5:$BU$5))=1,"N/a",(INDEX('Relevance scoring'!$D$7:$BU$214,MATCH($A45,'Relevance scoring'!$A$7:$A$214,0),MATCH(BC$5,'Relevance scoring'!$D$5:$BU$5))))</f>
        <v>N/a</v>
      </c>
      <c r="BD45" s="87" t="str">
        <f t="array" ref="BD45">IF(INDEX('Relevance scoring'!$D$7:$BU$214,MATCH($A45,'Relevance scoring'!$A$7:$A$214,0),MATCH(BD$5,'Relevance scoring'!$D$5:$BU$5))=1,"N/a",(INDEX('Relevance scoring'!$D$7:$BU$214,MATCH($A45,'Relevance scoring'!$A$7:$A$214,0),MATCH(BD$5,'Relevance scoring'!$D$5:$BU$5))))</f>
        <v>N/a</v>
      </c>
      <c r="BE45" s="87" t="str">
        <f t="array" ref="BE45">IF(INDEX('Relevance scoring'!$D$7:$BU$214,MATCH($A45,'Relevance scoring'!$A$7:$A$214,0),MATCH(BE$5,'Relevance scoring'!$D$5:$BU$5))=1,"N/a",(INDEX('Relevance scoring'!$D$7:$BU$214,MATCH($A45,'Relevance scoring'!$A$7:$A$214,0),MATCH(BE$5,'Relevance scoring'!$D$5:$BU$5))))</f>
        <v>N/a</v>
      </c>
      <c r="BF45" s="87" t="str">
        <f t="array" ref="BF45">IF(INDEX('Relevance scoring'!$D$7:$BU$214,MATCH($A45,'Relevance scoring'!$A$7:$A$214,0),MATCH(BF$5,'Relevance scoring'!$D$5:$BU$5))=1,"N/a",(INDEX('Relevance scoring'!$D$7:$BU$214,MATCH($A45,'Relevance scoring'!$A$7:$A$214,0),MATCH(BF$5,'Relevance scoring'!$D$5:$BU$5))))</f>
        <v>N/a</v>
      </c>
      <c r="BG45" s="87" t="str">
        <f t="array" ref="BG45">IF(INDEX('Relevance scoring'!$D$7:$BU$214,MATCH($A45,'Relevance scoring'!$A$7:$A$214,0),MATCH(BG$5,'Relevance scoring'!$D$5:$BU$5))=1,"N/a",(INDEX('Relevance scoring'!$D$7:$BU$214,MATCH($A45,'Relevance scoring'!$A$7:$A$214,0),MATCH(BG$5,'Relevance scoring'!$D$5:$BU$5))))</f>
        <v>N/a</v>
      </c>
      <c r="BH45" s="87" t="str">
        <f t="array" ref="BH45">IF(INDEX('Relevance scoring'!$D$7:$BU$214,MATCH($A45,'Relevance scoring'!$A$7:$A$214,0),MATCH(BH$5,'Relevance scoring'!$D$5:$BU$5))=1,"N/a",(INDEX('Relevance scoring'!$D$7:$BU$214,MATCH($A45,'Relevance scoring'!$A$7:$A$214,0),MATCH(BH$5,'Relevance scoring'!$D$5:$BU$5))))</f>
        <v>N/a</v>
      </c>
    </row>
    <row r="46" spans="1:60" ht="12.75" x14ac:dyDescent="0.2">
      <c r="A46" s="53" t="str">
        <f>'Technology references'!A41</f>
        <v>Tech-040</v>
      </c>
      <c r="B46" s="54" t="str">
        <f t="array" ref="B46">INDEX('Technology references'!$B$2:$B$100,MATCH($A46,'Technology references'!$A$2:$A$100,0))</f>
        <v>Precision Agriculture</v>
      </c>
      <c r="D46" s="87">
        <f t="array" ref="D46">IF(INDEX('Relevance scoring'!$D$7:$BU$214,MATCH($A46,'Relevance scoring'!$A$7:$A$214,0),MATCH(D$5,'Relevance scoring'!$D$5:$BU$5))=1,"N/a",(INDEX('Relevance scoring'!$D$7:$BU$214,MATCH($A46,'Relevance scoring'!$A$7:$A$214,0),MATCH(D$5,'Relevance scoring'!$D$5:$BU$5))))</f>
        <v>2</v>
      </c>
      <c r="E46" s="87" t="s">
        <v>821</v>
      </c>
      <c r="F46" s="87">
        <f t="array" ref="F46">IF(INDEX('Relevance scoring'!$D$7:$BU$214,MATCH($A46,'Relevance scoring'!$A$7:$A$214,0),MATCH(F$5,'Relevance scoring'!$D$5:$BU$5))=1,"N/a",(INDEX('Relevance scoring'!$D$7:$BU$214,MATCH($A46,'Relevance scoring'!$A$7:$A$214,0),MATCH(F$5,'Relevance scoring'!$D$5:$BU$5))))</f>
        <v>2</v>
      </c>
      <c r="G46" s="87" t="str">
        <f t="array" ref="G46">IF(INDEX('Relevance scoring'!$D$7:$BU$214,MATCH($A46,'Relevance scoring'!$A$7:$A$214,0),MATCH(G$5,'Relevance scoring'!$D$5:$BU$5))=1,"N/a",(INDEX('Relevance scoring'!$D$7:$BU$214,MATCH($A46,'Relevance scoring'!$A$7:$A$214,0),MATCH(G$5,'Relevance scoring'!$D$5:$BU$5))))</f>
        <v>N/a</v>
      </c>
      <c r="H46" s="87">
        <f t="array" ref="H46">IF(INDEX('Relevance scoring'!$D$7:$BU$214,MATCH($A46,'Relevance scoring'!$A$7:$A$214,0),MATCH(H$5,'Relevance scoring'!$D$5:$BU$5))=1,"N/a",(INDEX('Relevance scoring'!$D$7:$BU$214,MATCH($A46,'Relevance scoring'!$A$7:$A$214,0),MATCH(H$5,'Relevance scoring'!$D$5:$BU$5))))</f>
        <v>2</v>
      </c>
      <c r="I46" s="87" t="str">
        <f t="array" ref="I46">IF(INDEX('Relevance scoring'!$D$7:$BU$214,MATCH($A46,'Relevance scoring'!$A$7:$A$214,0),MATCH(I$5,'Relevance scoring'!$D$5:$BU$5))=1,"N/a",(INDEX('Relevance scoring'!$D$7:$BU$214,MATCH($A46,'Relevance scoring'!$A$7:$A$214,0),MATCH(I$5,'Relevance scoring'!$D$5:$BU$5))))</f>
        <v>N/a</v>
      </c>
      <c r="J46" s="87" t="str">
        <f t="array" ref="J46">IF(INDEX('Relevance scoring'!$D$7:$BU$214,MATCH($A46,'Relevance scoring'!$A$7:$A$214,0),MATCH(J$5,'Relevance scoring'!$D$5:$BU$5))=1,"N/a",(INDEX('Relevance scoring'!$D$7:$BU$214,MATCH($A46,'Relevance scoring'!$A$7:$A$214,0),MATCH(J$5,'Relevance scoring'!$D$5:$BU$5))))</f>
        <v>N/a</v>
      </c>
      <c r="K46" s="87" t="str">
        <f t="array" ref="K46">IF(INDEX('Relevance scoring'!$D$7:$BU$214,MATCH($A46,'Relevance scoring'!$A$7:$A$214,0),MATCH(K$5,'Relevance scoring'!$D$5:$BU$5))=1,"N/a",(INDEX('Relevance scoring'!$D$7:$BU$214,MATCH($A46,'Relevance scoring'!$A$7:$A$214,0),MATCH(K$5,'Relevance scoring'!$D$5:$BU$5))))</f>
        <v>N/a</v>
      </c>
      <c r="L46" s="87" t="str">
        <f t="array" ref="L46">IF(INDEX('Relevance scoring'!$D$7:$BU$214,MATCH($A46,'Relevance scoring'!$A$7:$A$214,0),MATCH(L$5,'Relevance scoring'!$D$5:$BU$5))=1,"N/a",(INDEX('Relevance scoring'!$D$7:$BU$214,MATCH($A46,'Relevance scoring'!$A$7:$A$214,0),MATCH(L$5,'Relevance scoring'!$D$5:$BU$5))))</f>
        <v>N/a</v>
      </c>
      <c r="M46" s="87" t="str">
        <f t="array" ref="M46">IF(INDEX('Relevance scoring'!$D$7:$BU$214,MATCH($A46,'Relevance scoring'!$A$7:$A$214,0),MATCH(M$5,'Relevance scoring'!$D$5:$BU$5))=1,"N/a",(INDEX('Relevance scoring'!$D$7:$BU$214,MATCH($A46,'Relevance scoring'!$A$7:$A$214,0),MATCH(M$5,'Relevance scoring'!$D$5:$BU$5))))</f>
        <v>N/a</v>
      </c>
      <c r="N46" s="87" t="str">
        <f t="array" ref="N46">IF(INDEX('Relevance scoring'!$D$7:$BU$214,MATCH($A46,'Relevance scoring'!$A$7:$A$214,0),MATCH(N$5,'Relevance scoring'!$D$5:$BU$5))=1,"N/a",(INDEX('Relevance scoring'!$D$7:$BU$214,MATCH($A46,'Relevance scoring'!$A$7:$A$214,0),MATCH(N$5,'Relevance scoring'!$D$5:$BU$5))))</f>
        <v>N/a</v>
      </c>
      <c r="O46" s="87" t="str">
        <f t="array" ref="O46">IF(INDEX('Relevance scoring'!$D$7:$BU$214,MATCH($A46,'Relevance scoring'!$A$7:$A$214,0),MATCH(O$5,'Relevance scoring'!$D$5:$BU$5))=1,"N/a",(INDEX('Relevance scoring'!$D$7:$BU$214,MATCH($A46,'Relevance scoring'!$A$7:$A$214,0),MATCH(O$5,'Relevance scoring'!$D$5:$BU$5))))</f>
        <v>N/a</v>
      </c>
      <c r="P46" s="87" t="str">
        <f t="array" ref="P46">IF(INDEX('Relevance scoring'!$D$7:$BU$214,MATCH($A46,'Relevance scoring'!$A$7:$A$214,0),MATCH(P$5,'Relevance scoring'!$D$5:$BU$5))=1,"N/a",(INDEX('Relevance scoring'!$D$7:$BU$214,MATCH($A46,'Relevance scoring'!$A$7:$A$214,0),MATCH(P$5,'Relevance scoring'!$D$5:$BU$5))))</f>
        <v>N/a</v>
      </c>
      <c r="Q46" s="87">
        <f t="array" ref="Q46">IF(INDEX('Relevance scoring'!$D$7:$BU$214,MATCH($A46,'Relevance scoring'!$A$7:$A$214,0),MATCH(Q$5,'Relevance scoring'!$D$5:$BU$5))=1,"N/a",(INDEX('Relevance scoring'!$D$7:$BU$214,MATCH($A46,'Relevance scoring'!$A$7:$A$214,0),MATCH(Q$5,'Relevance scoring'!$D$5:$BU$5))))</f>
        <v>2</v>
      </c>
      <c r="R46" s="87" t="str">
        <f t="array" ref="R46">IF(INDEX('Relevance scoring'!$D$7:$BU$214,MATCH($A46,'Relevance scoring'!$A$7:$A$214,0),MATCH(R$5,'Relevance scoring'!$D$5:$BU$5))=1,"N/a",(INDEX('Relevance scoring'!$D$7:$BU$214,MATCH($A46,'Relevance scoring'!$A$7:$A$214,0),MATCH(R$5,'Relevance scoring'!$D$5:$BU$5))))</f>
        <v>N/a</v>
      </c>
      <c r="S46" s="87">
        <f t="array" ref="S46">IF(INDEX('Relevance scoring'!$D$7:$BU$214,MATCH($A46,'Relevance scoring'!$A$7:$A$214,0),MATCH(S$5,'Relevance scoring'!$D$5:$BU$5))=1,"N/a",(INDEX('Relevance scoring'!$D$7:$BU$214,MATCH($A46,'Relevance scoring'!$A$7:$A$214,0),MATCH(S$5,'Relevance scoring'!$D$5:$BU$5))))</f>
        <v>3</v>
      </c>
      <c r="T46" s="87">
        <f t="array" ref="T46">IF(INDEX('Relevance scoring'!$D$7:$BU$214,MATCH($A46,'Relevance scoring'!$A$7:$A$214,0),MATCH(T$5,'Relevance scoring'!$D$5:$BU$5))=1,"N/a",(INDEX('Relevance scoring'!$D$7:$BU$214,MATCH($A46,'Relevance scoring'!$A$7:$A$214,0),MATCH(T$5,'Relevance scoring'!$D$5:$BU$5))))</f>
        <v>3</v>
      </c>
      <c r="U46" s="87">
        <f t="array" ref="U46">IF(INDEX('Relevance scoring'!$D$7:$BU$214,MATCH($A46,'Relevance scoring'!$A$7:$A$214,0),MATCH(U$5,'Relevance scoring'!$D$5:$BU$5))=1,"N/a",(INDEX('Relevance scoring'!$D$7:$BU$214,MATCH($A46,'Relevance scoring'!$A$7:$A$214,0),MATCH(U$5,'Relevance scoring'!$D$5:$BU$5))))</f>
        <v>2</v>
      </c>
      <c r="V46" s="87" t="str">
        <f t="array" ref="V46">IF(INDEX('Relevance scoring'!$D$7:$BU$214,MATCH($A46,'Relevance scoring'!$A$7:$A$214,0),MATCH(V$5,'Relevance scoring'!$D$5:$BU$5))=1,"N/a",(INDEX('Relevance scoring'!$D$7:$BU$214,MATCH($A46,'Relevance scoring'!$A$7:$A$214,0),MATCH(V$5,'Relevance scoring'!$D$5:$BU$5))))</f>
        <v>N/a</v>
      </c>
      <c r="W46" s="87" t="str">
        <f t="array" ref="W46">IF(INDEX('Relevance scoring'!$D$7:$BU$214,MATCH($A46,'Relevance scoring'!$A$7:$A$214,0),MATCH(W$5,'Relevance scoring'!$D$5:$BU$5))=1,"N/a",(INDEX('Relevance scoring'!$D$7:$BU$214,MATCH($A46,'Relevance scoring'!$A$7:$A$214,0),MATCH(W$5,'Relevance scoring'!$D$5:$BU$5))))</f>
        <v>N/a</v>
      </c>
      <c r="X46" s="87" t="str">
        <f t="array" ref="X46">IF(INDEX('Relevance scoring'!$D$7:$BU$214,MATCH($A46,'Relevance scoring'!$A$7:$A$214,0),MATCH(X$5,'Relevance scoring'!$D$5:$BU$5))=1,"N/a",(INDEX('Relevance scoring'!$D$7:$BU$214,MATCH($A46,'Relevance scoring'!$A$7:$A$214,0),MATCH(X$5,'Relevance scoring'!$D$5:$BU$5))))</f>
        <v>N/a</v>
      </c>
      <c r="Y46" s="87" t="str">
        <f t="array" ref="Y46">IF(INDEX('Relevance scoring'!$D$7:$BU$214,MATCH($A46,'Relevance scoring'!$A$7:$A$214,0),MATCH(Y$5,'Relevance scoring'!$D$5:$BU$5))=1,"N/a",(INDEX('Relevance scoring'!$D$7:$BU$214,MATCH($A46,'Relevance scoring'!$A$7:$A$214,0),MATCH(Y$5,'Relevance scoring'!$D$5:$BU$5))))</f>
        <v>N/a</v>
      </c>
      <c r="Z46" s="87">
        <f t="array" ref="Z46">IF(INDEX('Relevance scoring'!$D$7:$BU$214,MATCH($A46,'Relevance scoring'!$A$7:$A$214,0),MATCH(Z$5,'Relevance scoring'!$D$5:$BU$5))=1,"N/a",(INDEX('Relevance scoring'!$D$7:$BU$214,MATCH($A46,'Relevance scoring'!$A$7:$A$214,0),MATCH(Z$5,'Relevance scoring'!$D$5:$BU$5))))</f>
        <v>3</v>
      </c>
      <c r="AA46" s="87" t="str">
        <f t="array" ref="AA46">IF(INDEX('Relevance scoring'!$D$7:$BU$214,MATCH($A46,'Relevance scoring'!$A$7:$A$214,0),MATCH(AA$5,'Relevance scoring'!$D$5:$BU$5))=1,"N/a",(INDEX('Relevance scoring'!$D$7:$BU$214,MATCH($A46,'Relevance scoring'!$A$7:$A$214,0),MATCH(AA$5,'Relevance scoring'!$D$5:$BU$5))))</f>
        <v>N/a</v>
      </c>
      <c r="AB46" s="87" t="str">
        <f t="array" ref="AB46">IF(INDEX('Relevance scoring'!$D$7:$BU$214,MATCH($A46,'Relevance scoring'!$A$7:$A$214,0),MATCH(AB$5,'Relevance scoring'!$D$5:$BU$5))=1,"N/a",(INDEX('Relevance scoring'!$D$7:$BU$214,MATCH($A46,'Relevance scoring'!$A$7:$A$214,0),MATCH(AB$5,'Relevance scoring'!$D$5:$BU$5))))</f>
        <v>N/a</v>
      </c>
      <c r="AC46" s="87" t="str">
        <f t="array" ref="AC46">IF(INDEX('Relevance scoring'!$D$7:$BU$214,MATCH($A46,'Relevance scoring'!$A$7:$A$214,0),MATCH(AC$5,'Relevance scoring'!$D$5:$BU$5))=1,"N/a",(INDEX('Relevance scoring'!$D$7:$BU$214,MATCH($A46,'Relevance scoring'!$A$7:$A$214,0),MATCH(AC$5,'Relevance scoring'!$D$5:$BU$5))))</f>
        <v>N/a</v>
      </c>
      <c r="AD46" s="87" t="str">
        <f t="array" ref="AD46">IF(INDEX('Relevance scoring'!$D$7:$BU$214,MATCH($A46,'Relevance scoring'!$A$7:$A$214,0),MATCH(AD$5,'Relevance scoring'!$D$5:$BU$5))=1,"N/a",(INDEX('Relevance scoring'!$D$7:$BU$214,MATCH($A46,'Relevance scoring'!$A$7:$A$214,0),MATCH(AD$5,'Relevance scoring'!$D$5:$BU$5))))</f>
        <v>N/a</v>
      </c>
      <c r="AE46" s="87">
        <f t="array" ref="AE46">IF(INDEX('Relevance scoring'!$D$7:$BU$214,MATCH($A46,'Relevance scoring'!$A$7:$A$214,0),MATCH(AE$5,'Relevance scoring'!$D$5:$BU$5))=1,"N/a",(INDEX('Relevance scoring'!$D$7:$BU$214,MATCH($A46,'Relevance scoring'!$A$7:$A$214,0),MATCH(AE$5,'Relevance scoring'!$D$5:$BU$5))))</f>
        <v>2</v>
      </c>
      <c r="AF46" s="87">
        <f t="array" ref="AF46">IF(INDEX('Relevance scoring'!$D$7:$BU$214,MATCH($A46,'Relevance scoring'!$A$7:$A$214,0),MATCH(AF$5,'Relevance scoring'!$D$5:$BU$5))=1,"N/a",(INDEX('Relevance scoring'!$D$7:$BU$214,MATCH($A46,'Relevance scoring'!$A$7:$A$214,0),MATCH(AF$5,'Relevance scoring'!$D$5:$BU$5))))</f>
        <v>5</v>
      </c>
      <c r="AG46" s="87" t="str">
        <f t="array" ref="AG46">IF(INDEX('Relevance scoring'!$D$7:$BU$214,MATCH($A46,'Relevance scoring'!$A$7:$A$214,0),MATCH(AG$5,'Relevance scoring'!$D$5:$BU$5))=1,"N/a",(INDEX('Relevance scoring'!$D$7:$BU$214,MATCH($A46,'Relevance scoring'!$A$7:$A$214,0),MATCH(AG$5,'Relevance scoring'!$D$5:$BU$5))))</f>
        <v>N/a</v>
      </c>
      <c r="AH46" s="87" t="str">
        <f t="array" ref="AH46">IF(INDEX('Relevance scoring'!$D$7:$BU$214,MATCH($A46,'Relevance scoring'!$A$7:$A$214,0),MATCH(AH$5,'Relevance scoring'!$D$5:$BU$5))=1,"N/a",(INDEX('Relevance scoring'!$D$7:$BU$214,MATCH($A46,'Relevance scoring'!$A$7:$A$214,0),MATCH(AH$5,'Relevance scoring'!$D$5:$BU$5))))</f>
        <v>N/a</v>
      </c>
      <c r="AI46" s="87" t="str">
        <f t="array" ref="AI46">IF(INDEX('Relevance scoring'!$D$7:$BU$214,MATCH($A46,'Relevance scoring'!$A$7:$A$214,0),MATCH(AI$5,'Relevance scoring'!$D$5:$BU$5))=1,"N/a",(INDEX('Relevance scoring'!$D$7:$BU$214,MATCH($A46,'Relevance scoring'!$A$7:$A$214,0),MATCH(AI$5,'Relevance scoring'!$D$5:$BU$5))))</f>
        <v>N/a</v>
      </c>
      <c r="AJ46" s="87" t="str">
        <f t="array" ref="AJ46">IF(INDEX('Relevance scoring'!$D$7:$BU$214,MATCH($A46,'Relevance scoring'!$A$7:$A$214,0),MATCH(AJ$5,'Relevance scoring'!$D$5:$BU$5))=1,"N/a",(INDEX('Relevance scoring'!$D$7:$BU$214,MATCH($A46,'Relevance scoring'!$A$7:$A$214,0),MATCH(AJ$5,'Relevance scoring'!$D$5:$BU$5))))</f>
        <v>N/a</v>
      </c>
      <c r="AK46" s="87" t="str">
        <f t="array" ref="AK46">IF(INDEX('Relevance scoring'!$D$7:$BU$214,MATCH($A46,'Relevance scoring'!$A$7:$A$214,0),MATCH(AK$5,'Relevance scoring'!$D$5:$BU$5))=1,"N/a",(INDEX('Relevance scoring'!$D$7:$BU$214,MATCH($A46,'Relevance scoring'!$A$7:$A$214,0),MATCH(AK$5,'Relevance scoring'!$D$5:$BU$5))))</f>
        <v>N/a</v>
      </c>
      <c r="AL46" s="87" t="str">
        <f t="array" ref="AL46">IF(INDEX('Relevance scoring'!$D$7:$BU$214,MATCH($A46,'Relevance scoring'!$A$7:$A$214,0),MATCH(AL$5,'Relevance scoring'!$D$5:$BU$5))=1,"N/a",(INDEX('Relevance scoring'!$D$7:$BU$214,MATCH($A46,'Relevance scoring'!$A$7:$A$214,0),MATCH(AL$5,'Relevance scoring'!$D$5:$BU$5))))</f>
        <v>N/a</v>
      </c>
      <c r="AM46" s="87" t="str">
        <f t="array" ref="AM46">IF(INDEX('Relevance scoring'!$D$7:$BU$214,MATCH($A46,'Relevance scoring'!$A$7:$A$214,0),MATCH(AM$5,'Relevance scoring'!$D$5:$BU$5))=1,"N/a",(INDEX('Relevance scoring'!$D$7:$BU$214,MATCH($A46,'Relevance scoring'!$A$7:$A$214,0),MATCH(AM$5,'Relevance scoring'!$D$5:$BU$5))))</f>
        <v>N/a</v>
      </c>
      <c r="AN46" s="87">
        <f t="array" ref="AN46">IF(INDEX('Relevance scoring'!$D$7:$BU$214,MATCH($A46,'Relevance scoring'!$A$7:$A$214,0),MATCH(AN$5,'Relevance scoring'!$D$5:$BU$5))=1,"N/a",(INDEX('Relevance scoring'!$D$7:$BU$214,MATCH($A46,'Relevance scoring'!$A$7:$A$214,0),MATCH(AN$5,'Relevance scoring'!$D$5:$BU$5))))</f>
        <v>2</v>
      </c>
      <c r="AO46" s="87" t="str">
        <f t="array" ref="AO46">IF(INDEX('Relevance scoring'!$D$7:$BU$214,MATCH($A46,'Relevance scoring'!$A$7:$A$214,0),MATCH(AO$5,'Relevance scoring'!$D$5:$BU$5))=1,"N/a",(INDEX('Relevance scoring'!$D$7:$BU$214,MATCH($A46,'Relevance scoring'!$A$7:$A$214,0),MATCH(AO$5,'Relevance scoring'!$D$5:$BU$5))))</f>
        <v>N/a</v>
      </c>
      <c r="AP46" s="87" t="str">
        <f t="array" ref="AP46">IF(INDEX('Relevance scoring'!$D$7:$BU$214,MATCH($A46,'Relevance scoring'!$A$7:$A$214,0),MATCH(AP$5,'Relevance scoring'!$D$5:$BU$5))=1,"N/a",(INDEX('Relevance scoring'!$D$7:$BU$214,MATCH($A46,'Relevance scoring'!$A$7:$A$214,0),MATCH(AP$5,'Relevance scoring'!$D$5:$BU$5))))</f>
        <v>N/a</v>
      </c>
      <c r="AQ46" s="87" t="str">
        <f t="array" ref="AQ46">IF(INDEX('Relevance scoring'!$D$7:$BU$214,MATCH($A46,'Relevance scoring'!$A$7:$A$214,0),MATCH(AQ$5,'Relevance scoring'!$D$5:$BU$5))=1,"N/a",(INDEX('Relevance scoring'!$D$7:$BU$214,MATCH($A46,'Relevance scoring'!$A$7:$A$214,0),MATCH(AQ$5,'Relevance scoring'!$D$5:$BU$5))))</f>
        <v>N/a</v>
      </c>
      <c r="AR46" s="87" t="str">
        <f t="array" ref="AR46">IF(INDEX('Relevance scoring'!$D$7:$BU$214,MATCH($A46,'Relevance scoring'!$A$7:$A$214,0),MATCH(AR$5,'Relevance scoring'!$D$5:$BU$5))=1,"N/a",(INDEX('Relevance scoring'!$D$7:$BU$214,MATCH($A46,'Relevance scoring'!$A$7:$A$214,0),MATCH(AR$5,'Relevance scoring'!$D$5:$BU$5))))</f>
        <v>N/a</v>
      </c>
      <c r="AS46" s="87" t="str">
        <f t="array" ref="AS46">IF(INDEX('Relevance scoring'!$D$7:$BU$214,MATCH($A46,'Relevance scoring'!$A$7:$A$214,0),MATCH(AS$5,'Relevance scoring'!$D$5:$BU$5))=1,"N/a",(INDEX('Relevance scoring'!$D$7:$BU$214,MATCH($A46,'Relevance scoring'!$A$7:$A$214,0),MATCH(AS$5,'Relevance scoring'!$D$5:$BU$5))))</f>
        <v>N/a</v>
      </c>
      <c r="AT46" s="87" t="str">
        <f t="array" ref="AT46">IF(INDEX('Relevance scoring'!$D$7:$BU$214,MATCH($A46,'Relevance scoring'!$A$7:$A$214,0),MATCH(AT$5,'Relevance scoring'!$D$5:$BU$5))=1,"N/a",(INDEX('Relevance scoring'!$D$7:$BU$214,MATCH($A46,'Relevance scoring'!$A$7:$A$214,0),MATCH(AT$5,'Relevance scoring'!$D$5:$BU$5))))</f>
        <v>N/a</v>
      </c>
      <c r="AU46" s="87" t="str">
        <f t="array" ref="AU46">IF(INDEX('Relevance scoring'!$D$7:$BU$214,MATCH($A46,'Relevance scoring'!$A$7:$A$214,0),MATCH(AU$5,'Relevance scoring'!$D$5:$BU$5))=1,"N/a",(INDEX('Relevance scoring'!$D$7:$BU$214,MATCH($A46,'Relevance scoring'!$A$7:$A$214,0),MATCH(AU$5,'Relevance scoring'!$D$5:$BU$5))))</f>
        <v>N/a</v>
      </c>
      <c r="AV46" s="87" t="str">
        <f t="array" ref="AV46">IF(INDEX('Relevance scoring'!$D$7:$BU$214,MATCH($A46,'Relevance scoring'!$A$7:$A$214,0),MATCH(AV$5,'Relevance scoring'!$D$5:$BU$5))=1,"N/a",(INDEX('Relevance scoring'!$D$7:$BU$214,MATCH($A46,'Relevance scoring'!$A$7:$A$214,0),MATCH(AV$5,'Relevance scoring'!$D$5:$BU$5))))</f>
        <v>N/a</v>
      </c>
      <c r="AW46" s="87" t="str">
        <f t="array" ref="AW46">IF(INDEX('Relevance scoring'!$D$7:$BU$214,MATCH($A46,'Relevance scoring'!$A$7:$A$214,0),MATCH(AW$5,'Relevance scoring'!$D$5:$BU$5))=1,"N/a",(INDEX('Relevance scoring'!$D$7:$BU$214,MATCH($A46,'Relevance scoring'!$A$7:$A$214,0),MATCH(AW$5,'Relevance scoring'!$D$5:$BU$5))))</f>
        <v>N/a</v>
      </c>
      <c r="AX46" s="87" t="str">
        <f t="array" ref="AX46">IF(INDEX('Relevance scoring'!$D$7:$BU$214,MATCH($A46,'Relevance scoring'!$A$7:$A$214,0),MATCH(AX$5,'Relevance scoring'!$D$5:$BU$5))=1,"N/a",(INDEX('Relevance scoring'!$D$7:$BU$214,MATCH($A46,'Relevance scoring'!$A$7:$A$214,0),MATCH(AX$5,'Relevance scoring'!$D$5:$BU$5))))</f>
        <v>N/a</v>
      </c>
      <c r="AY46" s="87">
        <f t="array" ref="AY46">IF(INDEX('Relevance scoring'!$D$7:$BU$214,MATCH($A46,'Relevance scoring'!$A$7:$A$214,0),MATCH(AY$5,'Relevance scoring'!$D$5:$BU$5))=1,"N/a",(INDEX('Relevance scoring'!$D$7:$BU$214,MATCH($A46,'Relevance scoring'!$A$7:$A$214,0),MATCH(AY$5,'Relevance scoring'!$D$5:$BU$5))))</f>
        <v>2</v>
      </c>
      <c r="AZ46" s="87" t="str">
        <f t="array" ref="AZ46">IF(INDEX('Relevance scoring'!$D$7:$BU$214,MATCH($A46,'Relevance scoring'!$A$7:$A$214,0),MATCH(AZ$5,'Relevance scoring'!$D$5:$BU$5))=1,"N/a",(INDEX('Relevance scoring'!$D$7:$BU$214,MATCH($A46,'Relevance scoring'!$A$7:$A$214,0),MATCH(AZ$5,'Relevance scoring'!$D$5:$BU$5))))</f>
        <v>N/a</v>
      </c>
      <c r="BA46" s="87">
        <f t="array" ref="BA46">IF(INDEX('Relevance scoring'!$D$7:$BU$214,MATCH($A46,'Relevance scoring'!$A$7:$A$214,0),MATCH(BA$5,'Relevance scoring'!$D$5:$BU$5))=1,"N/a",(INDEX('Relevance scoring'!$D$7:$BU$214,MATCH($A46,'Relevance scoring'!$A$7:$A$214,0),MATCH(BA$5,'Relevance scoring'!$D$5:$BU$5))))</f>
        <v>2</v>
      </c>
      <c r="BB46" s="87" t="str">
        <f t="array" ref="BB46">IF(INDEX('Relevance scoring'!$D$7:$BU$214,MATCH($A46,'Relevance scoring'!$A$7:$A$214,0),MATCH(BB$5,'Relevance scoring'!$D$5:$BU$5))=1,"N/a",(INDEX('Relevance scoring'!$D$7:$BU$214,MATCH($A46,'Relevance scoring'!$A$7:$A$214,0),MATCH(BB$5,'Relevance scoring'!$D$5:$BU$5))))</f>
        <v>N/a</v>
      </c>
      <c r="BC46" s="87" t="str">
        <f t="array" ref="BC46">IF(INDEX('Relevance scoring'!$D$7:$BU$214,MATCH($A46,'Relevance scoring'!$A$7:$A$214,0),MATCH(BC$5,'Relevance scoring'!$D$5:$BU$5))=1,"N/a",(INDEX('Relevance scoring'!$D$7:$BU$214,MATCH($A46,'Relevance scoring'!$A$7:$A$214,0),MATCH(BC$5,'Relevance scoring'!$D$5:$BU$5))))</f>
        <v>N/a</v>
      </c>
      <c r="BD46" s="87" t="str">
        <f t="array" ref="BD46">IF(INDEX('Relevance scoring'!$D$7:$BU$214,MATCH($A46,'Relevance scoring'!$A$7:$A$214,0),MATCH(BD$5,'Relevance scoring'!$D$5:$BU$5))=1,"N/a",(INDEX('Relevance scoring'!$D$7:$BU$214,MATCH($A46,'Relevance scoring'!$A$7:$A$214,0),MATCH(BD$5,'Relevance scoring'!$D$5:$BU$5))))</f>
        <v>N/a</v>
      </c>
      <c r="BE46" s="87" t="str">
        <f t="array" ref="BE46">IF(INDEX('Relevance scoring'!$D$7:$BU$214,MATCH($A46,'Relevance scoring'!$A$7:$A$214,0),MATCH(BE$5,'Relevance scoring'!$D$5:$BU$5))=1,"N/a",(INDEX('Relevance scoring'!$D$7:$BU$214,MATCH($A46,'Relevance scoring'!$A$7:$A$214,0),MATCH(BE$5,'Relevance scoring'!$D$5:$BU$5))))</f>
        <v>N/a</v>
      </c>
      <c r="BF46" s="87" t="str">
        <f t="array" ref="BF46">IF(INDEX('Relevance scoring'!$D$7:$BU$214,MATCH($A46,'Relevance scoring'!$A$7:$A$214,0),MATCH(BF$5,'Relevance scoring'!$D$5:$BU$5))=1,"N/a",(INDEX('Relevance scoring'!$D$7:$BU$214,MATCH($A46,'Relevance scoring'!$A$7:$A$214,0),MATCH(BF$5,'Relevance scoring'!$D$5:$BU$5))))</f>
        <v>N/a</v>
      </c>
      <c r="BG46" s="87" t="str">
        <f t="array" ref="BG46">IF(INDEX('Relevance scoring'!$D$7:$BU$214,MATCH($A46,'Relevance scoring'!$A$7:$A$214,0),MATCH(BG$5,'Relevance scoring'!$D$5:$BU$5))=1,"N/a",(INDEX('Relevance scoring'!$D$7:$BU$214,MATCH($A46,'Relevance scoring'!$A$7:$A$214,0),MATCH(BG$5,'Relevance scoring'!$D$5:$BU$5))))</f>
        <v>N/a</v>
      </c>
      <c r="BH46" s="87" t="str">
        <f t="array" ref="BH46">IF(INDEX('Relevance scoring'!$D$7:$BU$214,MATCH($A46,'Relevance scoring'!$A$7:$A$214,0),MATCH(BH$5,'Relevance scoring'!$D$5:$BU$5))=1,"N/a",(INDEX('Relevance scoring'!$D$7:$BU$214,MATCH($A46,'Relevance scoring'!$A$7:$A$214,0),MATCH(BH$5,'Relevance scoring'!$D$5:$BU$5))))</f>
        <v>N/a</v>
      </c>
    </row>
    <row r="47" spans="1:60" ht="12.75" x14ac:dyDescent="0.2">
      <c r="A47" s="53" t="str">
        <f>'Technology references'!A42</f>
        <v>Tech-041</v>
      </c>
      <c r="B47" s="54" t="str">
        <f t="array" ref="B47">INDEX('Technology references'!$B$2:$B$100,MATCH($A47,'Technology references'!$A$2:$A$100,0))</f>
        <v>Private Energy Storage</v>
      </c>
      <c r="D47" s="87" t="str">
        <f t="array" ref="D47">IF(INDEX('Relevance scoring'!$D$7:$BU$214,MATCH($A47,'Relevance scoring'!$A$7:$A$214,0),MATCH(D$5,'Relevance scoring'!$D$5:$BU$5))=1,"N/a",(INDEX('Relevance scoring'!$D$7:$BU$214,MATCH($A47,'Relevance scoring'!$A$7:$A$214,0),MATCH(D$5,'Relevance scoring'!$D$5:$BU$5))))</f>
        <v>N/a</v>
      </c>
      <c r="E47" s="87" t="str">
        <f t="array" ref="E47">IF(INDEX('Relevance scoring'!$D$7:$BU$214,MATCH($A47,'Relevance scoring'!$A$7:$A$214,0),MATCH(E$5,'Relevance scoring'!$D$5:$BU$5))=1,"N/a",(INDEX('Relevance scoring'!$D$7:$BU$214,MATCH($A47,'Relevance scoring'!$A$7:$A$214,0),MATCH(E$5,'Relevance scoring'!$D$5:$BU$5))))</f>
        <v>N/a</v>
      </c>
      <c r="F47" s="87" t="str">
        <f t="array" ref="F47">IF(INDEX('Relevance scoring'!$D$7:$BU$214,MATCH($A47,'Relevance scoring'!$A$7:$A$214,0),MATCH(F$5,'Relevance scoring'!$D$5:$BU$5))=1,"N/a",(INDEX('Relevance scoring'!$D$7:$BU$214,MATCH($A47,'Relevance scoring'!$A$7:$A$214,0),MATCH(F$5,'Relevance scoring'!$D$5:$BU$5))))</f>
        <v>N/a</v>
      </c>
      <c r="G47" s="87" t="str">
        <f t="array" ref="G47">IF(INDEX('Relevance scoring'!$D$7:$BU$214,MATCH($A47,'Relevance scoring'!$A$7:$A$214,0),MATCH(G$5,'Relevance scoring'!$D$5:$BU$5))=1,"N/a",(INDEX('Relevance scoring'!$D$7:$BU$214,MATCH($A47,'Relevance scoring'!$A$7:$A$214,0),MATCH(G$5,'Relevance scoring'!$D$5:$BU$5))))</f>
        <v>N/a</v>
      </c>
      <c r="H47" s="87">
        <f t="array" ref="H47">IF(INDEX('Relevance scoring'!$D$7:$BU$214,MATCH($A47,'Relevance scoring'!$A$7:$A$214,0),MATCH(H$5,'Relevance scoring'!$D$5:$BU$5))=1,"N/a",(INDEX('Relevance scoring'!$D$7:$BU$214,MATCH($A47,'Relevance scoring'!$A$7:$A$214,0),MATCH(H$5,'Relevance scoring'!$D$5:$BU$5))))</f>
        <v>2</v>
      </c>
      <c r="I47" s="87">
        <f t="array" ref="I47">IF(INDEX('Relevance scoring'!$D$7:$BU$214,MATCH($A47,'Relevance scoring'!$A$7:$A$214,0),MATCH(I$5,'Relevance scoring'!$D$5:$BU$5))=1,"N/a",(INDEX('Relevance scoring'!$D$7:$BU$214,MATCH($A47,'Relevance scoring'!$A$7:$A$214,0),MATCH(I$5,'Relevance scoring'!$D$5:$BU$5))))</f>
        <v>3</v>
      </c>
      <c r="J47" s="87">
        <f t="array" ref="J47">IF(INDEX('Relevance scoring'!$D$7:$BU$214,MATCH($A47,'Relevance scoring'!$A$7:$A$214,0),MATCH(J$5,'Relevance scoring'!$D$5:$BU$5))=1,"N/a",(INDEX('Relevance scoring'!$D$7:$BU$214,MATCH($A47,'Relevance scoring'!$A$7:$A$214,0),MATCH(J$5,'Relevance scoring'!$D$5:$BU$5))))</f>
        <v>2</v>
      </c>
      <c r="K47" s="87">
        <f t="array" ref="K47">IF(INDEX('Relevance scoring'!$D$7:$BU$214,MATCH($A47,'Relevance scoring'!$A$7:$A$214,0),MATCH(K$5,'Relevance scoring'!$D$5:$BU$5))=1,"N/a",(INDEX('Relevance scoring'!$D$7:$BU$214,MATCH($A47,'Relevance scoring'!$A$7:$A$214,0),MATCH(K$5,'Relevance scoring'!$D$5:$BU$5))))</f>
        <v>2</v>
      </c>
      <c r="L47" s="87" t="str">
        <f t="array" ref="L47">IF(INDEX('Relevance scoring'!$D$7:$BU$214,MATCH($A47,'Relevance scoring'!$A$7:$A$214,0),MATCH(L$5,'Relevance scoring'!$D$5:$BU$5))=1,"N/a",(INDEX('Relevance scoring'!$D$7:$BU$214,MATCH($A47,'Relevance scoring'!$A$7:$A$214,0),MATCH(L$5,'Relevance scoring'!$D$5:$BU$5))))</f>
        <v>N/a</v>
      </c>
      <c r="M47" s="87" t="s">
        <v>820</v>
      </c>
      <c r="N47" s="87">
        <f t="array" ref="N47">IF(INDEX('Relevance scoring'!$D$7:$BU$214,MATCH($A47,'Relevance scoring'!$A$7:$A$214,0),MATCH(N$5,'Relevance scoring'!$D$5:$BU$5))=1,"N/a",(INDEX('Relevance scoring'!$D$7:$BU$214,MATCH($A47,'Relevance scoring'!$A$7:$A$214,0),MATCH(N$5,'Relevance scoring'!$D$5:$BU$5))))</f>
        <v>2</v>
      </c>
      <c r="O47" s="87" t="str">
        <f t="array" ref="O47">IF(INDEX('Relevance scoring'!$D$7:$BU$214,MATCH($A47,'Relevance scoring'!$A$7:$A$214,0),MATCH(O$5,'Relevance scoring'!$D$5:$BU$5))=1,"N/a",(INDEX('Relevance scoring'!$D$7:$BU$214,MATCH($A47,'Relevance scoring'!$A$7:$A$214,0),MATCH(O$5,'Relevance scoring'!$D$5:$BU$5))))</f>
        <v>N/a</v>
      </c>
      <c r="P47" s="87">
        <f t="array" ref="P47">IF(INDEX('Relevance scoring'!$D$7:$BU$214,MATCH($A47,'Relevance scoring'!$A$7:$A$214,0),MATCH(P$5,'Relevance scoring'!$D$5:$BU$5))=1,"N/a",(INDEX('Relevance scoring'!$D$7:$BU$214,MATCH($A47,'Relevance scoring'!$A$7:$A$214,0),MATCH(P$5,'Relevance scoring'!$D$5:$BU$5))))</f>
        <v>2</v>
      </c>
      <c r="Q47" s="87" t="str">
        <f t="array" ref="Q47">IF(INDEX('Relevance scoring'!$D$7:$BU$214,MATCH($A47,'Relevance scoring'!$A$7:$A$214,0),MATCH(Q$5,'Relevance scoring'!$D$5:$BU$5))=1,"N/a",(INDEX('Relevance scoring'!$D$7:$BU$214,MATCH($A47,'Relevance scoring'!$A$7:$A$214,0),MATCH(Q$5,'Relevance scoring'!$D$5:$BU$5))))</f>
        <v>N/a</v>
      </c>
      <c r="R47" s="87" t="str">
        <f t="array" ref="R47">IF(INDEX('Relevance scoring'!$D$7:$BU$214,MATCH($A47,'Relevance scoring'!$A$7:$A$214,0),MATCH(R$5,'Relevance scoring'!$D$5:$BU$5))=1,"N/a",(INDEX('Relevance scoring'!$D$7:$BU$214,MATCH($A47,'Relevance scoring'!$A$7:$A$214,0),MATCH(R$5,'Relevance scoring'!$D$5:$BU$5))))</f>
        <v>N/a</v>
      </c>
      <c r="S47" s="87" t="str">
        <f t="array" ref="S47">IF(INDEX('Relevance scoring'!$D$7:$BU$214,MATCH($A47,'Relevance scoring'!$A$7:$A$214,0),MATCH(S$5,'Relevance scoring'!$D$5:$BU$5))=1,"N/a",(INDEX('Relevance scoring'!$D$7:$BU$214,MATCH($A47,'Relevance scoring'!$A$7:$A$214,0),MATCH(S$5,'Relevance scoring'!$D$5:$BU$5))))</f>
        <v>N/a</v>
      </c>
      <c r="T47" s="87">
        <f t="array" ref="T47">IF(INDEX('Relevance scoring'!$D$7:$BU$214,MATCH($A47,'Relevance scoring'!$A$7:$A$214,0),MATCH(T$5,'Relevance scoring'!$D$5:$BU$5))=1,"N/a",(INDEX('Relevance scoring'!$D$7:$BU$214,MATCH($A47,'Relevance scoring'!$A$7:$A$214,0),MATCH(T$5,'Relevance scoring'!$D$5:$BU$5))))</f>
        <v>2</v>
      </c>
      <c r="U47" s="87">
        <f t="array" ref="U47">IF(INDEX('Relevance scoring'!$D$7:$BU$214,MATCH($A47,'Relevance scoring'!$A$7:$A$214,0),MATCH(U$5,'Relevance scoring'!$D$5:$BU$5))=1,"N/a",(INDEX('Relevance scoring'!$D$7:$BU$214,MATCH($A47,'Relevance scoring'!$A$7:$A$214,0),MATCH(U$5,'Relevance scoring'!$D$5:$BU$5))))</f>
        <v>2</v>
      </c>
      <c r="V47" s="87" t="str">
        <f t="array" ref="V47">IF(INDEX('Relevance scoring'!$D$7:$BU$214,MATCH($A47,'Relevance scoring'!$A$7:$A$214,0),MATCH(V$5,'Relevance scoring'!$D$5:$BU$5))=1,"N/a",(INDEX('Relevance scoring'!$D$7:$BU$214,MATCH($A47,'Relevance scoring'!$A$7:$A$214,0),MATCH(V$5,'Relevance scoring'!$D$5:$BU$5))))</f>
        <v>N/a</v>
      </c>
      <c r="W47" s="87" t="str">
        <f t="array" ref="W47">IF(INDEX('Relevance scoring'!$D$7:$BU$214,MATCH($A47,'Relevance scoring'!$A$7:$A$214,0),MATCH(W$5,'Relevance scoring'!$D$5:$BU$5))=1,"N/a",(INDEX('Relevance scoring'!$D$7:$BU$214,MATCH($A47,'Relevance scoring'!$A$7:$A$214,0),MATCH(W$5,'Relevance scoring'!$D$5:$BU$5))))</f>
        <v>N/a</v>
      </c>
      <c r="X47" s="87">
        <f t="array" ref="X47">IF(INDEX('Relevance scoring'!$D$7:$BU$214,MATCH($A47,'Relevance scoring'!$A$7:$A$214,0),MATCH(X$5,'Relevance scoring'!$D$5:$BU$5))=1,"N/a",(INDEX('Relevance scoring'!$D$7:$BU$214,MATCH($A47,'Relevance scoring'!$A$7:$A$214,0),MATCH(X$5,'Relevance scoring'!$D$5:$BU$5))))</f>
        <v>4</v>
      </c>
      <c r="Y47" s="87" t="str">
        <f t="array" ref="Y47">IF(INDEX('Relevance scoring'!$D$7:$BU$214,MATCH($A47,'Relevance scoring'!$A$7:$A$214,0),MATCH(Y$5,'Relevance scoring'!$D$5:$BU$5))=1,"N/a",(INDEX('Relevance scoring'!$D$7:$BU$214,MATCH($A47,'Relevance scoring'!$A$7:$A$214,0),MATCH(Y$5,'Relevance scoring'!$D$5:$BU$5))))</f>
        <v>N/a</v>
      </c>
      <c r="Z47" s="87" t="str">
        <f t="array" ref="Z47">IF(INDEX('Relevance scoring'!$D$7:$BU$214,MATCH($A47,'Relevance scoring'!$A$7:$A$214,0),MATCH(Z$5,'Relevance scoring'!$D$5:$BU$5))=1,"N/a",(INDEX('Relevance scoring'!$D$7:$BU$214,MATCH($A47,'Relevance scoring'!$A$7:$A$214,0),MATCH(Z$5,'Relevance scoring'!$D$5:$BU$5))))</f>
        <v>N/a</v>
      </c>
      <c r="AA47" s="87" t="str">
        <f t="array" ref="AA47">IF(INDEX('Relevance scoring'!$D$7:$BU$214,MATCH($A47,'Relevance scoring'!$A$7:$A$214,0),MATCH(AA$5,'Relevance scoring'!$D$5:$BU$5))=1,"N/a",(INDEX('Relevance scoring'!$D$7:$BU$214,MATCH($A47,'Relevance scoring'!$A$7:$A$214,0),MATCH(AA$5,'Relevance scoring'!$D$5:$BU$5))))</f>
        <v>N/a</v>
      </c>
      <c r="AB47" s="87" t="str">
        <f t="array" ref="AB47">IF(INDEX('Relevance scoring'!$D$7:$BU$214,MATCH($A47,'Relevance scoring'!$A$7:$A$214,0),MATCH(AB$5,'Relevance scoring'!$D$5:$BU$5))=1,"N/a",(INDEX('Relevance scoring'!$D$7:$BU$214,MATCH($A47,'Relevance scoring'!$A$7:$A$214,0),MATCH(AB$5,'Relevance scoring'!$D$5:$BU$5))))</f>
        <v>N/a</v>
      </c>
      <c r="AC47" s="87" t="str">
        <f t="array" ref="AC47">IF(INDEX('Relevance scoring'!$D$7:$BU$214,MATCH($A47,'Relevance scoring'!$A$7:$A$214,0),MATCH(AC$5,'Relevance scoring'!$D$5:$BU$5))=1,"N/a",(INDEX('Relevance scoring'!$D$7:$BU$214,MATCH($A47,'Relevance scoring'!$A$7:$A$214,0),MATCH(AC$5,'Relevance scoring'!$D$5:$BU$5))))</f>
        <v>N/a</v>
      </c>
      <c r="AD47" s="87" t="str">
        <f t="array" ref="AD47">IF(INDEX('Relevance scoring'!$D$7:$BU$214,MATCH($A47,'Relevance scoring'!$A$7:$A$214,0),MATCH(AD$5,'Relevance scoring'!$D$5:$BU$5))=1,"N/a",(INDEX('Relevance scoring'!$D$7:$BU$214,MATCH($A47,'Relevance scoring'!$A$7:$A$214,0),MATCH(AD$5,'Relevance scoring'!$D$5:$BU$5))))</f>
        <v>N/a</v>
      </c>
      <c r="AE47" s="87">
        <f t="array" ref="AE47">IF(INDEX('Relevance scoring'!$D$7:$BU$214,MATCH($A47,'Relevance scoring'!$A$7:$A$214,0),MATCH(AE$5,'Relevance scoring'!$D$5:$BU$5))=1,"N/a",(INDEX('Relevance scoring'!$D$7:$BU$214,MATCH($A47,'Relevance scoring'!$A$7:$A$214,0),MATCH(AE$5,'Relevance scoring'!$D$5:$BU$5))))</f>
        <v>2</v>
      </c>
      <c r="AF47" s="87" t="str">
        <f t="array" ref="AF47">IF(INDEX('Relevance scoring'!$D$7:$BU$214,MATCH($A47,'Relevance scoring'!$A$7:$A$214,0),MATCH(AF$5,'Relevance scoring'!$D$5:$BU$5))=1,"N/a",(INDEX('Relevance scoring'!$D$7:$BU$214,MATCH($A47,'Relevance scoring'!$A$7:$A$214,0),MATCH(AF$5,'Relevance scoring'!$D$5:$BU$5))))</f>
        <v>N/a</v>
      </c>
      <c r="AG47" s="87" t="str">
        <f t="array" ref="AG47">IF(INDEX('Relevance scoring'!$D$7:$BU$214,MATCH($A47,'Relevance scoring'!$A$7:$A$214,0),MATCH(AG$5,'Relevance scoring'!$D$5:$BU$5))=1,"N/a",(INDEX('Relevance scoring'!$D$7:$BU$214,MATCH($A47,'Relevance scoring'!$A$7:$A$214,0),MATCH(AG$5,'Relevance scoring'!$D$5:$BU$5))))</f>
        <v>N/a</v>
      </c>
      <c r="AH47" s="87" t="str">
        <f t="array" ref="AH47">IF(INDEX('Relevance scoring'!$D$7:$BU$214,MATCH($A47,'Relevance scoring'!$A$7:$A$214,0),MATCH(AH$5,'Relevance scoring'!$D$5:$BU$5))=1,"N/a",(INDEX('Relevance scoring'!$D$7:$BU$214,MATCH($A47,'Relevance scoring'!$A$7:$A$214,0),MATCH(AH$5,'Relevance scoring'!$D$5:$BU$5))))</f>
        <v>N/a</v>
      </c>
      <c r="AI47" s="87" t="str">
        <f t="array" ref="AI47">IF(INDEX('Relevance scoring'!$D$7:$BU$214,MATCH($A47,'Relevance scoring'!$A$7:$A$214,0),MATCH(AI$5,'Relevance scoring'!$D$5:$BU$5))=1,"N/a",(INDEX('Relevance scoring'!$D$7:$BU$214,MATCH($A47,'Relevance scoring'!$A$7:$A$214,0),MATCH(AI$5,'Relevance scoring'!$D$5:$BU$5))))</f>
        <v>N/a</v>
      </c>
      <c r="AJ47" s="87" t="str">
        <f t="array" ref="AJ47">IF(INDEX('Relevance scoring'!$D$7:$BU$214,MATCH($A47,'Relevance scoring'!$A$7:$A$214,0),MATCH(AJ$5,'Relevance scoring'!$D$5:$BU$5))=1,"N/a",(INDEX('Relevance scoring'!$D$7:$BU$214,MATCH($A47,'Relevance scoring'!$A$7:$A$214,0),MATCH(AJ$5,'Relevance scoring'!$D$5:$BU$5))))</f>
        <v>N/a</v>
      </c>
      <c r="AK47" s="87" t="str">
        <f t="array" ref="AK47">IF(INDEX('Relevance scoring'!$D$7:$BU$214,MATCH($A47,'Relevance scoring'!$A$7:$A$214,0),MATCH(AK$5,'Relevance scoring'!$D$5:$BU$5))=1,"N/a",(INDEX('Relevance scoring'!$D$7:$BU$214,MATCH($A47,'Relevance scoring'!$A$7:$A$214,0),MATCH(AK$5,'Relevance scoring'!$D$5:$BU$5))))</f>
        <v>N/a</v>
      </c>
      <c r="AL47" s="87" t="str">
        <f t="array" ref="AL47">IF(INDEX('Relevance scoring'!$D$7:$BU$214,MATCH($A47,'Relevance scoring'!$A$7:$A$214,0),MATCH(AL$5,'Relevance scoring'!$D$5:$BU$5))=1,"N/a",(INDEX('Relevance scoring'!$D$7:$BU$214,MATCH($A47,'Relevance scoring'!$A$7:$A$214,0),MATCH(AL$5,'Relevance scoring'!$D$5:$BU$5))))</f>
        <v>N/a</v>
      </c>
      <c r="AM47" s="87" t="str">
        <f t="array" ref="AM47">IF(INDEX('Relevance scoring'!$D$7:$BU$214,MATCH($A47,'Relevance scoring'!$A$7:$A$214,0),MATCH(AM$5,'Relevance scoring'!$D$5:$BU$5))=1,"N/a",(INDEX('Relevance scoring'!$D$7:$BU$214,MATCH($A47,'Relevance scoring'!$A$7:$A$214,0),MATCH(AM$5,'Relevance scoring'!$D$5:$BU$5))))</f>
        <v>N/a</v>
      </c>
      <c r="AN47" s="87" t="str">
        <f t="array" ref="AN47">IF(INDEX('Relevance scoring'!$D$7:$BU$214,MATCH($A47,'Relevance scoring'!$A$7:$A$214,0),MATCH(AN$5,'Relevance scoring'!$D$5:$BU$5))=1,"N/a",(INDEX('Relevance scoring'!$D$7:$BU$214,MATCH($A47,'Relevance scoring'!$A$7:$A$214,0),MATCH(AN$5,'Relevance scoring'!$D$5:$BU$5))))</f>
        <v>N/a</v>
      </c>
      <c r="AO47" s="87">
        <f t="array" ref="AO47">IF(INDEX('Relevance scoring'!$D$7:$BU$214,MATCH($A47,'Relevance scoring'!$A$7:$A$214,0),MATCH(AO$5,'Relevance scoring'!$D$5:$BU$5))=1,"N/a",(INDEX('Relevance scoring'!$D$7:$BU$214,MATCH($A47,'Relevance scoring'!$A$7:$A$214,0),MATCH(AO$5,'Relevance scoring'!$D$5:$BU$5))))</f>
        <v>5</v>
      </c>
      <c r="AP47" s="87" t="str">
        <f t="array" ref="AP47">IF(INDEX('Relevance scoring'!$D$7:$BU$214,MATCH($A47,'Relevance scoring'!$A$7:$A$214,0),MATCH(AP$5,'Relevance scoring'!$D$5:$BU$5))=1,"N/a",(INDEX('Relevance scoring'!$D$7:$BU$214,MATCH($A47,'Relevance scoring'!$A$7:$A$214,0),MATCH(AP$5,'Relevance scoring'!$D$5:$BU$5))))</f>
        <v>N/a</v>
      </c>
      <c r="AQ47" s="87">
        <f t="array" ref="AQ47">IF(INDEX('Relevance scoring'!$D$7:$BU$214,MATCH($A47,'Relevance scoring'!$A$7:$A$214,0),MATCH(AQ$5,'Relevance scoring'!$D$5:$BU$5))=1,"N/a",(INDEX('Relevance scoring'!$D$7:$BU$214,MATCH($A47,'Relevance scoring'!$A$7:$A$214,0),MATCH(AQ$5,'Relevance scoring'!$D$5:$BU$5))))</f>
        <v>2</v>
      </c>
      <c r="AR47" s="87" t="str">
        <f t="array" ref="AR47">IF(INDEX('Relevance scoring'!$D$7:$BU$214,MATCH($A47,'Relevance scoring'!$A$7:$A$214,0),MATCH(AR$5,'Relevance scoring'!$D$5:$BU$5))=1,"N/a",(INDEX('Relevance scoring'!$D$7:$BU$214,MATCH($A47,'Relevance scoring'!$A$7:$A$214,0),MATCH(AR$5,'Relevance scoring'!$D$5:$BU$5))))</f>
        <v>N/a</v>
      </c>
      <c r="AS47" s="87" t="str">
        <f t="array" ref="AS47">IF(INDEX('Relevance scoring'!$D$7:$BU$214,MATCH($A47,'Relevance scoring'!$A$7:$A$214,0),MATCH(AS$5,'Relevance scoring'!$D$5:$BU$5))=1,"N/a",(INDEX('Relevance scoring'!$D$7:$BU$214,MATCH($A47,'Relevance scoring'!$A$7:$A$214,0),MATCH(AS$5,'Relevance scoring'!$D$5:$BU$5))))</f>
        <v>N/a</v>
      </c>
      <c r="AT47" s="87" t="str">
        <f t="array" ref="AT47">IF(INDEX('Relevance scoring'!$D$7:$BU$214,MATCH($A47,'Relevance scoring'!$A$7:$A$214,0),MATCH(AT$5,'Relevance scoring'!$D$5:$BU$5))=1,"N/a",(INDEX('Relevance scoring'!$D$7:$BU$214,MATCH($A47,'Relevance scoring'!$A$7:$A$214,0),MATCH(AT$5,'Relevance scoring'!$D$5:$BU$5))))</f>
        <v>N/a</v>
      </c>
      <c r="AU47" s="87">
        <f t="array" ref="AU47">IF(INDEX('Relevance scoring'!$D$7:$BU$214,MATCH($A47,'Relevance scoring'!$A$7:$A$214,0),MATCH(AU$5,'Relevance scoring'!$D$5:$BU$5))=1,"N/a",(INDEX('Relevance scoring'!$D$7:$BU$214,MATCH($A47,'Relevance scoring'!$A$7:$A$214,0),MATCH(AU$5,'Relevance scoring'!$D$5:$BU$5))))</f>
        <v>2</v>
      </c>
      <c r="AV47" s="87" t="str">
        <f t="array" ref="AV47">IF(INDEX('Relevance scoring'!$D$7:$BU$214,MATCH($A47,'Relevance scoring'!$A$7:$A$214,0),MATCH(AV$5,'Relevance scoring'!$D$5:$BU$5))=1,"N/a",(INDEX('Relevance scoring'!$D$7:$BU$214,MATCH($A47,'Relevance scoring'!$A$7:$A$214,0),MATCH(AV$5,'Relevance scoring'!$D$5:$BU$5))))</f>
        <v>N/a</v>
      </c>
      <c r="AW47" s="87">
        <f t="array" ref="AW47">IF(INDEX('Relevance scoring'!$D$7:$BU$214,MATCH($A47,'Relevance scoring'!$A$7:$A$214,0),MATCH(AW$5,'Relevance scoring'!$D$5:$BU$5))=1,"N/a",(INDEX('Relevance scoring'!$D$7:$BU$214,MATCH($A47,'Relevance scoring'!$A$7:$A$214,0),MATCH(AW$5,'Relevance scoring'!$D$5:$BU$5))))</f>
        <v>4</v>
      </c>
      <c r="AX47" s="87" t="str">
        <f t="array" ref="AX47">IF(INDEX('Relevance scoring'!$D$7:$BU$214,MATCH($A47,'Relevance scoring'!$A$7:$A$214,0),MATCH(AX$5,'Relevance scoring'!$D$5:$BU$5))=1,"N/a",(INDEX('Relevance scoring'!$D$7:$BU$214,MATCH($A47,'Relevance scoring'!$A$7:$A$214,0),MATCH(AX$5,'Relevance scoring'!$D$5:$BU$5))))</f>
        <v>N/a</v>
      </c>
      <c r="AY47" s="87" t="str">
        <f t="array" ref="AY47">IF(INDEX('Relevance scoring'!$D$7:$BU$214,MATCH($A47,'Relevance scoring'!$A$7:$A$214,0),MATCH(AY$5,'Relevance scoring'!$D$5:$BU$5))=1,"N/a",(INDEX('Relevance scoring'!$D$7:$BU$214,MATCH($A47,'Relevance scoring'!$A$7:$A$214,0),MATCH(AY$5,'Relevance scoring'!$D$5:$BU$5))))</f>
        <v>N/a</v>
      </c>
      <c r="AZ47" s="87" t="str">
        <f t="array" ref="AZ47">IF(INDEX('Relevance scoring'!$D$7:$BU$214,MATCH($A47,'Relevance scoring'!$A$7:$A$214,0),MATCH(AZ$5,'Relevance scoring'!$D$5:$BU$5))=1,"N/a",(INDEX('Relevance scoring'!$D$7:$BU$214,MATCH($A47,'Relevance scoring'!$A$7:$A$214,0),MATCH(AZ$5,'Relevance scoring'!$D$5:$BU$5))))</f>
        <v>N/a</v>
      </c>
      <c r="BA47" s="87" t="str">
        <f t="array" ref="BA47">IF(INDEX('Relevance scoring'!$D$7:$BU$214,MATCH($A47,'Relevance scoring'!$A$7:$A$214,0),MATCH(BA$5,'Relevance scoring'!$D$5:$BU$5))=1,"N/a",(INDEX('Relevance scoring'!$D$7:$BU$214,MATCH($A47,'Relevance scoring'!$A$7:$A$214,0),MATCH(BA$5,'Relevance scoring'!$D$5:$BU$5))))</f>
        <v>N/a</v>
      </c>
      <c r="BB47" s="87">
        <f t="array" ref="BB47">IF(INDEX('Relevance scoring'!$D$7:$BU$214,MATCH($A47,'Relevance scoring'!$A$7:$A$214,0),MATCH(BB$5,'Relevance scoring'!$D$5:$BU$5))=1,"N/a",(INDEX('Relevance scoring'!$D$7:$BU$214,MATCH($A47,'Relevance scoring'!$A$7:$A$214,0),MATCH(BB$5,'Relevance scoring'!$D$5:$BU$5))))</f>
        <v>2</v>
      </c>
      <c r="BC47" s="87">
        <f t="array" ref="BC47">IF(INDEX('Relevance scoring'!$D$7:$BU$214,MATCH($A47,'Relevance scoring'!$A$7:$A$214,0),MATCH(BC$5,'Relevance scoring'!$D$5:$BU$5))=1,"N/a",(INDEX('Relevance scoring'!$D$7:$BU$214,MATCH($A47,'Relevance scoring'!$A$7:$A$214,0),MATCH(BC$5,'Relevance scoring'!$D$5:$BU$5))))</f>
        <v>3</v>
      </c>
      <c r="BD47" s="87" t="str">
        <f t="array" ref="BD47">IF(INDEX('Relevance scoring'!$D$7:$BU$214,MATCH($A47,'Relevance scoring'!$A$7:$A$214,0),MATCH(BD$5,'Relevance scoring'!$D$5:$BU$5))=1,"N/a",(INDEX('Relevance scoring'!$D$7:$BU$214,MATCH($A47,'Relevance scoring'!$A$7:$A$214,0),MATCH(BD$5,'Relevance scoring'!$D$5:$BU$5))))</f>
        <v>N/a</v>
      </c>
      <c r="BE47" s="87" t="str">
        <f t="array" ref="BE47">IF(INDEX('Relevance scoring'!$D$7:$BU$214,MATCH($A47,'Relevance scoring'!$A$7:$A$214,0),MATCH(BE$5,'Relevance scoring'!$D$5:$BU$5))=1,"N/a",(INDEX('Relevance scoring'!$D$7:$BU$214,MATCH($A47,'Relevance scoring'!$A$7:$A$214,0),MATCH(BE$5,'Relevance scoring'!$D$5:$BU$5))))</f>
        <v>N/a</v>
      </c>
      <c r="BF47" s="87" t="str">
        <f t="array" ref="BF47">IF(INDEX('Relevance scoring'!$D$7:$BU$214,MATCH($A47,'Relevance scoring'!$A$7:$A$214,0),MATCH(BF$5,'Relevance scoring'!$D$5:$BU$5))=1,"N/a",(INDEX('Relevance scoring'!$D$7:$BU$214,MATCH($A47,'Relevance scoring'!$A$7:$A$214,0),MATCH(BF$5,'Relevance scoring'!$D$5:$BU$5))))</f>
        <v>N/a</v>
      </c>
      <c r="BG47" s="87" t="str">
        <f t="array" ref="BG47">IF(INDEX('Relevance scoring'!$D$7:$BU$214,MATCH($A47,'Relevance scoring'!$A$7:$A$214,0),MATCH(BG$5,'Relevance scoring'!$D$5:$BU$5))=1,"N/a",(INDEX('Relevance scoring'!$D$7:$BU$214,MATCH($A47,'Relevance scoring'!$A$7:$A$214,0),MATCH(BG$5,'Relevance scoring'!$D$5:$BU$5))))</f>
        <v>N/a</v>
      </c>
      <c r="BH47" s="87" t="str">
        <f t="array" ref="BH47">IF(INDEX('Relevance scoring'!$D$7:$BU$214,MATCH($A47,'Relevance scoring'!$A$7:$A$214,0),MATCH(BH$5,'Relevance scoring'!$D$5:$BU$5))=1,"N/a",(INDEX('Relevance scoring'!$D$7:$BU$214,MATCH($A47,'Relevance scoring'!$A$7:$A$214,0),MATCH(BH$5,'Relevance scoring'!$D$5:$BU$5))))</f>
        <v>N/a</v>
      </c>
    </row>
    <row r="48" spans="1:60" ht="12.75" x14ac:dyDescent="0.2">
      <c r="A48" s="53" t="str">
        <f>'Technology references'!A43</f>
        <v>Tech-042</v>
      </c>
      <c r="B48" s="54" t="str">
        <f t="array" ref="B48">INDEX('Technology references'!$B$2:$B$100,MATCH($A48,'Technology references'!$A$2:$A$100,0))</f>
        <v>Quantum Computing</v>
      </c>
      <c r="D48" s="87" t="str">
        <f t="array" ref="D48">IF(INDEX('Relevance scoring'!$D$7:$BU$214,MATCH($A48,'Relevance scoring'!$A$7:$A$214,0),MATCH(D$5,'Relevance scoring'!$D$5:$BU$5))=1,"N/a",(INDEX('Relevance scoring'!$D$7:$BU$214,MATCH($A48,'Relevance scoring'!$A$7:$A$214,0),MATCH(D$5,'Relevance scoring'!$D$5:$BU$5))))</f>
        <v>N/a</v>
      </c>
      <c r="E48" s="87" t="str">
        <f t="array" ref="E48">IF(INDEX('Relevance scoring'!$D$7:$BU$214,MATCH($A48,'Relevance scoring'!$A$7:$A$214,0),MATCH(E$5,'Relevance scoring'!$D$5:$BU$5))=1,"N/a",(INDEX('Relevance scoring'!$D$7:$BU$214,MATCH($A48,'Relevance scoring'!$A$7:$A$214,0),MATCH(E$5,'Relevance scoring'!$D$5:$BU$5))))</f>
        <v>N/a</v>
      </c>
      <c r="F48" s="87" t="str">
        <f t="array" ref="F48">IF(INDEX('Relevance scoring'!$D$7:$BU$214,MATCH($A48,'Relevance scoring'!$A$7:$A$214,0),MATCH(F$5,'Relevance scoring'!$D$5:$BU$5))=1,"N/a",(INDEX('Relevance scoring'!$D$7:$BU$214,MATCH($A48,'Relevance scoring'!$A$7:$A$214,0),MATCH(F$5,'Relevance scoring'!$D$5:$BU$5))))</f>
        <v>N/a</v>
      </c>
      <c r="G48" s="87" t="str">
        <f t="array" ref="G48">IF(INDEX('Relevance scoring'!$D$7:$BU$214,MATCH($A48,'Relevance scoring'!$A$7:$A$214,0),MATCH(G$5,'Relevance scoring'!$D$5:$BU$5))=1,"N/a",(INDEX('Relevance scoring'!$D$7:$BU$214,MATCH($A48,'Relevance scoring'!$A$7:$A$214,0),MATCH(G$5,'Relevance scoring'!$D$5:$BU$5))))</f>
        <v>N/a</v>
      </c>
      <c r="H48" s="87" t="str">
        <f t="array" ref="H48">IF(INDEX('Relevance scoring'!$D$7:$BU$214,MATCH($A48,'Relevance scoring'!$A$7:$A$214,0),MATCH(H$5,'Relevance scoring'!$D$5:$BU$5))=1,"N/a",(INDEX('Relevance scoring'!$D$7:$BU$214,MATCH($A48,'Relevance scoring'!$A$7:$A$214,0),MATCH(H$5,'Relevance scoring'!$D$5:$BU$5))))</f>
        <v>N/a</v>
      </c>
      <c r="I48" s="87" t="str">
        <f t="array" ref="I48">IF(INDEX('Relevance scoring'!$D$7:$BU$214,MATCH($A48,'Relevance scoring'!$A$7:$A$214,0),MATCH(I$5,'Relevance scoring'!$D$5:$BU$5))=1,"N/a",(INDEX('Relevance scoring'!$D$7:$BU$214,MATCH($A48,'Relevance scoring'!$A$7:$A$214,0),MATCH(I$5,'Relevance scoring'!$D$5:$BU$5))))</f>
        <v>N/a</v>
      </c>
      <c r="J48" s="87">
        <f t="array" ref="J48">IF(INDEX('Relevance scoring'!$D$7:$BU$214,MATCH($A48,'Relevance scoring'!$A$7:$A$214,0),MATCH(J$5,'Relevance scoring'!$D$5:$BU$5))=1,"N/a",(INDEX('Relevance scoring'!$D$7:$BU$214,MATCH($A48,'Relevance scoring'!$A$7:$A$214,0),MATCH(J$5,'Relevance scoring'!$D$5:$BU$5))))</f>
        <v>2</v>
      </c>
      <c r="K48" s="87" t="str">
        <f t="array" ref="K48">IF(INDEX('Relevance scoring'!$D$7:$BU$214,MATCH($A48,'Relevance scoring'!$A$7:$A$214,0),MATCH(K$5,'Relevance scoring'!$D$5:$BU$5))=1,"N/a",(INDEX('Relevance scoring'!$D$7:$BU$214,MATCH($A48,'Relevance scoring'!$A$7:$A$214,0),MATCH(K$5,'Relevance scoring'!$D$5:$BU$5))))</f>
        <v>N/a</v>
      </c>
      <c r="L48" s="87" t="str">
        <f t="array" ref="L48">IF(INDEX('Relevance scoring'!$D$7:$BU$214,MATCH($A48,'Relevance scoring'!$A$7:$A$214,0),MATCH(L$5,'Relevance scoring'!$D$5:$BU$5))=1,"N/a",(INDEX('Relevance scoring'!$D$7:$BU$214,MATCH($A48,'Relevance scoring'!$A$7:$A$214,0),MATCH(L$5,'Relevance scoring'!$D$5:$BU$5))))</f>
        <v>N/a</v>
      </c>
      <c r="M48" s="87" t="str">
        <f t="array" ref="M48">IF(INDEX('Relevance scoring'!$D$7:$BU$214,MATCH($A48,'Relevance scoring'!$A$7:$A$214,0),MATCH(M$5,'Relevance scoring'!$D$5:$BU$5))=1,"N/a",(INDEX('Relevance scoring'!$D$7:$BU$214,MATCH($A48,'Relevance scoring'!$A$7:$A$214,0),MATCH(M$5,'Relevance scoring'!$D$5:$BU$5))))</f>
        <v>N/a</v>
      </c>
      <c r="N48" s="87" t="str">
        <f t="array" ref="N48">IF(INDEX('Relevance scoring'!$D$7:$BU$214,MATCH($A48,'Relevance scoring'!$A$7:$A$214,0),MATCH(N$5,'Relevance scoring'!$D$5:$BU$5))=1,"N/a",(INDEX('Relevance scoring'!$D$7:$BU$214,MATCH($A48,'Relevance scoring'!$A$7:$A$214,0),MATCH(N$5,'Relevance scoring'!$D$5:$BU$5))))</f>
        <v>N/a</v>
      </c>
      <c r="O48" s="87">
        <f t="array" ref="O48">IF(INDEX('Relevance scoring'!$D$7:$BU$214,MATCH($A48,'Relevance scoring'!$A$7:$A$214,0),MATCH(O$5,'Relevance scoring'!$D$5:$BU$5))=1,"N/a",(INDEX('Relevance scoring'!$D$7:$BU$214,MATCH($A48,'Relevance scoring'!$A$7:$A$214,0),MATCH(O$5,'Relevance scoring'!$D$5:$BU$5))))</f>
        <v>3</v>
      </c>
      <c r="P48" s="87">
        <f t="array" ref="P48">IF(INDEX('Relevance scoring'!$D$7:$BU$214,MATCH($A48,'Relevance scoring'!$A$7:$A$214,0),MATCH(P$5,'Relevance scoring'!$D$5:$BU$5))=1,"N/a",(INDEX('Relevance scoring'!$D$7:$BU$214,MATCH($A48,'Relevance scoring'!$A$7:$A$214,0),MATCH(P$5,'Relevance scoring'!$D$5:$BU$5))))</f>
        <v>3</v>
      </c>
      <c r="Q48" s="87">
        <f t="array" ref="Q48">IF(INDEX('Relevance scoring'!$D$7:$BU$214,MATCH($A48,'Relevance scoring'!$A$7:$A$214,0),MATCH(Q$5,'Relevance scoring'!$D$5:$BU$5))=1,"N/a",(INDEX('Relevance scoring'!$D$7:$BU$214,MATCH($A48,'Relevance scoring'!$A$7:$A$214,0),MATCH(Q$5,'Relevance scoring'!$D$5:$BU$5))))</f>
        <v>2</v>
      </c>
      <c r="R48" s="87">
        <f t="array" ref="R48">IF(INDEX('Relevance scoring'!$D$7:$BU$214,MATCH($A48,'Relevance scoring'!$A$7:$A$214,0),MATCH(R$5,'Relevance scoring'!$D$5:$BU$5))=1,"N/a",(INDEX('Relevance scoring'!$D$7:$BU$214,MATCH($A48,'Relevance scoring'!$A$7:$A$214,0),MATCH(R$5,'Relevance scoring'!$D$5:$BU$5))))</f>
        <v>2</v>
      </c>
      <c r="S48" s="87" t="str">
        <f t="array" ref="S48">IF(INDEX('Relevance scoring'!$D$7:$BU$214,MATCH($A48,'Relevance scoring'!$A$7:$A$214,0),MATCH(S$5,'Relevance scoring'!$D$5:$BU$5))=1,"N/a",(INDEX('Relevance scoring'!$D$7:$BU$214,MATCH($A48,'Relevance scoring'!$A$7:$A$214,0),MATCH(S$5,'Relevance scoring'!$D$5:$BU$5))))</f>
        <v>N/a</v>
      </c>
      <c r="T48" s="87" t="str">
        <f t="array" ref="T48">IF(INDEX('Relevance scoring'!$D$7:$BU$214,MATCH($A48,'Relevance scoring'!$A$7:$A$214,0),MATCH(T$5,'Relevance scoring'!$D$5:$BU$5))=1,"N/a",(INDEX('Relevance scoring'!$D$7:$BU$214,MATCH($A48,'Relevance scoring'!$A$7:$A$214,0),MATCH(T$5,'Relevance scoring'!$D$5:$BU$5))))</f>
        <v>N/a</v>
      </c>
      <c r="U48" s="87">
        <f t="array" ref="U48">IF(INDEX('Relevance scoring'!$D$7:$BU$214,MATCH($A48,'Relevance scoring'!$A$7:$A$214,0),MATCH(U$5,'Relevance scoring'!$D$5:$BU$5))=1,"N/a",(INDEX('Relevance scoring'!$D$7:$BU$214,MATCH($A48,'Relevance scoring'!$A$7:$A$214,0),MATCH(U$5,'Relevance scoring'!$D$5:$BU$5))))</f>
        <v>4</v>
      </c>
      <c r="V48" s="87">
        <f t="array" ref="V48">IF(INDEX('Relevance scoring'!$D$7:$BU$214,MATCH($A48,'Relevance scoring'!$A$7:$A$214,0),MATCH(V$5,'Relevance scoring'!$D$5:$BU$5))=1,"N/a",(INDEX('Relevance scoring'!$D$7:$BU$214,MATCH($A48,'Relevance scoring'!$A$7:$A$214,0),MATCH(V$5,'Relevance scoring'!$D$5:$BU$5))))</f>
        <v>4</v>
      </c>
      <c r="W48" s="87" t="str">
        <f t="array" ref="W48">IF(INDEX('Relevance scoring'!$D$7:$BU$214,MATCH($A48,'Relevance scoring'!$A$7:$A$214,0),MATCH(W$5,'Relevance scoring'!$D$5:$BU$5))=1,"N/a",(INDEX('Relevance scoring'!$D$7:$BU$214,MATCH($A48,'Relevance scoring'!$A$7:$A$214,0),MATCH(W$5,'Relevance scoring'!$D$5:$BU$5))))</f>
        <v>N/a</v>
      </c>
      <c r="X48" s="87">
        <f t="array" ref="X48">IF(INDEX('Relevance scoring'!$D$7:$BU$214,MATCH($A48,'Relevance scoring'!$A$7:$A$214,0),MATCH(X$5,'Relevance scoring'!$D$5:$BU$5))=1,"N/a",(INDEX('Relevance scoring'!$D$7:$BU$214,MATCH($A48,'Relevance scoring'!$A$7:$A$214,0),MATCH(X$5,'Relevance scoring'!$D$5:$BU$5))))</f>
        <v>2</v>
      </c>
      <c r="Y48" s="87">
        <f t="array" ref="Y48">IF(INDEX('Relevance scoring'!$D$7:$BU$214,MATCH($A48,'Relevance scoring'!$A$7:$A$214,0),MATCH(Y$5,'Relevance scoring'!$D$5:$BU$5))=1,"N/a",(INDEX('Relevance scoring'!$D$7:$BU$214,MATCH($A48,'Relevance scoring'!$A$7:$A$214,0),MATCH(Y$5,'Relevance scoring'!$D$5:$BU$5))))</f>
        <v>2</v>
      </c>
      <c r="Z48" s="87" t="str">
        <f t="array" ref="Z48">IF(INDEX('Relevance scoring'!$D$7:$BU$214,MATCH($A48,'Relevance scoring'!$A$7:$A$214,0),MATCH(Z$5,'Relevance scoring'!$D$5:$BU$5))=1,"N/a",(INDEX('Relevance scoring'!$D$7:$BU$214,MATCH($A48,'Relevance scoring'!$A$7:$A$214,0),MATCH(Z$5,'Relevance scoring'!$D$5:$BU$5))))</f>
        <v>N/a</v>
      </c>
      <c r="AA48" s="87" t="str">
        <f t="array" ref="AA48">IF(INDEX('Relevance scoring'!$D$7:$BU$214,MATCH($A48,'Relevance scoring'!$A$7:$A$214,0),MATCH(AA$5,'Relevance scoring'!$D$5:$BU$5))=1,"N/a",(INDEX('Relevance scoring'!$D$7:$BU$214,MATCH($A48,'Relevance scoring'!$A$7:$A$214,0),MATCH(AA$5,'Relevance scoring'!$D$5:$BU$5))))</f>
        <v>N/a</v>
      </c>
      <c r="AB48" s="87" t="str">
        <f t="array" ref="AB48">IF(INDEX('Relevance scoring'!$D$7:$BU$214,MATCH($A48,'Relevance scoring'!$A$7:$A$214,0),MATCH(AB$5,'Relevance scoring'!$D$5:$BU$5))=1,"N/a",(INDEX('Relevance scoring'!$D$7:$BU$214,MATCH($A48,'Relevance scoring'!$A$7:$A$214,0),MATCH(AB$5,'Relevance scoring'!$D$5:$BU$5))))</f>
        <v>N/a</v>
      </c>
      <c r="AC48" s="87" t="str">
        <f t="array" ref="AC48">IF(INDEX('Relevance scoring'!$D$7:$BU$214,MATCH($A48,'Relevance scoring'!$A$7:$A$214,0),MATCH(AC$5,'Relevance scoring'!$D$5:$BU$5))=1,"N/a",(INDEX('Relevance scoring'!$D$7:$BU$214,MATCH($A48,'Relevance scoring'!$A$7:$A$214,0),MATCH(AC$5,'Relevance scoring'!$D$5:$BU$5))))</f>
        <v>N/a</v>
      </c>
      <c r="AD48" s="87">
        <f t="array" ref="AD48">IF(INDEX('Relevance scoring'!$D$7:$BU$214,MATCH($A48,'Relevance scoring'!$A$7:$A$214,0),MATCH(AD$5,'Relevance scoring'!$D$5:$BU$5))=1,"N/a",(INDEX('Relevance scoring'!$D$7:$BU$214,MATCH($A48,'Relevance scoring'!$A$7:$A$214,0),MATCH(AD$5,'Relevance scoring'!$D$5:$BU$5))))</f>
        <v>2</v>
      </c>
      <c r="AE48" s="87">
        <f t="array" ref="AE48">IF(INDEX('Relevance scoring'!$D$7:$BU$214,MATCH($A48,'Relevance scoring'!$A$7:$A$214,0),MATCH(AE$5,'Relevance scoring'!$D$5:$BU$5))=1,"N/a",(INDEX('Relevance scoring'!$D$7:$BU$214,MATCH($A48,'Relevance scoring'!$A$7:$A$214,0),MATCH(AE$5,'Relevance scoring'!$D$5:$BU$5))))</f>
        <v>2</v>
      </c>
      <c r="AF48" s="87" t="str">
        <f t="array" ref="AF48">IF(INDEX('Relevance scoring'!$D$7:$BU$214,MATCH($A48,'Relevance scoring'!$A$7:$A$214,0),MATCH(AF$5,'Relevance scoring'!$D$5:$BU$5))=1,"N/a",(INDEX('Relevance scoring'!$D$7:$BU$214,MATCH($A48,'Relevance scoring'!$A$7:$A$214,0),MATCH(AF$5,'Relevance scoring'!$D$5:$BU$5))))</f>
        <v>N/a</v>
      </c>
      <c r="AG48" s="87" t="str">
        <f t="array" ref="AG48">IF(INDEX('Relevance scoring'!$D$7:$BU$214,MATCH($A48,'Relevance scoring'!$A$7:$A$214,0),MATCH(AG$5,'Relevance scoring'!$D$5:$BU$5))=1,"N/a",(INDEX('Relevance scoring'!$D$7:$BU$214,MATCH($A48,'Relevance scoring'!$A$7:$A$214,0),MATCH(AG$5,'Relevance scoring'!$D$5:$BU$5))))</f>
        <v>N/a</v>
      </c>
      <c r="AH48" s="87" t="str">
        <f t="array" ref="AH48">IF(INDEX('Relevance scoring'!$D$7:$BU$214,MATCH($A48,'Relevance scoring'!$A$7:$A$214,0),MATCH(AH$5,'Relevance scoring'!$D$5:$BU$5))=1,"N/a",(INDEX('Relevance scoring'!$D$7:$BU$214,MATCH($A48,'Relevance scoring'!$A$7:$A$214,0),MATCH(AH$5,'Relevance scoring'!$D$5:$BU$5))))</f>
        <v>N/a</v>
      </c>
      <c r="AI48" s="87" t="str">
        <f t="array" ref="AI48">IF(INDEX('Relevance scoring'!$D$7:$BU$214,MATCH($A48,'Relevance scoring'!$A$7:$A$214,0),MATCH(AI$5,'Relevance scoring'!$D$5:$BU$5))=1,"N/a",(INDEX('Relevance scoring'!$D$7:$BU$214,MATCH($A48,'Relevance scoring'!$A$7:$A$214,0),MATCH(AI$5,'Relevance scoring'!$D$5:$BU$5))))</f>
        <v>N/a</v>
      </c>
      <c r="AJ48" s="87" t="str">
        <f t="array" ref="AJ48">IF(INDEX('Relevance scoring'!$D$7:$BU$214,MATCH($A48,'Relevance scoring'!$A$7:$A$214,0),MATCH(AJ$5,'Relevance scoring'!$D$5:$BU$5))=1,"N/a",(INDEX('Relevance scoring'!$D$7:$BU$214,MATCH($A48,'Relevance scoring'!$A$7:$A$214,0),MATCH(AJ$5,'Relevance scoring'!$D$5:$BU$5))))</f>
        <v>N/a</v>
      </c>
      <c r="AK48" s="87" t="str">
        <f t="array" ref="AK48">IF(INDEX('Relevance scoring'!$D$7:$BU$214,MATCH($A48,'Relevance scoring'!$A$7:$A$214,0),MATCH(AK$5,'Relevance scoring'!$D$5:$BU$5))=1,"N/a",(INDEX('Relevance scoring'!$D$7:$BU$214,MATCH($A48,'Relevance scoring'!$A$7:$A$214,0),MATCH(AK$5,'Relevance scoring'!$D$5:$BU$5))))</f>
        <v>N/a</v>
      </c>
      <c r="AL48" s="87" t="str">
        <f t="array" ref="AL48">IF(INDEX('Relevance scoring'!$D$7:$BU$214,MATCH($A48,'Relevance scoring'!$A$7:$A$214,0),MATCH(AL$5,'Relevance scoring'!$D$5:$BU$5))=1,"N/a",(INDEX('Relevance scoring'!$D$7:$BU$214,MATCH($A48,'Relevance scoring'!$A$7:$A$214,0),MATCH(AL$5,'Relevance scoring'!$D$5:$BU$5))))</f>
        <v>N/a</v>
      </c>
      <c r="AM48" s="87">
        <f t="array" ref="AM48">IF(INDEX('Relevance scoring'!$D$7:$BU$214,MATCH($A48,'Relevance scoring'!$A$7:$A$214,0),MATCH(AM$5,'Relevance scoring'!$D$5:$BU$5))=1,"N/a",(INDEX('Relevance scoring'!$D$7:$BU$214,MATCH($A48,'Relevance scoring'!$A$7:$A$214,0),MATCH(AM$5,'Relevance scoring'!$D$5:$BU$5))))</f>
        <v>3</v>
      </c>
      <c r="AN48" s="87">
        <f t="array" ref="AN48">IF(INDEX('Relevance scoring'!$D$7:$BU$214,MATCH($A48,'Relevance scoring'!$A$7:$A$214,0),MATCH(AN$5,'Relevance scoring'!$D$5:$BU$5))=1,"N/a",(INDEX('Relevance scoring'!$D$7:$BU$214,MATCH($A48,'Relevance scoring'!$A$7:$A$214,0),MATCH(AN$5,'Relevance scoring'!$D$5:$BU$5))))</f>
        <v>2</v>
      </c>
      <c r="AO48" s="87">
        <f t="array" ref="AO48">IF(INDEX('Relevance scoring'!$D$7:$BU$214,MATCH($A48,'Relevance scoring'!$A$7:$A$214,0),MATCH(AO$5,'Relevance scoring'!$D$5:$BU$5))=1,"N/a",(INDEX('Relevance scoring'!$D$7:$BU$214,MATCH($A48,'Relevance scoring'!$A$7:$A$214,0),MATCH(AO$5,'Relevance scoring'!$D$5:$BU$5))))</f>
        <v>2</v>
      </c>
      <c r="AP48" s="87" t="str">
        <f t="array" ref="AP48">IF(INDEX('Relevance scoring'!$D$7:$BU$214,MATCH($A48,'Relevance scoring'!$A$7:$A$214,0),MATCH(AP$5,'Relevance scoring'!$D$5:$BU$5))=1,"N/a",(INDEX('Relevance scoring'!$D$7:$BU$214,MATCH($A48,'Relevance scoring'!$A$7:$A$214,0),MATCH(AP$5,'Relevance scoring'!$D$5:$BU$5))))</f>
        <v>N/a</v>
      </c>
      <c r="AQ48" s="87">
        <f t="array" ref="AQ48">IF(INDEX('Relevance scoring'!$D$7:$BU$214,MATCH($A48,'Relevance scoring'!$A$7:$A$214,0),MATCH(AQ$5,'Relevance scoring'!$D$5:$BU$5))=1,"N/a",(INDEX('Relevance scoring'!$D$7:$BU$214,MATCH($A48,'Relevance scoring'!$A$7:$A$214,0),MATCH(AQ$5,'Relevance scoring'!$D$5:$BU$5))))</f>
        <v>2</v>
      </c>
      <c r="AR48" s="87" t="str">
        <f t="array" ref="AR48">IF(INDEX('Relevance scoring'!$D$7:$BU$214,MATCH($A48,'Relevance scoring'!$A$7:$A$214,0),MATCH(AR$5,'Relevance scoring'!$D$5:$BU$5))=1,"N/a",(INDEX('Relevance scoring'!$D$7:$BU$214,MATCH($A48,'Relevance scoring'!$A$7:$A$214,0),MATCH(AR$5,'Relevance scoring'!$D$5:$BU$5))))</f>
        <v>N/a</v>
      </c>
      <c r="AS48" s="87">
        <f t="array" ref="AS48">IF(INDEX('Relevance scoring'!$D$7:$BU$214,MATCH($A48,'Relevance scoring'!$A$7:$A$214,0),MATCH(AS$5,'Relevance scoring'!$D$5:$BU$5))=1,"N/a",(INDEX('Relevance scoring'!$D$7:$BU$214,MATCH($A48,'Relevance scoring'!$A$7:$A$214,0),MATCH(AS$5,'Relevance scoring'!$D$5:$BU$5))))</f>
        <v>2</v>
      </c>
      <c r="AT48" s="87" t="str">
        <f t="array" ref="AT48">IF(INDEX('Relevance scoring'!$D$7:$BU$214,MATCH($A48,'Relevance scoring'!$A$7:$A$214,0),MATCH(AT$5,'Relevance scoring'!$D$5:$BU$5))=1,"N/a",(INDEX('Relevance scoring'!$D$7:$BU$214,MATCH($A48,'Relevance scoring'!$A$7:$A$214,0),MATCH(AT$5,'Relevance scoring'!$D$5:$BU$5))))</f>
        <v>N/a</v>
      </c>
      <c r="AU48" s="87" t="str">
        <f t="array" ref="AU48">IF(INDEX('Relevance scoring'!$D$7:$BU$214,MATCH($A48,'Relevance scoring'!$A$7:$A$214,0),MATCH(AU$5,'Relevance scoring'!$D$5:$BU$5))=1,"N/a",(INDEX('Relevance scoring'!$D$7:$BU$214,MATCH($A48,'Relevance scoring'!$A$7:$A$214,0),MATCH(AU$5,'Relevance scoring'!$D$5:$BU$5))))</f>
        <v>N/a</v>
      </c>
      <c r="AV48" s="87" t="str">
        <f t="array" ref="AV48">IF(INDEX('Relevance scoring'!$D$7:$BU$214,MATCH($A48,'Relevance scoring'!$A$7:$A$214,0),MATCH(AV$5,'Relevance scoring'!$D$5:$BU$5))=1,"N/a",(INDEX('Relevance scoring'!$D$7:$BU$214,MATCH($A48,'Relevance scoring'!$A$7:$A$214,0),MATCH(AV$5,'Relevance scoring'!$D$5:$BU$5))))</f>
        <v>N/a</v>
      </c>
      <c r="AW48" s="87" t="str">
        <f t="array" ref="AW48">IF(INDEX('Relevance scoring'!$D$7:$BU$214,MATCH($A48,'Relevance scoring'!$A$7:$A$214,0),MATCH(AW$5,'Relevance scoring'!$D$5:$BU$5))=1,"N/a",(INDEX('Relevance scoring'!$D$7:$BU$214,MATCH($A48,'Relevance scoring'!$A$7:$A$214,0),MATCH(AW$5,'Relevance scoring'!$D$5:$BU$5))))</f>
        <v>N/a</v>
      </c>
      <c r="AX48" s="87">
        <f t="array" ref="AX48">IF(INDEX('Relevance scoring'!$D$7:$BU$214,MATCH($A48,'Relevance scoring'!$A$7:$A$214,0),MATCH(AX$5,'Relevance scoring'!$D$5:$BU$5))=1,"N/a",(INDEX('Relevance scoring'!$D$7:$BU$214,MATCH($A48,'Relevance scoring'!$A$7:$A$214,0),MATCH(AX$5,'Relevance scoring'!$D$5:$BU$5))))</f>
        <v>2</v>
      </c>
      <c r="AY48" s="87">
        <f t="array" ref="AY48">IF(INDEX('Relevance scoring'!$D$7:$BU$214,MATCH($A48,'Relevance scoring'!$A$7:$A$214,0),MATCH(AY$5,'Relevance scoring'!$D$5:$BU$5))=1,"N/a",(INDEX('Relevance scoring'!$D$7:$BU$214,MATCH($A48,'Relevance scoring'!$A$7:$A$214,0),MATCH(AY$5,'Relevance scoring'!$D$5:$BU$5))))</f>
        <v>2</v>
      </c>
      <c r="AZ48" s="87">
        <f t="array" ref="AZ48">IF(INDEX('Relevance scoring'!$D$7:$BU$214,MATCH($A48,'Relevance scoring'!$A$7:$A$214,0),MATCH(AZ$5,'Relevance scoring'!$D$5:$BU$5))=1,"N/a",(INDEX('Relevance scoring'!$D$7:$BU$214,MATCH($A48,'Relevance scoring'!$A$7:$A$214,0),MATCH(AZ$5,'Relevance scoring'!$D$5:$BU$5))))</f>
        <v>3</v>
      </c>
      <c r="BA48" s="87" t="str">
        <f t="array" ref="BA48">IF(INDEX('Relevance scoring'!$D$7:$BU$214,MATCH($A48,'Relevance scoring'!$A$7:$A$214,0),MATCH(BA$5,'Relevance scoring'!$D$5:$BU$5))=1,"N/a",(INDEX('Relevance scoring'!$D$7:$BU$214,MATCH($A48,'Relevance scoring'!$A$7:$A$214,0),MATCH(BA$5,'Relevance scoring'!$D$5:$BU$5))))</f>
        <v>N/a</v>
      </c>
      <c r="BB48" s="87" t="str">
        <f t="array" ref="BB48">IF(INDEX('Relevance scoring'!$D$7:$BU$214,MATCH($A48,'Relevance scoring'!$A$7:$A$214,0),MATCH(BB$5,'Relevance scoring'!$D$5:$BU$5))=1,"N/a",(INDEX('Relevance scoring'!$D$7:$BU$214,MATCH($A48,'Relevance scoring'!$A$7:$A$214,0),MATCH(BB$5,'Relevance scoring'!$D$5:$BU$5))))</f>
        <v>N/a</v>
      </c>
      <c r="BC48" s="87">
        <f t="array" ref="BC48">IF(INDEX('Relevance scoring'!$D$7:$BU$214,MATCH($A48,'Relevance scoring'!$A$7:$A$214,0),MATCH(BC$5,'Relevance scoring'!$D$5:$BU$5))=1,"N/a",(INDEX('Relevance scoring'!$D$7:$BU$214,MATCH($A48,'Relevance scoring'!$A$7:$A$214,0),MATCH(BC$5,'Relevance scoring'!$D$5:$BU$5))))</f>
        <v>3</v>
      </c>
      <c r="BD48" s="87">
        <f t="array" ref="BD48">IF(INDEX('Relevance scoring'!$D$7:$BU$214,MATCH($A48,'Relevance scoring'!$A$7:$A$214,0),MATCH(BD$5,'Relevance scoring'!$D$5:$BU$5))=1,"N/a",(INDEX('Relevance scoring'!$D$7:$BU$214,MATCH($A48,'Relevance scoring'!$A$7:$A$214,0),MATCH(BD$5,'Relevance scoring'!$D$5:$BU$5))))</f>
        <v>3</v>
      </c>
      <c r="BE48" s="87">
        <f t="array" ref="BE48">IF(INDEX('Relevance scoring'!$D$7:$BU$214,MATCH($A48,'Relevance scoring'!$A$7:$A$214,0),MATCH(BE$5,'Relevance scoring'!$D$5:$BU$5))=1,"N/a",(INDEX('Relevance scoring'!$D$7:$BU$214,MATCH($A48,'Relevance scoring'!$A$7:$A$214,0),MATCH(BE$5,'Relevance scoring'!$D$5:$BU$5))))</f>
        <v>3</v>
      </c>
      <c r="BF48" s="87">
        <f t="array" ref="BF48">IF(INDEX('Relevance scoring'!$D$7:$BU$214,MATCH($A48,'Relevance scoring'!$A$7:$A$214,0),MATCH(BF$5,'Relevance scoring'!$D$5:$BU$5))=1,"N/a",(INDEX('Relevance scoring'!$D$7:$BU$214,MATCH($A48,'Relevance scoring'!$A$7:$A$214,0),MATCH(BF$5,'Relevance scoring'!$D$5:$BU$5))))</f>
        <v>3</v>
      </c>
      <c r="BG48" s="87">
        <f t="array" ref="BG48">IF(INDEX('Relevance scoring'!$D$7:$BU$214,MATCH($A48,'Relevance scoring'!$A$7:$A$214,0),MATCH(BG$5,'Relevance scoring'!$D$5:$BU$5))=1,"N/a",(INDEX('Relevance scoring'!$D$7:$BU$214,MATCH($A48,'Relevance scoring'!$A$7:$A$214,0),MATCH(BG$5,'Relevance scoring'!$D$5:$BU$5))))</f>
        <v>2</v>
      </c>
      <c r="BH48" s="87">
        <f t="array" ref="BH48">IF(INDEX('Relevance scoring'!$D$7:$BU$214,MATCH($A48,'Relevance scoring'!$A$7:$A$214,0),MATCH(BH$5,'Relevance scoring'!$D$5:$BU$5))=1,"N/a",(INDEX('Relevance scoring'!$D$7:$BU$214,MATCH($A48,'Relevance scoring'!$A$7:$A$214,0),MATCH(BH$5,'Relevance scoring'!$D$5:$BU$5))))</f>
        <v>4</v>
      </c>
    </row>
    <row r="49" spans="1:60" ht="12.75" x14ac:dyDescent="0.2">
      <c r="A49" s="53" t="str">
        <f>'Technology references'!A44</f>
        <v>Tech-043</v>
      </c>
      <c r="B49" s="54" t="str">
        <f t="array" ref="B49">INDEX('Technology references'!$B$2:$B$100,MATCH($A49,'Technology references'!$A$2:$A$100,0))</f>
        <v>Smart Grid</v>
      </c>
      <c r="D49" s="87" t="str">
        <f t="array" ref="D49">IF(INDEX('Relevance scoring'!$D$7:$BU$214,MATCH($A49,'Relevance scoring'!$A$7:$A$214,0),MATCH(D$5,'Relevance scoring'!$D$5:$BU$5))=1,"N/a",(INDEX('Relevance scoring'!$D$7:$BU$214,MATCH($A49,'Relevance scoring'!$A$7:$A$214,0),MATCH(D$5,'Relevance scoring'!$D$5:$BU$5))))</f>
        <v>N/a</v>
      </c>
      <c r="E49" s="87" t="str">
        <f t="array" ref="E49">IF(INDEX('Relevance scoring'!$D$7:$BU$214,MATCH($A49,'Relevance scoring'!$A$7:$A$214,0),MATCH(E$5,'Relevance scoring'!$D$5:$BU$5))=1,"N/a",(INDEX('Relevance scoring'!$D$7:$BU$214,MATCH($A49,'Relevance scoring'!$A$7:$A$214,0),MATCH(E$5,'Relevance scoring'!$D$5:$BU$5))))</f>
        <v>N/a</v>
      </c>
      <c r="F49" s="87" t="str">
        <f t="array" ref="F49">IF(INDEX('Relevance scoring'!$D$7:$BU$214,MATCH($A49,'Relevance scoring'!$A$7:$A$214,0),MATCH(F$5,'Relevance scoring'!$D$5:$BU$5))=1,"N/a",(INDEX('Relevance scoring'!$D$7:$BU$214,MATCH($A49,'Relevance scoring'!$A$7:$A$214,0),MATCH(F$5,'Relevance scoring'!$D$5:$BU$5))))</f>
        <v>N/a</v>
      </c>
      <c r="G49" s="87" t="str">
        <f t="array" ref="G49">IF(INDEX('Relevance scoring'!$D$7:$BU$214,MATCH($A49,'Relevance scoring'!$A$7:$A$214,0),MATCH(G$5,'Relevance scoring'!$D$5:$BU$5))=1,"N/a",(INDEX('Relevance scoring'!$D$7:$BU$214,MATCH($A49,'Relevance scoring'!$A$7:$A$214,0),MATCH(G$5,'Relevance scoring'!$D$5:$BU$5))))</f>
        <v>N/a</v>
      </c>
      <c r="H49" s="87">
        <f t="array" ref="H49">IF(INDEX('Relevance scoring'!$D$7:$BU$214,MATCH($A49,'Relevance scoring'!$A$7:$A$214,0),MATCH(H$5,'Relevance scoring'!$D$5:$BU$5))=1,"N/a",(INDEX('Relevance scoring'!$D$7:$BU$214,MATCH($A49,'Relevance scoring'!$A$7:$A$214,0),MATCH(H$5,'Relevance scoring'!$D$5:$BU$5))))</f>
        <v>3</v>
      </c>
      <c r="I49" s="87">
        <f t="array" ref="I49">IF(INDEX('Relevance scoring'!$D$7:$BU$214,MATCH($A49,'Relevance scoring'!$A$7:$A$214,0),MATCH(I$5,'Relevance scoring'!$D$5:$BU$5))=1,"N/a",(INDEX('Relevance scoring'!$D$7:$BU$214,MATCH($A49,'Relevance scoring'!$A$7:$A$214,0),MATCH(I$5,'Relevance scoring'!$D$5:$BU$5))))</f>
        <v>2</v>
      </c>
      <c r="J49" s="87">
        <f t="array" ref="J49">IF(INDEX('Relevance scoring'!$D$7:$BU$214,MATCH($A49,'Relevance scoring'!$A$7:$A$214,0),MATCH(J$5,'Relevance scoring'!$D$5:$BU$5))=1,"N/a",(INDEX('Relevance scoring'!$D$7:$BU$214,MATCH($A49,'Relevance scoring'!$A$7:$A$214,0),MATCH(J$5,'Relevance scoring'!$D$5:$BU$5))))</f>
        <v>3</v>
      </c>
      <c r="K49" s="87" t="str">
        <f t="array" ref="K49">IF(INDEX('Relevance scoring'!$D$7:$BU$214,MATCH($A49,'Relevance scoring'!$A$7:$A$214,0),MATCH(K$5,'Relevance scoring'!$D$5:$BU$5))=1,"N/a",(INDEX('Relevance scoring'!$D$7:$BU$214,MATCH($A49,'Relevance scoring'!$A$7:$A$214,0),MATCH(K$5,'Relevance scoring'!$D$5:$BU$5))))</f>
        <v>N/a</v>
      </c>
      <c r="L49" s="87" t="str">
        <f t="array" ref="L49">IF(INDEX('Relevance scoring'!$D$7:$BU$214,MATCH($A49,'Relevance scoring'!$A$7:$A$214,0),MATCH(L$5,'Relevance scoring'!$D$5:$BU$5))=1,"N/a",(INDEX('Relevance scoring'!$D$7:$BU$214,MATCH($A49,'Relevance scoring'!$A$7:$A$214,0),MATCH(L$5,'Relevance scoring'!$D$5:$BU$5))))</f>
        <v>N/a</v>
      </c>
      <c r="M49" s="87">
        <f t="array" ref="M49">IF(INDEX('Relevance scoring'!$D$7:$BU$214,MATCH($A49,'Relevance scoring'!$A$7:$A$214,0),MATCH(M$5,'Relevance scoring'!$D$5:$BU$5))=1,"N/a",(INDEX('Relevance scoring'!$D$7:$BU$214,MATCH($A49,'Relevance scoring'!$A$7:$A$214,0),MATCH(M$5,'Relevance scoring'!$D$5:$BU$5))))</f>
        <v>3</v>
      </c>
      <c r="N49" s="87" t="str">
        <f t="array" ref="N49">IF(INDEX('Relevance scoring'!$D$7:$BU$214,MATCH($A49,'Relevance scoring'!$A$7:$A$214,0),MATCH(N$5,'Relevance scoring'!$D$5:$BU$5))=1,"N/a",(INDEX('Relevance scoring'!$D$7:$BU$214,MATCH($A49,'Relevance scoring'!$A$7:$A$214,0),MATCH(N$5,'Relevance scoring'!$D$5:$BU$5))))</f>
        <v>N/a</v>
      </c>
      <c r="O49" s="87" t="str">
        <f t="array" ref="O49">IF(INDEX('Relevance scoring'!$D$7:$BU$214,MATCH($A49,'Relevance scoring'!$A$7:$A$214,0),MATCH(O$5,'Relevance scoring'!$D$5:$BU$5))=1,"N/a",(INDEX('Relevance scoring'!$D$7:$BU$214,MATCH($A49,'Relevance scoring'!$A$7:$A$214,0),MATCH(O$5,'Relevance scoring'!$D$5:$BU$5))))</f>
        <v>N/a</v>
      </c>
      <c r="P49" s="87">
        <f t="array" ref="P49">IF(INDEX('Relevance scoring'!$D$7:$BU$214,MATCH($A49,'Relevance scoring'!$A$7:$A$214,0),MATCH(P$5,'Relevance scoring'!$D$5:$BU$5))=1,"N/a",(INDEX('Relevance scoring'!$D$7:$BU$214,MATCH($A49,'Relevance scoring'!$A$7:$A$214,0),MATCH(P$5,'Relevance scoring'!$D$5:$BU$5))))</f>
        <v>2</v>
      </c>
      <c r="Q49" s="87">
        <f t="array" ref="Q49">IF(INDEX('Relevance scoring'!$D$7:$BU$214,MATCH($A49,'Relevance scoring'!$A$7:$A$214,0),MATCH(Q$5,'Relevance scoring'!$D$5:$BU$5))=1,"N/a",(INDEX('Relevance scoring'!$D$7:$BU$214,MATCH($A49,'Relevance scoring'!$A$7:$A$214,0),MATCH(Q$5,'Relevance scoring'!$D$5:$BU$5))))</f>
        <v>2</v>
      </c>
      <c r="R49" s="87" t="str">
        <f t="array" ref="R49">IF(INDEX('Relevance scoring'!$D$7:$BU$214,MATCH($A49,'Relevance scoring'!$A$7:$A$214,0),MATCH(R$5,'Relevance scoring'!$D$5:$BU$5))=1,"N/a",(INDEX('Relevance scoring'!$D$7:$BU$214,MATCH($A49,'Relevance scoring'!$A$7:$A$214,0),MATCH(R$5,'Relevance scoring'!$D$5:$BU$5))))</f>
        <v>N/a</v>
      </c>
      <c r="S49" s="87" t="str">
        <f t="array" ref="S49">IF(INDEX('Relevance scoring'!$D$7:$BU$214,MATCH($A49,'Relevance scoring'!$A$7:$A$214,0),MATCH(S$5,'Relevance scoring'!$D$5:$BU$5))=1,"N/a",(INDEX('Relevance scoring'!$D$7:$BU$214,MATCH($A49,'Relevance scoring'!$A$7:$A$214,0),MATCH(S$5,'Relevance scoring'!$D$5:$BU$5))))</f>
        <v>N/a</v>
      </c>
      <c r="T49" s="87">
        <f t="array" ref="T49">IF(INDEX('Relevance scoring'!$D$7:$BU$214,MATCH($A49,'Relevance scoring'!$A$7:$A$214,0),MATCH(T$5,'Relevance scoring'!$D$5:$BU$5))=1,"N/a",(INDEX('Relevance scoring'!$D$7:$BU$214,MATCH($A49,'Relevance scoring'!$A$7:$A$214,0),MATCH(T$5,'Relevance scoring'!$D$5:$BU$5))))</f>
        <v>2</v>
      </c>
      <c r="U49" s="87" t="str">
        <f t="array" ref="U49">IF(INDEX('Relevance scoring'!$D$7:$BU$214,MATCH($A49,'Relevance scoring'!$A$7:$A$214,0),MATCH(U$5,'Relevance scoring'!$D$5:$BU$5))=1,"N/a",(INDEX('Relevance scoring'!$D$7:$BU$214,MATCH($A49,'Relevance scoring'!$A$7:$A$214,0),MATCH(U$5,'Relevance scoring'!$D$5:$BU$5))))</f>
        <v>N/a</v>
      </c>
      <c r="V49" s="87" t="str">
        <f t="array" ref="V49">IF(INDEX('Relevance scoring'!$D$7:$BU$214,MATCH($A49,'Relevance scoring'!$A$7:$A$214,0),MATCH(V$5,'Relevance scoring'!$D$5:$BU$5))=1,"N/a",(INDEX('Relevance scoring'!$D$7:$BU$214,MATCH($A49,'Relevance scoring'!$A$7:$A$214,0),MATCH(V$5,'Relevance scoring'!$D$5:$BU$5))))</f>
        <v>N/a</v>
      </c>
      <c r="W49" s="87" t="str">
        <f t="array" ref="W49">IF(INDEX('Relevance scoring'!$D$7:$BU$214,MATCH($A49,'Relevance scoring'!$A$7:$A$214,0),MATCH(W$5,'Relevance scoring'!$D$5:$BU$5))=1,"N/a",(INDEX('Relevance scoring'!$D$7:$BU$214,MATCH($A49,'Relevance scoring'!$A$7:$A$214,0),MATCH(W$5,'Relevance scoring'!$D$5:$BU$5))))</f>
        <v>N/a</v>
      </c>
      <c r="X49" s="87">
        <f t="array" ref="X49">IF(INDEX('Relevance scoring'!$D$7:$BU$214,MATCH($A49,'Relevance scoring'!$A$7:$A$214,0),MATCH(X$5,'Relevance scoring'!$D$5:$BU$5))=1,"N/a",(INDEX('Relevance scoring'!$D$7:$BU$214,MATCH($A49,'Relevance scoring'!$A$7:$A$214,0),MATCH(X$5,'Relevance scoring'!$D$5:$BU$5))))</f>
        <v>3</v>
      </c>
      <c r="Y49" s="87" t="str">
        <f t="array" ref="Y49">IF(INDEX('Relevance scoring'!$D$7:$BU$214,MATCH($A49,'Relevance scoring'!$A$7:$A$214,0),MATCH(Y$5,'Relevance scoring'!$D$5:$BU$5))=1,"N/a",(INDEX('Relevance scoring'!$D$7:$BU$214,MATCH($A49,'Relevance scoring'!$A$7:$A$214,0),MATCH(Y$5,'Relevance scoring'!$D$5:$BU$5))))</f>
        <v>N/a</v>
      </c>
      <c r="Z49" s="87">
        <f t="array" ref="Z49">IF(INDEX('Relevance scoring'!$D$7:$BU$214,MATCH($A49,'Relevance scoring'!$A$7:$A$214,0),MATCH(Z$5,'Relevance scoring'!$D$5:$BU$5))=1,"N/a",(INDEX('Relevance scoring'!$D$7:$BU$214,MATCH($A49,'Relevance scoring'!$A$7:$A$214,0),MATCH(Z$5,'Relevance scoring'!$D$5:$BU$5))))</f>
        <v>2</v>
      </c>
      <c r="AA49" s="87" t="str">
        <f t="array" ref="AA49">IF(INDEX('Relevance scoring'!$D$7:$BU$214,MATCH($A49,'Relevance scoring'!$A$7:$A$214,0),MATCH(AA$5,'Relevance scoring'!$D$5:$BU$5))=1,"N/a",(INDEX('Relevance scoring'!$D$7:$BU$214,MATCH($A49,'Relevance scoring'!$A$7:$A$214,0),MATCH(AA$5,'Relevance scoring'!$D$5:$BU$5))))</f>
        <v>N/a</v>
      </c>
      <c r="AB49" s="87" t="str">
        <f t="array" ref="AB49">IF(INDEX('Relevance scoring'!$D$7:$BU$214,MATCH($A49,'Relevance scoring'!$A$7:$A$214,0),MATCH(AB$5,'Relevance scoring'!$D$5:$BU$5))=1,"N/a",(INDEX('Relevance scoring'!$D$7:$BU$214,MATCH($A49,'Relevance scoring'!$A$7:$A$214,0),MATCH(AB$5,'Relevance scoring'!$D$5:$BU$5))))</f>
        <v>N/a</v>
      </c>
      <c r="AC49" s="87">
        <f t="array" ref="AC49">IF(INDEX('Relevance scoring'!$D$7:$BU$214,MATCH($A49,'Relevance scoring'!$A$7:$A$214,0),MATCH(AC$5,'Relevance scoring'!$D$5:$BU$5))=1,"N/a",(INDEX('Relevance scoring'!$D$7:$BU$214,MATCH($A49,'Relevance scoring'!$A$7:$A$214,0),MATCH(AC$5,'Relevance scoring'!$D$5:$BU$5))))</f>
        <v>2</v>
      </c>
      <c r="AD49" s="87" t="str">
        <f t="array" ref="AD49">IF(INDEX('Relevance scoring'!$D$7:$BU$214,MATCH($A49,'Relevance scoring'!$A$7:$A$214,0),MATCH(AD$5,'Relevance scoring'!$D$5:$BU$5))=1,"N/a",(INDEX('Relevance scoring'!$D$7:$BU$214,MATCH($A49,'Relevance scoring'!$A$7:$A$214,0),MATCH(AD$5,'Relevance scoring'!$D$5:$BU$5))))</f>
        <v>N/a</v>
      </c>
      <c r="AE49" s="87">
        <f t="array" ref="AE49">IF(INDEX('Relevance scoring'!$D$7:$BU$214,MATCH($A49,'Relevance scoring'!$A$7:$A$214,0),MATCH(AE$5,'Relevance scoring'!$D$5:$BU$5))=1,"N/a",(INDEX('Relevance scoring'!$D$7:$BU$214,MATCH($A49,'Relevance scoring'!$A$7:$A$214,0),MATCH(AE$5,'Relevance scoring'!$D$5:$BU$5))))</f>
        <v>2</v>
      </c>
      <c r="AF49" s="87" t="str">
        <f t="array" ref="AF49">IF(INDEX('Relevance scoring'!$D$7:$BU$214,MATCH($A49,'Relevance scoring'!$A$7:$A$214,0),MATCH(AF$5,'Relevance scoring'!$D$5:$BU$5))=1,"N/a",(INDEX('Relevance scoring'!$D$7:$BU$214,MATCH($A49,'Relevance scoring'!$A$7:$A$214,0),MATCH(AF$5,'Relevance scoring'!$D$5:$BU$5))))</f>
        <v>N/a</v>
      </c>
      <c r="AG49" s="87" t="str">
        <f t="array" ref="AG49">IF(INDEX('Relevance scoring'!$D$7:$BU$214,MATCH($A49,'Relevance scoring'!$A$7:$A$214,0),MATCH(AG$5,'Relevance scoring'!$D$5:$BU$5))=1,"N/a",(INDEX('Relevance scoring'!$D$7:$BU$214,MATCH($A49,'Relevance scoring'!$A$7:$A$214,0),MATCH(AG$5,'Relevance scoring'!$D$5:$BU$5))))</f>
        <v>N/a</v>
      </c>
      <c r="AH49" s="87" t="str">
        <f t="array" ref="AH49">IF(INDEX('Relevance scoring'!$D$7:$BU$214,MATCH($A49,'Relevance scoring'!$A$7:$A$214,0),MATCH(AH$5,'Relevance scoring'!$D$5:$BU$5))=1,"N/a",(INDEX('Relevance scoring'!$D$7:$BU$214,MATCH($A49,'Relevance scoring'!$A$7:$A$214,0),MATCH(AH$5,'Relevance scoring'!$D$5:$BU$5))))</f>
        <v>N/a</v>
      </c>
      <c r="AI49" s="87" t="str">
        <f t="array" ref="AI49">IF(INDEX('Relevance scoring'!$D$7:$BU$214,MATCH($A49,'Relevance scoring'!$A$7:$A$214,0),MATCH(AI$5,'Relevance scoring'!$D$5:$BU$5))=1,"N/a",(INDEX('Relevance scoring'!$D$7:$BU$214,MATCH($A49,'Relevance scoring'!$A$7:$A$214,0),MATCH(AI$5,'Relevance scoring'!$D$5:$BU$5))))</f>
        <v>N/a</v>
      </c>
      <c r="AJ49" s="87" t="str">
        <f t="array" ref="AJ49">IF(INDEX('Relevance scoring'!$D$7:$BU$214,MATCH($A49,'Relevance scoring'!$A$7:$A$214,0),MATCH(AJ$5,'Relevance scoring'!$D$5:$BU$5))=1,"N/a",(INDEX('Relevance scoring'!$D$7:$BU$214,MATCH($A49,'Relevance scoring'!$A$7:$A$214,0),MATCH(AJ$5,'Relevance scoring'!$D$5:$BU$5))))</f>
        <v>N/a</v>
      </c>
      <c r="AK49" s="87" t="str">
        <f t="array" ref="AK49">IF(INDEX('Relevance scoring'!$D$7:$BU$214,MATCH($A49,'Relevance scoring'!$A$7:$A$214,0),MATCH(AK$5,'Relevance scoring'!$D$5:$BU$5))=1,"N/a",(INDEX('Relevance scoring'!$D$7:$BU$214,MATCH($A49,'Relevance scoring'!$A$7:$A$214,0),MATCH(AK$5,'Relevance scoring'!$D$5:$BU$5))))</f>
        <v>N/a</v>
      </c>
      <c r="AL49" s="87" t="str">
        <f t="array" ref="AL49">IF(INDEX('Relevance scoring'!$D$7:$BU$214,MATCH($A49,'Relevance scoring'!$A$7:$A$214,0),MATCH(AL$5,'Relevance scoring'!$D$5:$BU$5))=1,"N/a",(INDEX('Relevance scoring'!$D$7:$BU$214,MATCH($A49,'Relevance scoring'!$A$7:$A$214,0),MATCH(AL$5,'Relevance scoring'!$D$5:$BU$5))))</f>
        <v>N/a</v>
      </c>
      <c r="AM49" s="87">
        <f t="array" ref="AM49">IF(INDEX('Relevance scoring'!$D$7:$BU$214,MATCH($A49,'Relevance scoring'!$A$7:$A$214,0),MATCH(AM$5,'Relevance scoring'!$D$5:$BU$5))=1,"N/a",(INDEX('Relevance scoring'!$D$7:$BU$214,MATCH($A49,'Relevance scoring'!$A$7:$A$214,0),MATCH(AM$5,'Relevance scoring'!$D$5:$BU$5))))</f>
        <v>3</v>
      </c>
      <c r="AN49" s="87" t="str">
        <f t="array" ref="AN49">IF(INDEX('Relevance scoring'!$D$7:$BU$214,MATCH($A49,'Relevance scoring'!$A$7:$A$214,0),MATCH(AN$5,'Relevance scoring'!$D$5:$BU$5))=1,"N/a",(INDEX('Relevance scoring'!$D$7:$BU$214,MATCH($A49,'Relevance scoring'!$A$7:$A$214,0),MATCH(AN$5,'Relevance scoring'!$D$5:$BU$5))))</f>
        <v>N/a</v>
      </c>
      <c r="AO49" s="87">
        <f t="array" ref="AO49">IF(INDEX('Relevance scoring'!$D$7:$BU$214,MATCH($A49,'Relevance scoring'!$A$7:$A$214,0),MATCH(AO$5,'Relevance scoring'!$D$5:$BU$5))=1,"N/a",(INDEX('Relevance scoring'!$D$7:$BU$214,MATCH($A49,'Relevance scoring'!$A$7:$A$214,0),MATCH(AO$5,'Relevance scoring'!$D$5:$BU$5))))</f>
        <v>5</v>
      </c>
      <c r="AP49" s="87" t="str">
        <f t="array" ref="AP49">IF(INDEX('Relevance scoring'!$D$7:$BU$214,MATCH($A49,'Relevance scoring'!$A$7:$A$214,0),MATCH(AP$5,'Relevance scoring'!$D$5:$BU$5))=1,"N/a",(INDEX('Relevance scoring'!$D$7:$BU$214,MATCH($A49,'Relevance scoring'!$A$7:$A$214,0),MATCH(AP$5,'Relevance scoring'!$D$5:$BU$5))))</f>
        <v>N/a</v>
      </c>
      <c r="AQ49" s="87">
        <f t="array" ref="AQ49">IF(INDEX('Relevance scoring'!$D$7:$BU$214,MATCH($A49,'Relevance scoring'!$A$7:$A$214,0),MATCH(AQ$5,'Relevance scoring'!$D$5:$BU$5))=1,"N/a",(INDEX('Relevance scoring'!$D$7:$BU$214,MATCH($A49,'Relevance scoring'!$A$7:$A$214,0),MATCH(AQ$5,'Relevance scoring'!$D$5:$BU$5))))</f>
        <v>2</v>
      </c>
      <c r="AR49" s="87" t="str">
        <f t="array" ref="AR49">IF(INDEX('Relevance scoring'!$D$7:$BU$214,MATCH($A49,'Relevance scoring'!$A$7:$A$214,0),MATCH(AR$5,'Relevance scoring'!$D$5:$BU$5))=1,"N/a",(INDEX('Relevance scoring'!$D$7:$BU$214,MATCH($A49,'Relevance scoring'!$A$7:$A$214,0),MATCH(AR$5,'Relevance scoring'!$D$5:$BU$5))))</f>
        <v>N/a</v>
      </c>
      <c r="AS49" s="87" t="str">
        <f t="array" ref="AS49">IF(INDEX('Relevance scoring'!$D$7:$BU$214,MATCH($A49,'Relevance scoring'!$A$7:$A$214,0),MATCH(AS$5,'Relevance scoring'!$D$5:$BU$5))=1,"N/a",(INDEX('Relevance scoring'!$D$7:$BU$214,MATCH($A49,'Relevance scoring'!$A$7:$A$214,0),MATCH(AS$5,'Relevance scoring'!$D$5:$BU$5))))</f>
        <v>N/a</v>
      </c>
      <c r="AT49" s="87" t="str">
        <f t="array" ref="AT49">IF(INDEX('Relevance scoring'!$D$7:$BU$214,MATCH($A49,'Relevance scoring'!$A$7:$A$214,0),MATCH(AT$5,'Relevance scoring'!$D$5:$BU$5))=1,"N/a",(INDEX('Relevance scoring'!$D$7:$BU$214,MATCH($A49,'Relevance scoring'!$A$7:$A$214,0),MATCH(AT$5,'Relevance scoring'!$D$5:$BU$5))))</f>
        <v>N/a</v>
      </c>
      <c r="AU49" s="87" t="str">
        <f t="array" ref="AU49">IF(INDEX('Relevance scoring'!$D$7:$BU$214,MATCH($A49,'Relevance scoring'!$A$7:$A$214,0),MATCH(AU$5,'Relevance scoring'!$D$5:$BU$5))=1,"N/a",(INDEX('Relevance scoring'!$D$7:$BU$214,MATCH($A49,'Relevance scoring'!$A$7:$A$214,0),MATCH(AU$5,'Relevance scoring'!$D$5:$BU$5))))</f>
        <v>N/a</v>
      </c>
      <c r="AV49" s="87" t="str">
        <f t="array" ref="AV49">IF(INDEX('Relevance scoring'!$D$7:$BU$214,MATCH($A49,'Relevance scoring'!$A$7:$A$214,0),MATCH(AV$5,'Relevance scoring'!$D$5:$BU$5))=1,"N/a",(INDEX('Relevance scoring'!$D$7:$BU$214,MATCH($A49,'Relevance scoring'!$A$7:$A$214,0),MATCH(AV$5,'Relevance scoring'!$D$5:$BU$5))))</f>
        <v>N/a</v>
      </c>
      <c r="AW49" s="87">
        <f t="array" ref="AW49">IF(INDEX('Relevance scoring'!$D$7:$BU$214,MATCH($A49,'Relevance scoring'!$A$7:$A$214,0),MATCH(AW$5,'Relevance scoring'!$D$5:$BU$5))=1,"N/a",(INDEX('Relevance scoring'!$D$7:$BU$214,MATCH($A49,'Relevance scoring'!$A$7:$A$214,0),MATCH(AW$5,'Relevance scoring'!$D$5:$BU$5))))</f>
        <v>4</v>
      </c>
      <c r="AX49" s="87" t="str">
        <f t="array" ref="AX49">IF(INDEX('Relevance scoring'!$D$7:$BU$214,MATCH($A49,'Relevance scoring'!$A$7:$A$214,0),MATCH(AX$5,'Relevance scoring'!$D$5:$BU$5))=1,"N/a",(INDEX('Relevance scoring'!$D$7:$BU$214,MATCH($A49,'Relevance scoring'!$A$7:$A$214,0),MATCH(AX$5,'Relevance scoring'!$D$5:$BU$5))))</f>
        <v>N/a</v>
      </c>
      <c r="AY49" s="87" t="str">
        <f t="array" ref="AY49">IF(INDEX('Relevance scoring'!$D$7:$BU$214,MATCH($A49,'Relevance scoring'!$A$7:$A$214,0),MATCH(AY$5,'Relevance scoring'!$D$5:$BU$5))=1,"N/a",(INDEX('Relevance scoring'!$D$7:$BU$214,MATCH($A49,'Relevance scoring'!$A$7:$A$214,0),MATCH(AY$5,'Relevance scoring'!$D$5:$BU$5))))</f>
        <v>N/a</v>
      </c>
      <c r="AZ49" s="87" t="str">
        <f t="array" ref="AZ49">IF(INDEX('Relevance scoring'!$D$7:$BU$214,MATCH($A49,'Relevance scoring'!$A$7:$A$214,0),MATCH(AZ$5,'Relevance scoring'!$D$5:$BU$5))=1,"N/a",(INDEX('Relevance scoring'!$D$7:$BU$214,MATCH($A49,'Relevance scoring'!$A$7:$A$214,0),MATCH(AZ$5,'Relevance scoring'!$D$5:$BU$5))))</f>
        <v>N/a</v>
      </c>
      <c r="BA49" s="87">
        <f t="array" ref="BA49">IF(INDEX('Relevance scoring'!$D$7:$BU$214,MATCH($A49,'Relevance scoring'!$A$7:$A$214,0),MATCH(BA$5,'Relevance scoring'!$D$5:$BU$5))=1,"N/a",(INDEX('Relevance scoring'!$D$7:$BU$214,MATCH($A49,'Relevance scoring'!$A$7:$A$214,0),MATCH(BA$5,'Relevance scoring'!$D$5:$BU$5))))</f>
        <v>2</v>
      </c>
      <c r="BB49" s="87">
        <f t="array" ref="BB49">IF(INDEX('Relevance scoring'!$D$7:$BU$214,MATCH($A49,'Relevance scoring'!$A$7:$A$214,0),MATCH(BB$5,'Relevance scoring'!$D$5:$BU$5))=1,"N/a",(INDEX('Relevance scoring'!$D$7:$BU$214,MATCH($A49,'Relevance scoring'!$A$7:$A$214,0),MATCH(BB$5,'Relevance scoring'!$D$5:$BU$5))))</f>
        <v>2</v>
      </c>
      <c r="BC49" s="87">
        <f t="array" ref="BC49">IF(INDEX('Relevance scoring'!$D$7:$BU$214,MATCH($A49,'Relevance scoring'!$A$7:$A$214,0),MATCH(BC$5,'Relevance scoring'!$D$5:$BU$5))=1,"N/a",(INDEX('Relevance scoring'!$D$7:$BU$214,MATCH($A49,'Relevance scoring'!$A$7:$A$214,0),MATCH(BC$5,'Relevance scoring'!$D$5:$BU$5))))</f>
        <v>2</v>
      </c>
      <c r="BD49" s="87" t="str">
        <f t="array" ref="BD49">IF(INDEX('Relevance scoring'!$D$7:$BU$214,MATCH($A49,'Relevance scoring'!$A$7:$A$214,0),MATCH(BD$5,'Relevance scoring'!$D$5:$BU$5))=1,"N/a",(INDEX('Relevance scoring'!$D$7:$BU$214,MATCH($A49,'Relevance scoring'!$A$7:$A$214,0),MATCH(BD$5,'Relevance scoring'!$D$5:$BU$5))))</f>
        <v>N/a</v>
      </c>
      <c r="BE49" s="87" t="str">
        <f t="array" ref="BE49">IF(INDEX('Relevance scoring'!$D$7:$BU$214,MATCH($A49,'Relevance scoring'!$A$7:$A$214,0),MATCH(BE$5,'Relevance scoring'!$D$5:$BU$5))=1,"N/a",(INDEX('Relevance scoring'!$D$7:$BU$214,MATCH($A49,'Relevance scoring'!$A$7:$A$214,0),MATCH(BE$5,'Relevance scoring'!$D$5:$BU$5))))</f>
        <v>N/a</v>
      </c>
      <c r="BF49" s="87" t="str">
        <f t="array" ref="BF49">IF(INDEX('Relevance scoring'!$D$7:$BU$214,MATCH($A49,'Relevance scoring'!$A$7:$A$214,0),MATCH(BF$5,'Relevance scoring'!$D$5:$BU$5))=1,"N/a",(INDEX('Relevance scoring'!$D$7:$BU$214,MATCH($A49,'Relevance scoring'!$A$7:$A$214,0),MATCH(BF$5,'Relevance scoring'!$D$5:$BU$5))))</f>
        <v>N/a</v>
      </c>
      <c r="BG49" s="87" t="str">
        <f t="array" ref="BG49">IF(INDEX('Relevance scoring'!$D$7:$BU$214,MATCH($A49,'Relevance scoring'!$A$7:$A$214,0),MATCH(BG$5,'Relevance scoring'!$D$5:$BU$5))=1,"N/a",(INDEX('Relevance scoring'!$D$7:$BU$214,MATCH($A49,'Relevance scoring'!$A$7:$A$214,0),MATCH(BG$5,'Relevance scoring'!$D$5:$BU$5))))</f>
        <v>N/a</v>
      </c>
      <c r="BH49" s="87" t="str">
        <f t="array" ref="BH49">IF(INDEX('Relevance scoring'!$D$7:$BU$214,MATCH($A49,'Relevance scoring'!$A$7:$A$214,0),MATCH(BH$5,'Relevance scoring'!$D$5:$BU$5))=1,"N/a",(INDEX('Relevance scoring'!$D$7:$BU$214,MATCH($A49,'Relevance scoring'!$A$7:$A$214,0),MATCH(BH$5,'Relevance scoring'!$D$5:$BU$5))))</f>
        <v>N/a</v>
      </c>
    </row>
    <row r="50" spans="1:60" ht="12.75" x14ac:dyDescent="0.2">
      <c r="A50" s="53" t="str">
        <f>'Technology references'!A45</f>
        <v>Tech-044</v>
      </c>
      <c r="B50" s="54" t="str">
        <f t="array" ref="B50">INDEX('Technology references'!$B$2:$B$100,MATCH($A50,'Technology references'!$A$2:$A$100,0))</f>
        <v>Smart Materials</v>
      </c>
      <c r="D50" s="87">
        <f t="array" ref="D50">IF(INDEX('Relevance scoring'!$D$7:$BU$214,MATCH($A50,'Relevance scoring'!$A$7:$A$214,0),MATCH(D$5,'Relevance scoring'!$D$5:$BU$5))=1,"N/a",(INDEX('Relevance scoring'!$D$7:$BU$214,MATCH($A50,'Relevance scoring'!$A$7:$A$214,0),MATCH(D$5,'Relevance scoring'!$D$5:$BU$5))))</f>
        <v>2</v>
      </c>
      <c r="E50" s="87" t="str">
        <f t="array" ref="E50">IF(INDEX('Relevance scoring'!$D$7:$BU$214,MATCH($A50,'Relevance scoring'!$A$7:$A$214,0),MATCH(E$5,'Relevance scoring'!$D$5:$BU$5))=1,"N/a",(INDEX('Relevance scoring'!$D$7:$BU$214,MATCH($A50,'Relevance scoring'!$A$7:$A$214,0),MATCH(E$5,'Relevance scoring'!$D$5:$BU$5))))</f>
        <v>N/a</v>
      </c>
      <c r="F50" s="87" t="str">
        <f t="array" ref="F50">IF(INDEX('Relevance scoring'!$D$7:$BU$214,MATCH($A50,'Relevance scoring'!$A$7:$A$214,0),MATCH(F$5,'Relevance scoring'!$D$5:$BU$5))=1,"N/a",(INDEX('Relevance scoring'!$D$7:$BU$214,MATCH($A50,'Relevance scoring'!$A$7:$A$214,0),MATCH(F$5,'Relevance scoring'!$D$5:$BU$5))))</f>
        <v>N/a</v>
      </c>
      <c r="G50" s="87" t="str">
        <f t="array" ref="G50">IF(INDEX('Relevance scoring'!$D$7:$BU$214,MATCH($A50,'Relevance scoring'!$A$7:$A$214,0),MATCH(G$5,'Relevance scoring'!$D$5:$BU$5))=1,"N/a",(INDEX('Relevance scoring'!$D$7:$BU$214,MATCH($A50,'Relevance scoring'!$A$7:$A$214,0),MATCH(G$5,'Relevance scoring'!$D$5:$BU$5))))</f>
        <v>N/a</v>
      </c>
      <c r="H50" s="87">
        <f t="array" ref="H50">IF(INDEX('Relevance scoring'!$D$7:$BU$214,MATCH($A50,'Relevance scoring'!$A$7:$A$214,0),MATCH(H$5,'Relevance scoring'!$D$5:$BU$5))=1,"N/a",(INDEX('Relevance scoring'!$D$7:$BU$214,MATCH($A50,'Relevance scoring'!$A$7:$A$214,0),MATCH(H$5,'Relevance scoring'!$D$5:$BU$5))))</f>
        <v>2</v>
      </c>
      <c r="I50" s="87">
        <f t="array" ref="I50">IF(INDEX('Relevance scoring'!$D$7:$BU$214,MATCH($A50,'Relevance scoring'!$A$7:$A$214,0),MATCH(I$5,'Relevance scoring'!$D$5:$BU$5))=1,"N/a",(INDEX('Relevance scoring'!$D$7:$BU$214,MATCH($A50,'Relevance scoring'!$A$7:$A$214,0),MATCH(I$5,'Relevance scoring'!$D$5:$BU$5))))</f>
        <v>3</v>
      </c>
      <c r="J50" s="87">
        <f t="array" ref="J50">IF(INDEX('Relevance scoring'!$D$7:$BU$214,MATCH($A50,'Relevance scoring'!$A$7:$A$214,0),MATCH(J$5,'Relevance scoring'!$D$5:$BU$5))=1,"N/a",(INDEX('Relevance scoring'!$D$7:$BU$214,MATCH($A50,'Relevance scoring'!$A$7:$A$214,0),MATCH(J$5,'Relevance scoring'!$D$5:$BU$5))))</f>
        <v>2</v>
      </c>
      <c r="K50" s="87">
        <f t="array" ref="K50">IF(INDEX('Relevance scoring'!$D$7:$BU$214,MATCH($A50,'Relevance scoring'!$A$7:$A$214,0),MATCH(K$5,'Relevance scoring'!$D$5:$BU$5))=1,"N/a",(INDEX('Relevance scoring'!$D$7:$BU$214,MATCH($A50,'Relevance scoring'!$A$7:$A$214,0),MATCH(K$5,'Relevance scoring'!$D$5:$BU$5))))</f>
        <v>2</v>
      </c>
      <c r="L50" s="87">
        <f t="array" ref="L50">IF(INDEX('Relevance scoring'!$D$7:$BU$214,MATCH($A50,'Relevance scoring'!$A$7:$A$214,0),MATCH(L$5,'Relevance scoring'!$D$5:$BU$5))=1,"N/a",(INDEX('Relevance scoring'!$D$7:$BU$214,MATCH($A50,'Relevance scoring'!$A$7:$A$214,0),MATCH(L$5,'Relevance scoring'!$D$5:$BU$5))))</f>
        <v>2</v>
      </c>
      <c r="M50" s="87" t="str">
        <f t="array" ref="M50">IF(INDEX('Relevance scoring'!$D$7:$BU$214,MATCH($A50,'Relevance scoring'!$A$7:$A$214,0),MATCH(M$5,'Relevance scoring'!$D$5:$BU$5))=1,"N/a",(INDEX('Relevance scoring'!$D$7:$BU$214,MATCH($A50,'Relevance scoring'!$A$7:$A$214,0),MATCH(M$5,'Relevance scoring'!$D$5:$BU$5))))</f>
        <v>N/a</v>
      </c>
      <c r="N50" s="87">
        <f t="array" ref="N50">IF(INDEX('Relevance scoring'!$D$7:$BU$214,MATCH($A50,'Relevance scoring'!$A$7:$A$214,0),MATCH(N$5,'Relevance scoring'!$D$5:$BU$5))=1,"N/a",(INDEX('Relevance scoring'!$D$7:$BU$214,MATCH($A50,'Relevance scoring'!$A$7:$A$214,0),MATCH(N$5,'Relevance scoring'!$D$5:$BU$5))))</f>
        <v>2</v>
      </c>
      <c r="O50" s="87" t="str">
        <f t="array" ref="O50">IF(INDEX('Relevance scoring'!$D$7:$BU$214,MATCH($A50,'Relevance scoring'!$A$7:$A$214,0),MATCH(O$5,'Relevance scoring'!$D$5:$BU$5))=1,"N/a",(INDEX('Relevance scoring'!$D$7:$BU$214,MATCH($A50,'Relevance scoring'!$A$7:$A$214,0),MATCH(O$5,'Relevance scoring'!$D$5:$BU$5))))</f>
        <v>N/a</v>
      </c>
      <c r="P50" s="87" t="str">
        <f t="array" ref="P50">IF(INDEX('Relevance scoring'!$D$7:$BU$214,MATCH($A50,'Relevance scoring'!$A$7:$A$214,0),MATCH(P$5,'Relevance scoring'!$D$5:$BU$5))=1,"N/a",(INDEX('Relevance scoring'!$D$7:$BU$214,MATCH($A50,'Relevance scoring'!$A$7:$A$214,0),MATCH(P$5,'Relevance scoring'!$D$5:$BU$5))))</f>
        <v>N/a</v>
      </c>
      <c r="Q50" s="87">
        <f t="array" ref="Q50">IF(INDEX('Relevance scoring'!$D$7:$BU$214,MATCH($A50,'Relevance scoring'!$A$7:$A$214,0),MATCH(Q$5,'Relevance scoring'!$D$5:$BU$5))=1,"N/a",(INDEX('Relevance scoring'!$D$7:$BU$214,MATCH($A50,'Relevance scoring'!$A$7:$A$214,0),MATCH(Q$5,'Relevance scoring'!$D$5:$BU$5))))</f>
        <v>2</v>
      </c>
      <c r="R50" s="87" t="str">
        <f t="array" ref="R50">IF(INDEX('Relevance scoring'!$D$7:$BU$214,MATCH($A50,'Relevance scoring'!$A$7:$A$214,0),MATCH(R$5,'Relevance scoring'!$D$5:$BU$5))=1,"N/a",(INDEX('Relevance scoring'!$D$7:$BU$214,MATCH($A50,'Relevance scoring'!$A$7:$A$214,0),MATCH(R$5,'Relevance scoring'!$D$5:$BU$5))))</f>
        <v>N/a</v>
      </c>
      <c r="S50" s="87" t="str">
        <f t="array" ref="S50">IF(INDEX('Relevance scoring'!$D$7:$BU$214,MATCH($A50,'Relevance scoring'!$A$7:$A$214,0),MATCH(S$5,'Relevance scoring'!$D$5:$BU$5))=1,"N/a",(INDEX('Relevance scoring'!$D$7:$BU$214,MATCH($A50,'Relevance scoring'!$A$7:$A$214,0),MATCH(S$5,'Relevance scoring'!$D$5:$BU$5))))</f>
        <v>N/a</v>
      </c>
      <c r="T50" s="87" t="str">
        <f t="array" ref="T50">IF(INDEX('Relevance scoring'!$D$7:$BU$214,MATCH($A50,'Relevance scoring'!$A$7:$A$214,0),MATCH(T$5,'Relevance scoring'!$D$5:$BU$5))=1,"N/a",(INDEX('Relevance scoring'!$D$7:$BU$214,MATCH($A50,'Relevance scoring'!$A$7:$A$214,0),MATCH(T$5,'Relevance scoring'!$D$5:$BU$5))))</f>
        <v>N/a</v>
      </c>
      <c r="U50" s="87">
        <f t="array" ref="U50">IF(INDEX('Relevance scoring'!$D$7:$BU$214,MATCH($A50,'Relevance scoring'!$A$7:$A$214,0),MATCH(U$5,'Relevance scoring'!$D$5:$BU$5))=1,"N/a",(INDEX('Relevance scoring'!$D$7:$BU$214,MATCH($A50,'Relevance scoring'!$A$7:$A$214,0),MATCH(U$5,'Relevance scoring'!$D$5:$BU$5))))</f>
        <v>3</v>
      </c>
      <c r="V50" s="87">
        <f t="array" ref="V50">IF(INDEX('Relevance scoring'!$D$7:$BU$214,MATCH($A50,'Relevance scoring'!$A$7:$A$214,0),MATCH(V$5,'Relevance scoring'!$D$5:$BU$5))=1,"N/a",(INDEX('Relevance scoring'!$D$7:$BU$214,MATCH($A50,'Relevance scoring'!$A$7:$A$214,0),MATCH(V$5,'Relevance scoring'!$D$5:$BU$5))))</f>
        <v>2</v>
      </c>
      <c r="W50" s="87" t="str">
        <f t="array" ref="W50">IF(INDEX('Relevance scoring'!$D$7:$BU$214,MATCH($A50,'Relevance scoring'!$A$7:$A$214,0),MATCH(W$5,'Relevance scoring'!$D$5:$BU$5))=1,"N/a",(INDEX('Relevance scoring'!$D$7:$BU$214,MATCH($A50,'Relevance scoring'!$A$7:$A$214,0),MATCH(W$5,'Relevance scoring'!$D$5:$BU$5))))</f>
        <v>N/a</v>
      </c>
      <c r="X50" s="87">
        <f t="array" ref="X50">IF(INDEX('Relevance scoring'!$D$7:$BU$214,MATCH($A50,'Relevance scoring'!$A$7:$A$214,0),MATCH(X$5,'Relevance scoring'!$D$5:$BU$5))=1,"N/a",(INDEX('Relevance scoring'!$D$7:$BU$214,MATCH($A50,'Relevance scoring'!$A$7:$A$214,0),MATCH(X$5,'Relevance scoring'!$D$5:$BU$5))))</f>
        <v>2</v>
      </c>
      <c r="Y50" s="87">
        <f t="array" ref="Y50">IF(INDEX('Relevance scoring'!$D$7:$BU$214,MATCH($A50,'Relevance scoring'!$A$7:$A$214,0),MATCH(Y$5,'Relevance scoring'!$D$5:$BU$5))=1,"N/a",(INDEX('Relevance scoring'!$D$7:$BU$214,MATCH($A50,'Relevance scoring'!$A$7:$A$214,0),MATCH(Y$5,'Relevance scoring'!$D$5:$BU$5))))</f>
        <v>2</v>
      </c>
      <c r="Z50" s="87">
        <f t="array" ref="Z50">IF(INDEX('Relevance scoring'!$D$7:$BU$214,MATCH($A50,'Relevance scoring'!$A$7:$A$214,0),MATCH(Z$5,'Relevance scoring'!$D$5:$BU$5))=1,"N/a",(INDEX('Relevance scoring'!$D$7:$BU$214,MATCH($A50,'Relevance scoring'!$A$7:$A$214,0),MATCH(Z$5,'Relevance scoring'!$D$5:$BU$5))))</f>
        <v>2</v>
      </c>
      <c r="AA50" s="87" t="str">
        <f t="array" ref="AA50">IF(INDEX('Relevance scoring'!$D$7:$BU$214,MATCH($A50,'Relevance scoring'!$A$7:$A$214,0),MATCH(AA$5,'Relevance scoring'!$D$5:$BU$5))=1,"N/a",(INDEX('Relevance scoring'!$D$7:$BU$214,MATCH($A50,'Relevance scoring'!$A$7:$A$214,0),MATCH(AA$5,'Relevance scoring'!$D$5:$BU$5))))</f>
        <v>N/a</v>
      </c>
      <c r="AB50" s="87" t="str">
        <f t="array" ref="AB50">IF(INDEX('Relevance scoring'!$D$7:$BU$214,MATCH($A50,'Relevance scoring'!$A$7:$A$214,0),MATCH(AB$5,'Relevance scoring'!$D$5:$BU$5))=1,"N/a",(INDEX('Relevance scoring'!$D$7:$BU$214,MATCH($A50,'Relevance scoring'!$A$7:$A$214,0),MATCH(AB$5,'Relevance scoring'!$D$5:$BU$5))))</f>
        <v>N/a</v>
      </c>
      <c r="AC50" s="87">
        <f t="array" ref="AC50">IF(INDEX('Relevance scoring'!$D$7:$BU$214,MATCH($A50,'Relevance scoring'!$A$7:$A$214,0),MATCH(AC$5,'Relevance scoring'!$D$5:$BU$5))=1,"N/a",(INDEX('Relevance scoring'!$D$7:$BU$214,MATCH($A50,'Relevance scoring'!$A$7:$A$214,0),MATCH(AC$5,'Relevance scoring'!$D$5:$BU$5))))</f>
        <v>2</v>
      </c>
      <c r="AD50" s="87" t="str">
        <f t="array" ref="AD50">IF(INDEX('Relevance scoring'!$D$7:$BU$214,MATCH($A50,'Relevance scoring'!$A$7:$A$214,0),MATCH(AD$5,'Relevance scoring'!$D$5:$BU$5))=1,"N/a",(INDEX('Relevance scoring'!$D$7:$BU$214,MATCH($A50,'Relevance scoring'!$A$7:$A$214,0),MATCH(AD$5,'Relevance scoring'!$D$5:$BU$5))))</f>
        <v>N/a</v>
      </c>
      <c r="AE50" s="87" t="str">
        <f t="array" ref="AE50">IF(INDEX('Relevance scoring'!$D$7:$BU$214,MATCH($A50,'Relevance scoring'!$A$7:$A$214,0),MATCH(AE$5,'Relevance scoring'!$D$5:$BU$5))=1,"N/a",(INDEX('Relevance scoring'!$D$7:$BU$214,MATCH($A50,'Relevance scoring'!$A$7:$A$214,0),MATCH(AE$5,'Relevance scoring'!$D$5:$BU$5))))</f>
        <v>N/a</v>
      </c>
      <c r="AF50" s="87" t="str">
        <f t="array" ref="AF50">IF(INDEX('Relevance scoring'!$D$7:$BU$214,MATCH($A50,'Relevance scoring'!$A$7:$A$214,0),MATCH(AF$5,'Relevance scoring'!$D$5:$BU$5))=1,"N/a",(INDEX('Relevance scoring'!$D$7:$BU$214,MATCH($A50,'Relevance scoring'!$A$7:$A$214,0),MATCH(AF$5,'Relevance scoring'!$D$5:$BU$5))))</f>
        <v>N/a</v>
      </c>
      <c r="AG50" s="87" t="str">
        <f t="array" ref="AG50">IF(INDEX('Relevance scoring'!$D$7:$BU$214,MATCH($A50,'Relevance scoring'!$A$7:$A$214,0),MATCH(AG$5,'Relevance scoring'!$D$5:$BU$5))=1,"N/a",(INDEX('Relevance scoring'!$D$7:$BU$214,MATCH($A50,'Relevance scoring'!$A$7:$A$214,0),MATCH(AG$5,'Relevance scoring'!$D$5:$BU$5))))</f>
        <v>N/a</v>
      </c>
      <c r="AH50" s="87" t="str">
        <f t="array" ref="AH50">IF(INDEX('Relevance scoring'!$D$7:$BU$214,MATCH($A50,'Relevance scoring'!$A$7:$A$214,0),MATCH(AH$5,'Relevance scoring'!$D$5:$BU$5))=1,"N/a",(INDEX('Relevance scoring'!$D$7:$BU$214,MATCH($A50,'Relevance scoring'!$A$7:$A$214,0),MATCH(AH$5,'Relevance scoring'!$D$5:$BU$5))))</f>
        <v>N/a</v>
      </c>
      <c r="AI50" s="87" t="str">
        <f t="array" ref="AI50">IF(INDEX('Relevance scoring'!$D$7:$BU$214,MATCH($A50,'Relevance scoring'!$A$7:$A$214,0),MATCH(AI$5,'Relevance scoring'!$D$5:$BU$5))=1,"N/a",(INDEX('Relevance scoring'!$D$7:$BU$214,MATCH($A50,'Relevance scoring'!$A$7:$A$214,0),MATCH(AI$5,'Relevance scoring'!$D$5:$BU$5))))</f>
        <v>N/a</v>
      </c>
      <c r="AJ50" s="87" t="str">
        <f t="array" ref="AJ50">IF(INDEX('Relevance scoring'!$D$7:$BU$214,MATCH($A50,'Relevance scoring'!$A$7:$A$214,0),MATCH(AJ$5,'Relevance scoring'!$D$5:$BU$5))=1,"N/a",(INDEX('Relevance scoring'!$D$7:$BU$214,MATCH($A50,'Relevance scoring'!$A$7:$A$214,0),MATCH(AJ$5,'Relevance scoring'!$D$5:$BU$5))))</f>
        <v>N/a</v>
      </c>
      <c r="AK50" s="87" t="str">
        <f t="array" ref="AK50">IF(INDEX('Relevance scoring'!$D$7:$BU$214,MATCH($A50,'Relevance scoring'!$A$7:$A$214,0),MATCH(AK$5,'Relevance scoring'!$D$5:$BU$5))=1,"N/a",(INDEX('Relevance scoring'!$D$7:$BU$214,MATCH($A50,'Relevance scoring'!$A$7:$A$214,0),MATCH(AK$5,'Relevance scoring'!$D$5:$BU$5))))</f>
        <v>N/a</v>
      </c>
      <c r="AL50" s="87">
        <f t="array" ref="AL50">IF(INDEX('Relevance scoring'!$D$7:$BU$214,MATCH($A50,'Relevance scoring'!$A$7:$A$214,0),MATCH(AL$5,'Relevance scoring'!$D$5:$BU$5))=1,"N/a",(INDEX('Relevance scoring'!$D$7:$BU$214,MATCH($A50,'Relevance scoring'!$A$7:$A$214,0),MATCH(AL$5,'Relevance scoring'!$D$5:$BU$5))))</f>
        <v>4</v>
      </c>
      <c r="AM50" s="87">
        <f t="array" ref="AM50">IF(INDEX('Relevance scoring'!$D$7:$BU$214,MATCH($A50,'Relevance scoring'!$A$7:$A$214,0),MATCH(AM$5,'Relevance scoring'!$D$5:$BU$5))=1,"N/a",(INDEX('Relevance scoring'!$D$7:$BU$214,MATCH($A50,'Relevance scoring'!$A$7:$A$214,0),MATCH(AM$5,'Relevance scoring'!$D$5:$BU$5))))</f>
        <v>2</v>
      </c>
      <c r="AN50" s="87" t="str">
        <f t="array" ref="AN50">IF(INDEX('Relevance scoring'!$D$7:$BU$214,MATCH($A50,'Relevance scoring'!$A$7:$A$214,0),MATCH(AN$5,'Relevance scoring'!$D$5:$BU$5))=1,"N/a",(INDEX('Relevance scoring'!$D$7:$BU$214,MATCH($A50,'Relevance scoring'!$A$7:$A$214,0),MATCH(AN$5,'Relevance scoring'!$D$5:$BU$5))))</f>
        <v>N/a</v>
      </c>
      <c r="AO50" s="87">
        <f t="array" ref="AO50">IF(INDEX('Relevance scoring'!$D$7:$BU$214,MATCH($A50,'Relevance scoring'!$A$7:$A$214,0),MATCH(AO$5,'Relevance scoring'!$D$5:$BU$5))=1,"N/a",(INDEX('Relevance scoring'!$D$7:$BU$214,MATCH($A50,'Relevance scoring'!$A$7:$A$214,0),MATCH(AO$5,'Relevance scoring'!$D$5:$BU$5))))</f>
        <v>2</v>
      </c>
      <c r="AP50" s="87">
        <f t="array" ref="AP50">IF(INDEX('Relevance scoring'!$D$7:$BU$214,MATCH($A50,'Relevance scoring'!$A$7:$A$214,0),MATCH(AP$5,'Relevance scoring'!$D$5:$BU$5))=1,"N/a",(INDEX('Relevance scoring'!$D$7:$BU$214,MATCH($A50,'Relevance scoring'!$A$7:$A$214,0),MATCH(AP$5,'Relevance scoring'!$D$5:$BU$5))))</f>
        <v>2</v>
      </c>
      <c r="AQ50" s="87">
        <f t="array" ref="AQ50">IF(INDEX('Relevance scoring'!$D$7:$BU$214,MATCH($A50,'Relevance scoring'!$A$7:$A$214,0),MATCH(AQ$5,'Relevance scoring'!$D$5:$BU$5))=1,"N/a",(INDEX('Relevance scoring'!$D$7:$BU$214,MATCH($A50,'Relevance scoring'!$A$7:$A$214,0),MATCH(AQ$5,'Relevance scoring'!$D$5:$BU$5))))</f>
        <v>3</v>
      </c>
      <c r="AR50" s="87" t="str">
        <f t="array" ref="AR50">IF(INDEX('Relevance scoring'!$D$7:$BU$214,MATCH($A50,'Relevance scoring'!$A$7:$A$214,0),MATCH(AR$5,'Relevance scoring'!$D$5:$BU$5))=1,"N/a",(INDEX('Relevance scoring'!$D$7:$BU$214,MATCH($A50,'Relevance scoring'!$A$7:$A$214,0),MATCH(AR$5,'Relevance scoring'!$D$5:$BU$5))))</f>
        <v>N/a</v>
      </c>
      <c r="AS50" s="87" t="str">
        <f t="array" ref="AS50">IF(INDEX('Relevance scoring'!$D$7:$BU$214,MATCH($A50,'Relevance scoring'!$A$7:$A$214,0),MATCH(AS$5,'Relevance scoring'!$D$5:$BU$5))=1,"N/a",(INDEX('Relevance scoring'!$D$7:$BU$214,MATCH($A50,'Relevance scoring'!$A$7:$A$214,0),MATCH(AS$5,'Relevance scoring'!$D$5:$BU$5))))</f>
        <v>N/a</v>
      </c>
      <c r="AT50" s="87">
        <f t="array" ref="AT50">IF(INDEX('Relevance scoring'!$D$7:$BU$214,MATCH($A50,'Relevance scoring'!$A$7:$A$214,0),MATCH(AT$5,'Relevance scoring'!$D$5:$BU$5))=1,"N/a",(INDEX('Relevance scoring'!$D$7:$BU$214,MATCH($A50,'Relevance scoring'!$A$7:$A$214,0),MATCH(AT$5,'Relevance scoring'!$D$5:$BU$5))))</f>
        <v>3</v>
      </c>
      <c r="AU50" s="87">
        <f t="array" ref="AU50">IF(INDEX('Relevance scoring'!$D$7:$BU$214,MATCH($A50,'Relevance scoring'!$A$7:$A$214,0),MATCH(AU$5,'Relevance scoring'!$D$5:$BU$5))=1,"N/a",(INDEX('Relevance scoring'!$D$7:$BU$214,MATCH($A50,'Relevance scoring'!$A$7:$A$214,0),MATCH(AU$5,'Relevance scoring'!$D$5:$BU$5))))</f>
        <v>2</v>
      </c>
      <c r="AV50" s="87">
        <f t="array" ref="AV50">IF(INDEX('Relevance scoring'!$D$7:$BU$214,MATCH($A50,'Relevance scoring'!$A$7:$A$214,0),MATCH(AV$5,'Relevance scoring'!$D$5:$BU$5))=1,"N/a",(INDEX('Relevance scoring'!$D$7:$BU$214,MATCH($A50,'Relevance scoring'!$A$7:$A$214,0),MATCH(AV$5,'Relevance scoring'!$D$5:$BU$5))))</f>
        <v>2</v>
      </c>
      <c r="AW50" s="87">
        <f t="array" ref="AW50">IF(INDEX('Relevance scoring'!$D$7:$BU$214,MATCH($A50,'Relevance scoring'!$A$7:$A$214,0),MATCH(AW$5,'Relevance scoring'!$D$5:$BU$5))=1,"N/a",(INDEX('Relevance scoring'!$D$7:$BU$214,MATCH($A50,'Relevance scoring'!$A$7:$A$214,0),MATCH(AW$5,'Relevance scoring'!$D$5:$BU$5))))</f>
        <v>2</v>
      </c>
      <c r="AX50" s="87">
        <f t="array" ref="AX50">IF(INDEX('Relevance scoring'!$D$7:$BU$214,MATCH($A50,'Relevance scoring'!$A$7:$A$214,0),MATCH(AX$5,'Relevance scoring'!$D$5:$BU$5))=1,"N/a",(INDEX('Relevance scoring'!$D$7:$BU$214,MATCH($A50,'Relevance scoring'!$A$7:$A$214,0),MATCH(AX$5,'Relevance scoring'!$D$5:$BU$5))))</f>
        <v>2</v>
      </c>
      <c r="AY50" s="87">
        <f t="array" ref="AY50">IF(INDEX('Relevance scoring'!$D$7:$BU$214,MATCH($A50,'Relevance scoring'!$A$7:$A$214,0),MATCH(AY$5,'Relevance scoring'!$D$5:$BU$5))=1,"N/a",(INDEX('Relevance scoring'!$D$7:$BU$214,MATCH($A50,'Relevance scoring'!$A$7:$A$214,0),MATCH(AY$5,'Relevance scoring'!$D$5:$BU$5))))</f>
        <v>2</v>
      </c>
      <c r="AZ50" s="87">
        <f t="array" ref="AZ50">IF(INDEX('Relevance scoring'!$D$7:$BU$214,MATCH($A50,'Relevance scoring'!$A$7:$A$214,0),MATCH(AZ$5,'Relevance scoring'!$D$5:$BU$5))=1,"N/a",(INDEX('Relevance scoring'!$D$7:$BU$214,MATCH($A50,'Relevance scoring'!$A$7:$A$214,0),MATCH(AZ$5,'Relevance scoring'!$D$5:$BU$5))))</f>
        <v>3</v>
      </c>
      <c r="BA50" s="87" t="str">
        <f t="array" ref="BA50">IF(INDEX('Relevance scoring'!$D$7:$BU$214,MATCH($A50,'Relevance scoring'!$A$7:$A$214,0),MATCH(BA$5,'Relevance scoring'!$D$5:$BU$5))=1,"N/a",(INDEX('Relevance scoring'!$D$7:$BU$214,MATCH($A50,'Relevance scoring'!$A$7:$A$214,0),MATCH(BA$5,'Relevance scoring'!$D$5:$BU$5))))</f>
        <v>N/a</v>
      </c>
      <c r="BB50" s="87" t="str">
        <f t="array" ref="BB50">IF(INDEX('Relevance scoring'!$D$7:$BU$214,MATCH($A50,'Relevance scoring'!$A$7:$A$214,0),MATCH(BB$5,'Relevance scoring'!$D$5:$BU$5))=1,"N/a",(INDEX('Relevance scoring'!$D$7:$BU$214,MATCH($A50,'Relevance scoring'!$A$7:$A$214,0),MATCH(BB$5,'Relevance scoring'!$D$5:$BU$5))))</f>
        <v>N/a</v>
      </c>
      <c r="BC50" s="87">
        <f t="array" ref="BC50">IF(INDEX('Relevance scoring'!$D$7:$BU$214,MATCH($A50,'Relevance scoring'!$A$7:$A$214,0),MATCH(BC$5,'Relevance scoring'!$D$5:$BU$5))=1,"N/a",(INDEX('Relevance scoring'!$D$7:$BU$214,MATCH($A50,'Relevance scoring'!$A$7:$A$214,0),MATCH(BC$5,'Relevance scoring'!$D$5:$BU$5))))</f>
        <v>2</v>
      </c>
      <c r="BD50" s="87" t="str">
        <f t="array" ref="BD50">IF(INDEX('Relevance scoring'!$D$7:$BU$214,MATCH($A50,'Relevance scoring'!$A$7:$A$214,0),MATCH(BD$5,'Relevance scoring'!$D$5:$BU$5))=1,"N/a",(INDEX('Relevance scoring'!$D$7:$BU$214,MATCH($A50,'Relevance scoring'!$A$7:$A$214,0),MATCH(BD$5,'Relevance scoring'!$D$5:$BU$5))))</f>
        <v>N/a</v>
      </c>
      <c r="BE50" s="87">
        <f t="array" ref="BE50">IF(INDEX('Relevance scoring'!$D$7:$BU$214,MATCH($A50,'Relevance scoring'!$A$7:$A$214,0),MATCH(BE$5,'Relevance scoring'!$D$5:$BU$5))=1,"N/a",(INDEX('Relevance scoring'!$D$7:$BU$214,MATCH($A50,'Relevance scoring'!$A$7:$A$214,0),MATCH(BE$5,'Relevance scoring'!$D$5:$BU$5))))</f>
        <v>2</v>
      </c>
      <c r="BF50" s="87" t="str">
        <f t="array" ref="BF50">IF(INDEX('Relevance scoring'!$D$7:$BU$214,MATCH($A50,'Relevance scoring'!$A$7:$A$214,0),MATCH(BF$5,'Relevance scoring'!$D$5:$BU$5))=1,"N/a",(INDEX('Relevance scoring'!$D$7:$BU$214,MATCH($A50,'Relevance scoring'!$A$7:$A$214,0),MATCH(BF$5,'Relevance scoring'!$D$5:$BU$5))))</f>
        <v>N/a</v>
      </c>
      <c r="BG50" s="87" t="str">
        <f t="array" ref="BG50">IF(INDEX('Relevance scoring'!$D$7:$BU$214,MATCH($A50,'Relevance scoring'!$A$7:$A$214,0),MATCH(BG$5,'Relevance scoring'!$D$5:$BU$5))=1,"N/a",(INDEX('Relevance scoring'!$D$7:$BU$214,MATCH($A50,'Relevance scoring'!$A$7:$A$214,0),MATCH(BG$5,'Relevance scoring'!$D$5:$BU$5))))</f>
        <v>N/a</v>
      </c>
      <c r="BH50" s="87" t="str">
        <f t="array" ref="BH50">IF(INDEX('Relevance scoring'!$D$7:$BU$214,MATCH($A50,'Relevance scoring'!$A$7:$A$214,0),MATCH(BH$5,'Relevance scoring'!$D$5:$BU$5))=1,"N/a",(INDEX('Relevance scoring'!$D$7:$BU$214,MATCH($A50,'Relevance scoring'!$A$7:$A$214,0),MATCH(BH$5,'Relevance scoring'!$D$5:$BU$5))))</f>
        <v>N/a</v>
      </c>
    </row>
    <row r="51" spans="1:60" ht="12.75" x14ac:dyDescent="0.2">
      <c r="A51" s="53" t="str">
        <f>'Technology references'!A46</f>
        <v>Tech-045</v>
      </c>
      <c r="B51" s="54" t="str">
        <f t="array" ref="B51">INDEX('Technology references'!$B$2:$B$100,MATCH($A51,'Technology references'!$A$2:$A$100,0))</f>
        <v>Smart Sensors</v>
      </c>
      <c r="D51" s="87" t="str">
        <f t="array" ref="D51">IF(INDEX('Relevance scoring'!$D$7:$BU$214,MATCH($A51,'Relevance scoring'!$A$7:$A$214,0),MATCH(D$5,'Relevance scoring'!$D$5:$BU$5))=1,"N/a",(INDEX('Relevance scoring'!$D$7:$BU$214,MATCH($A51,'Relevance scoring'!$A$7:$A$214,0),MATCH(D$5,'Relevance scoring'!$D$5:$BU$5))))</f>
        <v>N/a</v>
      </c>
      <c r="E51" s="87" t="str">
        <f t="array" ref="E51">IF(INDEX('Relevance scoring'!$D$7:$BU$214,MATCH($A51,'Relevance scoring'!$A$7:$A$214,0),MATCH(E$5,'Relevance scoring'!$D$5:$BU$5))=1,"N/a",(INDEX('Relevance scoring'!$D$7:$BU$214,MATCH($A51,'Relevance scoring'!$A$7:$A$214,0),MATCH(E$5,'Relevance scoring'!$D$5:$BU$5))))</f>
        <v>N/a</v>
      </c>
      <c r="F51" s="87" t="str">
        <f t="array" ref="F51">IF(INDEX('Relevance scoring'!$D$7:$BU$214,MATCH($A51,'Relevance scoring'!$A$7:$A$214,0),MATCH(F$5,'Relevance scoring'!$D$5:$BU$5))=1,"N/a",(INDEX('Relevance scoring'!$D$7:$BU$214,MATCH($A51,'Relevance scoring'!$A$7:$A$214,0),MATCH(F$5,'Relevance scoring'!$D$5:$BU$5))))</f>
        <v>N/a</v>
      </c>
      <c r="G51" s="87" t="str">
        <f t="array" ref="G51">IF(INDEX('Relevance scoring'!$D$7:$BU$214,MATCH($A51,'Relevance scoring'!$A$7:$A$214,0),MATCH(G$5,'Relevance scoring'!$D$5:$BU$5))=1,"N/a",(INDEX('Relevance scoring'!$D$7:$BU$214,MATCH($A51,'Relevance scoring'!$A$7:$A$214,0),MATCH(G$5,'Relevance scoring'!$D$5:$BU$5))))</f>
        <v>N/a</v>
      </c>
      <c r="H51" s="87">
        <f t="array" ref="H51">IF(INDEX('Relevance scoring'!$D$7:$BU$214,MATCH($A51,'Relevance scoring'!$A$7:$A$214,0),MATCH(H$5,'Relevance scoring'!$D$5:$BU$5))=1,"N/a",(INDEX('Relevance scoring'!$D$7:$BU$214,MATCH($A51,'Relevance scoring'!$A$7:$A$214,0),MATCH(H$5,'Relevance scoring'!$D$5:$BU$5))))</f>
        <v>2</v>
      </c>
      <c r="I51" s="87">
        <f t="array" ref="I51">IF(INDEX('Relevance scoring'!$D$7:$BU$214,MATCH($A51,'Relevance scoring'!$A$7:$A$214,0),MATCH(I$5,'Relevance scoring'!$D$5:$BU$5))=1,"N/a",(INDEX('Relevance scoring'!$D$7:$BU$214,MATCH($A51,'Relevance scoring'!$A$7:$A$214,0),MATCH(I$5,'Relevance scoring'!$D$5:$BU$5))))</f>
        <v>3</v>
      </c>
      <c r="J51" s="87">
        <f t="array" ref="J51">IF(INDEX('Relevance scoring'!$D$7:$BU$214,MATCH($A51,'Relevance scoring'!$A$7:$A$214,0),MATCH(J$5,'Relevance scoring'!$D$5:$BU$5))=1,"N/a",(INDEX('Relevance scoring'!$D$7:$BU$214,MATCH($A51,'Relevance scoring'!$A$7:$A$214,0),MATCH(J$5,'Relevance scoring'!$D$5:$BU$5))))</f>
        <v>2</v>
      </c>
      <c r="K51" s="87">
        <f t="array" ref="K51">IF(INDEX('Relevance scoring'!$D$7:$BU$214,MATCH($A51,'Relevance scoring'!$A$7:$A$214,0),MATCH(K$5,'Relevance scoring'!$D$5:$BU$5))=1,"N/a",(INDEX('Relevance scoring'!$D$7:$BU$214,MATCH($A51,'Relevance scoring'!$A$7:$A$214,0),MATCH(K$5,'Relevance scoring'!$D$5:$BU$5))))</f>
        <v>2</v>
      </c>
      <c r="L51" s="87">
        <f t="array" ref="L51">IF(INDEX('Relevance scoring'!$D$7:$BU$214,MATCH($A51,'Relevance scoring'!$A$7:$A$214,0),MATCH(L$5,'Relevance scoring'!$D$5:$BU$5))=1,"N/a",(INDEX('Relevance scoring'!$D$7:$BU$214,MATCH($A51,'Relevance scoring'!$A$7:$A$214,0),MATCH(L$5,'Relevance scoring'!$D$5:$BU$5))))</f>
        <v>2</v>
      </c>
      <c r="M51" s="87">
        <f t="array" ref="M51">IF(INDEX('Relevance scoring'!$D$7:$BU$214,MATCH($A51,'Relevance scoring'!$A$7:$A$214,0),MATCH(M$5,'Relevance scoring'!$D$5:$BU$5))=1,"N/a",(INDEX('Relevance scoring'!$D$7:$BU$214,MATCH($A51,'Relevance scoring'!$A$7:$A$214,0),MATCH(M$5,'Relevance scoring'!$D$5:$BU$5))))</f>
        <v>3</v>
      </c>
      <c r="N51" s="87">
        <f t="array" ref="N51">IF(INDEX('Relevance scoring'!$D$7:$BU$214,MATCH($A51,'Relevance scoring'!$A$7:$A$214,0),MATCH(N$5,'Relevance scoring'!$D$5:$BU$5))=1,"N/a",(INDEX('Relevance scoring'!$D$7:$BU$214,MATCH($A51,'Relevance scoring'!$A$7:$A$214,0),MATCH(N$5,'Relevance scoring'!$D$5:$BU$5))))</f>
        <v>3</v>
      </c>
      <c r="O51" s="87" t="str">
        <f t="array" ref="O51">IF(INDEX('Relevance scoring'!$D$7:$BU$214,MATCH($A51,'Relevance scoring'!$A$7:$A$214,0),MATCH(O$5,'Relevance scoring'!$D$5:$BU$5))=1,"N/a",(INDEX('Relevance scoring'!$D$7:$BU$214,MATCH($A51,'Relevance scoring'!$A$7:$A$214,0),MATCH(O$5,'Relevance scoring'!$D$5:$BU$5))))</f>
        <v>N/a</v>
      </c>
      <c r="P51" s="87" t="str">
        <f t="array" ref="P51">IF(INDEX('Relevance scoring'!$D$7:$BU$214,MATCH($A51,'Relevance scoring'!$A$7:$A$214,0),MATCH(P$5,'Relevance scoring'!$D$5:$BU$5))=1,"N/a",(INDEX('Relevance scoring'!$D$7:$BU$214,MATCH($A51,'Relevance scoring'!$A$7:$A$214,0),MATCH(P$5,'Relevance scoring'!$D$5:$BU$5))))</f>
        <v>N/a</v>
      </c>
      <c r="Q51" s="87">
        <f t="array" ref="Q51">IF(INDEX('Relevance scoring'!$D$7:$BU$214,MATCH($A51,'Relevance scoring'!$A$7:$A$214,0),MATCH(Q$5,'Relevance scoring'!$D$5:$BU$5))=1,"N/a",(INDEX('Relevance scoring'!$D$7:$BU$214,MATCH($A51,'Relevance scoring'!$A$7:$A$214,0),MATCH(Q$5,'Relevance scoring'!$D$5:$BU$5))))</f>
        <v>2</v>
      </c>
      <c r="R51" s="87" t="str">
        <f t="array" ref="R51">IF(INDEX('Relevance scoring'!$D$7:$BU$214,MATCH($A51,'Relevance scoring'!$A$7:$A$214,0),MATCH(R$5,'Relevance scoring'!$D$5:$BU$5))=1,"N/a",(INDEX('Relevance scoring'!$D$7:$BU$214,MATCH($A51,'Relevance scoring'!$A$7:$A$214,0),MATCH(R$5,'Relevance scoring'!$D$5:$BU$5))))</f>
        <v>N/a</v>
      </c>
      <c r="S51" s="87">
        <f t="array" ref="S51">IF(INDEX('Relevance scoring'!$D$7:$BU$214,MATCH($A51,'Relevance scoring'!$A$7:$A$214,0),MATCH(S$5,'Relevance scoring'!$D$5:$BU$5))=1,"N/a",(INDEX('Relevance scoring'!$D$7:$BU$214,MATCH($A51,'Relevance scoring'!$A$7:$A$214,0),MATCH(S$5,'Relevance scoring'!$D$5:$BU$5))))</f>
        <v>2</v>
      </c>
      <c r="T51" s="87">
        <f t="array" ref="T51">IF(INDEX('Relevance scoring'!$D$7:$BU$214,MATCH($A51,'Relevance scoring'!$A$7:$A$214,0),MATCH(T$5,'Relevance scoring'!$D$5:$BU$5))=1,"N/a",(INDEX('Relevance scoring'!$D$7:$BU$214,MATCH($A51,'Relevance scoring'!$A$7:$A$214,0),MATCH(T$5,'Relevance scoring'!$D$5:$BU$5))))</f>
        <v>3</v>
      </c>
      <c r="U51" s="87" t="str">
        <f t="array" ref="U51">IF(INDEX('Relevance scoring'!$D$7:$BU$214,MATCH($A51,'Relevance scoring'!$A$7:$A$214,0),MATCH(U$5,'Relevance scoring'!$D$5:$BU$5))=1,"N/a",(INDEX('Relevance scoring'!$D$7:$BU$214,MATCH($A51,'Relevance scoring'!$A$7:$A$214,0),MATCH(U$5,'Relevance scoring'!$D$5:$BU$5))))</f>
        <v>N/a</v>
      </c>
      <c r="V51" s="87" t="str">
        <f t="array" ref="V51">IF(INDEX('Relevance scoring'!$D$7:$BU$214,MATCH($A51,'Relevance scoring'!$A$7:$A$214,0),MATCH(V$5,'Relevance scoring'!$D$5:$BU$5))=1,"N/a",(INDEX('Relevance scoring'!$D$7:$BU$214,MATCH($A51,'Relevance scoring'!$A$7:$A$214,0),MATCH(V$5,'Relevance scoring'!$D$5:$BU$5))))</f>
        <v>N/a</v>
      </c>
      <c r="W51" s="87" t="str">
        <f t="array" ref="W51">IF(INDEX('Relevance scoring'!$D$7:$BU$214,MATCH($A51,'Relevance scoring'!$A$7:$A$214,0),MATCH(W$5,'Relevance scoring'!$D$5:$BU$5))=1,"N/a",(INDEX('Relevance scoring'!$D$7:$BU$214,MATCH($A51,'Relevance scoring'!$A$7:$A$214,0),MATCH(W$5,'Relevance scoring'!$D$5:$BU$5))))</f>
        <v>N/a</v>
      </c>
      <c r="X51" s="87">
        <f t="array" ref="X51">IF(INDEX('Relevance scoring'!$D$7:$BU$214,MATCH($A51,'Relevance scoring'!$A$7:$A$214,0),MATCH(X$5,'Relevance scoring'!$D$5:$BU$5))=1,"N/a",(INDEX('Relevance scoring'!$D$7:$BU$214,MATCH($A51,'Relevance scoring'!$A$7:$A$214,0),MATCH(X$5,'Relevance scoring'!$D$5:$BU$5))))</f>
        <v>3</v>
      </c>
      <c r="Y51" s="87">
        <f t="array" ref="Y51">IF(INDEX('Relevance scoring'!$D$7:$BU$214,MATCH($A51,'Relevance scoring'!$A$7:$A$214,0),MATCH(Y$5,'Relevance scoring'!$D$5:$BU$5))=1,"N/a",(INDEX('Relevance scoring'!$D$7:$BU$214,MATCH($A51,'Relevance scoring'!$A$7:$A$214,0),MATCH(Y$5,'Relevance scoring'!$D$5:$BU$5))))</f>
        <v>3</v>
      </c>
      <c r="Z51" s="87">
        <f t="array" ref="Z51">IF(INDEX('Relevance scoring'!$D$7:$BU$214,MATCH($A51,'Relevance scoring'!$A$7:$A$214,0),MATCH(Z$5,'Relevance scoring'!$D$5:$BU$5))=1,"N/a",(INDEX('Relevance scoring'!$D$7:$BU$214,MATCH($A51,'Relevance scoring'!$A$7:$A$214,0),MATCH(Z$5,'Relevance scoring'!$D$5:$BU$5))))</f>
        <v>3</v>
      </c>
      <c r="AA51" s="87" t="str">
        <f t="array" ref="AA51">IF(INDEX('Relevance scoring'!$D$7:$BU$214,MATCH($A51,'Relevance scoring'!$A$7:$A$214,0),MATCH(AA$5,'Relevance scoring'!$D$5:$BU$5))=1,"N/a",(INDEX('Relevance scoring'!$D$7:$BU$214,MATCH($A51,'Relevance scoring'!$A$7:$A$214,0),MATCH(AA$5,'Relevance scoring'!$D$5:$BU$5))))</f>
        <v>N/a</v>
      </c>
      <c r="AB51" s="87" t="str">
        <f t="array" ref="AB51">IF(INDEX('Relevance scoring'!$D$7:$BU$214,MATCH($A51,'Relevance scoring'!$A$7:$A$214,0),MATCH(AB$5,'Relevance scoring'!$D$5:$BU$5))=1,"N/a",(INDEX('Relevance scoring'!$D$7:$BU$214,MATCH($A51,'Relevance scoring'!$A$7:$A$214,0),MATCH(AB$5,'Relevance scoring'!$D$5:$BU$5))))</f>
        <v>N/a</v>
      </c>
      <c r="AC51" s="87">
        <f t="array" ref="AC51">IF(INDEX('Relevance scoring'!$D$7:$BU$214,MATCH($A51,'Relevance scoring'!$A$7:$A$214,0),MATCH(AC$5,'Relevance scoring'!$D$5:$BU$5))=1,"N/a",(INDEX('Relevance scoring'!$D$7:$BU$214,MATCH($A51,'Relevance scoring'!$A$7:$A$214,0),MATCH(AC$5,'Relevance scoring'!$D$5:$BU$5))))</f>
        <v>2</v>
      </c>
      <c r="AD51" s="87" t="str">
        <f t="array" ref="AD51">IF(INDEX('Relevance scoring'!$D$7:$BU$214,MATCH($A51,'Relevance scoring'!$A$7:$A$214,0),MATCH(AD$5,'Relevance scoring'!$D$5:$BU$5))=1,"N/a",(INDEX('Relevance scoring'!$D$7:$BU$214,MATCH($A51,'Relevance scoring'!$A$7:$A$214,0),MATCH(AD$5,'Relevance scoring'!$D$5:$BU$5))))</f>
        <v>N/a</v>
      </c>
      <c r="AE51" s="87">
        <f t="array" ref="AE51">IF(INDEX('Relevance scoring'!$D$7:$BU$214,MATCH($A51,'Relevance scoring'!$A$7:$A$214,0),MATCH(AE$5,'Relevance scoring'!$D$5:$BU$5))=1,"N/a",(INDEX('Relevance scoring'!$D$7:$BU$214,MATCH($A51,'Relevance scoring'!$A$7:$A$214,0),MATCH(AE$5,'Relevance scoring'!$D$5:$BU$5))))</f>
        <v>2</v>
      </c>
      <c r="AF51" s="87">
        <f t="array" ref="AF51">IF(INDEX('Relevance scoring'!$D$7:$BU$214,MATCH($A51,'Relevance scoring'!$A$7:$A$214,0),MATCH(AF$5,'Relevance scoring'!$D$5:$BU$5))=1,"N/a",(INDEX('Relevance scoring'!$D$7:$BU$214,MATCH($A51,'Relevance scoring'!$A$7:$A$214,0),MATCH(AF$5,'Relevance scoring'!$D$5:$BU$5))))</f>
        <v>2</v>
      </c>
      <c r="AG51" s="87">
        <f t="array" ref="AG51">IF(INDEX('Relevance scoring'!$D$7:$BU$214,MATCH($A51,'Relevance scoring'!$A$7:$A$214,0),MATCH(AG$5,'Relevance scoring'!$D$5:$BU$5))=1,"N/a",(INDEX('Relevance scoring'!$D$7:$BU$214,MATCH($A51,'Relevance scoring'!$A$7:$A$214,0),MATCH(AG$5,'Relevance scoring'!$D$5:$BU$5))))</f>
        <v>2</v>
      </c>
      <c r="AH51" s="87">
        <f t="array" ref="AH51">IF(INDEX('Relevance scoring'!$D$7:$BU$214,MATCH($A51,'Relevance scoring'!$A$7:$A$214,0),MATCH(AH$5,'Relevance scoring'!$D$5:$BU$5))=1,"N/a",(INDEX('Relevance scoring'!$D$7:$BU$214,MATCH($A51,'Relevance scoring'!$A$7:$A$214,0),MATCH(AH$5,'Relevance scoring'!$D$5:$BU$5))))</f>
        <v>2</v>
      </c>
      <c r="AI51" s="87">
        <f t="array" ref="AI51">IF(INDEX('Relevance scoring'!$D$7:$BU$214,MATCH($A51,'Relevance scoring'!$A$7:$A$214,0),MATCH(AI$5,'Relevance scoring'!$D$5:$BU$5))=1,"N/a",(INDEX('Relevance scoring'!$D$7:$BU$214,MATCH($A51,'Relevance scoring'!$A$7:$A$214,0),MATCH(AI$5,'Relevance scoring'!$D$5:$BU$5))))</f>
        <v>2</v>
      </c>
      <c r="AJ51" s="87" t="str">
        <f t="array" ref="AJ51">IF(INDEX('Relevance scoring'!$D$7:$BU$214,MATCH($A51,'Relevance scoring'!$A$7:$A$214,0),MATCH(AJ$5,'Relevance scoring'!$D$5:$BU$5))=1,"N/a",(INDEX('Relevance scoring'!$D$7:$BU$214,MATCH($A51,'Relevance scoring'!$A$7:$A$214,0),MATCH(AJ$5,'Relevance scoring'!$D$5:$BU$5))))</f>
        <v>N/a</v>
      </c>
      <c r="AK51" s="87">
        <f t="array" ref="AK51">IF(INDEX('Relevance scoring'!$D$7:$BU$214,MATCH($A51,'Relevance scoring'!$A$7:$A$214,0),MATCH(AK$5,'Relevance scoring'!$D$5:$BU$5))=1,"N/a",(INDEX('Relevance scoring'!$D$7:$BU$214,MATCH($A51,'Relevance scoring'!$A$7:$A$214,0),MATCH(AK$5,'Relevance scoring'!$D$5:$BU$5))))</f>
        <v>2</v>
      </c>
      <c r="AL51" s="87" t="str">
        <f t="array" ref="AL51">IF(INDEX('Relevance scoring'!$D$7:$BU$214,MATCH($A51,'Relevance scoring'!$A$7:$A$214,0),MATCH(AL$5,'Relevance scoring'!$D$5:$BU$5))=1,"N/a",(INDEX('Relevance scoring'!$D$7:$BU$214,MATCH($A51,'Relevance scoring'!$A$7:$A$214,0),MATCH(AL$5,'Relevance scoring'!$D$5:$BU$5))))</f>
        <v>N/a</v>
      </c>
      <c r="AM51" s="87">
        <f t="array" ref="AM51">IF(INDEX('Relevance scoring'!$D$7:$BU$214,MATCH($A51,'Relevance scoring'!$A$7:$A$214,0),MATCH(AM$5,'Relevance scoring'!$D$5:$BU$5))=1,"N/a",(INDEX('Relevance scoring'!$D$7:$BU$214,MATCH($A51,'Relevance scoring'!$A$7:$A$214,0),MATCH(AM$5,'Relevance scoring'!$D$5:$BU$5))))</f>
        <v>3</v>
      </c>
      <c r="AN51" s="87" t="str">
        <f t="array" ref="AN51">IF(INDEX('Relevance scoring'!$D$7:$BU$214,MATCH($A51,'Relevance scoring'!$A$7:$A$214,0),MATCH(AN$5,'Relevance scoring'!$D$5:$BU$5))=1,"N/a",(INDEX('Relevance scoring'!$D$7:$BU$214,MATCH($A51,'Relevance scoring'!$A$7:$A$214,0),MATCH(AN$5,'Relevance scoring'!$D$5:$BU$5))))</f>
        <v>N/a</v>
      </c>
      <c r="AO51" s="87">
        <f t="array" ref="AO51">IF(INDEX('Relevance scoring'!$D$7:$BU$214,MATCH($A51,'Relevance scoring'!$A$7:$A$214,0),MATCH(AO$5,'Relevance scoring'!$D$5:$BU$5))=1,"N/a",(INDEX('Relevance scoring'!$D$7:$BU$214,MATCH($A51,'Relevance scoring'!$A$7:$A$214,0),MATCH(AO$5,'Relevance scoring'!$D$5:$BU$5))))</f>
        <v>3</v>
      </c>
      <c r="AP51" s="87">
        <f t="array" ref="AP51">IF(INDEX('Relevance scoring'!$D$7:$BU$214,MATCH($A51,'Relevance scoring'!$A$7:$A$214,0),MATCH(AP$5,'Relevance scoring'!$D$5:$BU$5))=1,"N/a",(INDEX('Relevance scoring'!$D$7:$BU$214,MATCH($A51,'Relevance scoring'!$A$7:$A$214,0),MATCH(AP$5,'Relevance scoring'!$D$5:$BU$5))))</f>
        <v>2</v>
      </c>
      <c r="AQ51" s="87">
        <f t="array" ref="AQ51">IF(INDEX('Relevance scoring'!$D$7:$BU$214,MATCH($A51,'Relevance scoring'!$A$7:$A$214,0),MATCH(AQ$5,'Relevance scoring'!$D$5:$BU$5))=1,"N/a",(INDEX('Relevance scoring'!$D$7:$BU$214,MATCH($A51,'Relevance scoring'!$A$7:$A$214,0),MATCH(AQ$5,'Relevance scoring'!$D$5:$BU$5))))</f>
        <v>2</v>
      </c>
      <c r="AR51" s="87">
        <f t="array" ref="AR51">IF(INDEX('Relevance scoring'!$D$7:$BU$214,MATCH($A51,'Relevance scoring'!$A$7:$A$214,0),MATCH(AR$5,'Relevance scoring'!$D$5:$BU$5))=1,"N/a",(INDEX('Relevance scoring'!$D$7:$BU$214,MATCH($A51,'Relevance scoring'!$A$7:$A$214,0),MATCH(AR$5,'Relevance scoring'!$D$5:$BU$5))))</f>
        <v>3</v>
      </c>
      <c r="AS51" s="87" t="str">
        <f t="array" ref="AS51">IF(INDEX('Relevance scoring'!$D$7:$BU$214,MATCH($A51,'Relevance scoring'!$A$7:$A$214,0),MATCH(AS$5,'Relevance scoring'!$D$5:$BU$5))=1,"N/a",(INDEX('Relevance scoring'!$D$7:$BU$214,MATCH($A51,'Relevance scoring'!$A$7:$A$214,0),MATCH(AS$5,'Relevance scoring'!$D$5:$BU$5))))</f>
        <v>N/a</v>
      </c>
      <c r="AT51" s="87">
        <f t="array" ref="AT51">IF(INDEX('Relevance scoring'!$D$7:$BU$214,MATCH($A51,'Relevance scoring'!$A$7:$A$214,0),MATCH(AT$5,'Relevance scoring'!$D$5:$BU$5))=1,"N/a",(INDEX('Relevance scoring'!$D$7:$BU$214,MATCH($A51,'Relevance scoring'!$A$7:$A$214,0),MATCH(AT$5,'Relevance scoring'!$D$5:$BU$5))))</f>
        <v>3</v>
      </c>
      <c r="AU51" s="87" t="str">
        <f t="array" ref="AU51">IF(INDEX('Relevance scoring'!$D$7:$BU$214,MATCH($A51,'Relevance scoring'!$A$7:$A$214,0),MATCH(AU$5,'Relevance scoring'!$D$5:$BU$5))=1,"N/a",(INDEX('Relevance scoring'!$D$7:$BU$214,MATCH($A51,'Relevance scoring'!$A$7:$A$214,0),MATCH(AU$5,'Relevance scoring'!$D$5:$BU$5))))</f>
        <v>N/a</v>
      </c>
      <c r="AV51" s="87">
        <f t="array" ref="AV51">IF(INDEX('Relevance scoring'!$D$7:$BU$214,MATCH($A51,'Relevance scoring'!$A$7:$A$214,0),MATCH(AV$5,'Relevance scoring'!$D$5:$BU$5))=1,"N/a",(INDEX('Relevance scoring'!$D$7:$BU$214,MATCH($A51,'Relevance scoring'!$A$7:$A$214,0),MATCH(AV$5,'Relevance scoring'!$D$5:$BU$5))))</f>
        <v>3</v>
      </c>
      <c r="AW51" s="87">
        <f t="array" ref="AW51">IF(INDEX('Relevance scoring'!$D$7:$BU$214,MATCH($A51,'Relevance scoring'!$A$7:$A$214,0),MATCH(AW$5,'Relevance scoring'!$D$5:$BU$5))=1,"N/a",(INDEX('Relevance scoring'!$D$7:$BU$214,MATCH($A51,'Relevance scoring'!$A$7:$A$214,0),MATCH(AW$5,'Relevance scoring'!$D$5:$BU$5))))</f>
        <v>2</v>
      </c>
      <c r="AX51" s="87">
        <f t="array" ref="AX51">IF(INDEX('Relevance scoring'!$D$7:$BU$214,MATCH($A51,'Relevance scoring'!$A$7:$A$214,0),MATCH(AX$5,'Relevance scoring'!$D$5:$BU$5))=1,"N/a",(INDEX('Relevance scoring'!$D$7:$BU$214,MATCH($A51,'Relevance scoring'!$A$7:$A$214,0),MATCH(AX$5,'Relevance scoring'!$D$5:$BU$5))))</f>
        <v>2</v>
      </c>
      <c r="AY51" s="87">
        <f t="array" ref="AY51">IF(INDEX('Relevance scoring'!$D$7:$BU$214,MATCH($A51,'Relevance scoring'!$A$7:$A$214,0),MATCH(AY$5,'Relevance scoring'!$D$5:$BU$5))=1,"N/a",(INDEX('Relevance scoring'!$D$7:$BU$214,MATCH($A51,'Relevance scoring'!$A$7:$A$214,0),MATCH(AY$5,'Relevance scoring'!$D$5:$BU$5))))</f>
        <v>3</v>
      </c>
      <c r="AZ51" s="87" t="str">
        <f t="array" ref="AZ51">IF(INDEX('Relevance scoring'!$D$7:$BU$214,MATCH($A51,'Relevance scoring'!$A$7:$A$214,0),MATCH(AZ$5,'Relevance scoring'!$D$5:$BU$5))=1,"N/a",(INDEX('Relevance scoring'!$D$7:$BU$214,MATCH($A51,'Relevance scoring'!$A$7:$A$214,0),MATCH(AZ$5,'Relevance scoring'!$D$5:$BU$5))))</f>
        <v>N/a</v>
      </c>
      <c r="BA51" s="87">
        <f t="array" ref="BA51">IF(INDEX('Relevance scoring'!$D$7:$BU$214,MATCH($A51,'Relevance scoring'!$A$7:$A$214,0),MATCH(BA$5,'Relevance scoring'!$D$5:$BU$5))=1,"N/a",(INDEX('Relevance scoring'!$D$7:$BU$214,MATCH($A51,'Relevance scoring'!$A$7:$A$214,0),MATCH(BA$5,'Relevance scoring'!$D$5:$BU$5))))</f>
        <v>3</v>
      </c>
      <c r="BB51" s="87">
        <f t="array" ref="BB51">IF(INDEX('Relevance scoring'!$D$7:$BU$214,MATCH($A51,'Relevance scoring'!$A$7:$A$214,0),MATCH(BB$5,'Relevance scoring'!$D$5:$BU$5))=1,"N/a",(INDEX('Relevance scoring'!$D$7:$BU$214,MATCH($A51,'Relevance scoring'!$A$7:$A$214,0),MATCH(BB$5,'Relevance scoring'!$D$5:$BU$5))))</f>
        <v>5</v>
      </c>
      <c r="BC51" s="87">
        <f t="array" ref="BC51">IF(INDEX('Relevance scoring'!$D$7:$BU$214,MATCH($A51,'Relevance scoring'!$A$7:$A$214,0),MATCH(BC$5,'Relevance scoring'!$D$5:$BU$5))=1,"N/a",(INDEX('Relevance scoring'!$D$7:$BU$214,MATCH($A51,'Relevance scoring'!$A$7:$A$214,0),MATCH(BC$5,'Relevance scoring'!$D$5:$BU$5))))</f>
        <v>4</v>
      </c>
      <c r="BD51" s="87" t="str">
        <f t="array" ref="BD51">IF(INDEX('Relevance scoring'!$D$7:$BU$214,MATCH($A51,'Relevance scoring'!$A$7:$A$214,0),MATCH(BD$5,'Relevance scoring'!$D$5:$BU$5))=1,"N/a",(INDEX('Relevance scoring'!$D$7:$BU$214,MATCH($A51,'Relevance scoring'!$A$7:$A$214,0),MATCH(BD$5,'Relevance scoring'!$D$5:$BU$5))))</f>
        <v>N/a</v>
      </c>
      <c r="BE51" s="87">
        <f t="array" ref="BE51">IF(INDEX('Relevance scoring'!$D$7:$BU$214,MATCH($A51,'Relevance scoring'!$A$7:$A$214,0),MATCH(BE$5,'Relevance scoring'!$D$5:$BU$5))=1,"N/a",(INDEX('Relevance scoring'!$D$7:$BU$214,MATCH($A51,'Relevance scoring'!$A$7:$A$214,0),MATCH(BE$5,'Relevance scoring'!$D$5:$BU$5))))</f>
        <v>4</v>
      </c>
      <c r="BF51" s="87" t="str">
        <f t="array" ref="BF51">IF(INDEX('Relevance scoring'!$D$7:$BU$214,MATCH($A51,'Relevance scoring'!$A$7:$A$214,0),MATCH(BF$5,'Relevance scoring'!$D$5:$BU$5))=1,"N/a",(INDEX('Relevance scoring'!$D$7:$BU$214,MATCH($A51,'Relevance scoring'!$A$7:$A$214,0),MATCH(BF$5,'Relevance scoring'!$D$5:$BU$5))))</f>
        <v>N/a</v>
      </c>
      <c r="BG51" s="87" t="str">
        <f t="array" ref="BG51">IF(INDEX('Relevance scoring'!$D$7:$BU$214,MATCH($A51,'Relevance scoring'!$A$7:$A$214,0),MATCH(BG$5,'Relevance scoring'!$D$5:$BU$5))=1,"N/a",(INDEX('Relevance scoring'!$D$7:$BU$214,MATCH($A51,'Relevance scoring'!$A$7:$A$214,0),MATCH(BG$5,'Relevance scoring'!$D$5:$BU$5))))</f>
        <v>N/a</v>
      </c>
      <c r="BH51" s="87" t="str">
        <f t="array" ref="BH51">IF(INDEX('Relevance scoring'!$D$7:$BU$214,MATCH($A51,'Relevance scoring'!$A$7:$A$214,0),MATCH(BH$5,'Relevance scoring'!$D$5:$BU$5))=1,"N/a",(INDEX('Relevance scoring'!$D$7:$BU$214,MATCH($A51,'Relevance scoring'!$A$7:$A$214,0),MATCH(BH$5,'Relevance scoring'!$D$5:$BU$5))))</f>
        <v>N/a</v>
      </c>
    </row>
    <row r="52" spans="1:60" ht="12.75" x14ac:dyDescent="0.2">
      <c r="A52" s="53" t="str">
        <f>'Technology references'!A47</f>
        <v>Tech-046</v>
      </c>
      <c r="B52" s="54" t="str">
        <f t="array" ref="B52">INDEX('Technology references'!$B$2:$B$100,MATCH($A52,'Technology references'!$A$2:$A$100,0))</f>
        <v>Nanomaterials</v>
      </c>
      <c r="D52" s="87" t="s">
        <v>824</v>
      </c>
      <c r="E52" s="87" t="str">
        <f t="array" ref="E52">IF(INDEX('Relevance scoring'!$D$7:$BU$214,MATCH($A52,'Relevance scoring'!$A$7:$A$214,0),MATCH(E$5,'Relevance scoring'!$D$5:$BU$5))=1,"N/a",(INDEX('Relevance scoring'!$D$7:$BU$214,MATCH($A52,'Relevance scoring'!$A$7:$A$214,0),MATCH(E$5,'Relevance scoring'!$D$5:$BU$5))))</f>
        <v>N/a</v>
      </c>
      <c r="F52" s="87" t="str">
        <f t="array" ref="F52">IF(INDEX('Relevance scoring'!$D$7:$BU$214,MATCH($A52,'Relevance scoring'!$A$7:$A$214,0),MATCH(F$5,'Relevance scoring'!$D$5:$BU$5))=1,"N/a",(INDEX('Relevance scoring'!$D$7:$BU$214,MATCH($A52,'Relevance scoring'!$A$7:$A$214,0),MATCH(F$5,'Relevance scoring'!$D$5:$BU$5))))</f>
        <v>N/a</v>
      </c>
      <c r="G52" s="87" t="str">
        <f t="array" ref="G52">IF(INDEX('Relevance scoring'!$D$7:$BU$214,MATCH($A52,'Relevance scoring'!$A$7:$A$214,0),MATCH(G$5,'Relevance scoring'!$D$5:$BU$5))=1,"N/a",(INDEX('Relevance scoring'!$D$7:$BU$214,MATCH($A52,'Relevance scoring'!$A$7:$A$214,0),MATCH(G$5,'Relevance scoring'!$D$5:$BU$5))))</f>
        <v>N/a</v>
      </c>
      <c r="H52" s="87" t="str">
        <f t="array" ref="H52">IF(INDEX('Relevance scoring'!$D$7:$BU$214,MATCH($A52,'Relevance scoring'!$A$7:$A$214,0),MATCH(H$5,'Relevance scoring'!$D$5:$BU$5))=1,"N/a",(INDEX('Relevance scoring'!$D$7:$BU$214,MATCH($A52,'Relevance scoring'!$A$7:$A$214,0),MATCH(H$5,'Relevance scoring'!$D$5:$BU$5))))</f>
        <v>N/a</v>
      </c>
      <c r="I52" s="87">
        <f t="array" ref="I52">IF(INDEX('Relevance scoring'!$D$7:$BU$214,MATCH($A52,'Relevance scoring'!$A$7:$A$214,0),MATCH(I$5,'Relevance scoring'!$D$5:$BU$5))=1,"N/a",(INDEX('Relevance scoring'!$D$7:$BU$214,MATCH($A52,'Relevance scoring'!$A$7:$A$214,0),MATCH(I$5,'Relevance scoring'!$D$5:$BU$5))))</f>
        <v>3</v>
      </c>
      <c r="J52" s="87">
        <f t="array" ref="J52">IF(INDEX('Relevance scoring'!$D$7:$BU$214,MATCH($A52,'Relevance scoring'!$A$7:$A$214,0),MATCH(J$5,'Relevance scoring'!$D$5:$BU$5))=1,"N/a",(INDEX('Relevance scoring'!$D$7:$BU$214,MATCH($A52,'Relevance scoring'!$A$7:$A$214,0),MATCH(J$5,'Relevance scoring'!$D$5:$BU$5))))</f>
        <v>2</v>
      </c>
      <c r="K52" s="87">
        <f t="array" ref="K52">IF(INDEX('Relevance scoring'!$D$7:$BU$214,MATCH($A52,'Relevance scoring'!$A$7:$A$214,0),MATCH(K$5,'Relevance scoring'!$D$5:$BU$5))=1,"N/a",(INDEX('Relevance scoring'!$D$7:$BU$214,MATCH($A52,'Relevance scoring'!$A$7:$A$214,0),MATCH(K$5,'Relevance scoring'!$D$5:$BU$5))))</f>
        <v>3</v>
      </c>
      <c r="L52" s="87">
        <f t="array" ref="L52">IF(INDEX('Relevance scoring'!$D$7:$BU$214,MATCH($A52,'Relevance scoring'!$A$7:$A$214,0),MATCH(L$5,'Relevance scoring'!$D$5:$BU$5))=1,"N/a",(INDEX('Relevance scoring'!$D$7:$BU$214,MATCH($A52,'Relevance scoring'!$A$7:$A$214,0),MATCH(L$5,'Relevance scoring'!$D$5:$BU$5))))</f>
        <v>2</v>
      </c>
      <c r="M52" s="87" t="str">
        <f t="array" ref="M52">IF(INDEX('Relevance scoring'!$D$7:$BU$214,MATCH($A52,'Relevance scoring'!$A$7:$A$214,0),MATCH(M$5,'Relevance scoring'!$D$5:$BU$5))=1,"N/a",(INDEX('Relevance scoring'!$D$7:$BU$214,MATCH($A52,'Relevance scoring'!$A$7:$A$214,0),MATCH(M$5,'Relevance scoring'!$D$5:$BU$5))))</f>
        <v>N/a</v>
      </c>
      <c r="N52" s="87" t="str">
        <f t="array" ref="N52">IF(INDEX('Relevance scoring'!$D$7:$BU$214,MATCH($A52,'Relevance scoring'!$A$7:$A$214,0),MATCH(N$5,'Relevance scoring'!$D$5:$BU$5))=1,"N/a",(INDEX('Relevance scoring'!$D$7:$BU$214,MATCH($A52,'Relevance scoring'!$A$7:$A$214,0),MATCH(N$5,'Relevance scoring'!$D$5:$BU$5))))</f>
        <v>N/a</v>
      </c>
      <c r="O52" s="87" t="str">
        <f t="array" ref="O52">IF(INDEX('Relevance scoring'!$D$7:$BU$214,MATCH($A52,'Relevance scoring'!$A$7:$A$214,0),MATCH(O$5,'Relevance scoring'!$D$5:$BU$5))=1,"N/a",(INDEX('Relevance scoring'!$D$7:$BU$214,MATCH($A52,'Relevance scoring'!$A$7:$A$214,0),MATCH(O$5,'Relevance scoring'!$D$5:$BU$5))))</f>
        <v>N/a</v>
      </c>
      <c r="P52" s="87" t="str">
        <f t="array" ref="P52">IF(INDEX('Relevance scoring'!$D$7:$BU$214,MATCH($A52,'Relevance scoring'!$A$7:$A$214,0),MATCH(P$5,'Relevance scoring'!$D$5:$BU$5))=1,"N/a",(INDEX('Relevance scoring'!$D$7:$BU$214,MATCH($A52,'Relevance scoring'!$A$7:$A$214,0),MATCH(P$5,'Relevance scoring'!$D$5:$BU$5))))</f>
        <v>N/a</v>
      </c>
      <c r="Q52" s="87" t="str">
        <f t="array" ref="Q52">IF(INDEX('Relevance scoring'!$D$7:$BU$214,MATCH($A52,'Relevance scoring'!$A$7:$A$214,0),MATCH(Q$5,'Relevance scoring'!$D$5:$BU$5))=1,"N/a",(INDEX('Relevance scoring'!$D$7:$BU$214,MATCH($A52,'Relevance scoring'!$A$7:$A$214,0),MATCH(Q$5,'Relevance scoring'!$D$5:$BU$5))))</f>
        <v>N/a</v>
      </c>
      <c r="R52" s="87" t="str">
        <f t="array" ref="R52">IF(INDEX('Relevance scoring'!$D$7:$BU$214,MATCH($A52,'Relevance scoring'!$A$7:$A$214,0),MATCH(R$5,'Relevance scoring'!$D$5:$BU$5))=1,"N/a",(INDEX('Relevance scoring'!$D$7:$BU$214,MATCH($A52,'Relevance scoring'!$A$7:$A$214,0),MATCH(R$5,'Relevance scoring'!$D$5:$BU$5))))</f>
        <v>N/a</v>
      </c>
      <c r="S52" s="87">
        <f t="array" ref="S52">IF(INDEX('Relevance scoring'!$D$7:$BU$214,MATCH($A52,'Relevance scoring'!$A$7:$A$214,0),MATCH(S$5,'Relevance scoring'!$D$5:$BU$5))=1,"N/a",(INDEX('Relevance scoring'!$D$7:$BU$214,MATCH($A52,'Relevance scoring'!$A$7:$A$214,0),MATCH(S$5,'Relevance scoring'!$D$5:$BU$5))))</f>
        <v>2</v>
      </c>
      <c r="T52" s="87">
        <f t="array" ref="T52">IF(INDEX('Relevance scoring'!$D$7:$BU$214,MATCH($A52,'Relevance scoring'!$A$7:$A$214,0),MATCH(T$5,'Relevance scoring'!$D$5:$BU$5))=1,"N/a",(INDEX('Relevance scoring'!$D$7:$BU$214,MATCH($A52,'Relevance scoring'!$A$7:$A$214,0),MATCH(T$5,'Relevance scoring'!$D$5:$BU$5))))</f>
        <v>3</v>
      </c>
      <c r="U52" s="87">
        <f t="array" ref="U52">IF(INDEX('Relevance scoring'!$D$7:$BU$214,MATCH($A52,'Relevance scoring'!$A$7:$A$214,0),MATCH(U$5,'Relevance scoring'!$D$5:$BU$5))=1,"N/a",(INDEX('Relevance scoring'!$D$7:$BU$214,MATCH($A52,'Relevance scoring'!$A$7:$A$214,0),MATCH(U$5,'Relevance scoring'!$D$5:$BU$5))))</f>
        <v>5</v>
      </c>
      <c r="V52" s="87">
        <f t="array" ref="V52">IF(INDEX('Relevance scoring'!$D$7:$BU$214,MATCH($A52,'Relevance scoring'!$A$7:$A$214,0),MATCH(V$5,'Relevance scoring'!$D$5:$BU$5))=1,"N/a",(INDEX('Relevance scoring'!$D$7:$BU$214,MATCH($A52,'Relevance scoring'!$A$7:$A$214,0),MATCH(V$5,'Relevance scoring'!$D$5:$BU$5))))</f>
        <v>2</v>
      </c>
      <c r="W52" s="87" t="str">
        <f t="array" ref="W52">IF(INDEX('Relevance scoring'!$D$7:$BU$214,MATCH($A52,'Relevance scoring'!$A$7:$A$214,0),MATCH(W$5,'Relevance scoring'!$D$5:$BU$5))=1,"N/a",(INDEX('Relevance scoring'!$D$7:$BU$214,MATCH($A52,'Relevance scoring'!$A$7:$A$214,0),MATCH(W$5,'Relevance scoring'!$D$5:$BU$5))))</f>
        <v>N/a</v>
      </c>
      <c r="X52" s="87" t="str">
        <f t="array" ref="X52">IF(INDEX('Relevance scoring'!$D$7:$BU$214,MATCH($A52,'Relevance scoring'!$A$7:$A$214,0),MATCH(X$5,'Relevance scoring'!$D$5:$BU$5))=1,"N/a",(INDEX('Relevance scoring'!$D$7:$BU$214,MATCH($A52,'Relevance scoring'!$A$7:$A$214,0),MATCH(X$5,'Relevance scoring'!$D$5:$BU$5))))</f>
        <v>N/a</v>
      </c>
      <c r="Y52" s="87">
        <f t="array" ref="Y52">IF(INDEX('Relevance scoring'!$D$7:$BU$214,MATCH($A52,'Relevance scoring'!$A$7:$A$214,0),MATCH(Y$5,'Relevance scoring'!$D$5:$BU$5))=1,"N/a",(INDEX('Relevance scoring'!$D$7:$BU$214,MATCH($A52,'Relevance scoring'!$A$7:$A$214,0),MATCH(Y$5,'Relevance scoring'!$D$5:$BU$5))))</f>
        <v>2</v>
      </c>
      <c r="Z52" s="87">
        <f t="array" ref="Z52">IF(INDEX('Relevance scoring'!$D$7:$BU$214,MATCH($A52,'Relevance scoring'!$A$7:$A$214,0),MATCH(Z$5,'Relevance scoring'!$D$5:$BU$5))=1,"N/a",(INDEX('Relevance scoring'!$D$7:$BU$214,MATCH($A52,'Relevance scoring'!$A$7:$A$214,0),MATCH(Z$5,'Relevance scoring'!$D$5:$BU$5))))</f>
        <v>2</v>
      </c>
      <c r="AA52" s="87">
        <f t="array" ref="AA52">IF(INDEX('Relevance scoring'!$D$7:$BU$214,MATCH($A52,'Relevance scoring'!$A$7:$A$214,0),MATCH(AA$5,'Relevance scoring'!$D$5:$BU$5))=1,"N/a",(INDEX('Relevance scoring'!$D$7:$BU$214,MATCH($A52,'Relevance scoring'!$A$7:$A$214,0),MATCH(AA$5,'Relevance scoring'!$D$5:$BU$5))))</f>
        <v>3</v>
      </c>
      <c r="AB52" s="87">
        <f t="array" ref="AB52">IF(INDEX('Relevance scoring'!$D$7:$BU$214,MATCH($A52,'Relevance scoring'!$A$7:$A$214,0),MATCH(AB$5,'Relevance scoring'!$D$5:$BU$5))=1,"N/a",(INDEX('Relevance scoring'!$D$7:$BU$214,MATCH($A52,'Relevance scoring'!$A$7:$A$214,0),MATCH(AB$5,'Relevance scoring'!$D$5:$BU$5))))</f>
        <v>2</v>
      </c>
      <c r="AC52" s="87" t="str">
        <f t="array" ref="AC52">IF(INDEX('Relevance scoring'!$D$7:$BU$214,MATCH($A52,'Relevance scoring'!$A$7:$A$214,0),MATCH(AC$5,'Relevance scoring'!$D$5:$BU$5))=1,"N/a",(INDEX('Relevance scoring'!$D$7:$BU$214,MATCH($A52,'Relevance scoring'!$A$7:$A$214,0),MATCH(AC$5,'Relevance scoring'!$D$5:$BU$5))))</f>
        <v>N/a</v>
      </c>
      <c r="AD52" s="87" t="str">
        <f t="array" ref="AD52">IF(INDEX('Relevance scoring'!$D$7:$BU$214,MATCH($A52,'Relevance scoring'!$A$7:$A$214,0),MATCH(AD$5,'Relevance scoring'!$D$5:$BU$5))=1,"N/a",(INDEX('Relevance scoring'!$D$7:$BU$214,MATCH($A52,'Relevance scoring'!$A$7:$A$214,0),MATCH(AD$5,'Relevance scoring'!$D$5:$BU$5))))</f>
        <v>N/a</v>
      </c>
      <c r="AE52" s="87" t="str">
        <f t="array" ref="AE52">IF(INDEX('Relevance scoring'!$D$7:$BU$214,MATCH($A52,'Relevance scoring'!$A$7:$A$214,0),MATCH(AE$5,'Relevance scoring'!$D$5:$BU$5))=1,"N/a",(INDEX('Relevance scoring'!$D$7:$BU$214,MATCH($A52,'Relevance scoring'!$A$7:$A$214,0),MATCH(AE$5,'Relevance scoring'!$D$5:$BU$5))))</f>
        <v>N/a</v>
      </c>
      <c r="AF52" s="87" t="str">
        <f t="array" ref="AF52">IF(INDEX('Relevance scoring'!$D$7:$BU$214,MATCH($A52,'Relevance scoring'!$A$7:$A$214,0),MATCH(AF$5,'Relevance scoring'!$D$5:$BU$5))=1,"N/a",(INDEX('Relevance scoring'!$D$7:$BU$214,MATCH($A52,'Relevance scoring'!$A$7:$A$214,0),MATCH(AF$5,'Relevance scoring'!$D$5:$BU$5))))</f>
        <v>N/a</v>
      </c>
      <c r="AG52" s="87" t="str">
        <f t="array" ref="AG52">IF(INDEX('Relevance scoring'!$D$7:$BU$214,MATCH($A52,'Relevance scoring'!$A$7:$A$214,0),MATCH(AG$5,'Relevance scoring'!$D$5:$BU$5))=1,"N/a",(INDEX('Relevance scoring'!$D$7:$BU$214,MATCH($A52,'Relevance scoring'!$A$7:$A$214,0),MATCH(AG$5,'Relevance scoring'!$D$5:$BU$5))))</f>
        <v>N/a</v>
      </c>
      <c r="AH52" s="87" t="str">
        <f t="array" ref="AH52">IF(INDEX('Relevance scoring'!$D$7:$BU$214,MATCH($A52,'Relevance scoring'!$A$7:$A$214,0),MATCH(AH$5,'Relevance scoring'!$D$5:$BU$5))=1,"N/a",(INDEX('Relevance scoring'!$D$7:$BU$214,MATCH($A52,'Relevance scoring'!$A$7:$A$214,0),MATCH(AH$5,'Relevance scoring'!$D$5:$BU$5))))</f>
        <v>N/a</v>
      </c>
      <c r="AI52" s="87" t="str">
        <f t="array" ref="AI52">IF(INDEX('Relevance scoring'!$D$7:$BU$214,MATCH($A52,'Relevance scoring'!$A$7:$A$214,0),MATCH(AI$5,'Relevance scoring'!$D$5:$BU$5))=1,"N/a",(INDEX('Relevance scoring'!$D$7:$BU$214,MATCH($A52,'Relevance scoring'!$A$7:$A$214,0),MATCH(AI$5,'Relevance scoring'!$D$5:$BU$5))))</f>
        <v>N/a</v>
      </c>
      <c r="AJ52" s="87">
        <f t="array" ref="AJ52">IF(INDEX('Relevance scoring'!$D$7:$BU$214,MATCH($A52,'Relevance scoring'!$A$7:$A$214,0),MATCH(AJ$5,'Relevance scoring'!$D$5:$BU$5))=1,"N/a",(INDEX('Relevance scoring'!$D$7:$BU$214,MATCH($A52,'Relevance scoring'!$A$7:$A$214,0),MATCH(AJ$5,'Relevance scoring'!$D$5:$BU$5))))</f>
        <v>2</v>
      </c>
      <c r="AK52" s="87">
        <f t="array" ref="AK52">IF(INDEX('Relevance scoring'!$D$7:$BU$214,MATCH($A52,'Relevance scoring'!$A$7:$A$214,0),MATCH(AK$5,'Relevance scoring'!$D$5:$BU$5))=1,"N/a",(INDEX('Relevance scoring'!$D$7:$BU$214,MATCH($A52,'Relevance scoring'!$A$7:$A$214,0),MATCH(AK$5,'Relevance scoring'!$D$5:$BU$5))))</f>
        <v>2</v>
      </c>
      <c r="AL52" s="87">
        <f t="array" ref="AL52">IF(INDEX('Relevance scoring'!$D$7:$BU$214,MATCH($A52,'Relevance scoring'!$A$7:$A$214,0),MATCH(AL$5,'Relevance scoring'!$D$5:$BU$5))=1,"N/a",(INDEX('Relevance scoring'!$D$7:$BU$214,MATCH($A52,'Relevance scoring'!$A$7:$A$214,0),MATCH(AL$5,'Relevance scoring'!$D$5:$BU$5))))</f>
        <v>4</v>
      </c>
      <c r="AM52" s="87">
        <f t="array" ref="AM52">IF(INDEX('Relevance scoring'!$D$7:$BU$214,MATCH($A52,'Relevance scoring'!$A$7:$A$214,0),MATCH(AM$5,'Relevance scoring'!$D$5:$BU$5))=1,"N/a",(INDEX('Relevance scoring'!$D$7:$BU$214,MATCH($A52,'Relevance scoring'!$A$7:$A$214,0),MATCH(AM$5,'Relevance scoring'!$D$5:$BU$5))))</f>
        <v>2</v>
      </c>
      <c r="AN52" s="87">
        <f t="array" ref="AN52">IF(INDEX('Relevance scoring'!$D$7:$BU$214,MATCH($A52,'Relevance scoring'!$A$7:$A$214,0),MATCH(AN$5,'Relevance scoring'!$D$5:$BU$5))=1,"N/a",(INDEX('Relevance scoring'!$D$7:$BU$214,MATCH($A52,'Relevance scoring'!$A$7:$A$214,0),MATCH(AN$5,'Relevance scoring'!$D$5:$BU$5))))</f>
        <v>3</v>
      </c>
      <c r="AO52" s="87" t="str">
        <f t="array" ref="AO52">IF(INDEX('Relevance scoring'!$D$7:$BU$214,MATCH($A52,'Relevance scoring'!$A$7:$A$214,0),MATCH(AO$5,'Relevance scoring'!$D$5:$BU$5))=1,"N/a",(INDEX('Relevance scoring'!$D$7:$BU$214,MATCH($A52,'Relevance scoring'!$A$7:$A$214,0),MATCH(AO$5,'Relevance scoring'!$D$5:$BU$5))))</f>
        <v>N/a</v>
      </c>
      <c r="AP52" s="87">
        <f t="array" ref="AP52">IF(INDEX('Relevance scoring'!$D$7:$BU$214,MATCH($A52,'Relevance scoring'!$A$7:$A$214,0),MATCH(AP$5,'Relevance scoring'!$D$5:$BU$5))=1,"N/a",(INDEX('Relevance scoring'!$D$7:$BU$214,MATCH($A52,'Relevance scoring'!$A$7:$A$214,0),MATCH(AP$5,'Relevance scoring'!$D$5:$BU$5))))</f>
        <v>2</v>
      </c>
      <c r="AQ52" s="87">
        <f t="array" ref="AQ52">IF(INDEX('Relevance scoring'!$D$7:$BU$214,MATCH($A52,'Relevance scoring'!$A$7:$A$214,0),MATCH(AQ$5,'Relevance scoring'!$D$5:$BU$5))=1,"N/a",(INDEX('Relevance scoring'!$D$7:$BU$214,MATCH($A52,'Relevance scoring'!$A$7:$A$214,0),MATCH(AQ$5,'Relevance scoring'!$D$5:$BU$5))))</f>
        <v>4</v>
      </c>
      <c r="AR52" s="87">
        <f t="array" ref="AR52">IF(INDEX('Relevance scoring'!$D$7:$BU$214,MATCH($A52,'Relevance scoring'!$A$7:$A$214,0),MATCH(AR$5,'Relevance scoring'!$D$5:$BU$5))=1,"N/a",(INDEX('Relevance scoring'!$D$7:$BU$214,MATCH($A52,'Relevance scoring'!$A$7:$A$214,0),MATCH(AR$5,'Relevance scoring'!$D$5:$BU$5))))</f>
        <v>2</v>
      </c>
      <c r="AS52" s="87" t="str">
        <f t="array" ref="AS52">IF(INDEX('Relevance scoring'!$D$7:$BU$214,MATCH($A52,'Relevance scoring'!$A$7:$A$214,0),MATCH(AS$5,'Relevance scoring'!$D$5:$BU$5))=1,"N/a",(INDEX('Relevance scoring'!$D$7:$BU$214,MATCH($A52,'Relevance scoring'!$A$7:$A$214,0),MATCH(AS$5,'Relevance scoring'!$D$5:$BU$5))))</f>
        <v>N/a</v>
      </c>
      <c r="AT52" s="87" t="str">
        <f t="array" ref="AT52">IF(INDEX('Relevance scoring'!$D$7:$BU$214,MATCH($A52,'Relevance scoring'!$A$7:$A$214,0),MATCH(AT$5,'Relevance scoring'!$D$5:$BU$5))=1,"N/a",(INDEX('Relevance scoring'!$D$7:$BU$214,MATCH($A52,'Relevance scoring'!$A$7:$A$214,0),MATCH(AT$5,'Relevance scoring'!$D$5:$BU$5))))</f>
        <v>N/a</v>
      </c>
      <c r="AU52" s="87" t="str">
        <f t="array" ref="AU52">IF(INDEX('Relevance scoring'!$D$7:$BU$214,MATCH($A52,'Relevance scoring'!$A$7:$A$214,0),MATCH(AU$5,'Relevance scoring'!$D$5:$BU$5))=1,"N/a",(INDEX('Relevance scoring'!$D$7:$BU$214,MATCH($A52,'Relevance scoring'!$A$7:$A$214,0),MATCH(AU$5,'Relevance scoring'!$D$5:$BU$5))))</f>
        <v>N/a</v>
      </c>
      <c r="AV52" s="87" t="str">
        <f t="array" ref="AV52">IF(INDEX('Relevance scoring'!$D$7:$BU$214,MATCH($A52,'Relevance scoring'!$A$7:$A$214,0),MATCH(AV$5,'Relevance scoring'!$D$5:$BU$5))=1,"N/a",(INDEX('Relevance scoring'!$D$7:$BU$214,MATCH($A52,'Relevance scoring'!$A$7:$A$214,0),MATCH(AV$5,'Relevance scoring'!$D$5:$BU$5))))</f>
        <v>N/a</v>
      </c>
      <c r="AW52" s="87">
        <f t="array" ref="AW52">IF(INDEX('Relevance scoring'!$D$7:$BU$214,MATCH($A52,'Relevance scoring'!$A$7:$A$214,0),MATCH(AW$5,'Relevance scoring'!$D$5:$BU$5))=1,"N/a",(INDEX('Relevance scoring'!$D$7:$BU$214,MATCH($A52,'Relevance scoring'!$A$7:$A$214,0),MATCH(AW$5,'Relevance scoring'!$D$5:$BU$5))))</f>
        <v>2</v>
      </c>
      <c r="AX52" s="87" t="str">
        <f t="array" ref="AX52">IF(INDEX('Relevance scoring'!$D$7:$BU$214,MATCH($A52,'Relevance scoring'!$A$7:$A$214,0),MATCH(AX$5,'Relevance scoring'!$D$5:$BU$5))=1,"N/a",(INDEX('Relevance scoring'!$D$7:$BU$214,MATCH($A52,'Relevance scoring'!$A$7:$A$214,0),MATCH(AX$5,'Relevance scoring'!$D$5:$BU$5))))</f>
        <v>N/a</v>
      </c>
      <c r="AY52" s="87">
        <f t="array" ref="AY52">IF(INDEX('Relevance scoring'!$D$7:$BU$214,MATCH($A52,'Relevance scoring'!$A$7:$A$214,0),MATCH(AY$5,'Relevance scoring'!$D$5:$BU$5))=1,"N/a",(INDEX('Relevance scoring'!$D$7:$BU$214,MATCH($A52,'Relevance scoring'!$A$7:$A$214,0),MATCH(AY$5,'Relevance scoring'!$D$5:$BU$5))))</f>
        <v>2</v>
      </c>
      <c r="AZ52" s="87">
        <f t="array" ref="AZ52">IF(INDEX('Relevance scoring'!$D$7:$BU$214,MATCH($A52,'Relevance scoring'!$A$7:$A$214,0),MATCH(AZ$5,'Relevance scoring'!$D$5:$BU$5))=1,"N/a",(INDEX('Relevance scoring'!$D$7:$BU$214,MATCH($A52,'Relevance scoring'!$A$7:$A$214,0),MATCH(AZ$5,'Relevance scoring'!$D$5:$BU$5))))</f>
        <v>3</v>
      </c>
      <c r="BA52" s="87">
        <f t="array" ref="BA52">IF(INDEX('Relevance scoring'!$D$7:$BU$214,MATCH($A52,'Relevance scoring'!$A$7:$A$214,0),MATCH(BA$5,'Relevance scoring'!$D$5:$BU$5))=1,"N/a",(INDEX('Relevance scoring'!$D$7:$BU$214,MATCH($A52,'Relevance scoring'!$A$7:$A$214,0),MATCH(BA$5,'Relevance scoring'!$D$5:$BU$5))))</f>
        <v>2</v>
      </c>
      <c r="BB52" s="87" t="str">
        <f t="array" ref="BB52">IF(INDEX('Relevance scoring'!$D$7:$BU$214,MATCH($A52,'Relevance scoring'!$A$7:$A$214,0),MATCH(BB$5,'Relevance scoring'!$D$5:$BU$5))=1,"N/a",(INDEX('Relevance scoring'!$D$7:$BU$214,MATCH($A52,'Relevance scoring'!$A$7:$A$214,0),MATCH(BB$5,'Relevance scoring'!$D$5:$BU$5))))</f>
        <v>N/a</v>
      </c>
      <c r="BC52" s="87" t="str">
        <f t="array" ref="BC52">IF(INDEX('Relevance scoring'!$D$7:$BU$214,MATCH($A52,'Relevance scoring'!$A$7:$A$214,0),MATCH(BC$5,'Relevance scoring'!$D$5:$BU$5))=1,"N/a",(INDEX('Relevance scoring'!$D$7:$BU$214,MATCH($A52,'Relevance scoring'!$A$7:$A$214,0),MATCH(BC$5,'Relevance scoring'!$D$5:$BU$5))))</f>
        <v>N/a</v>
      </c>
      <c r="BD52" s="87" t="str">
        <f t="array" ref="BD52">IF(INDEX('Relevance scoring'!$D$7:$BU$214,MATCH($A52,'Relevance scoring'!$A$7:$A$214,0),MATCH(BD$5,'Relevance scoring'!$D$5:$BU$5))=1,"N/a",(INDEX('Relevance scoring'!$D$7:$BU$214,MATCH($A52,'Relevance scoring'!$A$7:$A$214,0),MATCH(BD$5,'Relevance scoring'!$D$5:$BU$5))))</f>
        <v>N/a</v>
      </c>
      <c r="BE52" s="87" t="str">
        <f t="array" ref="BE52">IF(INDEX('Relevance scoring'!$D$7:$BU$214,MATCH($A52,'Relevance scoring'!$A$7:$A$214,0),MATCH(BE$5,'Relevance scoring'!$D$5:$BU$5))=1,"N/a",(INDEX('Relevance scoring'!$D$7:$BU$214,MATCH($A52,'Relevance scoring'!$A$7:$A$214,0),MATCH(BE$5,'Relevance scoring'!$D$5:$BU$5))))</f>
        <v>N/a</v>
      </c>
      <c r="BF52" s="87" t="str">
        <f t="array" ref="BF52">IF(INDEX('Relevance scoring'!$D$7:$BU$214,MATCH($A52,'Relevance scoring'!$A$7:$A$214,0),MATCH(BF$5,'Relevance scoring'!$D$5:$BU$5))=1,"N/a",(INDEX('Relevance scoring'!$D$7:$BU$214,MATCH($A52,'Relevance scoring'!$A$7:$A$214,0),MATCH(BF$5,'Relevance scoring'!$D$5:$BU$5))))</f>
        <v>N/a</v>
      </c>
      <c r="BG52" s="87" t="str">
        <f t="array" ref="BG52">IF(INDEX('Relevance scoring'!$D$7:$BU$214,MATCH($A52,'Relevance scoring'!$A$7:$A$214,0),MATCH(BG$5,'Relevance scoring'!$D$5:$BU$5))=1,"N/a",(INDEX('Relevance scoring'!$D$7:$BU$214,MATCH($A52,'Relevance scoring'!$A$7:$A$214,0),MATCH(BG$5,'Relevance scoring'!$D$5:$BU$5))))</f>
        <v>N/a</v>
      </c>
      <c r="BH52" s="87" t="str">
        <f t="array" ref="BH52">IF(INDEX('Relevance scoring'!$D$7:$BU$214,MATCH($A52,'Relevance scoring'!$A$7:$A$214,0),MATCH(BH$5,'Relevance scoring'!$D$5:$BU$5))=1,"N/a",(INDEX('Relevance scoring'!$D$7:$BU$214,MATCH($A52,'Relevance scoring'!$A$7:$A$214,0),MATCH(BH$5,'Relevance scoring'!$D$5:$BU$5))))</f>
        <v>N/a</v>
      </c>
    </row>
    <row r="53" spans="1:60" ht="12.75" x14ac:dyDescent="0.2">
      <c r="A53" s="53" t="str">
        <f>'Technology references'!A48</f>
        <v>Tech-047</v>
      </c>
      <c r="B53" s="54" t="str">
        <f t="array" ref="B53">INDEX('Technology references'!$B$2:$B$100,MATCH($A53,'Technology references'!$A$2:$A$100,0))</f>
        <v>Haptics</v>
      </c>
      <c r="D53" s="87" t="str">
        <f t="array" ref="D53">IF(INDEX('Relevance scoring'!$D$7:$BU$214,MATCH($A53,'Relevance scoring'!$A$7:$A$214,0),MATCH(D$5,'Relevance scoring'!$D$5:$BU$5))=1,"N/a",(INDEX('Relevance scoring'!$D$7:$BU$214,MATCH($A53,'Relevance scoring'!$A$7:$A$214,0),MATCH(D$5,'Relevance scoring'!$D$5:$BU$5))))</f>
        <v>N/a</v>
      </c>
      <c r="E53" s="87">
        <f t="array" ref="E53">IF(INDEX('Relevance scoring'!$D$7:$BU$214,MATCH($A53,'Relevance scoring'!$A$7:$A$214,0),MATCH(E$5,'Relevance scoring'!$D$5:$BU$5))=1,"N/a",(INDEX('Relevance scoring'!$D$7:$BU$214,MATCH($A53,'Relevance scoring'!$A$7:$A$214,0),MATCH(E$5,'Relevance scoring'!$D$5:$BU$5))))</f>
        <v>2</v>
      </c>
      <c r="F53" s="87" t="s">
        <v>825</v>
      </c>
      <c r="G53" s="87" t="str">
        <f t="array" ref="G53">IF(INDEX('Relevance scoring'!$D$7:$BU$214,MATCH($A53,'Relevance scoring'!$A$7:$A$214,0),MATCH(G$5,'Relevance scoring'!$D$5:$BU$5))=1,"N/a",(INDEX('Relevance scoring'!$D$7:$BU$214,MATCH($A53,'Relevance scoring'!$A$7:$A$214,0),MATCH(G$5,'Relevance scoring'!$D$5:$BU$5))))</f>
        <v>N/a</v>
      </c>
      <c r="H53" s="87" t="str">
        <f t="array" ref="H53">IF(INDEX('Relevance scoring'!$D$7:$BU$214,MATCH($A53,'Relevance scoring'!$A$7:$A$214,0),MATCH(H$5,'Relevance scoring'!$D$5:$BU$5))=1,"N/a",(INDEX('Relevance scoring'!$D$7:$BU$214,MATCH($A53,'Relevance scoring'!$A$7:$A$214,0),MATCH(H$5,'Relevance scoring'!$D$5:$BU$5))))</f>
        <v>N/a</v>
      </c>
      <c r="I53" s="87" t="str">
        <f t="array" ref="I53">IF(INDEX('Relevance scoring'!$D$7:$BU$214,MATCH($A53,'Relevance scoring'!$A$7:$A$214,0),MATCH(I$5,'Relevance scoring'!$D$5:$BU$5))=1,"N/a",(INDEX('Relevance scoring'!$D$7:$BU$214,MATCH($A53,'Relevance scoring'!$A$7:$A$214,0),MATCH(I$5,'Relevance scoring'!$D$5:$BU$5))))</f>
        <v>N/a</v>
      </c>
      <c r="J53" s="87">
        <f t="array" ref="J53">IF(INDEX('Relevance scoring'!$D$7:$BU$214,MATCH($A53,'Relevance scoring'!$A$7:$A$214,0),MATCH(J$5,'Relevance scoring'!$D$5:$BU$5))=1,"N/a",(INDEX('Relevance scoring'!$D$7:$BU$214,MATCH($A53,'Relevance scoring'!$A$7:$A$214,0),MATCH(J$5,'Relevance scoring'!$D$5:$BU$5))))</f>
        <v>2</v>
      </c>
      <c r="K53" s="87" t="str">
        <f t="array" ref="K53">IF(INDEX('Relevance scoring'!$D$7:$BU$214,MATCH($A53,'Relevance scoring'!$A$7:$A$214,0),MATCH(K$5,'Relevance scoring'!$D$5:$BU$5))=1,"N/a",(INDEX('Relevance scoring'!$D$7:$BU$214,MATCH($A53,'Relevance scoring'!$A$7:$A$214,0),MATCH(K$5,'Relevance scoring'!$D$5:$BU$5))))</f>
        <v>N/a</v>
      </c>
      <c r="L53" s="87">
        <f t="array" ref="L53">IF(INDEX('Relevance scoring'!$D$7:$BU$214,MATCH($A53,'Relevance scoring'!$A$7:$A$214,0),MATCH(L$5,'Relevance scoring'!$D$5:$BU$5))=1,"N/a",(INDEX('Relevance scoring'!$D$7:$BU$214,MATCH($A53,'Relevance scoring'!$A$7:$A$214,0),MATCH(L$5,'Relevance scoring'!$D$5:$BU$5))))</f>
        <v>2</v>
      </c>
      <c r="M53" s="87" t="str">
        <f t="array" ref="M53">IF(INDEX('Relevance scoring'!$D$7:$BU$214,MATCH($A53,'Relevance scoring'!$A$7:$A$214,0),MATCH(M$5,'Relevance scoring'!$D$5:$BU$5))=1,"N/a",(INDEX('Relevance scoring'!$D$7:$BU$214,MATCH($A53,'Relevance scoring'!$A$7:$A$214,0),MATCH(M$5,'Relevance scoring'!$D$5:$BU$5))))</f>
        <v>N/a</v>
      </c>
      <c r="N53" s="87" t="str">
        <f t="array" ref="N53">IF(INDEX('Relevance scoring'!$D$7:$BU$214,MATCH($A53,'Relevance scoring'!$A$7:$A$214,0),MATCH(N$5,'Relevance scoring'!$D$5:$BU$5))=1,"N/a",(INDEX('Relevance scoring'!$D$7:$BU$214,MATCH($A53,'Relevance scoring'!$A$7:$A$214,0),MATCH(N$5,'Relevance scoring'!$D$5:$BU$5))))</f>
        <v>N/a</v>
      </c>
      <c r="O53" s="87" t="str">
        <f t="array" ref="O53">IF(INDEX('Relevance scoring'!$D$7:$BU$214,MATCH($A53,'Relevance scoring'!$A$7:$A$214,0),MATCH(O$5,'Relevance scoring'!$D$5:$BU$5))=1,"N/a",(INDEX('Relevance scoring'!$D$7:$BU$214,MATCH($A53,'Relevance scoring'!$A$7:$A$214,0),MATCH(O$5,'Relevance scoring'!$D$5:$BU$5))))</f>
        <v>N/a</v>
      </c>
      <c r="P53" s="87" t="str">
        <f t="array" ref="P53">IF(INDEX('Relevance scoring'!$D$7:$BU$214,MATCH($A53,'Relevance scoring'!$A$7:$A$214,0),MATCH(P$5,'Relevance scoring'!$D$5:$BU$5))=1,"N/a",(INDEX('Relevance scoring'!$D$7:$BU$214,MATCH($A53,'Relevance scoring'!$A$7:$A$214,0),MATCH(P$5,'Relevance scoring'!$D$5:$BU$5))))</f>
        <v>N/a</v>
      </c>
      <c r="Q53" s="87" t="str">
        <f t="array" ref="Q53">IF(INDEX('Relevance scoring'!$D$7:$BU$214,MATCH($A53,'Relevance scoring'!$A$7:$A$214,0),MATCH(Q$5,'Relevance scoring'!$D$5:$BU$5))=1,"N/a",(INDEX('Relevance scoring'!$D$7:$BU$214,MATCH($A53,'Relevance scoring'!$A$7:$A$214,0),MATCH(Q$5,'Relevance scoring'!$D$5:$BU$5))))</f>
        <v>N/a</v>
      </c>
      <c r="R53" s="87" t="str">
        <f t="array" ref="R53">IF(INDEX('Relevance scoring'!$D$7:$BU$214,MATCH($A53,'Relevance scoring'!$A$7:$A$214,0),MATCH(R$5,'Relevance scoring'!$D$5:$BU$5))=1,"N/a",(INDEX('Relevance scoring'!$D$7:$BU$214,MATCH($A53,'Relevance scoring'!$A$7:$A$214,0),MATCH(R$5,'Relevance scoring'!$D$5:$BU$5))))</f>
        <v>N/a</v>
      </c>
      <c r="S53" s="87" t="str">
        <f t="array" ref="S53">IF(INDEX('Relevance scoring'!$D$7:$BU$214,MATCH($A53,'Relevance scoring'!$A$7:$A$214,0),MATCH(S$5,'Relevance scoring'!$D$5:$BU$5))=1,"N/a",(INDEX('Relevance scoring'!$D$7:$BU$214,MATCH($A53,'Relevance scoring'!$A$7:$A$214,0),MATCH(S$5,'Relevance scoring'!$D$5:$BU$5))))</f>
        <v>N/a</v>
      </c>
      <c r="T53" s="87" t="str">
        <f t="array" ref="T53">IF(INDEX('Relevance scoring'!$D$7:$BU$214,MATCH($A53,'Relevance scoring'!$A$7:$A$214,0),MATCH(T$5,'Relevance scoring'!$D$5:$BU$5))=1,"N/a",(INDEX('Relevance scoring'!$D$7:$BU$214,MATCH($A53,'Relevance scoring'!$A$7:$A$214,0),MATCH(T$5,'Relevance scoring'!$D$5:$BU$5))))</f>
        <v>N/a</v>
      </c>
      <c r="U53" s="87">
        <f t="array" ref="U53">IF(INDEX('Relevance scoring'!$D$7:$BU$214,MATCH($A53,'Relevance scoring'!$A$7:$A$214,0),MATCH(U$5,'Relevance scoring'!$D$5:$BU$5))=1,"N/a",(INDEX('Relevance scoring'!$D$7:$BU$214,MATCH($A53,'Relevance scoring'!$A$7:$A$214,0),MATCH(U$5,'Relevance scoring'!$D$5:$BU$5))))</f>
        <v>2</v>
      </c>
      <c r="V53" s="87" t="str">
        <f t="array" ref="V53">IF(INDEX('Relevance scoring'!$D$7:$BU$214,MATCH($A53,'Relevance scoring'!$A$7:$A$214,0),MATCH(V$5,'Relevance scoring'!$D$5:$BU$5))=1,"N/a",(INDEX('Relevance scoring'!$D$7:$BU$214,MATCH($A53,'Relevance scoring'!$A$7:$A$214,0),MATCH(V$5,'Relevance scoring'!$D$5:$BU$5))))</f>
        <v>N/a</v>
      </c>
      <c r="W53" s="87">
        <f t="array" ref="W53">IF(INDEX('Relevance scoring'!$D$7:$BU$214,MATCH($A53,'Relevance scoring'!$A$7:$A$214,0),MATCH(W$5,'Relevance scoring'!$D$5:$BU$5))=1,"N/a",(INDEX('Relevance scoring'!$D$7:$BU$214,MATCH($A53,'Relevance scoring'!$A$7:$A$214,0),MATCH(W$5,'Relevance scoring'!$D$5:$BU$5))))</f>
        <v>4</v>
      </c>
      <c r="X53" s="87" t="str">
        <f t="array" ref="X53">IF(INDEX('Relevance scoring'!$D$7:$BU$214,MATCH($A53,'Relevance scoring'!$A$7:$A$214,0),MATCH(X$5,'Relevance scoring'!$D$5:$BU$5))=1,"N/a",(INDEX('Relevance scoring'!$D$7:$BU$214,MATCH($A53,'Relevance scoring'!$A$7:$A$214,0),MATCH(X$5,'Relevance scoring'!$D$5:$BU$5))))</f>
        <v>N/a</v>
      </c>
      <c r="Y53" s="87" t="str">
        <f t="array" ref="Y53">IF(INDEX('Relevance scoring'!$D$7:$BU$214,MATCH($A53,'Relevance scoring'!$A$7:$A$214,0),MATCH(Y$5,'Relevance scoring'!$D$5:$BU$5))=1,"N/a",(INDEX('Relevance scoring'!$D$7:$BU$214,MATCH($A53,'Relevance scoring'!$A$7:$A$214,0),MATCH(Y$5,'Relevance scoring'!$D$5:$BU$5))))</f>
        <v>N/a</v>
      </c>
      <c r="Z53" s="87" t="str">
        <f t="array" ref="Z53">IF(INDEX('Relevance scoring'!$D$7:$BU$214,MATCH($A53,'Relevance scoring'!$A$7:$A$214,0),MATCH(Z$5,'Relevance scoring'!$D$5:$BU$5))=1,"N/a",(INDEX('Relevance scoring'!$D$7:$BU$214,MATCH($A53,'Relevance scoring'!$A$7:$A$214,0),MATCH(Z$5,'Relevance scoring'!$D$5:$BU$5))))</f>
        <v>N/a</v>
      </c>
      <c r="AA53" s="87">
        <f t="array" ref="AA53">IF(INDEX('Relevance scoring'!$D$7:$BU$214,MATCH($A53,'Relevance scoring'!$A$7:$A$214,0),MATCH(AA$5,'Relevance scoring'!$D$5:$BU$5))=1,"N/a",(INDEX('Relevance scoring'!$D$7:$BU$214,MATCH($A53,'Relevance scoring'!$A$7:$A$214,0),MATCH(AA$5,'Relevance scoring'!$D$5:$BU$5))))</f>
        <v>2</v>
      </c>
      <c r="AB53" s="87">
        <f t="array" ref="AB53">IF(INDEX('Relevance scoring'!$D$7:$BU$214,MATCH($A53,'Relevance scoring'!$A$7:$A$214,0),MATCH(AB$5,'Relevance scoring'!$D$5:$BU$5))=1,"N/a",(INDEX('Relevance scoring'!$D$7:$BU$214,MATCH($A53,'Relevance scoring'!$A$7:$A$214,0),MATCH(AB$5,'Relevance scoring'!$D$5:$BU$5))))</f>
        <v>2</v>
      </c>
      <c r="AC53" s="87">
        <f t="array" ref="AC53">IF(INDEX('Relevance scoring'!$D$7:$BU$214,MATCH($A53,'Relevance scoring'!$A$7:$A$214,0),MATCH(AC$5,'Relevance scoring'!$D$5:$BU$5))=1,"N/a",(INDEX('Relevance scoring'!$D$7:$BU$214,MATCH($A53,'Relevance scoring'!$A$7:$A$214,0),MATCH(AC$5,'Relevance scoring'!$D$5:$BU$5))))</f>
        <v>2</v>
      </c>
      <c r="AD53" s="87" t="str">
        <f t="array" ref="AD53">IF(INDEX('Relevance scoring'!$D$7:$BU$214,MATCH($A53,'Relevance scoring'!$A$7:$A$214,0),MATCH(AD$5,'Relevance scoring'!$D$5:$BU$5))=1,"N/a",(INDEX('Relevance scoring'!$D$7:$BU$214,MATCH($A53,'Relevance scoring'!$A$7:$A$214,0),MATCH(AD$5,'Relevance scoring'!$D$5:$BU$5))))</f>
        <v>N/a</v>
      </c>
      <c r="AE53" s="87" t="str">
        <f t="array" ref="AE53">IF(INDEX('Relevance scoring'!$D$7:$BU$214,MATCH($A53,'Relevance scoring'!$A$7:$A$214,0),MATCH(AE$5,'Relevance scoring'!$D$5:$BU$5))=1,"N/a",(INDEX('Relevance scoring'!$D$7:$BU$214,MATCH($A53,'Relevance scoring'!$A$7:$A$214,0),MATCH(AE$5,'Relevance scoring'!$D$5:$BU$5))))</f>
        <v>N/a</v>
      </c>
      <c r="AF53" s="87" t="str">
        <f t="array" ref="AF53">IF(INDEX('Relevance scoring'!$D$7:$BU$214,MATCH($A53,'Relevance scoring'!$A$7:$A$214,0),MATCH(AF$5,'Relevance scoring'!$D$5:$BU$5))=1,"N/a",(INDEX('Relevance scoring'!$D$7:$BU$214,MATCH($A53,'Relevance scoring'!$A$7:$A$214,0),MATCH(AF$5,'Relevance scoring'!$D$5:$BU$5))))</f>
        <v>N/a</v>
      </c>
      <c r="AG53" s="87">
        <f t="array" ref="AG53">IF(INDEX('Relevance scoring'!$D$7:$BU$214,MATCH($A53,'Relevance scoring'!$A$7:$A$214,0),MATCH(AG$5,'Relevance scoring'!$D$5:$BU$5))=1,"N/a",(INDEX('Relevance scoring'!$D$7:$BU$214,MATCH($A53,'Relevance scoring'!$A$7:$A$214,0),MATCH(AG$5,'Relevance scoring'!$D$5:$BU$5))))</f>
        <v>4</v>
      </c>
      <c r="AH53" s="87">
        <f t="array" ref="AH53">IF(INDEX('Relevance scoring'!$D$7:$BU$214,MATCH($A53,'Relevance scoring'!$A$7:$A$214,0),MATCH(AH$5,'Relevance scoring'!$D$5:$BU$5))=1,"N/a",(INDEX('Relevance scoring'!$D$7:$BU$214,MATCH($A53,'Relevance scoring'!$A$7:$A$214,0),MATCH(AH$5,'Relevance scoring'!$D$5:$BU$5))))</f>
        <v>4</v>
      </c>
      <c r="AI53" s="87">
        <f t="array" ref="AI53">IF(INDEX('Relevance scoring'!$D$7:$BU$214,MATCH($A53,'Relevance scoring'!$A$7:$A$214,0),MATCH(AI$5,'Relevance scoring'!$D$5:$BU$5))=1,"N/a",(INDEX('Relevance scoring'!$D$7:$BU$214,MATCH($A53,'Relevance scoring'!$A$7:$A$214,0),MATCH(AI$5,'Relevance scoring'!$D$5:$BU$5))))</f>
        <v>4</v>
      </c>
      <c r="AJ53" s="87" t="str">
        <f t="array" ref="AJ53">IF(INDEX('Relevance scoring'!$D$7:$BU$214,MATCH($A53,'Relevance scoring'!$A$7:$A$214,0),MATCH(AJ$5,'Relevance scoring'!$D$5:$BU$5))=1,"N/a",(INDEX('Relevance scoring'!$D$7:$BU$214,MATCH($A53,'Relevance scoring'!$A$7:$A$214,0),MATCH(AJ$5,'Relevance scoring'!$D$5:$BU$5))))</f>
        <v>N/a</v>
      </c>
      <c r="AK53" s="87">
        <f t="array" ref="AK53">IF(INDEX('Relevance scoring'!$D$7:$BU$214,MATCH($A53,'Relevance scoring'!$A$7:$A$214,0),MATCH(AK$5,'Relevance scoring'!$D$5:$BU$5))=1,"N/a",(INDEX('Relevance scoring'!$D$7:$BU$214,MATCH($A53,'Relevance scoring'!$A$7:$A$214,0),MATCH(AK$5,'Relevance scoring'!$D$5:$BU$5))))</f>
        <v>4</v>
      </c>
      <c r="AL53" s="87" t="str">
        <f t="array" ref="AL53">IF(INDEX('Relevance scoring'!$D$7:$BU$214,MATCH($A53,'Relevance scoring'!$A$7:$A$214,0),MATCH(AL$5,'Relevance scoring'!$D$5:$BU$5))=1,"N/a",(INDEX('Relevance scoring'!$D$7:$BU$214,MATCH($A53,'Relevance scoring'!$A$7:$A$214,0),MATCH(AL$5,'Relevance scoring'!$D$5:$BU$5))))</f>
        <v>N/a</v>
      </c>
      <c r="AM53" s="87" t="str">
        <f t="array" ref="AM53">IF(INDEX('Relevance scoring'!$D$7:$BU$214,MATCH($A53,'Relevance scoring'!$A$7:$A$214,0),MATCH(AM$5,'Relevance scoring'!$D$5:$BU$5))=1,"N/a",(INDEX('Relevance scoring'!$D$7:$BU$214,MATCH($A53,'Relevance scoring'!$A$7:$A$214,0),MATCH(AM$5,'Relevance scoring'!$D$5:$BU$5))))</f>
        <v>N/a</v>
      </c>
      <c r="AN53" s="87" t="str">
        <f t="array" ref="AN53">IF(INDEX('Relevance scoring'!$D$7:$BU$214,MATCH($A53,'Relevance scoring'!$A$7:$A$214,0),MATCH(AN$5,'Relevance scoring'!$D$5:$BU$5))=1,"N/a",(INDEX('Relevance scoring'!$D$7:$BU$214,MATCH($A53,'Relevance scoring'!$A$7:$A$214,0),MATCH(AN$5,'Relevance scoring'!$D$5:$BU$5))))</f>
        <v>N/a</v>
      </c>
      <c r="AO53" s="87" t="str">
        <f t="array" ref="AO53">IF(INDEX('Relevance scoring'!$D$7:$BU$214,MATCH($A53,'Relevance scoring'!$A$7:$A$214,0),MATCH(AO$5,'Relevance scoring'!$D$5:$BU$5))=1,"N/a",(INDEX('Relevance scoring'!$D$7:$BU$214,MATCH($A53,'Relevance scoring'!$A$7:$A$214,0),MATCH(AO$5,'Relevance scoring'!$D$5:$BU$5))))</f>
        <v>N/a</v>
      </c>
      <c r="AP53" s="87">
        <f t="array" ref="AP53">IF(INDEX('Relevance scoring'!$D$7:$BU$214,MATCH($A53,'Relevance scoring'!$A$7:$A$214,0),MATCH(AP$5,'Relevance scoring'!$D$5:$BU$5))=1,"N/a",(INDEX('Relevance scoring'!$D$7:$BU$214,MATCH($A53,'Relevance scoring'!$A$7:$A$214,0),MATCH(AP$5,'Relevance scoring'!$D$5:$BU$5))))</f>
        <v>2</v>
      </c>
      <c r="AQ53" s="87" t="str">
        <f t="array" ref="AQ53">IF(INDEX('Relevance scoring'!$D$7:$BU$214,MATCH($A53,'Relevance scoring'!$A$7:$A$214,0),MATCH(AQ$5,'Relevance scoring'!$D$5:$BU$5))=1,"N/a",(INDEX('Relevance scoring'!$D$7:$BU$214,MATCH($A53,'Relevance scoring'!$A$7:$A$214,0),MATCH(AQ$5,'Relevance scoring'!$D$5:$BU$5))))</f>
        <v>N/a</v>
      </c>
      <c r="AR53" s="87" t="str">
        <f t="array" ref="AR53">IF(INDEX('Relevance scoring'!$D$7:$BU$214,MATCH($A53,'Relevance scoring'!$A$7:$A$214,0),MATCH(AR$5,'Relevance scoring'!$D$5:$BU$5))=1,"N/a",(INDEX('Relevance scoring'!$D$7:$BU$214,MATCH($A53,'Relevance scoring'!$A$7:$A$214,0),MATCH(AR$5,'Relevance scoring'!$D$5:$BU$5))))</f>
        <v>N/a</v>
      </c>
      <c r="AS53" s="87" t="str">
        <f t="array" ref="AS53">IF(INDEX('Relevance scoring'!$D$7:$BU$214,MATCH($A53,'Relevance scoring'!$A$7:$A$214,0),MATCH(AS$5,'Relevance scoring'!$D$5:$BU$5))=1,"N/a",(INDEX('Relevance scoring'!$D$7:$BU$214,MATCH($A53,'Relevance scoring'!$A$7:$A$214,0),MATCH(AS$5,'Relevance scoring'!$D$5:$BU$5))))</f>
        <v>N/a</v>
      </c>
      <c r="AT53" s="87">
        <f t="array" ref="AT53">IF(INDEX('Relevance scoring'!$D$7:$BU$214,MATCH($A53,'Relevance scoring'!$A$7:$A$214,0),MATCH(AT$5,'Relevance scoring'!$D$5:$BU$5))=1,"N/a",(INDEX('Relevance scoring'!$D$7:$BU$214,MATCH($A53,'Relevance scoring'!$A$7:$A$214,0),MATCH(AT$5,'Relevance scoring'!$D$5:$BU$5))))</f>
        <v>4</v>
      </c>
      <c r="AU53" s="87" t="str">
        <f t="array" ref="AU53">IF(INDEX('Relevance scoring'!$D$7:$BU$214,MATCH($A53,'Relevance scoring'!$A$7:$A$214,0),MATCH(AU$5,'Relevance scoring'!$D$5:$BU$5))=1,"N/a",(INDEX('Relevance scoring'!$D$7:$BU$214,MATCH($A53,'Relevance scoring'!$A$7:$A$214,0),MATCH(AU$5,'Relevance scoring'!$D$5:$BU$5))))</f>
        <v>N/a</v>
      </c>
      <c r="AV53" s="87" t="str">
        <f t="array" ref="AV53">IF(INDEX('Relevance scoring'!$D$7:$BU$214,MATCH($A53,'Relevance scoring'!$A$7:$A$214,0),MATCH(AV$5,'Relevance scoring'!$D$5:$BU$5))=1,"N/a",(INDEX('Relevance scoring'!$D$7:$BU$214,MATCH($A53,'Relevance scoring'!$A$7:$A$214,0),MATCH(AV$5,'Relevance scoring'!$D$5:$BU$5))))</f>
        <v>N/a</v>
      </c>
      <c r="AW53" s="87" t="str">
        <f t="array" ref="AW53">IF(INDEX('Relevance scoring'!$D$7:$BU$214,MATCH($A53,'Relevance scoring'!$A$7:$A$214,0),MATCH(AW$5,'Relevance scoring'!$D$5:$BU$5))=1,"N/a",(INDEX('Relevance scoring'!$D$7:$BU$214,MATCH($A53,'Relevance scoring'!$A$7:$A$214,0),MATCH(AW$5,'Relevance scoring'!$D$5:$BU$5))))</f>
        <v>N/a</v>
      </c>
      <c r="AX53" s="87">
        <f t="array" ref="AX53">IF(INDEX('Relevance scoring'!$D$7:$BU$214,MATCH($A53,'Relevance scoring'!$A$7:$A$214,0),MATCH(AX$5,'Relevance scoring'!$D$5:$BU$5))=1,"N/a",(INDEX('Relevance scoring'!$D$7:$BU$214,MATCH($A53,'Relevance scoring'!$A$7:$A$214,0),MATCH(AX$5,'Relevance scoring'!$D$5:$BU$5))))</f>
        <v>4</v>
      </c>
      <c r="AY53" s="87" t="str">
        <f t="array" ref="AY53">IF(INDEX('Relevance scoring'!$D$7:$BU$214,MATCH($A53,'Relevance scoring'!$A$7:$A$214,0),MATCH(AY$5,'Relevance scoring'!$D$5:$BU$5))=1,"N/a",(INDEX('Relevance scoring'!$D$7:$BU$214,MATCH($A53,'Relevance scoring'!$A$7:$A$214,0),MATCH(AY$5,'Relevance scoring'!$D$5:$BU$5))))</f>
        <v>N/a</v>
      </c>
      <c r="AZ53" s="87">
        <f t="array" ref="AZ53">IF(INDEX('Relevance scoring'!$D$7:$BU$214,MATCH($A53,'Relevance scoring'!$A$7:$A$214,0),MATCH(AZ$5,'Relevance scoring'!$D$5:$BU$5))=1,"N/a",(INDEX('Relevance scoring'!$D$7:$BU$214,MATCH($A53,'Relevance scoring'!$A$7:$A$214,0),MATCH(AZ$5,'Relevance scoring'!$D$5:$BU$5))))</f>
        <v>4</v>
      </c>
      <c r="BA53" s="87" t="str">
        <f t="array" ref="BA53">IF(INDEX('Relevance scoring'!$D$7:$BU$214,MATCH($A53,'Relevance scoring'!$A$7:$A$214,0),MATCH(BA$5,'Relevance scoring'!$D$5:$BU$5))=1,"N/a",(INDEX('Relevance scoring'!$D$7:$BU$214,MATCH($A53,'Relevance scoring'!$A$7:$A$214,0),MATCH(BA$5,'Relevance scoring'!$D$5:$BU$5))))</f>
        <v>N/a</v>
      </c>
      <c r="BB53" s="87">
        <f t="array" ref="BB53">IF(INDEX('Relevance scoring'!$D$7:$BU$214,MATCH($A53,'Relevance scoring'!$A$7:$A$214,0),MATCH(BB$5,'Relevance scoring'!$D$5:$BU$5))=1,"N/a",(INDEX('Relevance scoring'!$D$7:$BU$214,MATCH($A53,'Relevance scoring'!$A$7:$A$214,0),MATCH(BB$5,'Relevance scoring'!$D$5:$BU$5))))</f>
        <v>4</v>
      </c>
      <c r="BC53" s="87" t="str">
        <f t="array" ref="BC53">IF(INDEX('Relevance scoring'!$D$7:$BU$214,MATCH($A53,'Relevance scoring'!$A$7:$A$214,0),MATCH(BC$5,'Relevance scoring'!$D$5:$BU$5))=1,"N/a",(INDEX('Relevance scoring'!$D$7:$BU$214,MATCH($A53,'Relevance scoring'!$A$7:$A$214,0),MATCH(BC$5,'Relevance scoring'!$D$5:$BU$5))))</f>
        <v>N/a</v>
      </c>
      <c r="BD53" s="87" t="str">
        <f t="array" ref="BD53">IF(INDEX('Relevance scoring'!$D$7:$BU$214,MATCH($A53,'Relevance scoring'!$A$7:$A$214,0),MATCH(BD$5,'Relevance scoring'!$D$5:$BU$5))=1,"N/a",(INDEX('Relevance scoring'!$D$7:$BU$214,MATCH($A53,'Relevance scoring'!$A$7:$A$214,0),MATCH(BD$5,'Relevance scoring'!$D$5:$BU$5))))</f>
        <v>N/a</v>
      </c>
      <c r="BE53" s="87" t="str">
        <f t="array" ref="BE53">IF(INDEX('Relevance scoring'!$D$7:$BU$214,MATCH($A53,'Relevance scoring'!$A$7:$A$214,0),MATCH(BE$5,'Relevance scoring'!$D$5:$BU$5))=1,"N/a",(INDEX('Relevance scoring'!$D$7:$BU$214,MATCH($A53,'Relevance scoring'!$A$7:$A$214,0),MATCH(BE$5,'Relevance scoring'!$D$5:$BU$5))))</f>
        <v>N/a</v>
      </c>
      <c r="BF53" s="87" t="str">
        <f t="array" ref="BF53">IF(INDEX('Relevance scoring'!$D$7:$BU$214,MATCH($A53,'Relevance scoring'!$A$7:$A$214,0),MATCH(BF$5,'Relevance scoring'!$D$5:$BU$5))=1,"N/a",(INDEX('Relevance scoring'!$D$7:$BU$214,MATCH($A53,'Relevance scoring'!$A$7:$A$214,0),MATCH(BF$5,'Relevance scoring'!$D$5:$BU$5))))</f>
        <v>N/a</v>
      </c>
      <c r="BG53" s="87" t="str">
        <f t="array" ref="BG53">IF(INDEX('Relevance scoring'!$D$7:$BU$214,MATCH($A53,'Relevance scoring'!$A$7:$A$214,0),MATCH(BG$5,'Relevance scoring'!$D$5:$BU$5))=1,"N/a",(INDEX('Relevance scoring'!$D$7:$BU$214,MATCH($A53,'Relevance scoring'!$A$7:$A$214,0),MATCH(BG$5,'Relevance scoring'!$D$5:$BU$5))))</f>
        <v>N/a</v>
      </c>
      <c r="BH53" s="87" t="str">
        <f t="array" ref="BH53">IF(INDEX('Relevance scoring'!$D$7:$BU$214,MATCH($A53,'Relevance scoring'!$A$7:$A$214,0),MATCH(BH$5,'Relevance scoring'!$D$5:$BU$5))=1,"N/a",(INDEX('Relevance scoring'!$D$7:$BU$214,MATCH($A53,'Relevance scoring'!$A$7:$A$214,0),MATCH(BH$5,'Relevance scoring'!$D$5:$BU$5))))</f>
        <v>N/a</v>
      </c>
    </row>
    <row r="54" spans="1:60" ht="12.75" x14ac:dyDescent="0.2">
      <c r="A54" s="53" t="str">
        <f>'Technology references'!A49</f>
        <v>Tech-048</v>
      </c>
      <c r="B54" s="54" t="str">
        <f t="array" ref="B54">INDEX('Technology references'!$B$2:$B$100,MATCH($A54,'Technology references'!$A$2:$A$100,0))</f>
        <v>The Sharing Economy</v>
      </c>
      <c r="D54" s="87" t="s">
        <v>826</v>
      </c>
      <c r="E54" s="87">
        <f t="array" ref="E54">IF(INDEX('Relevance scoring'!$D$7:$BU$214,MATCH($A54,'Relevance scoring'!$A$7:$A$214,0),MATCH(E$5,'Relevance scoring'!$D$5:$BU$5))=1,"N/a",(INDEX('Relevance scoring'!$D$7:$BU$214,MATCH($A54,'Relevance scoring'!$A$7:$A$214,0),MATCH(E$5,'Relevance scoring'!$D$5:$BU$5))))</f>
        <v>3</v>
      </c>
      <c r="F54" s="87">
        <f t="array" ref="F54">IF(INDEX('Relevance scoring'!$D$7:$BU$214,MATCH($A54,'Relevance scoring'!$A$7:$A$214,0),MATCH(F$5,'Relevance scoring'!$D$5:$BU$5))=1,"N/a",(INDEX('Relevance scoring'!$D$7:$BU$214,MATCH($A54,'Relevance scoring'!$A$7:$A$214,0),MATCH(F$5,'Relevance scoring'!$D$5:$BU$5))))</f>
        <v>2</v>
      </c>
      <c r="G54" s="87" t="s">
        <v>827</v>
      </c>
      <c r="H54" s="87" t="s">
        <v>828</v>
      </c>
      <c r="I54" s="87" t="s">
        <v>829</v>
      </c>
      <c r="J54" s="87" t="s">
        <v>830</v>
      </c>
      <c r="K54" s="87" t="s">
        <v>831</v>
      </c>
      <c r="L54" s="87">
        <f t="array" ref="L54">IF(INDEX('Relevance scoring'!$D$7:$BU$214,MATCH($A54,'Relevance scoring'!$A$7:$A$214,0),MATCH(L$5,'Relevance scoring'!$D$5:$BU$5))=1,"N/a",(INDEX('Relevance scoring'!$D$7:$BU$214,MATCH($A54,'Relevance scoring'!$A$7:$A$214,0),MATCH(L$5,'Relevance scoring'!$D$5:$BU$5))))</f>
        <v>2</v>
      </c>
      <c r="M54" s="87" t="s">
        <v>832</v>
      </c>
      <c r="N54" s="87">
        <f t="array" ref="N54">IF(INDEX('Relevance scoring'!$D$7:$BU$214,MATCH($A54,'Relevance scoring'!$A$7:$A$214,0),MATCH(N$5,'Relevance scoring'!$D$5:$BU$5))=1,"N/a",(INDEX('Relevance scoring'!$D$7:$BU$214,MATCH($A54,'Relevance scoring'!$A$7:$A$214,0),MATCH(N$5,'Relevance scoring'!$D$5:$BU$5))))</f>
        <v>2</v>
      </c>
      <c r="O54" s="87">
        <f t="array" ref="O54">IF(INDEX('Relevance scoring'!$D$7:$BU$214,MATCH($A54,'Relevance scoring'!$A$7:$A$214,0),MATCH(O$5,'Relevance scoring'!$D$5:$BU$5))=1,"N/a",(INDEX('Relevance scoring'!$D$7:$BU$214,MATCH($A54,'Relevance scoring'!$A$7:$A$214,0),MATCH(O$5,'Relevance scoring'!$D$5:$BU$5))))</f>
        <v>3</v>
      </c>
      <c r="P54" s="87" t="s">
        <v>833</v>
      </c>
      <c r="Q54" s="87" t="s">
        <v>834</v>
      </c>
      <c r="R54" s="87">
        <f t="array" ref="R54">IF(INDEX('Relevance scoring'!$D$7:$BU$214,MATCH($A54,'Relevance scoring'!$A$7:$A$214,0),MATCH(R$5,'Relevance scoring'!$D$5:$BU$5))=1,"N/a",(INDEX('Relevance scoring'!$D$7:$BU$214,MATCH($A54,'Relevance scoring'!$A$7:$A$214,0),MATCH(R$5,'Relevance scoring'!$D$5:$BU$5))))</f>
        <v>2</v>
      </c>
      <c r="S54" s="87" t="s">
        <v>835</v>
      </c>
      <c r="T54" s="87" t="s">
        <v>836</v>
      </c>
      <c r="U54" s="87" t="s">
        <v>837</v>
      </c>
      <c r="V54" s="87" t="str">
        <f t="array" ref="V54">IF(INDEX('Relevance scoring'!$D$7:$BU$214,MATCH($A54,'Relevance scoring'!$A$7:$A$214,0),MATCH(V$5,'Relevance scoring'!$D$5:$BU$5))=1,"N/a",(INDEX('Relevance scoring'!$D$7:$BU$214,MATCH($A54,'Relevance scoring'!$A$7:$A$214,0),MATCH(V$5,'Relevance scoring'!$D$5:$BU$5))))</f>
        <v>N/a</v>
      </c>
      <c r="W54" s="87">
        <f t="array" ref="W54">IF(INDEX('Relevance scoring'!$D$7:$BU$214,MATCH($A54,'Relevance scoring'!$A$7:$A$214,0),MATCH(W$5,'Relevance scoring'!$D$5:$BU$5))=1,"N/a",(INDEX('Relevance scoring'!$D$7:$BU$214,MATCH($A54,'Relevance scoring'!$A$7:$A$214,0),MATCH(W$5,'Relevance scoring'!$D$5:$BU$5))))</f>
        <v>2</v>
      </c>
      <c r="X54" s="87">
        <f t="array" ref="X54">IF(INDEX('Relevance scoring'!$D$7:$BU$214,MATCH($A54,'Relevance scoring'!$A$7:$A$214,0),MATCH(X$5,'Relevance scoring'!$D$5:$BU$5))=1,"N/a",(INDEX('Relevance scoring'!$D$7:$BU$214,MATCH($A54,'Relevance scoring'!$A$7:$A$214,0),MATCH(X$5,'Relevance scoring'!$D$5:$BU$5))))</f>
        <v>2</v>
      </c>
      <c r="Y54" s="87" t="s">
        <v>837</v>
      </c>
      <c r="Z54" s="87" t="str">
        <f t="array" ref="Z54">IF(INDEX('Relevance scoring'!$D$7:$BU$214,MATCH($A54,'Relevance scoring'!$A$7:$A$214,0),MATCH(Z$5,'Relevance scoring'!$D$5:$BU$5))=1,"N/a",(INDEX('Relevance scoring'!$D$7:$BU$214,MATCH($A54,'Relevance scoring'!$A$7:$A$214,0),MATCH(Z$5,'Relevance scoring'!$D$5:$BU$5))))</f>
        <v>N/a</v>
      </c>
      <c r="AA54" s="87">
        <f t="array" ref="AA54">IF(INDEX('Relevance scoring'!$D$7:$BU$214,MATCH($A54,'Relevance scoring'!$A$7:$A$214,0),MATCH(AA$5,'Relevance scoring'!$D$5:$BU$5))=1,"N/a",(INDEX('Relevance scoring'!$D$7:$BU$214,MATCH($A54,'Relevance scoring'!$A$7:$A$214,0),MATCH(AA$5,'Relevance scoring'!$D$5:$BU$5))))</f>
        <v>2</v>
      </c>
      <c r="AB54" s="87">
        <f t="array" ref="AB54">IF(INDEX('Relevance scoring'!$D$7:$BU$214,MATCH($A54,'Relevance scoring'!$A$7:$A$214,0),MATCH(AB$5,'Relevance scoring'!$D$5:$BU$5))=1,"N/a",(INDEX('Relevance scoring'!$D$7:$BU$214,MATCH($A54,'Relevance scoring'!$A$7:$A$214,0),MATCH(AB$5,'Relevance scoring'!$D$5:$BU$5))))</f>
        <v>2</v>
      </c>
      <c r="AC54" s="87" t="s">
        <v>838</v>
      </c>
      <c r="AD54" s="87" t="str">
        <f t="array" ref="AD54">IF(INDEX('Relevance scoring'!$D$7:$BU$214,MATCH($A54,'Relevance scoring'!$A$7:$A$214,0),MATCH(AD$5,'Relevance scoring'!$D$5:$BU$5))=1,"N/a",(INDEX('Relevance scoring'!$D$7:$BU$214,MATCH($A54,'Relevance scoring'!$A$7:$A$214,0),MATCH(AD$5,'Relevance scoring'!$D$5:$BU$5))))</f>
        <v>N/a</v>
      </c>
      <c r="AE54" s="87">
        <f t="array" ref="AE54">IF(INDEX('Relevance scoring'!$D$7:$BU$214,MATCH($A54,'Relevance scoring'!$A$7:$A$214,0),MATCH(AE$5,'Relevance scoring'!$D$5:$BU$5))=1,"N/a",(INDEX('Relevance scoring'!$D$7:$BU$214,MATCH($A54,'Relevance scoring'!$A$7:$A$214,0),MATCH(AE$5,'Relevance scoring'!$D$5:$BU$5))))</f>
        <v>2</v>
      </c>
      <c r="AF54" s="87" t="str">
        <f t="array" ref="AF54">IF(INDEX('Relevance scoring'!$D$7:$BU$214,MATCH($A54,'Relevance scoring'!$A$7:$A$214,0),MATCH(AF$5,'Relevance scoring'!$D$5:$BU$5))=1,"N/a",(INDEX('Relevance scoring'!$D$7:$BU$214,MATCH($A54,'Relevance scoring'!$A$7:$A$214,0),MATCH(AF$5,'Relevance scoring'!$D$5:$BU$5))))</f>
        <v>N/a</v>
      </c>
      <c r="AG54" s="87">
        <f t="array" ref="AG54">IF(INDEX('Relevance scoring'!$D$7:$BU$214,MATCH($A54,'Relevance scoring'!$A$7:$A$214,0),MATCH(AG$5,'Relevance scoring'!$D$5:$BU$5))=1,"N/a",(INDEX('Relevance scoring'!$D$7:$BU$214,MATCH($A54,'Relevance scoring'!$A$7:$A$214,0),MATCH(AG$5,'Relevance scoring'!$D$5:$BU$5))))</f>
        <v>2</v>
      </c>
      <c r="AH54" s="87">
        <f t="array" ref="AH54">IF(INDEX('Relevance scoring'!$D$7:$BU$214,MATCH($A54,'Relevance scoring'!$A$7:$A$214,0),MATCH(AH$5,'Relevance scoring'!$D$5:$BU$5))=1,"N/a",(INDEX('Relevance scoring'!$D$7:$BU$214,MATCH($A54,'Relevance scoring'!$A$7:$A$214,0),MATCH(AH$5,'Relevance scoring'!$D$5:$BU$5))))</f>
        <v>2</v>
      </c>
      <c r="AI54" s="87" t="str">
        <f t="array" ref="AI54">IF(INDEX('Relevance scoring'!$D$7:$BU$214,MATCH($A54,'Relevance scoring'!$A$7:$A$214,0),MATCH(AI$5,'Relevance scoring'!$D$5:$BU$5))=1,"N/a",(INDEX('Relevance scoring'!$D$7:$BU$214,MATCH($A54,'Relevance scoring'!$A$7:$A$214,0),MATCH(AI$5,'Relevance scoring'!$D$5:$BU$5))))</f>
        <v>N/a</v>
      </c>
      <c r="AJ54" s="87">
        <f t="array" ref="AJ54">IF(INDEX('Relevance scoring'!$D$7:$BU$214,MATCH($A54,'Relevance scoring'!$A$7:$A$214,0),MATCH(AJ$5,'Relevance scoring'!$D$5:$BU$5))=1,"N/a",(INDEX('Relevance scoring'!$D$7:$BU$214,MATCH($A54,'Relevance scoring'!$A$7:$A$214,0),MATCH(AJ$5,'Relevance scoring'!$D$5:$BU$5))))</f>
        <v>2</v>
      </c>
      <c r="AK54" s="87" t="str">
        <f t="array" ref="AK54">IF(INDEX('Relevance scoring'!$D$7:$BU$214,MATCH($A54,'Relevance scoring'!$A$7:$A$214,0),MATCH(AK$5,'Relevance scoring'!$D$5:$BU$5))=1,"N/a",(INDEX('Relevance scoring'!$D$7:$BU$214,MATCH($A54,'Relevance scoring'!$A$7:$A$214,0),MATCH(AK$5,'Relevance scoring'!$D$5:$BU$5))))</f>
        <v>N/a</v>
      </c>
      <c r="AL54" s="87" t="str">
        <f t="array" ref="AL54">IF(INDEX('Relevance scoring'!$D$7:$BU$214,MATCH($A54,'Relevance scoring'!$A$7:$A$214,0),MATCH(AL$5,'Relevance scoring'!$D$5:$BU$5))=1,"N/a",(INDEX('Relevance scoring'!$D$7:$BU$214,MATCH($A54,'Relevance scoring'!$A$7:$A$214,0),MATCH(AL$5,'Relevance scoring'!$D$5:$BU$5))))</f>
        <v>N/a</v>
      </c>
      <c r="AM54" s="87">
        <f t="array" ref="AM54">IF(INDEX('Relevance scoring'!$D$7:$BU$214,MATCH($A54,'Relevance scoring'!$A$7:$A$214,0),MATCH(AM$5,'Relevance scoring'!$D$5:$BU$5))=1,"N/a",(INDEX('Relevance scoring'!$D$7:$BU$214,MATCH($A54,'Relevance scoring'!$A$7:$A$214,0),MATCH(AM$5,'Relevance scoring'!$D$5:$BU$5))))</f>
        <v>2</v>
      </c>
      <c r="AN54" s="87" t="str">
        <f t="array" ref="AN54">IF(INDEX('Relevance scoring'!$D$7:$BU$214,MATCH($A54,'Relevance scoring'!$A$7:$A$214,0),MATCH(AN$5,'Relevance scoring'!$D$5:$BU$5))=1,"N/a",(INDEX('Relevance scoring'!$D$7:$BU$214,MATCH($A54,'Relevance scoring'!$A$7:$A$214,0),MATCH(AN$5,'Relevance scoring'!$D$5:$BU$5))))</f>
        <v>N/a</v>
      </c>
      <c r="AO54" s="87" t="s">
        <v>839</v>
      </c>
      <c r="AP54" s="87" t="s">
        <v>840</v>
      </c>
      <c r="AQ54" s="87" t="str">
        <f t="array" ref="AQ54">IF(INDEX('Relevance scoring'!$D$7:$BU$214,MATCH($A54,'Relevance scoring'!$A$7:$A$214,0),MATCH(AQ$5,'Relevance scoring'!$D$5:$BU$5))=1,"N/a",(INDEX('Relevance scoring'!$D$7:$BU$214,MATCH($A54,'Relevance scoring'!$A$7:$A$214,0),MATCH(AQ$5,'Relevance scoring'!$D$5:$BU$5))))</f>
        <v>N/a</v>
      </c>
      <c r="AR54" s="87" t="str">
        <f t="array" ref="AR54">IF(INDEX('Relevance scoring'!$D$7:$BU$214,MATCH($A54,'Relevance scoring'!$A$7:$A$214,0),MATCH(AR$5,'Relevance scoring'!$D$5:$BU$5))=1,"N/a",(INDEX('Relevance scoring'!$D$7:$BU$214,MATCH($A54,'Relevance scoring'!$A$7:$A$214,0),MATCH(AR$5,'Relevance scoring'!$D$5:$BU$5))))</f>
        <v>N/a</v>
      </c>
      <c r="AS54" s="87" t="str">
        <f t="array" ref="AS54">IF(INDEX('Relevance scoring'!$D$7:$BU$214,MATCH($A54,'Relevance scoring'!$A$7:$A$214,0),MATCH(AS$5,'Relevance scoring'!$D$5:$BU$5))=1,"N/a",(INDEX('Relevance scoring'!$D$7:$BU$214,MATCH($A54,'Relevance scoring'!$A$7:$A$214,0),MATCH(AS$5,'Relevance scoring'!$D$5:$BU$5))))</f>
        <v>N/a</v>
      </c>
      <c r="AT54" s="87">
        <f t="array" ref="AT54">IF(INDEX('Relevance scoring'!$D$7:$BU$214,MATCH($A54,'Relevance scoring'!$A$7:$A$214,0),MATCH(AT$5,'Relevance scoring'!$D$5:$BU$5))=1,"N/a",(INDEX('Relevance scoring'!$D$7:$BU$214,MATCH($A54,'Relevance scoring'!$A$7:$A$214,0),MATCH(AT$5,'Relevance scoring'!$D$5:$BU$5))))</f>
        <v>2</v>
      </c>
      <c r="AU54" s="87" t="str">
        <f t="array" ref="AU54">IF(INDEX('Relevance scoring'!$D$7:$BU$214,MATCH($A54,'Relevance scoring'!$A$7:$A$214,0),MATCH(AU$5,'Relevance scoring'!$D$5:$BU$5))=1,"N/a",(INDEX('Relevance scoring'!$D$7:$BU$214,MATCH($A54,'Relevance scoring'!$A$7:$A$214,0),MATCH(AU$5,'Relevance scoring'!$D$5:$BU$5))))</f>
        <v>N/a</v>
      </c>
      <c r="AV54" s="87">
        <f t="array" ref="AV54">IF(INDEX('Relevance scoring'!$D$7:$BU$214,MATCH($A54,'Relevance scoring'!$A$7:$A$214,0),MATCH(AV$5,'Relevance scoring'!$D$5:$BU$5))=1,"N/a",(INDEX('Relevance scoring'!$D$7:$BU$214,MATCH($A54,'Relevance scoring'!$A$7:$A$214,0),MATCH(AV$5,'Relevance scoring'!$D$5:$BU$5))))</f>
        <v>3</v>
      </c>
      <c r="AW54" s="87">
        <f t="array" ref="AW54">IF(INDEX('Relevance scoring'!$D$7:$BU$214,MATCH($A54,'Relevance scoring'!$A$7:$A$214,0),MATCH(AW$5,'Relevance scoring'!$D$5:$BU$5))=1,"N/a",(INDEX('Relevance scoring'!$D$7:$BU$214,MATCH($A54,'Relevance scoring'!$A$7:$A$214,0),MATCH(AW$5,'Relevance scoring'!$D$5:$BU$5))))</f>
        <v>3</v>
      </c>
      <c r="AX54" s="87">
        <f t="array" ref="AX54">IF(INDEX('Relevance scoring'!$D$7:$BU$214,MATCH($A54,'Relevance scoring'!$A$7:$A$214,0),MATCH(AX$5,'Relevance scoring'!$D$5:$BU$5))=1,"N/a",(INDEX('Relevance scoring'!$D$7:$BU$214,MATCH($A54,'Relevance scoring'!$A$7:$A$214,0),MATCH(AX$5,'Relevance scoring'!$D$5:$BU$5))))</f>
        <v>3</v>
      </c>
      <c r="AY54" s="87">
        <f t="array" ref="AY54">IF(INDEX('Relevance scoring'!$D$7:$BU$214,MATCH($A54,'Relevance scoring'!$A$7:$A$214,0),MATCH(AY$5,'Relevance scoring'!$D$5:$BU$5))=1,"N/a",(INDEX('Relevance scoring'!$D$7:$BU$214,MATCH($A54,'Relevance scoring'!$A$7:$A$214,0),MATCH(AY$5,'Relevance scoring'!$D$5:$BU$5))))</f>
        <v>4</v>
      </c>
      <c r="AZ54" s="87">
        <f t="array" ref="AZ54">IF(INDEX('Relevance scoring'!$D$7:$BU$214,MATCH($A54,'Relevance scoring'!$A$7:$A$214,0),MATCH(AZ$5,'Relevance scoring'!$D$5:$BU$5))=1,"N/a",(INDEX('Relevance scoring'!$D$7:$BU$214,MATCH($A54,'Relevance scoring'!$A$7:$A$214,0),MATCH(AZ$5,'Relevance scoring'!$D$5:$BU$5))))</f>
        <v>3</v>
      </c>
      <c r="BA54" s="87">
        <f t="array" ref="BA54">IF(INDEX('Relevance scoring'!$D$7:$BU$214,MATCH($A54,'Relevance scoring'!$A$7:$A$214,0),MATCH(BA$5,'Relevance scoring'!$D$5:$BU$5))=1,"N/a",(INDEX('Relevance scoring'!$D$7:$BU$214,MATCH($A54,'Relevance scoring'!$A$7:$A$214,0),MATCH(BA$5,'Relevance scoring'!$D$5:$BU$5))))</f>
        <v>3</v>
      </c>
      <c r="BB54" s="87">
        <f t="array" ref="BB54">IF(INDEX('Relevance scoring'!$D$7:$BU$214,MATCH($A54,'Relevance scoring'!$A$7:$A$214,0),MATCH(BB$5,'Relevance scoring'!$D$5:$BU$5))=1,"N/a",(INDEX('Relevance scoring'!$D$7:$BU$214,MATCH($A54,'Relevance scoring'!$A$7:$A$214,0),MATCH(BB$5,'Relevance scoring'!$D$5:$BU$5))))</f>
        <v>3</v>
      </c>
      <c r="BC54" s="87">
        <f t="array" ref="BC54">IF(INDEX('Relevance scoring'!$D$7:$BU$214,MATCH($A54,'Relevance scoring'!$A$7:$A$214,0),MATCH(BC$5,'Relevance scoring'!$D$5:$BU$5))=1,"N/a",(INDEX('Relevance scoring'!$D$7:$BU$214,MATCH($A54,'Relevance scoring'!$A$7:$A$214,0),MATCH(BC$5,'Relevance scoring'!$D$5:$BU$5))))</f>
        <v>3</v>
      </c>
      <c r="BD54" s="87" t="str">
        <f t="array" ref="BD54">IF(INDEX('Relevance scoring'!$D$7:$BU$214,MATCH($A54,'Relevance scoring'!$A$7:$A$214,0),MATCH(BD$5,'Relevance scoring'!$D$5:$BU$5))=1,"N/a",(INDEX('Relevance scoring'!$D$7:$BU$214,MATCH($A54,'Relevance scoring'!$A$7:$A$214,0),MATCH(BD$5,'Relevance scoring'!$D$5:$BU$5))))</f>
        <v>N/a</v>
      </c>
      <c r="BE54" s="87">
        <f t="array" ref="BE54">IF(INDEX('Relevance scoring'!$D$7:$BU$214,MATCH($A54,'Relevance scoring'!$A$7:$A$214,0),MATCH(BE$5,'Relevance scoring'!$D$5:$BU$5))=1,"N/a",(INDEX('Relevance scoring'!$D$7:$BU$214,MATCH($A54,'Relevance scoring'!$A$7:$A$214,0),MATCH(BE$5,'Relevance scoring'!$D$5:$BU$5))))</f>
        <v>5</v>
      </c>
      <c r="BF54" s="87" t="str">
        <f t="array" ref="BF54">IF(INDEX('Relevance scoring'!$D$7:$BU$214,MATCH($A54,'Relevance scoring'!$A$7:$A$214,0),MATCH(BF$5,'Relevance scoring'!$D$5:$BU$5))=1,"N/a",(INDEX('Relevance scoring'!$D$7:$BU$214,MATCH($A54,'Relevance scoring'!$A$7:$A$214,0),MATCH(BF$5,'Relevance scoring'!$D$5:$BU$5))))</f>
        <v>N/a</v>
      </c>
      <c r="BG54" s="87">
        <f t="array" ref="BG54">IF(INDEX('Relevance scoring'!$D$7:$BU$214,MATCH($A54,'Relevance scoring'!$A$7:$A$214,0),MATCH(BG$5,'Relevance scoring'!$D$5:$BU$5))=1,"N/a",(INDEX('Relevance scoring'!$D$7:$BU$214,MATCH($A54,'Relevance scoring'!$A$7:$A$214,0),MATCH(BG$5,'Relevance scoring'!$D$5:$BU$5))))</f>
        <v>3</v>
      </c>
      <c r="BH54" s="87">
        <f t="array" ref="BH54">IF(INDEX('Relevance scoring'!$D$7:$BU$214,MATCH($A54,'Relevance scoring'!$A$7:$A$214,0),MATCH(BH$5,'Relevance scoring'!$D$5:$BU$5))=1,"N/a",(INDEX('Relevance scoring'!$D$7:$BU$214,MATCH($A54,'Relevance scoring'!$A$7:$A$214,0),MATCH(BH$5,'Relevance scoring'!$D$5:$BU$5))))</f>
        <v>2</v>
      </c>
    </row>
    <row r="55" spans="1:60" ht="12.75" x14ac:dyDescent="0.2">
      <c r="A55" s="53" t="str">
        <f>'Technology references'!A50</f>
        <v>Tech-049</v>
      </c>
      <c r="B55" s="54" t="str">
        <f t="array" ref="B55">INDEX('Technology references'!$B$2:$B$100,MATCH($A55,'Technology references'!$A$2:$A$100,0))</f>
        <v>Virtual Reality / Synthetic worlds</v>
      </c>
      <c r="D55" s="87" t="s">
        <v>841</v>
      </c>
      <c r="E55" s="87">
        <f t="array" ref="E55">IF(INDEX('Relevance scoring'!$D$7:$BU$214,MATCH($A55,'Relevance scoring'!$A$7:$A$214,0),MATCH(E$5,'Relevance scoring'!$D$5:$BU$5))=1,"N/a",(INDEX('Relevance scoring'!$D$7:$BU$214,MATCH($A55,'Relevance scoring'!$A$7:$A$214,0),MATCH(E$5,'Relevance scoring'!$D$5:$BU$5))))</f>
        <v>3</v>
      </c>
      <c r="F55" s="87">
        <f t="array" ref="F55">IF(INDEX('Relevance scoring'!$D$7:$BU$214,MATCH($A55,'Relevance scoring'!$A$7:$A$214,0),MATCH(F$5,'Relevance scoring'!$D$5:$BU$5))=1,"N/a",(INDEX('Relevance scoring'!$D$7:$BU$214,MATCH($A55,'Relevance scoring'!$A$7:$A$214,0),MATCH(F$5,'Relevance scoring'!$D$5:$BU$5))))</f>
        <v>3</v>
      </c>
      <c r="G55" s="87">
        <f t="array" ref="G55">IF(INDEX('Relevance scoring'!$D$7:$BU$214,MATCH($A55,'Relevance scoring'!$A$7:$A$214,0),MATCH(G$5,'Relevance scoring'!$D$5:$BU$5))=1,"N/a",(INDEX('Relevance scoring'!$D$7:$BU$214,MATCH($A55,'Relevance scoring'!$A$7:$A$214,0),MATCH(G$5,'Relevance scoring'!$D$5:$BU$5))))</f>
        <v>4</v>
      </c>
      <c r="H55" s="87">
        <f t="array" ref="H55">IF(INDEX('Relevance scoring'!$D$7:$BU$214,MATCH($A55,'Relevance scoring'!$A$7:$A$214,0),MATCH(H$5,'Relevance scoring'!$D$5:$BU$5))=1,"N/a",(INDEX('Relevance scoring'!$D$7:$BU$214,MATCH($A55,'Relevance scoring'!$A$7:$A$214,0),MATCH(H$5,'Relevance scoring'!$D$5:$BU$5))))</f>
        <v>3</v>
      </c>
      <c r="I55" s="87">
        <f t="array" ref="I55">IF(INDEX('Relevance scoring'!$D$7:$BU$214,MATCH($A55,'Relevance scoring'!$A$7:$A$214,0),MATCH(I$5,'Relevance scoring'!$D$5:$BU$5))=1,"N/a",(INDEX('Relevance scoring'!$D$7:$BU$214,MATCH($A55,'Relevance scoring'!$A$7:$A$214,0),MATCH(I$5,'Relevance scoring'!$D$5:$BU$5))))</f>
        <v>3</v>
      </c>
      <c r="J55" s="87">
        <f t="array" ref="J55">IF(INDEX('Relevance scoring'!$D$7:$BU$214,MATCH($A55,'Relevance scoring'!$A$7:$A$214,0),MATCH(J$5,'Relevance scoring'!$D$5:$BU$5))=1,"N/a",(INDEX('Relevance scoring'!$D$7:$BU$214,MATCH($A55,'Relevance scoring'!$A$7:$A$214,0),MATCH(J$5,'Relevance scoring'!$D$5:$BU$5))))</f>
        <v>2</v>
      </c>
      <c r="K55" s="87">
        <f t="array" ref="K55">IF(INDEX('Relevance scoring'!$D$7:$BU$214,MATCH($A55,'Relevance scoring'!$A$7:$A$214,0),MATCH(K$5,'Relevance scoring'!$D$5:$BU$5))=1,"N/a",(INDEX('Relevance scoring'!$D$7:$BU$214,MATCH($A55,'Relevance scoring'!$A$7:$A$214,0),MATCH(K$5,'Relevance scoring'!$D$5:$BU$5))))</f>
        <v>3</v>
      </c>
      <c r="L55" s="87" t="s">
        <v>842</v>
      </c>
      <c r="M55" s="87">
        <f t="array" ref="M55">IF(INDEX('Relevance scoring'!$D$7:$BU$214,MATCH($A55,'Relevance scoring'!$A$7:$A$214,0),MATCH(M$5,'Relevance scoring'!$D$5:$BU$5))=1,"N/a",(INDEX('Relevance scoring'!$D$7:$BU$214,MATCH($A55,'Relevance scoring'!$A$7:$A$214,0),MATCH(M$5,'Relevance scoring'!$D$5:$BU$5))))</f>
        <v>2</v>
      </c>
      <c r="N55" s="87">
        <f t="array" ref="N55">IF(INDEX('Relevance scoring'!$D$7:$BU$214,MATCH($A55,'Relevance scoring'!$A$7:$A$214,0),MATCH(N$5,'Relevance scoring'!$D$5:$BU$5))=1,"N/a",(INDEX('Relevance scoring'!$D$7:$BU$214,MATCH($A55,'Relevance scoring'!$A$7:$A$214,0),MATCH(N$5,'Relevance scoring'!$D$5:$BU$5))))</f>
        <v>3</v>
      </c>
      <c r="O55" s="87" t="str">
        <f t="array" ref="O55">IF(INDEX('Relevance scoring'!$D$7:$BU$214,MATCH($A55,'Relevance scoring'!$A$7:$A$214,0),MATCH(O$5,'Relevance scoring'!$D$5:$BU$5))=1,"N/a",(INDEX('Relevance scoring'!$D$7:$BU$214,MATCH($A55,'Relevance scoring'!$A$7:$A$214,0),MATCH(O$5,'Relevance scoring'!$D$5:$BU$5))))</f>
        <v>N/a</v>
      </c>
      <c r="P55" s="87" t="str">
        <f t="array" ref="P55">IF(INDEX('Relevance scoring'!$D$7:$BU$214,MATCH($A55,'Relevance scoring'!$A$7:$A$214,0),MATCH(P$5,'Relevance scoring'!$D$5:$BU$5))=1,"N/a",(INDEX('Relevance scoring'!$D$7:$BU$214,MATCH($A55,'Relevance scoring'!$A$7:$A$214,0),MATCH(P$5,'Relevance scoring'!$D$5:$BU$5))))</f>
        <v>N/a</v>
      </c>
      <c r="Q55" s="87" t="str">
        <f t="array" ref="Q55">IF(INDEX('Relevance scoring'!$D$7:$BU$214,MATCH($A55,'Relevance scoring'!$A$7:$A$214,0),MATCH(Q$5,'Relevance scoring'!$D$5:$BU$5))=1,"N/a",(INDEX('Relevance scoring'!$D$7:$BU$214,MATCH($A55,'Relevance scoring'!$A$7:$A$214,0),MATCH(Q$5,'Relevance scoring'!$D$5:$BU$5))))</f>
        <v>N/a</v>
      </c>
      <c r="R55" s="87" t="str">
        <f t="array" ref="R55">IF(INDEX('Relevance scoring'!$D$7:$BU$214,MATCH($A55,'Relevance scoring'!$A$7:$A$214,0),MATCH(R$5,'Relevance scoring'!$D$5:$BU$5))=1,"N/a",(INDEX('Relevance scoring'!$D$7:$BU$214,MATCH($A55,'Relevance scoring'!$A$7:$A$214,0),MATCH(R$5,'Relevance scoring'!$D$5:$BU$5))))</f>
        <v>N/a</v>
      </c>
      <c r="S55" s="87" t="str">
        <f t="array" ref="S55">IF(INDEX('Relevance scoring'!$D$7:$BU$214,MATCH($A55,'Relevance scoring'!$A$7:$A$214,0),MATCH(S$5,'Relevance scoring'!$D$5:$BU$5))=1,"N/a",(INDEX('Relevance scoring'!$D$7:$BU$214,MATCH($A55,'Relevance scoring'!$A$7:$A$214,0),MATCH(S$5,'Relevance scoring'!$D$5:$BU$5))))</f>
        <v>N/a</v>
      </c>
      <c r="T55" s="87" t="str">
        <f t="array" ref="T55">IF(INDEX('Relevance scoring'!$D$7:$BU$214,MATCH($A55,'Relevance scoring'!$A$7:$A$214,0),MATCH(T$5,'Relevance scoring'!$D$5:$BU$5))=1,"N/a",(INDEX('Relevance scoring'!$D$7:$BU$214,MATCH($A55,'Relevance scoring'!$A$7:$A$214,0),MATCH(T$5,'Relevance scoring'!$D$5:$BU$5))))</f>
        <v>N/a</v>
      </c>
      <c r="U55" s="87">
        <f t="array" ref="U55">IF(INDEX('Relevance scoring'!$D$7:$BU$214,MATCH($A55,'Relevance scoring'!$A$7:$A$214,0),MATCH(U$5,'Relevance scoring'!$D$5:$BU$5))=1,"N/a",(INDEX('Relevance scoring'!$D$7:$BU$214,MATCH($A55,'Relevance scoring'!$A$7:$A$214,0),MATCH(U$5,'Relevance scoring'!$D$5:$BU$5))))</f>
        <v>2</v>
      </c>
      <c r="V55" s="87" t="str">
        <f t="array" ref="V55">IF(INDEX('Relevance scoring'!$D$7:$BU$214,MATCH($A55,'Relevance scoring'!$A$7:$A$214,0),MATCH(V$5,'Relevance scoring'!$D$5:$BU$5))=1,"N/a",(INDEX('Relevance scoring'!$D$7:$BU$214,MATCH($A55,'Relevance scoring'!$A$7:$A$214,0),MATCH(V$5,'Relevance scoring'!$D$5:$BU$5))))</f>
        <v>N/a</v>
      </c>
      <c r="W55" s="87">
        <f t="array" ref="W55">IF(INDEX('Relevance scoring'!$D$7:$BU$214,MATCH($A55,'Relevance scoring'!$A$7:$A$214,0),MATCH(W$5,'Relevance scoring'!$D$5:$BU$5))=1,"N/a",(INDEX('Relevance scoring'!$D$7:$BU$214,MATCH($A55,'Relevance scoring'!$A$7:$A$214,0),MATCH(W$5,'Relevance scoring'!$D$5:$BU$5))))</f>
        <v>4</v>
      </c>
      <c r="X55" s="87" t="str">
        <f t="array" ref="X55">IF(INDEX('Relevance scoring'!$D$7:$BU$214,MATCH($A55,'Relevance scoring'!$A$7:$A$214,0),MATCH(X$5,'Relevance scoring'!$D$5:$BU$5))=1,"N/a",(INDEX('Relevance scoring'!$D$7:$BU$214,MATCH($A55,'Relevance scoring'!$A$7:$A$214,0),MATCH(X$5,'Relevance scoring'!$D$5:$BU$5))))</f>
        <v>N/a</v>
      </c>
      <c r="Y55" s="87" t="str">
        <f t="array" ref="Y55">IF(INDEX('Relevance scoring'!$D$7:$BU$214,MATCH($A55,'Relevance scoring'!$A$7:$A$214,0),MATCH(Y$5,'Relevance scoring'!$D$5:$BU$5))=1,"N/a",(INDEX('Relevance scoring'!$D$7:$BU$214,MATCH($A55,'Relevance scoring'!$A$7:$A$214,0),MATCH(Y$5,'Relevance scoring'!$D$5:$BU$5))))</f>
        <v>N/a</v>
      </c>
      <c r="Z55" s="87" t="str">
        <f t="array" ref="Z55">IF(INDEX('Relevance scoring'!$D$7:$BU$214,MATCH($A55,'Relevance scoring'!$A$7:$A$214,0),MATCH(Z$5,'Relevance scoring'!$D$5:$BU$5))=1,"N/a",(INDEX('Relevance scoring'!$D$7:$BU$214,MATCH($A55,'Relevance scoring'!$A$7:$A$214,0),MATCH(Z$5,'Relevance scoring'!$D$5:$BU$5))))</f>
        <v>N/a</v>
      </c>
      <c r="AA55" s="87">
        <f t="array" ref="AA55">IF(INDEX('Relevance scoring'!$D$7:$BU$214,MATCH($A55,'Relevance scoring'!$A$7:$A$214,0),MATCH(AA$5,'Relevance scoring'!$D$5:$BU$5))=1,"N/a",(INDEX('Relevance scoring'!$D$7:$BU$214,MATCH($A55,'Relevance scoring'!$A$7:$A$214,0),MATCH(AA$5,'Relevance scoring'!$D$5:$BU$5))))</f>
        <v>2</v>
      </c>
      <c r="AB55" s="87">
        <f t="array" ref="AB55">IF(INDEX('Relevance scoring'!$D$7:$BU$214,MATCH($A55,'Relevance scoring'!$A$7:$A$214,0),MATCH(AB$5,'Relevance scoring'!$D$5:$BU$5))=1,"N/a",(INDEX('Relevance scoring'!$D$7:$BU$214,MATCH($A55,'Relevance scoring'!$A$7:$A$214,0),MATCH(AB$5,'Relevance scoring'!$D$5:$BU$5))))</f>
        <v>3</v>
      </c>
      <c r="AC55" s="87">
        <f t="array" ref="AC55">IF(INDEX('Relevance scoring'!$D$7:$BU$214,MATCH($A55,'Relevance scoring'!$A$7:$A$214,0),MATCH(AC$5,'Relevance scoring'!$D$5:$BU$5))=1,"N/a",(INDEX('Relevance scoring'!$D$7:$BU$214,MATCH($A55,'Relevance scoring'!$A$7:$A$214,0),MATCH(AC$5,'Relevance scoring'!$D$5:$BU$5))))</f>
        <v>3</v>
      </c>
      <c r="AD55" s="87" t="str">
        <f t="array" ref="AD55">IF(INDEX('Relevance scoring'!$D$7:$BU$214,MATCH($A55,'Relevance scoring'!$A$7:$A$214,0),MATCH(AD$5,'Relevance scoring'!$D$5:$BU$5))=1,"N/a",(INDEX('Relevance scoring'!$D$7:$BU$214,MATCH($A55,'Relevance scoring'!$A$7:$A$214,0),MATCH(AD$5,'Relevance scoring'!$D$5:$BU$5))))</f>
        <v>N/a</v>
      </c>
      <c r="AE55" s="87" t="str">
        <f t="array" ref="AE55">IF(INDEX('Relevance scoring'!$D$7:$BU$214,MATCH($A55,'Relevance scoring'!$A$7:$A$214,0),MATCH(AE$5,'Relevance scoring'!$D$5:$BU$5))=1,"N/a",(INDEX('Relevance scoring'!$D$7:$BU$214,MATCH($A55,'Relevance scoring'!$A$7:$A$214,0),MATCH(AE$5,'Relevance scoring'!$D$5:$BU$5))))</f>
        <v>N/a</v>
      </c>
      <c r="AF55" s="87" t="str">
        <f t="array" ref="AF55">IF(INDEX('Relevance scoring'!$D$7:$BU$214,MATCH($A55,'Relevance scoring'!$A$7:$A$214,0),MATCH(AF$5,'Relevance scoring'!$D$5:$BU$5))=1,"N/a",(INDEX('Relevance scoring'!$D$7:$BU$214,MATCH($A55,'Relevance scoring'!$A$7:$A$214,0),MATCH(AF$5,'Relevance scoring'!$D$5:$BU$5))))</f>
        <v>N/a</v>
      </c>
      <c r="AG55" s="87" t="s">
        <v>843</v>
      </c>
      <c r="AH55" s="87" t="s">
        <v>843</v>
      </c>
      <c r="AI55" s="87">
        <f t="array" ref="AI55">IF(INDEX('Relevance scoring'!$D$7:$BU$214,MATCH($A55,'Relevance scoring'!$A$7:$A$214,0),MATCH(AI$5,'Relevance scoring'!$D$5:$BU$5))=1,"N/a",(INDEX('Relevance scoring'!$D$7:$BU$214,MATCH($A55,'Relevance scoring'!$A$7:$A$214,0),MATCH(AI$5,'Relevance scoring'!$D$5:$BU$5))))</f>
        <v>3</v>
      </c>
      <c r="AJ55" s="87">
        <f t="array" ref="AJ55">IF(INDEX('Relevance scoring'!$D$7:$BU$214,MATCH($A55,'Relevance scoring'!$A$7:$A$214,0),MATCH(AJ$5,'Relevance scoring'!$D$5:$BU$5))=1,"N/a",(INDEX('Relevance scoring'!$D$7:$BU$214,MATCH($A55,'Relevance scoring'!$A$7:$A$214,0),MATCH(AJ$5,'Relevance scoring'!$D$5:$BU$5))))</f>
        <v>3</v>
      </c>
      <c r="AK55" s="87" t="s">
        <v>843</v>
      </c>
      <c r="AL55" s="87" t="str">
        <f t="array" ref="AL55">IF(INDEX('Relevance scoring'!$D$7:$BU$214,MATCH($A55,'Relevance scoring'!$A$7:$A$214,0),MATCH(AL$5,'Relevance scoring'!$D$5:$BU$5))=1,"N/a",(INDEX('Relevance scoring'!$D$7:$BU$214,MATCH($A55,'Relevance scoring'!$A$7:$A$214,0),MATCH(AL$5,'Relevance scoring'!$D$5:$BU$5))))</f>
        <v>N/a</v>
      </c>
      <c r="AM55" s="87">
        <f t="array" ref="AM55">IF(INDEX('Relevance scoring'!$D$7:$BU$214,MATCH($A55,'Relevance scoring'!$A$7:$A$214,0),MATCH(AM$5,'Relevance scoring'!$D$5:$BU$5))=1,"N/a",(INDEX('Relevance scoring'!$D$7:$BU$214,MATCH($A55,'Relevance scoring'!$A$7:$A$214,0),MATCH(AM$5,'Relevance scoring'!$D$5:$BU$5))))</f>
        <v>2</v>
      </c>
      <c r="AN55" s="87" t="str">
        <f t="array" ref="AN55">IF(INDEX('Relevance scoring'!$D$7:$BU$214,MATCH($A55,'Relevance scoring'!$A$7:$A$214,0),MATCH(AN$5,'Relevance scoring'!$D$5:$BU$5))=1,"N/a",(INDEX('Relevance scoring'!$D$7:$BU$214,MATCH($A55,'Relevance scoring'!$A$7:$A$214,0),MATCH(AN$5,'Relevance scoring'!$D$5:$BU$5))))</f>
        <v>N/a</v>
      </c>
      <c r="AO55" s="87">
        <f t="array" ref="AO55">IF(INDEX('Relevance scoring'!$D$7:$BU$214,MATCH($A55,'Relevance scoring'!$A$7:$A$214,0),MATCH(AO$5,'Relevance scoring'!$D$5:$BU$5))=1,"N/a",(INDEX('Relevance scoring'!$D$7:$BU$214,MATCH($A55,'Relevance scoring'!$A$7:$A$214,0),MATCH(AO$5,'Relevance scoring'!$D$5:$BU$5))))</f>
        <v>2</v>
      </c>
      <c r="AP55" s="87">
        <f t="array" ref="AP55">IF(INDEX('Relevance scoring'!$D$7:$BU$214,MATCH($A55,'Relevance scoring'!$A$7:$A$214,0),MATCH(AP$5,'Relevance scoring'!$D$5:$BU$5))=1,"N/a",(INDEX('Relevance scoring'!$D$7:$BU$214,MATCH($A55,'Relevance scoring'!$A$7:$A$214,0),MATCH(AP$5,'Relevance scoring'!$D$5:$BU$5))))</f>
        <v>3</v>
      </c>
      <c r="AQ55" s="87">
        <f t="array" ref="AQ55">IF(INDEX('Relevance scoring'!$D$7:$BU$214,MATCH($A55,'Relevance scoring'!$A$7:$A$214,0),MATCH(AQ$5,'Relevance scoring'!$D$5:$BU$5))=1,"N/a",(INDEX('Relevance scoring'!$D$7:$BU$214,MATCH($A55,'Relevance scoring'!$A$7:$A$214,0),MATCH(AQ$5,'Relevance scoring'!$D$5:$BU$5))))</f>
        <v>2</v>
      </c>
      <c r="AR55" s="87">
        <f t="array" ref="AR55">IF(INDEX('Relevance scoring'!$D$7:$BU$214,MATCH($A55,'Relevance scoring'!$A$7:$A$214,0),MATCH(AR$5,'Relevance scoring'!$D$5:$BU$5))=1,"N/a",(INDEX('Relevance scoring'!$D$7:$BU$214,MATCH($A55,'Relevance scoring'!$A$7:$A$214,0),MATCH(AR$5,'Relevance scoring'!$D$5:$BU$5))))</f>
        <v>2</v>
      </c>
      <c r="AS55" s="87" t="str">
        <f t="array" ref="AS55">IF(INDEX('Relevance scoring'!$D$7:$BU$214,MATCH($A55,'Relevance scoring'!$A$7:$A$214,0),MATCH(AS$5,'Relevance scoring'!$D$5:$BU$5))=1,"N/a",(INDEX('Relevance scoring'!$D$7:$BU$214,MATCH($A55,'Relevance scoring'!$A$7:$A$214,0),MATCH(AS$5,'Relevance scoring'!$D$5:$BU$5))))</f>
        <v>N/a</v>
      </c>
      <c r="AT55" s="87">
        <f t="array" ref="AT55">IF(INDEX('Relevance scoring'!$D$7:$BU$214,MATCH($A55,'Relevance scoring'!$A$7:$A$214,0),MATCH(AT$5,'Relevance scoring'!$D$5:$BU$5))=1,"N/a",(INDEX('Relevance scoring'!$D$7:$BU$214,MATCH($A55,'Relevance scoring'!$A$7:$A$214,0),MATCH(AT$5,'Relevance scoring'!$D$5:$BU$5))))</f>
        <v>4</v>
      </c>
      <c r="AU55" s="87" t="str">
        <f t="array" ref="AU55">IF(INDEX('Relevance scoring'!$D$7:$BU$214,MATCH($A55,'Relevance scoring'!$A$7:$A$214,0),MATCH(AU$5,'Relevance scoring'!$D$5:$BU$5))=1,"N/a",(INDEX('Relevance scoring'!$D$7:$BU$214,MATCH($A55,'Relevance scoring'!$A$7:$A$214,0),MATCH(AU$5,'Relevance scoring'!$D$5:$BU$5))))</f>
        <v>N/a</v>
      </c>
      <c r="AV55" s="87">
        <f t="array" ref="AV55">IF(INDEX('Relevance scoring'!$D$7:$BU$214,MATCH($A55,'Relevance scoring'!$A$7:$A$214,0),MATCH(AV$5,'Relevance scoring'!$D$5:$BU$5))=1,"N/a",(INDEX('Relevance scoring'!$D$7:$BU$214,MATCH($A55,'Relevance scoring'!$A$7:$A$214,0),MATCH(AV$5,'Relevance scoring'!$D$5:$BU$5))))</f>
        <v>2</v>
      </c>
      <c r="AW55" s="87" t="str">
        <f t="array" ref="AW55">IF(INDEX('Relevance scoring'!$D$7:$BU$214,MATCH($A55,'Relevance scoring'!$A$7:$A$214,0),MATCH(AW$5,'Relevance scoring'!$D$5:$BU$5))=1,"N/a",(INDEX('Relevance scoring'!$D$7:$BU$214,MATCH($A55,'Relevance scoring'!$A$7:$A$214,0),MATCH(AW$5,'Relevance scoring'!$D$5:$BU$5))))</f>
        <v>N/a</v>
      </c>
      <c r="AX55" s="87">
        <f t="array" ref="AX55">IF(INDEX('Relevance scoring'!$D$7:$BU$214,MATCH($A55,'Relevance scoring'!$A$7:$A$214,0),MATCH(AX$5,'Relevance scoring'!$D$5:$BU$5))=1,"N/a",(INDEX('Relevance scoring'!$D$7:$BU$214,MATCH($A55,'Relevance scoring'!$A$7:$A$214,0),MATCH(AX$5,'Relevance scoring'!$D$5:$BU$5))))</f>
        <v>4</v>
      </c>
      <c r="AY55" s="87" t="str">
        <f t="array" ref="AY55">IF(INDEX('Relevance scoring'!$D$7:$BU$214,MATCH($A55,'Relevance scoring'!$A$7:$A$214,0),MATCH(AY$5,'Relevance scoring'!$D$5:$BU$5))=1,"N/a",(INDEX('Relevance scoring'!$D$7:$BU$214,MATCH($A55,'Relevance scoring'!$A$7:$A$214,0),MATCH(AY$5,'Relevance scoring'!$D$5:$BU$5))))</f>
        <v>N/a</v>
      </c>
      <c r="AZ55" s="87">
        <f t="array" ref="AZ55">IF(INDEX('Relevance scoring'!$D$7:$BU$214,MATCH($A55,'Relevance scoring'!$A$7:$A$214,0),MATCH(AZ$5,'Relevance scoring'!$D$5:$BU$5))=1,"N/a",(INDEX('Relevance scoring'!$D$7:$BU$214,MATCH($A55,'Relevance scoring'!$A$7:$A$214,0),MATCH(AZ$5,'Relevance scoring'!$D$5:$BU$5))))</f>
        <v>5</v>
      </c>
      <c r="BA55" s="87" t="str">
        <f t="array" ref="BA55">IF(INDEX('Relevance scoring'!$D$7:$BU$214,MATCH($A55,'Relevance scoring'!$A$7:$A$214,0),MATCH(BA$5,'Relevance scoring'!$D$5:$BU$5))=1,"N/a",(INDEX('Relevance scoring'!$D$7:$BU$214,MATCH($A55,'Relevance scoring'!$A$7:$A$214,0),MATCH(BA$5,'Relevance scoring'!$D$5:$BU$5))))</f>
        <v>N/a</v>
      </c>
      <c r="BB55" s="87">
        <f t="array" ref="BB55">IF(INDEX('Relevance scoring'!$D$7:$BU$214,MATCH($A55,'Relevance scoring'!$A$7:$A$214,0),MATCH(BB$5,'Relevance scoring'!$D$5:$BU$5))=1,"N/a",(INDEX('Relevance scoring'!$D$7:$BU$214,MATCH($A55,'Relevance scoring'!$A$7:$A$214,0),MATCH(BB$5,'Relevance scoring'!$D$5:$BU$5))))</f>
        <v>3</v>
      </c>
      <c r="BC55" s="87" t="str">
        <f t="array" ref="BC55">IF(INDEX('Relevance scoring'!$D$7:$BU$214,MATCH($A55,'Relevance scoring'!$A$7:$A$214,0),MATCH(BC$5,'Relevance scoring'!$D$5:$BU$5))=1,"N/a",(INDEX('Relevance scoring'!$D$7:$BU$214,MATCH($A55,'Relevance scoring'!$A$7:$A$214,0),MATCH(BC$5,'Relevance scoring'!$D$5:$BU$5))))</f>
        <v>N/a</v>
      </c>
      <c r="BD55" s="87" t="str">
        <f t="array" ref="BD55">IF(INDEX('Relevance scoring'!$D$7:$BU$214,MATCH($A55,'Relevance scoring'!$A$7:$A$214,0),MATCH(BD$5,'Relevance scoring'!$D$5:$BU$5))=1,"N/a",(INDEX('Relevance scoring'!$D$7:$BU$214,MATCH($A55,'Relevance scoring'!$A$7:$A$214,0),MATCH(BD$5,'Relevance scoring'!$D$5:$BU$5))))</f>
        <v>N/a</v>
      </c>
      <c r="BE55" s="87" t="str">
        <f t="array" ref="BE55">IF(INDEX('Relevance scoring'!$D$7:$BU$214,MATCH($A55,'Relevance scoring'!$A$7:$A$214,0),MATCH(BE$5,'Relevance scoring'!$D$5:$BU$5))=1,"N/a",(INDEX('Relevance scoring'!$D$7:$BU$214,MATCH($A55,'Relevance scoring'!$A$7:$A$214,0),MATCH(BE$5,'Relevance scoring'!$D$5:$BU$5))))</f>
        <v>N/a</v>
      </c>
      <c r="BF55" s="87" t="str">
        <f t="array" ref="BF55">IF(INDEX('Relevance scoring'!$D$7:$BU$214,MATCH($A55,'Relevance scoring'!$A$7:$A$214,0),MATCH(BF$5,'Relevance scoring'!$D$5:$BU$5))=1,"N/a",(INDEX('Relevance scoring'!$D$7:$BU$214,MATCH($A55,'Relevance scoring'!$A$7:$A$214,0),MATCH(BF$5,'Relevance scoring'!$D$5:$BU$5))))</f>
        <v>N/a</v>
      </c>
      <c r="BG55" s="87">
        <f t="array" ref="BG55">IF(INDEX('Relevance scoring'!$D$7:$BU$214,MATCH($A55,'Relevance scoring'!$A$7:$A$214,0),MATCH(BG$5,'Relevance scoring'!$D$5:$BU$5))=1,"N/a",(INDEX('Relevance scoring'!$D$7:$BU$214,MATCH($A55,'Relevance scoring'!$A$7:$A$214,0),MATCH(BG$5,'Relevance scoring'!$D$5:$BU$5))))</f>
        <v>3</v>
      </c>
      <c r="BH55" s="87" t="str">
        <f t="array" ref="BH55">IF(INDEX('Relevance scoring'!$D$7:$BU$214,MATCH($A55,'Relevance scoring'!$A$7:$A$214,0),MATCH(BH$5,'Relevance scoring'!$D$5:$BU$5))=1,"N/a",(INDEX('Relevance scoring'!$D$7:$BU$214,MATCH($A55,'Relevance scoring'!$A$7:$A$214,0),MATCH(BH$5,'Relevance scoring'!$D$5:$BU$5))))</f>
        <v>N/a</v>
      </c>
    </row>
    <row r="56" spans="1:60" ht="12.75" x14ac:dyDescent="0.2">
      <c r="A56" s="53" t="str">
        <f>'Technology references'!A51</f>
        <v>Tech-050</v>
      </c>
      <c r="B56" s="54" t="str">
        <f t="array" ref="B56">INDEX('Technology references'!$B$2:$B$100,MATCH($A56,'Technology references'!$A$2:$A$100,0))</f>
        <v>Electric Vehicles</v>
      </c>
      <c r="D56" s="87">
        <f t="array" ref="D56">IF(INDEX('Relevance scoring'!$D$7:$BU$214,MATCH($A56,'Relevance scoring'!$A$7:$A$214,0),MATCH(D$5,'Relevance scoring'!$D$5:$BU$5))=1,"N/a",(INDEX('Relevance scoring'!$D$7:$BU$214,MATCH($A56,'Relevance scoring'!$A$7:$A$214,0),MATCH(D$5,'Relevance scoring'!$D$5:$BU$5))))</f>
        <v>2</v>
      </c>
      <c r="E56" s="87">
        <f t="array" ref="E56">IF(INDEX('Relevance scoring'!$D$7:$BU$214,MATCH($A56,'Relevance scoring'!$A$7:$A$214,0),MATCH(E$5,'Relevance scoring'!$D$5:$BU$5))=1,"N/a",(INDEX('Relevance scoring'!$D$7:$BU$214,MATCH($A56,'Relevance scoring'!$A$7:$A$214,0),MATCH(E$5,'Relevance scoring'!$D$5:$BU$5))))</f>
        <v>2</v>
      </c>
      <c r="F56" s="87" t="str">
        <f t="array" ref="F56">IF(INDEX('Relevance scoring'!$D$7:$BU$214,MATCH($A56,'Relevance scoring'!$A$7:$A$214,0),MATCH(F$5,'Relevance scoring'!$D$5:$BU$5))=1,"N/a",(INDEX('Relevance scoring'!$D$7:$BU$214,MATCH($A56,'Relevance scoring'!$A$7:$A$214,0),MATCH(F$5,'Relevance scoring'!$D$5:$BU$5))))</f>
        <v>N/a</v>
      </c>
      <c r="G56" s="87" t="str">
        <f t="array" ref="G56">IF(INDEX('Relevance scoring'!$D$7:$BU$214,MATCH($A56,'Relevance scoring'!$A$7:$A$214,0),MATCH(G$5,'Relevance scoring'!$D$5:$BU$5))=1,"N/a",(INDEX('Relevance scoring'!$D$7:$BU$214,MATCH($A56,'Relevance scoring'!$A$7:$A$214,0),MATCH(G$5,'Relevance scoring'!$D$5:$BU$5))))</f>
        <v>N/a</v>
      </c>
      <c r="H56" s="87">
        <f t="array" ref="H56">IF(INDEX('Relevance scoring'!$D$7:$BU$214,MATCH($A56,'Relevance scoring'!$A$7:$A$214,0),MATCH(H$5,'Relevance scoring'!$D$5:$BU$5))=1,"N/a",(INDEX('Relevance scoring'!$D$7:$BU$214,MATCH($A56,'Relevance scoring'!$A$7:$A$214,0),MATCH(H$5,'Relevance scoring'!$D$5:$BU$5))))</f>
        <v>2</v>
      </c>
      <c r="I56" s="87">
        <f t="array" ref="I56">IF(INDEX('Relevance scoring'!$D$7:$BU$214,MATCH($A56,'Relevance scoring'!$A$7:$A$214,0),MATCH(I$5,'Relevance scoring'!$D$5:$BU$5))=1,"N/a",(INDEX('Relevance scoring'!$D$7:$BU$214,MATCH($A56,'Relevance scoring'!$A$7:$A$214,0),MATCH(I$5,'Relevance scoring'!$D$5:$BU$5))))</f>
        <v>2</v>
      </c>
      <c r="J56" s="87">
        <f t="array" ref="J56">IF(INDEX('Relevance scoring'!$D$7:$BU$214,MATCH($A56,'Relevance scoring'!$A$7:$A$214,0),MATCH(J$5,'Relevance scoring'!$D$5:$BU$5))=1,"N/a",(INDEX('Relevance scoring'!$D$7:$BU$214,MATCH($A56,'Relevance scoring'!$A$7:$A$214,0),MATCH(J$5,'Relevance scoring'!$D$5:$BU$5))))</f>
        <v>3</v>
      </c>
      <c r="K56" s="87">
        <f t="array" ref="K56">IF(INDEX('Relevance scoring'!$D$7:$BU$214,MATCH($A56,'Relevance scoring'!$A$7:$A$214,0),MATCH(K$5,'Relevance scoring'!$D$5:$BU$5))=1,"N/a",(INDEX('Relevance scoring'!$D$7:$BU$214,MATCH($A56,'Relevance scoring'!$A$7:$A$214,0),MATCH(K$5,'Relevance scoring'!$D$5:$BU$5))))</f>
        <v>4</v>
      </c>
      <c r="L56" s="87">
        <f t="array" ref="L56">IF(INDEX('Relevance scoring'!$D$7:$BU$214,MATCH($A56,'Relevance scoring'!$A$7:$A$214,0),MATCH(L$5,'Relevance scoring'!$D$5:$BU$5))=1,"N/a",(INDEX('Relevance scoring'!$D$7:$BU$214,MATCH($A56,'Relevance scoring'!$A$7:$A$214,0),MATCH(L$5,'Relevance scoring'!$D$5:$BU$5))))</f>
        <v>2</v>
      </c>
      <c r="M56" s="87" t="s">
        <v>844</v>
      </c>
      <c r="N56" s="87">
        <f t="array" ref="N56">IF(INDEX('Relevance scoring'!$D$7:$BU$214,MATCH($A56,'Relevance scoring'!$A$7:$A$214,0),MATCH(N$5,'Relevance scoring'!$D$5:$BU$5))=1,"N/a",(INDEX('Relevance scoring'!$D$7:$BU$214,MATCH($A56,'Relevance scoring'!$A$7:$A$214,0),MATCH(N$5,'Relevance scoring'!$D$5:$BU$5))))</f>
        <v>3</v>
      </c>
      <c r="O56" s="87" t="str">
        <f t="array" ref="O56">IF(INDEX('Relevance scoring'!$D$7:$BU$214,MATCH($A56,'Relevance scoring'!$A$7:$A$214,0),MATCH(O$5,'Relevance scoring'!$D$5:$BU$5))=1,"N/a",(INDEX('Relevance scoring'!$D$7:$BU$214,MATCH($A56,'Relevance scoring'!$A$7:$A$214,0),MATCH(O$5,'Relevance scoring'!$D$5:$BU$5))))</f>
        <v>N/a</v>
      </c>
      <c r="P56" s="87">
        <f t="array" ref="P56">IF(INDEX('Relevance scoring'!$D$7:$BU$214,MATCH($A56,'Relevance scoring'!$A$7:$A$214,0),MATCH(P$5,'Relevance scoring'!$D$5:$BU$5))=1,"N/a",(INDEX('Relevance scoring'!$D$7:$BU$214,MATCH($A56,'Relevance scoring'!$A$7:$A$214,0),MATCH(P$5,'Relevance scoring'!$D$5:$BU$5))))</f>
        <v>2</v>
      </c>
      <c r="Q56" s="87">
        <f t="array" ref="Q56">IF(INDEX('Relevance scoring'!$D$7:$BU$214,MATCH($A56,'Relevance scoring'!$A$7:$A$214,0),MATCH(Q$5,'Relevance scoring'!$D$5:$BU$5))=1,"N/a",(INDEX('Relevance scoring'!$D$7:$BU$214,MATCH($A56,'Relevance scoring'!$A$7:$A$214,0),MATCH(Q$5,'Relevance scoring'!$D$5:$BU$5))))</f>
        <v>2</v>
      </c>
      <c r="R56" s="87" t="str">
        <f t="array" ref="R56">IF(INDEX('Relevance scoring'!$D$7:$BU$214,MATCH($A56,'Relevance scoring'!$A$7:$A$214,0),MATCH(R$5,'Relevance scoring'!$D$5:$BU$5))=1,"N/a",(INDEX('Relevance scoring'!$D$7:$BU$214,MATCH($A56,'Relevance scoring'!$A$7:$A$214,0),MATCH(R$5,'Relevance scoring'!$D$5:$BU$5))))</f>
        <v>N/a</v>
      </c>
      <c r="S56" s="87" t="str">
        <f t="array" ref="S56">IF(INDEX('Relevance scoring'!$D$7:$BU$214,MATCH($A56,'Relevance scoring'!$A$7:$A$214,0),MATCH(S$5,'Relevance scoring'!$D$5:$BU$5))=1,"N/a",(INDEX('Relevance scoring'!$D$7:$BU$214,MATCH($A56,'Relevance scoring'!$A$7:$A$214,0),MATCH(S$5,'Relevance scoring'!$D$5:$BU$5))))</f>
        <v>N/a</v>
      </c>
      <c r="T56" s="87">
        <f t="array" ref="T56">IF(INDEX('Relevance scoring'!$D$7:$BU$214,MATCH($A56,'Relevance scoring'!$A$7:$A$214,0),MATCH(T$5,'Relevance scoring'!$D$5:$BU$5))=1,"N/a",(INDEX('Relevance scoring'!$D$7:$BU$214,MATCH($A56,'Relevance scoring'!$A$7:$A$214,0),MATCH(T$5,'Relevance scoring'!$D$5:$BU$5))))</f>
        <v>2</v>
      </c>
      <c r="U56" s="87" t="str">
        <f t="array" ref="U56">IF(INDEX('Relevance scoring'!$D$7:$BU$214,MATCH($A56,'Relevance scoring'!$A$7:$A$214,0),MATCH(U$5,'Relevance scoring'!$D$5:$BU$5))=1,"N/a",(INDEX('Relevance scoring'!$D$7:$BU$214,MATCH($A56,'Relevance scoring'!$A$7:$A$214,0),MATCH(U$5,'Relevance scoring'!$D$5:$BU$5))))</f>
        <v>N/a</v>
      </c>
      <c r="V56" s="87" t="str">
        <f t="array" ref="V56">IF(INDEX('Relevance scoring'!$D$7:$BU$214,MATCH($A56,'Relevance scoring'!$A$7:$A$214,0),MATCH(V$5,'Relevance scoring'!$D$5:$BU$5))=1,"N/a",(INDEX('Relevance scoring'!$D$7:$BU$214,MATCH($A56,'Relevance scoring'!$A$7:$A$214,0),MATCH(V$5,'Relevance scoring'!$D$5:$BU$5))))</f>
        <v>N/a</v>
      </c>
      <c r="W56" s="87">
        <f t="array" ref="W56">IF(INDEX('Relevance scoring'!$D$7:$BU$214,MATCH($A56,'Relevance scoring'!$A$7:$A$214,0),MATCH(W$5,'Relevance scoring'!$D$5:$BU$5))=1,"N/a",(INDEX('Relevance scoring'!$D$7:$BU$214,MATCH($A56,'Relevance scoring'!$A$7:$A$214,0),MATCH(W$5,'Relevance scoring'!$D$5:$BU$5))))</f>
        <v>2</v>
      </c>
      <c r="X56" s="87">
        <f t="array" ref="X56">IF(INDEX('Relevance scoring'!$D$7:$BU$214,MATCH($A56,'Relevance scoring'!$A$7:$A$214,0),MATCH(X$5,'Relevance scoring'!$D$5:$BU$5))=1,"N/a",(INDEX('Relevance scoring'!$D$7:$BU$214,MATCH($A56,'Relevance scoring'!$A$7:$A$214,0),MATCH(X$5,'Relevance scoring'!$D$5:$BU$5))))</f>
        <v>4</v>
      </c>
      <c r="Y56" s="87">
        <f t="array" ref="Y56">IF(INDEX('Relevance scoring'!$D$7:$BU$214,MATCH($A56,'Relevance scoring'!$A$7:$A$214,0),MATCH(Y$5,'Relevance scoring'!$D$5:$BU$5))=1,"N/a",(INDEX('Relevance scoring'!$D$7:$BU$214,MATCH($A56,'Relevance scoring'!$A$7:$A$214,0),MATCH(Y$5,'Relevance scoring'!$D$5:$BU$5))))</f>
        <v>3</v>
      </c>
      <c r="Z56" s="87" t="str">
        <f t="array" ref="Z56">IF(INDEX('Relevance scoring'!$D$7:$BU$214,MATCH($A56,'Relevance scoring'!$A$7:$A$214,0),MATCH(Z$5,'Relevance scoring'!$D$5:$BU$5))=1,"N/a",(INDEX('Relevance scoring'!$D$7:$BU$214,MATCH($A56,'Relevance scoring'!$A$7:$A$214,0),MATCH(Z$5,'Relevance scoring'!$D$5:$BU$5))))</f>
        <v>N/a</v>
      </c>
      <c r="AA56" s="87" t="str">
        <f t="array" ref="AA56">IF(INDEX('Relevance scoring'!$D$7:$BU$214,MATCH($A56,'Relevance scoring'!$A$7:$A$214,0),MATCH(AA$5,'Relevance scoring'!$D$5:$BU$5))=1,"N/a",(INDEX('Relevance scoring'!$D$7:$BU$214,MATCH($A56,'Relevance scoring'!$A$7:$A$214,0),MATCH(AA$5,'Relevance scoring'!$D$5:$BU$5))))</f>
        <v>N/a</v>
      </c>
      <c r="AB56" s="87" t="str">
        <f t="array" ref="AB56">IF(INDEX('Relevance scoring'!$D$7:$BU$214,MATCH($A56,'Relevance scoring'!$A$7:$A$214,0),MATCH(AB$5,'Relevance scoring'!$D$5:$BU$5))=1,"N/a",(INDEX('Relevance scoring'!$D$7:$BU$214,MATCH($A56,'Relevance scoring'!$A$7:$A$214,0),MATCH(AB$5,'Relevance scoring'!$D$5:$BU$5))))</f>
        <v>N/a</v>
      </c>
      <c r="AC56" s="87" t="str">
        <f t="array" ref="AC56">IF(INDEX('Relevance scoring'!$D$7:$BU$214,MATCH($A56,'Relevance scoring'!$A$7:$A$214,0),MATCH(AC$5,'Relevance scoring'!$D$5:$BU$5))=1,"N/a",(INDEX('Relevance scoring'!$D$7:$BU$214,MATCH($A56,'Relevance scoring'!$A$7:$A$214,0),MATCH(AC$5,'Relevance scoring'!$D$5:$BU$5))))</f>
        <v>N/a</v>
      </c>
      <c r="AD56" s="87" t="str">
        <f t="array" ref="AD56">IF(INDEX('Relevance scoring'!$D$7:$BU$214,MATCH($A56,'Relevance scoring'!$A$7:$A$214,0),MATCH(AD$5,'Relevance scoring'!$D$5:$BU$5))=1,"N/a",(INDEX('Relevance scoring'!$D$7:$BU$214,MATCH($A56,'Relevance scoring'!$A$7:$A$214,0),MATCH(AD$5,'Relevance scoring'!$D$5:$BU$5))))</f>
        <v>N/a</v>
      </c>
      <c r="AE56" s="87">
        <f t="array" ref="AE56">IF(INDEX('Relevance scoring'!$D$7:$BU$214,MATCH($A56,'Relevance scoring'!$A$7:$A$214,0),MATCH(AE$5,'Relevance scoring'!$D$5:$BU$5))=1,"N/a",(INDEX('Relevance scoring'!$D$7:$BU$214,MATCH($A56,'Relevance scoring'!$A$7:$A$214,0),MATCH(AE$5,'Relevance scoring'!$D$5:$BU$5))))</f>
        <v>2</v>
      </c>
      <c r="AF56" s="87" t="str">
        <f t="array" ref="AF56">IF(INDEX('Relevance scoring'!$D$7:$BU$214,MATCH($A56,'Relevance scoring'!$A$7:$A$214,0),MATCH(AF$5,'Relevance scoring'!$D$5:$BU$5))=1,"N/a",(INDEX('Relevance scoring'!$D$7:$BU$214,MATCH($A56,'Relevance scoring'!$A$7:$A$214,0),MATCH(AF$5,'Relevance scoring'!$D$5:$BU$5))))</f>
        <v>N/a</v>
      </c>
      <c r="AG56" s="87" t="str">
        <f t="array" ref="AG56">IF(INDEX('Relevance scoring'!$D$7:$BU$214,MATCH($A56,'Relevance scoring'!$A$7:$A$214,0),MATCH(AG$5,'Relevance scoring'!$D$5:$BU$5))=1,"N/a",(INDEX('Relevance scoring'!$D$7:$BU$214,MATCH($A56,'Relevance scoring'!$A$7:$A$214,0),MATCH(AG$5,'Relevance scoring'!$D$5:$BU$5))))</f>
        <v>N/a</v>
      </c>
      <c r="AH56" s="87" t="str">
        <f t="array" ref="AH56">IF(INDEX('Relevance scoring'!$D$7:$BU$214,MATCH($A56,'Relevance scoring'!$A$7:$A$214,0),MATCH(AH$5,'Relevance scoring'!$D$5:$BU$5))=1,"N/a",(INDEX('Relevance scoring'!$D$7:$BU$214,MATCH($A56,'Relevance scoring'!$A$7:$A$214,0),MATCH(AH$5,'Relevance scoring'!$D$5:$BU$5))))</f>
        <v>N/a</v>
      </c>
      <c r="AI56" s="87" t="str">
        <f t="array" ref="AI56">IF(INDEX('Relevance scoring'!$D$7:$BU$214,MATCH($A56,'Relevance scoring'!$A$7:$A$214,0),MATCH(AI$5,'Relevance scoring'!$D$5:$BU$5))=1,"N/a",(INDEX('Relevance scoring'!$D$7:$BU$214,MATCH($A56,'Relevance scoring'!$A$7:$A$214,0),MATCH(AI$5,'Relevance scoring'!$D$5:$BU$5))))</f>
        <v>N/a</v>
      </c>
      <c r="AJ56" s="87" t="str">
        <f t="array" ref="AJ56">IF(INDEX('Relevance scoring'!$D$7:$BU$214,MATCH($A56,'Relevance scoring'!$A$7:$A$214,0),MATCH(AJ$5,'Relevance scoring'!$D$5:$BU$5))=1,"N/a",(INDEX('Relevance scoring'!$D$7:$BU$214,MATCH($A56,'Relevance scoring'!$A$7:$A$214,0),MATCH(AJ$5,'Relevance scoring'!$D$5:$BU$5))))</f>
        <v>N/a</v>
      </c>
      <c r="AK56" s="87" t="str">
        <f t="array" ref="AK56">IF(INDEX('Relevance scoring'!$D$7:$BU$214,MATCH($A56,'Relevance scoring'!$A$7:$A$214,0),MATCH(AK$5,'Relevance scoring'!$D$5:$BU$5))=1,"N/a",(INDEX('Relevance scoring'!$D$7:$BU$214,MATCH($A56,'Relevance scoring'!$A$7:$A$214,0),MATCH(AK$5,'Relevance scoring'!$D$5:$BU$5))))</f>
        <v>N/a</v>
      </c>
      <c r="AL56" s="87" t="str">
        <f t="array" ref="AL56">IF(INDEX('Relevance scoring'!$D$7:$BU$214,MATCH($A56,'Relevance scoring'!$A$7:$A$214,0),MATCH(AL$5,'Relevance scoring'!$D$5:$BU$5))=1,"N/a",(INDEX('Relevance scoring'!$D$7:$BU$214,MATCH($A56,'Relevance scoring'!$A$7:$A$214,0),MATCH(AL$5,'Relevance scoring'!$D$5:$BU$5))))</f>
        <v>N/a</v>
      </c>
      <c r="AM56" s="87" t="str">
        <f t="array" ref="AM56">IF(INDEX('Relevance scoring'!$D$7:$BU$214,MATCH($A56,'Relevance scoring'!$A$7:$A$214,0),MATCH(AM$5,'Relevance scoring'!$D$5:$BU$5))=1,"N/a",(INDEX('Relevance scoring'!$D$7:$BU$214,MATCH($A56,'Relevance scoring'!$A$7:$A$214,0),MATCH(AM$5,'Relevance scoring'!$D$5:$BU$5))))</f>
        <v>N/a</v>
      </c>
      <c r="AN56" s="87" t="str">
        <f t="array" ref="AN56">IF(INDEX('Relevance scoring'!$D$7:$BU$214,MATCH($A56,'Relevance scoring'!$A$7:$A$214,0),MATCH(AN$5,'Relevance scoring'!$D$5:$BU$5))=1,"N/a",(INDEX('Relevance scoring'!$D$7:$BU$214,MATCH($A56,'Relevance scoring'!$A$7:$A$214,0),MATCH(AN$5,'Relevance scoring'!$D$5:$BU$5))))</f>
        <v>N/a</v>
      </c>
      <c r="AO56" s="87" t="s">
        <v>845</v>
      </c>
      <c r="AP56" s="87" t="str">
        <f t="array" ref="AP56">IF(INDEX('Relevance scoring'!$D$7:$BU$214,MATCH($A56,'Relevance scoring'!$A$7:$A$214,0),MATCH(AP$5,'Relevance scoring'!$D$5:$BU$5))=1,"N/a",(INDEX('Relevance scoring'!$D$7:$BU$214,MATCH($A56,'Relevance scoring'!$A$7:$A$214,0),MATCH(AP$5,'Relevance scoring'!$D$5:$BU$5))))</f>
        <v>N/a</v>
      </c>
      <c r="AQ56" s="87">
        <f t="array" ref="AQ56">IF(INDEX('Relevance scoring'!$D$7:$BU$214,MATCH($A56,'Relevance scoring'!$A$7:$A$214,0),MATCH(AQ$5,'Relevance scoring'!$D$5:$BU$5))=1,"N/a",(INDEX('Relevance scoring'!$D$7:$BU$214,MATCH($A56,'Relevance scoring'!$A$7:$A$214,0),MATCH(AQ$5,'Relevance scoring'!$D$5:$BU$5))))</f>
        <v>2</v>
      </c>
      <c r="AR56" s="87" t="str">
        <f t="array" ref="AR56">IF(INDEX('Relevance scoring'!$D$7:$BU$214,MATCH($A56,'Relevance scoring'!$A$7:$A$214,0),MATCH(AR$5,'Relevance scoring'!$D$5:$BU$5))=1,"N/a",(INDEX('Relevance scoring'!$D$7:$BU$214,MATCH($A56,'Relevance scoring'!$A$7:$A$214,0),MATCH(AR$5,'Relevance scoring'!$D$5:$BU$5))))</f>
        <v>N/a</v>
      </c>
      <c r="AS56" s="87" t="str">
        <f t="array" ref="AS56">IF(INDEX('Relevance scoring'!$D$7:$BU$214,MATCH($A56,'Relevance scoring'!$A$7:$A$214,0),MATCH(AS$5,'Relevance scoring'!$D$5:$BU$5))=1,"N/a",(INDEX('Relevance scoring'!$D$7:$BU$214,MATCH($A56,'Relevance scoring'!$A$7:$A$214,0),MATCH(AS$5,'Relevance scoring'!$D$5:$BU$5))))</f>
        <v>N/a</v>
      </c>
      <c r="AT56" s="87" t="str">
        <f t="array" ref="AT56">IF(INDEX('Relevance scoring'!$D$7:$BU$214,MATCH($A56,'Relevance scoring'!$A$7:$A$214,0),MATCH(AT$5,'Relevance scoring'!$D$5:$BU$5))=1,"N/a",(INDEX('Relevance scoring'!$D$7:$BU$214,MATCH($A56,'Relevance scoring'!$A$7:$A$214,0),MATCH(AT$5,'Relevance scoring'!$D$5:$BU$5))))</f>
        <v>N/a</v>
      </c>
      <c r="AU56" s="87" t="str">
        <f t="array" ref="AU56">IF(INDEX('Relevance scoring'!$D$7:$BU$214,MATCH($A56,'Relevance scoring'!$A$7:$A$214,0),MATCH(AU$5,'Relevance scoring'!$D$5:$BU$5))=1,"N/a",(INDEX('Relevance scoring'!$D$7:$BU$214,MATCH($A56,'Relevance scoring'!$A$7:$A$214,0),MATCH(AU$5,'Relevance scoring'!$D$5:$BU$5))))</f>
        <v>N/a</v>
      </c>
      <c r="AV56" s="87" t="str">
        <f t="array" ref="AV56">IF(INDEX('Relevance scoring'!$D$7:$BU$214,MATCH($A56,'Relevance scoring'!$A$7:$A$214,0),MATCH(AV$5,'Relevance scoring'!$D$5:$BU$5))=1,"N/a",(INDEX('Relevance scoring'!$D$7:$BU$214,MATCH($A56,'Relevance scoring'!$A$7:$A$214,0),MATCH(AV$5,'Relevance scoring'!$D$5:$BU$5))))</f>
        <v>N/a</v>
      </c>
      <c r="AW56" s="87">
        <f t="array" ref="AW56">IF(INDEX('Relevance scoring'!$D$7:$BU$214,MATCH($A56,'Relevance scoring'!$A$7:$A$214,0),MATCH(AW$5,'Relevance scoring'!$D$5:$BU$5))=1,"N/a",(INDEX('Relevance scoring'!$D$7:$BU$214,MATCH($A56,'Relevance scoring'!$A$7:$A$214,0),MATCH(AW$5,'Relevance scoring'!$D$5:$BU$5))))</f>
        <v>4</v>
      </c>
      <c r="AX56" s="87">
        <f t="array" ref="AX56">IF(INDEX('Relevance scoring'!$D$7:$BU$214,MATCH($A56,'Relevance scoring'!$A$7:$A$214,0),MATCH(AX$5,'Relevance scoring'!$D$5:$BU$5))=1,"N/a",(INDEX('Relevance scoring'!$D$7:$BU$214,MATCH($A56,'Relevance scoring'!$A$7:$A$214,0),MATCH(AX$5,'Relevance scoring'!$D$5:$BU$5))))</f>
        <v>2</v>
      </c>
      <c r="AY56" s="87">
        <f t="array" ref="AY56">IF(INDEX('Relevance scoring'!$D$7:$BU$214,MATCH($A56,'Relevance scoring'!$A$7:$A$214,0),MATCH(AY$5,'Relevance scoring'!$D$5:$BU$5))=1,"N/a",(INDEX('Relevance scoring'!$D$7:$BU$214,MATCH($A56,'Relevance scoring'!$A$7:$A$214,0),MATCH(AY$5,'Relevance scoring'!$D$5:$BU$5))))</f>
        <v>2</v>
      </c>
      <c r="AZ56" s="87" t="str">
        <f t="array" ref="AZ56">IF(INDEX('Relevance scoring'!$D$7:$BU$214,MATCH($A56,'Relevance scoring'!$A$7:$A$214,0),MATCH(AZ$5,'Relevance scoring'!$D$5:$BU$5))=1,"N/a",(INDEX('Relevance scoring'!$D$7:$BU$214,MATCH($A56,'Relevance scoring'!$A$7:$A$214,0),MATCH(AZ$5,'Relevance scoring'!$D$5:$BU$5))))</f>
        <v>N/a</v>
      </c>
      <c r="BA56" s="87">
        <f t="array" ref="BA56">IF(INDEX('Relevance scoring'!$D$7:$BU$214,MATCH($A56,'Relevance scoring'!$A$7:$A$214,0),MATCH(BA$5,'Relevance scoring'!$D$5:$BU$5))=1,"N/a",(INDEX('Relevance scoring'!$D$7:$BU$214,MATCH($A56,'Relevance scoring'!$A$7:$A$214,0),MATCH(BA$5,'Relevance scoring'!$D$5:$BU$5))))</f>
        <v>3</v>
      </c>
      <c r="BB56" s="87" t="str">
        <f t="array" ref="BB56">IF(INDEX('Relevance scoring'!$D$7:$BU$214,MATCH($A56,'Relevance scoring'!$A$7:$A$214,0),MATCH(BB$5,'Relevance scoring'!$D$5:$BU$5))=1,"N/a",(INDEX('Relevance scoring'!$D$7:$BU$214,MATCH($A56,'Relevance scoring'!$A$7:$A$214,0),MATCH(BB$5,'Relevance scoring'!$D$5:$BU$5))))</f>
        <v>N/a</v>
      </c>
      <c r="BC56" s="87" t="str">
        <f t="array" ref="BC56">IF(INDEX('Relevance scoring'!$D$7:$BU$214,MATCH($A56,'Relevance scoring'!$A$7:$A$214,0),MATCH(BC$5,'Relevance scoring'!$D$5:$BU$5))=1,"N/a",(INDEX('Relevance scoring'!$D$7:$BU$214,MATCH($A56,'Relevance scoring'!$A$7:$A$214,0),MATCH(BC$5,'Relevance scoring'!$D$5:$BU$5))))</f>
        <v>N/a</v>
      </c>
      <c r="BD56" s="87" t="str">
        <f t="array" ref="BD56">IF(INDEX('Relevance scoring'!$D$7:$BU$214,MATCH($A56,'Relevance scoring'!$A$7:$A$214,0),MATCH(BD$5,'Relevance scoring'!$D$5:$BU$5))=1,"N/a",(INDEX('Relevance scoring'!$D$7:$BU$214,MATCH($A56,'Relevance scoring'!$A$7:$A$214,0),MATCH(BD$5,'Relevance scoring'!$D$5:$BU$5))))</f>
        <v>N/a</v>
      </c>
      <c r="BE56" s="87">
        <f t="array" ref="BE56">IF(INDEX('Relevance scoring'!$D$7:$BU$214,MATCH($A56,'Relevance scoring'!$A$7:$A$214,0),MATCH(BE$5,'Relevance scoring'!$D$5:$BU$5))=1,"N/a",(INDEX('Relevance scoring'!$D$7:$BU$214,MATCH($A56,'Relevance scoring'!$A$7:$A$214,0),MATCH(BE$5,'Relevance scoring'!$D$5:$BU$5))))</f>
        <v>3</v>
      </c>
      <c r="BF56" s="87">
        <f t="array" ref="BF56">IF(INDEX('Relevance scoring'!$D$7:$BU$214,MATCH($A56,'Relevance scoring'!$A$7:$A$214,0),MATCH(BF$5,'Relevance scoring'!$D$5:$BU$5))=1,"N/a",(INDEX('Relevance scoring'!$D$7:$BU$214,MATCH($A56,'Relevance scoring'!$A$7:$A$214,0),MATCH(BF$5,'Relevance scoring'!$D$5:$BU$5))))</f>
        <v>2</v>
      </c>
      <c r="BG56" s="87" t="str">
        <f t="array" ref="BG56">IF(INDEX('Relevance scoring'!$D$7:$BU$214,MATCH($A56,'Relevance scoring'!$A$7:$A$214,0),MATCH(BG$5,'Relevance scoring'!$D$5:$BU$5))=1,"N/a",(INDEX('Relevance scoring'!$D$7:$BU$214,MATCH($A56,'Relevance scoring'!$A$7:$A$214,0),MATCH(BG$5,'Relevance scoring'!$D$5:$BU$5))))</f>
        <v>N/a</v>
      </c>
      <c r="BH56" s="87" t="str">
        <f t="array" ref="BH56">IF(INDEX('Relevance scoring'!$D$7:$BU$214,MATCH($A56,'Relevance scoring'!$A$7:$A$214,0),MATCH(BH$5,'Relevance scoring'!$D$5:$BU$5))=1,"N/a",(INDEX('Relevance scoring'!$D$7:$BU$214,MATCH($A56,'Relevance scoring'!$A$7:$A$214,0),MATCH(BH$5,'Relevance scoring'!$D$5:$BU$5))))</f>
        <v>N/a</v>
      </c>
    </row>
    <row r="57" spans="1:60" ht="12.75" x14ac:dyDescent="0.2">
      <c r="A57" s="53" t="str">
        <f>'Technology references'!A52</f>
        <v>Tech-051</v>
      </c>
      <c r="B57" s="54" t="str">
        <f t="array" ref="B57">INDEX('Technology references'!$B$2:$B$100,MATCH($A57,'Technology references'!$A$2:$A$100,0))</f>
        <v>Universal Basic Income</v>
      </c>
      <c r="D57" s="87" t="str">
        <f t="array" ref="D57">IF(INDEX('Relevance scoring'!$D$7:$BU$214,MATCH($A57,'Relevance scoring'!$A$7:$A$214,0),MATCH(D$5,'Relevance scoring'!$D$5:$BU$5))=1,"N/a",(INDEX('Relevance scoring'!$D$7:$BU$214,MATCH($A57,'Relevance scoring'!$A$7:$A$214,0),MATCH(D$5,'Relevance scoring'!$D$5:$BU$5))))</f>
        <v>N/a</v>
      </c>
      <c r="E57" s="87" t="str">
        <f t="array" ref="E57">IF(INDEX('Relevance scoring'!$D$7:$BU$214,MATCH($A57,'Relevance scoring'!$A$7:$A$214,0),MATCH(E$5,'Relevance scoring'!$D$5:$BU$5))=1,"N/a",(INDEX('Relevance scoring'!$D$7:$BU$214,MATCH($A57,'Relevance scoring'!$A$7:$A$214,0),MATCH(E$5,'Relevance scoring'!$D$5:$BU$5))))</f>
        <v>N/a</v>
      </c>
      <c r="F57" s="87">
        <f t="array" ref="F57">IF(INDEX('Relevance scoring'!$D$7:$BU$214,MATCH($A57,'Relevance scoring'!$A$7:$A$214,0),MATCH(F$5,'Relevance scoring'!$D$5:$BU$5))=1,"N/a",(INDEX('Relevance scoring'!$D$7:$BU$214,MATCH($A57,'Relevance scoring'!$A$7:$A$214,0),MATCH(F$5,'Relevance scoring'!$D$5:$BU$5))))</f>
        <v>2</v>
      </c>
      <c r="G57" s="87">
        <f t="array" ref="G57">IF(INDEX('Relevance scoring'!$D$7:$BU$214,MATCH($A57,'Relevance scoring'!$A$7:$A$214,0),MATCH(G$5,'Relevance scoring'!$D$5:$BU$5))=1,"N/a",(INDEX('Relevance scoring'!$D$7:$BU$214,MATCH($A57,'Relevance scoring'!$A$7:$A$214,0),MATCH(G$5,'Relevance scoring'!$D$5:$BU$5))))</f>
        <v>2</v>
      </c>
      <c r="H57" s="87" t="str">
        <f t="array" ref="H57">IF(INDEX('Relevance scoring'!$D$7:$BU$214,MATCH($A57,'Relevance scoring'!$A$7:$A$214,0),MATCH(H$5,'Relevance scoring'!$D$5:$BU$5))=1,"N/a",(INDEX('Relevance scoring'!$D$7:$BU$214,MATCH($A57,'Relevance scoring'!$A$7:$A$214,0),MATCH(H$5,'Relevance scoring'!$D$5:$BU$5))))</f>
        <v>N/a</v>
      </c>
      <c r="I57" s="87" t="str">
        <f t="array" ref="I57">IF(INDEX('Relevance scoring'!$D$7:$BU$214,MATCH($A57,'Relevance scoring'!$A$7:$A$214,0),MATCH(I$5,'Relevance scoring'!$D$5:$BU$5))=1,"N/a",(INDEX('Relevance scoring'!$D$7:$BU$214,MATCH($A57,'Relevance scoring'!$A$7:$A$214,0),MATCH(I$5,'Relevance scoring'!$D$5:$BU$5))))</f>
        <v>N/a</v>
      </c>
      <c r="J57" s="87" t="str">
        <f t="array" ref="J57">IF(INDEX('Relevance scoring'!$D$7:$BU$214,MATCH($A57,'Relevance scoring'!$A$7:$A$214,0),MATCH(J$5,'Relevance scoring'!$D$5:$BU$5))=1,"N/a",(INDEX('Relevance scoring'!$D$7:$BU$214,MATCH($A57,'Relevance scoring'!$A$7:$A$214,0),MATCH(J$5,'Relevance scoring'!$D$5:$BU$5))))</f>
        <v>N/a</v>
      </c>
      <c r="K57" s="87" t="str">
        <f t="array" ref="K57">IF(INDEX('Relevance scoring'!$D$7:$BU$214,MATCH($A57,'Relevance scoring'!$A$7:$A$214,0),MATCH(K$5,'Relevance scoring'!$D$5:$BU$5))=1,"N/a",(INDEX('Relevance scoring'!$D$7:$BU$214,MATCH($A57,'Relevance scoring'!$A$7:$A$214,0),MATCH(K$5,'Relevance scoring'!$D$5:$BU$5))))</f>
        <v>N/a</v>
      </c>
      <c r="L57" s="87" t="str">
        <f t="array" ref="L57">IF(INDEX('Relevance scoring'!$D$7:$BU$214,MATCH($A57,'Relevance scoring'!$A$7:$A$214,0),MATCH(L$5,'Relevance scoring'!$D$5:$BU$5))=1,"N/a",(INDEX('Relevance scoring'!$D$7:$BU$214,MATCH($A57,'Relevance scoring'!$A$7:$A$214,0),MATCH(L$5,'Relevance scoring'!$D$5:$BU$5))))</f>
        <v>N/a</v>
      </c>
      <c r="M57" s="87">
        <f t="array" ref="M57">IF(INDEX('Relevance scoring'!$D$7:$BU$214,MATCH($A57,'Relevance scoring'!$A$7:$A$214,0),MATCH(M$5,'Relevance scoring'!$D$5:$BU$5))=1,"N/a",(INDEX('Relevance scoring'!$D$7:$BU$214,MATCH($A57,'Relevance scoring'!$A$7:$A$214,0),MATCH(M$5,'Relevance scoring'!$D$5:$BU$5))))</f>
        <v>2</v>
      </c>
      <c r="N57" s="87" t="str">
        <f t="array" ref="N57">IF(INDEX('Relevance scoring'!$D$7:$BU$214,MATCH($A57,'Relevance scoring'!$A$7:$A$214,0),MATCH(N$5,'Relevance scoring'!$D$5:$BU$5))=1,"N/a",(INDEX('Relevance scoring'!$D$7:$BU$214,MATCH($A57,'Relevance scoring'!$A$7:$A$214,0),MATCH(N$5,'Relevance scoring'!$D$5:$BU$5))))</f>
        <v>N/a</v>
      </c>
      <c r="O57" s="87" t="str">
        <f t="array" ref="O57">IF(INDEX('Relevance scoring'!$D$7:$BU$214,MATCH($A57,'Relevance scoring'!$A$7:$A$214,0),MATCH(O$5,'Relevance scoring'!$D$5:$BU$5))=1,"N/a",(INDEX('Relevance scoring'!$D$7:$BU$214,MATCH($A57,'Relevance scoring'!$A$7:$A$214,0),MATCH(O$5,'Relevance scoring'!$D$5:$BU$5))))</f>
        <v>N/a</v>
      </c>
      <c r="P57" s="87">
        <f t="array" ref="P57">IF(INDEX('Relevance scoring'!$D$7:$BU$214,MATCH($A57,'Relevance scoring'!$A$7:$A$214,0),MATCH(P$5,'Relevance scoring'!$D$5:$BU$5))=1,"N/a",(INDEX('Relevance scoring'!$D$7:$BU$214,MATCH($A57,'Relevance scoring'!$A$7:$A$214,0),MATCH(P$5,'Relevance scoring'!$D$5:$BU$5))))</f>
        <v>4</v>
      </c>
      <c r="Q57" s="87">
        <f t="array" ref="Q57">IF(INDEX('Relevance scoring'!$D$7:$BU$214,MATCH($A57,'Relevance scoring'!$A$7:$A$214,0),MATCH(Q$5,'Relevance scoring'!$D$5:$BU$5))=1,"N/a",(INDEX('Relevance scoring'!$D$7:$BU$214,MATCH($A57,'Relevance scoring'!$A$7:$A$214,0),MATCH(Q$5,'Relevance scoring'!$D$5:$BU$5))))</f>
        <v>2</v>
      </c>
      <c r="R57" s="87">
        <f t="array" ref="R57">IF(INDEX('Relevance scoring'!$D$7:$BU$214,MATCH($A57,'Relevance scoring'!$A$7:$A$214,0),MATCH(R$5,'Relevance scoring'!$D$5:$BU$5))=1,"N/a",(INDEX('Relevance scoring'!$D$7:$BU$214,MATCH($A57,'Relevance scoring'!$A$7:$A$214,0),MATCH(R$5,'Relevance scoring'!$D$5:$BU$5))))</f>
        <v>2</v>
      </c>
      <c r="S57" s="87" t="str">
        <f t="array" ref="S57">IF(INDEX('Relevance scoring'!$D$7:$BU$214,MATCH($A57,'Relevance scoring'!$A$7:$A$214,0),MATCH(S$5,'Relevance scoring'!$D$5:$BU$5))=1,"N/a",(INDEX('Relevance scoring'!$D$7:$BU$214,MATCH($A57,'Relevance scoring'!$A$7:$A$214,0),MATCH(S$5,'Relevance scoring'!$D$5:$BU$5))))</f>
        <v>N/a</v>
      </c>
      <c r="T57" s="87" t="str">
        <f t="array" ref="T57">IF(INDEX('Relevance scoring'!$D$7:$BU$214,MATCH($A57,'Relevance scoring'!$A$7:$A$214,0),MATCH(T$5,'Relevance scoring'!$D$5:$BU$5))=1,"N/a",(INDEX('Relevance scoring'!$D$7:$BU$214,MATCH($A57,'Relevance scoring'!$A$7:$A$214,0),MATCH(T$5,'Relevance scoring'!$D$5:$BU$5))))</f>
        <v>N/a</v>
      </c>
      <c r="U57" s="87" t="str">
        <f t="array" ref="U57">IF(INDEX('Relevance scoring'!$D$7:$BU$214,MATCH($A57,'Relevance scoring'!$A$7:$A$214,0),MATCH(U$5,'Relevance scoring'!$D$5:$BU$5))=1,"N/a",(INDEX('Relevance scoring'!$D$7:$BU$214,MATCH($A57,'Relevance scoring'!$A$7:$A$214,0),MATCH(U$5,'Relevance scoring'!$D$5:$BU$5))))</f>
        <v>N/a</v>
      </c>
      <c r="V57" s="87" t="str">
        <f t="array" ref="V57">IF(INDEX('Relevance scoring'!$D$7:$BU$214,MATCH($A57,'Relevance scoring'!$A$7:$A$214,0),MATCH(V$5,'Relevance scoring'!$D$5:$BU$5))=1,"N/a",(INDEX('Relevance scoring'!$D$7:$BU$214,MATCH($A57,'Relevance scoring'!$A$7:$A$214,0),MATCH(V$5,'Relevance scoring'!$D$5:$BU$5))))</f>
        <v>N/a</v>
      </c>
      <c r="W57" s="87">
        <f t="array" ref="W57">IF(INDEX('Relevance scoring'!$D$7:$BU$214,MATCH($A57,'Relevance scoring'!$A$7:$A$214,0),MATCH(W$5,'Relevance scoring'!$D$5:$BU$5))=1,"N/a",(INDEX('Relevance scoring'!$D$7:$BU$214,MATCH($A57,'Relevance scoring'!$A$7:$A$214,0),MATCH(W$5,'Relevance scoring'!$D$5:$BU$5))))</f>
        <v>2</v>
      </c>
      <c r="X57" s="87" t="str">
        <f t="array" ref="X57">IF(INDEX('Relevance scoring'!$D$7:$BU$214,MATCH($A57,'Relevance scoring'!$A$7:$A$214,0),MATCH(X$5,'Relevance scoring'!$D$5:$BU$5))=1,"N/a",(INDEX('Relevance scoring'!$D$7:$BU$214,MATCH($A57,'Relevance scoring'!$A$7:$A$214,0),MATCH(X$5,'Relevance scoring'!$D$5:$BU$5))))</f>
        <v>N/a</v>
      </c>
      <c r="Y57" s="87" t="str">
        <f t="array" ref="Y57">IF(INDEX('Relevance scoring'!$D$7:$BU$214,MATCH($A57,'Relevance scoring'!$A$7:$A$214,0),MATCH(Y$5,'Relevance scoring'!$D$5:$BU$5))=1,"N/a",(INDEX('Relevance scoring'!$D$7:$BU$214,MATCH($A57,'Relevance scoring'!$A$7:$A$214,0),MATCH(Y$5,'Relevance scoring'!$D$5:$BU$5))))</f>
        <v>N/a</v>
      </c>
      <c r="Z57" s="87">
        <f t="array" ref="Z57">IF(INDEX('Relevance scoring'!$D$7:$BU$214,MATCH($A57,'Relevance scoring'!$A$7:$A$214,0),MATCH(Z$5,'Relevance scoring'!$D$5:$BU$5))=1,"N/a",(INDEX('Relevance scoring'!$D$7:$BU$214,MATCH($A57,'Relevance scoring'!$A$7:$A$214,0),MATCH(Z$5,'Relevance scoring'!$D$5:$BU$5))))</f>
        <v>2</v>
      </c>
      <c r="AA57" s="87" t="str">
        <f t="array" ref="AA57">IF(INDEX('Relevance scoring'!$D$7:$BU$214,MATCH($A57,'Relevance scoring'!$A$7:$A$214,0),MATCH(AA$5,'Relevance scoring'!$D$5:$BU$5))=1,"N/a",(INDEX('Relevance scoring'!$D$7:$BU$214,MATCH($A57,'Relevance scoring'!$A$7:$A$214,0),MATCH(AA$5,'Relevance scoring'!$D$5:$BU$5))))</f>
        <v>N/a</v>
      </c>
      <c r="AB57" s="87">
        <f t="array" ref="AB57">IF(INDEX('Relevance scoring'!$D$7:$BU$214,MATCH($A57,'Relevance scoring'!$A$7:$A$214,0),MATCH(AB$5,'Relevance scoring'!$D$5:$BU$5))=1,"N/a",(INDEX('Relevance scoring'!$D$7:$BU$214,MATCH($A57,'Relevance scoring'!$A$7:$A$214,0),MATCH(AB$5,'Relevance scoring'!$D$5:$BU$5))))</f>
        <v>2</v>
      </c>
      <c r="AC57" s="87" t="str">
        <f t="array" ref="AC57">IF(INDEX('Relevance scoring'!$D$7:$BU$214,MATCH($A57,'Relevance scoring'!$A$7:$A$214,0),MATCH(AC$5,'Relevance scoring'!$D$5:$BU$5))=1,"N/a",(INDEX('Relevance scoring'!$D$7:$BU$214,MATCH($A57,'Relevance scoring'!$A$7:$A$214,0),MATCH(AC$5,'Relevance scoring'!$D$5:$BU$5))))</f>
        <v>N/a</v>
      </c>
      <c r="AD57" s="87" t="str">
        <f t="array" ref="AD57">IF(INDEX('Relevance scoring'!$D$7:$BU$214,MATCH($A57,'Relevance scoring'!$A$7:$A$214,0),MATCH(AD$5,'Relevance scoring'!$D$5:$BU$5))=1,"N/a",(INDEX('Relevance scoring'!$D$7:$BU$214,MATCH($A57,'Relevance scoring'!$A$7:$A$214,0),MATCH(AD$5,'Relevance scoring'!$D$5:$BU$5))))</f>
        <v>N/a</v>
      </c>
      <c r="AE57" s="87" t="s">
        <v>847</v>
      </c>
      <c r="AF57" s="87">
        <f t="array" ref="AF57">IF(INDEX('Relevance scoring'!$D$7:$BU$214,MATCH($A57,'Relevance scoring'!$A$7:$A$214,0),MATCH(AF$5,'Relevance scoring'!$D$5:$BU$5))=1,"N/a",(INDEX('Relevance scoring'!$D$7:$BU$214,MATCH($A57,'Relevance scoring'!$A$7:$A$214,0),MATCH(AF$5,'Relevance scoring'!$D$5:$BU$5))))</f>
        <v>2</v>
      </c>
      <c r="AG57" s="87">
        <f t="array" ref="AG57">IF(INDEX('Relevance scoring'!$D$7:$BU$214,MATCH($A57,'Relevance scoring'!$A$7:$A$214,0),MATCH(AG$5,'Relevance scoring'!$D$5:$BU$5))=1,"N/a",(INDEX('Relevance scoring'!$D$7:$BU$214,MATCH($A57,'Relevance scoring'!$A$7:$A$214,0),MATCH(AG$5,'Relevance scoring'!$D$5:$BU$5))))</f>
        <v>2</v>
      </c>
      <c r="AH57" s="87">
        <f t="array" ref="AH57">IF(INDEX('Relevance scoring'!$D$7:$BU$214,MATCH($A57,'Relevance scoring'!$A$7:$A$214,0),MATCH(AH$5,'Relevance scoring'!$D$5:$BU$5))=1,"N/a",(INDEX('Relevance scoring'!$D$7:$BU$214,MATCH($A57,'Relevance scoring'!$A$7:$A$214,0),MATCH(AH$5,'Relevance scoring'!$D$5:$BU$5))))</f>
        <v>2</v>
      </c>
      <c r="AI57" s="87" t="str">
        <f t="array" ref="AI57">IF(INDEX('Relevance scoring'!$D$7:$BU$214,MATCH($A57,'Relevance scoring'!$A$7:$A$214,0),MATCH(AI$5,'Relevance scoring'!$D$5:$BU$5))=1,"N/a",(INDEX('Relevance scoring'!$D$7:$BU$214,MATCH($A57,'Relevance scoring'!$A$7:$A$214,0),MATCH(AI$5,'Relevance scoring'!$D$5:$BU$5))))</f>
        <v>N/a</v>
      </c>
      <c r="AJ57" s="87" t="str">
        <f t="array" ref="AJ57">IF(INDEX('Relevance scoring'!$D$7:$BU$214,MATCH($A57,'Relevance scoring'!$A$7:$A$214,0),MATCH(AJ$5,'Relevance scoring'!$D$5:$BU$5))=1,"N/a",(INDEX('Relevance scoring'!$D$7:$BU$214,MATCH($A57,'Relevance scoring'!$A$7:$A$214,0),MATCH(AJ$5,'Relevance scoring'!$D$5:$BU$5))))</f>
        <v>N/a</v>
      </c>
      <c r="AK57" s="87" t="str">
        <f t="array" ref="AK57">IF(INDEX('Relevance scoring'!$D$7:$BU$214,MATCH($A57,'Relevance scoring'!$A$7:$A$214,0),MATCH(AK$5,'Relevance scoring'!$D$5:$BU$5))=1,"N/a",(INDEX('Relevance scoring'!$D$7:$BU$214,MATCH($A57,'Relevance scoring'!$A$7:$A$214,0),MATCH(AK$5,'Relevance scoring'!$D$5:$BU$5))))</f>
        <v>N/a</v>
      </c>
      <c r="AL57" s="87" t="str">
        <f t="array" ref="AL57">IF(INDEX('Relevance scoring'!$D$7:$BU$214,MATCH($A57,'Relevance scoring'!$A$7:$A$214,0),MATCH(AL$5,'Relevance scoring'!$D$5:$BU$5))=1,"N/a",(INDEX('Relevance scoring'!$D$7:$BU$214,MATCH($A57,'Relevance scoring'!$A$7:$A$214,0),MATCH(AL$5,'Relevance scoring'!$D$5:$BU$5))))</f>
        <v>N/a</v>
      </c>
      <c r="AM57" s="87" t="str">
        <f t="array" ref="AM57">IF(INDEX('Relevance scoring'!$D$7:$BU$214,MATCH($A57,'Relevance scoring'!$A$7:$A$214,0),MATCH(AM$5,'Relevance scoring'!$D$5:$BU$5))=1,"N/a",(INDEX('Relevance scoring'!$D$7:$BU$214,MATCH($A57,'Relevance scoring'!$A$7:$A$214,0),MATCH(AM$5,'Relevance scoring'!$D$5:$BU$5))))</f>
        <v>N/a</v>
      </c>
      <c r="AN57" s="87">
        <f t="array" ref="AN57">IF(INDEX('Relevance scoring'!$D$7:$BU$214,MATCH($A57,'Relevance scoring'!$A$7:$A$214,0),MATCH(AN$5,'Relevance scoring'!$D$5:$BU$5))=1,"N/a",(INDEX('Relevance scoring'!$D$7:$BU$214,MATCH($A57,'Relevance scoring'!$A$7:$A$214,0),MATCH(AN$5,'Relevance scoring'!$D$5:$BU$5))))</f>
        <v>2</v>
      </c>
      <c r="AO57" s="87">
        <f t="array" ref="AO57">IF(INDEX('Relevance scoring'!$D$7:$BU$214,MATCH($A57,'Relevance scoring'!$A$7:$A$214,0),MATCH(AO$5,'Relevance scoring'!$D$5:$BU$5))=1,"N/a",(INDEX('Relevance scoring'!$D$7:$BU$214,MATCH($A57,'Relevance scoring'!$A$7:$A$214,0),MATCH(AO$5,'Relevance scoring'!$D$5:$BU$5))))</f>
        <v>2</v>
      </c>
      <c r="AP57" s="87" t="str">
        <f t="array" ref="AP57">IF(INDEX('Relevance scoring'!$D$7:$BU$214,MATCH($A57,'Relevance scoring'!$A$7:$A$214,0),MATCH(AP$5,'Relevance scoring'!$D$5:$BU$5))=1,"N/a",(INDEX('Relevance scoring'!$D$7:$BU$214,MATCH($A57,'Relevance scoring'!$A$7:$A$214,0),MATCH(AP$5,'Relevance scoring'!$D$5:$BU$5))))</f>
        <v>N/a</v>
      </c>
      <c r="AQ57" s="87" t="str">
        <f t="array" ref="AQ57">IF(INDEX('Relevance scoring'!$D$7:$BU$214,MATCH($A57,'Relevance scoring'!$A$7:$A$214,0),MATCH(AQ$5,'Relevance scoring'!$D$5:$BU$5))=1,"N/a",(INDEX('Relevance scoring'!$D$7:$BU$214,MATCH($A57,'Relevance scoring'!$A$7:$A$214,0),MATCH(AQ$5,'Relevance scoring'!$D$5:$BU$5))))</f>
        <v>N/a</v>
      </c>
      <c r="AR57" s="87" t="str">
        <f t="array" ref="AR57">IF(INDEX('Relevance scoring'!$D$7:$BU$214,MATCH($A57,'Relevance scoring'!$A$7:$A$214,0),MATCH(AR$5,'Relevance scoring'!$D$5:$BU$5))=1,"N/a",(INDEX('Relevance scoring'!$D$7:$BU$214,MATCH($A57,'Relevance scoring'!$A$7:$A$214,0),MATCH(AR$5,'Relevance scoring'!$D$5:$BU$5))))</f>
        <v>N/a</v>
      </c>
      <c r="AS57" s="87">
        <f t="array" ref="AS57">IF(INDEX('Relevance scoring'!$D$7:$BU$214,MATCH($A57,'Relevance scoring'!$A$7:$A$214,0),MATCH(AS$5,'Relevance scoring'!$D$5:$BU$5))=1,"N/a",(INDEX('Relevance scoring'!$D$7:$BU$214,MATCH($A57,'Relevance scoring'!$A$7:$A$214,0),MATCH(AS$5,'Relevance scoring'!$D$5:$BU$5))))</f>
        <v>2</v>
      </c>
      <c r="AT57" s="87">
        <f t="array" ref="AT57">IF(INDEX('Relevance scoring'!$D$7:$BU$214,MATCH($A57,'Relevance scoring'!$A$7:$A$214,0),MATCH(AT$5,'Relevance scoring'!$D$5:$BU$5))=1,"N/a",(INDEX('Relevance scoring'!$D$7:$BU$214,MATCH($A57,'Relevance scoring'!$A$7:$A$214,0),MATCH(AT$5,'Relevance scoring'!$D$5:$BU$5))))</f>
        <v>3</v>
      </c>
      <c r="AU57" s="87">
        <f t="array" ref="AU57">IF(INDEX('Relevance scoring'!$D$7:$BU$214,MATCH($A57,'Relevance scoring'!$A$7:$A$214,0),MATCH(AU$5,'Relevance scoring'!$D$5:$BU$5))=1,"N/a",(INDEX('Relevance scoring'!$D$7:$BU$214,MATCH($A57,'Relevance scoring'!$A$7:$A$214,0),MATCH(AU$5,'Relevance scoring'!$D$5:$BU$5))))</f>
        <v>2</v>
      </c>
      <c r="AV57" s="87" t="str">
        <f t="array" ref="AV57">IF(INDEX('Relevance scoring'!$D$7:$BU$214,MATCH($A57,'Relevance scoring'!$A$7:$A$214,0),MATCH(AV$5,'Relevance scoring'!$D$5:$BU$5))=1,"N/a",(INDEX('Relevance scoring'!$D$7:$BU$214,MATCH($A57,'Relevance scoring'!$A$7:$A$214,0),MATCH(AV$5,'Relevance scoring'!$D$5:$BU$5))))</f>
        <v>N/a</v>
      </c>
      <c r="AW57" s="87">
        <f t="array" ref="AW57">IF(INDEX('Relevance scoring'!$D$7:$BU$214,MATCH($A57,'Relevance scoring'!$A$7:$A$214,0),MATCH(AW$5,'Relevance scoring'!$D$5:$BU$5))=1,"N/a",(INDEX('Relevance scoring'!$D$7:$BU$214,MATCH($A57,'Relevance scoring'!$A$7:$A$214,0),MATCH(AW$5,'Relevance scoring'!$D$5:$BU$5))))</f>
        <v>2</v>
      </c>
      <c r="AX57" s="87" t="str">
        <f t="array" ref="AX57">IF(INDEX('Relevance scoring'!$D$7:$BU$214,MATCH($A57,'Relevance scoring'!$A$7:$A$214,0),MATCH(AX$5,'Relevance scoring'!$D$5:$BU$5))=1,"N/a",(INDEX('Relevance scoring'!$D$7:$BU$214,MATCH($A57,'Relevance scoring'!$A$7:$A$214,0),MATCH(AX$5,'Relevance scoring'!$D$5:$BU$5))))</f>
        <v>N/a</v>
      </c>
      <c r="AY57" s="87">
        <f t="array" ref="AY57">IF(INDEX('Relevance scoring'!$D$7:$BU$214,MATCH($A57,'Relevance scoring'!$A$7:$A$214,0),MATCH(AY$5,'Relevance scoring'!$D$5:$BU$5))=1,"N/a",(INDEX('Relevance scoring'!$D$7:$BU$214,MATCH($A57,'Relevance scoring'!$A$7:$A$214,0),MATCH(AY$5,'Relevance scoring'!$D$5:$BU$5))))</f>
        <v>2</v>
      </c>
      <c r="AZ57" s="87" t="str">
        <f t="array" ref="AZ57">IF(INDEX('Relevance scoring'!$D$7:$BU$214,MATCH($A57,'Relevance scoring'!$A$7:$A$214,0),MATCH(AZ$5,'Relevance scoring'!$D$5:$BU$5))=1,"N/a",(INDEX('Relevance scoring'!$D$7:$BU$214,MATCH($A57,'Relevance scoring'!$A$7:$A$214,0),MATCH(AZ$5,'Relevance scoring'!$D$5:$BU$5))))</f>
        <v>N/a</v>
      </c>
      <c r="BA57" s="87" t="str">
        <f t="array" ref="BA57">IF(INDEX('Relevance scoring'!$D$7:$BU$214,MATCH($A57,'Relevance scoring'!$A$7:$A$214,0),MATCH(BA$5,'Relevance scoring'!$D$5:$BU$5))=1,"N/a",(INDEX('Relevance scoring'!$D$7:$BU$214,MATCH($A57,'Relevance scoring'!$A$7:$A$214,0),MATCH(BA$5,'Relevance scoring'!$D$5:$BU$5))))</f>
        <v>N/a</v>
      </c>
      <c r="BB57" s="87">
        <f t="array" ref="BB57">IF(INDEX('Relevance scoring'!$D$7:$BU$214,MATCH($A57,'Relevance scoring'!$A$7:$A$214,0),MATCH(BB$5,'Relevance scoring'!$D$5:$BU$5))=1,"N/a",(INDEX('Relevance scoring'!$D$7:$BU$214,MATCH($A57,'Relevance scoring'!$A$7:$A$214,0),MATCH(BB$5,'Relevance scoring'!$D$5:$BU$5))))</f>
        <v>2</v>
      </c>
      <c r="BC57" s="87">
        <f t="array" ref="BC57">IF(INDEX('Relevance scoring'!$D$7:$BU$214,MATCH($A57,'Relevance scoring'!$A$7:$A$214,0),MATCH(BC$5,'Relevance scoring'!$D$5:$BU$5))=1,"N/a",(INDEX('Relevance scoring'!$D$7:$BU$214,MATCH($A57,'Relevance scoring'!$A$7:$A$214,0),MATCH(BC$5,'Relevance scoring'!$D$5:$BU$5))))</f>
        <v>2</v>
      </c>
      <c r="BD57" s="87" t="s">
        <v>848</v>
      </c>
      <c r="BE57" s="87">
        <f t="array" ref="BE57">IF(INDEX('Relevance scoring'!$D$7:$BU$214,MATCH($A57,'Relevance scoring'!$A$7:$A$214,0),MATCH(BE$5,'Relevance scoring'!$D$5:$BU$5))=1,"N/a",(INDEX('Relevance scoring'!$D$7:$BU$214,MATCH($A57,'Relevance scoring'!$A$7:$A$214,0),MATCH(BE$5,'Relevance scoring'!$D$5:$BU$5))))</f>
        <v>2</v>
      </c>
      <c r="BF57" s="87">
        <f t="array" ref="BF57">IF(INDEX('Relevance scoring'!$D$7:$BU$214,MATCH($A57,'Relevance scoring'!$A$7:$A$214,0),MATCH(BF$5,'Relevance scoring'!$D$5:$BU$5))=1,"N/a",(INDEX('Relevance scoring'!$D$7:$BU$214,MATCH($A57,'Relevance scoring'!$A$7:$A$214,0),MATCH(BF$5,'Relevance scoring'!$D$5:$BU$5))))</f>
        <v>2</v>
      </c>
      <c r="BG57" s="87" t="s">
        <v>849</v>
      </c>
      <c r="BH57" s="87" t="str">
        <f t="array" ref="BH57">IF(INDEX('Relevance scoring'!$D$7:$BU$214,MATCH($A57,'Relevance scoring'!$A$7:$A$214,0),MATCH(BH$5,'Relevance scoring'!$D$5:$BU$5))=1,"N/a",(INDEX('Relevance scoring'!$D$7:$BU$214,MATCH($A57,'Relevance scoring'!$A$7:$A$214,0),MATCH(BH$5,'Relevance scoring'!$D$5:$BU$5))))</f>
        <v>N/a</v>
      </c>
    </row>
    <row r="58" spans="1:60" ht="12.75" x14ac:dyDescent="0.2">
      <c r="A58" s="53" t="str">
        <f>'Technology references'!A53</f>
        <v>Tech-052</v>
      </c>
      <c r="B58" s="54" t="str">
        <f t="array" ref="B58">INDEX('Technology references'!$B$2:$B$100,MATCH($A58,'Technology references'!$A$2:$A$100,0))</f>
        <v>LiFi</v>
      </c>
      <c r="D58" s="87">
        <f t="array" ref="D58">IF(INDEX('Relevance scoring'!$D$7:$BU$214,MATCH($A58,'Relevance scoring'!$A$7:$A$214,0),MATCH(D$5,'Relevance scoring'!$D$5:$BU$5))=1,"N/a",(INDEX('Relevance scoring'!$D$7:$BU$214,MATCH($A58,'Relevance scoring'!$A$7:$A$214,0),MATCH(D$5,'Relevance scoring'!$D$5:$BU$5))))</f>
        <v>2</v>
      </c>
      <c r="E58" s="87" t="str">
        <f t="array" ref="E58">IF(INDEX('Relevance scoring'!$D$7:$BU$214,MATCH($A58,'Relevance scoring'!$A$7:$A$214,0),MATCH(E$5,'Relevance scoring'!$D$5:$BU$5))=1,"N/a",(INDEX('Relevance scoring'!$D$7:$BU$214,MATCH($A58,'Relevance scoring'!$A$7:$A$214,0),MATCH(E$5,'Relevance scoring'!$D$5:$BU$5))))</f>
        <v>N/a</v>
      </c>
      <c r="F58" s="87" t="str">
        <f t="array" ref="F58">IF(INDEX('Relevance scoring'!$D$7:$BU$214,MATCH($A58,'Relevance scoring'!$A$7:$A$214,0),MATCH(F$5,'Relevance scoring'!$D$5:$BU$5))=1,"N/a",(INDEX('Relevance scoring'!$D$7:$BU$214,MATCH($A58,'Relevance scoring'!$A$7:$A$214,0),MATCH(F$5,'Relevance scoring'!$D$5:$BU$5))))</f>
        <v>N/a</v>
      </c>
      <c r="G58" s="87" t="str">
        <f t="array" ref="G58">IF(INDEX('Relevance scoring'!$D$7:$BU$214,MATCH($A58,'Relevance scoring'!$A$7:$A$214,0),MATCH(G$5,'Relevance scoring'!$D$5:$BU$5))=1,"N/a",(INDEX('Relevance scoring'!$D$7:$BU$214,MATCH($A58,'Relevance scoring'!$A$7:$A$214,0),MATCH(G$5,'Relevance scoring'!$D$5:$BU$5))))</f>
        <v>N/a</v>
      </c>
      <c r="H58" s="87" t="str">
        <f t="array" ref="H58">IF(INDEX('Relevance scoring'!$D$7:$BU$214,MATCH($A58,'Relevance scoring'!$A$7:$A$214,0),MATCH(H$5,'Relevance scoring'!$D$5:$BU$5))=1,"N/a",(INDEX('Relevance scoring'!$D$7:$BU$214,MATCH($A58,'Relevance scoring'!$A$7:$A$214,0),MATCH(H$5,'Relevance scoring'!$D$5:$BU$5))))</f>
        <v>N/a</v>
      </c>
      <c r="I58" s="87" t="str">
        <f t="array" ref="I58">IF(INDEX('Relevance scoring'!$D$7:$BU$214,MATCH($A58,'Relevance scoring'!$A$7:$A$214,0),MATCH(I$5,'Relevance scoring'!$D$5:$BU$5))=1,"N/a",(INDEX('Relevance scoring'!$D$7:$BU$214,MATCH($A58,'Relevance scoring'!$A$7:$A$214,0),MATCH(I$5,'Relevance scoring'!$D$5:$BU$5))))</f>
        <v>N/a</v>
      </c>
      <c r="J58" s="87" t="str">
        <f t="array" ref="J58">IF(INDEX('Relevance scoring'!$D$7:$BU$214,MATCH($A58,'Relevance scoring'!$A$7:$A$214,0),MATCH(J$5,'Relevance scoring'!$D$5:$BU$5))=1,"N/a",(INDEX('Relevance scoring'!$D$7:$BU$214,MATCH($A58,'Relevance scoring'!$A$7:$A$214,0),MATCH(J$5,'Relevance scoring'!$D$5:$BU$5))))</f>
        <v>N/a</v>
      </c>
      <c r="K58" s="87" t="str">
        <f t="array" ref="K58">IF(INDEX('Relevance scoring'!$D$7:$BU$214,MATCH($A58,'Relevance scoring'!$A$7:$A$214,0),MATCH(K$5,'Relevance scoring'!$D$5:$BU$5))=1,"N/a",(INDEX('Relevance scoring'!$D$7:$BU$214,MATCH($A58,'Relevance scoring'!$A$7:$A$214,0),MATCH(K$5,'Relevance scoring'!$D$5:$BU$5))))</f>
        <v>N/a</v>
      </c>
      <c r="L58" s="87" t="str">
        <f t="array" ref="L58">IF(INDEX('Relevance scoring'!$D$7:$BU$214,MATCH($A58,'Relevance scoring'!$A$7:$A$214,0),MATCH(L$5,'Relevance scoring'!$D$5:$BU$5))=1,"N/a",(INDEX('Relevance scoring'!$D$7:$BU$214,MATCH($A58,'Relevance scoring'!$A$7:$A$214,0),MATCH(L$5,'Relevance scoring'!$D$5:$BU$5))))</f>
        <v>N/a</v>
      </c>
      <c r="M58" s="87" t="str">
        <f t="array" ref="M58">IF(INDEX('Relevance scoring'!$D$7:$BU$214,MATCH($A58,'Relevance scoring'!$A$7:$A$214,0),MATCH(M$5,'Relevance scoring'!$D$5:$BU$5))=1,"N/a",(INDEX('Relevance scoring'!$D$7:$BU$214,MATCH($A58,'Relevance scoring'!$A$7:$A$214,0),MATCH(M$5,'Relevance scoring'!$D$5:$BU$5))))</f>
        <v>N/a</v>
      </c>
      <c r="N58" s="87" t="str">
        <f t="array" ref="N58">IF(INDEX('Relevance scoring'!$D$7:$BU$214,MATCH($A58,'Relevance scoring'!$A$7:$A$214,0),MATCH(N$5,'Relevance scoring'!$D$5:$BU$5))=1,"N/a",(INDEX('Relevance scoring'!$D$7:$BU$214,MATCH($A58,'Relevance scoring'!$A$7:$A$214,0),MATCH(N$5,'Relevance scoring'!$D$5:$BU$5))))</f>
        <v>N/a</v>
      </c>
      <c r="O58" s="87" t="str">
        <f t="array" ref="O58">IF(INDEX('Relevance scoring'!$D$7:$BU$214,MATCH($A58,'Relevance scoring'!$A$7:$A$214,0),MATCH(O$5,'Relevance scoring'!$D$5:$BU$5))=1,"N/a",(INDEX('Relevance scoring'!$D$7:$BU$214,MATCH($A58,'Relevance scoring'!$A$7:$A$214,0),MATCH(O$5,'Relevance scoring'!$D$5:$BU$5))))</f>
        <v>N/a</v>
      </c>
      <c r="P58" s="87">
        <f t="array" ref="P58">IF(INDEX('Relevance scoring'!$D$7:$BU$214,MATCH($A58,'Relevance scoring'!$A$7:$A$214,0),MATCH(P$5,'Relevance scoring'!$D$5:$BU$5))=1,"N/a",(INDEX('Relevance scoring'!$D$7:$BU$214,MATCH($A58,'Relevance scoring'!$A$7:$A$214,0),MATCH(P$5,'Relevance scoring'!$D$5:$BU$5))))</f>
        <v>2</v>
      </c>
      <c r="Q58" s="87" t="str">
        <f t="array" ref="Q58">IF(INDEX('Relevance scoring'!$D$7:$BU$214,MATCH($A58,'Relevance scoring'!$A$7:$A$214,0),MATCH(Q$5,'Relevance scoring'!$D$5:$BU$5))=1,"N/a",(INDEX('Relevance scoring'!$D$7:$BU$214,MATCH($A58,'Relevance scoring'!$A$7:$A$214,0),MATCH(Q$5,'Relevance scoring'!$D$5:$BU$5))))</f>
        <v>N/a</v>
      </c>
      <c r="R58" s="87" t="str">
        <f t="array" ref="R58">IF(INDEX('Relevance scoring'!$D$7:$BU$214,MATCH($A58,'Relevance scoring'!$A$7:$A$214,0),MATCH(R$5,'Relevance scoring'!$D$5:$BU$5))=1,"N/a",(INDEX('Relevance scoring'!$D$7:$BU$214,MATCH($A58,'Relevance scoring'!$A$7:$A$214,0),MATCH(R$5,'Relevance scoring'!$D$5:$BU$5))))</f>
        <v>N/a</v>
      </c>
      <c r="S58" s="87" t="str">
        <f t="array" ref="S58">IF(INDEX('Relevance scoring'!$D$7:$BU$214,MATCH($A58,'Relevance scoring'!$A$7:$A$214,0),MATCH(S$5,'Relevance scoring'!$D$5:$BU$5))=1,"N/a",(INDEX('Relevance scoring'!$D$7:$BU$214,MATCH($A58,'Relevance scoring'!$A$7:$A$214,0),MATCH(S$5,'Relevance scoring'!$D$5:$BU$5))))</f>
        <v>N/a</v>
      </c>
      <c r="T58" s="87" t="str">
        <f t="array" ref="T58">IF(INDEX('Relevance scoring'!$D$7:$BU$214,MATCH($A58,'Relevance scoring'!$A$7:$A$214,0),MATCH(T$5,'Relevance scoring'!$D$5:$BU$5))=1,"N/a",(INDEX('Relevance scoring'!$D$7:$BU$214,MATCH($A58,'Relevance scoring'!$A$7:$A$214,0),MATCH(T$5,'Relevance scoring'!$D$5:$BU$5))))</f>
        <v>N/a</v>
      </c>
      <c r="U58" s="87" t="str">
        <f t="array" ref="U58">IF(INDEX('Relevance scoring'!$D$7:$BU$214,MATCH($A58,'Relevance scoring'!$A$7:$A$214,0),MATCH(U$5,'Relevance scoring'!$D$5:$BU$5))=1,"N/a",(INDEX('Relevance scoring'!$D$7:$BU$214,MATCH($A58,'Relevance scoring'!$A$7:$A$214,0),MATCH(U$5,'Relevance scoring'!$D$5:$BU$5))))</f>
        <v>N/a</v>
      </c>
      <c r="V58" s="87">
        <f t="array" ref="V58">IF(INDEX('Relevance scoring'!$D$7:$BU$214,MATCH($A58,'Relevance scoring'!$A$7:$A$214,0),MATCH(V$5,'Relevance scoring'!$D$5:$BU$5))=1,"N/a",(INDEX('Relevance scoring'!$D$7:$BU$214,MATCH($A58,'Relevance scoring'!$A$7:$A$214,0),MATCH(V$5,'Relevance scoring'!$D$5:$BU$5))))</f>
        <v>2</v>
      </c>
      <c r="W58" s="87" t="str">
        <f t="array" ref="W58">IF(INDEX('Relevance scoring'!$D$7:$BU$214,MATCH($A58,'Relevance scoring'!$A$7:$A$214,0),MATCH(W$5,'Relevance scoring'!$D$5:$BU$5))=1,"N/a",(INDEX('Relevance scoring'!$D$7:$BU$214,MATCH($A58,'Relevance scoring'!$A$7:$A$214,0),MATCH(W$5,'Relevance scoring'!$D$5:$BU$5))))</f>
        <v>N/a</v>
      </c>
      <c r="X58" s="87" t="str">
        <f t="array" ref="X58">IF(INDEX('Relevance scoring'!$D$7:$BU$214,MATCH($A58,'Relevance scoring'!$A$7:$A$214,0),MATCH(X$5,'Relevance scoring'!$D$5:$BU$5))=1,"N/a",(INDEX('Relevance scoring'!$D$7:$BU$214,MATCH($A58,'Relevance scoring'!$A$7:$A$214,0),MATCH(X$5,'Relevance scoring'!$D$5:$BU$5))))</f>
        <v>N/a</v>
      </c>
      <c r="Y58" s="87" t="str">
        <f t="array" ref="Y58">IF(INDEX('Relevance scoring'!$D$7:$BU$214,MATCH($A58,'Relevance scoring'!$A$7:$A$214,0),MATCH(Y$5,'Relevance scoring'!$D$5:$BU$5))=1,"N/a",(INDEX('Relevance scoring'!$D$7:$BU$214,MATCH($A58,'Relevance scoring'!$A$7:$A$214,0),MATCH(Y$5,'Relevance scoring'!$D$5:$BU$5))))</f>
        <v>N/a</v>
      </c>
      <c r="Z58" s="87" t="str">
        <f t="array" ref="Z58">IF(INDEX('Relevance scoring'!$D$7:$BU$214,MATCH($A58,'Relevance scoring'!$A$7:$A$214,0),MATCH(Z$5,'Relevance scoring'!$D$5:$BU$5))=1,"N/a",(INDEX('Relevance scoring'!$D$7:$BU$214,MATCH($A58,'Relevance scoring'!$A$7:$A$214,0),MATCH(Z$5,'Relevance scoring'!$D$5:$BU$5))))</f>
        <v>N/a</v>
      </c>
      <c r="AA58" s="87" t="str">
        <f t="array" ref="AA58">IF(INDEX('Relevance scoring'!$D$7:$BU$214,MATCH($A58,'Relevance scoring'!$A$7:$A$214,0),MATCH(AA$5,'Relevance scoring'!$D$5:$BU$5))=1,"N/a",(INDEX('Relevance scoring'!$D$7:$BU$214,MATCH($A58,'Relevance scoring'!$A$7:$A$214,0),MATCH(AA$5,'Relevance scoring'!$D$5:$BU$5))))</f>
        <v>N/a</v>
      </c>
      <c r="AB58" s="87" t="str">
        <f t="array" ref="AB58">IF(INDEX('Relevance scoring'!$D$7:$BU$214,MATCH($A58,'Relevance scoring'!$A$7:$A$214,0),MATCH(AB$5,'Relevance scoring'!$D$5:$BU$5))=1,"N/a",(INDEX('Relevance scoring'!$D$7:$BU$214,MATCH($A58,'Relevance scoring'!$A$7:$A$214,0),MATCH(AB$5,'Relevance scoring'!$D$5:$BU$5))))</f>
        <v>N/a</v>
      </c>
      <c r="AC58" s="87" t="str">
        <f t="array" ref="AC58">IF(INDEX('Relevance scoring'!$D$7:$BU$214,MATCH($A58,'Relevance scoring'!$A$7:$A$214,0),MATCH(AC$5,'Relevance scoring'!$D$5:$BU$5))=1,"N/a",(INDEX('Relevance scoring'!$D$7:$BU$214,MATCH($A58,'Relevance scoring'!$A$7:$A$214,0),MATCH(AC$5,'Relevance scoring'!$D$5:$BU$5))))</f>
        <v>N/a</v>
      </c>
      <c r="AD58" s="87" t="str">
        <f t="array" ref="AD58">IF(INDEX('Relevance scoring'!$D$7:$BU$214,MATCH($A58,'Relevance scoring'!$A$7:$A$214,0),MATCH(AD$5,'Relevance scoring'!$D$5:$BU$5))=1,"N/a",(INDEX('Relevance scoring'!$D$7:$BU$214,MATCH($A58,'Relevance scoring'!$A$7:$A$214,0),MATCH(AD$5,'Relevance scoring'!$D$5:$BU$5))))</f>
        <v>N/a</v>
      </c>
      <c r="AE58" s="87" t="str">
        <f t="array" ref="AE58">IF(INDEX('Relevance scoring'!$D$7:$BU$214,MATCH($A58,'Relevance scoring'!$A$7:$A$214,0),MATCH(AE$5,'Relevance scoring'!$D$5:$BU$5))=1,"N/a",(INDEX('Relevance scoring'!$D$7:$BU$214,MATCH($A58,'Relevance scoring'!$A$7:$A$214,0),MATCH(AE$5,'Relevance scoring'!$D$5:$BU$5))))</f>
        <v>N/a</v>
      </c>
      <c r="AF58" s="87" t="str">
        <f t="array" ref="AF58">IF(INDEX('Relevance scoring'!$D$7:$BU$214,MATCH($A58,'Relevance scoring'!$A$7:$A$214,0),MATCH(AF$5,'Relevance scoring'!$D$5:$BU$5))=1,"N/a",(INDEX('Relevance scoring'!$D$7:$BU$214,MATCH($A58,'Relevance scoring'!$A$7:$A$214,0),MATCH(AF$5,'Relevance scoring'!$D$5:$BU$5))))</f>
        <v>N/a</v>
      </c>
      <c r="AG58" s="87">
        <f t="array" ref="AG58">IF(INDEX('Relevance scoring'!$D$7:$BU$214,MATCH($A58,'Relevance scoring'!$A$7:$A$214,0),MATCH(AG$5,'Relevance scoring'!$D$5:$BU$5))=1,"N/a",(INDEX('Relevance scoring'!$D$7:$BU$214,MATCH($A58,'Relevance scoring'!$A$7:$A$214,0),MATCH(AG$5,'Relevance scoring'!$D$5:$BU$5))))</f>
        <v>3</v>
      </c>
      <c r="AH58" s="87">
        <f t="array" ref="AH58">IF(INDEX('Relevance scoring'!$D$7:$BU$214,MATCH($A58,'Relevance scoring'!$A$7:$A$214,0),MATCH(AH$5,'Relevance scoring'!$D$5:$BU$5))=1,"N/a",(INDEX('Relevance scoring'!$D$7:$BU$214,MATCH($A58,'Relevance scoring'!$A$7:$A$214,0),MATCH(AH$5,'Relevance scoring'!$D$5:$BU$5))))</f>
        <v>3</v>
      </c>
      <c r="AI58" s="87">
        <f t="array" ref="AI58">IF(INDEX('Relevance scoring'!$D$7:$BU$214,MATCH($A58,'Relevance scoring'!$A$7:$A$214,0),MATCH(AI$5,'Relevance scoring'!$D$5:$BU$5))=1,"N/a",(INDEX('Relevance scoring'!$D$7:$BU$214,MATCH($A58,'Relevance scoring'!$A$7:$A$214,0),MATCH(AI$5,'Relevance scoring'!$D$5:$BU$5))))</f>
        <v>2</v>
      </c>
      <c r="AJ58" s="87" t="str">
        <f t="array" ref="AJ58">IF(INDEX('Relevance scoring'!$D$7:$BU$214,MATCH($A58,'Relevance scoring'!$A$7:$A$214,0),MATCH(AJ$5,'Relevance scoring'!$D$5:$BU$5))=1,"N/a",(INDEX('Relevance scoring'!$D$7:$BU$214,MATCH($A58,'Relevance scoring'!$A$7:$A$214,0),MATCH(AJ$5,'Relevance scoring'!$D$5:$BU$5))))</f>
        <v>N/a</v>
      </c>
      <c r="AK58" s="87" t="str">
        <f t="array" ref="AK58">IF(INDEX('Relevance scoring'!$D$7:$BU$214,MATCH($A58,'Relevance scoring'!$A$7:$A$214,0),MATCH(AK$5,'Relevance scoring'!$D$5:$BU$5))=1,"N/a",(INDEX('Relevance scoring'!$D$7:$BU$214,MATCH($A58,'Relevance scoring'!$A$7:$A$214,0),MATCH(AK$5,'Relevance scoring'!$D$5:$BU$5))))</f>
        <v>N/a</v>
      </c>
      <c r="AL58" s="87" t="str">
        <f t="array" ref="AL58">IF(INDEX('Relevance scoring'!$D$7:$BU$214,MATCH($A58,'Relevance scoring'!$A$7:$A$214,0),MATCH(AL$5,'Relevance scoring'!$D$5:$BU$5))=1,"N/a",(INDEX('Relevance scoring'!$D$7:$BU$214,MATCH($A58,'Relevance scoring'!$A$7:$A$214,0),MATCH(AL$5,'Relevance scoring'!$D$5:$BU$5))))</f>
        <v>N/a</v>
      </c>
      <c r="AM58" s="87">
        <f t="array" ref="AM58">IF(INDEX('Relevance scoring'!$D$7:$BU$214,MATCH($A58,'Relevance scoring'!$A$7:$A$214,0),MATCH(AM$5,'Relevance scoring'!$D$5:$BU$5))=1,"N/a",(INDEX('Relevance scoring'!$D$7:$BU$214,MATCH($A58,'Relevance scoring'!$A$7:$A$214,0),MATCH(AM$5,'Relevance scoring'!$D$5:$BU$5))))</f>
        <v>3</v>
      </c>
      <c r="AN58" s="87" t="str">
        <f t="array" ref="AN58">IF(INDEX('Relevance scoring'!$D$7:$BU$214,MATCH($A58,'Relevance scoring'!$A$7:$A$214,0),MATCH(AN$5,'Relevance scoring'!$D$5:$BU$5))=1,"N/a",(INDEX('Relevance scoring'!$D$7:$BU$214,MATCH($A58,'Relevance scoring'!$A$7:$A$214,0),MATCH(AN$5,'Relevance scoring'!$D$5:$BU$5))))</f>
        <v>N/a</v>
      </c>
      <c r="AO58" s="87" t="str">
        <f t="array" ref="AO58">IF(INDEX('Relevance scoring'!$D$7:$BU$214,MATCH($A58,'Relevance scoring'!$A$7:$A$214,0),MATCH(AO$5,'Relevance scoring'!$D$5:$BU$5))=1,"N/a",(INDEX('Relevance scoring'!$D$7:$BU$214,MATCH($A58,'Relevance scoring'!$A$7:$A$214,0),MATCH(AO$5,'Relevance scoring'!$D$5:$BU$5))))</f>
        <v>N/a</v>
      </c>
      <c r="AP58" s="87">
        <f t="array" ref="AP58">IF(INDEX('Relevance scoring'!$D$7:$BU$214,MATCH($A58,'Relevance scoring'!$A$7:$A$214,0),MATCH(AP$5,'Relevance scoring'!$D$5:$BU$5))=1,"N/a",(INDEX('Relevance scoring'!$D$7:$BU$214,MATCH($A58,'Relevance scoring'!$A$7:$A$214,0),MATCH(AP$5,'Relevance scoring'!$D$5:$BU$5))))</f>
        <v>2</v>
      </c>
      <c r="AQ58" s="87">
        <f t="array" ref="AQ58">IF(INDEX('Relevance scoring'!$D$7:$BU$214,MATCH($A58,'Relevance scoring'!$A$7:$A$214,0),MATCH(AQ$5,'Relevance scoring'!$D$5:$BU$5))=1,"N/a",(INDEX('Relevance scoring'!$D$7:$BU$214,MATCH($A58,'Relevance scoring'!$A$7:$A$214,0),MATCH(AQ$5,'Relevance scoring'!$D$5:$BU$5))))</f>
        <v>2</v>
      </c>
      <c r="AR58" s="87" t="str">
        <f t="array" ref="AR58">IF(INDEX('Relevance scoring'!$D$7:$BU$214,MATCH($A58,'Relevance scoring'!$A$7:$A$214,0),MATCH(AR$5,'Relevance scoring'!$D$5:$BU$5))=1,"N/a",(INDEX('Relevance scoring'!$D$7:$BU$214,MATCH($A58,'Relevance scoring'!$A$7:$A$214,0),MATCH(AR$5,'Relevance scoring'!$D$5:$BU$5))))</f>
        <v>N/a</v>
      </c>
      <c r="AS58" s="87" t="str">
        <f t="array" ref="AS58">IF(INDEX('Relevance scoring'!$D$7:$BU$214,MATCH($A58,'Relevance scoring'!$A$7:$A$214,0),MATCH(AS$5,'Relevance scoring'!$D$5:$BU$5))=1,"N/a",(INDEX('Relevance scoring'!$D$7:$BU$214,MATCH($A58,'Relevance scoring'!$A$7:$A$214,0),MATCH(AS$5,'Relevance scoring'!$D$5:$BU$5))))</f>
        <v>N/a</v>
      </c>
      <c r="AT58" s="87" t="str">
        <f t="array" ref="AT58">IF(INDEX('Relevance scoring'!$D$7:$BU$214,MATCH($A58,'Relevance scoring'!$A$7:$A$214,0),MATCH(AT$5,'Relevance scoring'!$D$5:$BU$5))=1,"N/a",(INDEX('Relevance scoring'!$D$7:$BU$214,MATCH($A58,'Relevance scoring'!$A$7:$A$214,0),MATCH(AT$5,'Relevance scoring'!$D$5:$BU$5))))</f>
        <v>N/a</v>
      </c>
      <c r="AU58" s="87" t="str">
        <f t="array" ref="AU58">IF(INDEX('Relevance scoring'!$D$7:$BU$214,MATCH($A58,'Relevance scoring'!$A$7:$A$214,0),MATCH(AU$5,'Relevance scoring'!$D$5:$BU$5))=1,"N/a",(INDEX('Relevance scoring'!$D$7:$BU$214,MATCH($A58,'Relevance scoring'!$A$7:$A$214,0),MATCH(AU$5,'Relevance scoring'!$D$5:$BU$5))))</f>
        <v>N/a</v>
      </c>
      <c r="AV58" s="87" t="str">
        <f t="array" ref="AV58">IF(INDEX('Relevance scoring'!$D$7:$BU$214,MATCH($A58,'Relevance scoring'!$A$7:$A$214,0),MATCH(AV$5,'Relevance scoring'!$D$5:$BU$5))=1,"N/a",(INDEX('Relevance scoring'!$D$7:$BU$214,MATCH($A58,'Relevance scoring'!$A$7:$A$214,0),MATCH(AV$5,'Relevance scoring'!$D$5:$BU$5))))</f>
        <v>N/a</v>
      </c>
      <c r="AW58" s="87" t="str">
        <f t="array" ref="AW58">IF(INDEX('Relevance scoring'!$D$7:$BU$214,MATCH($A58,'Relevance scoring'!$A$7:$A$214,0),MATCH(AW$5,'Relevance scoring'!$D$5:$BU$5))=1,"N/a",(INDEX('Relevance scoring'!$D$7:$BU$214,MATCH($A58,'Relevance scoring'!$A$7:$A$214,0),MATCH(AW$5,'Relevance scoring'!$D$5:$BU$5))))</f>
        <v>N/a</v>
      </c>
      <c r="AX58" s="87" t="str">
        <f t="array" ref="AX58">IF(INDEX('Relevance scoring'!$D$7:$BU$214,MATCH($A58,'Relevance scoring'!$A$7:$A$214,0),MATCH(AX$5,'Relevance scoring'!$D$5:$BU$5))=1,"N/a",(INDEX('Relevance scoring'!$D$7:$BU$214,MATCH($A58,'Relevance scoring'!$A$7:$A$214,0),MATCH(AX$5,'Relevance scoring'!$D$5:$BU$5))))</f>
        <v>N/a</v>
      </c>
      <c r="AY58" s="87">
        <f t="array" ref="AY58">IF(INDEX('Relevance scoring'!$D$7:$BU$214,MATCH($A58,'Relevance scoring'!$A$7:$A$214,0),MATCH(AY$5,'Relevance scoring'!$D$5:$BU$5))=1,"N/a",(INDEX('Relevance scoring'!$D$7:$BU$214,MATCH($A58,'Relevance scoring'!$A$7:$A$214,0),MATCH(AY$5,'Relevance scoring'!$D$5:$BU$5))))</f>
        <v>2</v>
      </c>
      <c r="AZ58" s="87" t="str">
        <f t="array" ref="AZ58">IF(INDEX('Relevance scoring'!$D$7:$BU$214,MATCH($A58,'Relevance scoring'!$A$7:$A$214,0),MATCH(AZ$5,'Relevance scoring'!$D$5:$BU$5))=1,"N/a",(INDEX('Relevance scoring'!$D$7:$BU$214,MATCH($A58,'Relevance scoring'!$A$7:$A$214,0),MATCH(AZ$5,'Relevance scoring'!$D$5:$BU$5))))</f>
        <v>N/a</v>
      </c>
      <c r="BA58" s="87" t="str">
        <f t="array" ref="BA58">IF(INDEX('Relevance scoring'!$D$7:$BU$214,MATCH($A58,'Relevance scoring'!$A$7:$A$214,0),MATCH(BA$5,'Relevance scoring'!$D$5:$BU$5))=1,"N/a",(INDEX('Relevance scoring'!$D$7:$BU$214,MATCH($A58,'Relevance scoring'!$A$7:$A$214,0),MATCH(BA$5,'Relevance scoring'!$D$5:$BU$5))))</f>
        <v>N/a</v>
      </c>
      <c r="BB58" s="87">
        <f t="array" ref="BB58">IF(INDEX('Relevance scoring'!$D$7:$BU$214,MATCH($A58,'Relevance scoring'!$A$7:$A$214,0),MATCH(BB$5,'Relevance scoring'!$D$5:$BU$5))=1,"N/a",(INDEX('Relevance scoring'!$D$7:$BU$214,MATCH($A58,'Relevance scoring'!$A$7:$A$214,0),MATCH(BB$5,'Relevance scoring'!$D$5:$BU$5))))</f>
        <v>3</v>
      </c>
      <c r="BC58" s="87" t="str">
        <f t="array" ref="BC58">IF(INDEX('Relevance scoring'!$D$7:$BU$214,MATCH($A58,'Relevance scoring'!$A$7:$A$214,0),MATCH(BC$5,'Relevance scoring'!$D$5:$BU$5))=1,"N/a",(INDEX('Relevance scoring'!$D$7:$BU$214,MATCH($A58,'Relevance scoring'!$A$7:$A$214,0),MATCH(BC$5,'Relevance scoring'!$D$5:$BU$5))))</f>
        <v>N/a</v>
      </c>
      <c r="BD58" s="87" t="str">
        <f t="array" ref="BD58">IF(INDEX('Relevance scoring'!$D$7:$BU$214,MATCH($A58,'Relevance scoring'!$A$7:$A$214,0),MATCH(BD$5,'Relevance scoring'!$D$5:$BU$5))=1,"N/a",(INDEX('Relevance scoring'!$D$7:$BU$214,MATCH($A58,'Relevance scoring'!$A$7:$A$214,0),MATCH(BD$5,'Relevance scoring'!$D$5:$BU$5))))</f>
        <v>N/a</v>
      </c>
      <c r="BE58" s="87" t="str">
        <f t="array" ref="BE58">IF(INDEX('Relevance scoring'!$D$7:$BU$214,MATCH($A58,'Relevance scoring'!$A$7:$A$214,0),MATCH(BE$5,'Relevance scoring'!$D$5:$BU$5))=1,"N/a",(INDEX('Relevance scoring'!$D$7:$BU$214,MATCH($A58,'Relevance scoring'!$A$7:$A$214,0),MATCH(BE$5,'Relevance scoring'!$D$5:$BU$5))))</f>
        <v>N/a</v>
      </c>
      <c r="BF58" s="87" t="str">
        <f t="array" ref="BF58">IF(INDEX('Relevance scoring'!$D$7:$BU$214,MATCH($A58,'Relevance scoring'!$A$7:$A$214,0),MATCH(BF$5,'Relevance scoring'!$D$5:$BU$5))=1,"N/a",(INDEX('Relevance scoring'!$D$7:$BU$214,MATCH($A58,'Relevance scoring'!$A$7:$A$214,0),MATCH(BF$5,'Relevance scoring'!$D$5:$BU$5))))</f>
        <v>N/a</v>
      </c>
      <c r="BG58" s="87" t="str">
        <f t="array" ref="BG58">IF(INDEX('Relevance scoring'!$D$7:$BU$214,MATCH($A58,'Relevance scoring'!$A$7:$A$214,0),MATCH(BG$5,'Relevance scoring'!$D$5:$BU$5))=1,"N/a",(INDEX('Relevance scoring'!$D$7:$BU$214,MATCH($A58,'Relevance scoring'!$A$7:$A$214,0),MATCH(BG$5,'Relevance scoring'!$D$5:$BU$5))))</f>
        <v>N/a</v>
      </c>
      <c r="BH58" s="87" t="str">
        <f t="array" ref="BH58">IF(INDEX('Relevance scoring'!$D$7:$BU$214,MATCH($A58,'Relevance scoring'!$A$7:$A$214,0),MATCH(BH$5,'Relevance scoring'!$D$5:$BU$5))=1,"N/a",(INDEX('Relevance scoring'!$D$7:$BU$214,MATCH($A58,'Relevance scoring'!$A$7:$A$214,0),MATCH(BH$5,'Relevance scoring'!$D$5:$BU$5))))</f>
        <v>N/a</v>
      </c>
    </row>
    <row r="59" spans="1:60" ht="12.75" x14ac:dyDescent="0.2">
      <c r="A59" s="53" t="str">
        <f>'Technology references'!A54</f>
        <v>Tech-053</v>
      </c>
      <c r="B59" s="54" t="str">
        <f t="array" ref="B59">INDEX('Technology references'!$B$2:$B$100,MATCH($A59,'Technology references'!$A$2:$A$100,0))</f>
        <v>Geofencing</v>
      </c>
      <c r="D59" s="87" t="str">
        <f t="array" ref="D59">IF(INDEX('Relevance scoring'!$D$7:$BU$214,MATCH($A59,'Relevance scoring'!$A$7:$A$214,0),MATCH(D$5,'Relevance scoring'!$D$5:$BU$5))=1,"N/a",(INDEX('Relevance scoring'!$D$7:$BU$214,MATCH($A59,'Relevance scoring'!$A$7:$A$214,0),MATCH(D$5,'Relevance scoring'!$D$5:$BU$5))))</f>
        <v>N/a</v>
      </c>
      <c r="E59" s="87" t="str">
        <f t="array" ref="E59">IF(INDEX('Relevance scoring'!$D$7:$BU$214,MATCH($A59,'Relevance scoring'!$A$7:$A$214,0),MATCH(E$5,'Relevance scoring'!$D$5:$BU$5))=1,"N/a",(INDEX('Relevance scoring'!$D$7:$BU$214,MATCH($A59,'Relevance scoring'!$A$7:$A$214,0),MATCH(E$5,'Relevance scoring'!$D$5:$BU$5))))</f>
        <v>N/a</v>
      </c>
      <c r="F59" s="87" t="str">
        <f t="array" ref="F59">IF(INDEX('Relevance scoring'!$D$7:$BU$214,MATCH($A59,'Relevance scoring'!$A$7:$A$214,0),MATCH(F$5,'Relevance scoring'!$D$5:$BU$5))=1,"N/a",(INDEX('Relevance scoring'!$D$7:$BU$214,MATCH($A59,'Relevance scoring'!$A$7:$A$214,0),MATCH(F$5,'Relevance scoring'!$D$5:$BU$5))))</f>
        <v>N/a</v>
      </c>
      <c r="G59" s="87" t="str">
        <f t="array" ref="G59">IF(INDEX('Relevance scoring'!$D$7:$BU$214,MATCH($A59,'Relevance scoring'!$A$7:$A$214,0),MATCH(G$5,'Relevance scoring'!$D$5:$BU$5))=1,"N/a",(INDEX('Relevance scoring'!$D$7:$BU$214,MATCH($A59,'Relevance scoring'!$A$7:$A$214,0),MATCH(G$5,'Relevance scoring'!$D$5:$BU$5))))</f>
        <v>N/a</v>
      </c>
      <c r="H59" s="87">
        <f t="array" ref="H59">IF(INDEX('Relevance scoring'!$D$7:$BU$214,MATCH($A59,'Relevance scoring'!$A$7:$A$214,0),MATCH(H$5,'Relevance scoring'!$D$5:$BU$5))=1,"N/a",(INDEX('Relevance scoring'!$D$7:$BU$214,MATCH($A59,'Relevance scoring'!$A$7:$A$214,0),MATCH(H$5,'Relevance scoring'!$D$5:$BU$5))))</f>
        <v>2</v>
      </c>
      <c r="I59" s="87">
        <f t="array" ref="I59">IF(INDEX('Relevance scoring'!$D$7:$BU$214,MATCH($A59,'Relevance scoring'!$A$7:$A$214,0),MATCH(I$5,'Relevance scoring'!$D$5:$BU$5))=1,"N/a",(INDEX('Relevance scoring'!$D$7:$BU$214,MATCH($A59,'Relevance scoring'!$A$7:$A$214,0),MATCH(I$5,'Relevance scoring'!$D$5:$BU$5))))</f>
        <v>2</v>
      </c>
      <c r="J59" s="87">
        <f t="array" ref="J59">IF(INDEX('Relevance scoring'!$D$7:$BU$214,MATCH($A59,'Relevance scoring'!$A$7:$A$214,0),MATCH(J$5,'Relevance scoring'!$D$5:$BU$5))=1,"N/a",(INDEX('Relevance scoring'!$D$7:$BU$214,MATCH($A59,'Relevance scoring'!$A$7:$A$214,0),MATCH(J$5,'Relevance scoring'!$D$5:$BU$5))))</f>
        <v>2</v>
      </c>
      <c r="K59" s="87">
        <f t="array" ref="K59">IF(INDEX('Relevance scoring'!$D$7:$BU$214,MATCH($A59,'Relevance scoring'!$A$7:$A$214,0),MATCH(K$5,'Relevance scoring'!$D$5:$BU$5))=1,"N/a",(INDEX('Relevance scoring'!$D$7:$BU$214,MATCH($A59,'Relevance scoring'!$A$7:$A$214,0),MATCH(K$5,'Relevance scoring'!$D$5:$BU$5))))</f>
        <v>2</v>
      </c>
      <c r="L59" s="87">
        <f t="array" ref="L59">IF(INDEX('Relevance scoring'!$D$7:$BU$214,MATCH($A59,'Relevance scoring'!$A$7:$A$214,0),MATCH(L$5,'Relevance scoring'!$D$5:$BU$5))=1,"N/a",(INDEX('Relevance scoring'!$D$7:$BU$214,MATCH($A59,'Relevance scoring'!$A$7:$A$214,0),MATCH(L$5,'Relevance scoring'!$D$5:$BU$5))))</f>
        <v>3</v>
      </c>
      <c r="M59" s="87">
        <f t="array" ref="M59">IF(INDEX('Relevance scoring'!$D$7:$BU$214,MATCH($A59,'Relevance scoring'!$A$7:$A$214,0),MATCH(M$5,'Relevance scoring'!$D$5:$BU$5))=1,"N/a",(INDEX('Relevance scoring'!$D$7:$BU$214,MATCH($A59,'Relevance scoring'!$A$7:$A$214,0),MATCH(M$5,'Relevance scoring'!$D$5:$BU$5))))</f>
        <v>2</v>
      </c>
      <c r="N59" s="87">
        <f t="array" ref="N59">IF(INDEX('Relevance scoring'!$D$7:$BU$214,MATCH($A59,'Relevance scoring'!$A$7:$A$214,0),MATCH(N$5,'Relevance scoring'!$D$5:$BU$5))=1,"N/a",(INDEX('Relevance scoring'!$D$7:$BU$214,MATCH($A59,'Relevance scoring'!$A$7:$A$214,0),MATCH(N$5,'Relevance scoring'!$D$5:$BU$5))))</f>
        <v>2</v>
      </c>
      <c r="O59" s="87" t="str">
        <f t="array" ref="O59">IF(INDEX('Relevance scoring'!$D$7:$BU$214,MATCH($A59,'Relevance scoring'!$A$7:$A$214,0),MATCH(O$5,'Relevance scoring'!$D$5:$BU$5))=1,"N/a",(INDEX('Relevance scoring'!$D$7:$BU$214,MATCH($A59,'Relevance scoring'!$A$7:$A$214,0),MATCH(O$5,'Relevance scoring'!$D$5:$BU$5))))</f>
        <v>N/a</v>
      </c>
      <c r="P59" s="87" t="str">
        <f t="array" ref="P59">IF(INDEX('Relevance scoring'!$D$7:$BU$214,MATCH($A59,'Relevance scoring'!$A$7:$A$214,0),MATCH(P$5,'Relevance scoring'!$D$5:$BU$5))=1,"N/a",(INDEX('Relevance scoring'!$D$7:$BU$214,MATCH($A59,'Relevance scoring'!$A$7:$A$214,0),MATCH(P$5,'Relevance scoring'!$D$5:$BU$5))))</f>
        <v>N/a</v>
      </c>
      <c r="Q59" s="87">
        <f t="array" ref="Q59">IF(INDEX('Relevance scoring'!$D$7:$BU$214,MATCH($A59,'Relevance scoring'!$A$7:$A$214,0),MATCH(Q$5,'Relevance scoring'!$D$5:$BU$5))=1,"N/a",(INDEX('Relevance scoring'!$D$7:$BU$214,MATCH($A59,'Relevance scoring'!$A$7:$A$214,0),MATCH(Q$5,'Relevance scoring'!$D$5:$BU$5))))</f>
        <v>2</v>
      </c>
      <c r="R59" s="87" t="str">
        <f t="array" ref="R59">IF(INDEX('Relevance scoring'!$D$7:$BU$214,MATCH($A59,'Relevance scoring'!$A$7:$A$214,0),MATCH(R$5,'Relevance scoring'!$D$5:$BU$5))=1,"N/a",(INDEX('Relevance scoring'!$D$7:$BU$214,MATCH($A59,'Relevance scoring'!$A$7:$A$214,0),MATCH(R$5,'Relevance scoring'!$D$5:$BU$5))))</f>
        <v>N/a</v>
      </c>
      <c r="S59" s="87" t="str">
        <f t="array" ref="S59">IF(INDEX('Relevance scoring'!$D$7:$BU$214,MATCH($A59,'Relevance scoring'!$A$7:$A$214,0),MATCH(S$5,'Relevance scoring'!$D$5:$BU$5))=1,"N/a",(INDEX('Relevance scoring'!$D$7:$BU$214,MATCH($A59,'Relevance scoring'!$A$7:$A$214,0),MATCH(S$5,'Relevance scoring'!$D$5:$BU$5))))</f>
        <v>N/a</v>
      </c>
      <c r="T59" s="87">
        <f t="array" ref="T59">IF(INDEX('Relevance scoring'!$D$7:$BU$214,MATCH($A59,'Relevance scoring'!$A$7:$A$214,0),MATCH(T$5,'Relevance scoring'!$D$5:$BU$5))=1,"N/a",(INDEX('Relevance scoring'!$D$7:$BU$214,MATCH($A59,'Relevance scoring'!$A$7:$A$214,0),MATCH(T$5,'Relevance scoring'!$D$5:$BU$5))))</f>
        <v>2</v>
      </c>
      <c r="U59" s="87" t="str">
        <f t="array" ref="U59">IF(INDEX('Relevance scoring'!$D$7:$BU$214,MATCH($A59,'Relevance scoring'!$A$7:$A$214,0),MATCH(U$5,'Relevance scoring'!$D$5:$BU$5))=1,"N/a",(INDEX('Relevance scoring'!$D$7:$BU$214,MATCH($A59,'Relevance scoring'!$A$7:$A$214,0),MATCH(U$5,'Relevance scoring'!$D$5:$BU$5))))</f>
        <v>N/a</v>
      </c>
      <c r="V59" s="87" t="str">
        <f t="array" ref="V59">IF(INDEX('Relevance scoring'!$D$7:$BU$214,MATCH($A59,'Relevance scoring'!$A$7:$A$214,0),MATCH(V$5,'Relevance scoring'!$D$5:$BU$5))=1,"N/a",(INDEX('Relevance scoring'!$D$7:$BU$214,MATCH($A59,'Relevance scoring'!$A$7:$A$214,0),MATCH(V$5,'Relevance scoring'!$D$5:$BU$5))))</f>
        <v>N/a</v>
      </c>
      <c r="W59" s="87" t="str">
        <f t="array" ref="W59">IF(INDEX('Relevance scoring'!$D$7:$BU$214,MATCH($A59,'Relevance scoring'!$A$7:$A$214,0),MATCH(W$5,'Relevance scoring'!$D$5:$BU$5))=1,"N/a",(INDEX('Relevance scoring'!$D$7:$BU$214,MATCH($A59,'Relevance scoring'!$A$7:$A$214,0),MATCH(W$5,'Relevance scoring'!$D$5:$BU$5))))</f>
        <v>N/a</v>
      </c>
      <c r="X59" s="87">
        <f t="array" ref="X59">IF(INDEX('Relevance scoring'!$D$7:$BU$214,MATCH($A59,'Relevance scoring'!$A$7:$A$214,0),MATCH(X$5,'Relevance scoring'!$D$5:$BU$5))=1,"N/a",(INDEX('Relevance scoring'!$D$7:$BU$214,MATCH($A59,'Relevance scoring'!$A$7:$A$214,0),MATCH(X$5,'Relevance scoring'!$D$5:$BU$5))))</f>
        <v>2</v>
      </c>
      <c r="Y59" s="87" t="str">
        <f t="array" ref="Y59">IF(INDEX('Relevance scoring'!$D$7:$BU$214,MATCH($A59,'Relevance scoring'!$A$7:$A$214,0),MATCH(Y$5,'Relevance scoring'!$D$5:$BU$5))=1,"N/a",(INDEX('Relevance scoring'!$D$7:$BU$214,MATCH($A59,'Relevance scoring'!$A$7:$A$214,0),MATCH(Y$5,'Relevance scoring'!$D$5:$BU$5))))</f>
        <v>N/a</v>
      </c>
      <c r="Z59" s="87">
        <f t="array" ref="Z59">IF(INDEX('Relevance scoring'!$D$7:$BU$214,MATCH($A59,'Relevance scoring'!$A$7:$A$214,0),MATCH(Z$5,'Relevance scoring'!$D$5:$BU$5))=1,"N/a",(INDEX('Relevance scoring'!$D$7:$BU$214,MATCH($A59,'Relevance scoring'!$A$7:$A$214,0),MATCH(Z$5,'Relevance scoring'!$D$5:$BU$5))))</f>
        <v>2</v>
      </c>
      <c r="AA59" s="87" t="str">
        <f t="array" ref="AA59">IF(INDEX('Relevance scoring'!$D$7:$BU$214,MATCH($A59,'Relevance scoring'!$A$7:$A$214,0),MATCH(AA$5,'Relevance scoring'!$D$5:$BU$5))=1,"N/a",(INDEX('Relevance scoring'!$D$7:$BU$214,MATCH($A59,'Relevance scoring'!$A$7:$A$214,0),MATCH(AA$5,'Relevance scoring'!$D$5:$BU$5))))</f>
        <v>N/a</v>
      </c>
      <c r="AB59" s="87" t="str">
        <f t="array" ref="AB59">IF(INDEX('Relevance scoring'!$D$7:$BU$214,MATCH($A59,'Relevance scoring'!$A$7:$A$214,0),MATCH(AB$5,'Relevance scoring'!$D$5:$BU$5))=1,"N/a",(INDEX('Relevance scoring'!$D$7:$BU$214,MATCH($A59,'Relevance scoring'!$A$7:$A$214,0),MATCH(AB$5,'Relevance scoring'!$D$5:$BU$5))))</f>
        <v>N/a</v>
      </c>
      <c r="AC59" s="87" t="str">
        <f t="array" ref="AC59">IF(INDEX('Relevance scoring'!$D$7:$BU$214,MATCH($A59,'Relevance scoring'!$A$7:$A$214,0),MATCH(AC$5,'Relevance scoring'!$D$5:$BU$5))=1,"N/a",(INDEX('Relevance scoring'!$D$7:$BU$214,MATCH($A59,'Relevance scoring'!$A$7:$A$214,0),MATCH(AC$5,'Relevance scoring'!$D$5:$BU$5))))</f>
        <v>N/a</v>
      </c>
      <c r="AD59" s="87" t="str">
        <f t="array" ref="AD59">IF(INDEX('Relevance scoring'!$D$7:$BU$214,MATCH($A59,'Relevance scoring'!$A$7:$A$214,0),MATCH(AD$5,'Relevance scoring'!$D$5:$BU$5))=1,"N/a",(INDEX('Relevance scoring'!$D$7:$BU$214,MATCH($A59,'Relevance scoring'!$A$7:$A$214,0),MATCH(AD$5,'Relevance scoring'!$D$5:$BU$5))))</f>
        <v>N/a</v>
      </c>
      <c r="AE59" s="87">
        <f t="array" ref="AE59">IF(INDEX('Relevance scoring'!$D$7:$BU$214,MATCH($A59,'Relevance scoring'!$A$7:$A$214,0),MATCH(AE$5,'Relevance scoring'!$D$5:$BU$5))=1,"N/a",(INDEX('Relevance scoring'!$D$7:$BU$214,MATCH($A59,'Relevance scoring'!$A$7:$A$214,0),MATCH(AE$5,'Relevance scoring'!$D$5:$BU$5))))</f>
        <v>3</v>
      </c>
      <c r="AF59" s="87">
        <f t="array" ref="AF59">IF(INDEX('Relevance scoring'!$D$7:$BU$214,MATCH($A59,'Relevance scoring'!$A$7:$A$214,0),MATCH(AF$5,'Relevance scoring'!$D$5:$BU$5))=1,"N/a",(INDEX('Relevance scoring'!$D$7:$BU$214,MATCH($A59,'Relevance scoring'!$A$7:$A$214,0),MATCH(AF$5,'Relevance scoring'!$D$5:$BU$5))))</f>
        <v>2</v>
      </c>
      <c r="AG59" s="87" t="str">
        <f t="array" ref="AG59">IF(INDEX('Relevance scoring'!$D$7:$BU$214,MATCH($A59,'Relevance scoring'!$A$7:$A$214,0),MATCH(AG$5,'Relevance scoring'!$D$5:$BU$5))=1,"N/a",(INDEX('Relevance scoring'!$D$7:$BU$214,MATCH($A59,'Relevance scoring'!$A$7:$A$214,0),MATCH(AG$5,'Relevance scoring'!$D$5:$BU$5))))</f>
        <v>N/a</v>
      </c>
      <c r="AH59" s="87" t="str">
        <f t="array" ref="AH59">IF(INDEX('Relevance scoring'!$D$7:$BU$214,MATCH($A59,'Relevance scoring'!$A$7:$A$214,0),MATCH(AH$5,'Relevance scoring'!$D$5:$BU$5))=1,"N/a",(INDEX('Relevance scoring'!$D$7:$BU$214,MATCH($A59,'Relevance scoring'!$A$7:$A$214,0),MATCH(AH$5,'Relevance scoring'!$D$5:$BU$5))))</f>
        <v>N/a</v>
      </c>
      <c r="AI59" s="87" t="str">
        <f t="array" ref="AI59">IF(INDEX('Relevance scoring'!$D$7:$BU$214,MATCH($A59,'Relevance scoring'!$A$7:$A$214,0),MATCH(AI$5,'Relevance scoring'!$D$5:$BU$5))=1,"N/a",(INDEX('Relevance scoring'!$D$7:$BU$214,MATCH($A59,'Relevance scoring'!$A$7:$A$214,0),MATCH(AI$5,'Relevance scoring'!$D$5:$BU$5))))</f>
        <v>N/a</v>
      </c>
      <c r="AJ59" s="87" t="str">
        <f t="array" ref="AJ59">IF(INDEX('Relevance scoring'!$D$7:$BU$214,MATCH($A59,'Relevance scoring'!$A$7:$A$214,0),MATCH(AJ$5,'Relevance scoring'!$D$5:$BU$5))=1,"N/a",(INDEX('Relevance scoring'!$D$7:$BU$214,MATCH($A59,'Relevance scoring'!$A$7:$A$214,0),MATCH(AJ$5,'Relevance scoring'!$D$5:$BU$5))))</f>
        <v>N/a</v>
      </c>
      <c r="AK59" s="87" t="str">
        <f t="array" ref="AK59">IF(INDEX('Relevance scoring'!$D$7:$BU$214,MATCH($A59,'Relevance scoring'!$A$7:$A$214,0),MATCH(AK$5,'Relevance scoring'!$D$5:$BU$5))=1,"N/a",(INDEX('Relevance scoring'!$D$7:$BU$214,MATCH($A59,'Relevance scoring'!$A$7:$A$214,0),MATCH(AK$5,'Relevance scoring'!$D$5:$BU$5))))</f>
        <v>N/a</v>
      </c>
      <c r="AL59" s="87" t="str">
        <f t="array" ref="AL59">IF(INDEX('Relevance scoring'!$D$7:$BU$214,MATCH($A59,'Relevance scoring'!$A$7:$A$214,0),MATCH(AL$5,'Relevance scoring'!$D$5:$BU$5))=1,"N/a",(INDEX('Relevance scoring'!$D$7:$BU$214,MATCH($A59,'Relevance scoring'!$A$7:$A$214,0),MATCH(AL$5,'Relevance scoring'!$D$5:$BU$5))))</f>
        <v>N/a</v>
      </c>
      <c r="AM59" s="87">
        <f t="array" ref="AM59">IF(INDEX('Relevance scoring'!$D$7:$BU$214,MATCH($A59,'Relevance scoring'!$A$7:$A$214,0),MATCH(AM$5,'Relevance scoring'!$D$5:$BU$5))=1,"N/a",(INDEX('Relevance scoring'!$D$7:$BU$214,MATCH($A59,'Relevance scoring'!$A$7:$A$214,0),MATCH(AM$5,'Relevance scoring'!$D$5:$BU$5))))</f>
        <v>3</v>
      </c>
      <c r="AN59" s="87" t="str">
        <f t="array" ref="AN59">IF(INDEX('Relevance scoring'!$D$7:$BU$214,MATCH($A59,'Relevance scoring'!$A$7:$A$214,0),MATCH(AN$5,'Relevance scoring'!$D$5:$BU$5))=1,"N/a",(INDEX('Relevance scoring'!$D$7:$BU$214,MATCH($A59,'Relevance scoring'!$A$7:$A$214,0),MATCH(AN$5,'Relevance scoring'!$D$5:$BU$5))))</f>
        <v>N/a</v>
      </c>
      <c r="AO59" s="87" t="str">
        <f t="array" ref="AO59">IF(INDEX('Relevance scoring'!$D$7:$BU$214,MATCH($A59,'Relevance scoring'!$A$7:$A$214,0),MATCH(AO$5,'Relevance scoring'!$D$5:$BU$5))=1,"N/a",(INDEX('Relevance scoring'!$D$7:$BU$214,MATCH($A59,'Relevance scoring'!$A$7:$A$214,0),MATCH(AO$5,'Relevance scoring'!$D$5:$BU$5))))</f>
        <v>N/a</v>
      </c>
      <c r="AP59" s="87">
        <f t="array" ref="AP59">IF(INDEX('Relevance scoring'!$D$7:$BU$214,MATCH($A59,'Relevance scoring'!$A$7:$A$214,0),MATCH(AP$5,'Relevance scoring'!$D$5:$BU$5))=1,"N/a",(INDEX('Relevance scoring'!$D$7:$BU$214,MATCH($A59,'Relevance scoring'!$A$7:$A$214,0),MATCH(AP$5,'Relevance scoring'!$D$5:$BU$5))))</f>
        <v>4</v>
      </c>
      <c r="AQ59" s="87">
        <f t="array" ref="AQ59">IF(INDEX('Relevance scoring'!$D$7:$BU$214,MATCH($A59,'Relevance scoring'!$A$7:$A$214,0),MATCH(AQ$5,'Relevance scoring'!$D$5:$BU$5))=1,"N/a",(INDEX('Relevance scoring'!$D$7:$BU$214,MATCH($A59,'Relevance scoring'!$A$7:$A$214,0),MATCH(AQ$5,'Relevance scoring'!$D$5:$BU$5))))</f>
        <v>2</v>
      </c>
      <c r="AR59" s="87" t="str">
        <f t="array" ref="AR59">IF(INDEX('Relevance scoring'!$D$7:$BU$214,MATCH($A59,'Relevance scoring'!$A$7:$A$214,0),MATCH(AR$5,'Relevance scoring'!$D$5:$BU$5))=1,"N/a",(INDEX('Relevance scoring'!$D$7:$BU$214,MATCH($A59,'Relevance scoring'!$A$7:$A$214,0),MATCH(AR$5,'Relevance scoring'!$D$5:$BU$5))))</f>
        <v>N/a</v>
      </c>
      <c r="AS59" s="87" t="str">
        <f t="array" ref="AS59">IF(INDEX('Relevance scoring'!$D$7:$BU$214,MATCH($A59,'Relevance scoring'!$A$7:$A$214,0),MATCH(AS$5,'Relevance scoring'!$D$5:$BU$5))=1,"N/a",(INDEX('Relevance scoring'!$D$7:$BU$214,MATCH($A59,'Relevance scoring'!$A$7:$A$214,0),MATCH(AS$5,'Relevance scoring'!$D$5:$BU$5))))</f>
        <v>N/a</v>
      </c>
      <c r="AT59" s="87">
        <f t="array" ref="AT59">IF(INDEX('Relevance scoring'!$D$7:$BU$214,MATCH($A59,'Relevance scoring'!$A$7:$A$214,0),MATCH(AT$5,'Relevance scoring'!$D$5:$BU$5))=1,"N/a",(INDEX('Relevance scoring'!$D$7:$BU$214,MATCH($A59,'Relevance scoring'!$A$7:$A$214,0),MATCH(AT$5,'Relevance scoring'!$D$5:$BU$5))))</f>
        <v>2</v>
      </c>
      <c r="AU59" s="87" t="str">
        <f t="array" ref="AU59">IF(INDEX('Relevance scoring'!$D$7:$BU$214,MATCH($A59,'Relevance scoring'!$A$7:$A$214,0),MATCH(AU$5,'Relevance scoring'!$D$5:$BU$5))=1,"N/a",(INDEX('Relevance scoring'!$D$7:$BU$214,MATCH($A59,'Relevance scoring'!$A$7:$A$214,0),MATCH(AU$5,'Relevance scoring'!$D$5:$BU$5))))</f>
        <v>N/a</v>
      </c>
      <c r="AV59" s="87">
        <f t="array" ref="AV59">IF(INDEX('Relevance scoring'!$D$7:$BU$214,MATCH($A59,'Relevance scoring'!$A$7:$A$214,0),MATCH(AV$5,'Relevance scoring'!$D$5:$BU$5))=1,"N/a",(INDEX('Relevance scoring'!$D$7:$BU$214,MATCH($A59,'Relevance scoring'!$A$7:$A$214,0),MATCH(AV$5,'Relevance scoring'!$D$5:$BU$5))))</f>
        <v>3</v>
      </c>
      <c r="AW59" s="87" t="str">
        <f t="array" ref="AW59">IF(INDEX('Relevance scoring'!$D$7:$BU$214,MATCH($A59,'Relevance scoring'!$A$7:$A$214,0),MATCH(AW$5,'Relevance scoring'!$D$5:$BU$5))=1,"N/a",(INDEX('Relevance scoring'!$D$7:$BU$214,MATCH($A59,'Relevance scoring'!$A$7:$A$214,0),MATCH(AW$5,'Relevance scoring'!$D$5:$BU$5))))</f>
        <v>N/a</v>
      </c>
      <c r="AX59" s="87">
        <f t="array" ref="AX59">IF(INDEX('Relevance scoring'!$D$7:$BU$214,MATCH($A59,'Relevance scoring'!$A$7:$A$214,0),MATCH(AX$5,'Relevance scoring'!$D$5:$BU$5))=1,"N/a",(INDEX('Relevance scoring'!$D$7:$BU$214,MATCH($A59,'Relevance scoring'!$A$7:$A$214,0),MATCH(AX$5,'Relevance scoring'!$D$5:$BU$5))))</f>
        <v>3</v>
      </c>
      <c r="AY59" s="87">
        <f t="array" ref="AY59">IF(INDEX('Relevance scoring'!$D$7:$BU$214,MATCH($A59,'Relevance scoring'!$A$7:$A$214,0),MATCH(AY$5,'Relevance scoring'!$D$5:$BU$5))=1,"N/a",(INDEX('Relevance scoring'!$D$7:$BU$214,MATCH($A59,'Relevance scoring'!$A$7:$A$214,0),MATCH(AY$5,'Relevance scoring'!$D$5:$BU$5))))</f>
        <v>3</v>
      </c>
      <c r="AZ59" s="87" t="str">
        <f t="array" ref="AZ59">IF(INDEX('Relevance scoring'!$D$7:$BU$214,MATCH($A59,'Relevance scoring'!$A$7:$A$214,0),MATCH(AZ$5,'Relevance scoring'!$D$5:$BU$5))=1,"N/a",(INDEX('Relevance scoring'!$D$7:$BU$214,MATCH($A59,'Relevance scoring'!$A$7:$A$214,0),MATCH(AZ$5,'Relevance scoring'!$D$5:$BU$5))))</f>
        <v>N/a</v>
      </c>
      <c r="BA59" s="87">
        <f t="array" ref="BA59">IF(INDEX('Relevance scoring'!$D$7:$BU$214,MATCH($A59,'Relevance scoring'!$A$7:$A$214,0),MATCH(BA$5,'Relevance scoring'!$D$5:$BU$5))=1,"N/a",(INDEX('Relevance scoring'!$D$7:$BU$214,MATCH($A59,'Relevance scoring'!$A$7:$A$214,0),MATCH(BA$5,'Relevance scoring'!$D$5:$BU$5))))</f>
        <v>4</v>
      </c>
      <c r="BB59" s="87" t="str">
        <f t="array" ref="BB59">IF(INDEX('Relevance scoring'!$D$7:$BU$214,MATCH($A59,'Relevance scoring'!$A$7:$A$214,0),MATCH(BB$5,'Relevance scoring'!$D$5:$BU$5))=1,"N/a",(INDEX('Relevance scoring'!$D$7:$BU$214,MATCH($A59,'Relevance scoring'!$A$7:$A$214,0),MATCH(BB$5,'Relevance scoring'!$D$5:$BU$5))))</f>
        <v>N/a</v>
      </c>
      <c r="BC59" s="87">
        <f t="array" ref="BC59">IF(INDEX('Relevance scoring'!$D$7:$BU$214,MATCH($A59,'Relevance scoring'!$A$7:$A$214,0),MATCH(BC$5,'Relevance scoring'!$D$5:$BU$5))=1,"N/a",(INDEX('Relevance scoring'!$D$7:$BU$214,MATCH($A59,'Relevance scoring'!$A$7:$A$214,0),MATCH(BC$5,'Relevance scoring'!$D$5:$BU$5))))</f>
        <v>2</v>
      </c>
      <c r="BD59" s="87">
        <f t="array" ref="BD59">IF(INDEX('Relevance scoring'!$D$7:$BU$214,MATCH($A59,'Relevance scoring'!$A$7:$A$214,0),MATCH(BD$5,'Relevance scoring'!$D$5:$BU$5))=1,"N/a",(INDEX('Relevance scoring'!$D$7:$BU$214,MATCH($A59,'Relevance scoring'!$A$7:$A$214,0),MATCH(BD$5,'Relevance scoring'!$D$5:$BU$5))))</f>
        <v>3</v>
      </c>
      <c r="BE59" s="87">
        <f t="array" ref="BE59">IF(INDEX('Relevance scoring'!$D$7:$BU$214,MATCH($A59,'Relevance scoring'!$A$7:$A$214,0),MATCH(BE$5,'Relevance scoring'!$D$5:$BU$5))=1,"N/a",(INDEX('Relevance scoring'!$D$7:$BU$214,MATCH($A59,'Relevance scoring'!$A$7:$A$214,0),MATCH(BE$5,'Relevance scoring'!$D$5:$BU$5))))</f>
        <v>3</v>
      </c>
      <c r="BF59" s="87">
        <f t="array" ref="BF59">IF(INDEX('Relevance scoring'!$D$7:$BU$214,MATCH($A59,'Relevance scoring'!$A$7:$A$214,0),MATCH(BF$5,'Relevance scoring'!$D$5:$BU$5))=1,"N/a",(INDEX('Relevance scoring'!$D$7:$BU$214,MATCH($A59,'Relevance scoring'!$A$7:$A$214,0),MATCH(BF$5,'Relevance scoring'!$D$5:$BU$5))))</f>
        <v>2</v>
      </c>
      <c r="BG59" s="87" t="str">
        <f t="array" ref="BG59">IF(INDEX('Relevance scoring'!$D$7:$BU$214,MATCH($A59,'Relevance scoring'!$A$7:$A$214,0),MATCH(BG$5,'Relevance scoring'!$D$5:$BU$5))=1,"N/a",(INDEX('Relevance scoring'!$D$7:$BU$214,MATCH($A59,'Relevance scoring'!$A$7:$A$214,0),MATCH(BG$5,'Relevance scoring'!$D$5:$BU$5))))</f>
        <v>N/a</v>
      </c>
      <c r="BH59" s="87" t="str">
        <f t="array" ref="BH59">IF(INDEX('Relevance scoring'!$D$7:$BU$214,MATCH($A59,'Relevance scoring'!$A$7:$A$214,0),MATCH(BH$5,'Relevance scoring'!$D$5:$BU$5))=1,"N/a",(INDEX('Relevance scoring'!$D$7:$BU$214,MATCH($A59,'Relevance scoring'!$A$7:$A$214,0),MATCH(BH$5,'Relevance scoring'!$D$5:$BU$5))))</f>
        <v>N/a</v>
      </c>
    </row>
    <row r="60" spans="1:60" ht="12.75" x14ac:dyDescent="0.2">
      <c r="A60" s="53" t="str">
        <f>'Technology references'!A55</f>
        <v>Tech-054</v>
      </c>
      <c r="B60" s="54" t="str">
        <f t="array" ref="B60">INDEX('Technology references'!$B$2:$B$100,MATCH($A60,'Technology references'!$A$2:$A$100,0))</f>
        <v>Genomics</v>
      </c>
      <c r="D60" s="87" t="str">
        <f t="array" ref="D60">IF(INDEX('Relevance scoring'!$D$7:$BU$214,MATCH($A60,'Relevance scoring'!$A$7:$A$214,0),MATCH(D$5,'Relevance scoring'!$D$5:$BU$5))=1,"N/a",(INDEX('Relevance scoring'!$D$7:$BU$214,MATCH($A60,'Relevance scoring'!$A$7:$A$214,0),MATCH(D$5,'Relevance scoring'!$D$5:$BU$5))))</f>
        <v>N/a</v>
      </c>
      <c r="E60" s="87" t="str">
        <f t="array" ref="E60">IF(INDEX('Relevance scoring'!$D$7:$BU$214,MATCH($A60,'Relevance scoring'!$A$7:$A$214,0),MATCH(E$5,'Relevance scoring'!$D$5:$BU$5))=1,"N/a",(INDEX('Relevance scoring'!$D$7:$BU$214,MATCH($A60,'Relevance scoring'!$A$7:$A$214,0),MATCH(E$5,'Relevance scoring'!$D$5:$BU$5))))</f>
        <v>N/a</v>
      </c>
      <c r="F60" s="87" t="str">
        <f t="array" ref="F60">IF(INDEX('Relevance scoring'!$D$7:$BU$214,MATCH($A60,'Relevance scoring'!$A$7:$A$214,0),MATCH(F$5,'Relevance scoring'!$D$5:$BU$5))=1,"N/a",(INDEX('Relevance scoring'!$D$7:$BU$214,MATCH($A60,'Relevance scoring'!$A$7:$A$214,0),MATCH(F$5,'Relevance scoring'!$D$5:$BU$5))))</f>
        <v>N/a</v>
      </c>
      <c r="G60" s="87" t="str">
        <f t="array" ref="G60">IF(INDEX('Relevance scoring'!$D$7:$BU$214,MATCH($A60,'Relevance scoring'!$A$7:$A$214,0),MATCH(G$5,'Relevance scoring'!$D$5:$BU$5))=1,"N/a",(INDEX('Relevance scoring'!$D$7:$BU$214,MATCH($A60,'Relevance scoring'!$A$7:$A$214,0),MATCH(G$5,'Relevance scoring'!$D$5:$BU$5))))</f>
        <v>N/a</v>
      </c>
      <c r="H60" s="87" t="str">
        <f t="array" ref="H60">IF(INDEX('Relevance scoring'!$D$7:$BU$214,MATCH($A60,'Relevance scoring'!$A$7:$A$214,0),MATCH(H$5,'Relevance scoring'!$D$5:$BU$5))=1,"N/a",(INDEX('Relevance scoring'!$D$7:$BU$214,MATCH($A60,'Relevance scoring'!$A$7:$A$214,0),MATCH(H$5,'Relevance scoring'!$D$5:$BU$5))))</f>
        <v>N/a</v>
      </c>
      <c r="I60" s="87" t="str">
        <f t="array" ref="I60">IF(INDEX('Relevance scoring'!$D$7:$BU$214,MATCH($A60,'Relevance scoring'!$A$7:$A$214,0),MATCH(I$5,'Relevance scoring'!$D$5:$BU$5))=1,"N/a",(INDEX('Relevance scoring'!$D$7:$BU$214,MATCH($A60,'Relevance scoring'!$A$7:$A$214,0),MATCH(I$5,'Relevance scoring'!$D$5:$BU$5))))</f>
        <v>N/a</v>
      </c>
      <c r="J60" s="87" t="str">
        <f t="array" ref="J60">IF(INDEX('Relevance scoring'!$D$7:$BU$214,MATCH($A60,'Relevance scoring'!$A$7:$A$214,0),MATCH(J$5,'Relevance scoring'!$D$5:$BU$5))=1,"N/a",(INDEX('Relevance scoring'!$D$7:$BU$214,MATCH($A60,'Relevance scoring'!$A$7:$A$214,0),MATCH(J$5,'Relevance scoring'!$D$5:$BU$5))))</f>
        <v>N/a</v>
      </c>
      <c r="K60" s="87" t="str">
        <f t="array" ref="K60">IF(INDEX('Relevance scoring'!$D$7:$BU$214,MATCH($A60,'Relevance scoring'!$A$7:$A$214,0),MATCH(K$5,'Relevance scoring'!$D$5:$BU$5))=1,"N/a",(INDEX('Relevance scoring'!$D$7:$BU$214,MATCH($A60,'Relevance scoring'!$A$7:$A$214,0),MATCH(K$5,'Relevance scoring'!$D$5:$BU$5))))</f>
        <v>N/a</v>
      </c>
      <c r="L60" s="87" t="str">
        <f t="array" ref="L60">IF(INDEX('Relevance scoring'!$D$7:$BU$214,MATCH($A60,'Relevance scoring'!$A$7:$A$214,0),MATCH(L$5,'Relevance scoring'!$D$5:$BU$5))=1,"N/a",(INDEX('Relevance scoring'!$D$7:$BU$214,MATCH($A60,'Relevance scoring'!$A$7:$A$214,0),MATCH(L$5,'Relevance scoring'!$D$5:$BU$5))))</f>
        <v>N/a</v>
      </c>
      <c r="M60" s="87" t="str">
        <f t="array" ref="M60">IF(INDEX('Relevance scoring'!$D$7:$BU$214,MATCH($A60,'Relevance scoring'!$A$7:$A$214,0),MATCH(M$5,'Relevance scoring'!$D$5:$BU$5))=1,"N/a",(INDEX('Relevance scoring'!$D$7:$BU$214,MATCH($A60,'Relevance scoring'!$A$7:$A$214,0),MATCH(M$5,'Relevance scoring'!$D$5:$BU$5))))</f>
        <v>N/a</v>
      </c>
      <c r="N60" s="87" t="str">
        <f t="array" ref="N60">IF(INDEX('Relevance scoring'!$D$7:$BU$214,MATCH($A60,'Relevance scoring'!$A$7:$A$214,0),MATCH(N$5,'Relevance scoring'!$D$5:$BU$5))=1,"N/a",(INDEX('Relevance scoring'!$D$7:$BU$214,MATCH($A60,'Relevance scoring'!$A$7:$A$214,0),MATCH(N$5,'Relevance scoring'!$D$5:$BU$5))))</f>
        <v>N/a</v>
      </c>
      <c r="O60" s="87" t="str">
        <f t="array" ref="O60">IF(INDEX('Relevance scoring'!$D$7:$BU$214,MATCH($A60,'Relevance scoring'!$A$7:$A$214,0),MATCH(O$5,'Relevance scoring'!$D$5:$BU$5))=1,"N/a",(INDEX('Relevance scoring'!$D$7:$BU$214,MATCH($A60,'Relevance scoring'!$A$7:$A$214,0),MATCH(O$5,'Relevance scoring'!$D$5:$BU$5))))</f>
        <v>N/a</v>
      </c>
      <c r="P60" s="87" t="str">
        <f t="array" ref="P60">IF(INDEX('Relevance scoring'!$D$7:$BU$214,MATCH($A60,'Relevance scoring'!$A$7:$A$214,0),MATCH(P$5,'Relevance scoring'!$D$5:$BU$5))=1,"N/a",(INDEX('Relevance scoring'!$D$7:$BU$214,MATCH($A60,'Relevance scoring'!$A$7:$A$214,0),MATCH(P$5,'Relevance scoring'!$D$5:$BU$5))))</f>
        <v>N/a</v>
      </c>
      <c r="Q60" s="87">
        <f t="array" ref="Q60">IF(INDEX('Relevance scoring'!$D$7:$BU$214,MATCH($A60,'Relevance scoring'!$A$7:$A$214,0),MATCH(Q$5,'Relevance scoring'!$D$5:$BU$5))=1,"N/a",(INDEX('Relevance scoring'!$D$7:$BU$214,MATCH($A60,'Relevance scoring'!$A$7:$A$214,0),MATCH(Q$5,'Relevance scoring'!$D$5:$BU$5))))</f>
        <v>2</v>
      </c>
      <c r="R60" s="87" t="str">
        <f t="array" ref="R60">IF(INDEX('Relevance scoring'!$D$7:$BU$214,MATCH($A60,'Relevance scoring'!$A$7:$A$214,0),MATCH(R$5,'Relevance scoring'!$D$5:$BU$5))=1,"N/a",(INDEX('Relevance scoring'!$D$7:$BU$214,MATCH($A60,'Relevance scoring'!$A$7:$A$214,0),MATCH(R$5,'Relevance scoring'!$D$5:$BU$5))))</f>
        <v>N/a</v>
      </c>
      <c r="S60" s="87" t="str">
        <f t="array" ref="S60">IF(INDEX('Relevance scoring'!$D$7:$BU$214,MATCH($A60,'Relevance scoring'!$A$7:$A$214,0),MATCH(S$5,'Relevance scoring'!$D$5:$BU$5))=1,"N/a",(INDEX('Relevance scoring'!$D$7:$BU$214,MATCH($A60,'Relevance scoring'!$A$7:$A$214,0),MATCH(S$5,'Relevance scoring'!$D$5:$BU$5))))</f>
        <v>N/a</v>
      </c>
      <c r="T60" s="87" t="str">
        <f t="array" ref="T60">IF(INDEX('Relevance scoring'!$D$7:$BU$214,MATCH($A60,'Relevance scoring'!$A$7:$A$214,0),MATCH(T$5,'Relevance scoring'!$D$5:$BU$5))=1,"N/a",(INDEX('Relevance scoring'!$D$7:$BU$214,MATCH($A60,'Relevance scoring'!$A$7:$A$214,0),MATCH(T$5,'Relevance scoring'!$D$5:$BU$5))))</f>
        <v>N/a</v>
      </c>
      <c r="U60" s="87" t="str">
        <f t="array" ref="U60">IF(INDEX('Relevance scoring'!$D$7:$BU$214,MATCH($A60,'Relevance scoring'!$A$7:$A$214,0),MATCH(U$5,'Relevance scoring'!$D$5:$BU$5))=1,"N/a",(INDEX('Relevance scoring'!$D$7:$BU$214,MATCH($A60,'Relevance scoring'!$A$7:$A$214,0),MATCH(U$5,'Relevance scoring'!$D$5:$BU$5))))</f>
        <v>N/a</v>
      </c>
      <c r="V60" s="87" t="str">
        <f t="array" ref="V60">IF(INDEX('Relevance scoring'!$D$7:$BU$214,MATCH($A60,'Relevance scoring'!$A$7:$A$214,0),MATCH(V$5,'Relevance scoring'!$D$5:$BU$5))=1,"N/a",(INDEX('Relevance scoring'!$D$7:$BU$214,MATCH($A60,'Relevance scoring'!$A$7:$A$214,0),MATCH(V$5,'Relevance scoring'!$D$5:$BU$5))))</f>
        <v>N/a</v>
      </c>
      <c r="W60" s="87" t="str">
        <f t="array" ref="W60">IF(INDEX('Relevance scoring'!$D$7:$BU$214,MATCH($A60,'Relevance scoring'!$A$7:$A$214,0),MATCH(W$5,'Relevance scoring'!$D$5:$BU$5))=1,"N/a",(INDEX('Relevance scoring'!$D$7:$BU$214,MATCH($A60,'Relevance scoring'!$A$7:$A$214,0),MATCH(W$5,'Relevance scoring'!$D$5:$BU$5))))</f>
        <v>N/a</v>
      </c>
      <c r="X60" s="87" t="str">
        <f t="array" ref="X60">IF(INDEX('Relevance scoring'!$D$7:$BU$214,MATCH($A60,'Relevance scoring'!$A$7:$A$214,0),MATCH(X$5,'Relevance scoring'!$D$5:$BU$5))=1,"N/a",(INDEX('Relevance scoring'!$D$7:$BU$214,MATCH($A60,'Relevance scoring'!$A$7:$A$214,0),MATCH(X$5,'Relevance scoring'!$D$5:$BU$5))))</f>
        <v>N/a</v>
      </c>
      <c r="Y60" s="87" t="str">
        <f t="array" ref="Y60">IF(INDEX('Relevance scoring'!$D$7:$BU$214,MATCH($A60,'Relevance scoring'!$A$7:$A$214,0),MATCH(Y$5,'Relevance scoring'!$D$5:$BU$5))=1,"N/a",(INDEX('Relevance scoring'!$D$7:$BU$214,MATCH($A60,'Relevance scoring'!$A$7:$A$214,0),MATCH(Y$5,'Relevance scoring'!$D$5:$BU$5))))</f>
        <v>N/a</v>
      </c>
      <c r="Z60" s="87" t="str">
        <f t="array" ref="Z60">IF(INDEX('Relevance scoring'!$D$7:$BU$214,MATCH($A60,'Relevance scoring'!$A$7:$A$214,0),MATCH(Z$5,'Relevance scoring'!$D$5:$BU$5))=1,"N/a",(INDEX('Relevance scoring'!$D$7:$BU$214,MATCH($A60,'Relevance scoring'!$A$7:$A$214,0),MATCH(Z$5,'Relevance scoring'!$D$5:$BU$5))))</f>
        <v>N/a</v>
      </c>
      <c r="AA60" s="87">
        <f t="array" ref="AA60">IF(INDEX('Relevance scoring'!$D$7:$BU$214,MATCH($A60,'Relevance scoring'!$A$7:$A$214,0),MATCH(AA$5,'Relevance scoring'!$D$5:$BU$5))=1,"N/a",(INDEX('Relevance scoring'!$D$7:$BU$214,MATCH($A60,'Relevance scoring'!$A$7:$A$214,0),MATCH(AA$5,'Relevance scoring'!$D$5:$BU$5))))</f>
        <v>4</v>
      </c>
      <c r="AB60" s="87" t="str">
        <f t="array" ref="AB60">IF(INDEX('Relevance scoring'!$D$7:$BU$214,MATCH($A60,'Relevance scoring'!$A$7:$A$214,0),MATCH(AB$5,'Relevance scoring'!$D$5:$BU$5))=1,"N/a",(INDEX('Relevance scoring'!$D$7:$BU$214,MATCH($A60,'Relevance scoring'!$A$7:$A$214,0),MATCH(AB$5,'Relevance scoring'!$D$5:$BU$5))))</f>
        <v>N/a</v>
      </c>
      <c r="AC60" s="87" t="str">
        <f t="array" ref="AC60">IF(INDEX('Relevance scoring'!$D$7:$BU$214,MATCH($A60,'Relevance scoring'!$A$7:$A$214,0),MATCH(AC$5,'Relevance scoring'!$D$5:$BU$5))=1,"N/a",(INDEX('Relevance scoring'!$D$7:$BU$214,MATCH($A60,'Relevance scoring'!$A$7:$A$214,0),MATCH(AC$5,'Relevance scoring'!$D$5:$BU$5))))</f>
        <v>N/a</v>
      </c>
      <c r="AD60" s="87" t="str">
        <f t="array" ref="AD60">IF(INDEX('Relevance scoring'!$D$7:$BU$214,MATCH($A60,'Relevance scoring'!$A$7:$A$214,0),MATCH(AD$5,'Relevance scoring'!$D$5:$BU$5))=1,"N/a",(INDEX('Relevance scoring'!$D$7:$BU$214,MATCH($A60,'Relevance scoring'!$A$7:$A$214,0),MATCH(AD$5,'Relevance scoring'!$D$5:$BU$5))))</f>
        <v>N/a</v>
      </c>
      <c r="AE60" s="87" t="str">
        <f t="array" ref="AE60">IF(INDEX('Relevance scoring'!$D$7:$BU$214,MATCH($A60,'Relevance scoring'!$A$7:$A$214,0),MATCH(AE$5,'Relevance scoring'!$D$5:$BU$5))=1,"N/a",(INDEX('Relevance scoring'!$D$7:$BU$214,MATCH($A60,'Relevance scoring'!$A$7:$A$214,0),MATCH(AE$5,'Relevance scoring'!$D$5:$BU$5))))</f>
        <v>N/a</v>
      </c>
      <c r="AF60" s="87">
        <f t="array" ref="AF60">IF(INDEX('Relevance scoring'!$D$7:$BU$214,MATCH($A60,'Relevance scoring'!$A$7:$A$214,0),MATCH(AF$5,'Relevance scoring'!$D$5:$BU$5))=1,"N/a",(INDEX('Relevance scoring'!$D$7:$BU$214,MATCH($A60,'Relevance scoring'!$A$7:$A$214,0),MATCH(AF$5,'Relevance scoring'!$D$5:$BU$5))))</f>
        <v>3</v>
      </c>
      <c r="AG60" s="87" t="str">
        <f t="array" ref="AG60">IF(INDEX('Relevance scoring'!$D$7:$BU$214,MATCH($A60,'Relevance scoring'!$A$7:$A$214,0),MATCH(AG$5,'Relevance scoring'!$D$5:$BU$5))=1,"N/a",(INDEX('Relevance scoring'!$D$7:$BU$214,MATCH($A60,'Relevance scoring'!$A$7:$A$214,0),MATCH(AG$5,'Relevance scoring'!$D$5:$BU$5))))</f>
        <v>N/a</v>
      </c>
      <c r="AH60" s="87" t="str">
        <f t="array" ref="AH60">IF(INDEX('Relevance scoring'!$D$7:$BU$214,MATCH($A60,'Relevance scoring'!$A$7:$A$214,0),MATCH(AH$5,'Relevance scoring'!$D$5:$BU$5))=1,"N/a",(INDEX('Relevance scoring'!$D$7:$BU$214,MATCH($A60,'Relevance scoring'!$A$7:$A$214,0),MATCH(AH$5,'Relevance scoring'!$D$5:$BU$5))))</f>
        <v>N/a</v>
      </c>
      <c r="AI60" s="87" t="str">
        <f t="array" ref="AI60">IF(INDEX('Relevance scoring'!$D$7:$BU$214,MATCH($A60,'Relevance scoring'!$A$7:$A$214,0),MATCH(AI$5,'Relevance scoring'!$D$5:$BU$5))=1,"N/a",(INDEX('Relevance scoring'!$D$7:$BU$214,MATCH($A60,'Relevance scoring'!$A$7:$A$214,0),MATCH(AI$5,'Relevance scoring'!$D$5:$BU$5))))</f>
        <v>N/a</v>
      </c>
      <c r="AJ60" s="87" t="str">
        <f t="array" ref="AJ60">IF(INDEX('Relevance scoring'!$D$7:$BU$214,MATCH($A60,'Relevance scoring'!$A$7:$A$214,0),MATCH(AJ$5,'Relevance scoring'!$D$5:$BU$5))=1,"N/a",(INDEX('Relevance scoring'!$D$7:$BU$214,MATCH($A60,'Relevance scoring'!$A$7:$A$214,0),MATCH(AJ$5,'Relevance scoring'!$D$5:$BU$5))))</f>
        <v>N/a</v>
      </c>
      <c r="AK60" s="87" t="str">
        <f t="array" ref="AK60">IF(INDEX('Relevance scoring'!$D$7:$BU$214,MATCH($A60,'Relevance scoring'!$A$7:$A$214,0),MATCH(AK$5,'Relevance scoring'!$D$5:$BU$5))=1,"N/a",(INDEX('Relevance scoring'!$D$7:$BU$214,MATCH($A60,'Relevance scoring'!$A$7:$A$214,0),MATCH(AK$5,'Relevance scoring'!$D$5:$BU$5))))</f>
        <v>N/a</v>
      </c>
      <c r="AL60" s="87">
        <f t="array" ref="AL60">IF(INDEX('Relevance scoring'!$D$7:$BU$214,MATCH($A60,'Relevance scoring'!$A$7:$A$214,0),MATCH(AL$5,'Relevance scoring'!$D$5:$BU$5))=1,"N/a",(INDEX('Relevance scoring'!$D$7:$BU$214,MATCH($A60,'Relevance scoring'!$A$7:$A$214,0),MATCH(AL$5,'Relevance scoring'!$D$5:$BU$5))))</f>
        <v>3</v>
      </c>
      <c r="AM60" s="87" t="str">
        <f t="array" ref="AM60">IF(INDEX('Relevance scoring'!$D$7:$BU$214,MATCH($A60,'Relevance scoring'!$A$7:$A$214,0),MATCH(AM$5,'Relevance scoring'!$D$5:$BU$5))=1,"N/a",(INDEX('Relevance scoring'!$D$7:$BU$214,MATCH($A60,'Relevance scoring'!$A$7:$A$214,0),MATCH(AM$5,'Relevance scoring'!$D$5:$BU$5))))</f>
        <v>N/a</v>
      </c>
      <c r="AN60" s="87">
        <f t="array" ref="AN60">IF(INDEX('Relevance scoring'!$D$7:$BU$214,MATCH($A60,'Relevance scoring'!$A$7:$A$214,0),MATCH(AN$5,'Relevance scoring'!$D$5:$BU$5))=1,"N/a",(INDEX('Relevance scoring'!$D$7:$BU$214,MATCH($A60,'Relevance scoring'!$A$7:$A$214,0),MATCH(AN$5,'Relevance scoring'!$D$5:$BU$5))))</f>
        <v>4</v>
      </c>
      <c r="AO60" s="87" t="str">
        <f t="array" ref="AO60">IF(INDEX('Relevance scoring'!$D$7:$BU$214,MATCH($A60,'Relevance scoring'!$A$7:$A$214,0),MATCH(AO$5,'Relevance scoring'!$D$5:$BU$5))=1,"N/a",(INDEX('Relevance scoring'!$D$7:$BU$214,MATCH($A60,'Relevance scoring'!$A$7:$A$214,0),MATCH(AO$5,'Relevance scoring'!$D$5:$BU$5))))</f>
        <v>N/a</v>
      </c>
      <c r="AP60" s="87" t="str">
        <f t="array" ref="AP60">IF(INDEX('Relevance scoring'!$D$7:$BU$214,MATCH($A60,'Relevance scoring'!$A$7:$A$214,0),MATCH(AP$5,'Relevance scoring'!$D$5:$BU$5))=1,"N/a",(INDEX('Relevance scoring'!$D$7:$BU$214,MATCH($A60,'Relevance scoring'!$A$7:$A$214,0),MATCH(AP$5,'Relevance scoring'!$D$5:$BU$5))))</f>
        <v>N/a</v>
      </c>
      <c r="AQ60" s="87" t="str">
        <f t="array" ref="AQ60">IF(INDEX('Relevance scoring'!$D$7:$BU$214,MATCH($A60,'Relevance scoring'!$A$7:$A$214,0),MATCH(AQ$5,'Relevance scoring'!$D$5:$BU$5))=1,"N/a",(INDEX('Relevance scoring'!$D$7:$BU$214,MATCH($A60,'Relevance scoring'!$A$7:$A$214,0),MATCH(AQ$5,'Relevance scoring'!$D$5:$BU$5))))</f>
        <v>N/a</v>
      </c>
      <c r="AR60" s="87" t="str">
        <f t="array" ref="AR60">IF(INDEX('Relevance scoring'!$D$7:$BU$214,MATCH($A60,'Relevance scoring'!$A$7:$A$214,0),MATCH(AR$5,'Relevance scoring'!$D$5:$BU$5))=1,"N/a",(INDEX('Relevance scoring'!$D$7:$BU$214,MATCH($A60,'Relevance scoring'!$A$7:$A$214,0),MATCH(AR$5,'Relevance scoring'!$D$5:$BU$5))))</f>
        <v>N/a</v>
      </c>
      <c r="AS60" s="87" t="str">
        <f t="array" ref="AS60">IF(INDEX('Relevance scoring'!$D$7:$BU$214,MATCH($A60,'Relevance scoring'!$A$7:$A$214,0),MATCH(AS$5,'Relevance scoring'!$D$5:$BU$5))=1,"N/a",(INDEX('Relevance scoring'!$D$7:$BU$214,MATCH($A60,'Relevance scoring'!$A$7:$A$214,0),MATCH(AS$5,'Relevance scoring'!$D$5:$BU$5))))</f>
        <v>N/a</v>
      </c>
      <c r="AT60" s="87">
        <f t="array" ref="AT60">IF(INDEX('Relevance scoring'!$D$7:$BU$214,MATCH($A60,'Relevance scoring'!$A$7:$A$214,0),MATCH(AT$5,'Relevance scoring'!$D$5:$BU$5))=1,"N/a",(INDEX('Relevance scoring'!$D$7:$BU$214,MATCH($A60,'Relevance scoring'!$A$7:$A$214,0),MATCH(AT$5,'Relevance scoring'!$D$5:$BU$5))))</f>
        <v>2</v>
      </c>
      <c r="AU60" s="87">
        <f t="array" ref="AU60">IF(INDEX('Relevance scoring'!$D$7:$BU$214,MATCH($A60,'Relevance scoring'!$A$7:$A$214,0),MATCH(AU$5,'Relevance scoring'!$D$5:$BU$5))=1,"N/a",(INDEX('Relevance scoring'!$D$7:$BU$214,MATCH($A60,'Relevance scoring'!$A$7:$A$214,0),MATCH(AU$5,'Relevance scoring'!$D$5:$BU$5))))</f>
        <v>3</v>
      </c>
      <c r="AV60" s="87" t="str">
        <f t="array" ref="AV60">IF(INDEX('Relevance scoring'!$D$7:$BU$214,MATCH($A60,'Relevance scoring'!$A$7:$A$214,0),MATCH(AV$5,'Relevance scoring'!$D$5:$BU$5))=1,"N/a",(INDEX('Relevance scoring'!$D$7:$BU$214,MATCH($A60,'Relevance scoring'!$A$7:$A$214,0),MATCH(AV$5,'Relevance scoring'!$D$5:$BU$5))))</f>
        <v>N/a</v>
      </c>
      <c r="AW60" s="87" t="str">
        <f t="array" ref="AW60">IF(INDEX('Relevance scoring'!$D$7:$BU$214,MATCH($A60,'Relevance scoring'!$A$7:$A$214,0),MATCH(AW$5,'Relevance scoring'!$D$5:$BU$5))=1,"N/a",(INDEX('Relevance scoring'!$D$7:$BU$214,MATCH($A60,'Relevance scoring'!$A$7:$A$214,0),MATCH(AW$5,'Relevance scoring'!$D$5:$BU$5))))</f>
        <v>N/a</v>
      </c>
      <c r="AX60" s="87" t="str">
        <f t="array" ref="AX60">IF(INDEX('Relevance scoring'!$D$7:$BU$214,MATCH($A60,'Relevance scoring'!$A$7:$A$214,0),MATCH(AX$5,'Relevance scoring'!$D$5:$BU$5))=1,"N/a",(INDEX('Relevance scoring'!$D$7:$BU$214,MATCH($A60,'Relevance scoring'!$A$7:$A$214,0),MATCH(AX$5,'Relevance scoring'!$D$5:$BU$5))))</f>
        <v>N/a</v>
      </c>
      <c r="AY60" s="87" t="str">
        <f t="array" ref="AY60">IF(INDEX('Relevance scoring'!$D$7:$BU$214,MATCH($A60,'Relevance scoring'!$A$7:$A$214,0),MATCH(AY$5,'Relevance scoring'!$D$5:$BU$5))=1,"N/a",(INDEX('Relevance scoring'!$D$7:$BU$214,MATCH($A60,'Relevance scoring'!$A$7:$A$214,0),MATCH(AY$5,'Relevance scoring'!$D$5:$BU$5))))</f>
        <v>N/a</v>
      </c>
      <c r="AZ60" s="87" t="str">
        <f t="array" ref="AZ60">IF(INDEX('Relevance scoring'!$D$7:$BU$214,MATCH($A60,'Relevance scoring'!$A$7:$A$214,0),MATCH(AZ$5,'Relevance scoring'!$D$5:$BU$5))=1,"N/a",(INDEX('Relevance scoring'!$D$7:$BU$214,MATCH($A60,'Relevance scoring'!$A$7:$A$214,0),MATCH(AZ$5,'Relevance scoring'!$D$5:$BU$5))))</f>
        <v>N/a</v>
      </c>
      <c r="BA60" s="87" t="str">
        <f t="array" ref="BA60">IF(INDEX('Relevance scoring'!$D$7:$BU$214,MATCH($A60,'Relevance scoring'!$A$7:$A$214,0),MATCH(BA$5,'Relevance scoring'!$D$5:$BU$5))=1,"N/a",(INDEX('Relevance scoring'!$D$7:$BU$214,MATCH($A60,'Relevance scoring'!$A$7:$A$214,0),MATCH(BA$5,'Relevance scoring'!$D$5:$BU$5))))</f>
        <v>N/a</v>
      </c>
      <c r="BB60" s="87" t="str">
        <f t="array" ref="BB60">IF(INDEX('Relevance scoring'!$D$7:$BU$214,MATCH($A60,'Relevance scoring'!$A$7:$A$214,0),MATCH(BB$5,'Relevance scoring'!$D$5:$BU$5))=1,"N/a",(INDEX('Relevance scoring'!$D$7:$BU$214,MATCH($A60,'Relevance scoring'!$A$7:$A$214,0),MATCH(BB$5,'Relevance scoring'!$D$5:$BU$5))))</f>
        <v>N/a</v>
      </c>
      <c r="BC60" s="87" t="str">
        <f t="array" ref="BC60">IF(INDEX('Relevance scoring'!$D$7:$BU$214,MATCH($A60,'Relevance scoring'!$A$7:$A$214,0),MATCH(BC$5,'Relevance scoring'!$D$5:$BU$5))=1,"N/a",(INDEX('Relevance scoring'!$D$7:$BU$214,MATCH($A60,'Relevance scoring'!$A$7:$A$214,0),MATCH(BC$5,'Relevance scoring'!$D$5:$BU$5))))</f>
        <v>N/a</v>
      </c>
      <c r="BD60" s="87">
        <f t="array" ref="BD60">IF(INDEX('Relevance scoring'!$D$7:$BU$214,MATCH($A60,'Relevance scoring'!$A$7:$A$214,0),MATCH(BD$5,'Relevance scoring'!$D$5:$BU$5))=1,"N/a",(INDEX('Relevance scoring'!$D$7:$BU$214,MATCH($A60,'Relevance scoring'!$A$7:$A$214,0),MATCH(BD$5,'Relevance scoring'!$D$5:$BU$5))))</f>
        <v>2</v>
      </c>
      <c r="BE60" s="87" t="str">
        <f t="array" ref="BE60">IF(INDEX('Relevance scoring'!$D$7:$BU$214,MATCH($A60,'Relevance scoring'!$A$7:$A$214,0),MATCH(BE$5,'Relevance scoring'!$D$5:$BU$5))=1,"N/a",(INDEX('Relevance scoring'!$D$7:$BU$214,MATCH($A60,'Relevance scoring'!$A$7:$A$214,0),MATCH(BE$5,'Relevance scoring'!$D$5:$BU$5))))</f>
        <v>N/a</v>
      </c>
      <c r="BF60" s="87" t="str">
        <f t="array" ref="BF60">IF(INDEX('Relevance scoring'!$D$7:$BU$214,MATCH($A60,'Relevance scoring'!$A$7:$A$214,0),MATCH(BF$5,'Relevance scoring'!$D$5:$BU$5))=1,"N/a",(INDEX('Relevance scoring'!$D$7:$BU$214,MATCH($A60,'Relevance scoring'!$A$7:$A$214,0),MATCH(BF$5,'Relevance scoring'!$D$5:$BU$5))))</f>
        <v>N/a</v>
      </c>
      <c r="BG60" s="87" t="str">
        <f t="array" ref="BG60">IF(INDEX('Relevance scoring'!$D$7:$BU$214,MATCH($A60,'Relevance scoring'!$A$7:$A$214,0),MATCH(BG$5,'Relevance scoring'!$D$5:$BU$5))=1,"N/a",(INDEX('Relevance scoring'!$D$7:$BU$214,MATCH($A60,'Relevance scoring'!$A$7:$A$214,0),MATCH(BG$5,'Relevance scoring'!$D$5:$BU$5))))</f>
        <v>N/a</v>
      </c>
      <c r="BH60" s="87" t="str">
        <f t="array" ref="BH60">IF(INDEX('Relevance scoring'!$D$7:$BU$214,MATCH($A60,'Relevance scoring'!$A$7:$A$214,0),MATCH(BH$5,'Relevance scoring'!$D$5:$BU$5))=1,"N/a",(INDEX('Relevance scoring'!$D$7:$BU$214,MATCH($A60,'Relevance scoring'!$A$7:$A$214,0),MATCH(BH$5,'Relevance scoring'!$D$5:$BU$5))))</f>
        <v>N/a</v>
      </c>
    </row>
    <row r="61" spans="1:60" ht="12.75" x14ac:dyDescent="0.2">
      <c r="A61" s="53" t="str">
        <f>'Technology references'!A56</f>
        <v>Tech-055</v>
      </c>
      <c r="B61" s="54" t="str">
        <f t="array" ref="B61">INDEX('Technology references'!$B$2:$B$100,MATCH($A61,'Technology references'!$A$2:$A$100,0))</f>
        <v>Fog Computing</v>
      </c>
      <c r="D61" s="87" t="str">
        <f t="array" ref="D61">IF(INDEX('Relevance scoring'!$D$7:$BU$214,MATCH($A61,'Relevance scoring'!$A$7:$A$214,0),MATCH(D$5,'Relevance scoring'!$D$5:$BU$5))=1,"N/a",(INDEX('Relevance scoring'!$D$7:$BU$214,MATCH($A61,'Relevance scoring'!$A$7:$A$214,0),MATCH(D$5,'Relevance scoring'!$D$5:$BU$5))))</f>
        <v>N/a</v>
      </c>
      <c r="E61" s="87" t="str">
        <f t="array" ref="E61">IF(INDEX('Relevance scoring'!$D$7:$BU$214,MATCH($A61,'Relevance scoring'!$A$7:$A$214,0),MATCH(E$5,'Relevance scoring'!$D$5:$BU$5))=1,"N/a",(INDEX('Relevance scoring'!$D$7:$BU$214,MATCH($A61,'Relevance scoring'!$A$7:$A$214,0),MATCH(E$5,'Relevance scoring'!$D$5:$BU$5))))</f>
        <v>N/a</v>
      </c>
      <c r="F61" s="87" t="str">
        <f t="array" ref="F61">IF(INDEX('Relevance scoring'!$D$7:$BU$214,MATCH($A61,'Relevance scoring'!$A$7:$A$214,0),MATCH(F$5,'Relevance scoring'!$D$5:$BU$5))=1,"N/a",(INDEX('Relevance scoring'!$D$7:$BU$214,MATCH($A61,'Relevance scoring'!$A$7:$A$214,0),MATCH(F$5,'Relevance scoring'!$D$5:$BU$5))))</f>
        <v>N/a</v>
      </c>
      <c r="G61" s="87" t="str">
        <f t="array" ref="G61">IF(INDEX('Relevance scoring'!$D$7:$BU$214,MATCH($A61,'Relevance scoring'!$A$7:$A$214,0),MATCH(G$5,'Relevance scoring'!$D$5:$BU$5))=1,"N/a",(INDEX('Relevance scoring'!$D$7:$BU$214,MATCH($A61,'Relevance scoring'!$A$7:$A$214,0),MATCH(G$5,'Relevance scoring'!$D$5:$BU$5))))</f>
        <v>N/a</v>
      </c>
      <c r="H61" s="87" t="str">
        <f t="array" ref="H61">IF(INDEX('Relevance scoring'!$D$7:$BU$214,MATCH($A61,'Relevance scoring'!$A$7:$A$214,0),MATCH(H$5,'Relevance scoring'!$D$5:$BU$5))=1,"N/a",(INDEX('Relevance scoring'!$D$7:$BU$214,MATCH($A61,'Relevance scoring'!$A$7:$A$214,0),MATCH(H$5,'Relevance scoring'!$D$5:$BU$5))))</f>
        <v>N/a</v>
      </c>
      <c r="I61" s="87" t="str">
        <f t="array" ref="I61">IF(INDEX('Relevance scoring'!$D$7:$BU$214,MATCH($A61,'Relevance scoring'!$A$7:$A$214,0),MATCH(I$5,'Relevance scoring'!$D$5:$BU$5))=1,"N/a",(INDEX('Relevance scoring'!$D$7:$BU$214,MATCH($A61,'Relevance scoring'!$A$7:$A$214,0),MATCH(I$5,'Relevance scoring'!$D$5:$BU$5))))</f>
        <v>N/a</v>
      </c>
      <c r="J61" s="87" t="str">
        <f t="array" ref="J61">IF(INDEX('Relevance scoring'!$D$7:$BU$214,MATCH($A61,'Relevance scoring'!$A$7:$A$214,0),MATCH(J$5,'Relevance scoring'!$D$5:$BU$5))=1,"N/a",(INDEX('Relevance scoring'!$D$7:$BU$214,MATCH($A61,'Relevance scoring'!$A$7:$A$214,0),MATCH(J$5,'Relevance scoring'!$D$5:$BU$5))))</f>
        <v>N/a</v>
      </c>
      <c r="K61" s="87" t="str">
        <f t="array" ref="K61">IF(INDEX('Relevance scoring'!$D$7:$BU$214,MATCH($A61,'Relevance scoring'!$A$7:$A$214,0),MATCH(K$5,'Relevance scoring'!$D$5:$BU$5))=1,"N/a",(INDEX('Relevance scoring'!$D$7:$BU$214,MATCH($A61,'Relevance scoring'!$A$7:$A$214,0),MATCH(K$5,'Relevance scoring'!$D$5:$BU$5))))</f>
        <v>N/a</v>
      </c>
      <c r="L61" s="87" t="str">
        <f t="array" ref="L61">IF(INDEX('Relevance scoring'!$D$7:$BU$214,MATCH($A61,'Relevance scoring'!$A$7:$A$214,0),MATCH(L$5,'Relevance scoring'!$D$5:$BU$5))=1,"N/a",(INDEX('Relevance scoring'!$D$7:$BU$214,MATCH($A61,'Relevance scoring'!$A$7:$A$214,0),MATCH(L$5,'Relevance scoring'!$D$5:$BU$5))))</f>
        <v>N/a</v>
      </c>
      <c r="M61" s="87" t="str">
        <f t="array" ref="M61">IF(INDEX('Relevance scoring'!$D$7:$BU$214,MATCH($A61,'Relevance scoring'!$A$7:$A$214,0),MATCH(M$5,'Relevance scoring'!$D$5:$BU$5))=1,"N/a",(INDEX('Relevance scoring'!$D$7:$BU$214,MATCH($A61,'Relevance scoring'!$A$7:$A$214,0),MATCH(M$5,'Relevance scoring'!$D$5:$BU$5))))</f>
        <v>N/a</v>
      </c>
      <c r="N61" s="87" t="str">
        <f t="array" ref="N61">IF(INDEX('Relevance scoring'!$D$7:$BU$214,MATCH($A61,'Relevance scoring'!$A$7:$A$214,0),MATCH(N$5,'Relevance scoring'!$D$5:$BU$5))=1,"N/a",(INDEX('Relevance scoring'!$D$7:$BU$214,MATCH($A61,'Relevance scoring'!$A$7:$A$214,0),MATCH(N$5,'Relevance scoring'!$D$5:$BU$5))))</f>
        <v>N/a</v>
      </c>
      <c r="O61" s="87" t="str">
        <f t="array" ref="O61">IF(INDEX('Relevance scoring'!$D$7:$BU$214,MATCH($A61,'Relevance scoring'!$A$7:$A$214,0),MATCH(O$5,'Relevance scoring'!$D$5:$BU$5))=1,"N/a",(INDEX('Relevance scoring'!$D$7:$BU$214,MATCH($A61,'Relevance scoring'!$A$7:$A$214,0),MATCH(O$5,'Relevance scoring'!$D$5:$BU$5))))</f>
        <v>N/a</v>
      </c>
      <c r="P61" s="87">
        <f t="array" ref="P61">IF(INDEX('Relevance scoring'!$D$7:$BU$214,MATCH($A61,'Relevance scoring'!$A$7:$A$214,0),MATCH(P$5,'Relevance scoring'!$D$5:$BU$5))=1,"N/a",(INDEX('Relevance scoring'!$D$7:$BU$214,MATCH($A61,'Relevance scoring'!$A$7:$A$214,0),MATCH(P$5,'Relevance scoring'!$D$5:$BU$5))))</f>
        <v>2</v>
      </c>
      <c r="Q61" s="87" t="str">
        <f t="array" ref="Q61">IF(INDEX('Relevance scoring'!$D$7:$BU$214,MATCH($A61,'Relevance scoring'!$A$7:$A$214,0),MATCH(Q$5,'Relevance scoring'!$D$5:$BU$5))=1,"N/a",(INDEX('Relevance scoring'!$D$7:$BU$214,MATCH($A61,'Relevance scoring'!$A$7:$A$214,0),MATCH(Q$5,'Relevance scoring'!$D$5:$BU$5))))</f>
        <v>N/a</v>
      </c>
      <c r="R61" s="87" t="str">
        <f t="array" ref="R61">IF(INDEX('Relevance scoring'!$D$7:$BU$214,MATCH($A61,'Relevance scoring'!$A$7:$A$214,0),MATCH(R$5,'Relevance scoring'!$D$5:$BU$5))=1,"N/a",(INDEX('Relevance scoring'!$D$7:$BU$214,MATCH($A61,'Relevance scoring'!$A$7:$A$214,0),MATCH(R$5,'Relevance scoring'!$D$5:$BU$5))))</f>
        <v>N/a</v>
      </c>
      <c r="S61" s="87" t="str">
        <f t="array" ref="S61">IF(INDEX('Relevance scoring'!$D$7:$BU$214,MATCH($A61,'Relevance scoring'!$A$7:$A$214,0),MATCH(S$5,'Relevance scoring'!$D$5:$BU$5))=1,"N/a",(INDEX('Relevance scoring'!$D$7:$BU$214,MATCH($A61,'Relevance scoring'!$A$7:$A$214,0),MATCH(S$5,'Relevance scoring'!$D$5:$BU$5))))</f>
        <v>N/a</v>
      </c>
      <c r="T61" s="87" t="str">
        <f t="array" ref="T61">IF(INDEX('Relevance scoring'!$D$7:$BU$214,MATCH($A61,'Relevance scoring'!$A$7:$A$214,0),MATCH(T$5,'Relevance scoring'!$D$5:$BU$5))=1,"N/a",(INDEX('Relevance scoring'!$D$7:$BU$214,MATCH($A61,'Relevance scoring'!$A$7:$A$214,0),MATCH(T$5,'Relevance scoring'!$D$5:$BU$5))))</f>
        <v>N/a</v>
      </c>
      <c r="U61" s="87">
        <f t="array" ref="U61">IF(INDEX('Relevance scoring'!$D$7:$BU$214,MATCH($A61,'Relevance scoring'!$A$7:$A$214,0),MATCH(U$5,'Relevance scoring'!$D$5:$BU$5))=1,"N/a",(INDEX('Relevance scoring'!$D$7:$BU$214,MATCH($A61,'Relevance scoring'!$A$7:$A$214,0),MATCH(U$5,'Relevance scoring'!$D$5:$BU$5))))</f>
        <v>3</v>
      </c>
      <c r="V61" s="87">
        <f t="array" ref="V61">IF(INDEX('Relevance scoring'!$D$7:$BU$214,MATCH($A61,'Relevance scoring'!$A$7:$A$214,0),MATCH(V$5,'Relevance scoring'!$D$5:$BU$5))=1,"N/a",(INDEX('Relevance scoring'!$D$7:$BU$214,MATCH($A61,'Relevance scoring'!$A$7:$A$214,0),MATCH(V$5,'Relevance scoring'!$D$5:$BU$5))))</f>
        <v>2</v>
      </c>
      <c r="W61" s="87" t="str">
        <f t="array" ref="W61">IF(INDEX('Relevance scoring'!$D$7:$BU$214,MATCH($A61,'Relevance scoring'!$A$7:$A$214,0),MATCH(W$5,'Relevance scoring'!$D$5:$BU$5))=1,"N/a",(INDEX('Relevance scoring'!$D$7:$BU$214,MATCH($A61,'Relevance scoring'!$A$7:$A$214,0),MATCH(W$5,'Relevance scoring'!$D$5:$BU$5))))</f>
        <v>N/a</v>
      </c>
      <c r="X61" s="87" t="str">
        <f t="array" ref="X61">IF(INDEX('Relevance scoring'!$D$7:$BU$214,MATCH($A61,'Relevance scoring'!$A$7:$A$214,0),MATCH(X$5,'Relevance scoring'!$D$5:$BU$5))=1,"N/a",(INDEX('Relevance scoring'!$D$7:$BU$214,MATCH($A61,'Relevance scoring'!$A$7:$A$214,0),MATCH(X$5,'Relevance scoring'!$D$5:$BU$5))))</f>
        <v>N/a</v>
      </c>
      <c r="Y61" s="87" t="str">
        <f t="array" ref="Y61">IF(INDEX('Relevance scoring'!$D$7:$BU$214,MATCH($A61,'Relevance scoring'!$A$7:$A$214,0),MATCH(Y$5,'Relevance scoring'!$D$5:$BU$5))=1,"N/a",(INDEX('Relevance scoring'!$D$7:$BU$214,MATCH($A61,'Relevance scoring'!$A$7:$A$214,0),MATCH(Y$5,'Relevance scoring'!$D$5:$BU$5))))</f>
        <v>N/a</v>
      </c>
      <c r="Z61" s="87" t="str">
        <f t="array" ref="Z61">IF(INDEX('Relevance scoring'!$D$7:$BU$214,MATCH($A61,'Relevance scoring'!$A$7:$A$214,0),MATCH(Z$5,'Relevance scoring'!$D$5:$BU$5))=1,"N/a",(INDEX('Relevance scoring'!$D$7:$BU$214,MATCH($A61,'Relevance scoring'!$A$7:$A$214,0),MATCH(Z$5,'Relevance scoring'!$D$5:$BU$5))))</f>
        <v>N/a</v>
      </c>
      <c r="AA61" s="87" t="str">
        <f t="array" ref="AA61">IF(INDEX('Relevance scoring'!$D$7:$BU$214,MATCH($A61,'Relevance scoring'!$A$7:$A$214,0),MATCH(AA$5,'Relevance scoring'!$D$5:$BU$5))=1,"N/a",(INDEX('Relevance scoring'!$D$7:$BU$214,MATCH($A61,'Relevance scoring'!$A$7:$A$214,0),MATCH(AA$5,'Relevance scoring'!$D$5:$BU$5))))</f>
        <v>N/a</v>
      </c>
      <c r="AB61" s="87" t="str">
        <f t="array" ref="AB61">IF(INDEX('Relevance scoring'!$D$7:$BU$214,MATCH($A61,'Relevance scoring'!$A$7:$A$214,0),MATCH(AB$5,'Relevance scoring'!$D$5:$BU$5))=1,"N/a",(INDEX('Relevance scoring'!$D$7:$BU$214,MATCH($A61,'Relevance scoring'!$A$7:$A$214,0),MATCH(AB$5,'Relevance scoring'!$D$5:$BU$5))))</f>
        <v>N/a</v>
      </c>
      <c r="AC61" s="87" t="str">
        <f t="array" ref="AC61">IF(INDEX('Relevance scoring'!$D$7:$BU$214,MATCH($A61,'Relevance scoring'!$A$7:$A$214,0),MATCH(AC$5,'Relevance scoring'!$D$5:$BU$5))=1,"N/a",(INDEX('Relevance scoring'!$D$7:$BU$214,MATCH($A61,'Relevance scoring'!$A$7:$A$214,0),MATCH(AC$5,'Relevance scoring'!$D$5:$BU$5))))</f>
        <v>N/a</v>
      </c>
      <c r="AD61" s="87" t="str">
        <f t="array" ref="AD61">IF(INDEX('Relevance scoring'!$D$7:$BU$214,MATCH($A61,'Relevance scoring'!$A$7:$A$214,0),MATCH(AD$5,'Relevance scoring'!$D$5:$BU$5))=1,"N/a",(INDEX('Relevance scoring'!$D$7:$BU$214,MATCH($A61,'Relevance scoring'!$A$7:$A$214,0),MATCH(AD$5,'Relevance scoring'!$D$5:$BU$5))))</f>
        <v>N/a</v>
      </c>
      <c r="AE61" s="87" t="str">
        <f t="array" ref="AE61">IF(INDEX('Relevance scoring'!$D$7:$BU$214,MATCH($A61,'Relevance scoring'!$A$7:$A$214,0),MATCH(AE$5,'Relevance scoring'!$D$5:$BU$5))=1,"N/a",(INDEX('Relevance scoring'!$D$7:$BU$214,MATCH($A61,'Relevance scoring'!$A$7:$A$214,0),MATCH(AE$5,'Relevance scoring'!$D$5:$BU$5))))</f>
        <v>N/a</v>
      </c>
      <c r="AF61" s="87" t="str">
        <f t="array" ref="AF61">IF(INDEX('Relevance scoring'!$D$7:$BU$214,MATCH($A61,'Relevance scoring'!$A$7:$A$214,0),MATCH(AF$5,'Relevance scoring'!$D$5:$BU$5))=1,"N/a",(INDEX('Relevance scoring'!$D$7:$BU$214,MATCH($A61,'Relevance scoring'!$A$7:$A$214,0),MATCH(AF$5,'Relevance scoring'!$D$5:$BU$5))))</f>
        <v>N/a</v>
      </c>
      <c r="AG61" s="87" t="str">
        <f t="array" ref="AG61">IF(INDEX('Relevance scoring'!$D$7:$BU$214,MATCH($A61,'Relevance scoring'!$A$7:$A$214,0),MATCH(AG$5,'Relevance scoring'!$D$5:$BU$5))=1,"N/a",(INDEX('Relevance scoring'!$D$7:$BU$214,MATCH($A61,'Relevance scoring'!$A$7:$A$214,0),MATCH(AG$5,'Relevance scoring'!$D$5:$BU$5))))</f>
        <v>N/a</v>
      </c>
      <c r="AH61" s="87" t="str">
        <f t="array" ref="AH61">IF(INDEX('Relevance scoring'!$D$7:$BU$214,MATCH($A61,'Relevance scoring'!$A$7:$A$214,0),MATCH(AH$5,'Relevance scoring'!$D$5:$BU$5))=1,"N/a",(INDEX('Relevance scoring'!$D$7:$BU$214,MATCH($A61,'Relevance scoring'!$A$7:$A$214,0),MATCH(AH$5,'Relevance scoring'!$D$5:$BU$5))))</f>
        <v>N/a</v>
      </c>
      <c r="AI61" s="87" t="str">
        <f t="array" ref="AI61">IF(INDEX('Relevance scoring'!$D$7:$BU$214,MATCH($A61,'Relevance scoring'!$A$7:$A$214,0),MATCH(AI$5,'Relevance scoring'!$D$5:$BU$5))=1,"N/a",(INDEX('Relevance scoring'!$D$7:$BU$214,MATCH($A61,'Relevance scoring'!$A$7:$A$214,0),MATCH(AI$5,'Relevance scoring'!$D$5:$BU$5))))</f>
        <v>N/a</v>
      </c>
      <c r="AJ61" s="87" t="str">
        <f t="array" ref="AJ61">IF(INDEX('Relevance scoring'!$D$7:$BU$214,MATCH($A61,'Relevance scoring'!$A$7:$A$214,0),MATCH(AJ$5,'Relevance scoring'!$D$5:$BU$5))=1,"N/a",(INDEX('Relevance scoring'!$D$7:$BU$214,MATCH($A61,'Relevance scoring'!$A$7:$A$214,0),MATCH(AJ$5,'Relevance scoring'!$D$5:$BU$5))))</f>
        <v>N/a</v>
      </c>
      <c r="AK61" s="87" t="str">
        <f t="array" ref="AK61">IF(INDEX('Relevance scoring'!$D$7:$BU$214,MATCH($A61,'Relevance scoring'!$A$7:$A$214,0),MATCH(AK$5,'Relevance scoring'!$D$5:$BU$5))=1,"N/a",(INDEX('Relevance scoring'!$D$7:$BU$214,MATCH($A61,'Relevance scoring'!$A$7:$A$214,0),MATCH(AK$5,'Relevance scoring'!$D$5:$BU$5))))</f>
        <v>N/a</v>
      </c>
      <c r="AL61" s="87" t="str">
        <f t="array" ref="AL61">IF(INDEX('Relevance scoring'!$D$7:$BU$214,MATCH($A61,'Relevance scoring'!$A$7:$A$214,0),MATCH(AL$5,'Relevance scoring'!$D$5:$BU$5))=1,"N/a",(INDEX('Relevance scoring'!$D$7:$BU$214,MATCH($A61,'Relevance scoring'!$A$7:$A$214,0),MATCH(AL$5,'Relevance scoring'!$D$5:$BU$5))))</f>
        <v>N/a</v>
      </c>
      <c r="AM61" s="87">
        <f t="array" ref="AM61">IF(INDEX('Relevance scoring'!$D$7:$BU$214,MATCH($A61,'Relevance scoring'!$A$7:$A$214,0),MATCH(AM$5,'Relevance scoring'!$D$5:$BU$5))=1,"N/a",(INDEX('Relevance scoring'!$D$7:$BU$214,MATCH($A61,'Relevance scoring'!$A$7:$A$214,0),MATCH(AM$5,'Relevance scoring'!$D$5:$BU$5))))</f>
        <v>3</v>
      </c>
      <c r="AN61" s="87" t="str">
        <f t="array" ref="AN61">IF(INDEX('Relevance scoring'!$D$7:$BU$214,MATCH($A61,'Relevance scoring'!$A$7:$A$214,0),MATCH(AN$5,'Relevance scoring'!$D$5:$BU$5))=1,"N/a",(INDEX('Relevance scoring'!$D$7:$BU$214,MATCH($A61,'Relevance scoring'!$A$7:$A$214,0),MATCH(AN$5,'Relevance scoring'!$D$5:$BU$5))))</f>
        <v>N/a</v>
      </c>
      <c r="AO61" s="87" t="str">
        <f t="array" ref="AO61">IF(INDEX('Relevance scoring'!$D$7:$BU$214,MATCH($A61,'Relevance scoring'!$A$7:$A$214,0),MATCH(AO$5,'Relevance scoring'!$D$5:$BU$5))=1,"N/a",(INDEX('Relevance scoring'!$D$7:$BU$214,MATCH($A61,'Relevance scoring'!$A$7:$A$214,0),MATCH(AO$5,'Relevance scoring'!$D$5:$BU$5))))</f>
        <v>N/a</v>
      </c>
      <c r="AP61" s="87" t="str">
        <f t="array" ref="AP61">IF(INDEX('Relevance scoring'!$D$7:$BU$214,MATCH($A61,'Relevance scoring'!$A$7:$A$214,0),MATCH(AP$5,'Relevance scoring'!$D$5:$BU$5))=1,"N/a",(INDEX('Relevance scoring'!$D$7:$BU$214,MATCH($A61,'Relevance scoring'!$A$7:$A$214,0),MATCH(AP$5,'Relevance scoring'!$D$5:$BU$5))))</f>
        <v>N/a</v>
      </c>
      <c r="AQ61" s="87" t="str">
        <f t="array" ref="AQ61">IF(INDEX('Relevance scoring'!$D$7:$BU$214,MATCH($A61,'Relevance scoring'!$A$7:$A$214,0),MATCH(AQ$5,'Relevance scoring'!$D$5:$BU$5))=1,"N/a",(INDEX('Relevance scoring'!$D$7:$BU$214,MATCH($A61,'Relevance scoring'!$A$7:$A$214,0),MATCH(AQ$5,'Relevance scoring'!$D$5:$BU$5))))</f>
        <v>N/a</v>
      </c>
      <c r="AR61" s="87" t="str">
        <f t="array" ref="AR61">IF(INDEX('Relevance scoring'!$D$7:$BU$214,MATCH($A61,'Relevance scoring'!$A$7:$A$214,0),MATCH(AR$5,'Relevance scoring'!$D$5:$BU$5))=1,"N/a",(INDEX('Relevance scoring'!$D$7:$BU$214,MATCH($A61,'Relevance scoring'!$A$7:$A$214,0),MATCH(AR$5,'Relevance scoring'!$D$5:$BU$5))))</f>
        <v>N/a</v>
      </c>
      <c r="AS61" s="87" t="str">
        <f t="array" ref="AS61">IF(INDEX('Relevance scoring'!$D$7:$BU$214,MATCH($A61,'Relevance scoring'!$A$7:$A$214,0),MATCH(AS$5,'Relevance scoring'!$D$5:$BU$5))=1,"N/a",(INDEX('Relevance scoring'!$D$7:$BU$214,MATCH($A61,'Relevance scoring'!$A$7:$A$214,0),MATCH(AS$5,'Relevance scoring'!$D$5:$BU$5))))</f>
        <v>N/a</v>
      </c>
      <c r="AT61" s="87" t="str">
        <f t="array" ref="AT61">IF(INDEX('Relevance scoring'!$D$7:$BU$214,MATCH($A61,'Relevance scoring'!$A$7:$A$214,0),MATCH(AT$5,'Relevance scoring'!$D$5:$BU$5))=1,"N/a",(INDEX('Relevance scoring'!$D$7:$BU$214,MATCH($A61,'Relevance scoring'!$A$7:$A$214,0),MATCH(AT$5,'Relevance scoring'!$D$5:$BU$5))))</f>
        <v>N/a</v>
      </c>
      <c r="AU61" s="87" t="str">
        <f t="array" ref="AU61">IF(INDEX('Relevance scoring'!$D$7:$BU$214,MATCH($A61,'Relevance scoring'!$A$7:$A$214,0),MATCH(AU$5,'Relevance scoring'!$D$5:$BU$5))=1,"N/a",(INDEX('Relevance scoring'!$D$7:$BU$214,MATCH($A61,'Relevance scoring'!$A$7:$A$214,0),MATCH(AU$5,'Relevance scoring'!$D$5:$BU$5))))</f>
        <v>N/a</v>
      </c>
      <c r="AV61" s="87" t="str">
        <f t="array" ref="AV61">IF(INDEX('Relevance scoring'!$D$7:$BU$214,MATCH($A61,'Relevance scoring'!$A$7:$A$214,0),MATCH(AV$5,'Relevance scoring'!$D$5:$BU$5))=1,"N/a",(INDEX('Relevance scoring'!$D$7:$BU$214,MATCH($A61,'Relevance scoring'!$A$7:$A$214,0),MATCH(AV$5,'Relevance scoring'!$D$5:$BU$5))))</f>
        <v>N/a</v>
      </c>
      <c r="AW61" s="87" t="str">
        <f t="array" ref="AW61">IF(INDEX('Relevance scoring'!$D$7:$BU$214,MATCH($A61,'Relevance scoring'!$A$7:$A$214,0),MATCH(AW$5,'Relevance scoring'!$D$5:$BU$5))=1,"N/a",(INDEX('Relevance scoring'!$D$7:$BU$214,MATCH($A61,'Relevance scoring'!$A$7:$A$214,0),MATCH(AW$5,'Relevance scoring'!$D$5:$BU$5))))</f>
        <v>N/a</v>
      </c>
      <c r="AX61" s="87">
        <f t="array" ref="AX61">IF(INDEX('Relevance scoring'!$D$7:$BU$214,MATCH($A61,'Relevance scoring'!$A$7:$A$214,0),MATCH(AX$5,'Relevance scoring'!$D$5:$BU$5))=1,"N/a",(INDEX('Relevance scoring'!$D$7:$BU$214,MATCH($A61,'Relevance scoring'!$A$7:$A$214,0),MATCH(AX$5,'Relevance scoring'!$D$5:$BU$5))))</f>
        <v>2</v>
      </c>
      <c r="AY61" s="87">
        <f t="array" ref="AY61">IF(INDEX('Relevance scoring'!$D$7:$BU$214,MATCH($A61,'Relevance scoring'!$A$7:$A$214,0),MATCH(AY$5,'Relevance scoring'!$D$5:$BU$5))=1,"N/a",(INDEX('Relevance scoring'!$D$7:$BU$214,MATCH($A61,'Relevance scoring'!$A$7:$A$214,0),MATCH(AY$5,'Relevance scoring'!$D$5:$BU$5))))</f>
        <v>2</v>
      </c>
      <c r="AZ61" s="87">
        <f t="array" ref="AZ61">IF(INDEX('Relevance scoring'!$D$7:$BU$214,MATCH($A61,'Relevance scoring'!$A$7:$A$214,0),MATCH(AZ$5,'Relevance scoring'!$D$5:$BU$5))=1,"N/a",(INDEX('Relevance scoring'!$D$7:$BU$214,MATCH($A61,'Relevance scoring'!$A$7:$A$214,0),MATCH(AZ$5,'Relevance scoring'!$D$5:$BU$5))))</f>
        <v>2</v>
      </c>
      <c r="BA61" s="87" t="str">
        <f t="array" ref="BA61">IF(INDEX('Relevance scoring'!$D$7:$BU$214,MATCH($A61,'Relevance scoring'!$A$7:$A$214,0),MATCH(BA$5,'Relevance scoring'!$D$5:$BU$5))=1,"N/a",(INDEX('Relevance scoring'!$D$7:$BU$214,MATCH($A61,'Relevance scoring'!$A$7:$A$214,0),MATCH(BA$5,'Relevance scoring'!$D$5:$BU$5))))</f>
        <v>N/a</v>
      </c>
      <c r="BB61" s="87">
        <f t="array" ref="BB61">IF(INDEX('Relevance scoring'!$D$7:$BU$214,MATCH($A61,'Relevance scoring'!$A$7:$A$214,0),MATCH(BB$5,'Relevance scoring'!$D$5:$BU$5))=1,"N/a",(INDEX('Relevance scoring'!$D$7:$BU$214,MATCH($A61,'Relevance scoring'!$A$7:$A$214,0),MATCH(BB$5,'Relevance scoring'!$D$5:$BU$5))))</f>
        <v>2</v>
      </c>
      <c r="BC61" s="87" t="str">
        <f t="array" ref="BC61">IF(INDEX('Relevance scoring'!$D$7:$BU$214,MATCH($A61,'Relevance scoring'!$A$7:$A$214,0),MATCH(BC$5,'Relevance scoring'!$D$5:$BU$5))=1,"N/a",(INDEX('Relevance scoring'!$D$7:$BU$214,MATCH($A61,'Relevance scoring'!$A$7:$A$214,0),MATCH(BC$5,'Relevance scoring'!$D$5:$BU$5))))</f>
        <v>N/a</v>
      </c>
      <c r="BD61" s="87" t="str">
        <f t="array" ref="BD61">IF(INDEX('Relevance scoring'!$D$7:$BU$214,MATCH($A61,'Relevance scoring'!$A$7:$A$214,0),MATCH(BD$5,'Relevance scoring'!$D$5:$BU$5))=1,"N/a",(INDEX('Relevance scoring'!$D$7:$BU$214,MATCH($A61,'Relevance scoring'!$A$7:$A$214,0),MATCH(BD$5,'Relevance scoring'!$D$5:$BU$5))))</f>
        <v>N/a</v>
      </c>
      <c r="BE61" s="87" t="str">
        <f t="array" ref="BE61">IF(INDEX('Relevance scoring'!$D$7:$BU$214,MATCH($A61,'Relevance scoring'!$A$7:$A$214,0),MATCH(BE$5,'Relevance scoring'!$D$5:$BU$5))=1,"N/a",(INDEX('Relevance scoring'!$D$7:$BU$214,MATCH($A61,'Relevance scoring'!$A$7:$A$214,0),MATCH(BE$5,'Relevance scoring'!$D$5:$BU$5))))</f>
        <v>N/a</v>
      </c>
      <c r="BF61" s="87" t="str">
        <f t="array" ref="BF61">IF(INDEX('Relevance scoring'!$D$7:$BU$214,MATCH($A61,'Relevance scoring'!$A$7:$A$214,0),MATCH(BF$5,'Relevance scoring'!$D$5:$BU$5))=1,"N/a",(INDEX('Relevance scoring'!$D$7:$BU$214,MATCH($A61,'Relevance scoring'!$A$7:$A$214,0),MATCH(BF$5,'Relevance scoring'!$D$5:$BU$5))))</f>
        <v>N/a</v>
      </c>
      <c r="BG61" s="87" t="str">
        <f t="array" ref="BG61">IF(INDEX('Relevance scoring'!$D$7:$BU$214,MATCH($A61,'Relevance scoring'!$A$7:$A$214,0),MATCH(BG$5,'Relevance scoring'!$D$5:$BU$5))=1,"N/a",(INDEX('Relevance scoring'!$D$7:$BU$214,MATCH($A61,'Relevance scoring'!$A$7:$A$214,0),MATCH(BG$5,'Relevance scoring'!$D$5:$BU$5))))</f>
        <v>N/a</v>
      </c>
      <c r="BH61" s="87" t="str">
        <f t="array" ref="BH61">IF(INDEX('Relevance scoring'!$D$7:$BU$214,MATCH($A61,'Relevance scoring'!$A$7:$A$214,0),MATCH(BH$5,'Relevance scoring'!$D$5:$BU$5))=1,"N/a",(INDEX('Relevance scoring'!$D$7:$BU$214,MATCH($A61,'Relevance scoring'!$A$7:$A$214,0),MATCH(BH$5,'Relevance scoring'!$D$5:$BU$5))))</f>
        <v>N/a</v>
      </c>
    </row>
    <row r="62" spans="1:60" ht="12.75" x14ac:dyDescent="0.2">
      <c r="A62" s="53" t="str">
        <f>'Technology references'!A57</f>
        <v>Tech-056</v>
      </c>
      <c r="B62" s="54" t="str">
        <f t="array" ref="B62">INDEX('Technology references'!$B$2:$B$100,MATCH($A62,'Technology references'!$A$2:$A$100,0))</f>
        <v>Hyperloop</v>
      </c>
      <c r="D62" s="87" t="str">
        <f t="array" ref="D62">IF(INDEX('Relevance scoring'!$D$7:$BU$214,MATCH($A62,'Relevance scoring'!$A$7:$A$214,0),MATCH(D$5,'Relevance scoring'!$D$5:$BU$5))=1,"N/a",(INDEX('Relevance scoring'!$D$7:$BU$214,MATCH($A62,'Relevance scoring'!$A$7:$A$214,0),MATCH(D$5,'Relevance scoring'!$D$5:$BU$5))))</f>
        <v>N/a</v>
      </c>
      <c r="E62" s="87" t="str">
        <f t="array" ref="E62">IF(INDEX('Relevance scoring'!$D$7:$BU$214,MATCH($A62,'Relevance scoring'!$A$7:$A$214,0),MATCH(E$5,'Relevance scoring'!$D$5:$BU$5))=1,"N/a",(INDEX('Relevance scoring'!$D$7:$BU$214,MATCH($A62,'Relevance scoring'!$A$7:$A$214,0),MATCH(E$5,'Relevance scoring'!$D$5:$BU$5))))</f>
        <v>N/a</v>
      </c>
      <c r="F62" s="87" t="str">
        <f t="array" ref="F62">IF(INDEX('Relevance scoring'!$D$7:$BU$214,MATCH($A62,'Relevance scoring'!$A$7:$A$214,0),MATCH(F$5,'Relevance scoring'!$D$5:$BU$5))=1,"N/a",(INDEX('Relevance scoring'!$D$7:$BU$214,MATCH($A62,'Relevance scoring'!$A$7:$A$214,0),MATCH(F$5,'Relevance scoring'!$D$5:$BU$5))))</f>
        <v>N/a</v>
      </c>
      <c r="G62" s="87">
        <f t="array" ref="G62">IF(INDEX('Relevance scoring'!$D$7:$BU$214,MATCH($A62,'Relevance scoring'!$A$7:$A$214,0),MATCH(G$5,'Relevance scoring'!$D$5:$BU$5))=1,"N/a",(INDEX('Relevance scoring'!$D$7:$BU$214,MATCH($A62,'Relevance scoring'!$A$7:$A$214,0),MATCH(G$5,'Relevance scoring'!$D$5:$BU$5))))</f>
        <v>3</v>
      </c>
      <c r="H62" s="87">
        <f t="array" ref="H62">IF(INDEX('Relevance scoring'!$D$7:$BU$214,MATCH($A62,'Relevance scoring'!$A$7:$A$214,0),MATCH(H$5,'Relevance scoring'!$D$5:$BU$5))=1,"N/a",(INDEX('Relevance scoring'!$D$7:$BU$214,MATCH($A62,'Relevance scoring'!$A$7:$A$214,0),MATCH(H$5,'Relevance scoring'!$D$5:$BU$5))))</f>
        <v>2</v>
      </c>
      <c r="I62" s="87">
        <f t="array" ref="I62">IF(INDEX('Relevance scoring'!$D$7:$BU$214,MATCH($A62,'Relevance scoring'!$A$7:$A$214,0),MATCH(I$5,'Relevance scoring'!$D$5:$BU$5))=1,"N/a",(INDEX('Relevance scoring'!$D$7:$BU$214,MATCH($A62,'Relevance scoring'!$A$7:$A$214,0),MATCH(I$5,'Relevance scoring'!$D$5:$BU$5))))</f>
        <v>2</v>
      </c>
      <c r="J62" s="87" t="s">
        <v>850</v>
      </c>
      <c r="K62" s="87" t="s">
        <v>851</v>
      </c>
      <c r="L62" s="87" t="s">
        <v>852</v>
      </c>
      <c r="M62" s="87" t="s">
        <v>853</v>
      </c>
      <c r="N62" s="87">
        <f t="array" ref="N62">IF(INDEX('Relevance scoring'!$D$7:$BU$214,MATCH($A62,'Relevance scoring'!$A$7:$A$214,0),MATCH(N$5,'Relevance scoring'!$D$5:$BU$5))=1,"N/a",(INDEX('Relevance scoring'!$D$7:$BU$214,MATCH($A62,'Relevance scoring'!$A$7:$A$214,0),MATCH(N$5,'Relevance scoring'!$D$5:$BU$5))))</f>
        <v>2</v>
      </c>
      <c r="O62" s="87" t="str">
        <f t="array" ref="O62">IF(INDEX('Relevance scoring'!$D$7:$BU$214,MATCH($A62,'Relevance scoring'!$A$7:$A$214,0),MATCH(O$5,'Relevance scoring'!$D$5:$BU$5))=1,"N/a",(INDEX('Relevance scoring'!$D$7:$BU$214,MATCH($A62,'Relevance scoring'!$A$7:$A$214,0),MATCH(O$5,'Relevance scoring'!$D$5:$BU$5))))</f>
        <v>N/a</v>
      </c>
      <c r="P62" s="87" t="str">
        <f t="array" ref="P62">IF(INDEX('Relevance scoring'!$D$7:$BU$214,MATCH($A62,'Relevance scoring'!$A$7:$A$214,0),MATCH(P$5,'Relevance scoring'!$D$5:$BU$5))=1,"N/a",(INDEX('Relevance scoring'!$D$7:$BU$214,MATCH($A62,'Relevance scoring'!$A$7:$A$214,0),MATCH(P$5,'Relevance scoring'!$D$5:$BU$5))))</f>
        <v>N/a</v>
      </c>
      <c r="Q62" s="87" t="str">
        <f t="array" ref="Q62">IF(INDEX('Relevance scoring'!$D$7:$BU$214,MATCH($A62,'Relevance scoring'!$A$7:$A$214,0),MATCH(Q$5,'Relevance scoring'!$D$5:$BU$5))=1,"N/a",(INDEX('Relevance scoring'!$D$7:$BU$214,MATCH($A62,'Relevance scoring'!$A$7:$A$214,0),MATCH(Q$5,'Relevance scoring'!$D$5:$BU$5))))</f>
        <v>N/a</v>
      </c>
      <c r="R62" s="87" t="str">
        <f t="array" ref="R62">IF(INDEX('Relevance scoring'!$D$7:$BU$214,MATCH($A62,'Relevance scoring'!$A$7:$A$214,0),MATCH(R$5,'Relevance scoring'!$D$5:$BU$5))=1,"N/a",(INDEX('Relevance scoring'!$D$7:$BU$214,MATCH($A62,'Relevance scoring'!$A$7:$A$214,0),MATCH(R$5,'Relevance scoring'!$D$5:$BU$5))))</f>
        <v>N/a</v>
      </c>
      <c r="S62" s="87" t="str">
        <f t="array" ref="S62">IF(INDEX('Relevance scoring'!$D$7:$BU$214,MATCH($A62,'Relevance scoring'!$A$7:$A$214,0),MATCH(S$5,'Relevance scoring'!$D$5:$BU$5))=1,"N/a",(INDEX('Relevance scoring'!$D$7:$BU$214,MATCH($A62,'Relevance scoring'!$A$7:$A$214,0),MATCH(S$5,'Relevance scoring'!$D$5:$BU$5))))</f>
        <v>N/a</v>
      </c>
      <c r="T62" s="87">
        <f t="array" ref="T62">IF(INDEX('Relevance scoring'!$D$7:$BU$214,MATCH($A62,'Relevance scoring'!$A$7:$A$214,0),MATCH(T$5,'Relevance scoring'!$D$5:$BU$5))=1,"N/a",(INDEX('Relevance scoring'!$D$7:$BU$214,MATCH($A62,'Relevance scoring'!$A$7:$A$214,0),MATCH(T$5,'Relevance scoring'!$D$5:$BU$5))))</f>
        <v>2</v>
      </c>
      <c r="U62" s="87" t="str">
        <f t="array" ref="U62">IF(INDEX('Relevance scoring'!$D$7:$BU$214,MATCH($A62,'Relevance scoring'!$A$7:$A$214,0),MATCH(U$5,'Relevance scoring'!$D$5:$BU$5))=1,"N/a",(INDEX('Relevance scoring'!$D$7:$BU$214,MATCH($A62,'Relevance scoring'!$A$7:$A$214,0),MATCH(U$5,'Relevance scoring'!$D$5:$BU$5))))</f>
        <v>N/a</v>
      </c>
      <c r="V62" s="87" t="str">
        <f t="array" ref="V62">IF(INDEX('Relevance scoring'!$D$7:$BU$214,MATCH($A62,'Relevance scoring'!$A$7:$A$214,0),MATCH(V$5,'Relevance scoring'!$D$5:$BU$5))=1,"N/a",(INDEX('Relevance scoring'!$D$7:$BU$214,MATCH($A62,'Relevance scoring'!$A$7:$A$214,0),MATCH(V$5,'Relevance scoring'!$D$5:$BU$5))))</f>
        <v>N/a</v>
      </c>
      <c r="W62" s="87">
        <f t="array" ref="W62">IF(INDEX('Relevance scoring'!$D$7:$BU$214,MATCH($A62,'Relevance scoring'!$A$7:$A$214,0),MATCH(W$5,'Relevance scoring'!$D$5:$BU$5))=1,"N/a",(INDEX('Relevance scoring'!$D$7:$BU$214,MATCH($A62,'Relevance scoring'!$A$7:$A$214,0),MATCH(W$5,'Relevance scoring'!$D$5:$BU$5))))</f>
        <v>2</v>
      </c>
      <c r="X62" s="87">
        <f t="array" ref="X62">IF(INDEX('Relevance scoring'!$D$7:$BU$214,MATCH($A62,'Relevance scoring'!$A$7:$A$214,0),MATCH(X$5,'Relevance scoring'!$D$5:$BU$5))=1,"N/a",(INDEX('Relevance scoring'!$D$7:$BU$214,MATCH($A62,'Relevance scoring'!$A$7:$A$214,0),MATCH(X$5,'Relevance scoring'!$D$5:$BU$5))))</f>
        <v>3</v>
      </c>
      <c r="Y62" s="87">
        <f t="array" ref="Y62">IF(INDEX('Relevance scoring'!$D$7:$BU$214,MATCH($A62,'Relevance scoring'!$A$7:$A$214,0),MATCH(Y$5,'Relevance scoring'!$D$5:$BU$5))=1,"N/a",(INDEX('Relevance scoring'!$D$7:$BU$214,MATCH($A62,'Relevance scoring'!$A$7:$A$214,0),MATCH(Y$5,'Relevance scoring'!$D$5:$BU$5))))</f>
        <v>3</v>
      </c>
      <c r="Z62" s="87" t="str">
        <f t="array" ref="Z62">IF(INDEX('Relevance scoring'!$D$7:$BU$214,MATCH($A62,'Relevance scoring'!$A$7:$A$214,0),MATCH(Z$5,'Relevance scoring'!$D$5:$BU$5))=1,"N/a",(INDEX('Relevance scoring'!$D$7:$BU$214,MATCH($A62,'Relevance scoring'!$A$7:$A$214,0),MATCH(Z$5,'Relevance scoring'!$D$5:$BU$5))))</f>
        <v>N/a</v>
      </c>
      <c r="AA62" s="87" t="str">
        <f t="array" ref="AA62">IF(INDEX('Relevance scoring'!$D$7:$BU$214,MATCH($A62,'Relevance scoring'!$A$7:$A$214,0),MATCH(AA$5,'Relevance scoring'!$D$5:$BU$5))=1,"N/a",(INDEX('Relevance scoring'!$D$7:$BU$214,MATCH($A62,'Relevance scoring'!$A$7:$A$214,0),MATCH(AA$5,'Relevance scoring'!$D$5:$BU$5))))</f>
        <v>N/a</v>
      </c>
      <c r="AB62" s="87" t="str">
        <f t="array" ref="AB62">IF(INDEX('Relevance scoring'!$D$7:$BU$214,MATCH($A62,'Relevance scoring'!$A$7:$A$214,0),MATCH(AB$5,'Relevance scoring'!$D$5:$BU$5))=1,"N/a",(INDEX('Relevance scoring'!$D$7:$BU$214,MATCH($A62,'Relevance scoring'!$A$7:$A$214,0),MATCH(AB$5,'Relevance scoring'!$D$5:$BU$5))))</f>
        <v>N/a</v>
      </c>
      <c r="AC62" s="87" t="str">
        <f t="array" ref="AC62">IF(INDEX('Relevance scoring'!$D$7:$BU$214,MATCH($A62,'Relevance scoring'!$A$7:$A$214,0),MATCH(AC$5,'Relevance scoring'!$D$5:$BU$5))=1,"N/a",(INDEX('Relevance scoring'!$D$7:$BU$214,MATCH($A62,'Relevance scoring'!$A$7:$A$214,0),MATCH(AC$5,'Relevance scoring'!$D$5:$BU$5))))</f>
        <v>N/a</v>
      </c>
      <c r="AD62" s="87" t="str">
        <f t="array" ref="AD62">IF(INDEX('Relevance scoring'!$D$7:$BU$214,MATCH($A62,'Relevance scoring'!$A$7:$A$214,0),MATCH(AD$5,'Relevance scoring'!$D$5:$BU$5))=1,"N/a",(INDEX('Relevance scoring'!$D$7:$BU$214,MATCH($A62,'Relevance scoring'!$A$7:$A$214,0),MATCH(AD$5,'Relevance scoring'!$D$5:$BU$5))))</f>
        <v>N/a</v>
      </c>
      <c r="AE62" s="87">
        <f t="array" ref="AE62">IF(INDEX('Relevance scoring'!$D$7:$BU$214,MATCH($A62,'Relevance scoring'!$A$7:$A$214,0),MATCH(AE$5,'Relevance scoring'!$D$5:$BU$5))=1,"N/a",(INDEX('Relevance scoring'!$D$7:$BU$214,MATCH($A62,'Relevance scoring'!$A$7:$A$214,0),MATCH(AE$5,'Relevance scoring'!$D$5:$BU$5))))</f>
        <v>2</v>
      </c>
      <c r="AF62" s="87" t="str">
        <f t="array" ref="AF62">IF(INDEX('Relevance scoring'!$D$7:$BU$214,MATCH($A62,'Relevance scoring'!$A$7:$A$214,0),MATCH(AF$5,'Relevance scoring'!$D$5:$BU$5))=1,"N/a",(INDEX('Relevance scoring'!$D$7:$BU$214,MATCH($A62,'Relevance scoring'!$A$7:$A$214,0),MATCH(AF$5,'Relevance scoring'!$D$5:$BU$5))))</f>
        <v>N/a</v>
      </c>
      <c r="AG62" s="87" t="str">
        <f t="array" ref="AG62">IF(INDEX('Relevance scoring'!$D$7:$BU$214,MATCH($A62,'Relevance scoring'!$A$7:$A$214,0),MATCH(AG$5,'Relevance scoring'!$D$5:$BU$5))=1,"N/a",(INDEX('Relevance scoring'!$D$7:$BU$214,MATCH($A62,'Relevance scoring'!$A$7:$A$214,0),MATCH(AG$5,'Relevance scoring'!$D$5:$BU$5))))</f>
        <v>N/a</v>
      </c>
      <c r="AH62" s="87" t="str">
        <f t="array" ref="AH62">IF(INDEX('Relevance scoring'!$D$7:$BU$214,MATCH($A62,'Relevance scoring'!$A$7:$A$214,0),MATCH(AH$5,'Relevance scoring'!$D$5:$BU$5))=1,"N/a",(INDEX('Relevance scoring'!$D$7:$BU$214,MATCH($A62,'Relevance scoring'!$A$7:$A$214,0),MATCH(AH$5,'Relevance scoring'!$D$5:$BU$5))))</f>
        <v>N/a</v>
      </c>
      <c r="AI62" s="87" t="str">
        <f t="array" ref="AI62">IF(INDEX('Relevance scoring'!$D$7:$BU$214,MATCH($A62,'Relevance scoring'!$A$7:$A$214,0),MATCH(AI$5,'Relevance scoring'!$D$5:$BU$5))=1,"N/a",(INDEX('Relevance scoring'!$D$7:$BU$214,MATCH($A62,'Relevance scoring'!$A$7:$A$214,0),MATCH(AI$5,'Relevance scoring'!$D$5:$BU$5))))</f>
        <v>N/a</v>
      </c>
      <c r="AJ62" s="87" t="str">
        <f t="array" ref="AJ62">IF(INDEX('Relevance scoring'!$D$7:$BU$214,MATCH($A62,'Relevance scoring'!$A$7:$A$214,0),MATCH(AJ$5,'Relevance scoring'!$D$5:$BU$5))=1,"N/a",(INDEX('Relevance scoring'!$D$7:$BU$214,MATCH($A62,'Relevance scoring'!$A$7:$A$214,0),MATCH(AJ$5,'Relevance scoring'!$D$5:$BU$5))))</f>
        <v>N/a</v>
      </c>
      <c r="AK62" s="87" t="str">
        <f t="array" ref="AK62">IF(INDEX('Relevance scoring'!$D$7:$BU$214,MATCH($A62,'Relevance scoring'!$A$7:$A$214,0),MATCH(AK$5,'Relevance scoring'!$D$5:$BU$5))=1,"N/a",(INDEX('Relevance scoring'!$D$7:$BU$214,MATCH($A62,'Relevance scoring'!$A$7:$A$214,0),MATCH(AK$5,'Relevance scoring'!$D$5:$BU$5))))</f>
        <v>N/a</v>
      </c>
      <c r="AL62" s="87" t="str">
        <f t="array" ref="AL62">IF(INDEX('Relevance scoring'!$D$7:$BU$214,MATCH($A62,'Relevance scoring'!$A$7:$A$214,0),MATCH(AL$5,'Relevance scoring'!$D$5:$BU$5))=1,"N/a",(INDEX('Relevance scoring'!$D$7:$BU$214,MATCH($A62,'Relevance scoring'!$A$7:$A$214,0),MATCH(AL$5,'Relevance scoring'!$D$5:$BU$5))))</f>
        <v>N/a</v>
      </c>
      <c r="AM62" s="87" t="str">
        <f t="array" ref="AM62">IF(INDEX('Relevance scoring'!$D$7:$BU$214,MATCH($A62,'Relevance scoring'!$A$7:$A$214,0),MATCH(AM$5,'Relevance scoring'!$D$5:$BU$5))=1,"N/a",(INDEX('Relevance scoring'!$D$7:$BU$214,MATCH($A62,'Relevance scoring'!$A$7:$A$214,0),MATCH(AM$5,'Relevance scoring'!$D$5:$BU$5))))</f>
        <v>N/a</v>
      </c>
      <c r="AN62" s="87" t="str">
        <f t="array" ref="AN62">IF(INDEX('Relevance scoring'!$D$7:$BU$214,MATCH($A62,'Relevance scoring'!$A$7:$A$214,0),MATCH(AN$5,'Relevance scoring'!$D$5:$BU$5))=1,"N/a",(INDEX('Relevance scoring'!$D$7:$BU$214,MATCH($A62,'Relevance scoring'!$A$7:$A$214,0),MATCH(AN$5,'Relevance scoring'!$D$5:$BU$5))))</f>
        <v>N/a</v>
      </c>
      <c r="AO62" s="87" t="str">
        <f t="array" ref="AO62">IF(INDEX('Relevance scoring'!$D$7:$BU$214,MATCH($A62,'Relevance scoring'!$A$7:$A$214,0),MATCH(AO$5,'Relevance scoring'!$D$5:$BU$5))=1,"N/a",(INDEX('Relevance scoring'!$D$7:$BU$214,MATCH($A62,'Relevance scoring'!$A$7:$A$214,0),MATCH(AO$5,'Relevance scoring'!$D$5:$BU$5))))</f>
        <v>N/a</v>
      </c>
      <c r="AP62" s="87" t="str">
        <f t="array" ref="AP62">IF(INDEX('Relevance scoring'!$D$7:$BU$214,MATCH($A62,'Relevance scoring'!$A$7:$A$214,0),MATCH(AP$5,'Relevance scoring'!$D$5:$BU$5))=1,"N/a",(INDEX('Relevance scoring'!$D$7:$BU$214,MATCH($A62,'Relevance scoring'!$A$7:$A$214,0),MATCH(AP$5,'Relevance scoring'!$D$5:$BU$5))))</f>
        <v>N/a</v>
      </c>
      <c r="AQ62" s="87">
        <f t="array" ref="AQ62">IF(INDEX('Relevance scoring'!$D$7:$BU$214,MATCH($A62,'Relevance scoring'!$A$7:$A$214,0),MATCH(AQ$5,'Relevance scoring'!$D$5:$BU$5))=1,"N/a",(INDEX('Relevance scoring'!$D$7:$BU$214,MATCH($A62,'Relevance scoring'!$A$7:$A$214,0),MATCH(AQ$5,'Relevance scoring'!$D$5:$BU$5))))</f>
        <v>2</v>
      </c>
      <c r="AR62" s="87" t="str">
        <f t="array" ref="AR62">IF(INDEX('Relevance scoring'!$D$7:$BU$214,MATCH($A62,'Relevance scoring'!$A$7:$A$214,0),MATCH(AR$5,'Relevance scoring'!$D$5:$BU$5))=1,"N/a",(INDEX('Relevance scoring'!$D$7:$BU$214,MATCH($A62,'Relevance scoring'!$A$7:$A$214,0),MATCH(AR$5,'Relevance scoring'!$D$5:$BU$5))))</f>
        <v>N/a</v>
      </c>
      <c r="AS62" s="87" t="str">
        <f t="array" ref="AS62">IF(INDEX('Relevance scoring'!$D$7:$BU$214,MATCH($A62,'Relevance scoring'!$A$7:$A$214,0),MATCH(AS$5,'Relevance scoring'!$D$5:$BU$5))=1,"N/a",(INDEX('Relevance scoring'!$D$7:$BU$214,MATCH($A62,'Relevance scoring'!$A$7:$A$214,0),MATCH(AS$5,'Relevance scoring'!$D$5:$BU$5))))</f>
        <v>N/a</v>
      </c>
      <c r="AT62" s="87">
        <f t="array" ref="AT62">IF(INDEX('Relevance scoring'!$D$7:$BU$214,MATCH($A62,'Relevance scoring'!$A$7:$A$214,0),MATCH(AT$5,'Relevance scoring'!$D$5:$BU$5))=1,"N/a",(INDEX('Relevance scoring'!$D$7:$BU$214,MATCH($A62,'Relevance scoring'!$A$7:$A$214,0),MATCH(AT$5,'Relevance scoring'!$D$5:$BU$5))))</f>
        <v>2</v>
      </c>
      <c r="AU62" s="87" t="str">
        <f t="array" ref="AU62">IF(INDEX('Relevance scoring'!$D$7:$BU$214,MATCH($A62,'Relevance scoring'!$A$7:$A$214,0),MATCH(AU$5,'Relevance scoring'!$D$5:$BU$5))=1,"N/a",(INDEX('Relevance scoring'!$D$7:$BU$214,MATCH($A62,'Relevance scoring'!$A$7:$A$214,0),MATCH(AU$5,'Relevance scoring'!$D$5:$BU$5))))</f>
        <v>N/a</v>
      </c>
      <c r="AV62" s="87" t="str">
        <f t="array" ref="AV62">IF(INDEX('Relevance scoring'!$D$7:$BU$214,MATCH($A62,'Relevance scoring'!$A$7:$A$214,0),MATCH(AV$5,'Relevance scoring'!$D$5:$BU$5))=1,"N/a",(INDEX('Relevance scoring'!$D$7:$BU$214,MATCH($A62,'Relevance scoring'!$A$7:$A$214,0),MATCH(AV$5,'Relevance scoring'!$D$5:$BU$5))))</f>
        <v>N/a</v>
      </c>
      <c r="AW62" s="87" t="str">
        <f t="array" ref="AW62">IF(INDEX('Relevance scoring'!$D$7:$BU$214,MATCH($A62,'Relevance scoring'!$A$7:$A$214,0),MATCH(AW$5,'Relevance scoring'!$D$5:$BU$5))=1,"N/a",(INDEX('Relevance scoring'!$D$7:$BU$214,MATCH($A62,'Relevance scoring'!$A$7:$A$214,0),MATCH(AW$5,'Relevance scoring'!$D$5:$BU$5))))</f>
        <v>N/a</v>
      </c>
      <c r="AX62" s="87">
        <f t="array" ref="AX62">IF(INDEX('Relevance scoring'!$D$7:$BU$214,MATCH($A62,'Relevance scoring'!$A$7:$A$214,0),MATCH(AX$5,'Relevance scoring'!$D$5:$BU$5))=1,"N/a",(INDEX('Relevance scoring'!$D$7:$BU$214,MATCH($A62,'Relevance scoring'!$A$7:$A$214,0),MATCH(AX$5,'Relevance scoring'!$D$5:$BU$5))))</f>
        <v>5</v>
      </c>
      <c r="AY62" s="87">
        <f t="array" ref="AY62">IF(INDEX('Relevance scoring'!$D$7:$BU$214,MATCH($A62,'Relevance scoring'!$A$7:$A$214,0),MATCH(AY$5,'Relevance scoring'!$D$5:$BU$5))=1,"N/a",(INDEX('Relevance scoring'!$D$7:$BU$214,MATCH($A62,'Relevance scoring'!$A$7:$A$214,0),MATCH(AY$5,'Relevance scoring'!$D$5:$BU$5))))</f>
        <v>2</v>
      </c>
      <c r="AZ62" s="87" t="str">
        <f t="array" ref="AZ62">IF(INDEX('Relevance scoring'!$D$7:$BU$214,MATCH($A62,'Relevance scoring'!$A$7:$A$214,0),MATCH(AZ$5,'Relevance scoring'!$D$5:$BU$5))=1,"N/a",(INDEX('Relevance scoring'!$D$7:$BU$214,MATCH($A62,'Relevance scoring'!$A$7:$A$214,0),MATCH(AZ$5,'Relevance scoring'!$D$5:$BU$5))))</f>
        <v>N/a</v>
      </c>
      <c r="BA62" s="87" t="str">
        <f t="array" ref="BA62">IF(INDEX('Relevance scoring'!$D$7:$BU$214,MATCH($A62,'Relevance scoring'!$A$7:$A$214,0),MATCH(BA$5,'Relevance scoring'!$D$5:$BU$5))=1,"N/a",(INDEX('Relevance scoring'!$D$7:$BU$214,MATCH($A62,'Relevance scoring'!$A$7:$A$214,0),MATCH(BA$5,'Relevance scoring'!$D$5:$BU$5))))</f>
        <v>N/a</v>
      </c>
      <c r="BB62" s="87">
        <f t="array" ref="BB62">IF(INDEX('Relevance scoring'!$D$7:$BU$214,MATCH($A62,'Relevance scoring'!$A$7:$A$214,0),MATCH(BB$5,'Relevance scoring'!$D$5:$BU$5))=1,"N/a",(INDEX('Relevance scoring'!$D$7:$BU$214,MATCH($A62,'Relevance scoring'!$A$7:$A$214,0),MATCH(BB$5,'Relevance scoring'!$D$5:$BU$5))))</f>
        <v>2</v>
      </c>
      <c r="BC62" s="87" t="str">
        <f t="array" ref="BC62">IF(INDEX('Relevance scoring'!$D$7:$BU$214,MATCH($A62,'Relevance scoring'!$A$7:$A$214,0),MATCH(BC$5,'Relevance scoring'!$D$5:$BU$5))=1,"N/a",(INDEX('Relevance scoring'!$D$7:$BU$214,MATCH($A62,'Relevance scoring'!$A$7:$A$214,0),MATCH(BC$5,'Relevance scoring'!$D$5:$BU$5))))</f>
        <v>N/a</v>
      </c>
      <c r="BD62" s="87" t="str">
        <f t="array" ref="BD62">IF(INDEX('Relevance scoring'!$D$7:$BU$214,MATCH($A62,'Relevance scoring'!$A$7:$A$214,0),MATCH(BD$5,'Relevance scoring'!$D$5:$BU$5))=1,"N/a",(INDEX('Relevance scoring'!$D$7:$BU$214,MATCH($A62,'Relevance scoring'!$A$7:$A$214,0),MATCH(BD$5,'Relevance scoring'!$D$5:$BU$5))))</f>
        <v>N/a</v>
      </c>
      <c r="BE62" s="87">
        <f t="array" ref="BE62">IF(INDEX('Relevance scoring'!$D$7:$BU$214,MATCH($A62,'Relevance scoring'!$A$7:$A$214,0),MATCH(BE$5,'Relevance scoring'!$D$5:$BU$5))=1,"N/a",(INDEX('Relevance scoring'!$D$7:$BU$214,MATCH($A62,'Relevance scoring'!$A$7:$A$214,0),MATCH(BE$5,'Relevance scoring'!$D$5:$BU$5))))</f>
        <v>2</v>
      </c>
      <c r="BF62" s="87" t="str">
        <f t="array" ref="BF62">IF(INDEX('Relevance scoring'!$D$7:$BU$214,MATCH($A62,'Relevance scoring'!$A$7:$A$214,0),MATCH(BF$5,'Relevance scoring'!$D$5:$BU$5))=1,"N/a",(INDEX('Relevance scoring'!$D$7:$BU$214,MATCH($A62,'Relevance scoring'!$A$7:$A$214,0),MATCH(BF$5,'Relevance scoring'!$D$5:$BU$5))))</f>
        <v>N/a</v>
      </c>
      <c r="BG62" s="87" t="str">
        <f t="array" ref="BG62">IF(INDEX('Relevance scoring'!$D$7:$BU$214,MATCH($A62,'Relevance scoring'!$A$7:$A$214,0),MATCH(BG$5,'Relevance scoring'!$D$5:$BU$5))=1,"N/a",(INDEX('Relevance scoring'!$D$7:$BU$214,MATCH($A62,'Relevance scoring'!$A$7:$A$214,0),MATCH(BG$5,'Relevance scoring'!$D$5:$BU$5))))</f>
        <v>N/a</v>
      </c>
      <c r="BH62" s="87" t="str">
        <f t="array" ref="BH62">IF(INDEX('Relevance scoring'!$D$7:$BU$214,MATCH($A62,'Relevance scoring'!$A$7:$A$214,0),MATCH(BH$5,'Relevance scoring'!$D$5:$BU$5))=1,"N/a",(INDEX('Relevance scoring'!$D$7:$BU$214,MATCH($A62,'Relevance scoring'!$A$7:$A$214,0),MATCH(BH$5,'Relevance scoring'!$D$5:$BU$5))))</f>
        <v>N/a</v>
      </c>
    </row>
    <row r="63" spans="1:60" ht="12.75" x14ac:dyDescent="0.2">
      <c r="A63" s="53" t="str">
        <f>'Technology references'!A58</f>
        <v>Tech-057</v>
      </c>
      <c r="B63" s="54" t="str">
        <f t="array" ref="B63">INDEX('Technology references'!$B$2:$B$100,MATCH($A63,'Technology references'!$A$2:$A$100,0))</f>
        <v>Smart Contracts</v>
      </c>
      <c r="D63" s="87" t="s">
        <v>854</v>
      </c>
      <c r="E63" s="87">
        <f t="array" ref="E63">IF(INDEX('Relevance scoring'!$D$7:$BU$214,MATCH($A63,'Relevance scoring'!$A$7:$A$214,0),MATCH(E$5,'Relevance scoring'!$D$5:$BU$5))=1,"N/a",(INDEX('Relevance scoring'!$D$7:$BU$214,MATCH($A63,'Relevance scoring'!$A$7:$A$214,0),MATCH(E$5,'Relevance scoring'!$D$5:$BU$5))))</f>
        <v>2</v>
      </c>
      <c r="F63" s="87" t="str">
        <f t="array" ref="F63">IF(INDEX('Relevance scoring'!$D$7:$BU$214,MATCH($A63,'Relevance scoring'!$A$7:$A$214,0),MATCH(F$5,'Relevance scoring'!$D$5:$BU$5))=1,"N/a",(INDEX('Relevance scoring'!$D$7:$BU$214,MATCH($A63,'Relevance scoring'!$A$7:$A$214,0),MATCH(F$5,'Relevance scoring'!$D$5:$BU$5))))</f>
        <v>N/a</v>
      </c>
      <c r="G63" s="87" t="str">
        <f t="array" ref="G63">IF(INDEX('Relevance scoring'!$D$7:$BU$214,MATCH($A63,'Relevance scoring'!$A$7:$A$214,0),MATCH(G$5,'Relevance scoring'!$D$5:$BU$5))=1,"N/a",(INDEX('Relevance scoring'!$D$7:$BU$214,MATCH($A63,'Relevance scoring'!$A$7:$A$214,0),MATCH(G$5,'Relevance scoring'!$D$5:$BU$5))))</f>
        <v>N/a</v>
      </c>
      <c r="H63" s="87">
        <f t="array" ref="H63">IF(INDEX('Relevance scoring'!$D$7:$BU$214,MATCH($A63,'Relevance scoring'!$A$7:$A$214,0),MATCH(H$5,'Relevance scoring'!$D$5:$BU$5))=1,"N/a",(INDEX('Relevance scoring'!$D$7:$BU$214,MATCH($A63,'Relevance scoring'!$A$7:$A$214,0),MATCH(H$5,'Relevance scoring'!$D$5:$BU$5))))</f>
        <v>2</v>
      </c>
      <c r="I63" s="87">
        <f t="array" ref="I63">IF(INDEX('Relevance scoring'!$D$7:$BU$214,MATCH($A63,'Relevance scoring'!$A$7:$A$214,0),MATCH(I$5,'Relevance scoring'!$D$5:$BU$5))=1,"N/a",(INDEX('Relevance scoring'!$D$7:$BU$214,MATCH($A63,'Relevance scoring'!$A$7:$A$214,0),MATCH(I$5,'Relevance scoring'!$D$5:$BU$5))))</f>
        <v>3</v>
      </c>
      <c r="J63" s="87">
        <f t="array" ref="J63">IF(INDEX('Relevance scoring'!$D$7:$BU$214,MATCH($A63,'Relevance scoring'!$A$7:$A$214,0),MATCH(J$5,'Relevance scoring'!$D$5:$BU$5))=1,"N/a",(INDEX('Relevance scoring'!$D$7:$BU$214,MATCH($A63,'Relevance scoring'!$A$7:$A$214,0),MATCH(J$5,'Relevance scoring'!$D$5:$BU$5))))</f>
        <v>2</v>
      </c>
      <c r="K63" s="87">
        <f t="array" ref="K63">IF(INDEX('Relevance scoring'!$D$7:$BU$214,MATCH($A63,'Relevance scoring'!$A$7:$A$214,0),MATCH(K$5,'Relevance scoring'!$D$5:$BU$5))=1,"N/a",(INDEX('Relevance scoring'!$D$7:$BU$214,MATCH($A63,'Relevance scoring'!$A$7:$A$214,0),MATCH(K$5,'Relevance scoring'!$D$5:$BU$5))))</f>
        <v>2</v>
      </c>
      <c r="L63" s="87" t="str">
        <f t="array" ref="L63">IF(INDEX('Relevance scoring'!$D$7:$BU$214,MATCH($A63,'Relevance scoring'!$A$7:$A$214,0),MATCH(L$5,'Relevance scoring'!$D$5:$BU$5))=1,"N/a",(INDEX('Relevance scoring'!$D$7:$BU$214,MATCH($A63,'Relevance scoring'!$A$7:$A$214,0),MATCH(L$5,'Relevance scoring'!$D$5:$BU$5))))</f>
        <v>N/a</v>
      </c>
      <c r="M63" s="87">
        <f t="array" ref="M63">IF(INDEX('Relevance scoring'!$D$7:$BU$214,MATCH($A63,'Relevance scoring'!$A$7:$A$214,0),MATCH(M$5,'Relevance scoring'!$D$5:$BU$5))=1,"N/a",(INDEX('Relevance scoring'!$D$7:$BU$214,MATCH($A63,'Relevance scoring'!$A$7:$A$214,0),MATCH(M$5,'Relevance scoring'!$D$5:$BU$5))))</f>
        <v>2</v>
      </c>
      <c r="N63" s="87" t="str">
        <f t="array" ref="N63">IF(INDEX('Relevance scoring'!$D$7:$BU$214,MATCH($A63,'Relevance scoring'!$A$7:$A$214,0),MATCH(N$5,'Relevance scoring'!$D$5:$BU$5))=1,"N/a",(INDEX('Relevance scoring'!$D$7:$BU$214,MATCH($A63,'Relevance scoring'!$A$7:$A$214,0),MATCH(N$5,'Relevance scoring'!$D$5:$BU$5))))</f>
        <v>N/a</v>
      </c>
      <c r="O63" s="87">
        <f t="array" ref="O63">IF(INDEX('Relevance scoring'!$D$7:$BU$214,MATCH($A63,'Relevance scoring'!$A$7:$A$214,0),MATCH(O$5,'Relevance scoring'!$D$5:$BU$5))=1,"N/a",(INDEX('Relevance scoring'!$D$7:$BU$214,MATCH($A63,'Relevance scoring'!$A$7:$A$214,0),MATCH(O$5,'Relevance scoring'!$D$5:$BU$5))))</f>
        <v>2</v>
      </c>
      <c r="P63" s="87">
        <f t="array" ref="P63">IF(INDEX('Relevance scoring'!$D$7:$BU$214,MATCH($A63,'Relevance scoring'!$A$7:$A$214,0),MATCH(P$5,'Relevance scoring'!$D$5:$BU$5))=1,"N/a",(INDEX('Relevance scoring'!$D$7:$BU$214,MATCH($A63,'Relevance scoring'!$A$7:$A$214,0),MATCH(P$5,'Relevance scoring'!$D$5:$BU$5))))</f>
        <v>3</v>
      </c>
      <c r="Q63" s="87">
        <f t="array" ref="Q63">IF(INDEX('Relevance scoring'!$D$7:$BU$214,MATCH($A63,'Relevance scoring'!$A$7:$A$214,0),MATCH(Q$5,'Relevance scoring'!$D$5:$BU$5))=1,"N/a",(INDEX('Relevance scoring'!$D$7:$BU$214,MATCH($A63,'Relevance scoring'!$A$7:$A$214,0),MATCH(Q$5,'Relevance scoring'!$D$5:$BU$5))))</f>
        <v>3</v>
      </c>
      <c r="R63" s="87">
        <f t="array" ref="R63">IF(INDEX('Relevance scoring'!$D$7:$BU$214,MATCH($A63,'Relevance scoring'!$A$7:$A$214,0),MATCH(R$5,'Relevance scoring'!$D$5:$BU$5))=1,"N/a",(INDEX('Relevance scoring'!$D$7:$BU$214,MATCH($A63,'Relevance scoring'!$A$7:$A$214,0),MATCH(R$5,'Relevance scoring'!$D$5:$BU$5))))</f>
        <v>3</v>
      </c>
      <c r="S63" s="87">
        <f t="array" ref="S63">IF(INDEX('Relevance scoring'!$D$7:$BU$214,MATCH($A63,'Relevance scoring'!$A$7:$A$214,0),MATCH(S$5,'Relevance scoring'!$D$5:$BU$5))=1,"N/a",(INDEX('Relevance scoring'!$D$7:$BU$214,MATCH($A63,'Relevance scoring'!$A$7:$A$214,0),MATCH(S$5,'Relevance scoring'!$D$5:$BU$5))))</f>
        <v>2</v>
      </c>
      <c r="T63" s="87">
        <f t="array" ref="T63">IF(INDEX('Relevance scoring'!$D$7:$BU$214,MATCH($A63,'Relevance scoring'!$A$7:$A$214,0),MATCH(T$5,'Relevance scoring'!$D$5:$BU$5))=1,"N/a",(INDEX('Relevance scoring'!$D$7:$BU$214,MATCH($A63,'Relevance scoring'!$A$7:$A$214,0),MATCH(T$5,'Relevance scoring'!$D$5:$BU$5))))</f>
        <v>2</v>
      </c>
      <c r="U63" s="87" t="str">
        <f t="array" ref="U63">IF(INDEX('Relevance scoring'!$D$7:$BU$214,MATCH($A63,'Relevance scoring'!$A$7:$A$214,0),MATCH(U$5,'Relevance scoring'!$D$5:$BU$5))=1,"N/a",(INDEX('Relevance scoring'!$D$7:$BU$214,MATCH($A63,'Relevance scoring'!$A$7:$A$214,0),MATCH(U$5,'Relevance scoring'!$D$5:$BU$5))))</f>
        <v>N/a</v>
      </c>
      <c r="V63" s="87">
        <f t="array" ref="V63">IF(INDEX('Relevance scoring'!$D$7:$BU$214,MATCH($A63,'Relevance scoring'!$A$7:$A$214,0),MATCH(V$5,'Relevance scoring'!$D$5:$BU$5))=1,"N/a",(INDEX('Relevance scoring'!$D$7:$BU$214,MATCH($A63,'Relevance scoring'!$A$7:$A$214,0),MATCH(V$5,'Relevance scoring'!$D$5:$BU$5))))</f>
        <v>2</v>
      </c>
      <c r="W63" s="87" t="str">
        <f t="array" ref="W63">IF(INDEX('Relevance scoring'!$D$7:$BU$214,MATCH($A63,'Relevance scoring'!$A$7:$A$214,0),MATCH(W$5,'Relevance scoring'!$D$5:$BU$5))=1,"N/a",(INDEX('Relevance scoring'!$D$7:$BU$214,MATCH($A63,'Relevance scoring'!$A$7:$A$214,0),MATCH(W$5,'Relevance scoring'!$D$5:$BU$5))))</f>
        <v>N/a</v>
      </c>
      <c r="X63" s="87" t="str">
        <f t="array" ref="X63">IF(INDEX('Relevance scoring'!$D$7:$BU$214,MATCH($A63,'Relevance scoring'!$A$7:$A$214,0),MATCH(X$5,'Relevance scoring'!$D$5:$BU$5))=1,"N/a",(INDEX('Relevance scoring'!$D$7:$BU$214,MATCH($A63,'Relevance scoring'!$A$7:$A$214,0),MATCH(X$5,'Relevance scoring'!$D$5:$BU$5))))</f>
        <v>N/a</v>
      </c>
      <c r="Y63" s="87" t="str">
        <f t="array" ref="Y63">IF(INDEX('Relevance scoring'!$D$7:$BU$214,MATCH($A63,'Relevance scoring'!$A$7:$A$214,0),MATCH(Y$5,'Relevance scoring'!$D$5:$BU$5))=1,"N/a",(INDEX('Relevance scoring'!$D$7:$BU$214,MATCH($A63,'Relevance scoring'!$A$7:$A$214,0),MATCH(Y$5,'Relevance scoring'!$D$5:$BU$5))))</f>
        <v>N/a</v>
      </c>
      <c r="Z63" s="87" t="str">
        <f t="array" ref="Z63">IF(INDEX('Relevance scoring'!$D$7:$BU$214,MATCH($A63,'Relevance scoring'!$A$7:$A$214,0),MATCH(Z$5,'Relevance scoring'!$D$5:$BU$5))=1,"N/a",(INDEX('Relevance scoring'!$D$7:$BU$214,MATCH($A63,'Relevance scoring'!$A$7:$A$214,0),MATCH(Z$5,'Relevance scoring'!$D$5:$BU$5))))</f>
        <v>N/a</v>
      </c>
      <c r="AA63" s="87" t="str">
        <f t="array" ref="AA63">IF(INDEX('Relevance scoring'!$D$7:$BU$214,MATCH($A63,'Relevance scoring'!$A$7:$A$214,0),MATCH(AA$5,'Relevance scoring'!$D$5:$BU$5))=1,"N/a",(INDEX('Relevance scoring'!$D$7:$BU$214,MATCH($A63,'Relevance scoring'!$A$7:$A$214,0),MATCH(AA$5,'Relevance scoring'!$D$5:$BU$5))))</f>
        <v>N/a</v>
      </c>
      <c r="AB63" s="87" t="str">
        <f t="array" ref="AB63">IF(INDEX('Relevance scoring'!$D$7:$BU$214,MATCH($A63,'Relevance scoring'!$A$7:$A$214,0),MATCH(AB$5,'Relevance scoring'!$D$5:$BU$5))=1,"N/a",(INDEX('Relevance scoring'!$D$7:$BU$214,MATCH($A63,'Relevance scoring'!$A$7:$A$214,0),MATCH(AB$5,'Relevance scoring'!$D$5:$BU$5))))</f>
        <v>N/a</v>
      </c>
      <c r="AC63" s="87">
        <f t="array" ref="AC63">IF(INDEX('Relevance scoring'!$D$7:$BU$214,MATCH($A63,'Relevance scoring'!$A$7:$A$214,0),MATCH(AC$5,'Relevance scoring'!$D$5:$BU$5))=1,"N/a",(INDEX('Relevance scoring'!$D$7:$BU$214,MATCH($A63,'Relevance scoring'!$A$7:$A$214,0),MATCH(AC$5,'Relevance scoring'!$D$5:$BU$5))))</f>
        <v>4</v>
      </c>
      <c r="AD63" s="87">
        <f t="array" ref="AD63">IF(INDEX('Relevance scoring'!$D$7:$BU$214,MATCH($A63,'Relevance scoring'!$A$7:$A$214,0),MATCH(AD$5,'Relevance scoring'!$D$5:$BU$5))=1,"N/a",(INDEX('Relevance scoring'!$D$7:$BU$214,MATCH($A63,'Relevance scoring'!$A$7:$A$214,0),MATCH(AD$5,'Relevance scoring'!$D$5:$BU$5))))</f>
        <v>4</v>
      </c>
      <c r="AE63" s="87">
        <f t="array" ref="AE63">IF(INDEX('Relevance scoring'!$D$7:$BU$214,MATCH($A63,'Relevance scoring'!$A$7:$A$214,0),MATCH(AE$5,'Relevance scoring'!$D$5:$BU$5))=1,"N/a",(INDEX('Relevance scoring'!$D$7:$BU$214,MATCH($A63,'Relevance scoring'!$A$7:$A$214,0),MATCH(AE$5,'Relevance scoring'!$D$5:$BU$5))))</f>
        <v>3</v>
      </c>
      <c r="AF63" s="87" t="str">
        <f t="array" ref="AF63">IF(INDEX('Relevance scoring'!$D$7:$BU$214,MATCH($A63,'Relevance scoring'!$A$7:$A$214,0),MATCH(AF$5,'Relevance scoring'!$D$5:$BU$5))=1,"N/a",(INDEX('Relevance scoring'!$D$7:$BU$214,MATCH($A63,'Relevance scoring'!$A$7:$A$214,0),MATCH(AF$5,'Relevance scoring'!$D$5:$BU$5))))</f>
        <v>N/a</v>
      </c>
      <c r="AG63" s="87" t="str">
        <f t="array" ref="AG63">IF(INDEX('Relevance scoring'!$D$7:$BU$214,MATCH($A63,'Relevance scoring'!$A$7:$A$214,0),MATCH(AG$5,'Relevance scoring'!$D$5:$BU$5))=1,"N/a",(INDEX('Relevance scoring'!$D$7:$BU$214,MATCH($A63,'Relevance scoring'!$A$7:$A$214,0),MATCH(AG$5,'Relevance scoring'!$D$5:$BU$5))))</f>
        <v>N/a</v>
      </c>
      <c r="AH63" s="87" t="str">
        <f t="array" ref="AH63">IF(INDEX('Relevance scoring'!$D$7:$BU$214,MATCH($A63,'Relevance scoring'!$A$7:$A$214,0),MATCH(AH$5,'Relevance scoring'!$D$5:$BU$5))=1,"N/a",(INDEX('Relevance scoring'!$D$7:$BU$214,MATCH($A63,'Relevance scoring'!$A$7:$A$214,0),MATCH(AH$5,'Relevance scoring'!$D$5:$BU$5))))</f>
        <v>N/a</v>
      </c>
      <c r="AI63" s="87" t="str">
        <f t="array" ref="AI63">IF(INDEX('Relevance scoring'!$D$7:$BU$214,MATCH($A63,'Relevance scoring'!$A$7:$A$214,0),MATCH(AI$5,'Relevance scoring'!$D$5:$BU$5))=1,"N/a",(INDEX('Relevance scoring'!$D$7:$BU$214,MATCH($A63,'Relevance scoring'!$A$7:$A$214,0),MATCH(AI$5,'Relevance scoring'!$D$5:$BU$5))))</f>
        <v>N/a</v>
      </c>
      <c r="AJ63" s="87" t="str">
        <f t="array" ref="AJ63">IF(INDEX('Relevance scoring'!$D$7:$BU$214,MATCH($A63,'Relevance scoring'!$A$7:$A$214,0),MATCH(AJ$5,'Relevance scoring'!$D$5:$BU$5))=1,"N/a",(INDEX('Relevance scoring'!$D$7:$BU$214,MATCH($A63,'Relevance scoring'!$A$7:$A$214,0),MATCH(AJ$5,'Relevance scoring'!$D$5:$BU$5))))</f>
        <v>N/a</v>
      </c>
      <c r="AK63" s="87" t="str">
        <f t="array" ref="AK63">IF(INDEX('Relevance scoring'!$D$7:$BU$214,MATCH($A63,'Relevance scoring'!$A$7:$A$214,0),MATCH(AK$5,'Relevance scoring'!$D$5:$BU$5))=1,"N/a",(INDEX('Relevance scoring'!$D$7:$BU$214,MATCH($A63,'Relevance scoring'!$A$7:$A$214,0),MATCH(AK$5,'Relevance scoring'!$D$5:$BU$5))))</f>
        <v>N/a</v>
      </c>
      <c r="AL63" s="87" t="str">
        <f t="array" ref="AL63">IF(INDEX('Relevance scoring'!$D$7:$BU$214,MATCH($A63,'Relevance scoring'!$A$7:$A$214,0),MATCH(AL$5,'Relevance scoring'!$D$5:$BU$5))=1,"N/a",(INDEX('Relevance scoring'!$D$7:$BU$214,MATCH($A63,'Relevance scoring'!$A$7:$A$214,0),MATCH(AL$5,'Relevance scoring'!$D$5:$BU$5))))</f>
        <v>N/a</v>
      </c>
      <c r="AM63" s="87">
        <f t="array" ref="AM63">IF(INDEX('Relevance scoring'!$D$7:$BU$214,MATCH($A63,'Relevance scoring'!$A$7:$A$214,0),MATCH(AM$5,'Relevance scoring'!$D$5:$BU$5))=1,"N/a",(INDEX('Relevance scoring'!$D$7:$BU$214,MATCH($A63,'Relevance scoring'!$A$7:$A$214,0),MATCH(AM$5,'Relevance scoring'!$D$5:$BU$5))))</f>
        <v>2</v>
      </c>
      <c r="AN63" s="87" t="str">
        <f t="array" ref="AN63">IF(INDEX('Relevance scoring'!$D$7:$BU$214,MATCH($A63,'Relevance scoring'!$A$7:$A$214,0),MATCH(AN$5,'Relevance scoring'!$D$5:$BU$5))=1,"N/a",(INDEX('Relevance scoring'!$D$7:$BU$214,MATCH($A63,'Relevance scoring'!$A$7:$A$214,0),MATCH(AN$5,'Relevance scoring'!$D$5:$BU$5))))</f>
        <v>N/a</v>
      </c>
      <c r="AO63" s="87">
        <f t="array" ref="AO63">IF(INDEX('Relevance scoring'!$D$7:$BU$214,MATCH($A63,'Relevance scoring'!$A$7:$A$214,0),MATCH(AO$5,'Relevance scoring'!$D$5:$BU$5))=1,"N/a",(INDEX('Relevance scoring'!$D$7:$BU$214,MATCH($A63,'Relevance scoring'!$A$7:$A$214,0),MATCH(AO$5,'Relevance scoring'!$D$5:$BU$5))))</f>
        <v>2</v>
      </c>
      <c r="AP63" s="87">
        <f t="array" ref="AP63">IF(INDEX('Relevance scoring'!$D$7:$BU$214,MATCH($A63,'Relevance scoring'!$A$7:$A$214,0),MATCH(AP$5,'Relevance scoring'!$D$5:$BU$5))=1,"N/a",(INDEX('Relevance scoring'!$D$7:$BU$214,MATCH($A63,'Relevance scoring'!$A$7:$A$214,0),MATCH(AP$5,'Relevance scoring'!$D$5:$BU$5))))</f>
        <v>3</v>
      </c>
      <c r="AQ63" s="87">
        <f t="array" ref="AQ63">IF(INDEX('Relevance scoring'!$D$7:$BU$214,MATCH($A63,'Relevance scoring'!$A$7:$A$214,0),MATCH(AQ$5,'Relevance scoring'!$D$5:$BU$5))=1,"N/a",(INDEX('Relevance scoring'!$D$7:$BU$214,MATCH($A63,'Relevance scoring'!$A$7:$A$214,0),MATCH(AQ$5,'Relevance scoring'!$D$5:$BU$5))))</f>
        <v>3</v>
      </c>
      <c r="AR63" s="87">
        <f t="array" ref="AR63">IF(INDEX('Relevance scoring'!$D$7:$BU$214,MATCH($A63,'Relevance scoring'!$A$7:$A$214,0),MATCH(AR$5,'Relevance scoring'!$D$5:$BU$5))=1,"N/a",(INDEX('Relevance scoring'!$D$7:$BU$214,MATCH($A63,'Relevance scoring'!$A$7:$A$214,0),MATCH(AR$5,'Relevance scoring'!$D$5:$BU$5))))</f>
        <v>3</v>
      </c>
      <c r="AS63" s="87">
        <f t="array" ref="AS63">IF(INDEX('Relevance scoring'!$D$7:$BU$214,MATCH($A63,'Relevance scoring'!$A$7:$A$214,0),MATCH(AS$5,'Relevance scoring'!$D$5:$BU$5))=1,"N/a",(INDEX('Relevance scoring'!$D$7:$BU$214,MATCH($A63,'Relevance scoring'!$A$7:$A$214,0),MATCH(AS$5,'Relevance scoring'!$D$5:$BU$5))))</f>
        <v>2</v>
      </c>
      <c r="AT63" s="87">
        <f t="array" ref="AT63">IF(INDEX('Relevance scoring'!$D$7:$BU$214,MATCH($A63,'Relevance scoring'!$A$7:$A$214,0),MATCH(AT$5,'Relevance scoring'!$D$5:$BU$5))=1,"N/a",(INDEX('Relevance scoring'!$D$7:$BU$214,MATCH($A63,'Relevance scoring'!$A$7:$A$214,0),MATCH(AT$5,'Relevance scoring'!$D$5:$BU$5))))</f>
        <v>2</v>
      </c>
      <c r="AU63" s="87" t="str">
        <f t="array" ref="AU63">IF(INDEX('Relevance scoring'!$D$7:$BU$214,MATCH($A63,'Relevance scoring'!$A$7:$A$214,0),MATCH(AU$5,'Relevance scoring'!$D$5:$BU$5))=1,"N/a",(INDEX('Relevance scoring'!$D$7:$BU$214,MATCH($A63,'Relevance scoring'!$A$7:$A$214,0),MATCH(AU$5,'Relevance scoring'!$D$5:$BU$5))))</f>
        <v>N/a</v>
      </c>
      <c r="AV63" s="87">
        <f t="array" ref="AV63">IF(INDEX('Relevance scoring'!$D$7:$BU$214,MATCH($A63,'Relevance scoring'!$A$7:$A$214,0),MATCH(AV$5,'Relevance scoring'!$D$5:$BU$5))=1,"N/a",(INDEX('Relevance scoring'!$D$7:$BU$214,MATCH($A63,'Relevance scoring'!$A$7:$A$214,0),MATCH(AV$5,'Relevance scoring'!$D$5:$BU$5))))</f>
        <v>2</v>
      </c>
      <c r="AW63" s="87" t="str">
        <f t="array" ref="AW63">IF(INDEX('Relevance scoring'!$D$7:$BU$214,MATCH($A63,'Relevance scoring'!$A$7:$A$214,0),MATCH(AW$5,'Relevance scoring'!$D$5:$BU$5))=1,"N/a",(INDEX('Relevance scoring'!$D$7:$BU$214,MATCH($A63,'Relevance scoring'!$A$7:$A$214,0),MATCH(AW$5,'Relevance scoring'!$D$5:$BU$5))))</f>
        <v>N/a</v>
      </c>
      <c r="AX63" s="87">
        <f t="array" ref="AX63">IF(INDEX('Relevance scoring'!$D$7:$BU$214,MATCH($A63,'Relevance scoring'!$A$7:$A$214,0),MATCH(AX$5,'Relevance scoring'!$D$5:$BU$5))=1,"N/a",(INDEX('Relevance scoring'!$D$7:$BU$214,MATCH($A63,'Relevance scoring'!$A$7:$A$214,0),MATCH(AX$5,'Relevance scoring'!$D$5:$BU$5))))</f>
        <v>3</v>
      </c>
      <c r="AY63" s="87">
        <f t="array" ref="AY63">IF(INDEX('Relevance scoring'!$D$7:$BU$214,MATCH($A63,'Relevance scoring'!$A$7:$A$214,0),MATCH(AY$5,'Relevance scoring'!$D$5:$BU$5))=1,"N/a",(INDEX('Relevance scoring'!$D$7:$BU$214,MATCH($A63,'Relevance scoring'!$A$7:$A$214,0),MATCH(AY$5,'Relevance scoring'!$D$5:$BU$5))))</f>
        <v>3</v>
      </c>
      <c r="AZ63" s="87" t="str">
        <f t="array" ref="AZ63">IF(INDEX('Relevance scoring'!$D$7:$BU$214,MATCH($A63,'Relevance scoring'!$A$7:$A$214,0),MATCH(AZ$5,'Relevance scoring'!$D$5:$BU$5))=1,"N/a",(INDEX('Relevance scoring'!$D$7:$BU$214,MATCH($A63,'Relevance scoring'!$A$7:$A$214,0),MATCH(AZ$5,'Relevance scoring'!$D$5:$BU$5))))</f>
        <v>N/a</v>
      </c>
      <c r="BA63" s="87">
        <f t="array" ref="BA63">IF(INDEX('Relevance scoring'!$D$7:$BU$214,MATCH($A63,'Relevance scoring'!$A$7:$A$214,0),MATCH(BA$5,'Relevance scoring'!$D$5:$BU$5))=1,"N/a",(INDEX('Relevance scoring'!$D$7:$BU$214,MATCH($A63,'Relevance scoring'!$A$7:$A$214,0),MATCH(BA$5,'Relevance scoring'!$D$5:$BU$5))))</f>
        <v>2</v>
      </c>
      <c r="BB63" s="87">
        <f t="array" ref="BB63">IF(INDEX('Relevance scoring'!$D$7:$BU$214,MATCH($A63,'Relevance scoring'!$A$7:$A$214,0),MATCH(BB$5,'Relevance scoring'!$D$5:$BU$5))=1,"N/a",(INDEX('Relevance scoring'!$D$7:$BU$214,MATCH($A63,'Relevance scoring'!$A$7:$A$214,0),MATCH(BB$5,'Relevance scoring'!$D$5:$BU$5))))</f>
        <v>2</v>
      </c>
      <c r="BC63" s="87">
        <f t="array" ref="BC63">IF(INDEX('Relevance scoring'!$D$7:$BU$214,MATCH($A63,'Relevance scoring'!$A$7:$A$214,0),MATCH(BC$5,'Relevance scoring'!$D$5:$BU$5))=1,"N/a",(INDEX('Relevance scoring'!$D$7:$BU$214,MATCH($A63,'Relevance scoring'!$A$7:$A$214,0),MATCH(BC$5,'Relevance scoring'!$D$5:$BU$5))))</f>
        <v>4</v>
      </c>
      <c r="BD63" s="87">
        <f t="array" ref="BD63">IF(INDEX('Relevance scoring'!$D$7:$BU$214,MATCH($A63,'Relevance scoring'!$A$7:$A$214,0),MATCH(BD$5,'Relevance scoring'!$D$5:$BU$5))=1,"N/a",(INDEX('Relevance scoring'!$D$7:$BU$214,MATCH($A63,'Relevance scoring'!$A$7:$A$214,0),MATCH(BD$5,'Relevance scoring'!$D$5:$BU$5))))</f>
        <v>4</v>
      </c>
      <c r="BE63" s="87">
        <f t="array" ref="BE63">IF(INDEX('Relevance scoring'!$D$7:$BU$214,MATCH($A63,'Relevance scoring'!$A$7:$A$214,0),MATCH(BE$5,'Relevance scoring'!$D$5:$BU$5))=1,"N/a",(INDEX('Relevance scoring'!$D$7:$BU$214,MATCH($A63,'Relevance scoring'!$A$7:$A$214,0),MATCH(BE$5,'Relevance scoring'!$D$5:$BU$5))))</f>
        <v>4</v>
      </c>
      <c r="BF63" s="87">
        <f t="array" ref="BF63">IF(INDEX('Relevance scoring'!$D$7:$BU$214,MATCH($A63,'Relevance scoring'!$A$7:$A$214,0),MATCH(BF$5,'Relevance scoring'!$D$5:$BU$5))=1,"N/a",(INDEX('Relevance scoring'!$D$7:$BU$214,MATCH($A63,'Relevance scoring'!$A$7:$A$214,0),MATCH(BF$5,'Relevance scoring'!$D$5:$BU$5))))</f>
        <v>4</v>
      </c>
      <c r="BG63" s="87" t="str">
        <f t="array" ref="BG63">IF(INDEX('Relevance scoring'!$D$7:$BU$214,MATCH($A63,'Relevance scoring'!$A$7:$A$214,0),MATCH(BG$5,'Relevance scoring'!$D$5:$BU$5))=1,"N/a",(INDEX('Relevance scoring'!$D$7:$BU$214,MATCH($A63,'Relevance scoring'!$A$7:$A$214,0),MATCH(BG$5,'Relevance scoring'!$D$5:$BU$5))))</f>
        <v>N/a</v>
      </c>
      <c r="BH63" s="87">
        <f t="array" ref="BH63">IF(INDEX('Relevance scoring'!$D$7:$BU$214,MATCH($A63,'Relevance scoring'!$A$7:$A$214,0),MATCH(BH$5,'Relevance scoring'!$D$5:$BU$5))=1,"N/a",(INDEX('Relevance scoring'!$D$7:$BU$214,MATCH($A63,'Relevance scoring'!$A$7:$A$214,0),MATCH(BH$5,'Relevance scoring'!$D$5:$BU$5))))</f>
        <v>5</v>
      </c>
    </row>
    <row r="64" spans="1:60" ht="12.75" x14ac:dyDescent="0.2">
      <c r="A64" s="53" t="str">
        <f>'Technology references'!A59</f>
        <v>Tech-058</v>
      </c>
      <c r="B64" s="54" t="str">
        <f t="array" ref="B64">INDEX('Technology references'!$B$2:$B$100,MATCH($A64,'Technology references'!$A$2:$A$100,0))</f>
        <v>Swarm robotics</v>
      </c>
      <c r="D64" s="87" t="str">
        <f t="array" ref="D64">IF(INDEX('Relevance scoring'!$D$7:$BU$214,MATCH($A64,'Relevance scoring'!$A$7:$A$214,0),MATCH(D$5,'Relevance scoring'!$D$5:$BU$5))=1,"N/a",(INDEX('Relevance scoring'!$D$7:$BU$214,MATCH($A64,'Relevance scoring'!$A$7:$A$214,0),MATCH(D$5,'Relevance scoring'!$D$5:$BU$5))))</f>
        <v>N/a</v>
      </c>
      <c r="E64" s="87" t="str">
        <f t="array" ref="E64">IF(INDEX('Relevance scoring'!$D$7:$BU$214,MATCH($A64,'Relevance scoring'!$A$7:$A$214,0),MATCH(E$5,'Relevance scoring'!$D$5:$BU$5))=1,"N/a",(INDEX('Relevance scoring'!$D$7:$BU$214,MATCH($A64,'Relevance scoring'!$A$7:$A$214,0),MATCH(E$5,'Relevance scoring'!$D$5:$BU$5))))</f>
        <v>N/a</v>
      </c>
      <c r="F64" s="87" t="str">
        <f t="array" ref="F64">IF(INDEX('Relevance scoring'!$D$7:$BU$214,MATCH($A64,'Relevance scoring'!$A$7:$A$214,0),MATCH(F$5,'Relevance scoring'!$D$5:$BU$5))=1,"N/a",(INDEX('Relevance scoring'!$D$7:$BU$214,MATCH($A64,'Relevance scoring'!$A$7:$A$214,0),MATCH(F$5,'Relevance scoring'!$D$5:$BU$5))))</f>
        <v>N/a</v>
      </c>
      <c r="G64" s="87" t="str">
        <f t="array" ref="G64">IF(INDEX('Relevance scoring'!$D$7:$BU$214,MATCH($A64,'Relevance scoring'!$A$7:$A$214,0),MATCH(G$5,'Relevance scoring'!$D$5:$BU$5))=1,"N/a",(INDEX('Relevance scoring'!$D$7:$BU$214,MATCH($A64,'Relevance scoring'!$A$7:$A$214,0),MATCH(G$5,'Relevance scoring'!$D$5:$BU$5))))</f>
        <v>N/a</v>
      </c>
      <c r="H64" s="87">
        <f t="array" ref="H64">IF(INDEX('Relevance scoring'!$D$7:$BU$214,MATCH($A64,'Relevance scoring'!$A$7:$A$214,0),MATCH(H$5,'Relevance scoring'!$D$5:$BU$5))=1,"N/a",(INDEX('Relevance scoring'!$D$7:$BU$214,MATCH($A64,'Relevance scoring'!$A$7:$A$214,0),MATCH(H$5,'Relevance scoring'!$D$5:$BU$5))))</f>
        <v>2</v>
      </c>
      <c r="I64" s="87">
        <f t="array" ref="I64">IF(INDEX('Relevance scoring'!$D$7:$BU$214,MATCH($A64,'Relevance scoring'!$A$7:$A$214,0),MATCH(I$5,'Relevance scoring'!$D$5:$BU$5))=1,"N/a",(INDEX('Relevance scoring'!$D$7:$BU$214,MATCH($A64,'Relevance scoring'!$A$7:$A$214,0),MATCH(I$5,'Relevance scoring'!$D$5:$BU$5))))</f>
        <v>2</v>
      </c>
      <c r="J64" s="87">
        <f t="array" ref="J64">IF(INDEX('Relevance scoring'!$D$7:$BU$214,MATCH($A64,'Relevance scoring'!$A$7:$A$214,0),MATCH(J$5,'Relevance scoring'!$D$5:$BU$5))=1,"N/a",(INDEX('Relevance scoring'!$D$7:$BU$214,MATCH($A64,'Relevance scoring'!$A$7:$A$214,0),MATCH(J$5,'Relevance scoring'!$D$5:$BU$5))))</f>
        <v>2</v>
      </c>
      <c r="K64" s="87" t="str">
        <f t="array" ref="K64">IF(INDEX('Relevance scoring'!$D$7:$BU$214,MATCH($A64,'Relevance scoring'!$A$7:$A$214,0),MATCH(K$5,'Relevance scoring'!$D$5:$BU$5))=1,"N/a",(INDEX('Relevance scoring'!$D$7:$BU$214,MATCH($A64,'Relevance scoring'!$A$7:$A$214,0),MATCH(K$5,'Relevance scoring'!$D$5:$BU$5))))</f>
        <v>N/a</v>
      </c>
      <c r="L64" s="87">
        <f t="array" ref="L64">IF(INDEX('Relevance scoring'!$D$7:$BU$214,MATCH($A64,'Relevance scoring'!$A$7:$A$214,0),MATCH(L$5,'Relevance scoring'!$D$5:$BU$5))=1,"N/a",(INDEX('Relevance scoring'!$D$7:$BU$214,MATCH($A64,'Relevance scoring'!$A$7:$A$214,0),MATCH(L$5,'Relevance scoring'!$D$5:$BU$5))))</f>
        <v>3</v>
      </c>
      <c r="M64" s="87">
        <f t="array" ref="M64">IF(INDEX('Relevance scoring'!$D$7:$BU$214,MATCH($A64,'Relevance scoring'!$A$7:$A$214,0),MATCH(M$5,'Relevance scoring'!$D$5:$BU$5))=1,"N/a",(INDEX('Relevance scoring'!$D$7:$BU$214,MATCH($A64,'Relevance scoring'!$A$7:$A$214,0),MATCH(M$5,'Relevance scoring'!$D$5:$BU$5))))</f>
        <v>2</v>
      </c>
      <c r="N64" s="87" t="str">
        <f t="array" ref="N64">IF(INDEX('Relevance scoring'!$D$7:$BU$214,MATCH($A64,'Relevance scoring'!$A$7:$A$214,0),MATCH(N$5,'Relevance scoring'!$D$5:$BU$5))=1,"N/a",(INDEX('Relevance scoring'!$D$7:$BU$214,MATCH($A64,'Relevance scoring'!$A$7:$A$214,0),MATCH(N$5,'Relevance scoring'!$D$5:$BU$5))))</f>
        <v>N/a</v>
      </c>
      <c r="O64" s="87" t="str">
        <f t="array" ref="O64">IF(INDEX('Relevance scoring'!$D$7:$BU$214,MATCH($A64,'Relevance scoring'!$A$7:$A$214,0),MATCH(O$5,'Relevance scoring'!$D$5:$BU$5))=1,"N/a",(INDEX('Relevance scoring'!$D$7:$BU$214,MATCH($A64,'Relevance scoring'!$A$7:$A$214,0),MATCH(O$5,'Relevance scoring'!$D$5:$BU$5))))</f>
        <v>N/a</v>
      </c>
      <c r="P64" s="87" t="str">
        <f t="array" ref="P64">IF(INDEX('Relevance scoring'!$D$7:$BU$214,MATCH($A64,'Relevance scoring'!$A$7:$A$214,0),MATCH(P$5,'Relevance scoring'!$D$5:$BU$5))=1,"N/a",(INDEX('Relevance scoring'!$D$7:$BU$214,MATCH($A64,'Relevance scoring'!$A$7:$A$214,0),MATCH(P$5,'Relevance scoring'!$D$5:$BU$5))))</f>
        <v>N/a</v>
      </c>
      <c r="Q64" s="87" t="str">
        <f t="array" ref="Q64">IF(INDEX('Relevance scoring'!$D$7:$BU$214,MATCH($A64,'Relevance scoring'!$A$7:$A$214,0),MATCH(Q$5,'Relevance scoring'!$D$5:$BU$5))=1,"N/a",(INDEX('Relevance scoring'!$D$7:$BU$214,MATCH($A64,'Relevance scoring'!$A$7:$A$214,0),MATCH(Q$5,'Relevance scoring'!$D$5:$BU$5))))</f>
        <v>N/a</v>
      </c>
      <c r="R64" s="87" t="str">
        <f t="array" ref="R64">IF(INDEX('Relevance scoring'!$D$7:$BU$214,MATCH($A64,'Relevance scoring'!$A$7:$A$214,0),MATCH(R$5,'Relevance scoring'!$D$5:$BU$5))=1,"N/a",(INDEX('Relevance scoring'!$D$7:$BU$214,MATCH($A64,'Relevance scoring'!$A$7:$A$214,0),MATCH(R$5,'Relevance scoring'!$D$5:$BU$5))))</f>
        <v>N/a</v>
      </c>
      <c r="S64" s="87">
        <f t="array" ref="S64">IF(INDEX('Relevance scoring'!$D$7:$BU$214,MATCH($A64,'Relevance scoring'!$A$7:$A$214,0),MATCH(S$5,'Relevance scoring'!$D$5:$BU$5))=1,"N/a",(INDEX('Relevance scoring'!$D$7:$BU$214,MATCH($A64,'Relevance scoring'!$A$7:$A$214,0),MATCH(S$5,'Relevance scoring'!$D$5:$BU$5))))</f>
        <v>2</v>
      </c>
      <c r="T64" s="87">
        <f t="array" ref="T64">IF(INDEX('Relevance scoring'!$D$7:$BU$214,MATCH($A64,'Relevance scoring'!$A$7:$A$214,0),MATCH(T$5,'Relevance scoring'!$D$5:$BU$5))=1,"N/a",(INDEX('Relevance scoring'!$D$7:$BU$214,MATCH($A64,'Relevance scoring'!$A$7:$A$214,0),MATCH(T$5,'Relevance scoring'!$D$5:$BU$5))))</f>
        <v>2</v>
      </c>
      <c r="U64" s="87" t="str">
        <f t="array" ref="U64">IF(INDEX('Relevance scoring'!$D$7:$BU$214,MATCH($A64,'Relevance scoring'!$A$7:$A$214,0),MATCH(U$5,'Relevance scoring'!$D$5:$BU$5))=1,"N/a",(INDEX('Relevance scoring'!$D$7:$BU$214,MATCH($A64,'Relevance scoring'!$A$7:$A$214,0),MATCH(U$5,'Relevance scoring'!$D$5:$BU$5))))</f>
        <v>N/a</v>
      </c>
      <c r="V64" s="87" t="str">
        <f t="array" ref="V64">IF(INDEX('Relevance scoring'!$D$7:$BU$214,MATCH($A64,'Relevance scoring'!$A$7:$A$214,0),MATCH(V$5,'Relevance scoring'!$D$5:$BU$5))=1,"N/a",(INDEX('Relevance scoring'!$D$7:$BU$214,MATCH($A64,'Relevance scoring'!$A$7:$A$214,0),MATCH(V$5,'Relevance scoring'!$D$5:$BU$5))))</f>
        <v>N/a</v>
      </c>
      <c r="W64" s="87" t="str">
        <f t="array" ref="W64">IF(INDEX('Relevance scoring'!$D$7:$BU$214,MATCH($A64,'Relevance scoring'!$A$7:$A$214,0),MATCH(W$5,'Relevance scoring'!$D$5:$BU$5))=1,"N/a",(INDEX('Relevance scoring'!$D$7:$BU$214,MATCH($A64,'Relevance scoring'!$A$7:$A$214,0),MATCH(W$5,'Relevance scoring'!$D$5:$BU$5))))</f>
        <v>N/a</v>
      </c>
      <c r="X64" s="87" t="str">
        <f t="array" ref="X64">IF(INDEX('Relevance scoring'!$D$7:$BU$214,MATCH($A64,'Relevance scoring'!$A$7:$A$214,0),MATCH(X$5,'Relevance scoring'!$D$5:$BU$5))=1,"N/a",(INDEX('Relevance scoring'!$D$7:$BU$214,MATCH($A64,'Relevance scoring'!$A$7:$A$214,0),MATCH(X$5,'Relevance scoring'!$D$5:$BU$5))))</f>
        <v>N/a</v>
      </c>
      <c r="Y64" s="87" t="str">
        <f t="array" ref="Y64">IF(INDEX('Relevance scoring'!$D$7:$BU$214,MATCH($A64,'Relevance scoring'!$A$7:$A$214,0),MATCH(Y$5,'Relevance scoring'!$D$5:$BU$5))=1,"N/a",(INDEX('Relevance scoring'!$D$7:$BU$214,MATCH($A64,'Relevance scoring'!$A$7:$A$214,0),MATCH(Y$5,'Relevance scoring'!$D$5:$BU$5))))</f>
        <v>N/a</v>
      </c>
      <c r="Z64" s="87" t="str">
        <f t="array" ref="Z64">IF(INDEX('Relevance scoring'!$D$7:$BU$214,MATCH($A64,'Relevance scoring'!$A$7:$A$214,0),MATCH(Z$5,'Relevance scoring'!$D$5:$BU$5))=1,"N/a",(INDEX('Relevance scoring'!$D$7:$BU$214,MATCH($A64,'Relevance scoring'!$A$7:$A$214,0),MATCH(Z$5,'Relevance scoring'!$D$5:$BU$5))))</f>
        <v>N/a</v>
      </c>
      <c r="AA64" s="87" t="str">
        <f t="array" ref="AA64">IF(INDEX('Relevance scoring'!$D$7:$BU$214,MATCH($A64,'Relevance scoring'!$A$7:$A$214,0),MATCH(AA$5,'Relevance scoring'!$D$5:$BU$5))=1,"N/a",(INDEX('Relevance scoring'!$D$7:$BU$214,MATCH($A64,'Relevance scoring'!$A$7:$A$214,0),MATCH(AA$5,'Relevance scoring'!$D$5:$BU$5))))</f>
        <v>N/a</v>
      </c>
      <c r="AB64" s="87" t="str">
        <f t="array" ref="AB64">IF(INDEX('Relevance scoring'!$D$7:$BU$214,MATCH($A64,'Relevance scoring'!$A$7:$A$214,0),MATCH(AB$5,'Relevance scoring'!$D$5:$BU$5))=1,"N/a",(INDEX('Relevance scoring'!$D$7:$BU$214,MATCH($A64,'Relevance scoring'!$A$7:$A$214,0),MATCH(AB$5,'Relevance scoring'!$D$5:$BU$5))))</f>
        <v>N/a</v>
      </c>
      <c r="AC64" s="87" t="str">
        <f t="array" ref="AC64">IF(INDEX('Relevance scoring'!$D$7:$BU$214,MATCH($A64,'Relevance scoring'!$A$7:$A$214,0),MATCH(AC$5,'Relevance scoring'!$D$5:$BU$5))=1,"N/a",(INDEX('Relevance scoring'!$D$7:$BU$214,MATCH($A64,'Relevance scoring'!$A$7:$A$214,0),MATCH(AC$5,'Relevance scoring'!$D$5:$BU$5))))</f>
        <v>N/a</v>
      </c>
      <c r="AD64" s="87" t="str">
        <f t="array" ref="AD64">IF(INDEX('Relevance scoring'!$D$7:$BU$214,MATCH($A64,'Relevance scoring'!$A$7:$A$214,0),MATCH(AD$5,'Relevance scoring'!$D$5:$BU$5))=1,"N/a",(INDEX('Relevance scoring'!$D$7:$BU$214,MATCH($A64,'Relevance scoring'!$A$7:$A$214,0),MATCH(AD$5,'Relevance scoring'!$D$5:$BU$5))))</f>
        <v>N/a</v>
      </c>
      <c r="AE64" s="87" t="str">
        <f t="array" ref="AE64">IF(INDEX('Relevance scoring'!$D$7:$BU$214,MATCH($A64,'Relevance scoring'!$A$7:$A$214,0),MATCH(AE$5,'Relevance scoring'!$D$5:$BU$5))=1,"N/a",(INDEX('Relevance scoring'!$D$7:$BU$214,MATCH($A64,'Relevance scoring'!$A$7:$A$214,0),MATCH(AE$5,'Relevance scoring'!$D$5:$BU$5))))</f>
        <v>N/a</v>
      </c>
      <c r="AF64" s="87" t="str">
        <f t="array" ref="AF64">IF(INDEX('Relevance scoring'!$D$7:$BU$214,MATCH($A64,'Relevance scoring'!$A$7:$A$214,0),MATCH(AF$5,'Relevance scoring'!$D$5:$BU$5))=1,"N/a",(INDEX('Relevance scoring'!$D$7:$BU$214,MATCH($A64,'Relevance scoring'!$A$7:$A$214,0),MATCH(AF$5,'Relevance scoring'!$D$5:$BU$5))))</f>
        <v>N/a</v>
      </c>
      <c r="AG64" s="87" t="str">
        <f t="array" ref="AG64">IF(INDEX('Relevance scoring'!$D$7:$BU$214,MATCH($A64,'Relevance scoring'!$A$7:$A$214,0),MATCH(AG$5,'Relevance scoring'!$D$5:$BU$5))=1,"N/a",(INDEX('Relevance scoring'!$D$7:$BU$214,MATCH($A64,'Relevance scoring'!$A$7:$A$214,0),MATCH(AG$5,'Relevance scoring'!$D$5:$BU$5))))</f>
        <v>N/a</v>
      </c>
      <c r="AH64" s="87" t="str">
        <f t="array" ref="AH64">IF(INDEX('Relevance scoring'!$D$7:$BU$214,MATCH($A64,'Relevance scoring'!$A$7:$A$214,0),MATCH(AH$5,'Relevance scoring'!$D$5:$BU$5))=1,"N/a",(INDEX('Relevance scoring'!$D$7:$BU$214,MATCH($A64,'Relevance scoring'!$A$7:$A$214,0),MATCH(AH$5,'Relevance scoring'!$D$5:$BU$5))))</f>
        <v>N/a</v>
      </c>
      <c r="AI64" s="87" t="str">
        <f t="array" ref="AI64">IF(INDEX('Relevance scoring'!$D$7:$BU$214,MATCH($A64,'Relevance scoring'!$A$7:$A$214,0),MATCH(AI$5,'Relevance scoring'!$D$5:$BU$5))=1,"N/a",(INDEX('Relevance scoring'!$D$7:$BU$214,MATCH($A64,'Relevance scoring'!$A$7:$A$214,0),MATCH(AI$5,'Relevance scoring'!$D$5:$BU$5))))</f>
        <v>N/a</v>
      </c>
      <c r="AJ64" s="87" t="str">
        <f t="array" ref="AJ64">IF(INDEX('Relevance scoring'!$D$7:$BU$214,MATCH($A64,'Relevance scoring'!$A$7:$A$214,0),MATCH(AJ$5,'Relevance scoring'!$D$5:$BU$5))=1,"N/a",(INDEX('Relevance scoring'!$D$7:$BU$214,MATCH($A64,'Relevance scoring'!$A$7:$A$214,0),MATCH(AJ$5,'Relevance scoring'!$D$5:$BU$5))))</f>
        <v>N/a</v>
      </c>
      <c r="AK64" s="87" t="str">
        <f t="array" ref="AK64">IF(INDEX('Relevance scoring'!$D$7:$BU$214,MATCH($A64,'Relevance scoring'!$A$7:$A$214,0),MATCH(AK$5,'Relevance scoring'!$D$5:$BU$5))=1,"N/a",(INDEX('Relevance scoring'!$D$7:$BU$214,MATCH($A64,'Relevance scoring'!$A$7:$A$214,0),MATCH(AK$5,'Relevance scoring'!$D$5:$BU$5))))</f>
        <v>N/a</v>
      </c>
      <c r="AL64" s="87" t="str">
        <f t="array" ref="AL64">IF(INDEX('Relevance scoring'!$D$7:$BU$214,MATCH($A64,'Relevance scoring'!$A$7:$A$214,0),MATCH(AL$5,'Relevance scoring'!$D$5:$BU$5))=1,"N/a",(INDEX('Relevance scoring'!$D$7:$BU$214,MATCH($A64,'Relevance scoring'!$A$7:$A$214,0),MATCH(AL$5,'Relevance scoring'!$D$5:$BU$5))))</f>
        <v>N/a</v>
      </c>
      <c r="AM64" s="87" t="str">
        <f t="array" ref="AM64">IF(INDEX('Relevance scoring'!$D$7:$BU$214,MATCH($A64,'Relevance scoring'!$A$7:$A$214,0),MATCH(AM$5,'Relevance scoring'!$D$5:$BU$5))=1,"N/a",(INDEX('Relevance scoring'!$D$7:$BU$214,MATCH($A64,'Relevance scoring'!$A$7:$A$214,0),MATCH(AM$5,'Relevance scoring'!$D$5:$BU$5))))</f>
        <v>N/a</v>
      </c>
      <c r="AN64" s="87" t="str">
        <f t="array" ref="AN64">IF(INDEX('Relevance scoring'!$D$7:$BU$214,MATCH($A64,'Relevance scoring'!$A$7:$A$214,0),MATCH(AN$5,'Relevance scoring'!$D$5:$BU$5))=1,"N/a",(INDEX('Relevance scoring'!$D$7:$BU$214,MATCH($A64,'Relevance scoring'!$A$7:$A$214,0),MATCH(AN$5,'Relevance scoring'!$D$5:$BU$5))))</f>
        <v>N/a</v>
      </c>
      <c r="AO64" s="87" t="str">
        <f t="array" ref="AO64">IF(INDEX('Relevance scoring'!$D$7:$BU$214,MATCH($A64,'Relevance scoring'!$A$7:$A$214,0),MATCH(AO$5,'Relevance scoring'!$D$5:$BU$5))=1,"N/a",(INDEX('Relevance scoring'!$D$7:$BU$214,MATCH($A64,'Relevance scoring'!$A$7:$A$214,0),MATCH(AO$5,'Relevance scoring'!$D$5:$BU$5))))</f>
        <v>N/a</v>
      </c>
      <c r="AP64" s="87" t="str">
        <f t="array" ref="AP64">IF(INDEX('Relevance scoring'!$D$7:$BU$214,MATCH($A64,'Relevance scoring'!$A$7:$A$214,0),MATCH(AP$5,'Relevance scoring'!$D$5:$BU$5))=1,"N/a",(INDEX('Relevance scoring'!$D$7:$BU$214,MATCH($A64,'Relevance scoring'!$A$7:$A$214,0),MATCH(AP$5,'Relevance scoring'!$D$5:$BU$5))))</f>
        <v>N/a</v>
      </c>
      <c r="AQ64" s="87">
        <f t="array" ref="AQ64">IF(INDEX('Relevance scoring'!$D$7:$BU$214,MATCH($A64,'Relevance scoring'!$A$7:$A$214,0),MATCH(AQ$5,'Relevance scoring'!$D$5:$BU$5))=1,"N/a",(INDEX('Relevance scoring'!$D$7:$BU$214,MATCH($A64,'Relevance scoring'!$A$7:$A$214,0),MATCH(AQ$5,'Relevance scoring'!$D$5:$BU$5))))</f>
        <v>2</v>
      </c>
      <c r="AR64" s="87" t="str">
        <f t="array" ref="AR64">IF(INDEX('Relevance scoring'!$D$7:$BU$214,MATCH($A64,'Relevance scoring'!$A$7:$A$214,0),MATCH(AR$5,'Relevance scoring'!$D$5:$BU$5))=1,"N/a",(INDEX('Relevance scoring'!$D$7:$BU$214,MATCH($A64,'Relevance scoring'!$A$7:$A$214,0),MATCH(AR$5,'Relevance scoring'!$D$5:$BU$5))))</f>
        <v>N/a</v>
      </c>
      <c r="AS64" s="87" t="str">
        <f t="array" ref="AS64">IF(INDEX('Relevance scoring'!$D$7:$BU$214,MATCH($A64,'Relevance scoring'!$A$7:$A$214,0),MATCH(AS$5,'Relevance scoring'!$D$5:$BU$5))=1,"N/a",(INDEX('Relevance scoring'!$D$7:$BU$214,MATCH($A64,'Relevance scoring'!$A$7:$A$214,0),MATCH(AS$5,'Relevance scoring'!$D$5:$BU$5))))</f>
        <v>N/a</v>
      </c>
      <c r="AT64" s="87">
        <f t="array" ref="AT64">IF(INDEX('Relevance scoring'!$D$7:$BU$214,MATCH($A64,'Relevance scoring'!$A$7:$A$214,0),MATCH(AT$5,'Relevance scoring'!$D$5:$BU$5))=1,"N/a",(INDEX('Relevance scoring'!$D$7:$BU$214,MATCH($A64,'Relevance scoring'!$A$7:$A$214,0),MATCH(AT$5,'Relevance scoring'!$D$5:$BU$5))))</f>
        <v>2</v>
      </c>
      <c r="AU64" s="87" t="str">
        <f t="array" ref="AU64">IF(INDEX('Relevance scoring'!$D$7:$BU$214,MATCH($A64,'Relevance scoring'!$A$7:$A$214,0),MATCH(AU$5,'Relevance scoring'!$D$5:$BU$5))=1,"N/a",(INDEX('Relevance scoring'!$D$7:$BU$214,MATCH($A64,'Relevance scoring'!$A$7:$A$214,0),MATCH(AU$5,'Relevance scoring'!$D$5:$BU$5))))</f>
        <v>N/a</v>
      </c>
      <c r="AV64" s="87">
        <f t="array" ref="AV64">IF(INDEX('Relevance scoring'!$D$7:$BU$214,MATCH($A64,'Relevance scoring'!$A$7:$A$214,0),MATCH(AV$5,'Relevance scoring'!$D$5:$BU$5))=1,"N/a",(INDEX('Relevance scoring'!$D$7:$BU$214,MATCH($A64,'Relevance scoring'!$A$7:$A$214,0),MATCH(AV$5,'Relevance scoring'!$D$5:$BU$5))))</f>
        <v>2</v>
      </c>
      <c r="AW64" s="87" t="str">
        <f t="array" ref="AW64">IF(INDEX('Relevance scoring'!$D$7:$BU$214,MATCH($A64,'Relevance scoring'!$A$7:$A$214,0),MATCH(AW$5,'Relevance scoring'!$D$5:$BU$5))=1,"N/a",(INDEX('Relevance scoring'!$D$7:$BU$214,MATCH($A64,'Relevance scoring'!$A$7:$A$214,0),MATCH(AW$5,'Relevance scoring'!$D$5:$BU$5))))</f>
        <v>N/a</v>
      </c>
      <c r="AX64" s="87">
        <f t="array" ref="AX64">IF(INDEX('Relevance scoring'!$D$7:$BU$214,MATCH($A64,'Relevance scoring'!$A$7:$A$214,0),MATCH(AX$5,'Relevance scoring'!$D$5:$BU$5))=1,"N/a",(INDEX('Relevance scoring'!$D$7:$BU$214,MATCH($A64,'Relevance scoring'!$A$7:$A$214,0),MATCH(AX$5,'Relevance scoring'!$D$5:$BU$5))))</f>
        <v>2</v>
      </c>
      <c r="AY64" s="87">
        <f t="array" ref="AY64">IF(INDEX('Relevance scoring'!$D$7:$BU$214,MATCH($A64,'Relevance scoring'!$A$7:$A$214,0),MATCH(AY$5,'Relevance scoring'!$D$5:$BU$5))=1,"N/a",(INDEX('Relevance scoring'!$D$7:$BU$214,MATCH($A64,'Relevance scoring'!$A$7:$A$214,0),MATCH(AY$5,'Relevance scoring'!$D$5:$BU$5))))</f>
        <v>3</v>
      </c>
      <c r="AZ64" s="87" t="str">
        <f t="array" ref="AZ64">IF(INDEX('Relevance scoring'!$D$7:$BU$214,MATCH($A64,'Relevance scoring'!$A$7:$A$214,0),MATCH(AZ$5,'Relevance scoring'!$D$5:$BU$5))=1,"N/a",(INDEX('Relevance scoring'!$D$7:$BU$214,MATCH($A64,'Relevance scoring'!$A$7:$A$214,0),MATCH(AZ$5,'Relevance scoring'!$D$5:$BU$5))))</f>
        <v>N/a</v>
      </c>
      <c r="BA64" s="87">
        <f t="array" ref="BA64">IF(INDEX('Relevance scoring'!$D$7:$BU$214,MATCH($A64,'Relevance scoring'!$A$7:$A$214,0),MATCH(BA$5,'Relevance scoring'!$D$5:$BU$5))=1,"N/a",(INDEX('Relevance scoring'!$D$7:$BU$214,MATCH($A64,'Relevance scoring'!$A$7:$A$214,0),MATCH(BA$5,'Relevance scoring'!$D$5:$BU$5))))</f>
        <v>3</v>
      </c>
      <c r="BB64" s="87" t="str">
        <f t="array" ref="BB64">IF(INDEX('Relevance scoring'!$D$7:$BU$214,MATCH($A64,'Relevance scoring'!$A$7:$A$214,0),MATCH(BB$5,'Relevance scoring'!$D$5:$BU$5))=1,"N/a",(INDEX('Relevance scoring'!$D$7:$BU$214,MATCH($A64,'Relevance scoring'!$A$7:$A$214,0),MATCH(BB$5,'Relevance scoring'!$D$5:$BU$5))))</f>
        <v>N/a</v>
      </c>
      <c r="BC64" s="87" t="str">
        <f t="array" ref="BC64">IF(INDEX('Relevance scoring'!$D$7:$BU$214,MATCH($A64,'Relevance scoring'!$A$7:$A$214,0),MATCH(BC$5,'Relevance scoring'!$D$5:$BU$5))=1,"N/a",(INDEX('Relevance scoring'!$D$7:$BU$214,MATCH($A64,'Relevance scoring'!$A$7:$A$214,0),MATCH(BC$5,'Relevance scoring'!$D$5:$BU$5))))</f>
        <v>N/a</v>
      </c>
      <c r="BD64" s="87" t="str">
        <f t="array" ref="BD64">IF(INDEX('Relevance scoring'!$D$7:$BU$214,MATCH($A64,'Relevance scoring'!$A$7:$A$214,0),MATCH(BD$5,'Relevance scoring'!$D$5:$BU$5))=1,"N/a",(INDEX('Relevance scoring'!$D$7:$BU$214,MATCH($A64,'Relevance scoring'!$A$7:$A$214,0),MATCH(BD$5,'Relevance scoring'!$D$5:$BU$5))))</f>
        <v>N/a</v>
      </c>
      <c r="BE64" s="87">
        <f t="array" ref="BE64">IF(INDEX('Relevance scoring'!$D$7:$BU$214,MATCH($A64,'Relevance scoring'!$A$7:$A$214,0),MATCH(BE$5,'Relevance scoring'!$D$5:$BU$5))=1,"N/a",(INDEX('Relevance scoring'!$D$7:$BU$214,MATCH($A64,'Relevance scoring'!$A$7:$A$214,0),MATCH(BE$5,'Relevance scoring'!$D$5:$BU$5))))</f>
        <v>2</v>
      </c>
      <c r="BF64" s="87" t="str">
        <f t="array" ref="BF64">IF(INDEX('Relevance scoring'!$D$7:$BU$214,MATCH($A64,'Relevance scoring'!$A$7:$A$214,0),MATCH(BF$5,'Relevance scoring'!$D$5:$BU$5))=1,"N/a",(INDEX('Relevance scoring'!$D$7:$BU$214,MATCH($A64,'Relevance scoring'!$A$7:$A$214,0),MATCH(BF$5,'Relevance scoring'!$D$5:$BU$5))))</f>
        <v>N/a</v>
      </c>
      <c r="BG64" s="87" t="str">
        <f t="array" ref="BG64">IF(INDEX('Relevance scoring'!$D$7:$BU$214,MATCH($A64,'Relevance scoring'!$A$7:$A$214,0),MATCH(BG$5,'Relevance scoring'!$D$5:$BU$5))=1,"N/a",(INDEX('Relevance scoring'!$D$7:$BU$214,MATCH($A64,'Relevance scoring'!$A$7:$A$214,0),MATCH(BG$5,'Relevance scoring'!$D$5:$BU$5))))</f>
        <v>N/a</v>
      </c>
      <c r="BH64" s="87" t="str">
        <f t="array" ref="BH64">IF(INDEX('Relevance scoring'!$D$7:$BU$214,MATCH($A64,'Relevance scoring'!$A$7:$A$214,0),MATCH(BH$5,'Relevance scoring'!$D$5:$BU$5))=1,"N/a",(INDEX('Relevance scoring'!$D$7:$BU$214,MATCH($A64,'Relevance scoring'!$A$7:$A$214,0),MATCH(BH$5,'Relevance scoring'!$D$5:$BU$5))))</f>
        <v>N/a</v>
      </c>
    </row>
    <row r="65" spans="1:60" ht="12.75" x14ac:dyDescent="0.2">
      <c r="A65" s="53" t="str">
        <f>'Technology references'!A60</f>
        <v>Tech-059</v>
      </c>
      <c r="B65" s="54" t="str">
        <f t="array" ref="B65">INDEX('Technology references'!$B$2:$B$100,MATCH($A65,'Technology references'!$A$2:$A$100,0))</f>
        <v>Vertical Farming</v>
      </c>
      <c r="D65" s="87" t="str">
        <f t="array" ref="D65">IF(INDEX('Relevance scoring'!$D$7:$BU$214,MATCH($A65,'Relevance scoring'!$A$7:$A$214,0),MATCH(D$5,'Relevance scoring'!$D$5:$BU$5))=1,"N/a",(INDEX('Relevance scoring'!$D$7:$BU$214,MATCH($A65,'Relevance scoring'!$A$7:$A$214,0),MATCH(D$5,'Relevance scoring'!$D$5:$BU$5))))</f>
        <v>N/a</v>
      </c>
      <c r="E65" s="87">
        <f t="array" ref="E65">IF(INDEX('Relevance scoring'!$D$7:$BU$214,MATCH($A65,'Relevance scoring'!$A$7:$A$214,0),MATCH(E$5,'Relevance scoring'!$D$5:$BU$5))=1,"N/a",(INDEX('Relevance scoring'!$D$7:$BU$214,MATCH($A65,'Relevance scoring'!$A$7:$A$214,0),MATCH(E$5,'Relevance scoring'!$D$5:$BU$5))))</f>
        <v>3</v>
      </c>
      <c r="F65" s="87">
        <f t="array" ref="F65">IF(INDEX('Relevance scoring'!$D$7:$BU$214,MATCH($A65,'Relevance scoring'!$A$7:$A$214,0),MATCH(F$5,'Relevance scoring'!$D$5:$BU$5))=1,"N/a",(INDEX('Relevance scoring'!$D$7:$BU$214,MATCH($A65,'Relevance scoring'!$A$7:$A$214,0),MATCH(F$5,'Relevance scoring'!$D$5:$BU$5))))</f>
        <v>2</v>
      </c>
      <c r="G65" s="87" t="str">
        <f t="array" ref="G65">IF(INDEX('Relevance scoring'!$D$7:$BU$214,MATCH($A65,'Relevance scoring'!$A$7:$A$214,0),MATCH(G$5,'Relevance scoring'!$D$5:$BU$5))=1,"N/a",(INDEX('Relevance scoring'!$D$7:$BU$214,MATCH($A65,'Relevance scoring'!$A$7:$A$214,0),MATCH(G$5,'Relevance scoring'!$D$5:$BU$5))))</f>
        <v>N/a</v>
      </c>
      <c r="H65" s="87">
        <f t="array" ref="H65">IF(INDEX('Relevance scoring'!$D$7:$BU$214,MATCH($A65,'Relevance scoring'!$A$7:$A$214,0),MATCH(H$5,'Relevance scoring'!$D$5:$BU$5))=1,"N/a",(INDEX('Relevance scoring'!$D$7:$BU$214,MATCH($A65,'Relevance scoring'!$A$7:$A$214,0),MATCH(H$5,'Relevance scoring'!$D$5:$BU$5))))</f>
        <v>2</v>
      </c>
      <c r="I65" s="87" t="str">
        <f t="array" ref="I65">IF(INDEX('Relevance scoring'!$D$7:$BU$214,MATCH($A65,'Relevance scoring'!$A$7:$A$214,0),MATCH(I$5,'Relevance scoring'!$D$5:$BU$5))=1,"N/a",(INDEX('Relevance scoring'!$D$7:$BU$214,MATCH($A65,'Relevance scoring'!$A$7:$A$214,0),MATCH(I$5,'Relevance scoring'!$D$5:$BU$5))))</f>
        <v>N/a</v>
      </c>
      <c r="J65" s="87" t="str">
        <f t="array" ref="J65">IF(INDEX('Relevance scoring'!$D$7:$BU$214,MATCH($A65,'Relevance scoring'!$A$7:$A$214,0),MATCH(J$5,'Relevance scoring'!$D$5:$BU$5))=1,"N/a",(INDEX('Relevance scoring'!$D$7:$BU$214,MATCH($A65,'Relevance scoring'!$A$7:$A$214,0),MATCH(J$5,'Relevance scoring'!$D$5:$BU$5))))</f>
        <v>N/a</v>
      </c>
      <c r="K65" s="87" t="str">
        <f t="array" ref="K65">IF(INDEX('Relevance scoring'!$D$7:$BU$214,MATCH($A65,'Relevance scoring'!$A$7:$A$214,0),MATCH(K$5,'Relevance scoring'!$D$5:$BU$5))=1,"N/a",(INDEX('Relevance scoring'!$D$7:$BU$214,MATCH($A65,'Relevance scoring'!$A$7:$A$214,0),MATCH(K$5,'Relevance scoring'!$D$5:$BU$5))))</f>
        <v>N/a</v>
      </c>
      <c r="L65" s="87" t="str">
        <f t="array" ref="L65">IF(INDEX('Relevance scoring'!$D$7:$BU$214,MATCH($A65,'Relevance scoring'!$A$7:$A$214,0),MATCH(L$5,'Relevance scoring'!$D$5:$BU$5))=1,"N/a",(INDEX('Relevance scoring'!$D$7:$BU$214,MATCH($A65,'Relevance scoring'!$A$7:$A$214,0),MATCH(L$5,'Relevance scoring'!$D$5:$BU$5))))</f>
        <v>N/a</v>
      </c>
      <c r="M65" s="87">
        <f t="array" ref="M65">IF(INDEX('Relevance scoring'!$D$7:$BU$214,MATCH($A65,'Relevance scoring'!$A$7:$A$214,0),MATCH(M$5,'Relevance scoring'!$D$5:$BU$5))=1,"N/a",(INDEX('Relevance scoring'!$D$7:$BU$214,MATCH($A65,'Relevance scoring'!$A$7:$A$214,0),MATCH(M$5,'Relevance scoring'!$D$5:$BU$5))))</f>
        <v>2</v>
      </c>
      <c r="N65" s="87" t="str">
        <f t="array" ref="N65">IF(INDEX('Relevance scoring'!$D$7:$BU$214,MATCH($A65,'Relevance scoring'!$A$7:$A$214,0),MATCH(N$5,'Relevance scoring'!$D$5:$BU$5))=1,"N/a",(INDEX('Relevance scoring'!$D$7:$BU$214,MATCH($A65,'Relevance scoring'!$A$7:$A$214,0),MATCH(N$5,'Relevance scoring'!$D$5:$BU$5))))</f>
        <v>N/a</v>
      </c>
      <c r="O65" s="87" t="str">
        <f t="array" ref="O65">IF(INDEX('Relevance scoring'!$D$7:$BU$214,MATCH($A65,'Relevance scoring'!$A$7:$A$214,0),MATCH(O$5,'Relevance scoring'!$D$5:$BU$5))=1,"N/a",(INDEX('Relevance scoring'!$D$7:$BU$214,MATCH($A65,'Relevance scoring'!$A$7:$A$214,0),MATCH(O$5,'Relevance scoring'!$D$5:$BU$5))))</f>
        <v>N/a</v>
      </c>
      <c r="P65" s="87" t="str">
        <f t="array" ref="P65">IF(INDEX('Relevance scoring'!$D$7:$BU$214,MATCH($A65,'Relevance scoring'!$A$7:$A$214,0),MATCH(P$5,'Relevance scoring'!$D$5:$BU$5))=1,"N/a",(INDEX('Relevance scoring'!$D$7:$BU$214,MATCH($A65,'Relevance scoring'!$A$7:$A$214,0),MATCH(P$5,'Relevance scoring'!$D$5:$BU$5))))</f>
        <v>N/a</v>
      </c>
      <c r="Q65" s="87" t="str">
        <f t="array" ref="Q65">IF(INDEX('Relevance scoring'!$D$7:$BU$214,MATCH($A65,'Relevance scoring'!$A$7:$A$214,0),MATCH(Q$5,'Relevance scoring'!$D$5:$BU$5))=1,"N/a",(INDEX('Relevance scoring'!$D$7:$BU$214,MATCH($A65,'Relevance scoring'!$A$7:$A$214,0),MATCH(Q$5,'Relevance scoring'!$D$5:$BU$5))))</f>
        <v>N/a</v>
      </c>
      <c r="R65" s="87" t="str">
        <f t="array" ref="R65">IF(INDEX('Relevance scoring'!$D$7:$BU$214,MATCH($A65,'Relevance scoring'!$A$7:$A$214,0),MATCH(R$5,'Relevance scoring'!$D$5:$BU$5))=1,"N/a",(INDEX('Relevance scoring'!$D$7:$BU$214,MATCH($A65,'Relevance scoring'!$A$7:$A$214,0),MATCH(R$5,'Relevance scoring'!$D$5:$BU$5))))</f>
        <v>N/a</v>
      </c>
      <c r="S65" s="87">
        <f t="array" ref="S65">IF(INDEX('Relevance scoring'!$D$7:$BU$214,MATCH($A65,'Relevance scoring'!$A$7:$A$214,0),MATCH(S$5,'Relevance scoring'!$D$5:$BU$5))=1,"N/a",(INDEX('Relevance scoring'!$D$7:$BU$214,MATCH($A65,'Relevance scoring'!$A$7:$A$214,0),MATCH(S$5,'Relevance scoring'!$D$5:$BU$5))))</f>
        <v>3</v>
      </c>
      <c r="T65" s="87">
        <f t="array" ref="T65">IF(INDEX('Relevance scoring'!$D$7:$BU$214,MATCH($A65,'Relevance scoring'!$A$7:$A$214,0),MATCH(T$5,'Relevance scoring'!$D$5:$BU$5))=1,"N/a",(INDEX('Relevance scoring'!$D$7:$BU$214,MATCH($A65,'Relevance scoring'!$A$7:$A$214,0),MATCH(T$5,'Relevance scoring'!$D$5:$BU$5))))</f>
        <v>3</v>
      </c>
      <c r="U65" s="87" t="str">
        <f t="array" ref="U65">IF(INDEX('Relevance scoring'!$D$7:$BU$214,MATCH($A65,'Relevance scoring'!$A$7:$A$214,0),MATCH(U$5,'Relevance scoring'!$D$5:$BU$5))=1,"N/a",(INDEX('Relevance scoring'!$D$7:$BU$214,MATCH($A65,'Relevance scoring'!$A$7:$A$214,0),MATCH(U$5,'Relevance scoring'!$D$5:$BU$5))))</f>
        <v>N/a</v>
      </c>
      <c r="V65" s="87" t="str">
        <f t="array" ref="V65">IF(INDEX('Relevance scoring'!$D$7:$BU$214,MATCH($A65,'Relevance scoring'!$A$7:$A$214,0),MATCH(V$5,'Relevance scoring'!$D$5:$BU$5))=1,"N/a",(INDEX('Relevance scoring'!$D$7:$BU$214,MATCH($A65,'Relevance scoring'!$A$7:$A$214,0),MATCH(V$5,'Relevance scoring'!$D$5:$BU$5))))</f>
        <v>N/a</v>
      </c>
      <c r="W65" s="87" t="str">
        <f t="array" ref="W65">IF(INDEX('Relevance scoring'!$D$7:$BU$214,MATCH($A65,'Relevance scoring'!$A$7:$A$214,0),MATCH(W$5,'Relevance scoring'!$D$5:$BU$5))=1,"N/a",(INDEX('Relevance scoring'!$D$7:$BU$214,MATCH($A65,'Relevance scoring'!$A$7:$A$214,0),MATCH(W$5,'Relevance scoring'!$D$5:$BU$5))))</f>
        <v>N/a</v>
      </c>
      <c r="X65" s="87" t="str">
        <f t="array" ref="X65">IF(INDEX('Relevance scoring'!$D$7:$BU$214,MATCH($A65,'Relevance scoring'!$A$7:$A$214,0),MATCH(X$5,'Relevance scoring'!$D$5:$BU$5))=1,"N/a",(INDEX('Relevance scoring'!$D$7:$BU$214,MATCH($A65,'Relevance scoring'!$A$7:$A$214,0),MATCH(X$5,'Relevance scoring'!$D$5:$BU$5))))</f>
        <v>N/a</v>
      </c>
      <c r="Y65" s="87" t="str">
        <f t="array" ref="Y65">IF(INDEX('Relevance scoring'!$D$7:$BU$214,MATCH($A65,'Relevance scoring'!$A$7:$A$214,0),MATCH(Y$5,'Relevance scoring'!$D$5:$BU$5))=1,"N/a",(INDEX('Relevance scoring'!$D$7:$BU$214,MATCH($A65,'Relevance scoring'!$A$7:$A$214,0),MATCH(Y$5,'Relevance scoring'!$D$5:$BU$5))))</f>
        <v>N/a</v>
      </c>
      <c r="Z65" s="87">
        <f t="array" ref="Z65">IF(INDEX('Relevance scoring'!$D$7:$BU$214,MATCH($A65,'Relevance scoring'!$A$7:$A$214,0),MATCH(Z$5,'Relevance scoring'!$D$5:$BU$5))=1,"N/a",(INDEX('Relevance scoring'!$D$7:$BU$214,MATCH($A65,'Relevance scoring'!$A$7:$A$214,0),MATCH(Z$5,'Relevance scoring'!$D$5:$BU$5))))</f>
        <v>2</v>
      </c>
      <c r="AA65" s="87" t="str">
        <f t="array" ref="AA65">IF(INDEX('Relevance scoring'!$D$7:$BU$214,MATCH($A65,'Relevance scoring'!$A$7:$A$214,0),MATCH(AA$5,'Relevance scoring'!$D$5:$BU$5))=1,"N/a",(INDEX('Relevance scoring'!$D$7:$BU$214,MATCH($A65,'Relevance scoring'!$A$7:$A$214,0),MATCH(AA$5,'Relevance scoring'!$D$5:$BU$5))))</f>
        <v>N/a</v>
      </c>
      <c r="AB65" s="87" t="str">
        <f t="array" ref="AB65">IF(INDEX('Relevance scoring'!$D$7:$BU$214,MATCH($A65,'Relevance scoring'!$A$7:$A$214,0),MATCH(AB$5,'Relevance scoring'!$D$5:$BU$5))=1,"N/a",(INDEX('Relevance scoring'!$D$7:$BU$214,MATCH($A65,'Relevance scoring'!$A$7:$A$214,0),MATCH(AB$5,'Relevance scoring'!$D$5:$BU$5))))</f>
        <v>N/a</v>
      </c>
      <c r="AC65" s="87" t="str">
        <f t="array" ref="AC65">IF(INDEX('Relevance scoring'!$D$7:$BU$214,MATCH($A65,'Relevance scoring'!$A$7:$A$214,0),MATCH(AC$5,'Relevance scoring'!$D$5:$BU$5))=1,"N/a",(INDEX('Relevance scoring'!$D$7:$BU$214,MATCH($A65,'Relevance scoring'!$A$7:$A$214,0),MATCH(AC$5,'Relevance scoring'!$D$5:$BU$5))))</f>
        <v>N/a</v>
      </c>
      <c r="AD65" s="87" t="str">
        <f t="array" ref="AD65">IF(INDEX('Relevance scoring'!$D$7:$BU$214,MATCH($A65,'Relevance scoring'!$A$7:$A$214,0),MATCH(AD$5,'Relevance scoring'!$D$5:$BU$5))=1,"N/a",(INDEX('Relevance scoring'!$D$7:$BU$214,MATCH($A65,'Relevance scoring'!$A$7:$A$214,0),MATCH(AD$5,'Relevance scoring'!$D$5:$BU$5))))</f>
        <v>N/a</v>
      </c>
      <c r="AE65" s="87" t="str">
        <f t="array" ref="AE65">IF(INDEX('Relevance scoring'!$D$7:$BU$214,MATCH($A65,'Relevance scoring'!$A$7:$A$214,0),MATCH(AE$5,'Relevance scoring'!$D$5:$BU$5))=1,"N/a",(INDEX('Relevance scoring'!$D$7:$BU$214,MATCH($A65,'Relevance scoring'!$A$7:$A$214,0),MATCH(AE$5,'Relevance scoring'!$D$5:$BU$5))))</f>
        <v>N/a</v>
      </c>
      <c r="AF65" s="87">
        <f t="array" ref="AF65">IF(INDEX('Relevance scoring'!$D$7:$BU$214,MATCH($A65,'Relevance scoring'!$A$7:$A$214,0),MATCH(AF$5,'Relevance scoring'!$D$5:$BU$5))=1,"N/a",(INDEX('Relevance scoring'!$D$7:$BU$214,MATCH($A65,'Relevance scoring'!$A$7:$A$214,0),MATCH(AF$5,'Relevance scoring'!$D$5:$BU$5))))</f>
        <v>5</v>
      </c>
      <c r="AG65" s="87" t="str">
        <f t="array" ref="AG65">IF(INDEX('Relevance scoring'!$D$7:$BU$214,MATCH($A65,'Relevance scoring'!$A$7:$A$214,0),MATCH(AG$5,'Relevance scoring'!$D$5:$BU$5))=1,"N/a",(INDEX('Relevance scoring'!$D$7:$BU$214,MATCH($A65,'Relevance scoring'!$A$7:$A$214,0),MATCH(AG$5,'Relevance scoring'!$D$5:$BU$5))))</f>
        <v>N/a</v>
      </c>
      <c r="AH65" s="87" t="str">
        <f t="array" ref="AH65">IF(INDEX('Relevance scoring'!$D$7:$BU$214,MATCH($A65,'Relevance scoring'!$A$7:$A$214,0),MATCH(AH$5,'Relevance scoring'!$D$5:$BU$5))=1,"N/a",(INDEX('Relevance scoring'!$D$7:$BU$214,MATCH($A65,'Relevance scoring'!$A$7:$A$214,0),MATCH(AH$5,'Relevance scoring'!$D$5:$BU$5))))</f>
        <v>N/a</v>
      </c>
      <c r="AI65" s="87" t="str">
        <f t="array" ref="AI65">IF(INDEX('Relevance scoring'!$D$7:$BU$214,MATCH($A65,'Relevance scoring'!$A$7:$A$214,0),MATCH(AI$5,'Relevance scoring'!$D$5:$BU$5))=1,"N/a",(INDEX('Relevance scoring'!$D$7:$BU$214,MATCH($A65,'Relevance scoring'!$A$7:$A$214,0),MATCH(AI$5,'Relevance scoring'!$D$5:$BU$5))))</f>
        <v>N/a</v>
      </c>
      <c r="AJ65" s="87" t="str">
        <f t="array" ref="AJ65">IF(INDEX('Relevance scoring'!$D$7:$BU$214,MATCH($A65,'Relevance scoring'!$A$7:$A$214,0),MATCH(AJ$5,'Relevance scoring'!$D$5:$BU$5))=1,"N/a",(INDEX('Relevance scoring'!$D$7:$BU$214,MATCH($A65,'Relevance scoring'!$A$7:$A$214,0),MATCH(AJ$5,'Relevance scoring'!$D$5:$BU$5))))</f>
        <v>N/a</v>
      </c>
      <c r="AK65" s="87" t="str">
        <f t="array" ref="AK65">IF(INDEX('Relevance scoring'!$D$7:$BU$214,MATCH($A65,'Relevance scoring'!$A$7:$A$214,0),MATCH(AK$5,'Relevance scoring'!$D$5:$BU$5))=1,"N/a",(INDEX('Relevance scoring'!$D$7:$BU$214,MATCH($A65,'Relevance scoring'!$A$7:$A$214,0),MATCH(AK$5,'Relevance scoring'!$D$5:$BU$5))))</f>
        <v>N/a</v>
      </c>
      <c r="AL65" s="87" t="str">
        <f t="array" ref="AL65">IF(INDEX('Relevance scoring'!$D$7:$BU$214,MATCH($A65,'Relevance scoring'!$A$7:$A$214,0),MATCH(AL$5,'Relevance scoring'!$D$5:$BU$5))=1,"N/a",(INDEX('Relevance scoring'!$D$7:$BU$214,MATCH($A65,'Relevance scoring'!$A$7:$A$214,0),MATCH(AL$5,'Relevance scoring'!$D$5:$BU$5))))</f>
        <v>N/a</v>
      </c>
      <c r="AM65" s="87" t="str">
        <f t="array" ref="AM65">IF(INDEX('Relevance scoring'!$D$7:$BU$214,MATCH($A65,'Relevance scoring'!$A$7:$A$214,0),MATCH(AM$5,'Relevance scoring'!$D$5:$BU$5))=1,"N/a",(INDEX('Relevance scoring'!$D$7:$BU$214,MATCH($A65,'Relevance scoring'!$A$7:$A$214,0),MATCH(AM$5,'Relevance scoring'!$D$5:$BU$5))))</f>
        <v>N/a</v>
      </c>
      <c r="AN65" s="87">
        <f t="array" ref="AN65">IF(INDEX('Relevance scoring'!$D$7:$BU$214,MATCH($A65,'Relevance scoring'!$A$7:$A$214,0),MATCH(AN$5,'Relevance scoring'!$D$5:$BU$5))=1,"N/a",(INDEX('Relevance scoring'!$D$7:$BU$214,MATCH($A65,'Relevance scoring'!$A$7:$A$214,0),MATCH(AN$5,'Relevance scoring'!$D$5:$BU$5))))</f>
        <v>2</v>
      </c>
      <c r="AO65" s="87" t="str">
        <f t="array" ref="AO65">IF(INDEX('Relevance scoring'!$D$7:$BU$214,MATCH($A65,'Relevance scoring'!$A$7:$A$214,0),MATCH(AO$5,'Relevance scoring'!$D$5:$BU$5))=1,"N/a",(INDEX('Relevance scoring'!$D$7:$BU$214,MATCH($A65,'Relevance scoring'!$A$7:$A$214,0),MATCH(AO$5,'Relevance scoring'!$D$5:$BU$5))))</f>
        <v>N/a</v>
      </c>
      <c r="AP65" s="87" t="str">
        <f t="array" ref="AP65">IF(INDEX('Relevance scoring'!$D$7:$BU$214,MATCH($A65,'Relevance scoring'!$A$7:$A$214,0),MATCH(AP$5,'Relevance scoring'!$D$5:$BU$5))=1,"N/a",(INDEX('Relevance scoring'!$D$7:$BU$214,MATCH($A65,'Relevance scoring'!$A$7:$A$214,0),MATCH(AP$5,'Relevance scoring'!$D$5:$BU$5))))</f>
        <v>N/a</v>
      </c>
      <c r="AQ65" s="87">
        <f t="array" ref="AQ65">IF(INDEX('Relevance scoring'!$D$7:$BU$214,MATCH($A65,'Relevance scoring'!$A$7:$A$214,0),MATCH(AQ$5,'Relevance scoring'!$D$5:$BU$5))=1,"N/a",(INDEX('Relevance scoring'!$D$7:$BU$214,MATCH($A65,'Relevance scoring'!$A$7:$A$214,0),MATCH(AQ$5,'Relevance scoring'!$D$5:$BU$5))))</f>
        <v>2</v>
      </c>
      <c r="AR65" s="87" t="str">
        <f t="array" ref="AR65">IF(INDEX('Relevance scoring'!$D$7:$BU$214,MATCH($A65,'Relevance scoring'!$A$7:$A$214,0),MATCH(AR$5,'Relevance scoring'!$D$5:$BU$5))=1,"N/a",(INDEX('Relevance scoring'!$D$7:$BU$214,MATCH($A65,'Relevance scoring'!$A$7:$A$214,0),MATCH(AR$5,'Relevance scoring'!$D$5:$BU$5))))</f>
        <v>N/a</v>
      </c>
      <c r="AS65" s="87" t="str">
        <f t="array" ref="AS65">IF(INDEX('Relevance scoring'!$D$7:$BU$214,MATCH($A65,'Relevance scoring'!$A$7:$A$214,0),MATCH(AS$5,'Relevance scoring'!$D$5:$BU$5))=1,"N/a",(INDEX('Relevance scoring'!$D$7:$BU$214,MATCH($A65,'Relevance scoring'!$A$7:$A$214,0),MATCH(AS$5,'Relevance scoring'!$D$5:$BU$5))))</f>
        <v>N/a</v>
      </c>
      <c r="AT65" s="87" t="str">
        <f t="array" ref="AT65">IF(INDEX('Relevance scoring'!$D$7:$BU$214,MATCH($A65,'Relevance scoring'!$A$7:$A$214,0),MATCH(AT$5,'Relevance scoring'!$D$5:$BU$5))=1,"N/a",(INDEX('Relevance scoring'!$D$7:$BU$214,MATCH($A65,'Relevance scoring'!$A$7:$A$214,0),MATCH(AT$5,'Relevance scoring'!$D$5:$BU$5))))</f>
        <v>N/a</v>
      </c>
      <c r="AU65" s="87" t="str">
        <f t="array" ref="AU65">IF(INDEX('Relevance scoring'!$D$7:$BU$214,MATCH($A65,'Relevance scoring'!$A$7:$A$214,0),MATCH(AU$5,'Relevance scoring'!$D$5:$BU$5))=1,"N/a",(INDEX('Relevance scoring'!$D$7:$BU$214,MATCH($A65,'Relevance scoring'!$A$7:$A$214,0),MATCH(AU$5,'Relevance scoring'!$D$5:$BU$5))))</f>
        <v>N/a</v>
      </c>
      <c r="AV65" s="87" t="str">
        <f t="array" ref="AV65">IF(INDEX('Relevance scoring'!$D$7:$BU$214,MATCH($A65,'Relevance scoring'!$A$7:$A$214,0),MATCH(AV$5,'Relevance scoring'!$D$5:$BU$5))=1,"N/a",(INDEX('Relevance scoring'!$D$7:$BU$214,MATCH($A65,'Relevance scoring'!$A$7:$A$214,0),MATCH(AV$5,'Relevance scoring'!$D$5:$BU$5))))</f>
        <v>N/a</v>
      </c>
      <c r="AW65" s="87" t="str">
        <f t="array" ref="AW65">IF(INDEX('Relevance scoring'!$D$7:$BU$214,MATCH($A65,'Relevance scoring'!$A$7:$A$214,0),MATCH(AW$5,'Relevance scoring'!$D$5:$BU$5))=1,"N/a",(INDEX('Relevance scoring'!$D$7:$BU$214,MATCH($A65,'Relevance scoring'!$A$7:$A$214,0),MATCH(AW$5,'Relevance scoring'!$D$5:$BU$5))))</f>
        <v>N/a</v>
      </c>
      <c r="AX65" s="87" t="str">
        <f t="array" ref="AX65">IF(INDEX('Relevance scoring'!$D$7:$BU$214,MATCH($A65,'Relevance scoring'!$A$7:$A$214,0),MATCH(AX$5,'Relevance scoring'!$D$5:$BU$5))=1,"N/a",(INDEX('Relevance scoring'!$D$7:$BU$214,MATCH($A65,'Relevance scoring'!$A$7:$A$214,0),MATCH(AX$5,'Relevance scoring'!$D$5:$BU$5))))</f>
        <v>N/a</v>
      </c>
      <c r="AY65" s="87">
        <f t="array" ref="AY65">IF(INDEX('Relevance scoring'!$D$7:$BU$214,MATCH($A65,'Relevance scoring'!$A$7:$A$214,0),MATCH(AY$5,'Relevance scoring'!$D$5:$BU$5))=1,"N/a",(INDEX('Relevance scoring'!$D$7:$BU$214,MATCH($A65,'Relevance scoring'!$A$7:$A$214,0),MATCH(AY$5,'Relevance scoring'!$D$5:$BU$5))))</f>
        <v>3</v>
      </c>
      <c r="AZ65" s="87" t="str">
        <f t="array" ref="AZ65">IF(INDEX('Relevance scoring'!$D$7:$BU$214,MATCH($A65,'Relevance scoring'!$A$7:$A$214,0),MATCH(AZ$5,'Relevance scoring'!$D$5:$BU$5))=1,"N/a",(INDEX('Relevance scoring'!$D$7:$BU$214,MATCH($A65,'Relevance scoring'!$A$7:$A$214,0),MATCH(AZ$5,'Relevance scoring'!$D$5:$BU$5))))</f>
        <v>N/a</v>
      </c>
      <c r="BA65" s="87" t="str">
        <f t="array" ref="BA65">IF(INDEX('Relevance scoring'!$D$7:$BU$214,MATCH($A65,'Relevance scoring'!$A$7:$A$214,0),MATCH(BA$5,'Relevance scoring'!$D$5:$BU$5))=1,"N/a",(INDEX('Relevance scoring'!$D$7:$BU$214,MATCH($A65,'Relevance scoring'!$A$7:$A$214,0),MATCH(BA$5,'Relevance scoring'!$D$5:$BU$5))))</f>
        <v>N/a</v>
      </c>
      <c r="BB65" s="87">
        <f t="array" ref="BB65">IF(INDEX('Relevance scoring'!$D$7:$BU$214,MATCH($A65,'Relevance scoring'!$A$7:$A$214,0),MATCH(BB$5,'Relevance scoring'!$D$5:$BU$5))=1,"N/a",(INDEX('Relevance scoring'!$D$7:$BU$214,MATCH($A65,'Relevance scoring'!$A$7:$A$214,0),MATCH(BB$5,'Relevance scoring'!$D$5:$BU$5))))</f>
        <v>2</v>
      </c>
      <c r="BC65" s="87" t="str">
        <f t="array" ref="BC65">IF(INDEX('Relevance scoring'!$D$7:$BU$214,MATCH($A65,'Relevance scoring'!$A$7:$A$214,0),MATCH(BC$5,'Relevance scoring'!$D$5:$BU$5))=1,"N/a",(INDEX('Relevance scoring'!$D$7:$BU$214,MATCH($A65,'Relevance scoring'!$A$7:$A$214,0),MATCH(BC$5,'Relevance scoring'!$D$5:$BU$5))))</f>
        <v>N/a</v>
      </c>
      <c r="BD65" s="87" t="str">
        <f t="array" ref="BD65">IF(INDEX('Relevance scoring'!$D$7:$BU$214,MATCH($A65,'Relevance scoring'!$A$7:$A$214,0),MATCH(BD$5,'Relevance scoring'!$D$5:$BU$5))=1,"N/a",(INDEX('Relevance scoring'!$D$7:$BU$214,MATCH($A65,'Relevance scoring'!$A$7:$A$214,0),MATCH(BD$5,'Relevance scoring'!$D$5:$BU$5))))</f>
        <v>N/a</v>
      </c>
      <c r="BE65" s="87" t="str">
        <f t="array" ref="BE65">IF(INDEX('Relevance scoring'!$D$7:$BU$214,MATCH($A65,'Relevance scoring'!$A$7:$A$214,0),MATCH(BE$5,'Relevance scoring'!$D$5:$BU$5))=1,"N/a",(INDEX('Relevance scoring'!$D$7:$BU$214,MATCH($A65,'Relevance scoring'!$A$7:$A$214,0),MATCH(BE$5,'Relevance scoring'!$D$5:$BU$5))))</f>
        <v>N/a</v>
      </c>
      <c r="BF65" s="87" t="str">
        <f t="array" ref="BF65">IF(INDEX('Relevance scoring'!$D$7:$BU$214,MATCH($A65,'Relevance scoring'!$A$7:$A$214,0),MATCH(BF$5,'Relevance scoring'!$D$5:$BU$5))=1,"N/a",(INDEX('Relevance scoring'!$D$7:$BU$214,MATCH($A65,'Relevance scoring'!$A$7:$A$214,0),MATCH(BF$5,'Relevance scoring'!$D$5:$BU$5))))</f>
        <v>N/a</v>
      </c>
      <c r="BG65" s="87" t="str">
        <f t="array" ref="BG65">IF(INDEX('Relevance scoring'!$D$7:$BU$214,MATCH($A65,'Relevance scoring'!$A$7:$A$214,0),MATCH(BG$5,'Relevance scoring'!$D$5:$BU$5))=1,"N/a",(INDEX('Relevance scoring'!$D$7:$BU$214,MATCH($A65,'Relevance scoring'!$A$7:$A$214,0),MATCH(BG$5,'Relevance scoring'!$D$5:$BU$5))))</f>
        <v>N/a</v>
      </c>
      <c r="BH65" s="87" t="str">
        <f t="array" ref="BH65">IF(INDEX('Relevance scoring'!$D$7:$BU$214,MATCH($A65,'Relevance scoring'!$A$7:$A$214,0),MATCH(BH$5,'Relevance scoring'!$D$5:$BU$5))=1,"N/a",(INDEX('Relevance scoring'!$D$7:$BU$214,MATCH($A65,'Relevance scoring'!$A$7:$A$214,0),MATCH(BH$5,'Relevance scoring'!$D$5:$BU$5))))</f>
        <v>N/a</v>
      </c>
    </row>
    <row r="66" spans="1:60" ht="12.75" x14ac:dyDescent="0.2">
      <c r="A66" s="53" t="str">
        <f>'Technology references'!A61</f>
        <v>Tech-060</v>
      </c>
      <c r="B66" s="54" t="str">
        <f t="array" ref="B66">INDEX('Technology references'!$B$2:$B$100,MATCH($A66,'Technology references'!$A$2:$A$100,0))</f>
        <v>Cannabis legalisation</v>
      </c>
      <c r="D66" s="87">
        <f t="array" ref="D66">IF(INDEX('Relevance scoring'!$D$7:$BU$214,MATCH($A66,'Relevance scoring'!$A$7:$A$214,0),MATCH(D$5,'Relevance scoring'!$D$5:$BU$5))=1,"N/a",(INDEX('Relevance scoring'!$D$7:$BU$214,MATCH($A66,'Relevance scoring'!$A$7:$A$214,0),MATCH(D$5,'Relevance scoring'!$D$5:$BU$5))))</f>
        <v>2</v>
      </c>
      <c r="E66" s="87">
        <f t="array" ref="E66">IF(INDEX('Relevance scoring'!$D$7:$BU$214,MATCH($A66,'Relevance scoring'!$A$7:$A$214,0),MATCH(E$5,'Relevance scoring'!$D$5:$BU$5))=1,"N/a",(INDEX('Relevance scoring'!$D$7:$BU$214,MATCH($A66,'Relevance scoring'!$A$7:$A$214,0),MATCH(E$5,'Relevance scoring'!$D$5:$BU$5))))</f>
        <v>3</v>
      </c>
      <c r="F66" s="87">
        <f t="array" ref="F66">IF(INDEX('Relevance scoring'!$D$7:$BU$214,MATCH($A66,'Relevance scoring'!$A$7:$A$214,0),MATCH(F$5,'Relevance scoring'!$D$5:$BU$5))=1,"N/a",(INDEX('Relevance scoring'!$D$7:$BU$214,MATCH($A66,'Relevance scoring'!$A$7:$A$214,0),MATCH(F$5,'Relevance scoring'!$D$5:$BU$5))))</f>
        <v>2</v>
      </c>
      <c r="G66" s="87" t="str">
        <f t="array" ref="G66">IF(INDEX('Relevance scoring'!$D$7:$BU$214,MATCH($A66,'Relevance scoring'!$A$7:$A$214,0),MATCH(G$5,'Relevance scoring'!$D$5:$BU$5))=1,"N/a",(INDEX('Relevance scoring'!$D$7:$BU$214,MATCH($A66,'Relevance scoring'!$A$7:$A$214,0),MATCH(G$5,'Relevance scoring'!$D$5:$BU$5))))</f>
        <v>N/a</v>
      </c>
      <c r="H66" s="87" t="str">
        <f t="array" ref="H66">IF(INDEX('Relevance scoring'!$D$7:$BU$214,MATCH($A66,'Relevance scoring'!$A$7:$A$214,0),MATCH(H$5,'Relevance scoring'!$D$5:$BU$5))=1,"N/a",(INDEX('Relevance scoring'!$D$7:$BU$214,MATCH($A66,'Relevance scoring'!$A$7:$A$214,0),MATCH(H$5,'Relevance scoring'!$D$5:$BU$5))))</f>
        <v>N/a</v>
      </c>
      <c r="I66" s="87" t="str">
        <f t="array" ref="I66">IF(INDEX('Relevance scoring'!$D$7:$BU$214,MATCH($A66,'Relevance scoring'!$A$7:$A$214,0),MATCH(I$5,'Relevance scoring'!$D$5:$BU$5))=1,"N/a",(INDEX('Relevance scoring'!$D$7:$BU$214,MATCH($A66,'Relevance scoring'!$A$7:$A$214,0),MATCH(I$5,'Relevance scoring'!$D$5:$BU$5))))</f>
        <v>N/a</v>
      </c>
      <c r="J66" s="87" t="str">
        <f t="array" ref="J66">IF(INDEX('Relevance scoring'!$D$7:$BU$214,MATCH($A66,'Relevance scoring'!$A$7:$A$214,0),MATCH(J$5,'Relevance scoring'!$D$5:$BU$5))=1,"N/a",(INDEX('Relevance scoring'!$D$7:$BU$214,MATCH($A66,'Relevance scoring'!$A$7:$A$214,0),MATCH(J$5,'Relevance scoring'!$D$5:$BU$5))))</f>
        <v>N/a</v>
      </c>
      <c r="K66" s="87" t="str">
        <f t="array" ref="K66">IF(INDEX('Relevance scoring'!$D$7:$BU$214,MATCH($A66,'Relevance scoring'!$A$7:$A$214,0),MATCH(K$5,'Relevance scoring'!$D$5:$BU$5))=1,"N/a",(INDEX('Relevance scoring'!$D$7:$BU$214,MATCH($A66,'Relevance scoring'!$A$7:$A$214,0),MATCH(K$5,'Relevance scoring'!$D$5:$BU$5))))</f>
        <v>N/a</v>
      </c>
      <c r="L66" s="87" t="str">
        <f t="array" ref="L66">IF(INDEX('Relevance scoring'!$D$7:$BU$214,MATCH($A66,'Relevance scoring'!$A$7:$A$214,0),MATCH(L$5,'Relevance scoring'!$D$5:$BU$5))=1,"N/a",(INDEX('Relevance scoring'!$D$7:$BU$214,MATCH($A66,'Relevance scoring'!$A$7:$A$214,0),MATCH(L$5,'Relevance scoring'!$D$5:$BU$5))))</f>
        <v>N/a</v>
      </c>
      <c r="M66" s="87" t="str">
        <f t="array" ref="M66">IF(INDEX('Relevance scoring'!$D$7:$BU$214,MATCH($A66,'Relevance scoring'!$A$7:$A$214,0),MATCH(M$5,'Relevance scoring'!$D$5:$BU$5))=1,"N/a",(INDEX('Relevance scoring'!$D$7:$BU$214,MATCH($A66,'Relevance scoring'!$A$7:$A$214,0),MATCH(M$5,'Relevance scoring'!$D$5:$BU$5))))</f>
        <v>N/a</v>
      </c>
      <c r="N66" s="87" t="str">
        <f t="array" ref="N66">IF(INDEX('Relevance scoring'!$D$7:$BU$214,MATCH($A66,'Relevance scoring'!$A$7:$A$214,0),MATCH(N$5,'Relevance scoring'!$D$5:$BU$5))=1,"N/a",(INDEX('Relevance scoring'!$D$7:$BU$214,MATCH($A66,'Relevance scoring'!$A$7:$A$214,0),MATCH(N$5,'Relevance scoring'!$D$5:$BU$5))))</f>
        <v>N/a</v>
      </c>
      <c r="O66" s="87" t="str">
        <f t="array" ref="O66">IF(INDEX('Relevance scoring'!$D$7:$BU$214,MATCH($A66,'Relevance scoring'!$A$7:$A$214,0),MATCH(O$5,'Relevance scoring'!$D$5:$BU$5))=1,"N/a",(INDEX('Relevance scoring'!$D$7:$BU$214,MATCH($A66,'Relevance scoring'!$A$7:$A$214,0),MATCH(O$5,'Relevance scoring'!$D$5:$BU$5))))</f>
        <v>N/a</v>
      </c>
      <c r="P66" s="87">
        <f t="array" ref="P66">IF(INDEX('Relevance scoring'!$D$7:$BU$214,MATCH($A66,'Relevance scoring'!$A$7:$A$214,0),MATCH(P$5,'Relevance scoring'!$D$5:$BU$5))=1,"N/a",(INDEX('Relevance scoring'!$D$7:$BU$214,MATCH($A66,'Relevance scoring'!$A$7:$A$214,0),MATCH(P$5,'Relevance scoring'!$D$5:$BU$5))))</f>
        <v>2</v>
      </c>
      <c r="Q66" s="87">
        <f t="array" ref="Q66">IF(INDEX('Relevance scoring'!$D$7:$BU$214,MATCH($A66,'Relevance scoring'!$A$7:$A$214,0),MATCH(Q$5,'Relevance scoring'!$D$5:$BU$5))=1,"N/a",(INDEX('Relevance scoring'!$D$7:$BU$214,MATCH($A66,'Relevance scoring'!$A$7:$A$214,0),MATCH(Q$5,'Relevance scoring'!$D$5:$BU$5))))</f>
        <v>2</v>
      </c>
      <c r="R66" s="87" t="str">
        <f t="array" ref="R66">IF(INDEX('Relevance scoring'!$D$7:$BU$214,MATCH($A66,'Relevance scoring'!$A$7:$A$214,0),MATCH(R$5,'Relevance scoring'!$D$5:$BU$5))=1,"N/a",(INDEX('Relevance scoring'!$D$7:$BU$214,MATCH($A66,'Relevance scoring'!$A$7:$A$214,0),MATCH(R$5,'Relevance scoring'!$D$5:$BU$5))))</f>
        <v>N/a</v>
      </c>
      <c r="S66" s="87" t="str">
        <f t="array" ref="S66">IF(INDEX('Relevance scoring'!$D$7:$BU$214,MATCH($A66,'Relevance scoring'!$A$7:$A$214,0),MATCH(S$5,'Relevance scoring'!$D$5:$BU$5))=1,"N/a",(INDEX('Relevance scoring'!$D$7:$BU$214,MATCH($A66,'Relevance scoring'!$A$7:$A$214,0),MATCH(S$5,'Relevance scoring'!$D$5:$BU$5))))</f>
        <v>N/a</v>
      </c>
      <c r="T66" s="87" t="str">
        <f t="array" ref="T66">IF(INDEX('Relevance scoring'!$D$7:$BU$214,MATCH($A66,'Relevance scoring'!$A$7:$A$214,0),MATCH(T$5,'Relevance scoring'!$D$5:$BU$5))=1,"N/a",(INDEX('Relevance scoring'!$D$7:$BU$214,MATCH($A66,'Relevance scoring'!$A$7:$A$214,0),MATCH(T$5,'Relevance scoring'!$D$5:$BU$5))))</f>
        <v>N/a</v>
      </c>
      <c r="U66" s="87" t="str">
        <f t="array" ref="U66">IF(INDEX('Relevance scoring'!$D$7:$BU$214,MATCH($A66,'Relevance scoring'!$A$7:$A$214,0),MATCH(U$5,'Relevance scoring'!$D$5:$BU$5))=1,"N/a",(INDEX('Relevance scoring'!$D$7:$BU$214,MATCH($A66,'Relevance scoring'!$A$7:$A$214,0),MATCH(U$5,'Relevance scoring'!$D$5:$BU$5))))</f>
        <v>N/a</v>
      </c>
      <c r="V66" s="87" t="str">
        <f t="array" ref="V66">IF(INDEX('Relevance scoring'!$D$7:$BU$214,MATCH($A66,'Relevance scoring'!$A$7:$A$214,0),MATCH(V$5,'Relevance scoring'!$D$5:$BU$5))=1,"N/a",(INDEX('Relevance scoring'!$D$7:$BU$214,MATCH($A66,'Relevance scoring'!$A$7:$A$214,0),MATCH(V$5,'Relevance scoring'!$D$5:$BU$5))))</f>
        <v>N/a</v>
      </c>
      <c r="W66" s="87">
        <f t="array" ref="W66">IF(INDEX('Relevance scoring'!$D$7:$BU$214,MATCH($A66,'Relevance scoring'!$A$7:$A$214,0),MATCH(W$5,'Relevance scoring'!$D$5:$BU$5))=1,"N/a",(INDEX('Relevance scoring'!$D$7:$BU$214,MATCH($A66,'Relevance scoring'!$A$7:$A$214,0),MATCH(W$5,'Relevance scoring'!$D$5:$BU$5))))</f>
        <v>2</v>
      </c>
      <c r="X66" s="87" t="str">
        <f t="array" ref="X66">IF(INDEX('Relevance scoring'!$D$7:$BU$214,MATCH($A66,'Relevance scoring'!$A$7:$A$214,0),MATCH(X$5,'Relevance scoring'!$D$5:$BU$5))=1,"N/a",(INDEX('Relevance scoring'!$D$7:$BU$214,MATCH($A66,'Relevance scoring'!$A$7:$A$214,0),MATCH(X$5,'Relevance scoring'!$D$5:$BU$5))))</f>
        <v>N/a</v>
      </c>
      <c r="Y66" s="87" t="str">
        <f t="array" ref="Y66">IF(INDEX('Relevance scoring'!$D$7:$BU$214,MATCH($A66,'Relevance scoring'!$A$7:$A$214,0),MATCH(Y$5,'Relevance scoring'!$D$5:$BU$5))=1,"N/a",(INDEX('Relevance scoring'!$D$7:$BU$214,MATCH($A66,'Relevance scoring'!$A$7:$A$214,0),MATCH(Y$5,'Relevance scoring'!$D$5:$BU$5))))</f>
        <v>N/a</v>
      </c>
      <c r="Z66" s="87">
        <f t="array" ref="Z66">IF(INDEX('Relevance scoring'!$D$7:$BU$214,MATCH($A66,'Relevance scoring'!$A$7:$A$214,0),MATCH(Z$5,'Relevance scoring'!$D$5:$BU$5))=1,"N/a",(INDEX('Relevance scoring'!$D$7:$BU$214,MATCH($A66,'Relevance scoring'!$A$7:$A$214,0),MATCH(Z$5,'Relevance scoring'!$D$5:$BU$5))))</f>
        <v>2</v>
      </c>
      <c r="AA66" s="87">
        <f t="array" ref="AA66">IF(INDEX('Relevance scoring'!$D$7:$BU$214,MATCH($A66,'Relevance scoring'!$A$7:$A$214,0),MATCH(AA$5,'Relevance scoring'!$D$5:$BU$5))=1,"N/a",(INDEX('Relevance scoring'!$D$7:$BU$214,MATCH($A66,'Relevance scoring'!$A$7:$A$214,0),MATCH(AA$5,'Relevance scoring'!$D$5:$BU$5))))</f>
        <v>3</v>
      </c>
      <c r="AB66" s="87" t="str">
        <f t="array" ref="AB66">IF(INDEX('Relevance scoring'!$D$7:$BU$214,MATCH($A66,'Relevance scoring'!$A$7:$A$214,0),MATCH(AB$5,'Relevance scoring'!$D$5:$BU$5))=1,"N/a",(INDEX('Relevance scoring'!$D$7:$BU$214,MATCH($A66,'Relevance scoring'!$A$7:$A$214,0),MATCH(AB$5,'Relevance scoring'!$D$5:$BU$5))))</f>
        <v>N/a</v>
      </c>
      <c r="AC66" s="87" t="str">
        <f t="array" ref="AC66">IF(INDEX('Relevance scoring'!$D$7:$BU$214,MATCH($A66,'Relevance scoring'!$A$7:$A$214,0),MATCH(AC$5,'Relevance scoring'!$D$5:$BU$5))=1,"N/a",(INDEX('Relevance scoring'!$D$7:$BU$214,MATCH($A66,'Relevance scoring'!$A$7:$A$214,0),MATCH(AC$5,'Relevance scoring'!$D$5:$BU$5))))</f>
        <v>N/a</v>
      </c>
      <c r="AD66" s="87">
        <f t="array" ref="AD66">IF(INDEX('Relevance scoring'!$D$7:$BU$214,MATCH($A66,'Relevance scoring'!$A$7:$A$214,0),MATCH(AD$5,'Relevance scoring'!$D$5:$BU$5))=1,"N/a",(INDEX('Relevance scoring'!$D$7:$BU$214,MATCH($A66,'Relevance scoring'!$A$7:$A$214,0),MATCH(AD$5,'Relevance scoring'!$D$5:$BU$5))))</f>
        <v>2</v>
      </c>
      <c r="AE66" s="87">
        <f t="array" ref="AE66">IF(INDEX('Relevance scoring'!$D$7:$BU$214,MATCH($A66,'Relevance scoring'!$A$7:$A$214,0),MATCH(AE$5,'Relevance scoring'!$D$5:$BU$5))=1,"N/a",(INDEX('Relevance scoring'!$D$7:$BU$214,MATCH($A66,'Relevance scoring'!$A$7:$A$214,0),MATCH(AE$5,'Relevance scoring'!$D$5:$BU$5))))</f>
        <v>2</v>
      </c>
      <c r="AF66" s="87">
        <f t="array" ref="AF66">IF(INDEX('Relevance scoring'!$D$7:$BU$214,MATCH($A66,'Relevance scoring'!$A$7:$A$214,0),MATCH(AF$5,'Relevance scoring'!$D$5:$BU$5))=1,"N/a",(INDEX('Relevance scoring'!$D$7:$BU$214,MATCH($A66,'Relevance scoring'!$A$7:$A$214,0),MATCH(AF$5,'Relevance scoring'!$D$5:$BU$5))))</f>
        <v>2</v>
      </c>
      <c r="AG66" s="87" t="str">
        <f t="array" ref="AG66">IF(INDEX('Relevance scoring'!$D$7:$BU$214,MATCH($A66,'Relevance scoring'!$A$7:$A$214,0),MATCH(AG$5,'Relevance scoring'!$D$5:$BU$5))=1,"N/a",(INDEX('Relevance scoring'!$D$7:$BU$214,MATCH($A66,'Relevance scoring'!$A$7:$A$214,0),MATCH(AG$5,'Relevance scoring'!$D$5:$BU$5))))</f>
        <v>N/a</v>
      </c>
      <c r="AH66" s="87" t="str">
        <f t="array" ref="AH66">IF(INDEX('Relevance scoring'!$D$7:$BU$214,MATCH($A66,'Relevance scoring'!$A$7:$A$214,0),MATCH(AH$5,'Relevance scoring'!$D$5:$BU$5))=1,"N/a",(INDEX('Relevance scoring'!$D$7:$BU$214,MATCH($A66,'Relevance scoring'!$A$7:$A$214,0),MATCH(AH$5,'Relevance scoring'!$D$5:$BU$5))))</f>
        <v>N/a</v>
      </c>
      <c r="AI66" s="87" t="str">
        <f t="array" ref="AI66">IF(INDEX('Relevance scoring'!$D$7:$BU$214,MATCH($A66,'Relevance scoring'!$A$7:$A$214,0),MATCH(AI$5,'Relevance scoring'!$D$5:$BU$5))=1,"N/a",(INDEX('Relevance scoring'!$D$7:$BU$214,MATCH($A66,'Relevance scoring'!$A$7:$A$214,0),MATCH(AI$5,'Relevance scoring'!$D$5:$BU$5))))</f>
        <v>N/a</v>
      </c>
      <c r="AJ66" s="87" t="str">
        <f t="array" ref="AJ66">IF(INDEX('Relevance scoring'!$D$7:$BU$214,MATCH($A66,'Relevance scoring'!$A$7:$A$214,0),MATCH(AJ$5,'Relevance scoring'!$D$5:$BU$5))=1,"N/a",(INDEX('Relevance scoring'!$D$7:$BU$214,MATCH($A66,'Relevance scoring'!$A$7:$A$214,0),MATCH(AJ$5,'Relevance scoring'!$D$5:$BU$5))))</f>
        <v>N/a</v>
      </c>
      <c r="AK66" s="87" t="str">
        <f t="array" ref="AK66">IF(INDEX('Relevance scoring'!$D$7:$BU$214,MATCH($A66,'Relevance scoring'!$A$7:$A$214,0),MATCH(AK$5,'Relevance scoring'!$D$5:$BU$5))=1,"N/a",(INDEX('Relevance scoring'!$D$7:$BU$214,MATCH($A66,'Relevance scoring'!$A$7:$A$214,0),MATCH(AK$5,'Relevance scoring'!$D$5:$BU$5))))</f>
        <v>N/a</v>
      </c>
      <c r="AL66" s="87" t="str">
        <f t="array" ref="AL66">IF(INDEX('Relevance scoring'!$D$7:$BU$214,MATCH($A66,'Relevance scoring'!$A$7:$A$214,0),MATCH(AL$5,'Relevance scoring'!$D$5:$BU$5))=1,"N/a",(INDEX('Relevance scoring'!$D$7:$BU$214,MATCH($A66,'Relevance scoring'!$A$7:$A$214,0),MATCH(AL$5,'Relevance scoring'!$D$5:$BU$5))))</f>
        <v>N/a</v>
      </c>
      <c r="AM66" s="87" t="str">
        <f t="array" ref="AM66">IF(INDEX('Relevance scoring'!$D$7:$BU$214,MATCH($A66,'Relevance scoring'!$A$7:$A$214,0),MATCH(AM$5,'Relevance scoring'!$D$5:$BU$5))=1,"N/a",(INDEX('Relevance scoring'!$D$7:$BU$214,MATCH($A66,'Relevance scoring'!$A$7:$A$214,0),MATCH(AM$5,'Relevance scoring'!$D$5:$BU$5))))</f>
        <v>N/a</v>
      </c>
      <c r="AN66" s="87">
        <f t="array" ref="AN66">IF(INDEX('Relevance scoring'!$D$7:$BU$214,MATCH($A66,'Relevance scoring'!$A$7:$A$214,0),MATCH(AN$5,'Relevance scoring'!$D$5:$BU$5))=1,"N/a",(INDEX('Relevance scoring'!$D$7:$BU$214,MATCH($A66,'Relevance scoring'!$A$7:$A$214,0),MATCH(AN$5,'Relevance scoring'!$D$5:$BU$5))))</f>
        <v>3</v>
      </c>
      <c r="AO66" s="87" t="str">
        <f t="array" ref="AO66">IF(INDEX('Relevance scoring'!$D$7:$BU$214,MATCH($A66,'Relevance scoring'!$A$7:$A$214,0),MATCH(AO$5,'Relevance scoring'!$D$5:$BU$5))=1,"N/a",(INDEX('Relevance scoring'!$D$7:$BU$214,MATCH($A66,'Relevance scoring'!$A$7:$A$214,0),MATCH(AO$5,'Relevance scoring'!$D$5:$BU$5))))</f>
        <v>N/a</v>
      </c>
      <c r="AP66" s="87" t="str">
        <f t="array" ref="AP66">IF(INDEX('Relevance scoring'!$D$7:$BU$214,MATCH($A66,'Relevance scoring'!$A$7:$A$214,0),MATCH(AP$5,'Relevance scoring'!$D$5:$BU$5))=1,"N/a",(INDEX('Relevance scoring'!$D$7:$BU$214,MATCH($A66,'Relevance scoring'!$A$7:$A$214,0),MATCH(AP$5,'Relevance scoring'!$D$5:$BU$5))))</f>
        <v>N/a</v>
      </c>
      <c r="AQ66" s="87" t="str">
        <f t="array" ref="AQ66">IF(INDEX('Relevance scoring'!$D$7:$BU$214,MATCH($A66,'Relevance scoring'!$A$7:$A$214,0),MATCH(AQ$5,'Relevance scoring'!$D$5:$BU$5))=1,"N/a",(INDEX('Relevance scoring'!$D$7:$BU$214,MATCH($A66,'Relevance scoring'!$A$7:$A$214,0),MATCH(AQ$5,'Relevance scoring'!$D$5:$BU$5))))</f>
        <v>N/a</v>
      </c>
      <c r="AR66" s="87" t="str">
        <f t="array" ref="AR66">IF(INDEX('Relevance scoring'!$D$7:$BU$214,MATCH($A66,'Relevance scoring'!$A$7:$A$214,0),MATCH(AR$5,'Relevance scoring'!$D$5:$BU$5))=1,"N/a",(INDEX('Relevance scoring'!$D$7:$BU$214,MATCH($A66,'Relevance scoring'!$A$7:$A$214,0),MATCH(AR$5,'Relevance scoring'!$D$5:$BU$5))))</f>
        <v>N/a</v>
      </c>
      <c r="AS66" s="87" t="str">
        <f t="array" ref="AS66">IF(INDEX('Relevance scoring'!$D$7:$BU$214,MATCH($A66,'Relevance scoring'!$A$7:$A$214,0),MATCH(AS$5,'Relevance scoring'!$D$5:$BU$5))=1,"N/a",(INDEX('Relevance scoring'!$D$7:$BU$214,MATCH($A66,'Relevance scoring'!$A$7:$A$214,0),MATCH(AS$5,'Relevance scoring'!$D$5:$BU$5))))</f>
        <v>N/a</v>
      </c>
      <c r="AT66" s="87" t="str">
        <f t="array" ref="AT66">IF(INDEX('Relevance scoring'!$D$7:$BU$214,MATCH($A66,'Relevance scoring'!$A$7:$A$214,0),MATCH(AT$5,'Relevance scoring'!$D$5:$BU$5))=1,"N/a",(INDEX('Relevance scoring'!$D$7:$BU$214,MATCH($A66,'Relevance scoring'!$A$7:$A$214,0),MATCH(AT$5,'Relevance scoring'!$D$5:$BU$5))))</f>
        <v>N/a</v>
      </c>
      <c r="AU66" s="87" t="str">
        <f t="array" ref="AU66">IF(INDEX('Relevance scoring'!$D$7:$BU$214,MATCH($A66,'Relevance scoring'!$A$7:$A$214,0),MATCH(AU$5,'Relevance scoring'!$D$5:$BU$5))=1,"N/a",(INDEX('Relevance scoring'!$D$7:$BU$214,MATCH($A66,'Relevance scoring'!$A$7:$A$214,0),MATCH(AU$5,'Relevance scoring'!$D$5:$BU$5))))</f>
        <v>N/a</v>
      </c>
      <c r="AV66" s="87" t="str">
        <f t="array" ref="AV66">IF(INDEX('Relevance scoring'!$D$7:$BU$214,MATCH($A66,'Relevance scoring'!$A$7:$A$214,0),MATCH(AV$5,'Relevance scoring'!$D$5:$BU$5))=1,"N/a",(INDEX('Relevance scoring'!$D$7:$BU$214,MATCH($A66,'Relevance scoring'!$A$7:$A$214,0),MATCH(AV$5,'Relevance scoring'!$D$5:$BU$5))))</f>
        <v>N/a</v>
      </c>
      <c r="AW66" s="87" t="str">
        <f t="array" ref="AW66">IF(INDEX('Relevance scoring'!$D$7:$BU$214,MATCH($A66,'Relevance scoring'!$A$7:$A$214,0),MATCH(AW$5,'Relevance scoring'!$D$5:$BU$5))=1,"N/a",(INDEX('Relevance scoring'!$D$7:$BU$214,MATCH($A66,'Relevance scoring'!$A$7:$A$214,0),MATCH(AW$5,'Relevance scoring'!$D$5:$BU$5))))</f>
        <v>N/a</v>
      </c>
      <c r="AX66" s="87" t="str">
        <f t="array" ref="AX66">IF(INDEX('Relevance scoring'!$D$7:$BU$214,MATCH($A66,'Relevance scoring'!$A$7:$A$214,0),MATCH(AX$5,'Relevance scoring'!$D$5:$BU$5))=1,"N/a",(INDEX('Relevance scoring'!$D$7:$BU$214,MATCH($A66,'Relevance scoring'!$A$7:$A$214,0),MATCH(AX$5,'Relevance scoring'!$D$5:$BU$5))))</f>
        <v>N/a</v>
      </c>
      <c r="AY66" s="87" t="str">
        <f t="array" ref="AY66">IF(INDEX('Relevance scoring'!$D$7:$BU$214,MATCH($A66,'Relevance scoring'!$A$7:$A$214,0),MATCH(AY$5,'Relevance scoring'!$D$5:$BU$5))=1,"N/a",(INDEX('Relevance scoring'!$D$7:$BU$214,MATCH($A66,'Relevance scoring'!$A$7:$A$214,0),MATCH(AY$5,'Relevance scoring'!$D$5:$BU$5))))</f>
        <v>N/a</v>
      </c>
      <c r="AZ66" s="87" t="str">
        <f t="array" ref="AZ66">IF(INDEX('Relevance scoring'!$D$7:$BU$214,MATCH($A66,'Relevance scoring'!$A$7:$A$214,0),MATCH(AZ$5,'Relevance scoring'!$D$5:$BU$5))=1,"N/a",(INDEX('Relevance scoring'!$D$7:$BU$214,MATCH($A66,'Relevance scoring'!$A$7:$A$214,0),MATCH(AZ$5,'Relevance scoring'!$D$5:$BU$5))))</f>
        <v>N/a</v>
      </c>
      <c r="BA66" s="87" t="str">
        <f t="array" ref="BA66">IF(INDEX('Relevance scoring'!$D$7:$BU$214,MATCH($A66,'Relevance scoring'!$A$7:$A$214,0),MATCH(BA$5,'Relevance scoring'!$D$5:$BU$5))=1,"N/a",(INDEX('Relevance scoring'!$D$7:$BU$214,MATCH($A66,'Relevance scoring'!$A$7:$A$214,0),MATCH(BA$5,'Relevance scoring'!$D$5:$BU$5))))</f>
        <v>N/a</v>
      </c>
      <c r="BB66" s="87">
        <f t="array" ref="BB66">IF(INDEX('Relevance scoring'!$D$7:$BU$214,MATCH($A66,'Relevance scoring'!$A$7:$A$214,0),MATCH(BB$5,'Relevance scoring'!$D$5:$BU$5))=1,"N/a",(INDEX('Relevance scoring'!$D$7:$BU$214,MATCH($A66,'Relevance scoring'!$A$7:$A$214,0),MATCH(BB$5,'Relevance scoring'!$D$5:$BU$5))))</f>
        <v>3</v>
      </c>
      <c r="BC66" s="87">
        <f t="array" ref="BC66">IF(INDEX('Relevance scoring'!$D$7:$BU$214,MATCH($A66,'Relevance scoring'!$A$7:$A$214,0),MATCH(BC$5,'Relevance scoring'!$D$5:$BU$5))=1,"N/a",(INDEX('Relevance scoring'!$D$7:$BU$214,MATCH($A66,'Relevance scoring'!$A$7:$A$214,0),MATCH(BC$5,'Relevance scoring'!$D$5:$BU$5))))</f>
        <v>2</v>
      </c>
      <c r="BD66" s="87" t="str">
        <f t="array" ref="BD66">IF(INDEX('Relevance scoring'!$D$7:$BU$214,MATCH($A66,'Relevance scoring'!$A$7:$A$214,0),MATCH(BD$5,'Relevance scoring'!$D$5:$BU$5))=1,"N/a",(INDEX('Relevance scoring'!$D$7:$BU$214,MATCH($A66,'Relevance scoring'!$A$7:$A$214,0),MATCH(BD$5,'Relevance scoring'!$D$5:$BU$5))))</f>
        <v>N/a</v>
      </c>
      <c r="BE66" s="87">
        <f t="array" ref="BE66">IF(INDEX('Relevance scoring'!$D$7:$BU$214,MATCH($A66,'Relevance scoring'!$A$7:$A$214,0),MATCH(BE$5,'Relevance scoring'!$D$5:$BU$5))=1,"N/a",(INDEX('Relevance scoring'!$D$7:$BU$214,MATCH($A66,'Relevance scoring'!$A$7:$A$214,0),MATCH(BE$5,'Relevance scoring'!$D$5:$BU$5))))</f>
        <v>2</v>
      </c>
      <c r="BF66" s="87" t="str">
        <f t="array" ref="BF66">IF(INDEX('Relevance scoring'!$D$7:$BU$214,MATCH($A66,'Relevance scoring'!$A$7:$A$214,0),MATCH(BF$5,'Relevance scoring'!$D$5:$BU$5))=1,"N/a",(INDEX('Relevance scoring'!$D$7:$BU$214,MATCH($A66,'Relevance scoring'!$A$7:$A$214,0),MATCH(BF$5,'Relevance scoring'!$D$5:$BU$5))))</f>
        <v>N/a</v>
      </c>
      <c r="BG66" s="87" t="str">
        <f t="array" ref="BG66">IF(INDEX('Relevance scoring'!$D$7:$BU$214,MATCH($A66,'Relevance scoring'!$A$7:$A$214,0),MATCH(BG$5,'Relevance scoring'!$D$5:$BU$5))=1,"N/a",(INDEX('Relevance scoring'!$D$7:$BU$214,MATCH($A66,'Relevance scoring'!$A$7:$A$214,0),MATCH(BG$5,'Relevance scoring'!$D$5:$BU$5))))</f>
        <v>N/a</v>
      </c>
      <c r="BH66" s="87" t="str">
        <f t="array" ref="BH66">IF(INDEX('Relevance scoring'!$D$7:$BU$214,MATCH($A66,'Relevance scoring'!$A$7:$A$214,0),MATCH(BH$5,'Relevance scoring'!$D$5:$BU$5))=1,"N/a",(INDEX('Relevance scoring'!$D$7:$BU$214,MATCH($A66,'Relevance scoring'!$A$7:$A$214,0),MATCH(BH$5,'Relevance scoring'!$D$5:$BU$5))))</f>
        <v>N/a</v>
      </c>
    </row>
    <row r="67" spans="1:60" ht="12.75" x14ac:dyDescent="0.2">
      <c r="A67" s="53" t="str">
        <f>'Technology references'!A62</f>
        <v>Tech-061</v>
      </c>
      <c r="B67" s="54" t="str">
        <f t="array" ref="B67">INDEX('Technology references'!$B$2:$B$100,MATCH($A67,'Technology references'!$A$2:$A$100,0))</f>
        <v>General AI</v>
      </c>
      <c r="C67" s="4"/>
      <c r="D67" s="87">
        <f t="array" ref="D67">IF(INDEX('Relevance scoring'!$D$7:$BU$214,MATCH($A67,'Relevance scoring'!$A$7:$A$214,0),MATCH(D$5,'Relevance scoring'!$D$5:$BU$5))=1,"N/a",(INDEX('Relevance scoring'!$D$7:$BU$214,MATCH($A67,'Relevance scoring'!$A$7:$A$214,0),MATCH(D$5,'Relevance scoring'!$D$5:$BU$5))))</f>
        <v>2</v>
      </c>
      <c r="E67" s="87">
        <f t="array" ref="E67">IF(INDEX('Relevance scoring'!$D$7:$BU$214,MATCH($A67,'Relevance scoring'!$A$7:$A$214,0),MATCH(E$5,'Relevance scoring'!$D$5:$BU$5))=1,"N/a",(INDEX('Relevance scoring'!$D$7:$BU$214,MATCH($A67,'Relevance scoring'!$A$7:$A$214,0),MATCH(E$5,'Relevance scoring'!$D$5:$BU$5))))</f>
        <v>2</v>
      </c>
      <c r="F67" s="87">
        <f t="array" ref="F67">IF(INDEX('Relevance scoring'!$D$7:$BU$214,MATCH($A67,'Relevance scoring'!$A$7:$A$214,0),MATCH(F$5,'Relevance scoring'!$D$5:$BU$5))=1,"N/a",(INDEX('Relevance scoring'!$D$7:$BU$214,MATCH($A67,'Relevance scoring'!$A$7:$A$214,0),MATCH(F$5,'Relevance scoring'!$D$5:$BU$5))))</f>
        <v>2</v>
      </c>
      <c r="G67" s="87">
        <f t="array" ref="G67">IF(INDEX('Relevance scoring'!$D$7:$BU$214,MATCH($A67,'Relevance scoring'!$A$7:$A$214,0),MATCH(G$5,'Relevance scoring'!$D$5:$BU$5))=1,"N/a",(INDEX('Relevance scoring'!$D$7:$BU$214,MATCH($A67,'Relevance scoring'!$A$7:$A$214,0),MATCH(G$5,'Relevance scoring'!$D$5:$BU$5))))</f>
        <v>2</v>
      </c>
      <c r="H67" s="87" t="str">
        <f t="array" ref="H67">IF(INDEX('Relevance scoring'!$D$7:$BU$214,MATCH($A67,'Relevance scoring'!$A$7:$A$214,0),MATCH(H$5,'Relevance scoring'!$D$5:$BU$5))=1,"N/a",(INDEX('Relevance scoring'!$D$7:$BU$214,MATCH($A67,'Relevance scoring'!$A$7:$A$214,0),MATCH(H$5,'Relevance scoring'!$D$5:$BU$5))))</f>
        <v>N/a</v>
      </c>
      <c r="I67" s="87">
        <f t="array" ref="I67">IF(INDEX('Relevance scoring'!$D$7:$BU$214,MATCH($A67,'Relevance scoring'!$A$7:$A$214,0),MATCH(I$5,'Relevance scoring'!$D$5:$BU$5))=1,"N/a",(INDEX('Relevance scoring'!$D$7:$BU$214,MATCH($A67,'Relevance scoring'!$A$7:$A$214,0),MATCH(I$5,'Relevance scoring'!$D$5:$BU$5))))</f>
        <v>2</v>
      </c>
      <c r="J67" s="87">
        <f t="array" ref="J67">IF(INDEX('Relevance scoring'!$D$7:$BU$214,MATCH($A67,'Relevance scoring'!$A$7:$A$214,0),MATCH(J$5,'Relevance scoring'!$D$5:$BU$5))=1,"N/a",(INDEX('Relevance scoring'!$D$7:$BU$214,MATCH($A67,'Relevance scoring'!$A$7:$A$214,0),MATCH(J$5,'Relevance scoring'!$D$5:$BU$5))))</f>
        <v>2</v>
      </c>
      <c r="K67" s="87" t="str">
        <f t="array" ref="K67">IF(INDEX('Relevance scoring'!$D$7:$BU$214,MATCH($A67,'Relevance scoring'!$A$7:$A$214,0),MATCH(K$5,'Relevance scoring'!$D$5:$BU$5))=1,"N/a",(INDEX('Relevance scoring'!$D$7:$BU$214,MATCH($A67,'Relevance scoring'!$A$7:$A$214,0),MATCH(K$5,'Relevance scoring'!$D$5:$BU$5))))</f>
        <v>N/a</v>
      </c>
      <c r="L67" s="87" t="str">
        <f t="array" ref="L67">IF(INDEX('Relevance scoring'!$D$7:$BU$214,MATCH($A67,'Relevance scoring'!$A$7:$A$214,0),MATCH(L$5,'Relevance scoring'!$D$5:$BU$5))=1,"N/a",(INDEX('Relevance scoring'!$D$7:$BU$214,MATCH($A67,'Relevance scoring'!$A$7:$A$214,0),MATCH(L$5,'Relevance scoring'!$D$5:$BU$5))))</f>
        <v>N/a</v>
      </c>
      <c r="M67" s="87">
        <f t="array" ref="M67">IF(INDEX('Relevance scoring'!$D$7:$BU$214,MATCH($A67,'Relevance scoring'!$A$7:$A$214,0),MATCH(M$5,'Relevance scoring'!$D$5:$BU$5))=1,"N/a",(INDEX('Relevance scoring'!$D$7:$BU$214,MATCH($A67,'Relevance scoring'!$A$7:$A$214,0),MATCH(M$5,'Relevance scoring'!$D$5:$BU$5))))</f>
        <v>2</v>
      </c>
      <c r="N67" s="87" t="str">
        <f t="array" ref="N67">IF(INDEX('Relevance scoring'!$D$7:$BU$214,MATCH($A67,'Relevance scoring'!$A$7:$A$214,0),MATCH(N$5,'Relevance scoring'!$D$5:$BU$5))=1,"N/a",(INDEX('Relevance scoring'!$D$7:$BU$214,MATCH($A67,'Relevance scoring'!$A$7:$A$214,0),MATCH(N$5,'Relevance scoring'!$D$5:$BU$5))))</f>
        <v>N/a</v>
      </c>
      <c r="O67" s="87">
        <f t="array" ref="O67">IF(INDEX('Relevance scoring'!$D$7:$BU$214,MATCH($A67,'Relevance scoring'!$A$7:$A$214,0),MATCH(O$5,'Relevance scoring'!$D$5:$BU$5))=1,"N/a",(INDEX('Relevance scoring'!$D$7:$BU$214,MATCH($A67,'Relevance scoring'!$A$7:$A$214,0),MATCH(O$5,'Relevance scoring'!$D$5:$BU$5))))</f>
        <v>4</v>
      </c>
      <c r="P67" s="87">
        <f t="array" ref="P67">IF(INDEX('Relevance scoring'!$D$7:$BU$214,MATCH($A67,'Relevance scoring'!$A$7:$A$214,0),MATCH(P$5,'Relevance scoring'!$D$5:$BU$5))=1,"N/a",(INDEX('Relevance scoring'!$D$7:$BU$214,MATCH($A67,'Relevance scoring'!$A$7:$A$214,0),MATCH(P$5,'Relevance scoring'!$D$5:$BU$5))))</f>
        <v>2</v>
      </c>
      <c r="Q67" s="87">
        <f t="array" ref="Q67">IF(INDEX('Relevance scoring'!$D$7:$BU$214,MATCH($A67,'Relevance scoring'!$A$7:$A$214,0),MATCH(Q$5,'Relevance scoring'!$D$5:$BU$5))=1,"N/a",(INDEX('Relevance scoring'!$D$7:$BU$214,MATCH($A67,'Relevance scoring'!$A$7:$A$214,0),MATCH(Q$5,'Relevance scoring'!$D$5:$BU$5))))</f>
        <v>3</v>
      </c>
      <c r="R67" s="87">
        <f t="array" ref="R67">IF(INDEX('Relevance scoring'!$D$7:$BU$214,MATCH($A67,'Relevance scoring'!$A$7:$A$214,0),MATCH(R$5,'Relevance scoring'!$D$5:$BU$5))=1,"N/a",(INDEX('Relevance scoring'!$D$7:$BU$214,MATCH($A67,'Relevance scoring'!$A$7:$A$214,0),MATCH(R$5,'Relevance scoring'!$D$5:$BU$5))))</f>
        <v>5</v>
      </c>
      <c r="S67" s="87" t="str">
        <f t="array" ref="S67">IF(INDEX('Relevance scoring'!$D$7:$BU$214,MATCH($A67,'Relevance scoring'!$A$7:$A$214,0),MATCH(S$5,'Relevance scoring'!$D$5:$BU$5))=1,"N/a",(INDEX('Relevance scoring'!$D$7:$BU$214,MATCH($A67,'Relevance scoring'!$A$7:$A$214,0),MATCH(S$5,'Relevance scoring'!$D$5:$BU$5))))</f>
        <v>N/a</v>
      </c>
      <c r="T67" s="87" t="str">
        <f t="array" ref="T67">IF(INDEX('Relevance scoring'!$D$7:$BU$214,MATCH($A67,'Relevance scoring'!$A$7:$A$214,0),MATCH(T$5,'Relevance scoring'!$D$5:$BU$5))=1,"N/a",(INDEX('Relevance scoring'!$D$7:$BU$214,MATCH($A67,'Relevance scoring'!$A$7:$A$214,0),MATCH(T$5,'Relevance scoring'!$D$5:$BU$5))))</f>
        <v>N/a</v>
      </c>
      <c r="U67" s="87">
        <f t="array" ref="U67">IF(INDEX('Relevance scoring'!$D$7:$BU$214,MATCH($A67,'Relevance scoring'!$A$7:$A$214,0),MATCH(U$5,'Relevance scoring'!$D$5:$BU$5))=1,"N/a",(INDEX('Relevance scoring'!$D$7:$BU$214,MATCH($A67,'Relevance scoring'!$A$7:$A$214,0),MATCH(U$5,'Relevance scoring'!$D$5:$BU$5))))</f>
        <v>4</v>
      </c>
      <c r="V67" s="87">
        <f t="array" ref="V67">IF(INDEX('Relevance scoring'!$D$7:$BU$214,MATCH($A67,'Relevance scoring'!$A$7:$A$214,0),MATCH(V$5,'Relevance scoring'!$D$5:$BU$5))=1,"N/a",(INDEX('Relevance scoring'!$D$7:$BU$214,MATCH($A67,'Relevance scoring'!$A$7:$A$214,0),MATCH(V$5,'Relevance scoring'!$D$5:$BU$5))))</f>
        <v>5</v>
      </c>
      <c r="W67" s="87" t="str">
        <f t="array" ref="W67">IF(INDEX('Relevance scoring'!$D$7:$BU$214,MATCH($A67,'Relevance scoring'!$A$7:$A$214,0),MATCH(W$5,'Relevance scoring'!$D$5:$BU$5))=1,"N/a",(INDEX('Relevance scoring'!$D$7:$BU$214,MATCH($A67,'Relevance scoring'!$A$7:$A$214,0),MATCH(W$5,'Relevance scoring'!$D$5:$BU$5))))</f>
        <v>N/a</v>
      </c>
      <c r="X67" s="87" t="str">
        <f t="array" ref="X67">IF(INDEX('Relevance scoring'!$D$7:$BU$214,MATCH($A67,'Relevance scoring'!$A$7:$A$214,0),MATCH(X$5,'Relevance scoring'!$D$5:$BU$5))=1,"N/a",(INDEX('Relevance scoring'!$D$7:$BU$214,MATCH($A67,'Relevance scoring'!$A$7:$A$214,0),MATCH(X$5,'Relevance scoring'!$D$5:$BU$5))))</f>
        <v>N/a</v>
      </c>
      <c r="Y67" s="87" t="str">
        <f t="array" ref="Y67">IF(INDEX('Relevance scoring'!$D$7:$BU$214,MATCH($A67,'Relevance scoring'!$A$7:$A$214,0),MATCH(Y$5,'Relevance scoring'!$D$5:$BU$5))=1,"N/a",(INDEX('Relevance scoring'!$D$7:$BU$214,MATCH($A67,'Relevance scoring'!$A$7:$A$214,0),MATCH(Y$5,'Relevance scoring'!$D$5:$BU$5))))</f>
        <v>N/a</v>
      </c>
      <c r="Z67" s="87" t="str">
        <f t="array" ref="Z67">IF(INDEX('Relevance scoring'!$D$7:$BU$214,MATCH($A67,'Relevance scoring'!$A$7:$A$214,0),MATCH(Z$5,'Relevance scoring'!$D$5:$BU$5))=1,"N/a",(INDEX('Relevance scoring'!$D$7:$BU$214,MATCH($A67,'Relevance scoring'!$A$7:$A$214,0),MATCH(Z$5,'Relevance scoring'!$D$5:$BU$5))))</f>
        <v>N/a</v>
      </c>
      <c r="AA67" s="87">
        <f t="array" ref="AA67">IF(INDEX('Relevance scoring'!$D$7:$BU$214,MATCH($A67,'Relevance scoring'!$A$7:$A$214,0),MATCH(AA$5,'Relevance scoring'!$D$5:$BU$5))=1,"N/a",(INDEX('Relevance scoring'!$D$7:$BU$214,MATCH($A67,'Relevance scoring'!$A$7:$A$214,0),MATCH(AA$5,'Relevance scoring'!$D$5:$BU$5))))</f>
        <v>3</v>
      </c>
      <c r="AB67" s="87">
        <f t="array" ref="AB67">IF(INDEX('Relevance scoring'!$D$7:$BU$214,MATCH($A67,'Relevance scoring'!$A$7:$A$214,0),MATCH(AB$5,'Relevance scoring'!$D$5:$BU$5))=1,"N/a",(INDEX('Relevance scoring'!$D$7:$BU$214,MATCH($A67,'Relevance scoring'!$A$7:$A$214,0),MATCH(AB$5,'Relevance scoring'!$D$5:$BU$5))))</f>
        <v>3</v>
      </c>
      <c r="AC67" s="87" t="str">
        <f t="array" ref="AC67">IF(INDEX('Relevance scoring'!$D$7:$BU$214,MATCH($A67,'Relevance scoring'!$A$7:$A$214,0),MATCH(AC$5,'Relevance scoring'!$D$5:$BU$5))=1,"N/a",(INDEX('Relevance scoring'!$D$7:$BU$214,MATCH($A67,'Relevance scoring'!$A$7:$A$214,0),MATCH(AC$5,'Relevance scoring'!$D$5:$BU$5))))</f>
        <v>N/a</v>
      </c>
      <c r="AD67" s="87">
        <f t="array" ref="AD67">IF(INDEX('Relevance scoring'!$D$7:$BU$214,MATCH($A67,'Relevance scoring'!$A$7:$A$214,0),MATCH(AD$5,'Relevance scoring'!$D$5:$BU$5))=1,"N/a",(INDEX('Relevance scoring'!$D$7:$BU$214,MATCH($A67,'Relevance scoring'!$A$7:$A$214,0),MATCH(AD$5,'Relevance scoring'!$D$5:$BU$5))))</f>
        <v>5</v>
      </c>
      <c r="AE67" s="87">
        <f t="array" ref="AE67">IF(INDEX('Relevance scoring'!$D$7:$BU$214,MATCH($A67,'Relevance scoring'!$A$7:$A$214,0),MATCH(AE$5,'Relevance scoring'!$D$5:$BU$5))=1,"N/a",(INDEX('Relevance scoring'!$D$7:$BU$214,MATCH($A67,'Relevance scoring'!$A$7:$A$214,0),MATCH(AE$5,'Relevance scoring'!$D$5:$BU$5))))</f>
        <v>2</v>
      </c>
      <c r="AF67" s="87" t="str">
        <f t="array" ref="AF67">IF(INDEX('Relevance scoring'!$D$7:$BU$214,MATCH($A67,'Relevance scoring'!$A$7:$A$214,0),MATCH(AF$5,'Relevance scoring'!$D$5:$BU$5))=1,"N/a",(INDEX('Relevance scoring'!$D$7:$BU$214,MATCH($A67,'Relevance scoring'!$A$7:$A$214,0),MATCH(AF$5,'Relevance scoring'!$D$5:$BU$5))))</f>
        <v>N/a</v>
      </c>
      <c r="AG67" s="87" t="str">
        <f t="array" ref="AG67">IF(INDEX('Relevance scoring'!$D$7:$BU$214,MATCH($A67,'Relevance scoring'!$A$7:$A$214,0),MATCH(AG$5,'Relevance scoring'!$D$5:$BU$5))=1,"N/a",(INDEX('Relevance scoring'!$D$7:$BU$214,MATCH($A67,'Relevance scoring'!$A$7:$A$214,0),MATCH(AG$5,'Relevance scoring'!$D$5:$BU$5))))</f>
        <v>N/a</v>
      </c>
      <c r="AH67" s="87" t="str">
        <f t="array" ref="AH67">IF(INDEX('Relevance scoring'!$D$7:$BU$214,MATCH($A67,'Relevance scoring'!$A$7:$A$214,0),MATCH(AH$5,'Relevance scoring'!$D$5:$BU$5))=1,"N/a",(INDEX('Relevance scoring'!$D$7:$BU$214,MATCH($A67,'Relevance scoring'!$A$7:$A$214,0),MATCH(AH$5,'Relevance scoring'!$D$5:$BU$5))))</f>
        <v>N/a</v>
      </c>
      <c r="AI67" s="87">
        <f t="array" ref="AI67">IF(INDEX('Relevance scoring'!$D$7:$BU$214,MATCH($A67,'Relevance scoring'!$A$7:$A$214,0),MATCH(AI$5,'Relevance scoring'!$D$5:$BU$5))=1,"N/a",(INDEX('Relevance scoring'!$D$7:$BU$214,MATCH($A67,'Relevance scoring'!$A$7:$A$214,0),MATCH(AI$5,'Relevance scoring'!$D$5:$BU$5))))</f>
        <v>2</v>
      </c>
      <c r="AJ67" s="87">
        <f t="array" ref="AJ67">IF(INDEX('Relevance scoring'!$D$7:$BU$214,MATCH($A67,'Relevance scoring'!$A$7:$A$214,0),MATCH(AJ$5,'Relevance scoring'!$D$5:$BU$5))=1,"N/a",(INDEX('Relevance scoring'!$D$7:$BU$214,MATCH($A67,'Relevance scoring'!$A$7:$A$214,0),MATCH(AJ$5,'Relevance scoring'!$D$5:$BU$5))))</f>
        <v>2</v>
      </c>
      <c r="AK67" s="87" t="str">
        <f t="array" ref="AK67">IF(INDEX('Relevance scoring'!$D$7:$BU$214,MATCH($A67,'Relevance scoring'!$A$7:$A$214,0),MATCH(AK$5,'Relevance scoring'!$D$5:$BU$5))=1,"N/a",(INDEX('Relevance scoring'!$D$7:$BU$214,MATCH($A67,'Relevance scoring'!$A$7:$A$214,0),MATCH(AK$5,'Relevance scoring'!$D$5:$BU$5))))</f>
        <v>N/a</v>
      </c>
      <c r="AL67" s="87" t="str">
        <f t="array" ref="AL67">IF(INDEX('Relevance scoring'!$D$7:$BU$214,MATCH($A67,'Relevance scoring'!$A$7:$A$214,0),MATCH(AL$5,'Relevance scoring'!$D$5:$BU$5))=1,"N/a",(INDEX('Relevance scoring'!$D$7:$BU$214,MATCH($A67,'Relevance scoring'!$A$7:$A$214,0),MATCH(AL$5,'Relevance scoring'!$D$5:$BU$5))))</f>
        <v>N/a</v>
      </c>
      <c r="AM67" s="87" t="str">
        <f t="array" ref="AM67">IF(INDEX('Relevance scoring'!$D$7:$BU$214,MATCH($A67,'Relevance scoring'!$A$7:$A$214,0),MATCH(AM$5,'Relevance scoring'!$D$5:$BU$5))=1,"N/a",(INDEX('Relevance scoring'!$D$7:$BU$214,MATCH($A67,'Relevance scoring'!$A$7:$A$214,0),MATCH(AM$5,'Relevance scoring'!$D$5:$BU$5))))</f>
        <v>N/a</v>
      </c>
      <c r="AN67" s="87">
        <f t="array" ref="AN67">IF(INDEX('Relevance scoring'!$D$7:$BU$214,MATCH($A67,'Relevance scoring'!$A$7:$A$214,0),MATCH(AN$5,'Relevance scoring'!$D$5:$BU$5))=1,"N/a",(INDEX('Relevance scoring'!$D$7:$BU$214,MATCH($A67,'Relevance scoring'!$A$7:$A$214,0),MATCH(AN$5,'Relevance scoring'!$D$5:$BU$5))))</f>
        <v>2</v>
      </c>
      <c r="AO67" s="87" t="str">
        <f t="array" ref="AO67">IF(INDEX('Relevance scoring'!$D$7:$BU$214,MATCH($A67,'Relevance scoring'!$A$7:$A$214,0),MATCH(AO$5,'Relevance scoring'!$D$5:$BU$5))=1,"N/a",(INDEX('Relevance scoring'!$D$7:$BU$214,MATCH($A67,'Relevance scoring'!$A$7:$A$214,0),MATCH(AO$5,'Relevance scoring'!$D$5:$BU$5))))</f>
        <v>N/a</v>
      </c>
      <c r="AP67" s="87">
        <f t="array" ref="AP67">IF(INDEX('Relevance scoring'!$D$7:$BU$214,MATCH($A67,'Relevance scoring'!$A$7:$A$214,0),MATCH(AP$5,'Relevance scoring'!$D$5:$BU$5))=1,"N/a",(INDEX('Relevance scoring'!$D$7:$BU$214,MATCH($A67,'Relevance scoring'!$A$7:$A$214,0),MATCH(AP$5,'Relevance scoring'!$D$5:$BU$5))))</f>
        <v>2</v>
      </c>
      <c r="AQ67" s="87">
        <f t="array" ref="AQ67">IF(INDEX('Relevance scoring'!$D$7:$BU$214,MATCH($A67,'Relevance scoring'!$A$7:$A$214,0),MATCH(AQ$5,'Relevance scoring'!$D$5:$BU$5))=1,"N/a",(INDEX('Relevance scoring'!$D$7:$BU$214,MATCH($A67,'Relevance scoring'!$A$7:$A$214,0),MATCH(AQ$5,'Relevance scoring'!$D$5:$BU$5))))</f>
        <v>2</v>
      </c>
      <c r="AR67" s="87">
        <f t="array" ref="AR67">IF(INDEX('Relevance scoring'!$D$7:$BU$214,MATCH($A67,'Relevance scoring'!$A$7:$A$214,0),MATCH(AR$5,'Relevance scoring'!$D$5:$BU$5))=1,"N/a",(INDEX('Relevance scoring'!$D$7:$BU$214,MATCH($A67,'Relevance scoring'!$A$7:$A$214,0),MATCH(AR$5,'Relevance scoring'!$D$5:$BU$5))))</f>
        <v>2</v>
      </c>
      <c r="AS67" s="87">
        <f t="array" ref="AS67">IF(INDEX('Relevance scoring'!$D$7:$BU$214,MATCH($A67,'Relevance scoring'!$A$7:$A$214,0),MATCH(AS$5,'Relevance scoring'!$D$5:$BU$5))=1,"N/a",(INDEX('Relevance scoring'!$D$7:$BU$214,MATCH($A67,'Relevance scoring'!$A$7:$A$214,0),MATCH(AS$5,'Relevance scoring'!$D$5:$BU$5))))</f>
        <v>5</v>
      </c>
      <c r="AT67" s="87" t="str">
        <f t="array" ref="AT67">IF(INDEX('Relevance scoring'!$D$7:$BU$214,MATCH($A67,'Relevance scoring'!$A$7:$A$214,0),MATCH(AT$5,'Relevance scoring'!$D$5:$BU$5))=1,"N/a",(INDEX('Relevance scoring'!$D$7:$BU$214,MATCH($A67,'Relevance scoring'!$A$7:$A$214,0),MATCH(AT$5,'Relevance scoring'!$D$5:$BU$5))))</f>
        <v>N/a</v>
      </c>
      <c r="AU67" s="87" t="str">
        <f t="array" ref="AU67">IF(INDEX('Relevance scoring'!$D$7:$BU$214,MATCH($A67,'Relevance scoring'!$A$7:$A$214,0),MATCH(AU$5,'Relevance scoring'!$D$5:$BU$5))=1,"N/a",(INDEX('Relevance scoring'!$D$7:$BU$214,MATCH($A67,'Relevance scoring'!$A$7:$A$214,0),MATCH(AU$5,'Relevance scoring'!$D$5:$BU$5))))</f>
        <v>N/a</v>
      </c>
      <c r="AV67" s="87" t="str">
        <f t="array" ref="AV67">IF(INDEX('Relevance scoring'!$D$7:$BU$214,MATCH($A67,'Relevance scoring'!$A$7:$A$214,0),MATCH(AV$5,'Relevance scoring'!$D$5:$BU$5))=1,"N/a",(INDEX('Relevance scoring'!$D$7:$BU$214,MATCH($A67,'Relevance scoring'!$A$7:$A$214,0),MATCH(AV$5,'Relevance scoring'!$D$5:$BU$5))))</f>
        <v>N/a</v>
      </c>
      <c r="AW67" s="87" t="str">
        <f t="array" ref="AW67">IF(INDEX('Relevance scoring'!$D$7:$BU$214,MATCH($A67,'Relevance scoring'!$A$7:$A$214,0),MATCH(AW$5,'Relevance scoring'!$D$5:$BU$5))=1,"N/a",(INDEX('Relevance scoring'!$D$7:$BU$214,MATCH($A67,'Relevance scoring'!$A$7:$A$214,0),MATCH(AW$5,'Relevance scoring'!$D$5:$BU$5))))</f>
        <v>N/a</v>
      </c>
      <c r="AX67" s="87">
        <f t="array" ref="AX67">IF(INDEX('Relevance scoring'!$D$7:$BU$214,MATCH($A67,'Relevance scoring'!$A$7:$A$214,0),MATCH(AX$5,'Relevance scoring'!$D$5:$BU$5))=1,"N/a",(INDEX('Relevance scoring'!$D$7:$BU$214,MATCH($A67,'Relevance scoring'!$A$7:$A$214,0),MATCH(AX$5,'Relevance scoring'!$D$5:$BU$5))))</f>
        <v>2</v>
      </c>
      <c r="AY67" s="87" t="str">
        <f t="array" ref="AY67">IF(INDEX('Relevance scoring'!$D$7:$BU$214,MATCH($A67,'Relevance scoring'!$A$7:$A$214,0),MATCH(AY$5,'Relevance scoring'!$D$5:$BU$5))=1,"N/a",(INDEX('Relevance scoring'!$D$7:$BU$214,MATCH($A67,'Relevance scoring'!$A$7:$A$214,0),MATCH(AY$5,'Relevance scoring'!$D$5:$BU$5))))</f>
        <v>N/a</v>
      </c>
      <c r="AZ67" s="87">
        <f t="array" ref="AZ67">IF(INDEX('Relevance scoring'!$D$7:$BU$214,MATCH($A67,'Relevance scoring'!$A$7:$A$214,0),MATCH(AZ$5,'Relevance scoring'!$D$5:$BU$5))=1,"N/a",(INDEX('Relevance scoring'!$D$7:$BU$214,MATCH($A67,'Relevance scoring'!$A$7:$A$214,0),MATCH(AZ$5,'Relevance scoring'!$D$5:$BU$5))))</f>
        <v>3</v>
      </c>
      <c r="BA67" s="87" t="str">
        <f t="array" ref="BA67">IF(INDEX('Relevance scoring'!$D$7:$BU$214,MATCH($A67,'Relevance scoring'!$A$7:$A$214,0),MATCH(BA$5,'Relevance scoring'!$D$5:$BU$5))=1,"N/a",(INDEX('Relevance scoring'!$D$7:$BU$214,MATCH($A67,'Relevance scoring'!$A$7:$A$214,0),MATCH(BA$5,'Relevance scoring'!$D$5:$BU$5))))</f>
        <v>N/a</v>
      </c>
      <c r="BB67" s="87" t="str">
        <f t="array" ref="BB67">IF(INDEX('Relevance scoring'!$D$7:$BU$214,MATCH($A67,'Relevance scoring'!$A$7:$A$214,0),MATCH(BB$5,'Relevance scoring'!$D$5:$BU$5))=1,"N/a",(INDEX('Relevance scoring'!$D$7:$BU$214,MATCH($A67,'Relevance scoring'!$A$7:$A$214,0),MATCH(BB$5,'Relevance scoring'!$D$5:$BU$5))))</f>
        <v>N/a</v>
      </c>
      <c r="BC67" s="87">
        <f t="array" ref="BC67">IF(INDEX('Relevance scoring'!$D$7:$BU$214,MATCH($A67,'Relevance scoring'!$A$7:$A$214,0),MATCH(BC$5,'Relevance scoring'!$D$5:$BU$5))=1,"N/a",(INDEX('Relevance scoring'!$D$7:$BU$214,MATCH($A67,'Relevance scoring'!$A$7:$A$214,0),MATCH(BC$5,'Relevance scoring'!$D$5:$BU$5))))</f>
        <v>4</v>
      </c>
      <c r="BD67" s="87">
        <f t="array" ref="BD67">IF(INDEX('Relevance scoring'!$D$7:$BU$214,MATCH($A67,'Relevance scoring'!$A$7:$A$214,0),MATCH(BD$5,'Relevance scoring'!$D$5:$BU$5))=1,"N/a",(INDEX('Relevance scoring'!$D$7:$BU$214,MATCH($A67,'Relevance scoring'!$A$7:$A$214,0),MATCH(BD$5,'Relevance scoring'!$D$5:$BU$5))))</f>
        <v>4</v>
      </c>
      <c r="BE67" s="87">
        <f t="array" ref="BE67">IF(INDEX('Relevance scoring'!$D$7:$BU$214,MATCH($A67,'Relevance scoring'!$A$7:$A$214,0),MATCH(BE$5,'Relevance scoring'!$D$5:$BU$5))=1,"N/a",(INDEX('Relevance scoring'!$D$7:$BU$214,MATCH($A67,'Relevance scoring'!$A$7:$A$214,0),MATCH(BE$5,'Relevance scoring'!$D$5:$BU$5))))</f>
        <v>4</v>
      </c>
      <c r="BF67" s="87">
        <f t="array" ref="BF67">IF(INDEX('Relevance scoring'!$D$7:$BU$214,MATCH($A67,'Relevance scoring'!$A$7:$A$214,0),MATCH(BF$5,'Relevance scoring'!$D$5:$BU$5))=1,"N/a",(INDEX('Relevance scoring'!$D$7:$BU$214,MATCH($A67,'Relevance scoring'!$A$7:$A$214,0),MATCH(BF$5,'Relevance scoring'!$D$5:$BU$5))))</f>
        <v>4</v>
      </c>
      <c r="BG67" s="87">
        <f t="array" ref="BG67">IF(INDEX('Relevance scoring'!$D$7:$BU$214,MATCH($A67,'Relevance scoring'!$A$7:$A$214,0),MATCH(BG$5,'Relevance scoring'!$D$5:$BU$5))=1,"N/a",(INDEX('Relevance scoring'!$D$7:$BU$214,MATCH($A67,'Relevance scoring'!$A$7:$A$214,0),MATCH(BG$5,'Relevance scoring'!$D$5:$BU$5))))</f>
        <v>3</v>
      </c>
      <c r="BH67" s="87">
        <f t="array" ref="BH67">IF(INDEX('Relevance scoring'!$D$7:$BU$214,MATCH($A67,'Relevance scoring'!$A$7:$A$214,0),MATCH(BH$5,'Relevance scoring'!$D$5:$BU$5))=1,"N/a",(INDEX('Relevance scoring'!$D$7:$BU$214,MATCH($A67,'Relevance scoring'!$A$7:$A$214,0),MATCH(BH$5,'Relevance scoring'!$D$5:$BU$5))))</f>
        <v>5</v>
      </c>
    </row>
    <row r="68" spans="1:60" ht="12.75" x14ac:dyDescent="0.2">
      <c r="A68" s="53" t="str">
        <f>'Technology references'!A63</f>
        <v>Tech-062</v>
      </c>
      <c r="B68" s="54" t="str">
        <f t="array" ref="B68">INDEX('Technology references'!$B$2:$B$100,MATCH($A68,'Technology references'!$A$2:$A$100,0))</f>
        <v>Carbon Capture</v>
      </c>
      <c r="C68" s="4"/>
      <c r="D68" s="87" t="str">
        <f t="array" ref="D68">IF(INDEX('Relevance scoring'!$D$7:$BU$214,MATCH($A68,'Relevance scoring'!$A$7:$A$214,0),MATCH(D$5,'Relevance scoring'!$D$5:$BU$5))=1,"N/a",(INDEX('Relevance scoring'!$D$7:$BU$214,MATCH($A68,'Relevance scoring'!$A$7:$A$214,0),MATCH(D$5,'Relevance scoring'!$D$5:$BU$5))))</f>
        <v>N/a</v>
      </c>
      <c r="E68" s="87" t="str">
        <f t="array" ref="E68">IF(INDEX('Relevance scoring'!$D$7:$BU$214,MATCH($A68,'Relevance scoring'!$A$7:$A$214,0),MATCH(E$5,'Relevance scoring'!$D$5:$BU$5))=1,"N/a",(INDEX('Relevance scoring'!$D$7:$BU$214,MATCH($A68,'Relevance scoring'!$A$7:$A$214,0),MATCH(E$5,'Relevance scoring'!$D$5:$BU$5))))</f>
        <v>N/a</v>
      </c>
      <c r="F68" s="87" t="str">
        <f t="array" ref="F68">IF(INDEX('Relevance scoring'!$D$7:$BU$214,MATCH($A68,'Relevance scoring'!$A$7:$A$214,0),MATCH(F$5,'Relevance scoring'!$D$5:$BU$5))=1,"N/a",(INDEX('Relevance scoring'!$D$7:$BU$214,MATCH($A68,'Relevance scoring'!$A$7:$A$214,0),MATCH(F$5,'Relevance scoring'!$D$5:$BU$5))))</f>
        <v>N/a</v>
      </c>
      <c r="G68" s="87" t="str">
        <f t="array" ref="G68">IF(INDEX('Relevance scoring'!$D$7:$BU$214,MATCH($A68,'Relevance scoring'!$A$7:$A$214,0),MATCH(G$5,'Relevance scoring'!$D$5:$BU$5))=1,"N/a",(INDEX('Relevance scoring'!$D$7:$BU$214,MATCH($A68,'Relevance scoring'!$A$7:$A$214,0),MATCH(G$5,'Relevance scoring'!$D$5:$BU$5))))</f>
        <v>N/a</v>
      </c>
      <c r="H68" s="87">
        <f t="array" ref="H68">IF(INDEX('Relevance scoring'!$D$7:$BU$214,MATCH($A68,'Relevance scoring'!$A$7:$A$214,0),MATCH(H$5,'Relevance scoring'!$D$5:$BU$5))=1,"N/a",(INDEX('Relevance scoring'!$D$7:$BU$214,MATCH($A68,'Relevance scoring'!$A$7:$A$214,0),MATCH(H$5,'Relevance scoring'!$D$5:$BU$5))))</f>
        <v>2</v>
      </c>
      <c r="I68" s="87">
        <f t="array" ref="I68">IF(INDEX('Relevance scoring'!$D$7:$BU$214,MATCH($A68,'Relevance scoring'!$A$7:$A$214,0),MATCH(I$5,'Relevance scoring'!$D$5:$BU$5))=1,"N/a",(INDEX('Relevance scoring'!$D$7:$BU$214,MATCH($A68,'Relevance scoring'!$A$7:$A$214,0),MATCH(I$5,'Relevance scoring'!$D$5:$BU$5))))</f>
        <v>2</v>
      </c>
      <c r="J68" s="87">
        <f t="array" ref="J68">IF(INDEX('Relevance scoring'!$D$7:$BU$214,MATCH($A68,'Relevance scoring'!$A$7:$A$214,0),MATCH(J$5,'Relevance scoring'!$D$5:$BU$5))=1,"N/a",(INDEX('Relevance scoring'!$D$7:$BU$214,MATCH($A68,'Relevance scoring'!$A$7:$A$214,0),MATCH(J$5,'Relevance scoring'!$D$5:$BU$5))))</f>
        <v>2</v>
      </c>
      <c r="K68" s="87" t="s">
        <v>856</v>
      </c>
      <c r="L68" s="87" t="s">
        <v>856</v>
      </c>
      <c r="M68" s="87" t="s">
        <v>856</v>
      </c>
      <c r="N68" s="87">
        <f t="array" ref="N68">IF(INDEX('Relevance scoring'!$D$7:$BU$214,MATCH($A68,'Relevance scoring'!$A$7:$A$214,0),MATCH(N$5,'Relevance scoring'!$D$5:$BU$5))=1,"N/a",(INDEX('Relevance scoring'!$D$7:$BU$214,MATCH($A68,'Relevance scoring'!$A$7:$A$214,0),MATCH(N$5,'Relevance scoring'!$D$5:$BU$5))))</f>
        <v>2</v>
      </c>
      <c r="O68" s="87" t="str">
        <f t="array" ref="O68">IF(INDEX('Relevance scoring'!$D$7:$BU$214,MATCH($A68,'Relevance scoring'!$A$7:$A$214,0),MATCH(O$5,'Relevance scoring'!$D$5:$BU$5))=1,"N/a",(INDEX('Relevance scoring'!$D$7:$BU$214,MATCH($A68,'Relevance scoring'!$A$7:$A$214,0),MATCH(O$5,'Relevance scoring'!$D$5:$BU$5))))</f>
        <v>N/a</v>
      </c>
      <c r="P68" s="87" t="str">
        <f t="array" ref="P68">IF(INDEX('Relevance scoring'!$D$7:$BU$214,MATCH($A68,'Relevance scoring'!$A$7:$A$214,0),MATCH(P$5,'Relevance scoring'!$D$5:$BU$5))=1,"N/a",(INDEX('Relevance scoring'!$D$7:$BU$214,MATCH($A68,'Relevance scoring'!$A$7:$A$214,0),MATCH(P$5,'Relevance scoring'!$D$5:$BU$5))))</f>
        <v>N/a</v>
      </c>
      <c r="Q68" s="87" t="str">
        <f t="array" ref="Q68">IF(INDEX('Relevance scoring'!$D$7:$BU$214,MATCH($A68,'Relevance scoring'!$A$7:$A$214,0),MATCH(Q$5,'Relevance scoring'!$D$5:$BU$5))=1,"N/a",(INDEX('Relevance scoring'!$D$7:$BU$214,MATCH($A68,'Relevance scoring'!$A$7:$A$214,0),MATCH(Q$5,'Relevance scoring'!$D$5:$BU$5))))</f>
        <v>N/a</v>
      </c>
      <c r="R68" s="87" t="str">
        <f t="array" ref="R68">IF(INDEX('Relevance scoring'!$D$7:$BU$214,MATCH($A68,'Relevance scoring'!$A$7:$A$214,0),MATCH(R$5,'Relevance scoring'!$D$5:$BU$5))=1,"N/a",(INDEX('Relevance scoring'!$D$7:$BU$214,MATCH($A68,'Relevance scoring'!$A$7:$A$214,0),MATCH(R$5,'Relevance scoring'!$D$5:$BU$5))))</f>
        <v>N/a</v>
      </c>
      <c r="S68" s="87" t="s">
        <v>856</v>
      </c>
      <c r="T68" s="87">
        <f t="array" ref="T68">IF(INDEX('Relevance scoring'!$D$7:$BU$214,MATCH($A68,'Relevance scoring'!$A$7:$A$214,0),MATCH(T$5,'Relevance scoring'!$D$5:$BU$5))=1,"N/a",(INDEX('Relevance scoring'!$D$7:$BU$214,MATCH($A68,'Relevance scoring'!$A$7:$A$214,0),MATCH(T$5,'Relevance scoring'!$D$5:$BU$5))))</f>
        <v>2</v>
      </c>
      <c r="U68" s="87" t="str">
        <f t="array" ref="U68">IF(INDEX('Relevance scoring'!$D$7:$BU$214,MATCH($A68,'Relevance scoring'!$A$7:$A$214,0),MATCH(U$5,'Relevance scoring'!$D$5:$BU$5))=1,"N/a",(INDEX('Relevance scoring'!$D$7:$BU$214,MATCH($A68,'Relevance scoring'!$A$7:$A$214,0),MATCH(U$5,'Relevance scoring'!$D$5:$BU$5))))</f>
        <v>N/a</v>
      </c>
      <c r="V68" s="87" t="str">
        <f t="array" ref="V68">IF(INDEX('Relevance scoring'!$D$7:$BU$214,MATCH($A68,'Relevance scoring'!$A$7:$A$214,0),MATCH(V$5,'Relevance scoring'!$D$5:$BU$5))=1,"N/a",(INDEX('Relevance scoring'!$D$7:$BU$214,MATCH($A68,'Relevance scoring'!$A$7:$A$214,0),MATCH(V$5,'Relevance scoring'!$D$5:$BU$5))))</f>
        <v>N/a</v>
      </c>
      <c r="W68" s="87">
        <f t="array" ref="W68">IF(INDEX('Relevance scoring'!$D$7:$BU$214,MATCH($A68,'Relevance scoring'!$A$7:$A$214,0),MATCH(W$5,'Relevance scoring'!$D$5:$BU$5))=1,"N/a",(INDEX('Relevance scoring'!$D$7:$BU$214,MATCH($A68,'Relevance scoring'!$A$7:$A$214,0),MATCH(W$5,'Relevance scoring'!$D$5:$BU$5))))</f>
        <v>2</v>
      </c>
      <c r="X68" s="87" t="s">
        <v>856</v>
      </c>
      <c r="Y68" s="87" t="s">
        <v>856</v>
      </c>
      <c r="Z68" s="87">
        <f t="array" ref="Z68">IF(INDEX('Relevance scoring'!$D$7:$BU$214,MATCH($A68,'Relevance scoring'!$A$7:$A$214,0),MATCH(Z$5,'Relevance scoring'!$D$5:$BU$5))=1,"N/a",(INDEX('Relevance scoring'!$D$7:$BU$214,MATCH($A68,'Relevance scoring'!$A$7:$A$214,0),MATCH(Z$5,'Relevance scoring'!$D$5:$BU$5))))</f>
        <v>2</v>
      </c>
      <c r="AA68" s="87" t="str">
        <f t="array" ref="AA68">IF(INDEX('Relevance scoring'!$D$7:$BU$214,MATCH($A68,'Relevance scoring'!$A$7:$A$214,0),MATCH(AA$5,'Relevance scoring'!$D$5:$BU$5))=1,"N/a",(INDEX('Relevance scoring'!$D$7:$BU$214,MATCH($A68,'Relevance scoring'!$A$7:$A$214,0),MATCH(AA$5,'Relevance scoring'!$D$5:$BU$5))))</f>
        <v>N/a</v>
      </c>
      <c r="AB68" s="87" t="str">
        <f t="array" ref="AB68">IF(INDEX('Relevance scoring'!$D$7:$BU$214,MATCH($A68,'Relevance scoring'!$A$7:$A$214,0),MATCH(AB$5,'Relevance scoring'!$D$5:$BU$5))=1,"N/a",(INDEX('Relevance scoring'!$D$7:$BU$214,MATCH($A68,'Relevance scoring'!$A$7:$A$214,0),MATCH(AB$5,'Relevance scoring'!$D$5:$BU$5))))</f>
        <v>N/a</v>
      </c>
      <c r="AC68" s="87" t="str">
        <f t="array" ref="AC68">IF(INDEX('Relevance scoring'!$D$7:$BU$214,MATCH($A68,'Relevance scoring'!$A$7:$A$214,0),MATCH(AC$5,'Relevance scoring'!$D$5:$BU$5))=1,"N/a",(INDEX('Relevance scoring'!$D$7:$BU$214,MATCH($A68,'Relevance scoring'!$A$7:$A$214,0),MATCH(AC$5,'Relevance scoring'!$D$5:$BU$5))))</f>
        <v>N/a</v>
      </c>
      <c r="AD68" s="87" t="str">
        <f t="array" ref="AD68">IF(INDEX('Relevance scoring'!$D$7:$BU$214,MATCH($A68,'Relevance scoring'!$A$7:$A$214,0),MATCH(AD$5,'Relevance scoring'!$D$5:$BU$5))=1,"N/a",(INDEX('Relevance scoring'!$D$7:$BU$214,MATCH($A68,'Relevance scoring'!$A$7:$A$214,0),MATCH(AD$5,'Relevance scoring'!$D$5:$BU$5))))</f>
        <v>N/a</v>
      </c>
      <c r="AE68" s="87">
        <f t="array" ref="AE68">IF(INDEX('Relevance scoring'!$D$7:$BU$214,MATCH($A68,'Relevance scoring'!$A$7:$A$214,0),MATCH(AE$5,'Relevance scoring'!$D$5:$BU$5))=1,"N/a",(INDEX('Relevance scoring'!$D$7:$BU$214,MATCH($A68,'Relevance scoring'!$A$7:$A$214,0),MATCH(AE$5,'Relevance scoring'!$D$5:$BU$5))))</f>
        <v>2</v>
      </c>
      <c r="AF68" s="87" t="s">
        <v>856</v>
      </c>
      <c r="AG68" s="87" t="str">
        <f t="array" ref="AG68">IF(INDEX('Relevance scoring'!$D$7:$BU$214,MATCH($A68,'Relevance scoring'!$A$7:$A$214,0),MATCH(AG$5,'Relevance scoring'!$D$5:$BU$5))=1,"N/a",(INDEX('Relevance scoring'!$D$7:$BU$214,MATCH($A68,'Relevance scoring'!$A$7:$A$214,0),MATCH(AG$5,'Relevance scoring'!$D$5:$BU$5))))</f>
        <v>N/a</v>
      </c>
      <c r="AH68" s="87" t="str">
        <f t="array" ref="AH68">IF(INDEX('Relevance scoring'!$D$7:$BU$214,MATCH($A68,'Relevance scoring'!$A$7:$A$214,0),MATCH(AH$5,'Relevance scoring'!$D$5:$BU$5))=1,"N/a",(INDEX('Relevance scoring'!$D$7:$BU$214,MATCH($A68,'Relevance scoring'!$A$7:$A$214,0),MATCH(AH$5,'Relevance scoring'!$D$5:$BU$5))))</f>
        <v>N/a</v>
      </c>
      <c r="AI68" s="87" t="str">
        <f t="array" ref="AI68">IF(INDEX('Relevance scoring'!$D$7:$BU$214,MATCH($A68,'Relevance scoring'!$A$7:$A$214,0),MATCH(AI$5,'Relevance scoring'!$D$5:$BU$5))=1,"N/a",(INDEX('Relevance scoring'!$D$7:$BU$214,MATCH($A68,'Relevance scoring'!$A$7:$A$214,0),MATCH(AI$5,'Relevance scoring'!$D$5:$BU$5))))</f>
        <v>N/a</v>
      </c>
      <c r="AJ68" s="87" t="str">
        <f t="array" ref="AJ68">IF(INDEX('Relevance scoring'!$D$7:$BU$214,MATCH($A68,'Relevance scoring'!$A$7:$A$214,0),MATCH(AJ$5,'Relevance scoring'!$D$5:$BU$5))=1,"N/a",(INDEX('Relevance scoring'!$D$7:$BU$214,MATCH($A68,'Relevance scoring'!$A$7:$A$214,0),MATCH(AJ$5,'Relevance scoring'!$D$5:$BU$5))))</f>
        <v>N/a</v>
      </c>
      <c r="AK68" s="87" t="str">
        <f t="array" ref="AK68">IF(INDEX('Relevance scoring'!$D$7:$BU$214,MATCH($A68,'Relevance scoring'!$A$7:$A$214,0),MATCH(AK$5,'Relevance scoring'!$D$5:$BU$5))=1,"N/a",(INDEX('Relevance scoring'!$D$7:$BU$214,MATCH($A68,'Relevance scoring'!$A$7:$A$214,0),MATCH(AK$5,'Relevance scoring'!$D$5:$BU$5))))</f>
        <v>N/a</v>
      </c>
      <c r="AL68" s="87" t="s">
        <v>856</v>
      </c>
      <c r="AM68" s="87" t="str">
        <f t="array" ref="AM68">IF(INDEX('Relevance scoring'!$D$7:$BU$214,MATCH($A68,'Relevance scoring'!$A$7:$A$214,0),MATCH(AM$5,'Relevance scoring'!$D$5:$BU$5))=1,"N/a",(INDEX('Relevance scoring'!$D$7:$BU$214,MATCH($A68,'Relevance scoring'!$A$7:$A$214,0),MATCH(AM$5,'Relevance scoring'!$D$5:$BU$5))))</f>
        <v>N/a</v>
      </c>
      <c r="AN68" s="87" t="str">
        <f t="array" ref="AN68">IF(INDEX('Relevance scoring'!$D$7:$BU$214,MATCH($A68,'Relevance scoring'!$A$7:$A$214,0),MATCH(AN$5,'Relevance scoring'!$D$5:$BU$5))=1,"N/a",(INDEX('Relevance scoring'!$D$7:$BU$214,MATCH($A68,'Relevance scoring'!$A$7:$A$214,0),MATCH(AN$5,'Relevance scoring'!$D$5:$BU$5))))</f>
        <v>N/a</v>
      </c>
      <c r="AO68" s="87" t="s">
        <v>856</v>
      </c>
      <c r="AP68" s="87" t="str">
        <f t="array" ref="AP68">IF(INDEX('Relevance scoring'!$D$7:$BU$214,MATCH($A68,'Relevance scoring'!$A$7:$A$214,0),MATCH(AP$5,'Relevance scoring'!$D$5:$BU$5))=1,"N/a",(INDEX('Relevance scoring'!$D$7:$BU$214,MATCH($A68,'Relevance scoring'!$A$7:$A$214,0),MATCH(AP$5,'Relevance scoring'!$D$5:$BU$5))))</f>
        <v>N/a</v>
      </c>
      <c r="AQ68" s="87">
        <f t="array" ref="AQ68">IF(INDEX('Relevance scoring'!$D$7:$BU$214,MATCH($A68,'Relevance scoring'!$A$7:$A$214,0),MATCH(AQ$5,'Relevance scoring'!$D$5:$BU$5))=1,"N/a",(INDEX('Relevance scoring'!$D$7:$BU$214,MATCH($A68,'Relevance scoring'!$A$7:$A$214,0),MATCH(AQ$5,'Relevance scoring'!$D$5:$BU$5))))</f>
        <v>3</v>
      </c>
      <c r="AR68" s="87">
        <f t="array" ref="AR68">IF(INDEX('Relevance scoring'!$D$7:$BU$214,MATCH($A68,'Relevance scoring'!$A$7:$A$214,0),MATCH(AR$5,'Relevance scoring'!$D$5:$BU$5))=1,"N/a",(INDEX('Relevance scoring'!$D$7:$BU$214,MATCH($A68,'Relevance scoring'!$A$7:$A$214,0),MATCH(AR$5,'Relevance scoring'!$D$5:$BU$5))))</f>
        <v>3</v>
      </c>
      <c r="AS68" s="87" t="str">
        <f t="array" ref="AS68">IF(INDEX('Relevance scoring'!$D$7:$BU$214,MATCH($A68,'Relevance scoring'!$A$7:$A$214,0),MATCH(AS$5,'Relevance scoring'!$D$5:$BU$5))=1,"N/a",(INDEX('Relevance scoring'!$D$7:$BU$214,MATCH($A68,'Relevance scoring'!$A$7:$A$214,0),MATCH(AS$5,'Relevance scoring'!$D$5:$BU$5))))</f>
        <v>N/a</v>
      </c>
      <c r="AT68" s="87">
        <f t="array" ref="AT68">IF(INDEX('Relevance scoring'!$D$7:$BU$214,MATCH($A68,'Relevance scoring'!$A$7:$A$214,0),MATCH(AT$5,'Relevance scoring'!$D$5:$BU$5))=1,"N/a",(INDEX('Relevance scoring'!$D$7:$BU$214,MATCH($A68,'Relevance scoring'!$A$7:$A$214,0),MATCH(AT$5,'Relevance scoring'!$D$5:$BU$5))))</f>
        <v>3</v>
      </c>
      <c r="AU68" s="87">
        <f t="array" ref="AU68">IF(INDEX('Relevance scoring'!$D$7:$BU$214,MATCH($A68,'Relevance scoring'!$A$7:$A$214,0),MATCH(AU$5,'Relevance scoring'!$D$5:$BU$5))=1,"N/a",(INDEX('Relevance scoring'!$D$7:$BU$214,MATCH($A68,'Relevance scoring'!$A$7:$A$214,0),MATCH(AU$5,'Relevance scoring'!$D$5:$BU$5))))</f>
        <v>3</v>
      </c>
      <c r="AV68" s="87" t="str">
        <f t="array" ref="AV68">IF(INDEX('Relevance scoring'!$D$7:$BU$214,MATCH($A68,'Relevance scoring'!$A$7:$A$214,0),MATCH(AV$5,'Relevance scoring'!$D$5:$BU$5))=1,"N/a",(INDEX('Relevance scoring'!$D$7:$BU$214,MATCH($A68,'Relevance scoring'!$A$7:$A$214,0),MATCH(AV$5,'Relevance scoring'!$D$5:$BU$5))))</f>
        <v>N/a</v>
      </c>
      <c r="AW68" s="87">
        <f t="array" ref="AW68">IF(INDEX('Relevance scoring'!$D$7:$BU$214,MATCH($A68,'Relevance scoring'!$A$7:$A$214,0),MATCH(AW$5,'Relevance scoring'!$D$5:$BU$5))=1,"N/a",(INDEX('Relevance scoring'!$D$7:$BU$214,MATCH($A68,'Relevance scoring'!$A$7:$A$214,0),MATCH(AW$5,'Relevance scoring'!$D$5:$BU$5))))</f>
        <v>4</v>
      </c>
      <c r="AX68" s="87">
        <f t="array" ref="AX68">IF(INDEX('Relevance scoring'!$D$7:$BU$214,MATCH($A68,'Relevance scoring'!$A$7:$A$214,0),MATCH(AX$5,'Relevance scoring'!$D$5:$BU$5))=1,"N/a",(INDEX('Relevance scoring'!$D$7:$BU$214,MATCH($A68,'Relevance scoring'!$A$7:$A$214,0),MATCH(AX$5,'Relevance scoring'!$D$5:$BU$5))))</f>
        <v>3</v>
      </c>
      <c r="AY68" s="87">
        <f t="array" ref="AY68">IF(INDEX('Relevance scoring'!$D$7:$BU$214,MATCH($A68,'Relevance scoring'!$A$7:$A$214,0),MATCH(AY$5,'Relevance scoring'!$D$5:$BU$5))=1,"N/a",(INDEX('Relevance scoring'!$D$7:$BU$214,MATCH($A68,'Relevance scoring'!$A$7:$A$214,0),MATCH(AY$5,'Relevance scoring'!$D$5:$BU$5))))</f>
        <v>2</v>
      </c>
      <c r="AZ68" s="87" t="str">
        <f t="array" ref="AZ68">IF(INDEX('Relevance scoring'!$D$7:$BU$214,MATCH($A68,'Relevance scoring'!$A$7:$A$214,0),MATCH(AZ$5,'Relevance scoring'!$D$5:$BU$5))=1,"N/a",(INDEX('Relevance scoring'!$D$7:$BU$214,MATCH($A68,'Relevance scoring'!$A$7:$A$214,0),MATCH(AZ$5,'Relevance scoring'!$D$5:$BU$5))))</f>
        <v>N/a</v>
      </c>
      <c r="BA68" s="87">
        <f t="array" ref="BA68">IF(INDEX('Relevance scoring'!$D$7:$BU$214,MATCH($A68,'Relevance scoring'!$A$7:$A$214,0),MATCH(BA$5,'Relevance scoring'!$D$5:$BU$5))=1,"N/a",(INDEX('Relevance scoring'!$D$7:$BU$214,MATCH($A68,'Relevance scoring'!$A$7:$A$214,0),MATCH(BA$5,'Relevance scoring'!$D$5:$BU$5))))</f>
        <v>2</v>
      </c>
      <c r="BB68" s="87" t="str">
        <f t="array" ref="BB68">IF(INDEX('Relevance scoring'!$D$7:$BU$214,MATCH($A68,'Relevance scoring'!$A$7:$A$214,0),MATCH(BB$5,'Relevance scoring'!$D$5:$BU$5))=1,"N/a",(INDEX('Relevance scoring'!$D$7:$BU$214,MATCH($A68,'Relevance scoring'!$A$7:$A$214,0),MATCH(BB$5,'Relevance scoring'!$D$5:$BU$5))))</f>
        <v>N/a</v>
      </c>
      <c r="BC68" s="87" t="str">
        <f t="array" ref="BC68">IF(INDEX('Relevance scoring'!$D$7:$BU$214,MATCH($A68,'Relevance scoring'!$A$7:$A$214,0),MATCH(BC$5,'Relevance scoring'!$D$5:$BU$5))=1,"N/a",(INDEX('Relevance scoring'!$D$7:$BU$214,MATCH($A68,'Relevance scoring'!$A$7:$A$214,0),MATCH(BC$5,'Relevance scoring'!$D$5:$BU$5))))</f>
        <v>N/a</v>
      </c>
      <c r="BD68" s="87" t="str">
        <f t="array" ref="BD68">IF(INDEX('Relevance scoring'!$D$7:$BU$214,MATCH($A68,'Relevance scoring'!$A$7:$A$214,0),MATCH(BD$5,'Relevance scoring'!$D$5:$BU$5))=1,"N/a",(INDEX('Relevance scoring'!$D$7:$BU$214,MATCH($A68,'Relevance scoring'!$A$7:$A$214,0),MATCH(BD$5,'Relevance scoring'!$D$5:$BU$5))))</f>
        <v>N/a</v>
      </c>
      <c r="BE68" s="87" t="str">
        <f t="array" ref="BE68">IF(INDEX('Relevance scoring'!$D$7:$BU$214,MATCH($A68,'Relevance scoring'!$A$7:$A$214,0),MATCH(BE$5,'Relevance scoring'!$D$5:$BU$5))=1,"N/a",(INDEX('Relevance scoring'!$D$7:$BU$214,MATCH($A68,'Relevance scoring'!$A$7:$A$214,0),MATCH(BE$5,'Relevance scoring'!$D$5:$BU$5))))</f>
        <v>N/a</v>
      </c>
      <c r="BF68" s="87" t="str">
        <f t="array" ref="BF68">IF(INDEX('Relevance scoring'!$D$7:$BU$214,MATCH($A68,'Relevance scoring'!$A$7:$A$214,0),MATCH(BF$5,'Relevance scoring'!$D$5:$BU$5))=1,"N/a",(INDEX('Relevance scoring'!$D$7:$BU$214,MATCH($A68,'Relevance scoring'!$A$7:$A$214,0),MATCH(BF$5,'Relevance scoring'!$D$5:$BU$5))))</f>
        <v>N/a</v>
      </c>
      <c r="BG68" s="87" t="str">
        <f t="array" ref="BG68">IF(INDEX('Relevance scoring'!$D$7:$BU$214,MATCH($A68,'Relevance scoring'!$A$7:$A$214,0),MATCH(BG$5,'Relevance scoring'!$D$5:$BU$5))=1,"N/a",(INDEX('Relevance scoring'!$D$7:$BU$214,MATCH($A68,'Relevance scoring'!$A$7:$A$214,0),MATCH(BG$5,'Relevance scoring'!$D$5:$BU$5))))</f>
        <v>N/a</v>
      </c>
      <c r="BH68" s="87" t="str">
        <f t="array" ref="BH68">IF(INDEX('Relevance scoring'!$D$7:$BU$214,MATCH($A68,'Relevance scoring'!$A$7:$A$214,0),MATCH(BH$5,'Relevance scoring'!$D$5:$BU$5))=1,"N/a",(INDEX('Relevance scoring'!$D$7:$BU$214,MATCH($A68,'Relevance scoring'!$A$7:$A$214,0),MATCH(BH$5,'Relevance scoring'!$D$5:$BU$5))))</f>
        <v>N/a</v>
      </c>
    </row>
    <row r="69" spans="1:60" ht="12.75" x14ac:dyDescent="0.2">
      <c r="A69" s="53" t="str">
        <f>'Technology references'!A64</f>
        <v>Tech-063</v>
      </c>
      <c r="B69" s="54" t="str">
        <f t="array" ref="B69">INDEX('Technology references'!$B$2:$B$100,MATCH($A69,'Technology references'!$A$2:$A$100,0))</f>
        <v>Global warming</v>
      </c>
      <c r="C69" s="4"/>
      <c r="D69" s="87">
        <f t="array" ref="D69">IF(INDEX('Relevance scoring'!$D$7:$BU$214,MATCH($A69,'Relevance scoring'!$A$7:$A$214,0),MATCH(D$5,'Relevance scoring'!$D$5:$BU$5))=1,"N/a",(INDEX('Relevance scoring'!$D$7:$BU$214,MATCH($A69,'Relevance scoring'!$A$7:$A$214,0),MATCH(D$5,'Relevance scoring'!$D$5:$BU$5))))</f>
        <v>2</v>
      </c>
      <c r="E69" s="87">
        <f t="array" ref="E69">IF(INDEX('Relevance scoring'!$D$7:$BU$214,MATCH($A69,'Relevance scoring'!$A$7:$A$214,0),MATCH(E$5,'Relevance scoring'!$D$5:$BU$5))=1,"N/a",(INDEX('Relevance scoring'!$D$7:$BU$214,MATCH($A69,'Relevance scoring'!$A$7:$A$214,0),MATCH(E$5,'Relevance scoring'!$D$5:$BU$5))))</f>
        <v>3</v>
      </c>
      <c r="F69" s="87">
        <f t="array" ref="F69">IF(INDEX('Relevance scoring'!$D$7:$BU$214,MATCH($A69,'Relevance scoring'!$A$7:$A$214,0),MATCH(F$5,'Relevance scoring'!$D$5:$BU$5))=1,"N/a",(INDEX('Relevance scoring'!$D$7:$BU$214,MATCH($A69,'Relevance scoring'!$A$7:$A$214,0),MATCH(F$5,'Relevance scoring'!$D$5:$BU$5))))</f>
        <v>3</v>
      </c>
      <c r="G69" s="87">
        <f t="array" ref="G69">IF(INDEX('Relevance scoring'!$D$7:$BU$214,MATCH($A69,'Relevance scoring'!$A$7:$A$214,0),MATCH(G$5,'Relevance scoring'!$D$5:$BU$5))=1,"N/a",(INDEX('Relevance scoring'!$D$7:$BU$214,MATCH($A69,'Relevance scoring'!$A$7:$A$214,0),MATCH(G$5,'Relevance scoring'!$D$5:$BU$5))))</f>
        <v>3</v>
      </c>
      <c r="H69" s="87" t="str">
        <f t="array" ref="H69">IF(INDEX('Relevance scoring'!$D$7:$BU$214,MATCH($A69,'Relevance scoring'!$A$7:$A$214,0),MATCH(H$5,'Relevance scoring'!$D$5:$BU$5))=1,"N/a",(INDEX('Relevance scoring'!$D$7:$BU$214,MATCH($A69,'Relevance scoring'!$A$7:$A$214,0),MATCH(H$5,'Relevance scoring'!$D$5:$BU$5))))</f>
        <v>N/a</v>
      </c>
      <c r="I69" s="87">
        <f t="array" ref="I69">IF(INDEX('Relevance scoring'!$D$7:$BU$214,MATCH($A69,'Relevance scoring'!$A$7:$A$214,0),MATCH(I$5,'Relevance scoring'!$D$5:$BU$5))=1,"N/a",(INDEX('Relevance scoring'!$D$7:$BU$214,MATCH($A69,'Relevance scoring'!$A$7:$A$214,0),MATCH(I$5,'Relevance scoring'!$D$5:$BU$5))))</f>
        <v>2</v>
      </c>
      <c r="J69" s="87">
        <f t="array" ref="J69">IF(INDEX('Relevance scoring'!$D$7:$BU$214,MATCH($A69,'Relevance scoring'!$A$7:$A$214,0),MATCH(J$5,'Relevance scoring'!$D$5:$BU$5))=1,"N/a",(INDEX('Relevance scoring'!$D$7:$BU$214,MATCH($A69,'Relevance scoring'!$A$7:$A$214,0),MATCH(J$5,'Relevance scoring'!$D$5:$BU$5))))</f>
        <v>2</v>
      </c>
      <c r="K69" s="87">
        <f t="array" ref="K69">IF(INDEX('Relevance scoring'!$D$7:$BU$214,MATCH($A69,'Relevance scoring'!$A$7:$A$214,0),MATCH(K$5,'Relevance scoring'!$D$5:$BU$5))=1,"N/a",(INDEX('Relevance scoring'!$D$7:$BU$214,MATCH($A69,'Relevance scoring'!$A$7:$A$214,0),MATCH(K$5,'Relevance scoring'!$D$5:$BU$5))))</f>
        <v>5</v>
      </c>
      <c r="L69" s="87">
        <f t="array" ref="L69">IF(INDEX('Relevance scoring'!$D$7:$BU$214,MATCH($A69,'Relevance scoring'!$A$7:$A$214,0),MATCH(L$5,'Relevance scoring'!$D$5:$BU$5))=1,"N/a",(INDEX('Relevance scoring'!$D$7:$BU$214,MATCH($A69,'Relevance scoring'!$A$7:$A$214,0),MATCH(L$5,'Relevance scoring'!$D$5:$BU$5))))</f>
        <v>5</v>
      </c>
      <c r="M69" s="87">
        <f t="array" ref="M69">IF(INDEX('Relevance scoring'!$D$7:$BU$214,MATCH($A69,'Relevance scoring'!$A$7:$A$214,0),MATCH(M$5,'Relevance scoring'!$D$5:$BU$5))=1,"N/a",(INDEX('Relevance scoring'!$D$7:$BU$214,MATCH($A69,'Relevance scoring'!$A$7:$A$214,0),MATCH(M$5,'Relevance scoring'!$D$5:$BU$5))))</f>
        <v>4</v>
      </c>
      <c r="N69" s="87">
        <f t="array" ref="N69">IF(INDEX('Relevance scoring'!$D$7:$BU$214,MATCH($A69,'Relevance scoring'!$A$7:$A$214,0),MATCH(N$5,'Relevance scoring'!$D$5:$BU$5))=1,"N/a",(INDEX('Relevance scoring'!$D$7:$BU$214,MATCH($A69,'Relevance scoring'!$A$7:$A$214,0),MATCH(N$5,'Relevance scoring'!$D$5:$BU$5))))</f>
        <v>5</v>
      </c>
      <c r="O69" s="87">
        <f t="array" ref="O69">IF(INDEX('Relevance scoring'!$D$7:$BU$214,MATCH($A69,'Relevance scoring'!$A$7:$A$214,0),MATCH(O$5,'Relevance scoring'!$D$5:$BU$5))=1,"N/a",(INDEX('Relevance scoring'!$D$7:$BU$214,MATCH($A69,'Relevance scoring'!$A$7:$A$214,0),MATCH(O$5,'Relevance scoring'!$D$5:$BU$5))))</f>
        <v>2</v>
      </c>
      <c r="P69" s="87" t="str">
        <f t="array" ref="P69">IF(INDEX('Relevance scoring'!$D$7:$BU$214,MATCH($A69,'Relevance scoring'!$A$7:$A$214,0),MATCH(P$5,'Relevance scoring'!$D$5:$BU$5))=1,"N/a",(INDEX('Relevance scoring'!$D$7:$BU$214,MATCH($A69,'Relevance scoring'!$A$7:$A$214,0),MATCH(P$5,'Relevance scoring'!$D$5:$BU$5))))</f>
        <v>N/a</v>
      </c>
      <c r="Q69" s="87">
        <f t="array" ref="Q69">IF(INDEX('Relevance scoring'!$D$7:$BU$214,MATCH($A69,'Relevance scoring'!$A$7:$A$214,0),MATCH(Q$5,'Relevance scoring'!$D$5:$BU$5))=1,"N/a",(INDEX('Relevance scoring'!$D$7:$BU$214,MATCH($A69,'Relevance scoring'!$A$7:$A$214,0),MATCH(Q$5,'Relevance scoring'!$D$5:$BU$5))))</f>
        <v>3</v>
      </c>
      <c r="R69" s="87" t="str">
        <f t="array" ref="R69">IF(INDEX('Relevance scoring'!$D$7:$BU$214,MATCH($A69,'Relevance scoring'!$A$7:$A$214,0),MATCH(R$5,'Relevance scoring'!$D$5:$BU$5))=1,"N/a",(INDEX('Relevance scoring'!$D$7:$BU$214,MATCH($A69,'Relevance scoring'!$A$7:$A$214,0),MATCH(R$5,'Relevance scoring'!$D$5:$BU$5))))</f>
        <v>N/a</v>
      </c>
      <c r="S69" s="87">
        <f t="array" ref="S69">IF(INDEX('Relevance scoring'!$D$7:$BU$214,MATCH($A69,'Relevance scoring'!$A$7:$A$214,0),MATCH(S$5,'Relevance scoring'!$D$5:$BU$5))=1,"N/a",(INDEX('Relevance scoring'!$D$7:$BU$214,MATCH($A69,'Relevance scoring'!$A$7:$A$214,0),MATCH(S$5,'Relevance scoring'!$D$5:$BU$5))))</f>
        <v>3</v>
      </c>
      <c r="T69" s="87">
        <f t="array" ref="T69">IF(INDEX('Relevance scoring'!$D$7:$BU$214,MATCH($A69,'Relevance scoring'!$A$7:$A$214,0),MATCH(T$5,'Relevance scoring'!$D$5:$BU$5))=1,"N/a",(INDEX('Relevance scoring'!$D$7:$BU$214,MATCH($A69,'Relevance scoring'!$A$7:$A$214,0),MATCH(T$5,'Relevance scoring'!$D$5:$BU$5))))</f>
        <v>3</v>
      </c>
      <c r="U69" s="87" t="str">
        <f t="array" ref="U69">IF(INDEX('Relevance scoring'!$D$7:$BU$214,MATCH($A69,'Relevance scoring'!$A$7:$A$214,0),MATCH(U$5,'Relevance scoring'!$D$5:$BU$5))=1,"N/a",(INDEX('Relevance scoring'!$D$7:$BU$214,MATCH($A69,'Relevance scoring'!$A$7:$A$214,0),MATCH(U$5,'Relevance scoring'!$D$5:$BU$5))))</f>
        <v>N/a</v>
      </c>
      <c r="V69" s="87" t="str">
        <f t="array" ref="V69">IF(INDEX('Relevance scoring'!$D$7:$BU$214,MATCH($A69,'Relevance scoring'!$A$7:$A$214,0),MATCH(V$5,'Relevance scoring'!$D$5:$BU$5))=1,"N/a",(INDEX('Relevance scoring'!$D$7:$BU$214,MATCH($A69,'Relevance scoring'!$A$7:$A$214,0),MATCH(V$5,'Relevance scoring'!$D$5:$BU$5))))</f>
        <v>N/a</v>
      </c>
      <c r="W69" s="87">
        <f t="array" ref="W69">IF(INDEX('Relevance scoring'!$D$7:$BU$214,MATCH($A69,'Relevance scoring'!$A$7:$A$214,0),MATCH(W$5,'Relevance scoring'!$D$5:$BU$5))=1,"N/a",(INDEX('Relevance scoring'!$D$7:$BU$214,MATCH($A69,'Relevance scoring'!$A$7:$A$214,0),MATCH(W$5,'Relevance scoring'!$D$5:$BU$5))))</f>
        <v>4</v>
      </c>
      <c r="X69" s="87">
        <f t="array" ref="X69">IF(INDEX('Relevance scoring'!$D$7:$BU$214,MATCH($A69,'Relevance scoring'!$A$7:$A$214,0),MATCH(X$5,'Relevance scoring'!$D$5:$BU$5))=1,"N/a",(INDEX('Relevance scoring'!$D$7:$BU$214,MATCH($A69,'Relevance scoring'!$A$7:$A$214,0),MATCH(X$5,'Relevance scoring'!$D$5:$BU$5))))</f>
        <v>5</v>
      </c>
      <c r="Y69" s="87">
        <f t="array" ref="Y69">IF(INDEX('Relevance scoring'!$D$7:$BU$214,MATCH($A69,'Relevance scoring'!$A$7:$A$214,0),MATCH(Y$5,'Relevance scoring'!$D$5:$BU$5))=1,"N/a",(INDEX('Relevance scoring'!$D$7:$BU$214,MATCH($A69,'Relevance scoring'!$A$7:$A$214,0),MATCH(Y$5,'Relevance scoring'!$D$5:$BU$5))))</f>
        <v>5</v>
      </c>
      <c r="Z69" s="87">
        <f t="array" ref="Z69">IF(INDEX('Relevance scoring'!$D$7:$BU$214,MATCH($A69,'Relevance scoring'!$A$7:$A$214,0),MATCH(Z$5,'Relevance scoring'!$D$5:$BU$5))=1,"N/a",(INDEX('Relevance scoring'!$D$7:$BU$214,MATCH($A69,'Relevance scoring'!$A$7:$A$214,0),MATCH(Z$5,'Relevance scoring'!$D$5:$BU$5))))</f>
        <v>5</v>
      </c>
      <c r="AA69" s="87" t="str">
        <f t="array" ref="AA69">IF(INDEX('Relevance scoring'!$D$7:$BU$214,MATCH($A69,'Relevance scoring'!$A$7:$A$214,0),MATCH(AA$5,'Relevance scoring'!$D$5:$BU$5))=1,"N/a",(INDEX('Relevance scoring'!$D$7:$BU$214,MATCH($A69,'Relevance scoring'!$A$7:$A$214,0),MATCH(AA$5,'Relevance scoring'!$D$5:$BU$5))))</f>
        <v>N/a</v>
      </c>
      <c r="AB69" s="87" t="str">
        <f t="array" ref="AB69">IF(INDEX('Relevance scoring'!$D$7:$BU$214,MATCH($A69,'Relevance scoring'!$A$7:$A$214,0),MATCH(AB$5,'Relevance scoring'!$D$5:$BU$5))=1,"N/a",(INDEX('Relevance scoring'!$D$7:$BU$214,MATCH($A69,'Relevance scoring'!$A$7:$A$214,0),MATCH(AB$5,'Relevance scoring'!$D$5:$BU$5))))</f>
        <v>N/a</v>
      </c>
      <c r="AC69" s="87" t="str">
        <f t="array" ref="AC69">IF(INDEX('Relevance scoring'!$D$7:$BU$214,MATCH($A69,'Relevance scoring'!$A$7:$A$214,0),MATCH(AC$5,'Relevance scoring'!$D$5:$BU$5))=1,"N/a",(INDEX('Relevance scoring'!$D$7:$BU$214,MATCH($A69,'Relevance scoring'!$A$7:$A$214,0),MATCH(AC$5,'Relevance scoring'!$D$5:$BU$5))))</f>
        <v>N/a</v>
      </c>
      <c r="AD69" s="87" t="str">
        <f t="array" ref="AD69">IF(INDEX('Relevance scoring'!$D$7:$BU$214,MATCH($A69,'Relevance scoring'!$A$7:$A$214,0),MATCH(AD$5,'Relevance scoring'!$D$5:$BU$5))=1,"N/a",(INDEX('Relevance scoring'!$D$7:$BU$214,MATCH($A69,'Relevance scoring'!$A$7:$A$214,0),MATCH(AD$5,'Relevance scoring'!$D$5:$BU$5))))</f>
        <v>N/a</v>
      </c>
      <c r="AE69" s="87" t="str">
        <f t="array" ref="AE69">IF(INDEX('Relevance scoring'!$D$7:$BU$214,MATCH($A69,'Relevance scoring'!$A$7:$A$214,0),MATCH(AE$5,'Relevance scoring'!$D$5:$BU$5))=1,"N/a",(INDEX('Relevance scoring'!$D$7:$BU$214,MATCH($A69,'Relevance scoring'!$A$7:$A$214,0),MATCH(AE$5,'Relevance scoring'!$D$5:$BU$5))))</f>
        <v>N/a</v>
      </c>
      <c r="AF69" s="87">
        <f t="array" ref="AF69">IF(INDEX('Relevance scoring'!$D$7:$BU$214,MATCH($A69,'Relevance scoring'!$A$7:$A$214,0),MATCH(AF$5,'Relevance scoring'!$D$5:$BU$5))=1,"N/a",(INDEX('Relevance scoring'!$D$7:$BU$214,MATCH($A69,'Relevance scoring'!$A$7:$A$214,0),MATCH(AF$5,'Relevance scoring'!$D$5:$BU$5))))</f>
        <v>5</v>
      </c>
      <c r="AG69" s="87" t="str">
        <f t="array" ref="AG69">IF(INDEX('Relevance scoring'!$D$7:$BU$214,MATCH($A69,'Relevance scoring'!$A$7:$A$214,0),MATCH(AG$5,'Relevance scoring'!$D$5:$BU$5))=1,"N/a",(INDEX('Relevance scoring'!$D$7:$BU$214,MATCH($A69,'Relevance scoring'!$A$7:$A$214,0),MATCH(AG$5,'Relevance scoring'!$D$5:$BU$5))))</f>
        <v>N/a</v>
      </c>
      <c r="AH69" s="87" t="str">
        <f t="array" ref="AH69">IF(INDEX('Relevance scoring'!$D$7:$BU$214,MATCH($A69,'Relevance scoring'!$A$7:$A$214,0),MATCH(AH$5,'Relevance scoring'!$D$5:$BU$5))=1,"N/a",(INDEX('Relevance scoring'!$D$7:$BU$214,MATCH($A69,'Relevance scoring'!$A$7:$A$214,0),MATCH(AH$5,'Relevance scoring'!$D$5:$BU$5))))</f>
        <v>N/a</v>
      </c>
      <c r="AI69" s="87" t="str">
        <f t="array" ref="AI69">IF(INDEX('Relevance scoring'!$D$7:$BU$214,MATCH($A69,'Relevance scoring'!$A$7:$A$214,0),MATCH(AI$5,'Relevance scoring'!$D$5:$BU$5))=1,"N/a",(INDEX('Relevance scoring'!$D$7:$BU$214,MATCH($A69,'Relevance scoring'!$A$7:$A$214,0),MATCH(AI$5,'Relevance scoring'!$D$5:$BU$5))))</f>
        <v>N/a</v>
      </c>
      <c r="AJ69" s="87" t="str">
        <f t="array" ref="AJ69">IF(INDEX('Relevance scoring'!$D$7:$BU$214,MATCH($A69,'Relevance scoring'!$A$7:$A$214,0),MATCH(AJ$5,'Relevance scoring'!$D$5:$BU$5))=1,"N/a",(INDEX('Relevance scoring'!$D$7:$BU$214,MATCH($A69,'Relevance scoring'!$A$7:$A$214,0),MATCH(AJ$5,'Relevance scoring'!$D$5:$BU$5))))</f>
        <v>N/a</v>
      </c>
      <c r="AK69" s="87" t="str">
        <f t="array" ref="AK69">IF(INDEX('Relevance scoring'!$D$7:$BU$214,MATCH($A69,'Relevance scoring'!$A$7:$A$214,0),MATCH(AK$5,'Relevance scoring'!$D$5:$BU$5))=1,"N/a",(INDEX('Relevance scoring'!$D$7:$BU$214,MATCH($A69,'Relevance scoring'!$A$7:$A$214,0),MATCH(AK$5,'Relevance scoring'!$D$5:$BU$5))))</f>
        <v>N/a</v>
      </c>
      <c r="AL69" s="87">
        <f t="array" ref="AL69">IF(INDEX('Relevance scoring'!$D$7:$BU$214,MATCH($A69,'Relevance scoring'!$A$7:$A$214,0),MATCH(AL$5,'Relevance scoring'!$D$5:$BU$5))=1,"N/a",(INDEX('Relevance scoring'!$D$7:$BU$214,MATCH($A69,'Relevance scoring'!$A$7:$A$214,0),MATCH(AL$5,'Relevance scoring'!$D$5:$BU$5))))</f>
        <v>2</v>
      </c>
      <c r="AM69" s="87" t="str">
        <f t="array" ref="AM69">IF(INDEX('Relevance scoring'!$D$7:$BU$214,MATCH($A69,'Relevance scoring'!$A$7:$A$214,0),MATCH(AM$5,'Relevance scoring'!$D$5:$BU$5))=1,"N/a",(INDEX('Relevance scoring'!$D$7:$BU$214,MATCH($A69,'Relevance scoring'!$A$7:$A$214,0),MATCH(AM$5,'Relevance scoring'!$D$5:$BU$5))))</f>
        <v>N/a</v>
      </c>
      <c r="AN69" s="87" t="str">
        <f t="array" ref="AN69">IF(INDEX('Relevance scoring'!$D$7:$BU$214,MATCH($A69,'Relevance scoring'!$A$7:$A$214,0),MATCH(AN$5,'Relevance scoring'!$D$5:$BU$5))=1,"N/a",(INDEX('Relevance scoring'!$D$7:$BU$214,MATCH($A69,'Relevance scoring'!$A$7:$A$214,0),MATCH(AN$5,'Relevance scoring'!$D$5:$BU$5))))</f>
        <v>N/a</v>
      </c>
      <c r="AO69" s="87">
        <f t="array" ref="AO69">IF(INDEX('Relevance scoring'!$D$7:$BU$214,MATCH($A69,'Relevance scoring'!$A$7:$A$214,0),MATCH(AO$5,'Relevance scoring'!$D$5:$BU$5))=1,"N/a",(INDEX('Relevance scoring'!$D$7:$BU$214,MATCH($A69,'Relevance scoring'!$A$7:$A$214,0),MATCH(AO$5,'Relevance scoring'!$D$5:$BU$5))))</f>
        <v>5</v>
      </c>
      <c r="AP69" s="87" t="str">
        <f t="array" ref="AP69">IF(INDEX('Relevance scoring'!$D$7:$BU$214,MATCH($A69,'Relevance scoring'!$A$7:$A$214,0),MATCH(AP$5,'Relevance scoring'!$D$5:$BU$5))=1,"N/a",(INDEX('Relevance scoring'!$D$7:$BU$214,MATCH($A69,'Relevance scoring'!$A$7:$A$214,0),MATCH(AP$5,'Relevance scoring'!$D$5:$BU$5))))</f>
        <v>N/a</v>
      </c>
      <c r="AQ69" s="87">
        <f t="array" ref="AQ69">IF(INDEX('Relevance scoring'!$D$7:$BU$214,MATCH($A69,'Relevance scoring'!$A$7:$A$214,0),MATCH(AQ$5,'Relevance scoring'!$D$5:$BU$5))=1,"N/a",(INDEX('Relevance scoring'!$D$7:$BU$214,MATCH($A69,'Relevance scoring'!$A$7:$A$214,0),MATCH(AQ$5,'Relevance scoring'!$D$5:$BU$5))))</f>
        <v>3</v>
      </c>
      <c r="AR69" s="87">
        <f t="array" ref="AR69">IF(INDEX('Relevance scoring'!$D$7:$BU$214,MATCH($A69,'Relevance scoring'!$A$7:$A$214,0),MATCH(AR$5,'Relevance scoring'!$D$5:$BU$5))=1,"N/a",(INDEX('Relevance scoring'!$D$7:$BU$214,MATCH($A69,'Relevance scoring'!$A$7:$A$214,0),MATCH(AR$5,'Relevance scoring'!$D$5:$BU$5))))</f>
        <v>4</v>
      </c>
      <c r="AS69" s="87" t="str">
        <f t="array" ref="AS69">IF(INDEX('Relevance scoring'!$D$7:$BU$214,MATCH($A69,'Relevance scoring'!$A$7:$A$214,0),MATCH(AS$5,'Relevance scoring'!$D$5:$BU$5))=1,"N/a",(INDEX('Relevance scoring'!$D$7:$BU$214,MATCH($A69,'Relevance scoring'!$A$7:$A$214,0),MATCH(AS$5,'Relevance scoring'!$D$5:$BU$5))))</f>
        <v>N/a</v>
      </c>
      <c r="AT69" s="87">
        <f t="array" ref="AT69">IF(INDEX('Relevance scoring'!$D$7:$BU$214,MATCH($A69,'Relevance scoring'!$A$7:$A$214,0),MATCH(AT$5,'Relevance scoring'!$D$5:$BU$5))=1,"N/a",(INDEX('Relevance scoring'!$D$7:$BU$214,MATCH($A69,'Relevance scoring'!$A$7:$A$214,0),MATCH(AT$5,'Relevance scoring'!$D$5:$BU$5))))</f>
        <v>2</v>
      </c>
      <c r="AU69" s="87" t="str">
        <f t="array" ref="AU69">IF(INDEX('Relevance scoring'!$D$7:$BU$214,MATCH($A69,'Relevance scoring'!$A$7:$A$214,0),MATCH(AU$5,'Relevance scoring'!$D$5:$BU$5))=1,"N/a",(INDEX('Relevance scoring'!$D$7:$BU$214,MATCH($A69,'Relevance scoring'!$A$7:$A$214,0),MATCH(AU$5,'Relevance scoring'!$D$5:$BU$5))))</f>
        <v>N/a</v>
      </c>
      <c r="AV69" s="87" t="str">
        <f t="array" ref="AV69">IF(INDEX('Relevance scoring'!$D$7:$BU$214,MATCH($A69,'Relevance scoring'!$A$7:$A$214,0),MATCH(AV$5,'Relevance scoring'!$D$5:$BU$5))=1,"N/a",(INDEX('Relevance scoring'!$D$7:$BU$214,MATCH($A69,'Relevance scoring'!$A$7:$A$214,0),MATCH(AV$5,'Relevance scoring'!$D$5:$BU$5))))</f>
        <v>N/a</v>
      </c>
      <c r="AW69" s="87">
        <f t="array" ref="AW69">IF(INDEX('Relevance scoring'!$D$7:$BU$214,MATCH($A69,'Relevance scoring'!$A$7:$A$214,0),MATCH(AW$5,'Relevance scoring'!$D$5:$BU$5))=1,"N/a",(INDEX('Relevance scoring'!$D$7:$BU$214,MATCH($A69,'Relevance scoring'!$A$7:$A$214,0),MATCH(AW$5,'Relevance scoring'!$D$5:$BU$5))))</f>
        <v>5</v>
      </c>
      <c r="AX69" s="87">
        <f t="array" ref="AX69">IF(INDEX('Relevance scoring'!$D$7:$BU$214,MATCH($A69,'Relevance scoring'!$A$7:$A$214,0),MATCH(AX$5,'Relevance scoring'!$D$5:$BU$5))=1,"N/a",(INDEX('Relevance scoring'!$D$7:$BU$214,MATCH($A69,'Relevance scoring'!$A$7:$A$214,0),MATCH(AX$5,'Relevance scoring'!$D$5:$BU$5))))</f>
        <v>4</v>
      </c>
      <c r="AY69" s="87">
        <f t="array" ref="AY69">IF(INDEX('Relevance scoring'!$D$7:$BU$214,MATCH($A69,'Relevance scoring'!$A$7:$A$214,0),MATCH(AY$5,'Relevance scoring'!$D$5:$BU$5))=1,"N/a",(INDEX('Relevance scoring'!$D$7:$BU$214,MATCH($A69,'Relevance scoring'!$A$7:$A$214,0),MATCH(AY$5,'Relevance scoring'!$D$5:$BU$5))))</f>
        <v>4</v>
      </c>
      <c r="AZ69" s="87" t="str">
        <f t="array" ref="AZ69">IF(INDEX('Relevance scoring'!$D$7:$BU$214,MATCH($A69,'Relevance scoring'!$A$7:$A$214,0),MATCH(AZ$5,'Relevance scoring'!$D$5:$BU$5))=1,"N/a",(INDEX('Relevance scoring'!$D$7:$BU$214,MATCH($A69,'Relevance scoring'!$A$7:$A$214,0),MATCH(AZ$5,'Relevance scoring'!$D$5:$BU$5))))</f>
        <v>N/a</v>
      </c>
      <c r="BA69" s="87">
        <f t="array" ref="BA69">IF(INDEX('Relevance scoring'!$D$7:$BU$214,MATCH($A69,'Relevance scoring'!$A$7:$A$214,0),MATCH(BA$5,'Relevance scoring'!$D$5:$BU$5))=1,"N/a",(INDEX('Relevance scoring'!$D$7:$BU$214,MATCH($A69,'Relevance scoring'!$A$7:$A$214,0),MATCH(BA$5,'Relevance scoring'!$D$5:$BU$5))))</f>
        <v>2</v>
      </c>
      <c r="BB69" s="87">
        <f t="array" ref="BB69">IF(INDEX('Relevance scoring'!$D$7:$BU$214,MATCH($A69,'Relevance scoring'!$A$7:$A$214,0),MATCH(BB$5,'Relevance scoring'!$D$5:$BU$5))=1,"N/a",(INDEX('Relevance scoring'!$D$7:$BU$214,MATCH($A69,'Relevance scoring'!$A$7:$A$214,0),MATCH(BB$5,'Relevance scoring'!$D$5:$BU$5))))</f>
        <v>2</v>
      </c>
      <c r="BC69" s="87">
        <f t="array" ref="BC69">IF(INDEX('Relevance scoring'!$D$7:$BU$214,MATCH($A69,'Relevance scoring'!$A$7:$A$214,0),MATCH(BC$5,'Relevance scoring'!$D$5:$BU$5))=1,"N/a",(INDEX('Relevance scoring'!$D$7:$BU$214,MATCH($A69,'Relevance scoring'!$A$7:$A$214,0),MATCH(BC$5,'Relevance scoring'!$D$5:$BU$5))))</f>
        <v>2</v>
      </c>
      <c r="BD69" s="87">
        <f t="array" ref="BD69">IF(INDEX('Relevance scoring'!$D$7:$BU$214,MATCH($A69,'Relevance scoring'!$A$7:$A$214,0),MATCH(BD$5,'Relevance scoring'!$D$5:$BU$5))=1,"N/a",(INDEX('Relevance scoring'!$D$7:$BU$214,MATCH($A69,'Relevance scoring'!$A$7:$A$214,0),MATCH(BD$5,'Relevance scoring'!$D$5:$BU$5))))</f>
        <v>2</v>
      </c>
      <c r="BE69" s="87">
        <f t="array" ref="BE69">IF(INDEX('Relevance scoring'!$D$7:$BU$214,MATCH($A69,'Relevance scoring'!$A$7:$A$214,0),MATCH(BE$5,'Relevance scoring'!$D$5:$BU$5))=1,"N/a",(INDEX('Relevance scoring'!$D$7:$BU$214,MATCH($A69,'Relevance scoring'!$A$7:$A$214,0),MATCH(BE$5,'Relevance scoring'!$D$5:$BU$5))))</f>
        <v>2</v>
      </c>
      <c r="BF69" s="87">
        <f t="array" ref="BF69">IF(INDEX('Relevance scoring'!$D$7:$BU$214,MATCH($A69,'Relevance scoring'!$A$7:$A$214,0),MATCH(BF$5,'Relevance scoring'!$D$5:$BU$5))=1,"N/a",(INDEX('Relevance scoring'!$D$7:$BU$214,MATCH($A69,'Relevance scoring'!$A$7:$A$214,0),MATCH(BF$5,'Relevance scoring'!$D$5:$BU$5))))</f>
        <v>2</v>
      </c>
      <c r="BG69" s="87" t="str">
        <f t="array" ref="BG69">IF(INDEX('Relevance scoring'!$D$7:$BU$214,MATCH($A69,'Relevance scoring'!$A$7:$A$214,0),MATCH(BG$5,'Relevance scoring'!$D$5:$BU$5))=1,"N/a",(INDEX('Relevance scoring'!$D$7:$BU$214,MATCH($A69,'Relevance scoring'!$A$7:$A$214,0),MATCH(BG$5,'Relevance scoring'!$D$5:$BU$5))))</f>
        <v>N/a</v>
      </c>
      <c r="BH69" s="87" t="str">
        <f t="array" ref="BH69">IF(INDEX('Relevance scoring'!$D$7:$BU$214,MATCH($A69,'Relevance scoring'!$A$7:$A$214,0),MATCH(BH$5,'Relevance scoring'!$D$5:$BU$5))=1,"N/a",(INDEX('Relevance scoring'!$D$7:$BU$214,MATCH($A69,'Relevance scoring'!$A$7:$A$214,0),MATCH(BH$5,'Relevance scoring'!$D$5:$BU$5))))</f>
        <v>N/a</v>
      </c>
    </row>
    <row r="70" spans="1:60" ht="12.75" x14ac:dyDescent="0.2">
      <c r="A70" s="53" t="str">
        <f>'Technology references'!A65</f>
        <v>Tech-064</v>
      </c>
      <c r="B70" s="54" t="str">
        <f t="array" ref="B70">INDEX('Technology references'!$B$2:$B$100,MATCH($A70,'Technology references'!$A$2:$A$100,0))</f>
        <v>Urbanisation</v>
      </c>
      <c r="C70" s="4"/>
      <c r="D70" s="87" t="str">
        <f t="array" ref="D70">IF(INDEX('Relevance scoring'!$D$7:$BU$214,MATCH($A70,'Relevance scoring'!$A$7:$A$214,0),MATCH(D$5,'Relevance scoring'!$D$5:$BU$5))=1,"N/a",(INDEX('Relevance scoring'!$D$7:$BU$214,MATCH($A70,'Relevance scoring'!$A$7:$A$214,0),MATCH(D$5,'Relevance scoring'!$D$5:$BU$5))))</f>
        <v>N/a</v>
      </c>
      <c r="E70" s="87">
        <f t="array" ref="E70">IF(INDEX('Relevance scoring'!$D$7:$BU$214,MATCH($A70,'Relevance scoring'!$A$7:$A$214,0),MATCH(E$5,'Relevance scoring'!$D$5:$BU$5))=1,"N/a",(INDEX('Relevance scoring'!$D$7:$BU$214,MATCH($A70,'Relevance scoring'!$A$7:$A$214,0),MATCH(E$5,'Relevance scoring'!$D$5:$BU$5))))</f>
        <v>3</v>
      </c>
      <c r="F70" s="87">
        <f t="array" ref="F70">IF(INDEX('Relevance scoring'!$D$7:$BU$214,MATCH($A70,'Relevance scoring'!$A$7:$A$214,0),MATCH(F$5,'Relevance scoring'!$D$5:$BU$5))=1,"N/a",(INDEX('Relevance scoring'!$D$7:$BU$214,MATCH($A70,'Relevance scoring'!$A$7:$A$214,0),MATCH(F$5,'Relevance scoring'!$D$5:$BU$5))))</f>
        <v>3</v>
      </c>
      <c r="G70" s="87">
        <f t="array" ref="G70">IF(INDEX('Relevance scoring'!$D$7:$BU$214,MATCH($A70,'Relevance scoring'!$A$7:$A$214,0),MATCH(G$5,'Relevance scoring'!$D$5:$BU$5))=1,"N/a",(INDEX('Relevance scoring'!$D$7:$BU$214,MATCH($A70,'Relevance scoring'!$A$7:$A$214,0),MATCH(G$5,'Relevance scoring'!$D$5:$BU$5))))</f>
        <v>2</v>
      </c>
      <c r="H70" s="87">
        <f t="array" ref="H70">IF(INDEX('Relevance scoring'!$D$7:$BU$214,MATCH($A70,'Relevance scoring'!$A$7:$A$214,0),MATCH(H$5,'Relevance scoring'!$D$5:$BU$5))=1,"N/a",(INDEX('Relevance scoring'!$D$7:$BU$214,MATCH($A70,'Relevance scoring'!$A$7:$A$214,0),MATCH(H$5,'Relevance scoring'!$D$5:$BU$5))))</f>
        <v>5</v>
      </c>
      <c r="I70" s="87">
        <f t="array" ref="I70">IF(INDEX('Relevance scoring'!$D$7:$BU$214,MATCH($A70,'Relevance scoring'!$A$7:$A$214,0),MATCH(I$5,'Relevance scoring'!$D$5:$BU$5))=1,"N/a",(INDEX('Relevance scoring'!$D$7:$BU$214,MATCH($A70,'Relevance scoring'!$A$7:$A$214,0),MATCH(I$5,'Relevance scoring'!$D$5:$BU$5))))</f>
        <v>5</v>
      </c>
      <c r="J70" s="87">
        <f t="array" ref="J70">IF(INDEX('Relevance scoring'!$D$7:$BU$214,MATCH($A70,'Relevance scoring'!$A$7:$A$214,0),MATCH(J$5,'Relevance scoring'!$D$5:$BU$5))=1,"N/a",(INDEX('Relevance scoring'!$D$7:$BU$214,MATCH($A70,'Relevance scoring'!$A$7:$A$214,0),MATCH(J$5,'Relevance scoring'!$D$5:$BU$5))))</f>
        <v>3</v>
      </c>
      <c r="K70" s="87">
        <f t="array" ref="K70">IF(INDEX('Relevance scoring'!$D$7:$BU$214,MATCH($A70,'Relevance scoring'!$A$7:$A$214,0),MATCH(K$5,'Relevance scoring'!$D$5:$BU$5))=1,"N/a",(INDEX('Relevance scoring'!$D$7:$BU$214,MATCH($A70,'Relevance scoring'!$A$7:$A$214,0),MATCH(K$5,'Relevance scoring'!$D$5:$BU$5))))</f>
        <v>2</v>
      </c>
      <c r="L70" s="87">
        <f t="array" ref="L70">IF(INDEX('Relevance scoring'!$D$7:$BU$214,MATCH($A70,'Relevance scoring'!$A$7:$A$214,0),MATCH(L$5,'Relevance scoring'!$D$5:$BU$5))=1,"N/a",(INDEX('Relevance scoring'!$D$7:$BU$214,MATCH($A70,'Relevance scoring'!$A$7:$A$214,0),MATCH(L$5,'Relevance scoring'!$D$5:$BU$5))))</f>
        <v>3</v>
      </c>
      <c r="M70" s="87">
        <f t="array" ref="M70">IF(INDEX('Relevance scoring'!$D$7:$BU$214,MATCH($A70,'Relevance scoring'!$A$7:$A$214,0),MATCH(M$5,'Relevance scoring'!$D$5:$BU$5))=1,"N/a",(INDEX('Relevance scoring'!$D$7:$BU$214,MATCH($A70,'Relevance scoring'!$A$7:$A$214,0),MATCH(M$5,'Relevance scoring'!$D$5:$BU$5))))</f>
        <v>4</v>
      </c>
      <c r="N70" s="87">
        <f t="array" ref="N70">IF(INDEX('Relevance scoring'!$D$7:$BU$214,MATCH($A70,'Relevance scoring'!$A$7:$A$214,0),MATCH(N$5,'Relevance scoring'!$D$5:$BU$5))=1,"N/a",(INDEX('Relevance scoring'!$D$7:$BU$214,MATCH($A70,'Relevance scoring'!$A$7:$A$214,0),MATCH(N$5,'Relevance scoring'!$D$5:$BU$5))))</f>
        <v>2</v>
      </c>
      <c r="O70" s="87" t="str">
        <f t="array" ref="O70">IF(INDEX('Relevance scoring'!$D$7:$BU$214,MATCH($A70,'Relevance scoring'!$A$7:$A$214,0),MATCH(O$5,'Relevance scoring'!$D$5:$BU$5))=1,"N/a",(INDEX('Relevance scoring'!$D$7:$BU$214,MATCH($A70,'Relevance scoring'!$A$7:$A$214,0),MATCH(O$5,'Relevance scoring'!$D$5:$BU$5))))</f>
        <v>N/a</v>
      </c>
      <c r="P70" s="87" t="str">
        <f t="array" ref="P70">IF(INDEX('Relevance scoring'!$D$7:$BU$214,MATCH($A70,'Relevance scoring'!$A$7:$A$214,0),MATCH(P$5,'Relevance scoring'!$D$5:$BU$5))=1,"N/a",(INDEX('Relevance scoring'!$D$7:$BU$214,MATCH($A70,'Relevance scoring'!$A$7:$A$214,0),MATCH(P$5,'Relevance scoring'!$D$5:$BU$5))))</f>
        <v>N/a</v>
      </c>
      <c r="Q70" s="87" t="str">
        <f t="array" ref="Q70">IF(INDEX('Relevance scoring'!$D$7:$BU$214,MATCH($A70,'Relevance scoring'!$A$7:$A$214,0),MATCH(Q$5,'Relevance scoring'!$D$5:$BU$5))=1,"N/a",(INDEX('Relevance scoring'!$D$7:$BU$214,MATCH($A70,'Relevance scoring'!$A$7:$A$214,0),MATCH(Q$5,'Relevance scoring'!$D$5:$BU$5))))</f>
        <v>N/a</v>
      </c>
      <c r="R70" s="87" t="str">
        <f t="array" ref="R70">IF(INDEX('Relevance scoring'!$D$7:$BU$214,MATCH($A70,'Relevance scoring'!$A$7:$A$214,0),MATCH(R$5,'Relevance scoring'!$D$5:$BU$5))=1,"N/a",(INDEX('Relevance scoring'!$D$7:$BU$214,MATCH($A70,'Relevance scoring'!$A$7:$A$214,0),MATCH(R$5,'Relevance scoring'!$D$5:$BU$5))))</f>
        <v>N/a</v>
      </c>
      <c r="S70" s="87" t="str">
        <f t="array" ref="S70">IF(INDEX('Relevance scoring'!$D$7:$BU$214,MATCH($A70,'Relevance scoring'!$A$7:$A$214,0),MATCH(S$5,'Relevance scoring'!$D$5:$BU$5))=1,"N/a",(INDEX('Relevance scoring'!$D$7:$BU$214,MATCH($A70,'Relevance scoring'!$A$7:$A$214,0),MATCH(S$5,'Relevance scoring'!$D$5:$BU$5))))</f>
        <v>N/a</v>
      </c>
      <c r="T70" s="87">
        <f t="array" ref="T70">IF(INDEX('Relevance scoring'!$D$7:$BU$214,MATCH($A70,'Relevance scoring'!$A$7:$A$214,0),MATCH(T$5,'Relevance scoring'!$D$5:$BU$5))=1,"N/a",(INDEX('Relevance scoring'!$D$7:$BU$214,MATCH($A70,'Relevance scoring'!$A$7:$A$214,0),MATCH(T$5,'Relevance scoring'!$D$5:$BU$5))))</f>
        <v>2</v>
      </c>
      <c r="U70" s="87" t="str">
        <f t="array" ref="U70">IF(INDEX('Relevance scoring'!$D$7:$BU$214,MATCH($A70,'Relevance scoring'!$A$7:$A$214,0),MATCH(U$5,'Relevance scoring'!$D$5:$BU$5))=1,"N/a",(INDEX('Relevance scoring'!$D$7:$BU$214,MATCH($A70,'Relevance scoring'!$A$7:$A$214,0),MATCH(U$5,'Relevance scoring'!$D$5:$BU$5))))</f>
        <v>N/a</v>
      </c>
      <c r="V70" s="87" t="str">
        <f t="array" ref="V70">IF(INDEX('Relevance scoring'!$D$7:$BU$214,MATCH($A70,'Relevance scoring'!$A$7:$A$214,0),MATCH(V$5,'Relevance scoring'!$D$5:$BU$5))=1,"N/a",(INDEX('Relevance scoring'!$D$7:$BU$214,MATCH($A70,'Relevance scoring'!$A$7:$A$214,0),MATCH(V$5,'Relevance scoring'!$D$5:$BU$5))))</f>
        <v>N/a</v>
      </c>
      <c r="W70" s="87">
        <f t="array" ref="W70">IF(INDEX('Relevance scoring'!$D$7:$BU$214,MATCH($A70,'Relevance scoring'!$A$7:$A$214,0),MATCH(W$5,'Relevance scoring'!$D$5:$BU$5))=1,"N/a",(INDEX('Relevance scoring'!$D$7:$BU$214,MATCH($A70,'Relevance scoring'!$A$7:$A$214,0),MATCH(W$5,'Relevance scoring'!$D$5:$BU$5))))</f>
        <v>3</v>
      </c>
      <c r="X70" s="87" t="str">
        <f t="array" ref="X70">IF(INDEX('Relevance scoring'!$D$7:$BU$214,MATCH($A70,'Relevance scoring'!$A$7:$A$214,0),MATCH(X$5,'Relevance scoring'!$D$5:$BU$5))=1,"N/a",(INDEX('Relevance scoring'!$D$7:$BU$214,MATCH($A70,'Relevance scoring'!$A$7:$A$214,0),MATCH(X$5,'Relevance scoring'!$D$5:$BU$5))))</f>
        <v>N/a</v>
      </c>
      <c r="Y70" s="87" t="str">
        <f t="array" ref="Y70">IF(INDEX('Relevance scoring'!$D$7:$BU$214,MATCH($A70,'Relevance scoring'!$A$7:$A$214,0),MATCH(Y$5,'Relevance scoring'!$D$5:$BU$5))=1,"N/a",(INDEX('Relevance scoring'!$D$7:$BU$214,MATCH($A70,'Relevance scoring'!$A$7:$A$214,0),MATCH(Y$5,'Relevance scoring'!$D$5:$BU$5))))</f>
        <v>N/a</v>
      </c>
      <c r="Z70" s="87">
        <f t="array" ref="Z70">IF(INDEX('Relevance scoring'!$D$7:$BU$214,MATCH($A70,'Relevance scoring'!$A$7:$A$214,0),MATCH(Z$5,'Relevance scoring'!$D$5:$BU$5))=1,"N/a",(INDEX('Relevance scoring'!$D$7:$BU$214,MATCH($A70,'Relevance scoring'!$A$7:$A$214,0),MATCH(Z$5,'Relevance scoring'!$D$5:$BU$5))))</f>
        <v>4</v>
      </c>
      <c r="AA70" s="87">
        <f t="array" ref="AA70">IF(INDEX('Relevance scoring'!$D$7:$BU$214,MATCH($A70,'Relevance scoring'!$A$7:$A$214,0),MATCH(AA$5,'Relevance scoring'!$D$5:$BU$5))=1,"N/a",(INDEX('Relevance scoring'!$D$7:$BU$214,MATCH($A70,'Relevance scoring'!$A$7:$A$214,0),MATCH(AA$5,'Relevance scoring'!$D$5:$BU$5))))</f>
        <v>5</v>
      </c>
      <c r="AB70" s="87">
        <f t="array" ref="AB70">IF(INDEX('Relevance scoring'!$D$7:$BU$214,MATCH($A70,'Relevance scoring'!$A$7:$A$214,0),MATCH(AB$5,'Relevance scoring'!$D$5:$BU$5))=1,"N/a",(INDEX('Relevance scoring'!$D$7:$BU$214,MATCH($A70,'Relevance scoring'!$A$7:$A$214,0),MATCH(AB$5,'Relevance scoring'!$D$5:$BU$5))))</f>
        <v>5</v>
      </c>
      <c r="AC70" s="87">
        <f t="array" ref="AC70">IF(INDEX('Relevance scoring'!$D$7:$BU$214,MATCH($A70,'Relevance scoring'!$A$7:$A$214,0),MATCH(AC$5,'Relevance scoring'!$D$5:$BU$5))=1,"N/a",(INDEX('Relevance scoring'!$D$7:$BU$214,MATCH($A70,'Relevance scoring'!$A$7:$A$214,0),MATCH(AC$5,'Relevance scoring'!$D$5:$BU$5))))</f>
        <v>5</v>
      </c>
      <c r="AD70" s="87" t="str">
        <f t="array" ref="AD70">IF(INDEX('Relevance scoring'!$D$7:$BU$214,MATCH($A70,'Relevance scoring'!$A$7:$A$214,0),MATCH(AD$5,'Relevance scoring'!$D$5:$BU$5))=1,"N/a",(INDEX('Relevance scoring'!$D$7:$BU$214,MATCH($A70,'Relevance scoring'!$A$7:$A$214,0),MATCH(AD$5,'Relevance scoring'!$D$5:$BU$5))))</f>
        <v>N/a</v>
      </c>
      <c r="AE70" s="87">
        <f t="array" ref="AE70">IF(INDEX('Relevance scoring'!$D$7:$BU$214,MATCH($A70,'Relevance scoring'!$A$7:$A$214,0),MATCH(AE$5,'Relevance scoring'!$D$5:$BU$5))=1,"N/a",(INDEX('Relevance scoring'!$D$7:$BU$214,MATCH($A70,'Relevance scoring'!$A$7:$A$214,0),MATCH(AE$5,'Relevance scoring'!$D$5:$BU$5))))</f>
        <v>4</v>
      </c>
      <c r="AF70" s="87">
        <f t="array" ref="AF70">IF(INDEX('Relevance scoring'!$D$7:$BU$214,MATCH($A70,'Relevance scoring'!$A$7:$A$214,0),MATCH(AF$5,'Relevance scoring'!$D$5:$BU$5))=1,"N/a",(INDEX('Relevance scoring'!$D$7:$BU$214,MATCH($A70,'Relevance scoring'!$A$7:$A$214,0),MATCH(AF$5,'Relevance scoring'!$D$5:$BU$5))))</f>
        <v>5</v>
      </c>
      <c r="AG70" s="87">
        <f t="array" ref="AG70">IF(INDEX('Relevance scoring'!$D$7:$BU$214,MATCH($A70,'Relevance scoring'!$A$7:$A$214,0),MATCH(AG$5,'Relevance scoring'!$D$5:$BU$5))=1,"N/a",(INDEX('Relevance scoring'!$D$7:$BU$214,MATCH($A70,'Relevance scoring'!$A$7:$A$214,0),MATCH(AG$5,'Relevance scoring'!$D$5:$BU$5))))</f>
        <v>2</v>
      </c>
      <c r="AH70" s="87" t="str">
        <f t="array" ref="AH70">IF(INDEX('Relevance scoring'!$D$7:$BU$214,MATCH($A70,'Relevance scoring'!$A$7:$A$214,0),MATCH(AH$5,'Relevance scoring'!$D$5:$BU$5))=1,"N/a",(INDEX('Relevance scoring'!$D$7:$BU$214,MATCH($A70,'Relevance scoring'!$A$7:$A$214,0),MATCH(AH$5,'Relevance scoring'!$D$5:$BU$5))))</f>
        <v>N/a</v>
      </c>
      <c r="AI70" s="87" t="str">
        <f t="array" ref="AI70">IF(INDEX('Relevance scoring'!$D$7:$BU$214,MATCH($A70,'Relevance scoring'!$A$7:$A$214,0),MATCH(AI$5,'Relevance scoring'!$D$5:$BU$5))=1,"N/a",(INDEX('Relevance scoring'!$D$7:$BU$214,MATCH($A70,'Relevance scoring'!$A$7:$A$214,0),MATCH(AI$5,'Relevance scoring'!$D$5:$BU$5))))</f>
        <v>N/a</v>
      </c>
      <c r="AJ70" s="87" t="str">
        <f t="array" ref="AJ70">IF(INDEX('Relevance scoring'!$D$7:$BU$214,MATCH($A70,'Relevance scoring'!$A$7:$A$214,0),MATCH(AJ$5,'Relevance scoring'!$D$5:$BU$5))=1,"N/a",(INDEX('Relevance scoring'!$D$7:$BU$214,MATCH($A70,'Relevance scoring'!$A$7:$A$214,0),MATCH(AJ$5,'Relevance scoring'!$D$5:$BU$5))))</f>
        <v>N/a</v>
      </c>
      <c r="AK70" s="87" t="str">
        <f t="array" ref="AK70">IF(INDEX('Relevance scoring'!$D$7:$BU$214,MATCH($A70,'Relevance scoring'!$A$7:$A$214,0),MATCH(AK$5,'Relevance scoring'!$D$5:$BU$5))=1,"N/a",(INDEX('Relevance scoring'!$D$7:$BU$214,MATCH($A70,'Relevance scoring'!$A$7:$A$214,0),MATCH(AK$5,'Relevance scoring'!$D$5:$BU$5))))</f>
        <v>N/a</v>
      </c>
      <c r="AL70" s="87">
        <f t="array" ref="AL70">IF(INDEX('Relevance scoring'!$D$7:$BU$214,MATCH($A70,'Relevance scoring'!$A$7:$A$214,0),MATCH(AL$5,'Relevance scoring'!$D$5:$BU$5))=1,"N/a",(INDEX('Relevance scoring'!$D$7:$BU$214,MATCH($A70,'Relevance scoring'!$A$7:$A$214,0),MATCH(AL$5,'Relevance scoring'!$D$5:$BU$5))))</f>
        <v>2</v>
      </c>
      <c r="AM70" s="87" t="str">
        <f t="array" ref="AM70">IF(INDEX('Relevance scoring'!$D$7:$BU$214,MATCH($A70,'Relevance scoring'!$A$7:$A$214,0),MATCH(AM$5,'Relevance scoring'!$D$5:$BU$5))=1,"N/a",(INDEX('Relevance scoring'!$D$7:$BU$214,MATCH($A70,'Relevance scoring'!$A$7:$A$214,0),MATCH(AM$5,'Relevance scoring'!$D$5:$BU$5))))</f>
        <v>N/a</v>
      </c>
      <c r="AN70" s="87">
        <f t="array" ref="AN70">IF(INDEX('Relevance scoring'!$D$7:$BU$214,MATCH($A70,'Relevance scoring'!$A$7:$A$214,0),MATCH(AN$5,'Relevance scoring'!$D$5:$BU$5))=1,"N/a",(INDEX('Relevance scoring'!$D$7:$BU$214,MATCH($A70,'Relevance scoring'!$A$7:$A$214,0),MATCH(AN$5,'Relevance scoring'!$D$5:$BU$5))))</f>
        <v>3</v>
      </c>
      <c r="AO70" s="87">
        <f t="array" ref="AO70">IF(INDEX('Relevance scoring'!$D$7:$BU$214,MATCH($A70,'Relevance scoring'!$A$7:$A$214,0),MATCH(AO$5,'Relevance scoring'!$D$5:$BU$5))=1,"N/a",(INDEX('Relevance scoring'!$D$7:$BU$214,MATCH($A70,'Relevance scoring'!$A$7:$A$214,0),MATCH(AO$5,'Relevance scoring'!$D$5:$BU$5))))</f>
        <v>5</v>
      </c>
      <c r="AP70" s="87">
        <f t="array" ref="AP70">IF(INDEX('Relevance scoring'!$D$7:$BU$214,MATCH($A70,'Relevance scoring'!$A$7:$A$214,0),MATCH(AP$5,'Relevance scoring'!$D$5:$BU$5))=1,"N/a",(INDEX('Relevance scoring'!$D$7:$BU$214,MATCH($A70,'Relevance scoring'!$A$7:$A$214,0),MATCH(AP$5,'Relevance scoring'!$D$5:$BU$5))))</f>
        <v>2</v>
      </c>
      <c r="AQ70" s="87">
        <f t="array" ref="AQ70">IF(INDEX('Relevance scoring'!$D$7:$BU$214,MATCH($A70,'Relevance scoring'!$A$7:$A$214,0),MATCH(AQ$5,'Relevance scoring'!$D$5:$BU$5))=1,"N/a",(INDEX('Relevance scoring'!$D$7:$BU$214,MATCH($A70,'Relevance scoring'!$A$7:$A$214,0),MATCH(AQ$5,'Relevance scoring'!$D$5:$BU$5))))</f>
        <v>5</v>
      </c>
      <c r="AR70" s="87" t="str">
        <f t="array" ref="AR70">IF(INDEX('Relevance scoring'!$D$7:$BU$214,MATCH($A70,'Relevance scoring'!$A$7:$A$214,0),MATCH(AR$5,'Relevance scoring'!$D$5:$BU$5))=1,"N/a",(INDEX('Relevance scoring'!$D$7:$BU$214,MATCH($A70,'Relevance scoring'!$A$7:$A$214,0),MATCH(AR$5,'Relevance scoring'!$D$5:$BU$5))))</f>
        <v>N/a</v>
      </c>
      <c r="AS70" s="87" t="str">
        <f t="array" ref="AS70">IF(INDEX('Relevance scoring'!$D$7:$BU$214,MATCH($A70,'Relevance scoring'!$A$7:$A$214,0),MATCH(AS$5,'Relevance scoring'!$D$5:$BU$5))=1,"N/a",(INDEX('Relevance scoring'!$D$7:$BU$214,MATCH($A70,'Relevance scoring'!$A$7:$A$214,0),MATCH(AS$5,'Relevance scoring'!$D$5:$BU$5))))</f>
        <v>N/a</v>
      </c>
      <c r="AT70" s="87" t="str">
        <f t="array" ref="AT70">IF(INDEX('Relevance scoring'!$D$7:$BU$214,MATCH($A70,'Relevance scoring'!$A$7:$A$214,0),MATCH(AT$5,'Relevance scoring'!$D$5:$BU$5))=1,"N/a",(INDEX('Relevance scoring'!$D$7:$BU$214,MATCH($A70,'Relevance scoring'!$A$7:$A$214,0),MATCH(AT$5,'Relevance scoring'!$D$5:$BU$5))))</f>
        <v>N/a</v>
      </c>
      <c r="AU70" s="87">
        <f t="array" ref="AU70">IF(INDEX('Relevance scoring'!$D$7:$BU$214,MATCH($A70,'Relevance scoring'!$A$7:$A$214,0),MATCH(AU$5,'Relevance scoring'!$D$5:$BU$5))=1,"N/a",(INDEX('Relevance scoring'!$D$7:$BU$214,MATCH($A70,'Relevance scoring'!$A$7:$A$214,0),MATCH(AU$5,'Relevance scoring'!$D$5:$BU$5))))</f>
        <v>2</v>
      </c>
      <c r="AV70" s="87">
        <f t="array" ref="AV70">IF(INDEX('Relevance scoring'!$D$7:$BU$214,MATCH($A70,'Relevance scoring'!$A$7:$A$214,0),MATCH(AV$5,'Relevance scoring'!$D$5:$BU$5))=1,"N/a",(INDEX('Relevance scoring'!$D$7:$BU$214,MATCH($A70,'Relevance scoring'!$A$7:$A$214,0),MATCH(AV$5,'Relevance scoring'!$D$5:$BU$5))))</f>
        <v>3</v>
      </c>
      <c r="AW70" s="87" t="str">
        <f t="array" ref="AW70">IF(INDEX('Relevance scoring'!$D$7:$BU$214,MATCH($A70,'Relevance scoring'!$A$7:$A$214,0),MATCH(AW$5,'Relevance scoring'!$D$5:$BU$5))=1,"N/a",(INDEX('Relevance scoring'!$D$7:$BU$214,MATCH($A70,'Relevance scoring'!$A$7:$A$214,0),MATCH(AW$5,'Relevance scoring'!$D$5:$BU$5))))</f>
        <v>N/a</v>
      </c>
      <c r="AX70" s="87">
        <f t="array" ref="AX70">IF(INDEX('Relevance scoring'!$D$7:$BU$214,MATCH($A70,'Relevance scoring'!$A$7:$A$214,0),MATCH(AX$5,'Relevance scoring'!$D$5:$BU$5))=1,"N/a",(INDEX('Relevance scoring'!$D$7:$BU$214,MATCH($A70,'Relevance scoring'!$A$7:$A$214,0),MATCH(AX$5,'Relevance scoring'!$D$5:$BU$5))))</f>
        <v>3</v>
      </c>
      <c r="AY70" s="87">
        <f t="array" ref="AY70">IF(INDEX('Relevance scoring'!$D$7:$BU$214,MATCH($A70,'Relevance scoring'!$A$7:$A$214,0),MATCH(AY$5,'Relevance scoring'!$D$5:$BU$5))=1,"N/a",(INDEX('Relevance scoring'!$D$7:$BU$214,MATCH($A70,'Relevance scoring'!$A$7:$A$214,0),MATCH(AY$5,'Relevance scoring'!$D$5:$BU$5))))</f>
        <v>3</v>
      </c>
      <c r="AZ70" s="87" t="str">
        <f t="array" ref="AZ70">IF(INDEX('Relevance scoring'!$D$7:$BU$214,MATCH($A70,'Relevance scoring'!$A$7:$A$214,0),MATCH(AZ$5,'Relevance scoring'!$D$5:$BU$5))=1,"N/a",(INDEX('Relevance scoring'!$D$7:$BU$214,MATCH($A70,'Relevance scoring'!$A$7:$A$214,0),MATCH(AZ$5,'Relevance scoring'!$D$5:$BU$5))))</f>
        <v>N/a</v>
      </c>
      <c r="BA70" s="87">
        <f t="array" ref="BA70">IF(INDEX('Relevance scoring'!$D$7:$BU$214,MATCH($A70,'Relevance scoring'!$A$7:$A$214,0),MATCH(BA$5,'Relevance scoring'!$D$5:$BU$5))=1,"N/a",(INDEX('Relevance scoring'!$D$7:$BU$214,MATCH($A70,'Relevance scoring'!$A$7:$A$214,0),MATCH(BA$5,'Relevance scoring'!$D$5:$BU$5))))</f>
        <v>4</v>
      </c>
      <c r="BB70" s="87">
        <f t="array" ref="BB70">IF(INDEX('Relevance scoring'!$D$7:$BU$214,MATCH($A70,'Relevance scoring'!$A$7:$A$214,0),MATCH(BB$5,'Relevance scoring'!$D$5:$BU$5))=1,"N/a",(INDEX('Relevance scoring'!$D$7:$BU$214,MATCH($A70,'Relevance scoring'!$A$7:$A$214,0),MATCH(BB$5,'Relevance scoring'!$D$5:$BU$5))))</f>
        <v>3</v>
      </c>
      <c r="BC70" s="87">
        <f t="array" ref="BC70">IF(INDEX('Relevance scoring'!$D$7:$BU$214,MATCH($A70,'Relevance scoring'!$A$7:$A$214,0),MATCH(BC$5,'Relevance scoring'!$D$5:$BU$5))=1,"N/a",(INDEX('Relevance scoring'!$D$7:$BU$214,MATCH($A70,'Relevance scoring'!$A$7:$A$214,0),MATCH(BC$5,'Relevance scoring'!$D$5:$BU$5))))</f>
        <v>3</v>
      </c>
      <c r="BD70" s="87">
        <f t="array" ref="BD70">IF(INDEX('Relevance scoring'!$D$7:$BU$214,MATCH($A70,'Relevance scoring'!$A$7:$A$214,0),MATCH(BD$5,'Relevance scoring'!$D$5:$BU$5))=1,"N/a",(INDEX('Relevance scoring'!$D$7:$BU$214,MATCH($A70,'Relevance scoring'!$A$7:$A$214,0),MATCH(BD$5,'Relevance scoring'!$D$5:$BU$5))))</f>
        <v>2</v>
      </c>
      <c r="BE70" s="87">
        <f t="array" ref="BE70">IF(INDEX('Relevance scoring'!$D$7:$BU$214,MATCH($A70,'Relevance scoring'!$A$7:$A$214,0),MATCH(BE$5,'Relevance scoring'!$D$5:$BU$5))=1,"N/a",(INDEX('Relevance scoring'!$D$7:$BU$214,MATCH($A70,'Relevance scoring'!$A$7:$A$214,0),MATCH(BE$5,'Relevance scoring'!$D$5:$BU$5))))</f>
        <v>2</v>
      </c>
      <c r="BF70" s="87">
        <f t="array" ref="BF70">IF(INDEX('Relevance scoring'!$D$7:$BU$214,MATCH($A70,'Relevance scoring'!$A$7:$A$214,0),MATCH(BF$5,'Relevance scoring'!$D$5:$BU$5))=1,"N/a",(INDEX('Relevance scoring'!$D$7:$BU$214,MATCH($A70,'Relevance scoring'!$A$7:$A$214,0),MATCH(BF$5,'Relevance scoring'!$D$5:$BU$5))))</f>
        <v>3</v>
      </c>
      <c r="BG70" s="87">
        <f t="array" ref="BG70">IF(INDEX('Relevance scoring'!$D$7:$BU$214,MATCH($A70,'Relevance scoring'!$A$7:$A$214,0),MATCH(BG$5,'Relevance scoring'!$D$5:$BU$5))=1,"N/a",(INDEX('Relevance scoring'!$D$7:$BU$214,MATCH($A70,'Relevance scoring'!$A$7:$A$214,0),MATCH(BG$5,'Relevance scoring'!$D$5:$BU$5))))</f>
        <v>3</v>
      </c>
      <c r="BH70" s="87" t="str">
        <f t="array" ref="BH70">IF(INDEX('Relevance scoring'!$D$7:$BU$214,MATCH($A70,'Relevance scoring'!$A$7:$A$214,0),MATCH(BH$5,'Relevance scoring'!$D$5:$BU$5))=1,"N/a",(INDEX('Relevance scoring'!$D$7:$BU$214,MATCH($A70,'Relevance scoring'!$A$7:$A$214,0),MATCH(BH$5,'Relevance scoring'!$D$5:$BU$5))))</f>
        <v>N/a</v>
      </c>
    </row>
    <row r="71" spans="1:60" ht="12.75" x14ac:dyDescent="0.2">
      <c r="A71" s="53" t="str">
        <f>'Technology references'!A66</f>
        <v>Tech-065</v>
      </c>
      <c r="B71" s="54" t="str">
        <f t="array" ref="B71">INDEX('Technology references'!$B$2:$B$100,MATCH($A71,'Technology references'!$A$2:$A$100,0))</f>
        <v>Shift in global economic power</v>
      </c>
      <c r="C71" s="4"/>
      <c r="D71" s="87">
        <f t="array" ref="D71">IF(INDEX('Relevance scoring'!$D$7:$BU$214,MATCH($A71,'Relevance scoring'!$A$7:$A$214,0),MATCH(D$5,'Relevance scoring'!$D$5:$BU$5))=1,"N/a",(INDEX('Relevance scoring'!$D$7:$BU$214,MATCH($A71,'Relevance scoring'!$A$7:$A$214,0),MATCH(D$5,'Relevance scoring'!$D$5:$BU$5))))</f>
        <v>2</v>
      </c>
      <c r="E71" s="87">
        <f t="array" ref="E71">IF(INDEX('Relevance scoring'!$D$7:$BU$214,MATCH($A71,'Relevance scoring'!$A$7:$A$214,0),MATCH(E$5,'Relevance scoring'!$D$5:$BU$5))=1,"N/a",(INDEX('Relevance scoring'!$D$7:$BU$214,MATCH($A71,'Relevance scoring'!$A$7:$A$214,0),MATCH(E$5,'Relevance scoring'!$D$5:$BU$5))))</f>
        <v>2</v>
      </c>
      <c r="F71" s="87" t="str">
        <f t="array" ref="F71">IF(INDEX('Relevance scoring'!$D$7:$BU$214,MATCH($A71,'Relevance scoring'!$A$7:$A$214,0),MATCH(F$5,'Relevance scoring'!$D$5:$BU$5))=1,"N/a",(INDEX('Relevance scoring'!$D$7:$BU$214,MATCH($A71,'Relevance scoring'!$A$7:$A$214,0),MATCH(F$5,'Relevance scoring'!$D$5:$BU$5))))</f>
        <v>N/a</v>
      </c>
      <c r="G71" s="87">
        <f t="array" ref="G71">IF(INDEX('Relevance scoring'!$D$7:$BU$214,MATCH($A71,'Relevance scoring'!$A$7:$A$214,0),MATCH(G$5,'Relevance scoring'!$D$5:$BU$5))=1,"N/a",(INDEX('Relevance scoring'!$D$7:$BU$214,MATCH($A71,'Relevance scoring'!$A$7:$A$214,0),MATCH(G$5,'Relevance scoring'!$D$5:$BU$5))))</f>
        <v>2</v>
      </c>
      <c r="H71" s="87">
        <f t="array" ref="H71">IF(INDEX('Relevance scoring'!$D$7:$BU$214,MATCH($A71,'Relevance scoring'!$A$7:$A$214,0),MATCH(H$5,'Relevance scoring'!$D$5:$BU$5))=1,"N/a",(INDEX('Relevance scoring'!$D$7:$BU$214,MATCH($A71,'Relevance scoring'!$A$7:$A$214,0),MATCH(H$5,'Relevance scoring'!$D$5:$BU$5))))</f>
        <v>2</v>
      </c>
      <c r="I71" s="87">
        <f t="array" ref="I71">IF(INDEX('Relevance scoring'!$D$7:$BU$214,MATCH($A71,'Relevance scoring'!$A$7:$A$214,0),MATCH(I$5,'Relevance scoring'!$D$5:$BU$5))=1,"N/a",(INDEX('Relevance scoring'!$D$7:$BU$214,MATCH($A71,'Relevance scoring'!$A$7:$A$214,0),MATCH(I$5,'Relevance scoring'!$D$5:$BU$5))))</f>
        <v>2</v>
      </c>
      <c r="J71" s="87">
        <f t="array" ref="J71">IF(INDEX('Relevance scoring'!$D$7:$BU$214,MATCH($A71,'Relevance scoring'!$A$7:$A$214,0),MATCH(J$5,'Relevance scoring'!$D$5:$BU$5))=1,"N/a",(INDEX('Relevance scoring'!$D$7:$BU$214,MATCH($A71,'Relevance scoring'!$A$7:$A$214,0),MATCH(J$5,'Relevance scoring'!$D$5:$BU$5))))</f>
        <v>2</v>
      </c>
      <c r="K71" s="87">
        <f t="array" ref="K71">IF(INDEX('Relevance scoring'!$D$7:$BU$214,MATCH($A71,'Relevance scoring'!$A$7:$A$214,0),MATCH(K$5,'Relevance scoring'!$D$5:$BU$5))=1,"N/a",(INDEX('Relevance scoring'!$D$7:$BU$214,MATCH($A71,'Relevance scoring'!$A$7:$A$214,0),MATCH(K$5,'Relevance scoring'!$D$5:$BU$5))))</f>
        <v>2</v>
      </c>
      <c r="L71" s="87">
        <f t="array" ref="L71">IF(INDEX('Relevance scoring'!$D$7:$BU$214,MATCH($A71,'Relevance scoring'!$A$7:$A$214,0),MATCH(L$5,'Relevance scoring'!$D$5:$BU$5))=1,"N/a",(INDEX('Relevance scoring'!$D$7:$BU$214,MATCH($A71,'Relevance scoring'!$A$7:$A$214,0),MATCH(L$5,'Relevance scoring'!$D$5:$BU$5))))</f>
        <v>4</v>
      </c>
      <c r="M71" s="87" t="str">
        <f t="array" ref="M71">IF(INDEX('Relevance scoring'!$D$7:$BU$214,MATCH($A71,'Relevance scoring'!$A$7:$A$214,0),MATCH(M$5,'Relevance scoring'!$D$5:$BU$5))=1,"N/a",(INDEX('Relevance scoring'!$D$7:$BU$214,MATCH($A71,'Relevance scoring'!$A$7:$A$214,0),MATCH(M$5,'Relevance scoring'!$D$5:$BU$5))))</f>
        <v>N/a</v>
      </c>
      <c r="N71" s="87">
        <f t="array" ref="N71">IF(INDEX('Relevance scoring'!$D$7:$BU$214,MATCH($A71,'Relevance scoring'!$A$7:$A$214,0),MATCH(N$5,'Relevance scoring'!$D$5:$BU$5))=1,"N/a",(INDEX('Relevance scoring'!$D$7:$BU$214,MATCH($A71,'Relevance scoring'!$A$7:$A$214,0),MATCH(N$5,'Relevance scoring'!$D$5:$BU$5))))</f>
        <v>4</v>
      </c>
      <c r="O71" s="87">
        <f t="array" ref="O71">IF(INDEX('Relevance scoring'!$D$7:$BU$214,MATCH($A71,'Relevance scoring'!$A$7:$A$214,0),MATCH(O$5,'Relevance scoring'!$D$5:$BU$5))=1,"N/a",(INDEX('Relevance scoring'!$D$7:$BU$214,MATCH($A71,'Relevance scoring'!$A$7:$A$214,0),MATCH(O$5,'Relevance scoring'!$D$5:$BU$5))))</f>
        <v>3</v>
      </c>
      <c r="P71" s="87" t="str">
        <f t="array" ref="P71">IF(INDEX('Relevance scoring'!$D$7:$BU$214,MATCH($A71,'Relevance scoring'!$A$7:$A$214,0),MATCH(P$5,'Relevance scoring'!$D$5:$BU$5))=1,"N/a",(INDEX('Relevance scoring'!$D$7:$BU$214,MATCH($A71,'Relevance scoring'!$A$7:$A$214,0),MATCH(P$5,'Relevance scoring'!$D$5:$BU$5))))</f>
        <v>N/a</v>
      </c>
      <c r="Q71" s="87">
        <f t="array" ref="Q71">IF(INDEX('Relevance scoring'!$D$7:$BU$214,MATCH($A71,'Relevance scoring'!$A$7:$A$214,0),MATCH(Q$5,'Relevance scoring'!$D$5:$BU$5))=1,"N/a",(INDEX('Relevance scoring'!$D$7:$BU$214,MATCH($A71,'Relevance scoring'!$A$7:$A$214,0),MATCH(Q$5,'Relevance scoring'!$D$5:$BU$5))))</f>
        <v>3</v>
      </c>
      <c r="R71" s="87">
        <f t="array" ref="R71">IF(INDEX('Relevance scoring'!$D$7:$BU$214,MATCH($A71,'Relevance scoring'!$A$7:$A$214,0),MATCH(R$5,'Relevance scoring'!$D$5:$BU$5))=1,"N/a",(INDEX('Relevance scoring'!$D$7:$BU$214,MATCH($A71,'Relevance scoring'!$A$7:$A$214,0),MATCH(R$5,'Relevance scoring'!$D$5:$BU$5))))</f>
        <v>4</v>
      </c>
      <c r="S71" s="87">
        <f t="array" ref="S71">IF(INDEX('Relevance scoring'!$D$7:$BU$214,MATCH($A71,'Relevance scoring'!$A$7:$A$214,0),MATCH(S$5,'Relevance scoring'!$D$5:$BU$5))=1,"N/a",(INDEX('Relevance scoring'!$D$7:$BU$214,MATCH($A71,'Relevance scoring'!$A$7:$A$214,0),MATCH(S$5,'Relevance scoring'!$D$5:$BU$5))))</f>
        <v>4</v>
      </c>
      <c r="T71" s="87">
        <f t="array" ref="T71">IF(INDEX('Relevance scoring'!$D$7:$BU$214,MATCH($A71,'Relevance scoring'!$A$7:$A$214,0),MATCH(T$5,'Relevance scoring'!$D$5:$BU$5))=1,"N/a",(INDEX('Relevance scoring'!$D$7:$BU$214,MATCH($A71,'Relevance scoring'!$A$7:$A$214,0),MATCH(T$5,'Relevance scoring'!$D$5:$BU$5))))</f>
        <v>4</v>
      </c>
      <c r="U71" s="87" t="str">
        <f t="array" ref="U71">IF(INDEX('Relevance scoring'!$D$7:$BU$214,MATCH($A71,'Relevance scoring'!$A$7:$A$214,0),MATCH(U$5,'Relevance scoring'!$D$5:$BU$5))=1,"N/a",(INDEX('Relevance scoring'!$D$7:$BU$214,MATCH($A71,'Relevance scoring'!$A$7:$A$214,0),MATCH(U$5,'Relevance scoring'!$D$5:$BU$5))))</f>
        <v>N/a</v>
      </c>
      <c r="V71" s="87" t="str">
        <f t="array" ref="V71">IF(INDEX('Relevance scoring'!$D$7:$BU$214,MATCH($A71,'Relevance scoring'!$A$7:$A$214,0),MATCH(V$5,'Relevance scoring'!$D$5:$BU$5))=1,"N/a",(INDEX('Relevance scoring'!$D$7:$BU$214,MATCH($A71,'Relevance scoring'!$A$7:$A$214,0),MATCH(V$5,'Relevance scoring'!$D$5:$BU$5))))</f>
        <v>N/a</v>
      </c>
      <c r="W71" s="87">
        <f t="array" ref="W71">IF(INDEX('Relevance scoring'!$D$7:$BU$214,MATCH($A71,'Relevance scoring'!$A$7:$A$214,0),MATCH(W$5,'Relevance scoring'!$D$5:$BU$5))=1,"N/a",(INDEX('Relevance scoring'!$D$7:$BU$214,MATCH($A71,'Relevance scoring'!$A$7:$A$214,0),MATCH(W$5,'Relevance scoring'!$D$5:$BU$5))))</f>
        <v>4</v>
      </c>
      <c r="X71" s="87" t="str">
        <f t="array" ref="X71">IF(INDEX('Relevance scoring'!$D$7:$BU$214,MATCH($A71,'Relevance scoring'!$A$7:$A$214,0),MATCH(X$5,'Relevance scoring'!$D$5:$BU$5))=1,"N/a",(INDEX('Relevance scoring'!$D$7:$BU$214,MATCH($A71,'Relevance scoring'!$A$7:$A$214,0),MATCH(X$5,'Relevance scoring'!$D$5:$BU$5))))</f>
        <v>N/a</v>
      </c>
      <c r="Y71" s="87" t="str">
        <f t="array" ref="Y71">IF(INDEX('Relevance scoring'!$D$7:$BU$214,MATCH($A71,'Relevance scoring'!$A$7:$A$214,0),MATCH(Y$5,'Relevance scoring'!$D$5:$BU$5))=1,"N/a",(INDEX('Relevance scoring'!$D$7:$BU$214,MATCH($A71,'Relevance scoring'!$A$7:$A$214,0),MATCH(Y$5,'Relevance scoring'!$D$5:$BU$5))))</f>
        <v>N/a</v>
      </c>
      <c r="Z71" s="87">
        <f t="array" ref="Z71">IF(INDEX('Relevance scoring'!$D$7:$BU$214,MATCH($A71,'Relevance scoring'!$A$7:$A$214,0),MATCH(Z$5,'Relevance scoring'!$D$5:$BU$5))=1,"N/a",(INDEX('Relevance scoring'!$D$7:$BU$214,MATCH($A71,'Relevance scoring'!$A$7:$A$214,0),MATCH(Z$5,'Relevance scoring'!$D$5:$BU$5))))</f>
        <v>2</v>
      </c>
      <c r="AA71" s="87">
        <f t="array" ref="AA71">IF(INDEX('Relevance scoring'!$D$7:$BU$214,MATCH($A71,'Relevance scoring'!$A$7:$A$214,0),MATCH(AA$5,'Relevance scoring'!$D$5:$BU$5))=1,"N/a",(INDEX('Relevance scoring'!$D$7:$BU$214,MATCH($A71,'Relevance scoring'!$A$7:$A$214,0),MATCH(AA$5,'Relevance scoring'!$D$5:$BU$5))))</f>
        <v>4</v>
      </c>
      <c r="AB71" s="87">
        <f t="array" ref="AB71">IF(INDEX('Relevance scoring'!$D$7:$BU$214,MATCH($A71,'Relevance scoring'!$A$7:$A$214,0),MATCH(AB$5,'Relevance scoring'!$D$5:$BU$5))=1,"N/a",(INDEX('Relevance scoring'!$D$7:$BU$214,MATCH($A71,'Relevance scoring'!$A$7:$A$214,0),MATCH(AB$5,'Relevance scoring'!$D$5:$BU$5))))</f>
        <v>4</v>
      </c>
      <c r="AC71" s="87" t="str">
        <f t="array" ref="AC71">IF(INDEX('Relevance scoring'!$D$7:$BU$214,MATCH($A71,'Relevance scoring'!$A$7:$A$214,0),MATCH(AC$5,'Relevance scoring'!$D$5:$BU$5))=1,"N/a",(INDEX('Relevance scoring'!$D$7:$BU$214,MATCH($A71,'Relevance scoring'!$A$7:$A$214,0),MATCH(AC$5,'Relevance scoring'!$D$5:$BU$5))))</f>
        <v>N/a</v>
      </c>
      <c r="AD71" s="87" t="str">
        <f t="array" ref="AD71">IF(INDEX('Relevance scoring'!$D$7:$BU$214,MATCH($A71,'Relevance scoring'!$A$7:$A$214,0),MATCH(AD$5,'Relevance scoring'!$D$5:$BU$5))=1,"N/a",(INDEX('Relevance scoring'!$D$7:$BU$214,MATCH($A71,'Relevance scoring'!$A$7:$A$214,0),MATCH(AD$5,'Relevance scoring'!$D$5:$BU$5))))</f>
        <v>N/a</v>
      </c>
      <c r="AE71" s="87">
        <f t="array" ref="AE71">IF(INDEX('Relevance scoring'!$D$7:$BU$214,MATCH($A71,'Relevance scoring'!$A$7:$A$214,0),MATCH(AE$5,'Relevance scoring'!$D$5:$BU$5))=1,"N/a",(INDEX('Relevance scoring'!$D$7:$BU$214,MATCH($A71,'Relevance scoring'!$A$7:$A$214,0),MATCH(AE$5,'Relevance scoring'!$D$5:$BU$5))))</f>
        <v>2</v>
      </c>
      <c r="AF71" s="87">
        <f t="array" ref="AF71">IF(INDEX('Relevance scoring'!$D$7:$BU$214,MATCH($A71,'Relevance scoring'!$A$7:$A$214,0),MATCH(AF$5,'Relevance scoring'!$D$5:$BU$5))=1,"N/a",(INDEX('Relevance scoring'!$D$7:$BU$214,MATCH($A71,'Relevance scoring'!$A$7:$A$214,0),MATCH(AF$5,'Relevance scoring'!$D$5:$BU$5))))</f>
        <v>4</v>
      </c>
      <c r="AG71" s="87" t="str">
        <f t="array" ref="AG71">IF(INDEX('Relevance scoring'!$D$7:$BU$214,MATCH($A71,'Relevance scoring'!$A$7:$A$214,0),MATCH(AG$5,'Relevance scoring'!$D$5:$BU$5))=1,"N/a",(INDEX('Relevance scoring'!$D$7:$BU$214,MATCH($A71,'Relevance scoring'!$A$7:$A$214,0),MATCH(AG$5,'Relevance scoring'!$D$5:$BU$5))))</f>
        <v>N/a</v>
      </c>
      <c r="AH71" s="87">
        <f t="array" ref="AH71">IF(INDEX('Relevance scoring'!$D$7:$BU$214,MATCH($A71,'Relevance scoring'!$A$7:$A$214,0),MATCH(AH$5,'Relevance scoring'!$D$5:$BU$5))=1,"N/a",(INDEX('Relevance scoring'!$D$7:$BU$214,MATCH($A71,'Relevance scoring'!$A$7:$A$214,0),MATCH(AH$5,'Relevance scoring'!$D$5:$BU$5))))</f>
        <v>3</v>
      </c>
      <c r="AI71" s="87">
        <f t="array" ref="AI71">IF(INDEX('Relevance scoring'!$D$7:$BU$214,MATCH($A71,'Relevance scoring'!$A$7:$A$214,0),MATCH(AI$5,'Relevance scoring'!$D$5:$BU$5))=1,"N/a",(INDEX('Relevance scoring'!$D$7:$BU$214,MATCH($A71,'Relevance scoring'!$A$7:$A$214,0),MATCH(AI$5,'Relevance scoring'!$D$5:$BU$5))))</f>
        <v>3</v>
      </c>
      <c r="AJ71" s="87">
        <f t="array" ref="AJ71">IF(INDEX('Relevance scoring'!$D$7:$BU$214,MATCH($A71,'Relevance scoring'!$A$7:$A$214,0),MATCH(AJ$5,'Relevance scoring'!$D$5:$BU$5))=1,"N/a",(INDEX('Relevance scoring'!$D$7:$BU$214,MATCH($A71,'Relevance scoring'!$A$7:$A$214,0),MATCH(AJ$5,'Relevance scoring'!$D$5:$BU$5))))</f>
        <v>3</v>
      </c>
      <c r="AK71" s="87">
        <f t="array" ref="AK71">IF(INDEX('Relevance scoring'!$D$7:$BU$214,MATCH($A71,'Relevance scoring'!$A$7:$A$214,0),MATCH(AK$5,'Relevance scoring'!$D$5:$BU$5))=1,"N/a",(INDEX('Relevance scoring'!$D$7:$BU$214,MATCH($A71,'Relevance scoring'!$A$7:$A$214,0),MATCH(AK$5,'Relevance scoring'!$D$5:$BU$5))))</f>
        <v>3</v>
      </c>
      <c r="AL71" s="87" t="str">
        <f t="array" ref="AL71">IF(INDEX('Relevance scoring'!$D$7:$BU$214,MATCH($A71,'Relevance scoring'!$A$7:$A$214,0),MATCH(AL$5,'Relevance scoring'!$D$5:$BU$5))=1,"N/a",(INDEX('Relevance scoring'!$D$7:$BU$214,MATCH($A71,'Relevance scoring'!$A$7:$A$214,0),MATCH(AL$5,'Relevance scoring'!$D$5:$BU$5))))</f>
        <v>N/a</v>
      </c>
      <c r="AM71" s="87" t="str">
        <f t="array" ref="AM71">IF(INDEX('Relevance scoring'!$D$7:$BU$214,MATCH($A71,'Relevance scoring'!$A$7:$A$214,0),MATCH(AM$5,'Relevance scoring'!$D$5:$BU$5))=1,"N/a",(INDEX('Relevance scoring'!$D$7:$BU$214,MATCH($A71,'Relevance scoring'!$A$7:$A$214,0),MATCH(AM$5,'Relevance scoring'!$D$5:$BU$5))))</f>
        <v>N/a</v>
      </c>
      <c r="AN71" s="87" t="str">
        <f t="array" ref="AN71">IF(INDEX('Relevance scoring'!$D$7:$BU$214,MATCH($A71,'Relevance scoring'!$A$7:$A$214,0),MATCH(AN$5,'Relevance scoring'!$D$5:$BU$5))=1,"N/a",(INDEX('Relevance scoring'!$D$7:$BU$214,MATCH($A71,'Relevance scoring'!$A$7:$A$214,0),MATCH(AN$5,'Relevance scoring'!$D$5:$BU$5))))</f>
        <v>N/a</v>
      </c>
      <c r="AO71" s="87">
        <f t="array" ref="AO71">IF(INDEX('Relevance scoring'!$D$7:$BU$214,MATCH($A71,'Relevance scoring'!$A$7:$A$214,0),MATCH(AO$5,'Relevance scoring'!$D$5:$BU$5))=1,"N/a",(INDEX('Relevance scoring'!$D$7:$BU$214,MATCH($A71,'Relevance scoring'!$A$7:$A$214,0),MATCH(AO$5,'Relevance scoring'!$D$5:$BU$5))))</f>
        <v>2</v>
      </c>
      <c r="AP71" s="87">
        <f t="array" ref="AP71">IF(INDEX('Relevance scoring'!$D$7:$BU$214,MATCH($A71,'Relevance scoring'!$A$7:$A$214,0),MATCH(AP$5,'Relevance scoring'!$D$5:$BU$5))=1,"N/a",(INDEX('Relevance scoring'!$D$7:$BU$214,MATCH($A71,'Relevance scoring'!$A$7:$A$214,0),MATCH(AP$5,'Relevance scoring'!$D$5:$BU$5))))</f>
        <v>3</v>
      </c>
      <c r="AQ71" s="87">
        <f t="array" ref="AQ71">IF(INDEX('Relevance scoring'!$D$7:$BU$214,MATCH($A71,'Relevance scoring'!$A$7:$A$214,0),MATCH(AQ$5,'Relevance scoring'!$D$5:$BU$5))=1,"N/a",(INDEX('Relevance scoring'!$D$7:$BU$214,MATCH($A71,'Relevance scoring'!$A$7:$A$214,0),MATCH(AQ$5,'Relevance scoring'!$D$5:$BU$5))))</f>
        <v>3</v>
      </c>
      <c r="AR71" s="87" t="str">
        <f t="array" ref="AR71">IF(INDEX('Relevance scoring'!$D$7:$BU$214,MATCH($A71,'Relevance scoring'!$A$7:$A$214,0),MATCH(AR$5,'Relevance scoring'!$D$5:$BU$5))=1,"N/a",(INDEX('Relevance scoring'!$D$7:$BU$214,MATCH($A71,'Relevance scoring'!$A$7:$A$214,0),MATCH(AR$5,'Relevance scoring'!$D$5:$BU$5))))</f>
        <v>N/a</v>
      </c>
      <c r="AS71" s="87" t="str">
        <f t="array" ref="AS71">IF(INDEX('Relevance scoring'!$D$7:$BU$214,MATCH($A71,'Relevance scoring'!$A$7:$A$214,0),MATCH(AS$5,'Relevance scoring'!$D$5:$BU$5))=1,"N/a",(INDEX('Relevance scoring'!$D$7:$BU$214,MATCH($A71,'Relevance scoring'!$A$7:$A$214,0),MATCH(AS$5,'Relevance scoring'!$D$5:$BU$5))))</f>
        <v>N/a</v>
      </c>
      <c r="AT71" s="87">
        <f t="array" ref="AT71">IF(INDEX('Relevance scoring'!$D$7:$BU$214,MATCH($A71,'Relevance scoring'!$A$7:$A$214,0),MATCH(AT$5,'Relevance scoring'!$D$5:$BU$5))=1,"N/a",(INDEX('Relevance scoring'!$D$7:$BU$214,MATCH($A71,'Relevance scoring'!$A$7:$A$214,0),MATCH(AT$5,'Relevance scoring'!$D$5:$BU$5))))</f>
        <v>3</v>
      </c>
      <c r="AU71" s="87" t="str">
        <f t="array" ref="AU71">IF(INDEX('Relevance scoring'!$D$7:$BU$214,MATCH($A71,'Relevance scoring'!$A$7:$A$214,0),MATCH(AU$5,'Relevance scoring'!$D$5:$BU$5))=1,"N/a",(INDEX('Relevance scoring'!$D$7:$BU$214,MATCH($A71,'Relevance scoring'!$A$7:$A$214,0),MATCH(AU$5,'Relevance scoring'!$D$5:$BU$5))))</f>
        <v>N/a</v>
      </c>
      <c r="AV71" s="87" t="str">
        <f t="array" ref="AV71">IF(INDEX('Relevance scoring'!$D$7:$BU$214,MATCH($A71,'Relevance scoring'!$A$7:$A$214,0),MATCH(AV$5,'Relevance scoring'!$D$5:$BU$5))=1,"N/a",(INDEX('Relevance scoring'!$D$7:$BU$214,MATCH($A71,'Relevance scoring'!$A$7:$A$214,0),MATCH(AV$5,'Relevance scoring'!$D$5:$BU$5))))</f>
        <v>N/a</v>
      </c>
      <c r="AW71" s="87">
        <f t="array" ref="AW71">IF(INDEX('Relevance scoring'!$D$7:$BU$214,MATCH($A71,'Relevance scoring'!$A$7:$A$214,0),MATCH(AW$5,'Relevance scoring'!$D$5:$BU$5))=1,"N/a",(INDEX('Relevance scoring'!$D$7:$BU$214,MATCH($A71,'Relevance scoring'!$A$7:$A$214,0),MATCH(AW$5,'Relevance scoring'!$D$5:$BU$5))))</f>
        <v>3</v>
      </c>
      <c r="AX71" s="87" t="str">
        <f t="array" ref="AX71">IF(INDEX('Relevance scoring'!$D$7:$BU$214,MATCH($A71,'Relevance scoring'!$A$7:$A$214,0),MATCH(AX$5,'Relevance scoring'!$D$5:$BU$5))=1,"N/a",(INDEX('Relevance scoring'!$D$7:$BU$214,MATCH($A71,'Relevance scoring'!$A$7:$A$214,0),MATCH(AX$5,'Relevance scoring'!$D$5:$BU$5))))</f>
        <v>N/a</v>
      </c>
      <c r="AY71" s="87" t="str">
        <f t="array" ref="AY71">IF(INDEX('Relevance scoring'!$D$7:$BU$214,MATCH($A71,'Relevance scoring'!$A$7:$A$214,0),MATCH(AY$5,'Relevance scoring'!$D$5:$BU$5))=1,"N/a",(INDEX('Relevance scoring'!$D$7:$BU$214,MATCH($A71,'Relevance scoring'!$A$7:$A$214,0),MATCH(AY$5,'Relevance scoring'!$D$5:$BU$5))))</f>
        <v>N/a</v>
      </c>
      <c r="AZ71" s="87" t="str">
        <f t="array" ref="AZ71">IF(INDEX('Relevance scoring'!$D$7:$BU$214,MATCH($A71,'Relevance scoring'!$A$7:$A$214,0),MATCH(AZ$5,'Relevance scoring'!$D$5:$BU$5))=1,"N/a",(INDEX('Relevance scoring'!$D$7:$BU$214,MATCH($A71,'Relevance scoring'!$A$7:$A$214,0),MATCH(AZ$5,'Relevance scoring'!$D$5:$BU$5))))</f>
        <v>N/a</v>
      </c>
      <c r="BA71" s="87" t="str">
        <f t="array" ref="BA71">IF(INDEX('Relevance scoring'!$D$7:$BU$214,MATCH($A71,'Relevance scoring'!$A$7:$A$214,0),MATCH(BA$5,'Relevance scoring'!$D$5:$BU$5))=1,"N/a",(INDEX('Relevance scoring'!$D$7:$BU$214,MATCH($A71,'Relevance scoring'!$A$7:$A$214,0),MATCH(BA$5,'Relevance scoring'!$D$5:$BU$5))))</f>
        <v>N/a</v>
      </c>
      <c r="BB71" s="87">
        <f t="array" ref="BB71">IF(INDEX('Relevance scoring'!$D$7:$BU$214,MATCH($A71,'Relevance scoring'!$A$7:$A$214,0),MATCH(BB$5,'Relevance scoring'!$D$5:$BU$5))=1,"N/a",(INDEX('Relevance scoring'!$D$7:$BU$214,MATCH($A71,'Relevance scoring'!$A$7:$A$214,0),MATCH(BB$5,'Relevance scoring'!$D$5:$BU$5))))</f>
        <v>3</v>
      </c>
      <c r="BC71" s="87">
        <f t="array" ref="BC71">IF(INDEX('Relevance scoring'!$D$7:$BU$214,MATCH($A71,'Relevance scoring'!$A$7:$A$214,0),MATCH(BC$5,'Relevance scoring'!$D$5:$BU$5))=1,"N/a",(INDEX('Relevance scoring'!$D$7:$BU$214,MATCH($A71,'Relevance scoring'!$A$7:$A$214,0),MATCH(BC$5,'Relevance scoring'!$D$5:$BU$5))))</f>
        <v>2</v>
      </c>
      <c r="BD71" s="87">
        <f t="array" ref="BD71">IF(INDEX('Relevance scoring'!$D$7:$BU$214,MATCH($A71,'Relevance scoring'!$A$7:$A$214,0),MATCH(BD$5,'Relevance scoring'!$D$5:$BU$5))=1,"N/a",(INDEX('Relevance scoring'!$D$7:$BU$214,MATCH($A71,'Relevance scoring'!$A$7:$A$214,0),MATCH(BD$5,'Relevance scoring'!$D$5:$BU$5))))</f>
        <v>2</v>
      </c>
      <c r="BE71" s="87">
        <f t="array" ref="BE71">IF(INDEX('Relevance scoring'!$D$7:$BU$214,MATCH($A71,'Relevance scoring'!$A$7:$A$214,0),MATCH(BE$5,'Relevance scoring'!$D$5:$BU$5))=1,"N/a",(INDEX('Relevance scoring'!$D$7:$BU$214,MATCH($A71,'Relevance scoring'!$A$7:$A$214,0),MATCH(BE$5,'Relevance scoring'!$D$5:$BU$5))))</f>
        <v>2</v>
      </c>
      <c r="BF71" s="87">
        <f t="array" ref="BF71">IF(INDEX('Relevance scoring'!$D$7:$BU$214,MATCH($A71,'Relevance scoring'!$A$7:$A$214,0),MATCH(BF$5,'Relevance scoring'!$D$5:$BU$5))=1,"N/a",(INDEX('Relevance scoring'!$D$7:$BU$214,MATCH($A71,'Relevance scoring'!$A$7:$A$214,0),MATCH(BF$5,'Relevance scoring'!$D$5:$BU$5))))</f>
        <v>2</v>
      </c>
      <c r="BG71" s="87">
        <f t="array" ref="BG71">IF(INDEX('Relevance scoring'!$D$7:$BU$214,MATCH($A71,'Relevance scoring'!$A$7:$A$214,0),MATCH(BG$5,'Relevance scoring'!$D$5:$BU$5))=1,"N/a",(INDEX('Relevance scoring'!$D$7:$BU$214,MATCH($A71,'Relevance scoring'!$A$7:$A$214,0),MATCH(BG$5,'Relevance scoring'!$D$5:$BU$5))))</f>
        <v>3</v>
      </c>
      <c r="BH71" s="87" t="str">
        <f t="array" ref="BH71">IF(INDEX('Relevance scoring'!$D$7:$BU$214,MATCH($A71,'Relevance scoring'!$A$7:$A$214,0),MATCH(BH$5,'Relevance scoring'!$D$5:$BU$5))=1,"N/a",(INDEX('Relevance scoring'!$D$7:$BU$214,MATCH($A71,'Relevance scoring'!$A$7:$A$214,0),MATCH(BH$5,'Relevance scoring'!$D$5:$BU$5))))</f>
        <v>N/a</v>
      </c>
    </row>
    <row r="72" spans="1:60" ht="12.75" x14ac:dyDescent="0.2">
      <c r="A72" s="53" t="str">
        <f>'Technology references'!A67</f>
        <v>Tech-066</v>
      </c>
      <c r="B72" s="54" t="str">
        <f t="array" ref="B72">INDEX('Technology references'!$B$2:$B$100,MATCH($A72,'Technology references'!$A$2:$A$100,0))</f>
        <v>Payment technology</v>
      </c>
      <c r="C72" s="4"/>
      <c r="D72" s="87">
        <f t="array" ref="D72">IF(INDEX('Relevance scoring'!$D$7:$BU$214,MATCH($A72,'Relevance scoring'!$A$7:$A$214,0),MATCH(D$5,'Relevance scoring'!$D$5:$BU$5))=1,"N/a",(INDEX('Relevance scoring'!$D$7:$BU$214,MATCH($A72,'Relevance scoring'!$A$7:$A$214,0),MATCH(D$5,'Relevance scoring'!$D$5:$BU$5))))</f>
        <v>2</v>
      </c>
      <c r="E72" s="87">
        <f t="array" ref="E72">IF(INDEX('Relevance scoring'!$D$7:$BU$214,MATCH($A72,'Relevance scoring'!$A$7:$A$214,0),MATCH(E$5,'Relevance scoring'!$D$5:$BU$5))=1,"N/a",(INDEX('Relevance scoring'!$D$7:$BU$214,MATCH($A72,'Relevance scoring'!$A$7:$A$214,0),MATCH(E$5,'Relevance scoring'!$D$5:$BU$5))))</f>
        <v>2</v>
      </c>
      <c r="F72" s="87">
        <f t="array" ref="F72">IF(INDEX('Relevance scoring'!$D$7:$BU$214,MATCH($A72,'Relevance scoring'!$A$7:$A$214,0),MATCH(F$5,'Relevance scoring'!$D$5:$BU$5))=1,"N/a",(INDEX('Relevance scoring'!$D$7:$BU$214,MATCH($A72,'Relevance scoring'!$A$7:$A$214,0),MATCH(F$5,'Relevance scoring'!$D$5:$BU$5))))</f>
        <v>2</v>
      </c>
      <c r="G72" s="87">
        <f t="array" ref="G72">IF(INDEX('Relevance scoring'!$D$7:$BU$214,MATCH($A72,'Relevance scoring'!$A$7:$A$214,0),MATCH(G$5,'Relevance scoring'!$D$5:$BU$5))=1,"N/a",(INDEX('Relevance scoring'!$D$7:$BU$214,MATCH($A72,'Relevance scoring'!$A$7:$A$214,0),MATCH(G$5,'Relevance scoring'!$D$5:$BU$5))))</f>
        <v>2</v>
      </c>
      <c r="H72" s="87" t="str">
        <f t="array" ref="H72">IF(INDEX('Relevance scoring'!$D$7:$BU$214,MATCH($A72,'Relevance scoring'!$A$7:$A$214,0),MATCH(H$5,'Relevance scoring'!$D$5:$BU$5))=1,"N/a",(INDEX('Relevance scoring'!$D$7:$BU$214,MATCH($A72,'Relevance scoring'!$A$7:$A$214,0),MATCH(H$5,'Relevance scoring'!$D$5:$BU$5))))</f>
        <v>N/a</v>
      </c>
      <c r="I72" s="87" t="str">
        <f t="array" ref="I72">IF(INDEX('Relevance scoring'!$D$7:$BU$214,MATCH($A72,'Relevance scoring'!$A$7:$A$214,0),MATCH(I$5,'Relevance scoring'!$D$5:$BU$5))=1,"N/a",(INDEX('Relevance scoring'!$D$7:$BU$214,MATCH($A72,'Relevance scoring'!$A$7:$A$214,0),MATCH(I$5,'Relevance scoring'!$D$5:$BU$5))))</f>
        <v>N/a</v>
      </c>
      <c r="J72" s="87">
        <f t="array" ref="J72">IF(INDEX('Relevance scoring'!$D$7:$BU$214,MATCH($A72,'Relevance scoring'!$A$7:$A$214,0),MATCH(J$5,'Relevance scoring'!$D$5:$BU$5))=1,"N/a",(INDEX('Relevance scoring'!$D$7:$BU$214,MATCH($A72,'Relevance scoring'!$A$7:$A$214,0),MATCH(J$5,'Relevance scoring'!$D$5:$BU$5))))</f>
        <v>2</v>
      </c>
      <c r="K72" s="87" t="str">
        <f t="array" ref="K72">IF(INDEX('Relevance scoring'!$D$7:$BU$214,MATCH($A72,'Relevance scoring'!$A$7:$A$214,0),MATCH(K$5,'Relevance scoring'!$D$5:$BU$5))=1,"N/a",(INDEX('Relevance scoring'!$D$7:$BU$214,MATCH($A72,'Relevance scoring'!$A$7:$A$214,0),MATCH(K$5,'Relevance scoring'!$D$5:$BU$5))))</f>
        <v>N/a</v>
      </c>
      <c r="L72" s="87">
        <f t="array" ref="L72">IF(INDEX('Relevance scoring'!$D$7:$BU$214,MATCH($A72,'Relevance scoring'!$A$7:$A$214,0),MATCH(L$5,'Relevance scoring'!$D$5:$BU$5))=1,"N/a",(INDEX('Relevance scoring'!$D$7:$BU$214,MATCH($A72,'Relevance scoring'!$A$7:$A$214,0),MATCH(L$5,'Relevance scoring'!$D$5:$BU$5))))</f>
        <v>2</v>
      </c>
      <c r="M72" s="87">
        <f t="array" ref="M72">IF(INDEX('Relevance scoring'!$D$7:$BU$214,MATCH($A72,'Relevance scoring'!$A$7:$A$214,0),MATCH(M$5,'Relevance scoring'!$D$5:$BU$5))=1,"N/a",(INDEX('Relevance scoring'!$D$7:$BU$214,MATCH($A72,'Relevance scoring'!$A$7:$A$214,0),MATCH(M$5,'Relevance scoring'!$D$5:$BU$5))))</f>
        <v>2</v>
      </c>
      <c r="N72" s="87" t="str">
        <f t="array" ref="N72">IF(INDEX('Relevance scoring'!$D$7:$BU$214,MATCH($A72,'Relevance scoring'!$A$7:$A$214,0),MATCH(N$5,'Relevance scoring'!$D$5:$BU$5))=1,"N/a",(INDEX('Relevance scoring'!$D$7:$BU$214,MATCH($A72,'Relevance scoring'!$A$7:$A$214,0),MATCH(N$5,'Relevance scoring'!$D$5:$BU$5))))</f>
        <v>N/a</v>
      </c>
      <c r="O72" s="87">
        <f t="array" ref="O72">IF(INDEX('Relevance scoring'!$D$7:$BU$214,MATCH($A72,'Relevance scoring'!$A$7:$A$214,0),MATCH(O$5,'Relevance scoring'!$D$5:$BU$5))=1,"N/a",(INDEX('Relevance scoring'!$D$7:$BU$214,MATCH($A72,'Relevance scoring'!$A$7:$A$214,0),MATCH(O$5,'Relevance scoring'!$D$5:$BU$5))))</f>
        <v>3</v>
      </c>
      <c r="P72" s="87">
        <f t="array" ref="P72">IF(INDEX('Relevance scoring'!$D$7:$BU$214,MATCH($A72,'Relevance scoring'!$A$7:$A$214,0),MATCH(P$5,'Relevance scoring'!$D$5:$BU$5))=1,"N/a",(INDEX('Relevance scoring'!$D$7:$BU$214,MATCH($A72,'Relevance scoring'!$A$7:$A$214,0),MATCH(P$5,'Relevance scoring'!$D$5:$BU$5))))</f>
        <v>5</v>
      </c>
      <c r="Q72" s="87">
        <f t="array" ref="Q72">IF(INDEX('Relevance scoring'!$D$7:$BU$214,MATCH($A72,'Relevance scoring'!$A$7:$A$214,0),MATCH(Q$5,'Relevance scoring'!$D$5:$BU$5))=1,"N/a",(INDEX('Relevance scoring'!$D$7:$BU$214,MATCH($A72,'Relevance scoring'!$A$7:$A$214,0),MATCH(Q$5,'Relevance scoring'!$D$5:$BU$5))))</f>
        <v>2</v>
      </c>
      <c r="R72" s="87">
        <f t="array" ref="R72">IF(INDEX('Relevance scoring'!$D$7:$BU$214,MATCH($A72,'Relevance scoring'!$A$7:$A$214,0),MATCH(R$5,'Relevance scoring'!$D$5:$BU$5))=1,"N/a",(INDEX('Relevance scoring'!$D$7:$BU$214,MATCH($A72,'Relevance scoring'!$A$7:$A$214,0),MATCH(R$5,'Relevance scoring'!$D$5:$BU$5))))</f>
        <v>3</v>
      </c>
      <c r="S72" s="87" t="str">
        <f t="array" ref="S72">IF(INDEX('Relevance scoring'!$D$7:$BU$214,MATCH($A72,'Relevance scoring'!$A$7:$A$214,0),MATCH(S$5,'Relevance scoring'!$D$5:$BU$5))=1,"N/a",(INDEX('Relevance scoring'!$D$7:$BU$214,MATCH($A72,'Relevance scoring'!$A$7:$A$214,0),MATCH(S$5,'Relevance scoring'!$D$5:$BU$5))))</f>
        <v>N/a</v>
      </c>
      <c r="T72" s="87" t="str">
        <f t="array" ref="T72">IF(INDEX('Relevance scoring'!$D$7:$BU$214,MATCH($A72,'Relevance scoring'!$A$7:$A$214,0),MATCH(T$5,'Relevance scoring'!$D$5:$BU$5))=1,"N/a",(INDEX('Relevance scoring'!$D$7:$BU$214,MATCH($A72,'Relevance scoring'!$A$7:$A$214,0),MATCH(T$5,'Relevance scoring'!$D$5:$BU$5))))</f>
        <v>N/a</v>
      </c>
      <c r="U72" s="87" t="str">
        <f t="array" ref="U72">IF(INDEX('Relevance scoring'!$D$7:$BU$214,MATCH($A72,'Relevance scoring'!$A$7:$A$214,0),MATCH(U$5,'Relevance scoring'!$D$5:$BU$5))=1,"N/a",(INDEX('Relevance scoring'!$D$7:$BU$214,MATCH($A72,'Relevance scoring'!$A$7:$A$214,0),MATCH(U$5,'Relevance scoring'!$D$5:$BU$5))))</f>
        <v>N/a</v>
      </c>
      <c r="V72" s="87" t="str">
        <f t="array" ref="V72">IF(INDEX('Relevance scoring'!$D$7:$BU$214,MATCH($A72,'Relevance scoring'!$A$7:$A$214,0),MATCH(V$5,'Relevance scoring'!$D$5:$BU$5))=1,"N/a",(INDEX('Relevance scoring'!$D$7:$BU$214,MATCH($A72,'Relevance scoring'!$A$7:$A$214,0),MATCH(V$5,'Relevance scoring'!$D$5:$BU$5))))</f>
        <v>N/a</v>
      </c>
      <c r="W72" s="87">
        <f t="array" ref="W72">IF(INDEX('Relevance scoring'!$D$7:$BU$214,MATCH($A72,'Relevance scoring'!$A$7:$A$214,0),MATCH(W$5,'Relevance scoring'!$D$5:$BU$5))=1,"N/a",(INDEX('Relevance scoring'!$D$7:$BU$214,MATCH($A72,'Relevance scoring'!$A$7:$A$214,0),MATCH(W$5,'Relevance scoring'!$D$5:$BU$5))))</f>
        <v>2</v>
      </c>
      <c r="X72" s="87" t="str">
        <f t="array" ref="X72">IF(INDEX('Relevance scoring'!$D$7:$BU$214,MATCH($A72,'Relevance scoring'!$A$7:$A$214,0),MATCH(X$5,'Relevance scoring'!$D$5:$BU$5))=1,"N/a",(INDEX('Relevance scoring'!$D$7:$BU$214,MATCH($A72,'Relevance scoring'!$A$7:$A$214,0),MATCH(X$5,'Relevance scoring'!$D$5:$BU$5))))</f>
        <v>N/a</v>
      </c>
      <c r="Y72" s="87" t="str">
        <f t="array" ref="Y72">IF(INDEX('Relevance scoring'!$D$7:$BU$214,MATCH($A72,'Relevance scoring'!$A$7:$A$214,0),MATCH(Y$5,'Relevance scoring'!$D$5:$BU$5))=1,"N/a",(INDEX('Relevance scoring'!$D$7:$BU$214,MATCH($A72,'Relevance scoring'!$A$7:$A$214,0),MATCH(Y$5,'Relevance scoring'!$D$5:$BU$5))))</f>
        <v>N/a</v>
      </c>
      <c r="Z72" s="87" t="str">
        <f t="array" ref="Z72">IF(INDEX('Relevance scoring'!$D$7:$BU$214,MATCH($A72,'Relevance scoring'!$A$7:$A$214,0),MATCH(Z$5,'Relevance scoring'!$D$5:$BU$5))=1,"N/a",(INDEX('Relevance scoring'!$D$7:$BU$214,MATCH($A72,'Relevance scoring'!$A$7:$A$214,0),MATCH(Z$5,'Relevance scoring'!$D$5:$BU$5))))</f>
        <v>N/a</v>
      </c>
      <c r="AA72" s="87" t="str">
        <f t="array" ref="AA72">IF(INDEX('Relevance scoring'!$D$7:$BU$214,MATCH($A72,'Relevance scoring'!$A$7:$A$214,0),MATCH(AA$5,'Relevance scoring'!$D$5:$BU$5))=1,"N/a",(INDEX('Relevance scoring'!$D$7:$BU$214,MATCH($A72,'Relevance scoring'!$A$7:$A$214,0),MATCH(AA$5,'Relevance scoring'!$D$5:$BU$5))))</f>
        <v>N/a</v>
      </c>
      <c r="AB72" s="87" t="str">
        <f t="array" ref="AB72">IF(INDEX('Relevance scoring'!$D$7:$BU$214,MATCH($A72,'Relevance scoring'!$A$7:$A$214,0),MATCH(AB$5,'Relevance scoring'!$D$5:$BU$5))=1,"N/a",(INDEX('Relevance scoring'!$D$7:$BU$214,MATCH($A72,'Relevance scoring'!$A$7:$A$214,0),MATCH(AB$5,'Relevance scoring'!$D$5:$BU$5))))</f>
        <v>N/a</v>
      </c>
      <c r="AC72" s="87" t="str">
        <f t="array" ref="AC72">IF(INDEX('Relevance scoring'!$D$7:$BU$214,MATCH($A72,'Relevance scoring'!$A$7:$A$214,0),MATCH(AC$5,'Relevance scoring'!$D$5:$BU$5))=1,"N/a",(INDEX('Relevance scoring'!$D$7:$BU$214,MATCH($A72,'Relevance scoring'!$A$7:$A$214,0),MATCH(AC$5,'Relevance scoring'!$D$5:$BU$5))))</f>
        <v>N/a</v>
      </c>
      <c r="AD72" s="87" t="str">
        <f t="array" ref="AD72">IF(INDEX('Relevance scoring'!$D$7:$BU$214,MATCH($A72,'Relevance scoring'!$A$7:$A$214,0),MATCH(AD$5,'Relevance scoring'!$D$5:$BU$5))=1,"N/a",(INDEX('Relevance scoring'!$D$7:$BU$214,MATCH($A72,'Relevance scoring'!$A$7:$A$214,0),MATCH(AD$5,'Relevance scoring'!$D$5:$BU$5))))</f>
        <v>N/a</v>
      </c>
      <c r="AE72" s="87">
        <f t="array" ref="AE72">IF(INDEX('Relevance scoring'!$D$7:$BU$214,MATCH($A72,'Relevance scoring'!$A$7:$A$214,0),MATCH(AE$5,'Relevance scoring'!$D$5:$BU$5))=1,"N/a",(INDEX('Relevance scoring'!$D$7:$BU$214,MATCH($A72,'Relevance scoring'!$A$7:$A$214,0),MATCH(AE$5,'Relevance scoring'!$D$5:$BU$5))))</f>
        <v>2</v>
      </c>
      <c r="AF72" s="87" t="str">
        <f t="array" ref="AF72">IF(INDEX('Relevance scoring'!$D$7:$BU$214,MATCH($A72,'Relevance scoring'!$A$7:$A$214,0),MATCH(AF$5,'Relevance scoring'!$D$5:$BU$5))=1,"N/a",(INDEX('Relevance scoring'!$D$7:$BU$214,MATCH($A72,'Relevance scoring'!$A$7:$A$214,0),MATCH(AF$5,'Relevance scoring'!$D$5:$BU$5))))</f>
        <v>N/a</v>
      </c>
      <c r="AG72" s="87" t="str">
        <f t="array" ref="AG72">IF(INDEX('Relevance scoring'!$D$7:$BU$214,MATCH($A72,'Relevance scoring'!$A$7:$A$214,0),MATCH(AG$5,'Relevance scoring'!$D$5:$BU$5))=1,"N/a",(INDEX('Relevance scoring'!$D$7:$BU$214,MATCH($A72,'Relevance scoring'!$A$7:$A$214,0),MATCH(AG$5,'Relevance scoring'!$D$5:$BU$5))))</f>
        <v>N/a</v>
      </c>
      <c r="AH72" s="87" t="str">
        <f t="array" ref="AH72">IF(INDEX('Relevance scoring'!$D$7:$BU$214,MATCH($A72,'Relevance scoring'!$A$7:$A$214,0),MATCH(AH$5,'Relevance scoring'!$D$5:$BU$5))=1,"N/a",(INDEX('Relevance scoring'!$D$7:$BU$214,MATCH($A72,'Relevance scoring'!$A$7:$A$214,0),MATCH(AH$5,'Relevance scoring'!$D$5:$BU$5))))</f>
        <v>N/a</v>
      </c>
      <c r="AI72" s="87" t="str">
        <f t="array" ref="AI72">IF(INDEX('Relevance scoring'!$D$7:$BU$214,MATCH($A72,'Relevance scoring'!$A$7:$A$214,0),MATCH(AI$5,'Relevance scoring'!$D$5:$BU$5))=1,"N/a",(INDEX('Relevance scoring'!$D$7:$BU$214,MATCH($A72,'Relevance scoring'!$A$7:$A$214,0),MATCH(AI$5,'Relevance scoring'!$D$5:$BU$5))))</f>
        <v>N/a</v>
      </c>
      <c r="AJ72" s="87" t="str">
        <f t="array" ref="AJ72">IF(INDEX('Relevance scoring'!$D$7:$BU$214,MATCH($A72,'Relevance scoring'!$A$7:$A$214,0),MATCH(AJ$5,'Relevance scoring'!$D$5:$BU$5))=1,"N/a",(INDEX('Relevance scoring'!$D$7:$BU$214,MATCH($A72,'Relevance scoring'!$A$7:$A$214,0),MATCH(AJ$5,'Relevance scoring'!$D$5:$BU$5))))</f>
        <v>N/a</v>
      </c>
      <c r="AK72" s="87" t="str">
        <f t="array" ref="AK72">IF(INDEX('Relevance scoring'!$D$7:$BU$214,MATCH($A72,'Relevance scoring'!$A$7:$A$214,0),MATCH(AK$5,'Relevance scoring'!$D$5:$BU$5))=1,"N/a",(INDEX('Relevance scoring'!$D$7:$BU$214,MATCH($A72,'Relevance scoring'!$A$7:$A$214,0),MATCH(AK$5,'Relevance scoring'!$D$5:$BU$5))))</f>
        <v>N/a</v>
      </c>
      <c r="AL72" s="87" t="str">
        <f t="array" ref="AL72">IF(INDEX('Relevance scoring'!$D$7:$BU$214,MATCH($A72,'Relevance scoring'!$A$7:$A$214,0),MATCH(AL$5,'Relevance scoring'!$D$5:$BU$5))=1,"N/a",(INDEX('Relevance scoring'!$D$7:$BU$214,MATCH($A72,'Relevance scoring'!$A$7:$A$214,0),MATCH(AL$5,'Relevance scoring'!$D$5:$BU$5))))</f>
        <v>N/a</v>
      </c>
      <c r="AM72" s="87" t="str">
        <f t="array" ref="AM72">IF(INDEX('Relevance scoring'!$D$7:$BU$214,MATCH($A72,'Relevance scoring'!$A$7:$A$214,0),MATCH(AM$5,'Relevance scoring'!$D$5:$BU$5))=1,"N/a",(INDEX('Relevance scoring'!$D$7:$BU$214,MATCH($A72,'Relevance scoring'!$A$7:$A$214,0),MATCH(AM$5,'Relevance scoring'!$D$5:$BU$5))))</f>
        <v>N/a</v>
      </c>
      <c r="AN72" s="87" t="str">
        <f t="array" ref="AN72">IF(INDEX('Relevance scoring'!$D$7:$BU$214,MATCH($A72,'Relevance scoring'!$A$7:$A$214,0),MATCH(AN$5,'Relevance scoring'!$D$5:$BU$5))=1,"N/a",(INDEX('Relevance scoring'!$D$7:$BU$214,MATCH($A72,'Relevance scoring'!$A$7:$A$214,0),MATCH(AN$5,'Relevance scoring'!$D$5:$BU$5))))</f>
        <v>N/a</v>
      </c>
      <c r="AO72" s="87" t="str">
        <f t="array" ref="AO72">IF(INDEX('Relevance scoring'!$D$7:$BU$214,MATCH($A72,'Relevance scoring'!$A$7:$A$214,0),MATCH(AO$5,'Relevance scoring'!$D$5:$BU$5))=1,"N/a",(INDEX('Relevance scoring'!$D$7:$BU$214,MATCH($A72,'Relevance scoring'!$A$7:$A$214,0),MATCH(AO$5,'Relevance scoring'!$D$5:$BU$5))))</f>
        <v>N/a</v>
      </c>
      <c r="AP72" s="87" t="str">
        <f t="array" ref="AP72">IF(INDEX('Relevance scoring'!$D$7:$BU$214,MATCH($A72,'Relevance scoring'!$A$7:$A$214,0),MATCH(AP$5,'Relevance scoring'!$D$5:$BU$5))=1,"N/a",(INDEX('Relevance scoring'!$D$7:$BU$214,MATCH($A72,'Relevance scoring'!$A$7:$A$214,0),MATCH(AP$5,'Relevance scoring'!$D$5:$BU$5))))</f>
        <v>N/a</v>
      </c>
      <c r="AQ72" s="87" t="str">
        <f t="array" ref="AQ72">IF(INDEX('Relevance scoring'!$D$7:$BU$214,MATCH($A72,'Relevance scoring'!$A$7:$A$214,0),MATCH(AQ$5,'Relevance scoring'!$D$5:$BU$5))=1,"N/a",(INDEX('Relevance scoring'!$D$7:$BU$214,MATCH($A72,'Relevance scoring'!$A$7:$A$214,0),MATCH(AQ$5,'Relevance scoring'!$D$5:$BU$5))))</f>
        <v>N/a</v>
      </c>
      <c r="AR72" s="87" t="str">
        <f t="array" ref="AR72">IF(INDEX('Relevance scoring'!$D$7:$BU$214,MATCH($A72,'Relevance scoring'!$A$7:$A$214,0),MATCH(AR$5,'Relevance scoring'!$D$5:$BU$5))=1,"N/a",(INDEX('Relevance scoring'!$D$7:$BU$214,MATCH($A72,'Relevance scoring'!$A$7:$A$214,0),MATCH(AR$5,'Relevance scoring'!$D$5:$BU$5))))</f>
        <v>N/a</v>
      </c>
      <c r="AS72" s="87">
        <f t="array" ref="AS72">IF(INDEX('Relevance scoring'!$D$7:$BU$214,MATCH($A72,'Relevance scoring'!$A$7:$A$214,0),MATCH(AS$5,'Relevance scoring'!$D$5:$BU$5))=1,"N/a",(INDEX('Relevance scoring'!$D$7:$BU$214,MATCH($A72,'Relevance scoring'!$A$7:$A$214,0),MATCH(AS$5,'Relevance scoring'!$D$5:$BU$5))))</f>
        <v>3</v>
      </c>
      <c r="AT72" s="87" t="str">
        <f t="array" ref="AT72">IF(INDEX('Relevance scoring'!$D$7:$BU$214,MATCH($A72,'Relevance scoring'!$A$7:$A$214,0),MATCH(AT$5,'Relevance scoring'!$D$5:$BU$5))=1,"N/a",(INDEX('Relevance scoring'!$D$7:$BU$214,MATCH($A72,'Relevance scoring'!$A$7:$A$214,0),MATCH(AT$5,'Relevance scoring'!$D$5:$BU$5))))</f>
        <v>N/a</v>
      </c>
      <c r="AU72" s="87" t="str">
        <f t="array" ref="AU72">IF(INDEX('Relevance scoring'!$D$7:$BU$214,MATCH($A72,'Relevance scoring'!$A$7:$A$214,0),MATCH(AU$5,'Relevance scoring'!$D$5:$BU$5))=1,"N/a",(INDEX('Relevance scoring'!$D$7:$BU$214,MATCH($A72,'Relevance scoring'!$A$7:$A$214,0),MATCH(AU$5,'Relevance scoring'!$D$5:$BU$5))))</f>
        <v>N/a</v>
      </c>
      <c r="AV72" s="87" t="str">
        <f t="array" ref="AV72">IF(INDEX('Relevance scoring'!$D$7:$BU$214,MATCH($A72,'Relevance scoring'!$A$7:$A$214,0),MATCH(AV$5,'Relevance scoring'!$D$5:$BU$5))=1,"N/a",(INDEX('Relevance scoring'!$D$7:$BU$214,MATCH($A72,'Relevance scoring'!$A$7:$A$214,0),MATCH(AV$5,'Relevance scoring'!$D$5:$BU$5))))</f>
        <v>N/a</v>
      </c>
      <c r="AW72" s="87" t="str">
        <f t="array" ref="AW72">IF(INDEX('Relevance scoring'!$D$7:$BU$214,MATCH($A72,'Relevance scoring'!$A$7:$A$214,0),MATCH(AW$5,'Relevance scoring'!$D$5:$BU$5))=1,"N/a",(INDEX('Relevance scoring'!$D$7:$BU$214,MATCH($A72,'Relevance scoring'!$A$7:$A$214,0),MATCH(AW$5,'Relevance scoring'!$D$5:$BU$5))))</f>
        <v>N/a</v>
      </c>
      <c r="AX72" s="87" t="str">
        <f t="array" ref="AX72">IF(INDEX('Relevance scoring'!$D$7:$BU$214,MATCH($A72,'Relevance scoring'!$A$7:$A$214,0),MATCH(AX$5,'Relevance scoring'!$D$5:$BU$5))=1,"N/a",(INDEX('Relevance scoring'!$D$7:$BU$214,MATCH($A72,'Relevance scoring'!$A$7:$A$214,0),MATCH(AX$5,'Relevance scoring'!$D$5:$BU$5))))</f>
        <v>N/a</v>
      </c>
      <c r="AY72" s="87" t="str">
        <f t="array" ref="AY72">IF(INDEX('Relevance scoring'!$D$7:$BU$214,MATCH($A72,'Relevance scoring'!$A$7:$A$214,0),MATCH(AY$5,'Relevance scoring'!$D$5:$BU$5))=1,"N/a",(INDEX('Relevance scoring'!$D$7:$BU$214,MATCH($A72,'Relevance scoring'!$A$7:$A$214,0),MATCH(AY$5,'Relevance scoring'!$D$5:$BU$5))))</f>
        <v>N/a</v>
      </c>
      <c r="AZ72" s="87" t="str">
        <f t="array" ref="AZ72">IF(INDEX('Relevance scoring'!$D$7:$BU$214,MATCH($A72,'Relevance scoring'!$A$7:$A$214,0),MATCH(AZ$5,'Relevance scoring'!$D$5:$BU$5))=1,"N/a",(INDEX('Relevance scoring'!$D$7:$BU$214,MATCH($A72,'Relevance scoring'!$A$7:$A$214,0),MATCH(AZ$5,'Relevance scoring'!$D$5:$BU$5))))</f>
        <v>N/a</v>
      </c>
      <c r="BA72" s="87">
        <f t="array" ref="BA72">IF(INDEX('Relevance scoring'!$D$7:$BU$214,MATCH($A72,'Relevance scoring'!$A$7:$A$214,0),MATCH(BA$5,'Relevance scoring'!$D$5:$BU$5))=1,"N/a",(INDEX('Relevance scoring'!$D$7:$BU$214,MATCH($A72,'Relevance scoring'!$A$7:$A$214,0),MATCH(BA$5,'Relevance scoring'!$D$5:$BU$5))))</f>
        <v>2</v>
      </c>
      <c r="BB72" s="87">
        <f t="array" ref="BB72">IF(INDEX('Relevance scoring'!$D$7:$BU$214,MATCH($A72,'Relevance scoring'!$A$7:$A$214,0),MATCH(BB$5,'Relevance scoring'!$D$5:$BU$5))=1,"N/a",(INDEX('Relevance scoring'!$D$7:$BU$214,MATCH($A72,'Relevance scoring'!$A$7:$A$214,0),MATCH(BB$5,'Relevance scoring'!$D$5:$BU$5))))</f>
        <v>4</v>
      </c>
      <c r="BC72" s="87">
        <f t="array" ref="BC72">IF(INDEX('Relevance scoring'!$D$7:$BU$214,MATCH($A72,'Relevance scoring'!$A$7:$A$214,0),MATCH(BC$5,'Relevance scoring'!$D$5:$BU$5))=1,"N/a",(INDEX('Relevance scoring'!$D$7:$BU$214,MATCH($A72,'Relevance scoring'!$A$7:$A$214,0),MATCH(BC$5,'Relevance scoring'!$D$5:$BU$5))))</f>
        <v>4</v>
      </c>
      <c r="BD72" s="87">
        <f t="array" ref="BD72">IF(INDEX('Relevance scoring'!$D$7:$BU$214,MATCH($A72,'Relevance scoring'!$A$7:$A$214,0),MATCH(BD$5,'Relevance scoring'!$D$5:$BU$5))=1,"N/a",(INDEX('Relevance scoring'!$D$7:$BU$214,MATCH($A72,'Relevance scoring'!$A$7:$A$214,0),MATCH(BD$5,'Relevance scoring'!$D$5:$BU$5))))</f>
        <v>4</v>
      </c>
      <c r="BE72" s="87">
        <f t="array" ref="BE72">IF(INDEX('Relevance scoring'!$D$7:$BU$214,MATCH($A72,'Relevance scoring'!$A$7:$A$214,0),MATCH(BE$5,'Relevance scoring'!$D$5:$BU$5))=1,"N/a",(INDEX('Relevance scoring'!$D$7:$BU$214,MATCH($A72,'Relevance scoring'!$A$7:$A$214,0),MATCH(BE$5,'Relevance scoring'!$D$5:$BU$5))))</f>
        <v>4</v>
      </c>
      <c r="BF72" s="87">
        <f t="array" ref="BF72">IF(INDEX('Relevance scoring'!$D$7:$BU$214,MATCH($A72,'Relevance scoring'!$A$7:$A$214,0),MATCH(BF$5,'Relevance scoring'!$D$5:$BU$5))=1,"N/a",(INDEX('Relevance scoring'!$D$7:$BU$214,MATCH($A72,'Relevance scoring'!$A$7:$A$214,0),MATCH(BF$5,'Relevance scoring'!$D$5:$BU$5))))</f>
        <v>4</v>
      </c>
      <c r="BG72" s="87" t="str">
        <f t="array" ref="BG72">IF(INDEX('Relevance scoring'!$D$7:$BU$214,MATCH($A72,'Relevance scoring'!$A$7:$A$214,0),MATCH(BG$5,'Relevance scoring'!$D$5:$BU$5))=1,"N/a",(INDEX('Relevance scoring'!$D$7:$BU$214,MATCH($A72,'Relevance scoring'!$A$7:$A$214,0),MATCH(BG$5,'Relevance scoring'!$D$5:$BU$5))))</f>
        <v>N/a</v>
      </c>
      <c r="BH72" s="87">
        <f t="array" ref="BH72">IF(INDEX('Relevance scoring'!$D$7:$BU$214,MATCH($A72,'Relevance scoring'!$A$7:$A$214,0),MATCH(BH$5,'Relevance scoring'!$D$5:$BU$5))=1,"N/a",(INDEX('Relevance scoring'!$D$7:$BU$214,MATCH($A72,'Relevance scoring'!$A$7:$A$214,0),MATCH(BH$5,'Relevance scoring'!$D$5:$BU$5))))</f>
        <v>3</v>
      </c>
    </row>
    <row r="73" spans="1:60" ht="12.75" x14ac:dyDescent="0.2">
      <c r="A73" s="53" t="str">
        <f>'Technology references'!A68</f>
        <v>Tech-067</v>
      </c>
      <c r="B73" s="54" t="str">
        <f t="array" ref="B73">INDEX('Technology references'!$B$2:$B$100,MATCH($A73,'Technology references'!$A$2:$A$100,0))</f>
        <v>Gig Economy</v>
      </c>
      <c r="C73" s="4"/>
      <c r="D73" s="87" t="s">
        <v>879</v>
      </c>
      <c r="E73" s="87" t="s">
        <v>879</v>
      </c>
      <c r="F73" s="87" t="s">
        <v>879</v>
      </c>
      <c r="G73" s="87" t="s">
        <v>879</v>
      </c>
      <c r="H73" s="87">
        <f t="array" ref="H73">IF(INDEX('Relevance scoring'!$D$7:$BU$214,MATCH($A73,'Relevance scoring'!$A$7:$A$214,0),MATCH(H$5,'Relevance scoring'!$D$5:$BU$5))=1,"N/a",(INDEX('Relevance scoring'!$D$7:$BU$214,MATCH($A73,'Relevance scoring'!$A$7:$A$214,0),MATCH(H$5,'Relevance scoring'!$D$5:$BU$5))))</f>
        <v>2</v>
      </c>
      <c r="I73" s="87">
        <f t="array" ref="I73">IF(INDEX('Relevance scoring'!$D$7:$BU$214,MATCH($A73,'Relevance scoring'!$A$7:$A$214,0),MATCH(I$5,'Relevance scoring'!$D$5:$BU$5))=1,"N/a",(INDEX('Relevance scoring'!$D$7:$BU$214,MATCH($A73,'Relevance scoring'!$A$7:$A$214,0),MATCH(I$5,'Relevance scoring'!$D$5:$BU$5))))</f>
        <v>2</v>
      </c>
      <c r="J73" s="87">
        <f t="array" ref="J73">IF(INDEX('Relevance scoring'!$D$7:$BU$214,MATCH($A73,'Relevance scoring'!$A$7:$A$214,0),MATCH(J$5,'Relevance scoring'!$D$5:$BU$5))=1,"N/a",(INDEX('Relevance scoring'!$D$7:$BU$214,MATCH($A73,'Relevance scoring'!$A$7:$A$214,0),MATCH(J$5,'Relevance scoring'!$D$5:$BU$5))))</f>
        <v>3</v>
      </c>
      <c r="K73" s="87">
        <f t="array" ref="K73">IF(INDEX('Relevance scoring'!$D$7:$BU$214,MATCH($A73,'Relevance scoring'!$A$7:$A$214,0),MATCH(K$5,'Relevance scoring'!$D$5:$BU$5))=1,"N/a",(INDEX('Relevance scoring'!$D$7:$BU$214,MATCH($A73,'Relevance scoring'!$A$7:$A$214,0),MATCH(K$5,'Relevance scoring'!$D$5:$BU$5))))</f>
        <v>2</v>
      </c>
      <c r="L73" s="87">
        <f t="array" ref="L73">IF(INDEX('Relevance scoring'!$D$7:$BU$214,MATCH($A73,'Relevance scoring'!$A$7:$A$214,0),MATCH(L$5,'Relevance scoring'!$D$5:$BU$5))=1,"N/a",(INDEX('Relevance scoring'!$D$7:$BU$214,MATCH($A73,'Relevance scoring'!$A$7:$A$214,0),MATCH(L$5,'Relevance scoring'!$D$5:$BU$5))))</f>
        <v>3</v>
      </c>
      <c r="M73" s="87">
        <f t="array" ref="M73">IF(INDEX('Relevance scoring'!$D$7:$BU$214,MATCH($A73,'Relevance scoring'!$A$7:$A$214,0),MATCH(M$5,'Relevance scoring'!$D$5:$BU$5))=1,"N/a",(INDEX('Relevance scoring'!$D$7:$BU$214,MATCH($A73,'Relevance scoring'!$A$7:$A$214,0),MATCH(M$5,'Relevance scoring'!$D$5:$BU$5))))</f>
        <v>2</v>
      </c>
      <c r="N73" s="87">
        <f t="array" ref="N73">IF(INDEX('Relevance scoring'!$D$7:$BU$214,MATCH($A73,'Relevance scoring'!$A$7:$A$214,0),MATCH(N$5,'Relevance scoring'!$D$5:$BU$5))=1,"N/a",(INDEX('Relevance scoring'!$D$7:$BU$214,MATCH($A73,'Relevance scoring'!$A$7:$A$214,0),MATCH(N$5,'Relevance scoring'!$D$5:$BU$5))))</f>
        <v>2</v>
      </c>
      <c r="O73" s="87">
        <f t="array" ref="O73">IF(INDEX('Relevance scoring'!$D$7:$BU$214,MATCH($A73,'Relevance scoring'!$A$7:$A$214,0),MATCH(O$5,'Relevance scoring'!$D$5:$BU$5))=1,"N/a",(INDEX('Relevance scoring'!$D$7:$BU$214,MATCH($A73,'Relevance scoring'!$A$7:$A$214,0),MATCH(O$5,'Relevance scoring'!$D$5:$BU$5))))</f>
        <v>3</v>
      </c>
      <c r="P73" s="87">
        <f t="array" ref="P73">IF(INDEX('Relevance scoring'!$D$7:$BU$214,MATCH($A73,'Relevance scoring'!$A$7:$A$214,0),MATCH(P$5,'Relevance scoring'!$D$5:$BU$5))=1,"N/a",(INDEX('Relevance scoring'!$D$7:$BU$214,MATCH($A73,'Relevance scoring'!$A$7:$A$214,0),MATCH(P$5,'Relevance scoring'!$D$5:$BU$5))))</f>
        <v>3</v>
      </c>
      <c r="Q73" s="87">
        <f t="array" ref="Q73">IF(INDEX('Relevance scoring'!$D$7:$BU$214,MATCH($A73,'Relevance scoring'!$A$7:$A$214,0),MATCH(Q$5,'Relevance scoring'!$D$5:$BU$5))=1,"N/a",(INDEX('Relevance scoring'!$D$7:$BU$214,MATCH($A73,'Relevance scoring'!$A$7:$A$214,0),MATCH(Q$5,'Relevance scoring'!$D$5:$BU$5))))</f>
        <v>2</v>
      </c>
      <c r="R73" s="87">
        <f t="array" ref="R73">IF(INDEX('Relevance scoring'!$D$7:$BU$214,MATCH($A73,'Relevance scoring'!$A$7:$A$214,0),MATCH(R$5,'Relevance scoring'!$D$5:$BU$5))=1,"N/a",(INDEX('Relevance scoring'!$D$7:$BU$214,MATCH($A73,'Relevance scoring'!$A$7:$A$214,0),MATCH(R$5,'Relevance scoring'!$D$5:$BU$5))))</f>
        <v>2</v>
      </c>
      <c r="S73" s="87" t="str">
        <f t="array" ref="S73">IF(INDEX('Relevance scoring'!$D$7:$BU$214,MATCH($A73,'Relevance scoring'!$A$7:$A$214,0),MATCH(S$5,'Relevance scoring'!$D$5:$BU$5))=1,"N/a",(INDEX('Relevance scoring'!$D$7:$BU$214,MATCH($A73,'Relevance scoring'!$A$7:$A$214,0),MATCH(S$5,'Relevance scoring'!$D$5:$BU$5))))</f>
        <v>N/a</v>
      </c>
      <c r="T73" s="87">
        <f t="array" ref="T73">IF(INDEX('Relevance scoring'!$D$7:$BU$214,MATCH($A73,'Relevance scoring'!$A$7:$A$214,0),MATCH(T$5,'Relevance scoring'!$D$5:$BU$5))=1,"N/a",(INDEX('Relevance scoring'!$D$7:$BU$214,MATCH($A73,'Relevance scoring'!$A$7:$A$214,0),MATCH(T$5,'Relevance scoring'!$D$5:$BU$5))))</f>
        <v>4</v>
      </c>
      <c r="U73" s="87" t="str">
        <f t="array" ref="U73">IF(INDEX('Relevance scoring'!$D$7:$BU$214,MATCH($A73,'Relevance scoring'!$A$7:$A$214,0),MATCH(U$5,'Relevance scoring'!$D$5:$BU$5))=1,"N/a",(INDEX('Relevance scoring'!$D$7:$BU$214,MATCH($A73,'Relevance scoring'!$A$7:$A$214,0),MATCH(U$5,'Relevance scoring'!$D$5:$BU$5))))</f>
        <v>N/a</v>
      </c>
      <c r="V73" s="87" t="str">
        <f t="array" ref="V73">IF(INDEX('Relevance scoring'!$D$7:$BU$214,MATCH($A73,'Relevance scoring'!$A$7:$A$214,0),MATCH(V$5,'Relevance scoring'!$D$5:$BU$5))=1,"N/a",(INDEX('Relevance scoring'!$D$7:$BU$214,MATCH($A73,'Relevance scoring'!$A$7:$A$214,0),MATCH(V$5,'Relevance scoring'!$D$5:$BU$5))))</f>
        <v>N/a</v>
      </c>
      <c r="W73" s="87" t="s">
        <v>880</v>
      </c>
      <c r="X73" s="87" t="str">
        <f t="array" ref="X73">IF(INDEX('Relevance scoring'!$D$7:$BU$214,MATCH($A73,'Relevance scoring'!$A$7:$A$214,0),MATCH(X$5,'Relevance scoring'!$D$5:$BU$5))=1,"N/a",(INDEX('Relevance scoring'!$D$7:$BU$214,MATCH($A73,'Relevance scoring'!$A$7:$A$214,0),MATCH(X$5,'Relevance scoring'!$D$5:$BU$5))))</f>
        <v>N/a</v>
      </c>
      <c r="Y73" s="87" t="str">
        <f t="array" ref="Y73">IF(INDEX('Relevance scoring'!$D$7:$BU$214,MATCH($A73,'Relevance scoring'!$A$7:$A$214,0),MATCH(Y$5,'Relevance scoring'!$D$5:$BU$5))=1,"N/a",(INDEX('Relevance scoring'!$D$7:$BU$214,MATCH($A73,'Relevance scoring'!$A$7:$A$214,0),MATCH(Y$5,'Relevance scoring'!$D$5:$BU$5))))</f>
        <v>N/a</v>
      </c>
      <c r="Z73" s="87" t="str">
        <f t="array" ref="Z73">IF(INDEX('Relevance scoring'!$D$7:$BU$214,MATCH($A73,'Relevance scoring'!$A$7:$A$214,0),MATCH(Z$5,'Relevance scoring'!$D$5:$BU$5))=1,"N/a",(INDEX('Relevance scoring'!$D$7:$BU$214,MATCH($A73,'Relevance scoring'!$A$7:$A$214,0),MATCH(Z$5,'Relevance scoring'!$D$5:$BU$5))))</f>
        <v>N/a</v>
      </c>
      <c r="AA73" s="87">
        <f t="array" ref="AA73">IF(INDEX('Relevance scoring'!$D$7:$BU$214,MATCH($A73,'Relevance scoring'!$A$7:$A$214,0),MATCH(AA$5,'Relevance scoring'!$D$5:$BU$5))=1,"N/a",(INDEX('Relevance scoring'!$D$7:$BU$214,MATCH($A73,'Relevance scoring'!$A$7:$A$214,0),MATCH(AA$5,'Relevance scoring'!$D$5:$BU$5))))</f>
        <v>4</v>
      </c>
      <c r="AB73" s="87">
        <f t="array" ref="AB73">IF(INDEX('Relevance scoring'!$D$7:$BU$214,MATCH($A73,'Relevance scoring'!$A$7:$A$214,0),MATCH(AB$5,'Relevance scoring'!$D$5:$BU$5))=1,"N/a",(INDEX('Relevance scoring'!$D$7:$BU$214,MATCH($A73,'Relevance scoring'!$A$7:$A$214,0),MATCH(AB$5,'Relevance scoring'!$D$5:$BU$5))))</f>
        <v>4</v>
      </c>
      <c r="AC73" s="87">
        <f t="array" ref="AC73">IF(INDEX('Relevance scoring'!$D$7:$BU$214,MATCH($A73,'Relevance scoring'!$A$7:$A$214,0),MATCH(AC$5,'Relevance scoring'!$D$5:$BU$5))=1,"N/a",(INDEX('Relevance scoring'!$D$7:$BU$214,MATCH($A73,'Relevance scoring'!$A$7:$A$214,0),MATCH(AC$5,'Relevance scoring'!$D$5:$BU$5))))</f>
        <v>2</v>
      </c>
      <c r="AD73" s="87">
        <f t="array" ref="AD73">IF(INDEX('Relevance scoring'!$D$7:$BU$214,MATCH($A73,'Relevance scoring'!$A$7:$A$214,0),MATCH(AD$5,'Relevance scoring'!$D$5:$BU$5))=1,"N/a",(INDEX('Relevance scoring'!$D$7:$BU$214,MATCH($A73,'Relevance scoring'!$A$7:$A$214,0),MATCH(AD$5,'Relevance scoring'!$D$5:$BU$5))))</f>
        <v>4</v>
      </c>
      <c r="AE73" s="87">
        <f t="array" ref="AE73">IF(INDEX('Relevance scoring'!$D$7:$BU$214,MATCH($A73,'Relevance scoring'!$A$7:$A$214,0),MATCH(AE$5,'Relevance scoring'!$D$5:$BU$5))=1,"N/a",(INDEX('Relevance scoring'!$D$7:$BU$214,MATCH($A73,'Relevance scoring'!$A$7:$A$214,0),MATCH(AE$5,'Relevance scoring'!$D$5:$BU$5))))</f>
        <v>4</v>
      </c>
      <c r="AF73" s="87" t="s">
        <v>880</v>
      </c>
      <c r="AG73" s="87">
        <f t="array" ref="AG73">IF(INDEX('Relevance scoring'!$D$7:$BU$214,MATCH($A73,'Relevance scoring'!$A$7:$A$214,0),MATCH(AG$5,'Relevance scoring'!$D$5:$BU$5))=1,"N/a",(INDEX('Relevance scoring'!$D$7:$BU$214,MATCH($A73,'Relevance scoring'!$A$7:$A$214,0),MATCH(AG$5,'Relevance scoring'!$D$5:$BU$5))))</f>
        <v>2</v>
      </c>
      <c r="AH73" s="87" t="s">
        <v>881</v>
      </c>
      <c r="AI73" s="87" t="s">
        <v>881</v>
      </c>
      <c r="AJ73" s="87" t="str">
        <f t="array" ref="AJ73">IF(INDEX('Relevance scoring'!$D$7:$BU$214,MATCH($A73,'Relevance scoring'!$A$7:$A$214,0),MATCH(AJ$5,'Relevance scoring'!$D$5:$BU$5))=1,"N/a",(INDEX('Relevance scoring'!$D$7:$BU$214,MATCH($A73,'Relevance scoring'!$A$7:$A$214,0),MATCH(AJ$5,'Relevance scoring'!$D$5:$BU$5))))</f>
        <v>N/a</v>
      </c>
      <c r="AK73" s="87" t="s">
        <v>881</v>
      </c>
      <c r="AL73" s="87">
        <f t="array" ref="AL73">IF(INDEX('Relevance scoring'!$D$7:$BU$214,MATCH($A73,'Relevance scoring'!$A$7:$A$214,0),MATCH(AL$5,'Relevance scoring'!$D$5:$BU$5))=1,"N/a",(INDEX('Relevance scoring'!$D$7:$BU$214,MATCH($A73,'Relevance scoring'!$A$7:$A$214,0),MATCH(AL$5,'Relevance scoring'!$D$5:$BU$5))))</f>
        <v>2</v>
      </c>
      <c r="AM73" s="87">
        <f t="array" ref="AM73">IF(INDEX('Relevance scoring'!$D$7:$BU$214,MATCH($A73,'Relevance scoring'!$A$7:$A$214,0),MATCH(AM$5,'Relevance scoring'!$D$5:$BU$5))=1,"N/a",(INDEX('Relevance scoring'!$D$7:$BU$214,MATCH($A73,'Relevance scoring'!$A$7:$A$214,0),MATCH(AM$5,'Relevance scoring'!$D$5:$BU$5))))</f>
        <v>2</v>
      </c>
      <c r="AN73" s="87">
        <f t="array" ref="AN73">IF(INDEX('Relevance scoring'!$D$7:$BU$214,MATCH($A73,'Relevance scoring'!$A$7:$A$214,0),MATCH(AN$5,'Relevance scoring'!$D$5:$BU$5))=1,"N/a",(INDEX('Relevance scoring'!$D$7:$BU$214,MATCH($A73,'Relevance scoring'!$A$7:$A$214,0),MATCH(AN$5,'Relevance scoring'!$D$5:$BU$5))))</f>
        <v>2</v>
      </c>
      <c r="AO73" s="87">
        <f t="array" ref="AO73">IF(INDEX('Relevance scoring'!$D$7:$BU$214,MATCH($A73,'Relevance scoring'!$A$7:$A$214,0),MATCH(AO$5,'Relevance scoring'!$D$5:$BU$5))=1,"N/a",(INDEX('Relevance scoring'!$D$7:$BU$214,MATCH($A73,'Relevance scoring'!$A$7:$A$214,0),MATCH(AO$5,'Relevance scoring'!$D$5:$BU$5))))</f>
        <v>2</v>
      </c>
      <c r="AP73" s="87" t="str">
        <f t="array" ref="AP73">IF(INDEX('Relevance scoring'!$D$7:$BU$214,MATCH($A73,'Relevance scoring'!$A$7:$A$214,0),MATCH(AP$5,'Relevance scoring'!$D$5:$BU$5))=1,"N/a",(INDEX('Relevance scoring'!$D$7:$BU$214,MATCH($A73,'Relevance scoring'!$A$7:$A$214,0),MATCH(AP$5,'Relevance scoring'!$D$5:$BU$5))))</f>
        <v>N/a</v>
      </c>
      <c r="AQ73" s="87" t="str">
        <f t="array" ref="AQ73">IF(INDEX('Relevance scoring'!$D$7:$BU$214,MATCH($A73,'Relevance scoring'!$A$7:$A$214,0),MATCH(AQ$5,'Relevance scoring'!$D$5:$BU$5))=1,"N/a",(INDEX('Relevance scoring'!$D$7:$BU$214,MATCH($A73,'Relevance scoring'!$A$7:$A$214,0),MATCH(AQ$5,'Relevance scoring'!$D$5:$BU$5))))</f>
        <v>N/a</v>
      </c>
      <c r="AR73" s="87">
        <f t="array" ref="AR73">IF(INDEX('Relevance scoring'!$D$7:$BU$214,MATCH($A73,'Relevance scoring'!$A$7:$A$214,0),MATCH(AR$5,'Relevance scoring'!$D$5:$BU$5))=1,"N/a",(INDEX('Relevance scoring'!$D$7:$BU$214,MATCH($A73,'Relevance scoring'!$A$7:$A$214,0),MATCH(AR$5,'Relevance scoring'!$D$5:$BU$5))))</f>
        <v>2</v>
      </c>
      <c r="AS73" s="87">
        <f t="array" ref="AS73">IF(INDEX('Relevance scoring'!$D$7:$BU$214,MATCH($A73,'Relevance scoring'!$A$7:$A$214,0),MATCH(AS$5,'Relevance scoring'!$D$5:$BU$5))=1,"N/a",(INDEX('Relevance scoring'!$D$7:$BU$214,MATCH($A73,'Relevance scoring'!$A$7:$A$214,0),MATCH(AS$5,'Relevance scoring'!$D$5:$BU$5))))</f>
        <v>4</v>
      </c>
      <c r="AT73" s="87" t="str">
        <f t="array" ref="AT73">IF(INDEX('Relevance scoring'!$D$7:$BU$214,MATCH($A73,'Relevance scoring'!$A$7:$A$214,0),MATCH(AT$5,'Relevance scoring'!$D$5:$BU$5))=1,"N/a",(INDEX('Relevance scoring'!$D$7:$BU$214,MATCH($A73,'Relevance scoring'!$A$7:$A$214,0),MATCH(AT$5,'Relevance scoring'!$D$5:$BU$5))))</f>
        <v>N/a</v>
      </c>
      <c r="AU73" s="87" t="str">
        <f t="array" ref="AU73">IF(INDEX('Relevance scoring'!$D$7:$BU$214,MATCH($A73,'Relevance scoring'!$A$7:$A$214,0),MATCH(AU$5,'Relevance scoring'!$D$5:$BU$5))=1,"N/a",(INDEX('Relevance scoring'!$D$7:$BU$214,MATCH($A73,'Relevance scoring'!$A$7:$A$214,0),MATCH(AU$5,'Relevance scoring'!$D$5:$BU$5))))</f>
        <v>N/a</v>
      </c>
      <c r="AV73" s="87" t="str">
        <f t="array" ref="AV73">IF(INDEX('Relevance scoring'!$D$7:$BU$214,MATCH($A73,'Relevance scoring'!$A$7:$A$214,0),MATCH(AV$5,'Relevance scoring'!$D$5:$BU$5))=1,"N/a",(INDEX('Relevance scoring'!$D$7:$BU$214,MATCH($A73,'Relevance scoring'!$A$7:$A$214,0),MATCH(AV$5,'Relevance scoring'!$D$5:$BU$5))))</f>
        <v>N/a</v>
      </c>
      <c r="AW73" s="87" t="str">
        <f t="array" ref="AW73">IF(INDEX('Relevance scoring'!$D$7:$BU$214,MATCH($A73,'Relevance scoring'!$A$7:$A$214,0),MATCH(AW$5,'Relevance scoring'!$D$5:$BU$5))=1,"N/a",(INDEX('Relevance scoring'!$D$7:$BU$214,MATCH($A73,'Relevance scoring'!$A$7:$A$214,0),MATCH(AW$5,'Relevance scoring'!$D$5:$BU$5))))</f>
        <v>N/a</v>
      </c>
      <c r="AX73" s="87">
        <f t="array" ref="AX73">IF(INDEX('Relevance scoring'!$D$7:$BU$214,MATCH($A73,'Relevance scoring'!$A$7:$A$214,0),MATCH(AX$5,'Relevance scoring'!$D$5:$BU$5))=1,"N/a",(INDEX('Relevance scoring'!$D$7:$BU$214,MATCH($A73,'Relevance scoring'!$A$7:$A$214,0),MATCH(AX$5,'Relevance scoring'!$D$5:$BU$5))))</f>
        <v>3</v>
      </c>
      <c r="AY73" s="87">
        <f t="array" ref="AY73">IF(INDEX('Relevance scoring'!$D$7:$BU$214,MATCH($A73,'Relevance scoring'!$A$7:$A$214,0),MATCH(AY$5,'Relevance scoring'!$D$5:$BU$5))=1,"N/a",(INDEX('Relevance scoring'!$D$7:$BU$214,MATCH($A73,'Relevance scoring'!$A$7:$A$214,0),MATCH(AY$5,'Relevance scoring'!$D$5:$BU$5))))</f>
        <v>3</v>
      </c>
      <c r="AZ73" s="87">
        <f t="array" ref="AZ73">IF(INDEX('Relevance scoring'!$D$7:$BU$214,MATCH($A73,'Relevance scoring'!$A$7:$A$214,0),MATCH(AZ$5,'Relevance scoring'!$D$5:$BU$5))=1,"N/a",(INDEX('Relevance scoring'!$D$7:$BU$214,MATCH($A73,'Relevance scoring'!$A$7:$A$214,0),MATCH(AZ$5,'Relevance scoring'!$D$5:$BU$5))))</f>
        <v>2</v>
      </c>
      <c r="BA73" s="87">
        <f t="array" ref="BA73">IF(INDEX('Relevance scoring'!$D$7:$BU$214,MATCH($A73,'Relevance scoring'!$A$7:$A$214,0),MATCH(BA$5,'Relevance scoring'!$D$5:$BU$5))=1,"N/a",(INDEX('Relevance scoring'!$D$7:$BU$214,MATCH($A73,'Relevance scoring'!$A$7:$A$214,0),MATCH(BA$5,'Relevance scoring'!$D$5:$BU$5))))</f>
        <v>3</v>
      </c>
      <c r="BB73" s="87" t="s">
        <v>882</v>
      </c>
      <c r="BC73" s="87" t="str">
        <f t="array" ref="BC73">IF(INDEX('Relevance scoring'!$D$7:$BU$214,MATCH($A73,'Relevance scoring'!$A$7:$A$214,0),MATCH(BC$5,'Relevance scoring'!$D$5:$BU$5))=1,"N/a",(INDEX('Relevance scoring'!$D$7:$BU$214,MATCH($A73,'Relevance scoring'!$A$7:$A$214,0),MATCH(BC$5,'Relevance scoring'!$D$5:$BU$5))))</f>
        <v>N/a</v>
      </c>
      <c r="BD73" s="87" t="str">
        <f t="array" ref="BD73">IF(INDEX('Relevance scoring'!$D$7:$BU$214,MATCH($A73,'Relevance scoring'!$A$7:$A$214,0),MATCH(BD$5,'Relevance scoring'!$D$5:$BU$5))=1,"N/a",(INDEX('Relevance scoring'!$D$7:$BU$214,MATCH($A73,'Relevance scoring'!$A$7:$A$214,0),MATCH(BD$5,'Relevance scoring'!$D$5:$BU$5))))</f>
        <v>N/a</v>
      </c>
      <c r="BE73" s="87" t="str">
        <f t="array" ref="BE73">IF(INDEX('Relevance scoring'!$D$7:$BU$214,MATCH($A73,'Relevance scoring'!$A$7:$A$214,0),MATCH(BE$5,'Relevance scoring'!$D$5:$BU$5))=1,"N/a",(INDEX('Relevance scoring'!$D$7:$BU$214,MATCH($A73,'Relevance scoring'!$A$7:$A$214,0),MATCH(BE$5,'Relevance scoring'!$D$5:$BU$5))))</f>
        <v>N/a</v>
      </c>
      <c r="BF73" s="87" t="str">
        <f t="array" ref="BF73">IF(INDEX('Relevance scoring'!$D$7:$BU$214,MATCH($A73,'Relevance scoring'!$A$7:$A$214,0),MATCH(BF$5,'Relevance scoring'!$D$5:$BU$5))=1,"N/a",(INDEX('Relevance scoring'!$D$7:$BU$214,MATCH($A73,'Relevance scoring'!$A$7:$A$214,0),MATCH(BF$5,'Relevance scoring'!$D$5:$BU$5))))</f>
        <v>N/a</v>
      </c>
      <c r="BG73" s="87">
        <f t="array" ref="BG73">IF(INDEX('Relevance scoring'!$D$7:$BU$214,MATCH($A73,'Relevance scoring'!$A$7:$A$214,0),MATCH(BG$5,'Relevance scoring'!$D$5:$BU$5))=1,"N/a",(INDEX('Relevance scoring'!$D$7:$BU$214,MATCH($A73,'Relevance scoring'!$A$7:$A$214,0),MATCH(BG$5,'Relevance scoring'!$D$5:$BU$5))))</f>
        <v>4</v>
      </c>
      <c r="BH73" s="87">
        <f t="array" ref="BH73">IF(INDEX('Relevance scoring'!$D$7:$BU$214,MATCH($A73,'Relevance scoring'!$A$7:$A$214,0),MATCH(BH$5,'Relevance scoring'!$D$5:$BU$5))=1,"N/a",(INDEX('Relevance scoring'!$D$7:$BU$214,MATCH($A73,'Relevance scoring'!$A$7:$A$214,0),MATCH(BH$5,'Relevance scoring'!$D$5:$BU$5))))</f>
        <v>3</v>
      </c>
    </row>
    <row r="74" spans="1:60" ht="12.75" x14ac:dyDescent="0.2">
      <c r="A74" s="53" t="str">
        <f>'Technology references'!A69</f>
        <v>Tech-068</v>
      </c>
      <c r="B74" s="54" t="str">
        <f t="array" ref="B74">INDEX('Technology references'!$B$2:$B$100,MATCH($A74,'Technology references'!$A$2:$A$100,0))</f>
        <v>E-commerce</v>
      </c>
      <c r="C74" s="4"/>
      <c r="D74" s="87" t="s">
        <v>883</v>
      </c>
      <c r="E74" s="87" t="s">
        <v>884</v>
      </c>
      <c r="F74" s="87">
        <f t="array" ref="F74">IF(INDEX('Relevance scoring'!$D$7:$BU$214,MATCH($A74,'Relevance scoring'!$A$7:$A$214,0),MATCH(F$5,'Relevance scoring'!$D$5:$BU$5))=1,"N/a",(INDEX('Relevance scoring'!$D$7:$BU$214,MATCH($A74,'Relevance scoring'!$A$7:$A$214,0),MATCH(F$5,'Relevance scoring'!$D$5:$BU$5))))</f>
        <v>3</v>
      </c>
      <c r="G74" s="87">
        <f t="array" ref="G74">IF(INDEX('Relevance scoring'!$D$7:$BU$214,MATCH($A74,'Relevance scoring'!$A$7:$A$214,0),MATCH(G$5,'Relevance scoring'!$D$5:$BU$5))=1,"N/a",(INDEX('Relevance scoring'!$D$7:$BU$214,MATCH($A74,'Relevance scoring'!$A$7:$A$214,0),MATCH(G$5,'Relevance scoring'!$D$5:$BU$5))))</f>
        <v>3</v>
      </c>
      <c r="H74" s="87">
        <f t="array" ref="H74">IF(INDEX('Relevance scoring'!$D$7:$BU$214,MATCH($A74,'Relevance scoring'!$A$7:$A$214,0),MATCH(H$5,'Relevance scoring'!$D$5:$BU$5))=1,"N/a",(INDEX('Relevance scoring'!$D$7:$BU$214,MATCH($A74,'Relevance scoring'!$A$7:$A$214,0),MATCH(H$5,'Relevance scoring'!$D$5:$BU$5))))</f>
        <v>2</v>
      </c>
      <c r="I74" s="87" t="str">
        <f t="array" ref="I74">IF(INDEX('Relevance scoring'!$D$7:$BU$214,MATCH($A74,'Relevance scoring'!$A$7:$A$214,0),MATCH(I$5,'Relevance scoring'!$D$5:$BU$5))=1,"N/a",(INDEX('Relevance scoring'!$D$7:$BU$214,MATCH($A74,'Relevance scoring'!$A$7:$A$214,0),MATCH(I$5,'Relevance scoring'!$D$5:$BU$5))))</f>
        <v>N/a</v>
      </c>
      <c r="J74" s="87">
        <f t="array" ref="J74">IF(INDEX('Relevance scoring'!$D$7:$BU$214,MATCH($A74,'Relevance scoring'!$A$7:$A$214,0),MATCH(J$5,'Relevance scoring'!$D$5:$BU$5))=1,"N/a",(INDEX('Relevance scoring'!$D$7:$BU$214,MATCH($A74,'Relevance scoring'!$A$7:$A$214,0),MATCH(J$5,'Relevance scoring'!$D$5:$BU$5))))</f>
        <v>2</v>
      </c>
      <c r="K74" s="87">
        <f t="array" ref="K74">IF(INDEX('Relevance scoring'!$D$7:$BU$214,MATCH($A74,'Relevance scoring'!$A$7:$A$214,0),MATCH(K$5,'Relevance scoring'!$D$5:$BU$5))=1,"N/a",(INDEX('Relevance scoring'!$D$7:$BU$214,MATCH($A74,'Relevance scoring'!$A$7:$A$214,0),MATCH(K$5,'Relevance scoring'!$D$5:$BU$5))))</f>
        <v>2</v>
      </c>
      <c r="L74" s="87">
        <f t="array" ref="L74">IF(INDEX('Relevance scoring'!$D$7:$BU$214,MATCH($A74,'Relevance scoring'!$A$7:$A$214,0),MATCH(L$5,'Relevance scoring'!$D$5:$BU$5))=1,"N/a",(INDEX('Relevance scoring'!$D$7:$BU$214,MATCH($A74,'Relevance scoring'!$A$7:$A$214,0),MATCH(L$5,'Relevance scoring'!$D$5:$BU$5))))</f>
        <v>2</v>
      </c>
      <c r="M74" s="87">
        <f t="array" ref="M74">IF(INDEX('Relevance scoring'!$D$7:$BU$214,MATCH($A74,'Relevance scoring'!$A$7:$A$214,0),MATCH(M$5,'Relevance scoring'!$D$5:$BU$5))=1,"N/a",(INDEX('Relevance scoring'!$D$7:$BU$214,MATCH($A74,'Relevance scoring'!$A$7:$A$214,0),MATCH(M$5,'Relevance scoring'!$D$5:$BU$5))))</f>
        <v>2</v>
      </c>
      <c r="N74" s="87" t="str">
        <f t="array" ref="N74">IF(INDEX('Relevance scoring'!$D$7:$BU$214,MATCH($A74,'Relevance scoring'!$A$7:$A$214,0),MATCH(N$5,'Relevance scoring'!$D$5:$BU$5))=1,"N/a",(INDEX('Relevance scoring'!$D$7:$BU$214,MATCH($A74,'Relevance scoring'!$A$7:$A$214,0),MATCH(N$5,'Relevance scoring'!$D$5:$BU$5))))</f>
        <v>N/a</v>
      </c>
      <c r="O74" s="87">
        <f t="array" ref="O74">IF(INDEX('Relevance scoring'!$D$7:$BU$214,MATCH($A74,'Relevance scoring'!$A$7:$A$214,0),MATCH(O$5,'Relevance scoring'!$D$5:$BU$5))=1,"N/a",(INDEX('Relevance scoring'!$D$7:$BU$214,MATCH($A74,'Relevance scoring'!$A$7:$A$214,0),MATCH(O$5,'Relevance scoring'!$D$5:$BU$5))))</f>
        <v>2</v>
      </c>
      <c r="P74" s="87">
        <f t="array" ref="P74">IF(INDEX('Relevance scoring'!$D$7:$BU$214,MATCH($A74,'Relevance scoring'!$A$7:$A$214,0),MATCH(P$5,'Relevance scoring'!$D$5:$BU$5))=1,"N/a",(INDEX('Relevance scoring'!$D$7:$BU$214,MATCH($A74,'Relevance scoring'!$A$7:$A$214,0),MATCH(P$5,'Relevance scoring'!$D$5:$BU$5))))</f>
        <v>3</v>
      </c>
      <c r="Q74" s="87">
        <f t="array" ref="Q74">IF(INDEX('Relevance scoring'!$D$7:$BU$214,MATCH($A74,'Relevance scoring'!$A$7:$A$214,0),MATCH(Q$5,'Relevance scoring'!$D$5:$BU$5))=1,"N/a",(INDEX('Relevance scoring'!$D$7:$BU$214,MATCH($A74,'Relevance scoring'!$A$7:$A$214,0),MATCH(Q$5,'Relevance scoring'!$D$5:$BU$5))))</f>
        <v>2</v>
      </c>
      <c r="R74" s="87">
        <f t="array" ref="R74">IF(INDEX('Relevance scoring'!$D$7:$BU$214,MATCH($A74,'Relevance scoring'!$A$7:$A$214,0),MATCH(R$5,'Relevance scoring'!$D$5:$BU$5))=1,"N/a",(INDEX('Relevance scoring'!$D$7:$BU$214,MATCH($A74,'Relevance scoring'!$A$7:$A$214,0),MATCH(R$5,'Relevance scoring'!$D$5:$BU$5))))</f>
        <v>2</v>
      </c>
      <c r="S74" s="87">
        <f t="array" ref="S74">IF(INDEX('Relevance scoring'!$D$7:$BU$214,MATCH($A74,'Relevance scoring'!$A$7:$A$214,0),MATCH(S$5,'Relevance scoring'!$D$5:$BU$5))=1,"N/a",(INDEX('Relevance scoring'!$D$7:$BU$214,MATCH($A74,'Relevance scoring'!$A$7:$A$214,0),MATCH(S$5,'Relevance scoring'!$D$5:$BU$5))))</f>
        <v>4</v>
      </c>
      <c r="T74" s="87">
        <f t="array" ref="T74">IF(INDEX('Relevance scoring'!$D$7:$BU$214,MATCH($A74,'Relevance scoring'!$A$7:$A$214,0),MATCH(T$5,'Relevance scoring'!$D$5:$BU$5))=1,"N/a",(INDEX('Relevance scoring'!$D$7:$BU$214,MATCH($A74,'Relevance scoring'!$A$7:$A$214,0),MATCH(T$5,'Relevance scoring'!$D$5:$BU$5))))</f>
        <v>5</v>
      </c>
      <c r="U74" s="87">
        <f t="array" ref="U74">IF(INDEX('Relevance scoring'!$D$7:$BU$214,MATCH($A74,'Relevance scoring'!$A$7:$A$214,0),MATCH(U$5,'Relevance scoring'!$D$5:$BU$5))=1,"N/a",(INDEX('Relevance scoring'!$D$7:$BU$214,MATCH($A74,'Relevance scoring'!$A$7:$A$214,0),MATCH(U$5,'Relevance scoring'!$D$5:$BU$5))))</f>
        <v>2</v>
      </c>
      <c r="V74" s="87">
        <f t="array" ref="V74">IF(INDEX('Relevance scoring'!$D$7:$BU$214,MATCH($A74,'Relevance scoring'!$A$7:$A$214,0),MATCH(V$5,'Relevance scoring'!$D$5:$BU$5))=1,"N/a",(INDEX('Relevance scoring'!$D$7:$BU$214,MATCH($A74,'Relevance scoring'!$A$7:$A$214,0),MATCH(V$5,'Relevance scoring'!$D$5:$BU$5))))</f>
        <v>4</v>
      </c>
      <c r="W74" s="87">
        <f t="array" ref="W74">IF(INDEX('Relevance scoring'!$D$7:$BU$214,MATCH($A74,'Relevance scoring'!$A$7:$A$214,0),MATCH(W$5,'Relevance scoring'!$D$5:$BU$5))=1,"N/a",(INDEX('Relevance scoring'!$D$7:$BU$214,MATCH($A74,'Relevance scoring'!$A$7:$A$214,0),MATCH(W$5,'Relevance scoring'!$D$5:$BU$5))))</f>
        <v>4</v>
      </c>
      <c r="X74" s="87" t="str">
        <f t="array" ref="X74">IF(INDEX('Relevance scoring'!$D$7:$BU$214,MATCH($A74,'Relevance scoring'!$A$7:$A$214,0),MATCH(X$5,'Relevance scoring'!$D$5:$BU$5))=1,"N/a",(INDEX('Relevance scoring'!$D$7:$BU$214,MATCH($A74,'Relevance scoring'!$A$7:$A$214,0),MATCH(X$5,'Relevance scoring'!$D$5:$BU$5))))</f>
        <v>N/a</v>
      </c>
      <c r="Y74" s="87" t="str">
        <f t="array" ref="Y74">IF(INDEX('Relevance scoring'!$D$7:$BU$214,MATCH($A74,'Relevance scoring'!$A$7:$A$214,0),MATCH(Y$5,'Relevance scoring'!$D$5:$BU$5))=1,"N/a",(INDEX('Relevance scoring'!$D$7:$BU$214,MATCH($A74,'Relevance scoring'!$A$7:$A$214,0),MATCH(Y$5,'Relevance scoring'!$D$5:$BU$5))))</f>
        <v>N/a</v>
      </c>
      <c r="Z74" s="87">
        <f t="array" ref="Z74">IF(INDEX('Relevance scoring'!$D$7:$BU$214,MATCH($A74,'Relevance scoring'!$A$7:$A$214,0),MATCH(Z$5,'Relevance scoring'!$D$5:$BU$5))=1,"N/a",(INDEX('Relevance scoring'!$D$7:$BU$214,MATCH($A74,'Relevance scoring'!$A$7:$A$214,0),MATCH(Z$5,'Relevance scoring'!$D$5:$BU$5))))</f>
        <v>2</v>
      </c>
      <c r="AA74" s="87">
        <f t="array" ref="AA74">IF(INDEX('Relevance scoring'!$D$7:$BU$214,MATCH($A74,'Relevance scoring'!$A$7:$A$214,0),MATCH(AA$5,'Relevance scoring'!$D$5:$BU$5))=1,"N/a",(INDEX('Relevance scoring'!$D$7:$BU$214,MATCH($A74,'Relevance scoring'!$A$7:$A$214,0),MATCH(AA$5,'Relevance scoring'!$D$5:$BU$5))))</f>
        <v>2</v>
      </c>
      <c r="AB74" s="87">
        <f t="array" ref="AB74">IF(INDEX('Relevance scoring'!$D$7:$BU$214,MATCH($A74,'Relevance scoring'!$A$7:$A$214,0),MATCH(AB$5,'Relevance scoring'!$D$5:$BU$5))=1,"N/a",(INDEX('Relevance scoring'!$D$7:$BU$214,MATCH($A74,'Relevance scoring'!$A$7:$A$214,0),MATCH(AB$5,'Relevance scoring'!$D$5:$BU$5))))</f>
        <v>2</v>
      </c>
      <c r="AC74" s="87">
        <f t="array" ref="AC74">IF(INDEX('Relevance scoring'!$D$7:$BU$214,MATCH($A74,'Relevance scoring'!$A$7:$A$214,0),MATCH(AC$5,'Relevance scoring'!$D$5:$BU$5))=1,"N/a",(INDEX('Relevance scoring'!$D$7:$BU$214,MATCH($A74,'Relevance scoring'!$A$7:$A$214,0),MATCH(AC$5,'Relevance scoring'!$D$5:$BU$5))))</f>
        <v>3</v>
      </c>
      <c r="AD74" s="87">
        <f t="array" ref="AD74">IF(INDEX('Relevance scoring'!$D$7:$BU$214,MATCH($A74,'Relevance scoring'!$A$7:$A$214,0),MATCH(AD$5,'Relevance scoring'!$D$5:$BU$5))=1,"N/a",(INDEX('Relevance scoring'!$D$7:$BU$214,MATCH($A74,'Relevance scoring'!$A$7:$A$214,0),MATCH(AD$5,'Relevance scoring'!$D$5:$BU$5))))</f>
        <v>2</v>
      </c>
      <c r="AE74" s="87" t="str">
        <f t="array" ref="AE74">IF(INDEX('Relevance scoring'!$D$7:$BU$214,MATCH($A74,'Relevance scoring'!$A$7:$A$214,0),MATCH(AE$5,'Relevance scoring'!$D$5:$BU$5))=1,"N/a",(INDEX('Relevance scoring'!$D$7:$BU$214,MATCH($A74,'Relevance scoring'!$A$7:$A$214,0),MATCH(AE$5,'Relevance scoring'!$D$5:$BU$5))))</f>
        <v>N/a</v>
      </c>
      <c r="AF74" s="87" t="str">
        <f t="array" ref="AF74">IF(INDEX('Relevance scoring'!$D$7:$BU$214,MATCH($A74,'Relevance scoring'!$A$7:$A$214,0),MATCH(AF$5,'Relevance scoring'!$D$5:$BU$5))=1,"N/a",(INDEX('Relevance scoring'!$D$7:$BU$214,MATCH($A74,'Relevance scoring'!$A$7:$A$214,0),MATCH(AF$5,'Relevance scoring'!$D$5:$BU$5))))</f>
        <v>N/a</v>
      </c>
      <c r="AG74" s="87">
        <f t="array" ref="AG74">IF(INDEX('Relevance scoring'!$D$7:$BU$214,MATCH($A74,'Relevance scoring'!$A$7:$A$214,0),MATCH(AG$5,'Relevance scoring'!$D$5:$BU$5))=1,"N/a",(INDEX('Relevance scoring'!$D$7:$BU$214,MATCH($A74,'Relevance scoring'!$A$7:$A$214,0),MATCH(AG$5,'Relevance scoring'!$D$5:$BU$5))))</f>
        <v>2</v>
      </c>
      <c r="AH74" s="87">
        <f t="array" ref="AH74">IF(INDEX('Relevance scoring'!$D$7:$BU$214,MATCH($A74,'Relevance scoring'!$A$7:$A$214,0),MATCH(AH$5,'Relevance scoring'!$D$5:$BU$5))=1,"N/a",(INDEX('Relevance scoring'!$D$7:$BU$214,MATCH($A74,'Relevance scoring'!$A$7:$A$214,0),MATCH(AH$5,'Relevance scoring'!$D$5:$BU$5))))</f>
        <v>2</v>
      </c>
      <c r="AI74" s="87">
        <f t="array" ref="AI74">IF(INDEX('Relevance scoring'!$D$7:$BU$214,MATCH($A74,'Relevance scoring'!$A$7:$A$214,0),MATCH(AI$5,'Relevance scoring'!$D$5:$BU$5))=1,"N/a",(INDEX('Relevance scoring'!$D$7:$BU$214,MATCH($A74,'Relevance scoring'!$A$7:$A$214,0),MATCH(AI$5,'Relevance scoring'!$D$5:$BU$5))))</f>
        <v>2</v>
      </c>
      <c r="AJ74" s="87">
        <f t="array" ref="AJ74">IF(INDEX('Relevance scoring'!$D$7:$BU$214,MATCH($A74,'Relevance scoring'!$A$7:$A$214,0),MATCH(AJ$5,'Relevance scoring'!$D$5:$BU$5))=1,"N/a",(INDEX('Relevance scoring'!$D$7:$BU$214,MATCH($A74,'Relevance scoring'!$A$7:$A$214,0),MATCH(AJ$5,'Relevance scoring'!$D$5:$BU$5))))</f>
        <v>3</v>
      </c>
      <c r="AK74" s="87">
        <f t="array" ref="AK74">IF(INDEX('Relevance scoring'!$D$7:$BU$214,MATCH($A74,'Relevance scoring'!$A$7:$A$214,0),MATCH(AK$5,'Relevance scoring'!$D$5:$BU$5))=1,"N/a",(INDEX('Relevance scoring'!$D$7:$BU$214,MATCH($A74,'Relevance scoring'!$A$7:$A$214,0),MATCH(AK$5,'Relevance scoring'!$D$5:$BU$5))))</f>
        <v>2</v>
      </c>
      <c r="AL74" s="87" t="str">
        <f t="array" ref="AL74">IF(INDEX('Relevance scoring'!$D$7:$BU$214,MATCH($A74,'Relevance scoring'!$A$7:$A$214,0),MATCH(AL$5,'Relevance scoring'!$D$5:$BU$5))=1,"N/a",(INDEX('Relevance scoring'!$D$7:$BU$214,MATCH($A74,'Relevance scoring'!$A$7:$A$214,0),MATCH(AL$5,'Relevance scoring'!$D$5:$BU$5))))</f>
        <v>N/a</v>
      </c>
      <c r="AM74" s="87">
        <f t="array" ref="AM74">IF(INDEX('Relevance scoring'!$D$7:$BU$214,MATCH($A74,'Relevance scoring'!$A$7:$A$214,0),MATCH(AM$5,'Relevance scoring'!$D$5:$BU$5))=1,"N/a",(INDEX('Relevance scoring'!$D$7:$BU$214,MATCH($A74,'Relevance scoring'!$A$7:$A$214,0),MATCH(AM$5,'Relevance scoring'!$D$5:$BU$5))))</f>
        <v>4</v>
      </c>
      <c r="AN74" s="87">
        <f t="array" ref="AN74">IF(INDEX('Relevance scoring'!$D$7:$BU$214,MATCH($A74,'Relevance scoring'!$A$7:$A$214,0),MATCH(AN$5,'Relevance scoring'!$D$5:$BU$5))=1,"N/a",(INDEX('Relevance scoring'!$D$7:$BU$214,MATCH($A74,'Relevance scoring'!$A$7:$A$214,0),MATCH(AN$5,'Relevance scoring'!$D$5:$BU$5))))</f>
        <v>2</v>
      </c>
      <c r="AO74" s="87" t="str">
        <f t="array" ref="AO74">IF(INDEX('Relevance scoring'!$D$7:$BU$214,MATCH($A74,'Relevance scoring'!$A$7:$A$214,0),MATCH(AO$5,'Relevance scoring'!$D$5:$BU$5))=1,"N/a",(INDEX('Relevance scoring'!$D$7:$BU$214,MATCH($A74,'Relevance scoring'!$A$7:$A$214,0),MATCH(AO$5,'Relevance scoring'!$D$5:$BU$5))))</f>
        <v>N/a</v>
      </c>
      <c r="AP74" s="87">
        <f t="array" ref="AP74">IF(INDEX('Relevance scoring'!$D$7:$BU$214,MATCH($A74,'Relevance scoring'!$A$7:$A$214,0),MATCH(AP$5,'Relevance scoring'!$D$5:$BU$5))=1,"N/a",(INDEX('Relevance scoring'!$D$7:$BU$214,MATCH($A74,'Relevance scoring'!$A$7:$A$214,0),MATCH(AP$5,'Relevance scoring'!$D$5:$BU$5))))</f>
        <v>5</v>
      </c>
      <c r="AQ74" s="87" t="str">
        <f t="array" ref="AQ74">IF(INDEX('Relevance scoring'!$D$7:$BU$214,MATCH($A74,'Relevance scoring'!$A$7:$A$214,0),MATCH(AQ$5,'Relevance scoring'!$D$5:$BU$5))=1,"N/a",(INDEX('Relevance scoring'!$D$7:$BU$214,MATCH($A74,'Relevance scoring'!$A$7:$A$214,0),MATCH(AQ$5,'Relevance scoring'!$D$5:$BU$5))))</f>
        <v>N/a</v>
      </c>
      <c r="AR74" s="87" t="str">
        <f t="array" ref="AR74">IF(INDEX('Relevance scoring'!$D$7:$BU$214,MATCH($A74,'Relevance scoring'!$A$7:$A$214,0),MATCH(AR$5,'Relevance scoring'!$D$5:$BU$5))=1,"N/a",(INDEX('Relevance scoring'!$D$7:$BU$214,MATCH($A74,'Relevance scoring'!$A$7:$A$214,0),MATCH(AR$5,'Relevance scoring'!$D$5:$BU$5))))</f>
        <v>N/a</v>
      </c>
      <c r="AS74" s="87">
        <f t="array" ref="AS74">IF(INDEX('Relevance scoring'!$D$7:$BU$214,MATCH($A74,'Relevance scoring'!$A$7:$A$214,0),MATCH(AS$5,'Relevance scoring'!$D$5:$BU$5))=1,"N/a",(INDEX('Relevance scoring'!$D$7:$BU$214,MATCH($A74,'Relevance scoring'!$A$7:$A$214,0),MATCH(AS$5,'Relevance scoring'!$D$5:$BU$5))))</f>
        <v>2</v>
      </c>
      <c r="AT74" s="87">
        <f t="array" ref="AT74">IF(INDEX('Relevance scoring'!$D$7:$BU$214,MATCH($A74,'Relevance scoring'!$A$7:$A$214,0),MATCH(AT$5,'Relevance scoring'!$D$5:$BU$5))=1,"N/a",(INDEX('Relevance scoring'!$D$7:$BU$214,MATCH($A74,'Relevance scoring'!$A$7:$A$214,0),MATCH(AT$5,'Relevance scoring'!$D$5:$BU$5))))</f>
        <v>2</v>
      </c>
      <c r="AU74" s="87" t="str">
        <f t="array" ref="AU74">IF(INDEX('Relevance scoring'!$D$7:$BU$214,MATCH($A74,'Relevance scoring'!$A$7:$A$214,0),MATCH(AU$5,'Relevance scoring'!$D$5:$BU$5))=1,"N/a",(INDEX('Relevance scoring'!$D$7:$BU$214,MATCH($A74,'Relevance scoring'!$A$7:$A$214,0),MATCH(AU$5,'Relevance scoring'!$D$5:$BU$5))))</f>
        <v>N/a</v>
      </c>
      <c r="AV74" s="87">
        <f t="array" ref="AV74">IF(INDEX('Relevance scoring'!$D$7:$BU$214,MATCH($A74,'Relevance scoring'!$A$7:$A$214,0),MATCH(AV$5,'Relevance scoring'!$D$5:$BU$5))=1,"N/a",(INDEX('Relevance scoring'!$D$7:$BU$214,MATCH($A74,'Relevance scoring'!$A$7:$A$214,0),MATCH(AV$5,'Relevance scoring'!$D$5:$BU$5))))</f>
        <v>2</v>
      </c>
      <c r="AW74" s="87" t="str">
        <f t="array" ref="AW74">IF(INDEX('Relevance scoring'!$D$7:$BU$214,MATCH($A74,'Relevance scoring'!$A$7:$A$214,0),MATCH(AW$5,'Relevance scoring'!$D$5:$BU$5))=1,"N/a",(INDEX('Relevance scoring'!$D$7:$BU$214,MATCH($A74,'Relevance scoring'!$A$7:$A$214,0),MATCH(AW$5,'Relevance scoring'!$D$5:$BU$5))))</f>
        <v>N/a</v>
      </c>
      <c r="AX74" s="87" t="str">
        <f t="array" ref="AX74">IF(INDEX('Relevance scoring'!$D$7:$BU$214,MATCH($A74,'Relevance scoring'!$A$7:$A$214,0),MATCH(AX$5,'Relevance scoring'!$D$5:$BU$5))=1,"N/a",(INDEX('Relevance scoring'!$D$7:$BU$214,MATCH($A74,'Relevance scoring'!$A$7:$A$214,0),MATCH(AX$5,'Relevance scoring'!$D$5:$BU$5))))</f>
        <v>N/a</v>
      </c>
      <c r="AY74" s="87" t="str">
        <f t="array" ref="AY74">IF(INDEX('Relevance scoring'!$D$7:$BU$214,MATCH($A74,'Relevance scoring'!$A$7:$A$214,0),MATCH(AY$5,'Relevance scoring'!$D$5:$BU$5))=1,"N/a",(INDEX('Relevance scoring'!$D$7:$BU$214,MATCH($A74,'Relevance scoring'!$A$7:$A$214,0),MATCH(AY$5,'Relevance scoring'!$D$5:$BU$5))))</f>
        <v>N/a</v>
      </c>
      <c r="AZ74" s="87">
        <f t="array" ref="AZ74">IF(INDEX('Relevance scoring'!$D$7:$BU$214,MATCH($A74,'Relevance scoring'!$A$7:$A$214,0),MATCH(AZ$5,'Relevance scoring'!$D$5:$BU$5))=1,"N/a",(INDEX('Relevance scoring'!$D$7:$BU$214,MATCH($A74,'Relevance scoring'!$A$7:$A$214,0),MATCH(AZ$5,'Relevance scoring'!$D$5:$BU$5))))</f>
        <v>2</v>
      </c>
      <c r="BA74" s="87">
        <f t="array" ref="BA74">IF(INDEX('Relevance scoring'!$D$7:$BU$214,MATCH($A74,'Relevance scoring'!$A$7:$A$214,0),MATCH(BA$5,'Relevance scoring'!$D$5:$BU$5))=1,"N/a",(INDEX('Relevance scoring'!$D$7:$BU$214,MATCH($A74,'Relevance scoring'!$A$7:$A$214,0),MATCH(BA$5,'Relevance scoring'!$D$5:$BU$5))))</f>
        <v>5</v>
      </c>
      <c r="BB74" s="87">
        <f t="array" ref="BB74">IF(INDEX('Relevance scoring'!$D$7:$BU$214,MATCH($A74,'Relevance scoring'!$A$7:$A$214,0),MATCH(BB$5,'Relevance scoring'!$D$5:$BU$5))=1,"N/a",(INDEX('Relevance scoring'!$D$7:$BU$214,MATCH($A74,'Relevance scoring'!$A$7:$A$214,0),MATCH(BB$5,'Relevance scoring'!$D$5:$BU$5))))</f>
        <v>5</v>
      </c>
      <c r="BC74" s="87">
        <f t="array" ref="BC74">IF(INDEX('Relevance scoring'!$D$7:$BU$214,MATCH($A74,'Relevance scoring'!$A$7:$A$214,0),MATCH(BC$5,'Relevance scoring'!$D$5:$BU$5))=1,"N/a",(INDEX('Relevance scoring'!$D$7:$BU$214,MATCH($A74,'Relevance scoring'!$A$7:$A$214,0),MATCH(BC$5,'Relevance scoring'!$D$5:$BU$5))))</f>
        <v>4</v>
      </c>
      <c r="BD74" s="87">
        <f t="array" ref="BD74">IF(INDEX('Relevance scoring'!$D$7:$BU$214,MATCH($A74,'Relevance scoring'!$A$7:$A$214,0),MATCH(BD$5,'Relevance scoring'!$D$5:$BU$5))=1,"N/a",(INDEX('Relevance scoring'!$D$7:$BU$214,MATCH($A74,'Relevance scoring'!$A$7:$A$214,0),MATCH(BD$5,'Relevance scoring'!$D$5:$BU$5))))</f>
        <v>4</v>
      </c>
      <c r="BE74" s="87">
        <f t="array" ref="BE74">IF(INDEX('Relevance scoring'!$D$7:$BU$214,MATCH($A74,'Relevance scoring'!$A$7:$A$214,0),MATCH(BE$5,'Relevance scoring'!$D$5:$BU$5))=1,"N/a",(INDEX('Relevance scoring'!$D$7:$BU$214,MATCH($A74,'Relevance scoring'!$A$7:$A$214,0),MATCH(BE$5,'Relevance scoring'!$D$5:$BU$5))))</f>
        <v>4</v>
      </c>
      <c r="BF74" s="87">
        <f t="array" ref="BF74">IF(INDEX('Relevance scoring'!$D$7:$BU$214,MATCH($A74,'Relevance scoring'!$A$7:$A$214,0),MATCH(BF$5,'Relevance scoring'!$D$5:$BU$5))=1,"N/a",(INDEX('Relevance scoring'!$D$7:$BU$214,MATCH($A74,'Relevance scoring'!$A$7:$A$214,0),MATCH(BF$5,'Relevance scoring'!$D$5:$BU$5))))</f>
        <v>4</v>
      </c>
      <c r="BG74" s="87">
        <f t="array" ref="BG74">IF(INDEX('Relevance scoring'!$D$7:$BU$214,MATCH($A74,'Relevance scoring'!$A$7:$A$214,0),MATCH(BG$5,'Relevance scoring'!$D$5:$BU$5))=1,"N/a",(INDEX('Relevance scoring'!$D$7:$BU$214,MATCH($A74,'Relevance scoring'!$A$7:$A$214,0),MATCH(BG$5,'Relevance scoring'!$D$5:$BU$5))))</f>
        <v>2</v>
      </c>
      <c r="BH74" s="87">
        <f t="array" ref="BH74">IF(INDEX('Relevance scoring'!$D$7:$BU$214,MATCH($A74,'Relevance scoring'!$A$7:$A$214,0),MATCH(BH$5,'Relevance scoring'!$D$5:$BU$5))=1,"N/a",(INDEX('Relevance scoring'!$D$7:$BU$214,MATCH($A74,'Relevance scoring'!$A$7:$A$214,0),MATCH(BH$5,'Relevance scoring'!$D$5:$BU$5))))</f>
        <v>4</v>
      </c>
    </row>
    <row r="75" spans="1:60" ht="12.75" x14ac:dyDescent="0.2">
      <c r="A75" s="53" t="str">
        <f>'Technology references'!A70</f>
        <v>Tech-069</v>
      </c>
      <c r="B75" s="54" t="str">
        <f t="array" ref="B75">INDEX('Technology references'!$B$2:$B$100,MATCH($A75,'Technology references'!$A$2:$A$100,0))</f>
        <v>Healthy living</v>
      </c>
      <c r="C75" s="4"/>
      <c r="D75" s="87">
        <f t="array" ref="D75">IF(INDEX('Relevance scoring'!$D$7:$BU$214,MATCH($A75,'Relevance scoring'!$A$7:$A$214,0),MATCH(D$5,'Relevance scoring'!$D$5:$BU$5))=1,"N/a",(INDEX('Relevance scoring'!$D$7:$BU$214,MATCH($A75,'Relevance scoring'!$A$7:$A$214,0),MATCH(D$5,'Relevance scoring'!$D$5:$BU$5))))</f>
        <v>2</v>
      </c>
      <c r="E75" s="87">
        <f t="array" ref="E75">IF(INDEX('Relevance scoring'!$D$7:$BU$214,MATCH($A75,'Relevance scoring'!$A$7:$A$214,0),MATCH(E$5,'Relevance scoring'!$D$5:$BU$5))=1,"N/a",(INDEX('Relevance scoring'!$D$7:$BU$214,MATCH($A75,'Relevance scoring'!$A$7:$A$214,0),MATCH(E$5,'Relevance scoring'!$D$5:$BU$5))))</f>
        <v>5</v>
      </c>
      <c r="F75" s="87">
        <f t="array" ref="F75">IF(INDEX('Relevance scoring'!$D$7:$BU$214,MATCH($A75,'Relevance scoring'!$A$7:$A$214,0),MATCH(F$5,'Relevance scoring'!$D$5:$BU$5))=1,"N/a",(INDEX('Relevance scoring'!$D$7:$BU$214,MATCH($A75,'Relevance scoring'!$A$7:$A$214,0),MATCH(F$5,'Relevance scoring'!$D$5:$BU$5))))</f>
        <v>5</v>
      </c>
      <c r="G75" s="87">
        <f t="array" ref="G75">IF(INDEX('Relevance scoring'!$D$7:$BU$214,MATCH($A75,'Relevance scoring'!$A$7:$A$214,0),MATCH(G$5,'Relevance scoring'!$D$5:$BU$5))=1,"N/a",(INDEX('Relevance scoring'!$D$7:$BU$214,MATCH($A75,'Relevance scoring'!$A$7:$A$214,0),MATCH(G$5,'Relevance scoring'!$D$5:$BU$5))))</f>
        <v>3</v>
      </c>
      <c r="H75" s="87" t="str">
        <f t="array" ref="H75">IF(INDEX('Relevance scoring'!$D$7:$BU$214,MATCH($A75,'Relevance scoring'!$A$7:$A$214,0),MATCH(H$5,'Relevance scoring'!$D$5:$BU$5))=1,"N/a",(INDEX('Relevance scoring'!$D$7:$BU$214,MATCH($A75,'Relevance scoring'!$A$7:$A$214,0),MATCH(H$5,'Relevance scoring'!$D$5:$BU$5))))</f>
        <v>N/a</v>
      </c>
      <c r="I75" s="87" t="str">
        <f t="array" ref="I75">IF(INDEX('Relevance scoring'!$D$7:$BU$214,MATCH($A75,'Relevance scoring'!$A$7:$A$214,0),MATCH(I$5,'Relevance scoring'!$D$5:$BU$5))=1,"N/a",(INDEX('Relevance scoring'!$D$7:$BU$214,MATCH($A75,'Relevance scoring'!$A$7:$A$214,0),MATCH(I$5,'Relevance scoring'!$D$5:$BU$5))))</f>
        <v>N/a</v>
      </c>
      <c r="J75" s="87">
        <f t="array" ref="J75">IF(INDEX('Relevance scoring'!$D$7:$BU$214,MATCH($A75,'Relevance scoring'!$A$7:$A$214,0),MATCH(J$5,'Relevance scoring'!$D$5:$BU$5))=1,"N/a",(INDEX('Relevance scoring'!$D$7:$BU$214,MATCH($A75,'Relevance scoring'!$A$7:$A$214,0),MATCH(J$5,'Relevance scoring'!$D$5:$BU$5))))</f>
        <v>2</v>
      </c>
      <c r="K75" s="87" t="str">
        <f t="array" ref="K75">IF(INDEX('Relevance scoring'!$D$7:$BU$214,MATCH($A75,'Relevance scoring'!$A$7:$A$214,0),MATCH(K$5,'Relevance scoring'!$D$5:$BU$5))=1,"N/a",(INDEX('Relevance scoring'!$D$7:$BU$214,MATCH($A75,'Relevance scoring'!$A$7:$A$214,0),MATCH(K$5,'Relevance scoring'!$D$5:$BU$5))))</f>
        <v>N/a</v>
      </c>
      <c r="L75" s="87">
        <f t="array" ref="L75">IF(INDEX('Relevance scoring'!$D$7:$BU$214,MATCH($A75,'Relevance scoring'!$A$7:$A$214,0),MATCH(L$5,'Relevance scoring'!$D$5:$BU$5))=1,"N/a",(INDEX('Relevance scoring'!$D$7:$BU$214,MATCH($A75,'Relevance scoring'!$A$7:$A$214,0),MATCH(L$5,'Relevance scoring'!$D$5:$BU$5))))</f>
        <v>2</v>
      </c>
      <c r="M75" s="87" t="str">
        <f t="array" ref="M75">IF(INDEX('Relevance scoring'!$D$7:$BU$214,MATCH($A75,'Relevance scoring'!$A$7:$A$214,0),MATCH(M$5,'Relevance scoring'!$D$5:$BU$5))=1,"N/a",(INDEX('Relevance scoring'!$D$7:$BU$214,MATCH($A75,'Relevance scoring'!$A$7:$A$214,0),MATCH(M$5,'Relevance scoring'!$D$5:$BU$5))))</f>
        <v>N/a</v>
      </c>
      <c r="N75" s="87">
        <f t="array" ref="N75">IF(INDEX('Relevance scoring'!$D$7:$BU$214,MATCH($A75,'Relevance scoring'!$A$7:$A$214,0),MATCH(N$5,'Relevance scoring'!$D$5:$BU$5))=1,"N/a",(INDEX('Relevance scoring'!$D$7:$BU$214,MATCH($A75,'Relevance scoring'!$A$7:$A$214,0),MATCH(N$5,'Relevance scoring'!$D$5:$BU$5))))</f>
        <v>2</v>
      </c>
      <c r="O75" s="87" t="str">
        <f t="array" ref="O75">IF(INDEX('Relevance scoring'!$D$7:$BU$214,MATCH($A75,'Relevance scoring'!$A$7:$A$214,0),MATCH(O$5,'Relevance scoring'!$D$5:$BU$5))=1,"N/a",(INDEX('Relevance scoring'!$D$7:$BU$214,MATCH($A75,'Relevance scoring'!$A$7:$A$214,0),MATCH(O$5,'Relevance scoring'!$D$5:$BU$5))))</f>
        <v>N/a</v>
      </c>
      <c r="P75" s="87" t="str">
        <f t="array" ref="P75">IF(INDEX('Relevance scoring'!$D$7:$BU$214,MATCH($A75,'Relevance scoring'!$A$7:$A$214,0),MATCH(P$5,'Relevance scoring'!$D$5:$BU$5))=1,"N/a",(INDEX('Relevance scoring'!$D$7:$BU$214,MATCH($A75,'Relevance scoring'!$A$7:$A$214,0),MATCH(P$5,'Relevance scoring'!$D$5:$BU$5))))</f>
        <v>N/a</v>
      </c>
      <c r="Q75" s="87" t="str">
        <f t="array" ref="Q75">IF(INDEX('Relevance scoring'!$D$7:$BU$214,MATCH($A75,'Relevance scoring'!$A$7:$A$214,0),MATCH(Q$5,'Relevance scoring'!$D$5:$BU$5))=1,"N/a",(INDEX('Relevance scoring'!$D$7:$BU$214,MATCH($A75,'Relevance scoring'!$A$7:$A$214,0),MATCH(Q$5,'Relevance scoring'!$D$5:$BU$5))))</f>
        <v>N/a</v>
      </c>
      <c r="R75" s="87" t="str">
        <f t="array" ref="R75">IF(INDEX('Relevance scoring'!$D$7:$BU$214,MATCH($A75,'Relevance scoring'!$A$7:$A$214,0),MATCH(R$5,'Relevance scoring'!$D$5:$BU$5))=1,"N/a",(INDEX('Relevance scoring'!$D$7:$BU$214,MATCH($A75,'Relevance scoring'!$A$7:$A$214,0),MATCH(R$5,'Relevance scoring'!$D$5:$BU$5))))</f>
        <v>N/a</v>
      </c>
      <c r="S75" s="87" t="str">
        <f t="array" ref="S75">IF(INDEX('Relevance scoring'!$D$7:$BU$214,MATCH($A75,'Relevance scoring'!$A$7:$A$214,0),MATCH(S$5,'Relevance scoring'!$D$5:$BU$5))=1,"N/a",(INDEX('Relevance scoring'!$D$7:$BU$214,MATCH($A75,'Relevance scoring'!$A$7:$A$214,0),MATCH(S$5,'Relevance scoring'!$D$5:$BU$5))))</f>
        <v>N/a</v>
      </c>
      <c r="T75" s="87" t="str">
        <f t="array" ref="T75">IF(INDEX('Relevance scoring'!$D$7:$BU$214,MATCH($A75,'Relevance scoring'!$A$7:$A$214,0),MATCH(T$5,'Relevance scoring'!$D$5:$BU$5))=1,"N/a",(INDEX('Relevance scoring'!$D$7:$BU$214,MATCH($A75,'Relevance scoring'!$A$7:$A$214,0),MATCH(T$5,'Relevance scoring'!$D$5:$BU$5))))</f>
        <v>N/a</v>
      </c>
      <c r="U75" s="87" t="str">
        <f t="array" ref="U75">IF(INDEX('Relevance scoring'!$D$7:$BU$214,MATCH($A75,'Relevance scoring'!$A$7:$A$214,0),MATCH(U$5,'Relevance scoring'!$D$5:$BU$5))=1,"N/a",(INDEX('Relevance scoring'!$D$7:$BU$214,MATCH($A75,'Relevance scoring'!$A$7:$A$214,0),MATCH(U$5,'Relevance scoring'!$D$5:$BU$5))))</f>
        <v>N/a</v>
      </c>
      <c r="V75" s="87" t="str">
        <f t="array" ref="V75">IF(INDEX('Relevance scoring'!$D$7:$BU$214,MATCH($A75,'Relevance scoring'!$A$7:$A$214,0),MATCH(V$5,'Relevance scoring'!$D$5:$BU$5))=1,"N/a",(INDEX('Relevance scoring'!$D$7:$BU$214,MATCH($A75,'Relevance scoring'!$A$7:$A$214,0),MATCH(V$5,'Relevance scoring'!$D$5:$BU$5))))</f>
        <v>N/a</v>
      </c>
      <c r="W75" s="87" t="str">
        <f t="array" ref="W75">IF(INDEX('Relevance scoring'!$D$7:$BU$214,MATCH($A75,'Relevance scoring'!$A$7:$A$214,0),MATCH(W$5,'Relevance scoring'!$D$5:$BU$5))=1,"N/a",(INDEX('Relevance scoring'!$D$7:$BU$214,MATCH($A75,'Relevance scoring'!$A$7:$A$214,0),MATCH(W$5,'Relevance scoring'!$D$5:$BU$5))))</f>
        <v>N/a</v>
      </c>
      <c r="X75" s="87" t="str">
        <f t="array" ref="X75">IF(INDEX('Relevance scoring'!$D$7:$BU$214,MATCH($A75,'Relevance scoring'!$A$7:$A$214,0),MATCH(X$5,'Relevance scoring'!$D$5:$BU$5))=1,"N/a",(INDEX('Relevance scoring'!$D$7:$BU$214,MATCH($A75,'Relevance scoring'!$A$7:$A$214,0),MATCH(X$5,'Relevance scoring'!$D$5:$BU$5))))</f>
        <v>N/a</v>
      </c>
      <c r="Y75" s="87" t="str">
        <f t="array" ref="Y75">IF(INDEX('Relevance scoring'!$D$7:$BU$214,MATCH($A75,'Relevance scoring'!$A$7:$A$214,0),MATCH(Y$5,'Relevance scoring'!$D$5:$BU$5))=1,"N/a",(INDEX('Relevance scoring'!$D$7:$BU$214,MATCH($A75,'Relevance scoring'!$A$7:$A$214,0),MATCH(Y$5,'Relevance scoring'!$D$5:$BU$5))))</f>
        <v>N/a</v>
      </c>
      <c r="Z75" s="87">
        <f t="array" ref="Z75">IF(INDEX('Relevance scoring'!$D$7:$BU$214,MATCH($A75,'Relevance scoring'!$A$7:$A$214,0),MATCH(Z$5,'Relevance scoring'!$D$5:$BU$5))=1,"N/a",(INDEX('Relevance scoring'!$D$7:$BU$214,MATCH($A75,'Relevance scoring'!$A$7:$A$214,0),MATCH(Z$5,'Relevance scoring'!$D$5:$BU$5))))</f>
        <v>3</v>
      </c>
      <c r="AA75" s="87">
        <f t="array" ref="AA75">IF(INDEX('Relevance scoring'!$D$7:$BU$214,MATCH($A75,'Relevance scoring'!$A$7:$A$214,0),MATCH(AA$5,'Relevance scoring'!$D$5:$BU$5))=1,"N/a",(INDEX('Relevance scoring'!$D$7:$BU$214,MATCH($A75,'Relevance scoring'!$A$7:$A$214,0),MATCH(AA$5,'Relevance scoring'!$D$5:$BU$5))))</f>
        <v>5</v>
      </c>
      <c r="AB75" s="87">
        <f t="array" ref="AB75">IF(INDEX('Relevance scoring'!$D$7:$BU$214,MATCH($A75,'Relevance scoring'!$A$7:$A$214,0),MATCH(AB$5,'Relevance scoring'!$D$5:$BU$5))=1,"N/a",(INDEX('Relevance scoring'!$D$7:$BU$214,MATCH($A75,'Relevance scoring'!$A$7:$A$214,0),MATCH(AB$5,'Relevance scoring'!$D$5:$BU$5))))</f>
        <v>3</v>
      </c>
      <c r="AC75" s="87" t="str">
        <f t="array" ref="AC75">IF(INDEX('Relevance scoring'!$D$7:$BU$214,MATCH($A75,'Relevance scoring'!$A$7:$A$214,0),MATCH(AC$5,'Relevance scoring'!$D$5:$BU$5))=1,"N/a",(INDEX('Relevance scoring'!$D$7:$BU$214,MATCH($A75,'Relevance scoring'!$A$7:$A$214,0),MATCH(AC$5,'Relevance scoring'!$D$5:$BU$5))))</f>
        <v>N/a</v>
      </c>
      <c r="AD75" s="87" t="str">
        <f t="array" ref="AD75">IF(INDEX('Relevance scoring'!$D$7:$BU$214,MATCH($A75,'Relevance scoring'!$A$7:$A$214,0),MATCH(AD$5,'Relevance scoring'!$D$5:$BU$5))=1,"N/a",(INDEX('Relevance scoring'!$D$7:$BU$214,MATCH($A75,'Relevance scoring'!$A$7:$A$214,0),MATCH(AD$5,'Relevance scoring'!$D$5:$BU$5))))</f>
        <v>N/a</v>
      </c>
      <c r="AE75" s="87" t="str">
        <f t="array" ref="AE75">IF(INDEX('Relevance scoring'!$D$7:$BU$214,MATCH($A75,'Relevance scoring'!$A$7:$A$214,0),MATCH(AE$5,'Relevance scoring'!$D$5:$BU$5))=1,"N/a",(INDEX('Relevance scoring'!$D$7:$BU$214,MATCH($A75,'Relevance scoring'!$A$7:$A$214,0),MATCH(AE$5,'Relevance scoring'!$D$5:$BU$5))))</f>
        <v>N/a</v>
      </c>
      <c r="AF75" s="87">
        <f t="array" ref="AF75">IF(INDEX('Relevance scoring'!$D$7:$BU$214,MATCH($A75,'Relevance scoring'!$A$7:$A$214,0),MATCH(AF$5,'Relevance scoring'!$D$5:$BU$5))=1,"N/a",(INDEX('Relevance scoring'!$D$7:$BU$214,MATCH($A75,'Relevance scoring'!$A$7:$A$214,0),MATCH(AF$5,'Relevance scoring'!$D$5:$BU$5))))</f>
        <v>5</v>
      </c>
      <c r="AG75" s="87">
        <f t="array" ref="AG75">IF(INDEX('Relevance scoring'!$D$7:$BU$214,MATCH($A75,'Relevance scoring'!$A$7:$A$214,0),MATCH(AG$5,'Relevance scoring'!$D$5:$BU$5))=1,"N/a",(INDEX('Relevance scoring'!$D$7:$BU$214,MATCH($A75,'Relevance scoring'!$A$7:$A$214,0),MATCH(AG$5,'Relevance scoring'!$D$5:$BU$5))))</f>
        <v>2</v>
      </c>
      <c r="AH75" s="87" t="str">
        <f t="array" ref="AH75">IF(INDEX('Relevance scoring'!$D$7:$BU$214,MATCH($A75,'Relevance scoring'!$A$7:$A$214,0),MATCH(AH$5,'Relevance scoring'!$D$5:$BU$5))=1,"N/a",(INDEX('Relevance scoring'!$D$7:$BU$214,MATCH($A75,'Relevance scoring'!$A$7:$A$214,0),MATCH(AH$5,'Relevance scoring'!$D$5:$BU$5))))</f>
        <v>N/a</v>
      </c>
      <c r="AI75" s="87" t="str">
        <f t="array" ref="AI75">IF(INDEX('Relevance scoring'!$D$7:$BU$214,MATCH($A75,'Relevance scoring'!$A$7:$A$214,0),MATCH(AI$5,'Relevance scoring'!$D$5:$BU$5))=1,"N/a",(INDEX('Relevance scoring'!$D$7:$BU$214,MATCH($A75,'Relevance scoring'!$A$7:$A$214,0),MATCH(AI$5,'Relevance scoring'!$D$5:$BU$5))))</f>
        <v>N/a</v>
      </c>
      <c r="AJ75" s="87" t="str">
        <f t="array" ref="AJ75">IF(INDEX('Relevance scoring'!$D$7:$BU$214,MATCH($A75,'Relevance scoring'!$A$7:$A$214,0),MATCH(AJ$5,'Relevance scoring'!$D$5:$BU$5))=1,"N/a",(INDEX('Relevance scoring'!$D$7:$BU$214,MATCH($A75,'Relevance scoring'!$A$7:$A$214,0),MATCH(AJ$5,'Relevance scoring'!$D$5:$BU$5))))</f>
        <v>N/a</v>
      </c>
      <c r="AK75" s="87" t="str">
        <f t="array" ref="AK75">IF(INDEX('Relevance scoring'!$D$7:$BU$214,MATCH($A75,'Relevance scoring'!$A$7:$A$214,0),MATCH(AK$5,'Relevance scoring'!$D$5:$BU$5))=1,"N/a",(INDEX('Relevance scoring'!$D$7:$BU$214,MATCH($A75,'Relevance scoring'!$A$7:$A$214,0),MATCH(AK$5,'Relevance scoring'!$D$5:$BU$5))))</f>
        <v>N/a</v>
      </c>
      <c r="AL75" s="87" t="str">
        <f t="array" ref="AL75">IF(INDEX('Relevance scoring'!$D$7:$BU$214,MATCH($A75,'Relevance scoring'!$A$7:$A$214,0),MATCH(AL$5,'Relevance scoring'!$D$5:$BU$5))=1,"N/a",(INDEX('Relevance scoring'!$D$7:$BU$214,MATCH($A75,'Relevance scoring'!$A$7:$A$214,0),MATCH(AL$5,'Relevance scoring'!$D$5:$BU$5))))</f>
        <v>N/a</v>
      </c>
      <c r="AM75" s="87" t="str">
        <f t="array" ref="AM75">IF(INDEX('Relevance scoring'!$D$7:$BU$214,MATCH($A75,'Relevance scoring'!$A$7:$A$214,0),MATCH(AM$5,'Relevance scoring'!$D$5:$BU$5))=1,"N/a",(INDEX('Relevance scoring'!$D$7:$BU$214,MATCH($A75,'Relevance scoring'!$A$7:$A$214,0),MATCH(AM$5,'Relevance scoring'!$D$5:$BU$5))))</f>
        <v>N/a</v>
      </c>
      <c r="AN75" s="87">
        <f t="array" ref="AN75">IF(INDEX('Relevance scoring'!$D$7:$BU$214,MATCH($A75,'Relevance scoring'!$A$7:$A$214,0),MATCH(AN$5,'Relevance scoring'!$D$5:$BU$5))=1,"N/a",(INDEX('Relevance scoring'!$D$7:$BU$214,MATCH($A75,'Relevance scoring'!$A$7:$A$214,0),MATCH(AN$5,'Relevance scoring'!$D$5:$BU$5))))</f>
        <v>4</v>
      </c>
      <c r="AO75" s="87" t="str">
        <f t="array" ref="AO75">IF(INDEX('Relevance scoring'!$D$7:$BU$214,MATCH($A75,'Relevance scoring'!$A$7:$A$214,0),MATCH(AO$5,'Relevance scoring'!$D$5:$BU$5))=1,"N/a",(INDEX('Relevance scoring'!$D$7:$BU$214,MATCH($A75,'Relevance scoring'!$A$7:$A$214,0),MATCH(AO$5,'Relevance scoring'!$D$5:$BU$5))))</f>
        <v>N/a</v>
      </c>
      <c r="AP75" s="87" t="str">
        <f t="array" ref="AP75">IF(INDEX('Relevance scoring'!$D$7:$BU$214,MATCH($A75,'Relevance scoring'!$A$7:$A$214,0),MATCH(AP$5,'Relevance scoring'!$D$5:$BU$5))=1,"N/a",(INDEX('Relevance scoring'!$D$7:$BU$214,MATCH($A75,'Relevance scoring'!$A$7:$A$214,0),MATCH(AP$5,'Relevance scoring'!$D$5:$BU$5))))</f>
        <v>N/a</v>
      </c>
      <c r="AQ75" s="87" t="str">
        <f t="array" ref="AQ75">IF(INDEX('Relevance scoring'!$D$7:$BU$214,MATCH($A75,'Relevance scoring'!$A$7:$A$214,0),MATCH(AQ$5,'Relevance scoring'!$D$5:$BU$5))=1,"N/a",(INDEX('Relevance scoring'!$D$7:$BU$214,MATCH($A75,'Relevance scoring'!$A$7:$A$214,0),MATCH(AQ$5,'Relevance scoring'!$D$5:$BU$5))))</f>
        <v>N/a</v>
      </c>
      <c r="AR75" s="87" t="str">
        <f t="array" ref="AR75">IF(INDEX('Relevance scoring'!$D$7:$BU$214,MATCH($A75,'Relevance scoring'!$A$7:$A$214,0),MATCH(AR$5,'Relevance scoring'!$D$5:$BU$5))=1,"N/a",(INDEX('Relevance scoring'!$D$7:$BU$214,MATCH($A75,'Relevance scoring'!$A$7:$A$214,0),MATCH(AR$5,'Relevance scoring'!$D$5:$BU$5))))</f>
        <v>N/a</v>
      </c>
      <c r="AS75" s="87" t="str">
        <f t="array" ref="AS75">IF(INDEX('Relevance scoring'!$D$7:$BU$214,MATCH($A75,'Relevance scoring'!$A$7:$A$214,0),MATCH(AS$5,'Relevance scoring'!$D$5:$BU$5))=1,"N/a",(INDEX('Relevance scoring'!$D$7:$BU$214,MATCH($A75,'Relevance scoring'!$A$7:$A$214,0),MATCH(AS$5,'Relevance scoring'!$D$5:$BU$5))))</f>
        <v>N/a</v>
      </c>
      <c r="AT75" s="87" t="str">
        <f t="array" ref="AT75">IF(INDEX('Relevance scoring'!$D$7:$BU$214,MATCH($A75,'Relevance scoring'!$A$7:$A$214,0),MATCH(AT$5,'Relevance scoring'!$D$5:$BU$5))=1,"N/a",(INDEX('Relevance scoring'!$D$7:$BU$214,MATCH($A75,'Relevance scoring'!$A$7:$A$214,0),MATCH(AT$5,'Relevance scoring'!$D$5:$BU$5))))</f>
        <v>N/a</v>
      </c>
      <c r="AU75" s="87" t="str">
        <f t="array" ref="AU75">IF(INDEX('Relevance scoring'!$D$7:$BU$214,MATCH($A75,'Relevance scoring'!$A$7:$A$214,0),MATCH(AU$5,'Relevance scoring'!$D$5:$BU$5))=1,"N/a",(INDEX('Relevance scoring'!$D$7:$BU$214,MATCH($A75,'Relevance scoring'!$A$7:$A$214,0),MATCH(AU$5,'Relevance scoring'!$D$5:$BU$5))))</f>
        <v>N/a</v>
      </c>
      <c r="AV75" s="87" t="str">
        <f t="array" ref="AV75">IF(INDEX('Relevance scoring'!$D$7:$BU$214,MATCH($A75,'Relevance scoring'!$A$7:$A$214,0),MATCH(AV$5,'Relevance scoring'!$D$5:$BU$5))=1,"N/a",(INDEX('Relevance scoring'!$D$7:$BU$214,MATCH($A75,'Relevance scoring'!$A$7:$A$214,0),MATCH(AV$5,'Relevance scoring'!$D$5:$BU$5))))</f>
        <v>N/a</v>
      </c>
      <c r="AW75" s="87" t="str">
        <f t="array" ref="AW75">IF(INDEX('Relevance scoring'!$D$7:$BU$214,MATCH($A75,'Relevance scoring'!$A$7:$A$214,0),MATCH(AW$5,'Relevance scoring'!$D$5:$BU$5))=1,"N/a",(INDEX('Relevance scoring'!$D$7:$BU$214,MATCH($A75,'Relevance scoring'!$A$7:$A$214,0),MATCH(AW$5,'Relevance scoring'!$D$5:$BU$5))))</f>
        <v>N/a</v>
      </c>
      <c r="AX75" s="87" t="str">
        <f t="array" ref="AX75">IF(INDEX('Relevance scoring'!$D$7:$BU$214,MATCH($A75,'Relevance scoring'!$A$7:$A$214,0),MATCH(AX$5,'Relevance scoring'!$D$5:$BU$5))=1,"N/a",(INDEX('Relevance scoring'!$D$7:$BU$214,MATCH($A75,'Relevance scoring'!$A$7:$A$214,0),MATCH(AX$5,'Relevance scoring'!$D$5:$BU$5))))</f>
        <v>N/a</v>
      </c>
      <c r="AY75" s="87">
        <f t="array" ref="AY75">IF(INDEX('Relevance scoring'!$D$7:$BU$214,MATCH($A75,'Relevance scoring'!$A$7:$A$214,0),MATCH(AY$5,'Relevance scoring'!$D$5:$BU$5))=1,"N/a",(INDEX('Relevance scoring'!$D$7:$BU$214,MATCH($A75,'Relevance scoring'!$A$7:$A$214,0),MATCH(AY$5,'Relevance scoring'!$D$5:$BU$5))))</f>
        <v>2</v>
      </c>
      <c r="AZ75" s="87" t="str">
        <f t="array" ref="AZ75">IF(INDEX('Relevance scoring'!$D$7:$BU$214,MATCH($A75,'Relevance scoring'!$A$7:$A$214,0),MATCH(AZ$5,'Relevance scoring'!$D$5:$BU$5))=1,"N/a",(INDEX('Relevance scoring'!$D$7:$BU$214,MATCH($A75,'Relevance scoring'!$A$7:$A$214,0),MATCH(AZ$5,'Relevance scoring'!$D$5:$BU$5))))</f>
        <v>N/a</v>
      </c>
      <c r="BA75" s="87">
        <f t="array" ref="BA75">IF(INDEX('Relevance scoring'!$D$7:$BU$214,MATCH($A75,'Relevance scoring'!$A$7:$A$214,0),MATCH(BA$5,'Relevance scoring'!$D$5:$BU$5))=1,"N/a",(INDEX('Relevance scoring'!$D$7:$BU$214,MATCH($A75,'Relevance scoring'!$A$7:$A$214,0),MATCH(BA$5,'Relevance scoring'!$D$5:$BU$5))))</f>
        <v>2</v>
      </c>
      <c r="BB75" s="87">
        <f t="array" ref="BB75">IF(INDEX('Relevance scoring'!$D$7:$BU$214,MATCH($A75,'Relevance scoring'!$A$7:$A$214,0),MATCH(BB$5,'Relevance scoring'!$D$5:$BU$5))=1,"N/a",(INDEX('Relevance scoring'!$D$7:$BU$214,MATCH($A75,'Relevance scoring'!$A$7:$A$214,0),MATCH(BB$5,'Relevance scoring'!$D$5:$BU$5))))</f>
        <v>4</v>
      </c>
      <c r="BC75" s="87" t="str">
        <f t="array" ref="BC75">IF(INDEX('Relevance scoring'!$D$7:$BU$214,MATCH($A75,'Relevance scoring'!$A$7:$A$214,0),MATCH(BC$5,'Relevance scoring'!$D$5:$BU$5))=1,"N/a",(INDEX('Relevance scoring'!$D$7:$BU$214,MATCH($A75,'Relevance scoring'!$A$7:$A$214,0),MATCH(BC$5,'Relevance scoring'!$D$5:$BU$5))))</f>
        <v>N/a</v>
      </c>
      <c r="BD75" s="87" t="str">
        <f t="array" ref="BD75">IF(INDEX('Relevance scoring'!$D$7:$BU$214,MATCH($A75,'Relevance scoring'!$A$7:$A$214,0),MATCH(BD$5,'Relevance scoring'!$D$5:$BU$5))=1,"N/a",(INDEX('Relevance scoring'!$D$7:$BU$214,MATCH($A75,'Relevance scoring'!$A$7:$A$214,0),MATCH(BD$5,'Relevance scoring'!$D$5:$BU$5))))</f>
        <v>N/a</v>
      </c>
      <c r="BE75" s="87" t="str">
        <f t="array" ref="BE75">IF(INDEX('Relevance scoring'!$D$7:$BU$214,MATCH($A75,'Relevance scoring'!$A$7:$A$214,0),MATCH(BE$5,'Relevance scoring'!$D$5:$BU$5))=1,"N/a",(INDEX('Relevance scoring'!$D$7:$BU$214,MATCH($A75,'Relevance scoring'!$A$7:$A$214,0),MATCH(BE$5,'Relevance scoring'!$D$5:$BU$5))))</f>
        <v>N/a</v>
      </c>
      <c r="BF75" s="87" t="str">
        <f t="array" ref="BF75">IF(INDEX('Relevance scoring'!$D$7:$BU$214,MATCH($A75,'Relevance scoring'!$A$7:$A$214,0),MATCH(BF$5,'Relevance scoring'!$D$5:$BU$5))=1,"N/a",(INDEX('Relevance scoring'!$D$7:$BU$214,MATCH($A75,'Relevance scoring'!$A$7:$A$214,0),MATCH(BF$5,'Relevance scoring'!$D$5:$BU$5))))</f>
        <v>N/a</v>
      </c>
      <c r="BG75" s="87">
        <f t="array" ref="BG75">IF(INDEX('Relevance scoring'!$D$7:$BU$214,MATCH($A75,'Relevance scoring'!$A$7:$A$214,0),MATCH(BG$5,'Relevance scoring'!$D$5:$BU$5))=1,"N/a",(INDEX('Relevance scoring'!$D$7:$BU$214,MATCH($A75,'Relevance scoring'!$A$7:$A$214,0),MATCH(BG$5,'Relevance scoring'!$D$5:$BU$5))))</f>
        <v>2</v>
      </c>
      <c r="BH75" s="87" t="str">
        <f t="array" ref="BH75">IF(INDEX('Relevance scoring'!$D$7:$BU$214,MATCH($A75,'Relevance scoring'!$A$7:$A$214,0),MATCH(BH$5,'Relevance scoring'!$D$5:$BU$5))=1,"N/a",(INDEX('Relevance scoring'!$D$7:$BU$214,MATCH($A75,'Relevance scoring'!$A$7:$A$214,0),MATCH(BH$5,'Relevance scoring'!$D$5:$BU$5))))</f>
        <v>N/a</v>
      </c>
    </row>
    <row r="76" spans="1:60" ht="12.75" x14ac:dyDescent="0.2">
      <c r="A76" s="53" t="str">
        <f>'Technology references'!A71</f>
        <v>Tech-070</v>
      </c>
      <c r="B76" s="54" t="str">
        <f t="array" ref="B76">INDEX('Technology references'!$B$2:$B$100,MATCH($A76,'Technology references'!$A$2:$A$100,0))</f>
        <v>Plastic reduction</v>
      </c>
      <c r="C76" s="4"/>
      <c r="D76" s="87" t="s">
        <v>885</v>
      </c>
      <c r="E76" s="87">
        <f t="array" ref="E76">IF(INDEX('Relevance scoring'!$D$7:$BU$214,MATCH($A76,'Relevance scoring'!$A$7:$A$214,0),MATCH(E$5,'Relevance scoring'!$D$5:$BU$5))=1,"N/a",(INDEX('Relevance scoring'!$D$7:$BU$214,MATCH($A76,'Relevance scoring'!$A$7:$A$214,0),MATCH(E$5,'Relevance scoring'!$D$5:$BU$5))))</f>
        <v>3</v>
      </c>
      <c r="F76" s="87">
        <f t="array" ref="F76">IF(INDEX('Relevance scoring'!$D$7:$BU$214,MATCH($A76,'Relevance scoring'!$A$7:$A$214,0),MATCH(F$5,'Relevance scoring'!$D$5:$BU$5))=1,"N/a",(INDEX('Relevance scoring'!$D$7:$BU$214,MATCH($A76,'Relevance scoring'!$A$7:$A$214,0),MATCH(F$5,'Relevance scoring'!$D$5:$BU$5))))</f>
        <v>3</v>
      </c>
      <c r="G76" s="87">
        <f t="array" ref="G76">IF(INDEX('Relevance scoring'!$D$7:$BU$214,MATCH($A76,'Relevance scoring'!$A$7:$A$214,0),MATCH(G$5,'Relevance scoring'!$D$5:$BU$5))=1,"N/a",(INDEX('Relevance scoring'!$D$7:$BU$214,MATCH($A76,'Relevance scoring'!$A$7:$A$214,0),MATCH(G$5,'Relevance scoring'!$D$5:$BU$5))))</f>
        <v>3</v>
      </c>
      <c r="H76" s="87" t="str">
        <f t="array" ref="H76">IF(INDEX('Relevance scoring'!$D$7:$BU$214,MATCH($A76,'Relevance scoring'!$A$7:$A$214,0),MATCH(H$5,'Relevance scoring'!$D$5:$BU$5))=1,"N/a",(INDEX('Relevance scoring'!$D$7:$BU$214,MATCH($A76,'Relevance scoring'!$A$7:$A$214,0),MATCH(H$5,'Relevance scoring'!$D$5:$BU$5))))</f>
        <v>N/a</v>
      </c>
      <c r="I76" s="87" t="str">
        <f t="array" ref="I76">IF(INDEX('Relevance scoring'!$D$7:$BU$214,MATCH($A76,'Relevance scoring'!$A$7:$A$214,0),MATCH(I$5,'Relevance scoring'!$D$5:$BU$5))=1,"N/a",(INDEX('Relevance scoring'!$D$7:$BU$214,MATCH($A76,'Relevance scoring'!$A$7:$A$214,0),MATCH(I$5,'Relevance scoring'!$D$5:$BU$5))))</f>
        <v>N/a</v>
      </c>
      <c r="J76" s="87" t="str">
        <f t="array" ref="J76">IF(INDEX('Relevance scoring'!$D$7:$BU$214,MATCH($A76,'Relevance scoring'!$A$7:$A$214,0),MATCH(J$5,'Relevance scoring'!$D$5:$BU$5))=1,"N/a",(INDEX('Relevance scoring'!$D$7:$BU$214,MATCH($A76,'Relevance scoring'!$A$7:$A$214,0),MATCH(J$5,'Relevance scoring'!$D$5:$BU$5))))</f>
        <v>N/a</v>
      </c>
      <c r="K76" s="87">
        <f t="array" ref="K76">IF(INDEX('Relevance scoring'!$D$7:$BU$214,MATCH($A76,'Relevance scoring'!$A$7:$A$214,0),MATCH(K$5,'Relevance scoring'!$D$5:$BU$5))=1,"N/a",(INDEX('Relevance scoring'!$D$7:$BU$214,MATCH($A76,'Relevance scoring'!$A$7:$A$214,0),MATCH(K$5,'Relevance scoring'!$D$5:$BU$5))))</f>
        <v>2</v>
      </c>
      <c r="L76" s="87">
        <f t="array" ref="L76">IF(INDEX('Relevance scoring'!$D$7:$BU$214,MATCH($A76,'Relevance scoring'!$A$7:$A$214,0),MATCH(L$5,'Relevance scoring'!$D$5:$BU$5))=1,"N/a",(INDEX('Relevance scoring'!$D$7:$BU$214,MATCH($A76,'Relevance scoring'!$A$7:$A$214,0),MATCH(L$5,'Relevance scoring'!$D$5:$BU$5))))</f>
        <v>2</v>
      </c>
      <c r="M76" s="87">
        <f t="array" ref="M76">IF(INDEX('Relevance scoring'!$D$7:$BU$214,MATCH($A76,'Relevance scoring'!$A$7:$A$214,0),MATCH(M$5,'Relevance scoring'!$D$5:$BU$5))=1,"N/a",(INDEX('Relevance scoring'!$D$7:$BU$214,MATCH($A76,'Relevance scoring'!$A$7:$A$214,0),MATCH(M$5,'Relevance scoring'!$D$5:$BU$5))))</f>
        <v>2</v>
      </c>
      <c r="N76" s="87">
        <f t="array" ref="N76">IF(INDEX('Relevance scoring'!$D$7:$BU$214,MATCH($A76,'Relevance scoring'!$A$7:$A$214,0),MATCH(N$5,'Relevance scoring'!$D$5:$BU$5))=1,"N/a",(INDEX('Relevance scoring'!$D$7:$BU$214,MATCH($A76,'Relevance scoring'!$A$7:$A$214,0),MATCH(N$5,'Relevance scoring'!$D$5:$BU$5))))</f>
        <v>2</v>
      </c>
      <c r="O76" s="87" t="str">
        <f t="array" ref="O76">IF(INDEX('Relevance scoring'!$D$7:$BU$214,MATCH($A76,'Relevance scoring'!$A$7:$A$214,0),MATCH(O$5,'Relevance scoring'!$D$5:$BU$5))=1,"N/a",(INDEX('Relevance scoring'!$D$7:$BU$214,MATCH($A76,'Relevance scoring'!$A$7:$A$214,0),MATCH(O$5,'Relevance scoring'!$D$5:$BU$5))))</f>
        <v>N/a</v>
      </c>
      <c r="P76" s="87" t="str">
        <f t="array" ref="P76">IF(INDEX('Relevance scoring'!$D$7:$BU$214,MATCH($A76,'Relevance scoring'!$A$7:$A$214,0),MATCH(P$5,'Relevance scoring'!$D$5:$BU$5))=1,"N/a",(INDEX('Relevance scoring'!$D$7:$BU$214,MATCH($A76,'Relevance scoring'!$A$7:$A$214,0),MATCH(P$5,'Relevance scoring'!$D$5:$BU$5))))</f>
        <v>N/a</v>
      </c>
      <c r="Q76" s="87" t="str">
        <f t="array" ref="Q76">IF(INDEX('Relevance scoring'!$D$7:$BU$214,MATCH($A76,'Relevance scoring'!$A$7:$A$214,0),MATCH(Q$5,'Relevance scoring'!$D$5:$BU$5))=1,"N/a",(INDEX('Relevance scoring'!$D$7:$BU$214,MATCH($A76,'Relevance scoring'!$A$7:$A$214,0),MATCH(Q$5,'Relevance scoring'!$D$5:$BU$5))))</f>
        <v>N/a</v>
      </c>
      <c r="R76" s="87" t="str">
        <f t="array" ref="R76">IF(INDEX('Relevance scoring'!$D$7:$BU$214,MATCH($A76,'Relevance scoring'!$A$7:$A$214,0),MATCH(R$5,'Relevance scoring'!$D$5:$BU$5))=1,"N/a",(INDEX('Relevance scoring'!$D$7:$BU$214,MATCH($A76,'Relevance scoring'!$A$7:$A$214,0),MATCH(R$5,'Relevance scoring'!$D$5:$BU$5))))</f>
        <v>N/a</v>
      </c>
      <c r="S76" s="87">
        <f t="array" ref="S76">IF(INDEX('Relevance scoring'!$D$7:$BU$214,MATCH($A76,'Relevance scoring'!$A$7:$A$214,0),MATCH(S$5,'Relevance scoring'!$D$5:$BU$5))=1,"N/a",(INDEX('Relevance scoring'!$D$7:$BU$214,MATCH($A76,'Relevance scoring'!$A$7:$A$214,0),MATCH(S$5,'Relevance scoring'!$D$5:$BU$5))))</f>
        <v>2</v>
      </c>
      <c r="T76" s="87">
        <f t="array" ref="T76">IF(INDEX('Relevance scoring'!$D$7:$BU$214,MATCH($A76,'Relevance scoring'!$A$7:$A$214,0),MATCH(T$5,'Relevance scoring'!$D$5:$BU$5))=1,"N/a",(INDEX('Relevance scoring'!$D$7:$BU$214,MATCH($A76,'Relevance scoring'!$A$7:$A$214,0),MATCH(T$5,'Relevance scoring'!$D$5:$BU$5))))</f>
        <v>3</v>
      </c>
      <c r="U76" s="87" t="str">
        <f t="array" ref="U76">IF(INDEX('Relevance scoring'!$D$7:$BU$214,MATCH($A76,'Relevance scoring'!$A$7:$A$214,0),MATCH(U$5,'Relevance scoring'!$D$5:$BU$5))=1,"N/a",(INDEX('Relevance scoring'!$D$7:$BU$214,MATCH($A76,'Relevance scoring'!$A$7:$A$214,0),MATCH(U$5,'Relevance scoring'!$D$5:$BU$5))))</f>
        <v>N/a</v>
      </c>
      <c r="V76" s="87" t="str">
        <f t="array" ref="V76">IF(INDEX('Relevance scoring'!$D$7:$BU$214,MATCH($A76,'Relevance scoring'!$A$7:$A$214,0),MATCH(V$5,'Relevance scoring'!$D$5:$BU$5))=1,"N/a",(INDEX('Relevance scoring'!$D$7:$BU$214,MATCH($A76,'Relevance scoring'!$A$7:$A$214,0),MATCH(V$5,'Relevance scoring'!$D$5:$BU$5))))</f>
        <v>N/a</v>
      </c>
      <c r="W76" s="87" t="str">
        <f t="array" ref="W76">IF(INDEX('Relevance scoring'!$D$7:$BU$214,MATCH($A76,'Relevance scoring'!$A$7:$A$214,0),MATCH(W$5,'Relevance scoring'!$D$5:$BU$5))=1,"N/a",(INDEX('Relevance scoring'!$D$7:$BU$214,MATCH($A76,'Relevance scoring'!$A$7:$A$214,0),MATCH(W$5,'Relevance scoring'!$D$5:$BU$5))))</f>
        <v>N/a</v>
      </c>
      <c r="X76" s="87">
        <f t="array" ref="X76">IF(INDEX('Relevance scoring'!$D$7:$BU$214,MATCH($A76,'Relevance scoring'!$A$7:$A$214,0),MATCH(X$5,'Relevance scoring'!$D$5:$BU$5))=1,"N/a",(INDEX('Relevance scoring'!$D$7:$BU$214,MATCH($A76,'Relevance scoring'!$A$7:$A$214,0),MATCH(X$5,'Relevance scoring'!$D$5:$BU$5))))</f>
        <v>3</v>
      </c>
      <c r="Y76" s="87">
        <f t="array" ref="Y76">IF(INDEX('Relevance scoring'!$D$7:$BU$214,MATCH($A76,'Relevance scoring'!$A$7:$A$214,0),MATCH(Y$5,'Relevance scoring'!$D$5:$BU$5))=1,"N/a",(INDEX('Relevance scoring'!$D$7:$BU$214,MATCH($A76,'Relevance scoring'!$A$7:$A$214,0),MATCH(Y$5,'Relevance scoring'!$D$5:$BU$5))))</f>
        <v>3</v>
      </c>
      <c r="Z76" s="87" t="str">
        <f t="array" ref="Z76">IF(INDEX('Relevance scoring'!$D$7:$BU$214,MATCH($A76,'Relevance scoring'!$A$7:$A$214,0),MATCH(Z$5,'Relevance scoring'!$D$5:$BU$5))=1,"N/a",(INDEX('Relevance scoring'!$D$7:$BU$214,MATCH($A76,'Relevance scoring'!$A$7:$A$214,0),MATCH(Z$5,'Relevance scoring'!$D$5:$BU$5))))</f>
        <v>N/a</v>
      </c>
      <c r="AA76" s="87">
        <f t="array" ref="AA76">IF(INDEX('Relevance scoring'!$D$7:$BU$214,MATCH($A76,'Relevance scoring'!$A$7:$A$214,0),MATCH(AA$5,'Relevance scoring'!$D$5:$BU$5))=1,"N/a",(INDEX('Relevance scoring'!$D$7:$BU$214,MATCH($A76,'Relevance scoring'!$A$7:$A$214,0),MATCH(AA$5,'Relevance scoring'!$D$5:$BU$5))))</f>
        <v>2</v>
      </c>
      <c r="AB76" s="87" t="str">
        <f t="array" ref="AB76">IF(INDEX('Relevance scoring'!$D$7:$BU$214,MATCH($A76,'Relevance scoring'!$A$7:$A$214,0),MATCH(AB$5,'Relevance scoring'!$D$5:$BU$5))=1,"N/a",(INDEX('Relevance scoring'!$D$7:$BU$214,MATCH($A76,'Relevance scoring'!$A$7:$A$214,0),MATCH(AB$5,'Relevance scoring'!$D$5:$BU$5))))</f>
        <v>N/a</v>
      </c>
      <c r="AC76" s="87" t="str">
        <f t="array" ref="AC76">IF(INDEX('Relevance scoring'!$D$7:$BU$214,MATCH($A76,'Relevance scoring'!$A$7:$A$214,0),MATCH(AC$5,'Relevance scoring'!$D$5:$BU$5))=1,"N/a",(INDEX('Relevance scoring'!$D$7:$BU$214,MATCH($A76,'Relevance scoring'!$A$7:$A$214,0),MATCH(AC$5,'Relevance scoring'!$D$5:$BU$5))))</f>
        <v>N/a</v>
      </c>
      <c r="AD76" s="87" t="str">
        <f t="array" ref="AD76">IF(INDEX('Relevance scoring'!$D$7:$BU$214,MATCH($A76,'Relevance scoring'!$A$7:$A$214,0),MATCH(AD$5,'Relevance scoring'!$D$5:$BU$5))=1,"N/a",(INDEX('Relevance scoring'!$D$7:$BU$214,MATCH($A76,'Relevance scoring'!$A$7:$A$214,0),MATCH(AD$5,'Relevance scoring'!$D$5:$BU$5))))</f>
        <v>N/a</v>
      </c>
      <c r="AE76" s="87" t="str">
        <f t="array" ref="AE76">IF(INDEX('Relevance scoring'!$D$7:$BU$214,MATCH($A76,'Relevance scoring'!$A$7:$A$214,0),MATCH(AE$5,'Relevance scoring'!$D$5:$BU$5))=1,"N/a",(INDEX('Relevance scoring'!$D$7:$BU$214,MATCH($A76,'Relevance scoring'!$A$7:$A$214,0),MATCH(AE$5,'Relevance scoring'!$D$5:$BU$5))))</f>
        <v>N/a</v>
      </c>
      <c r="AF76" s="87">
        <f t="array" ref="AF76">IF(INDEX('Relevance scoring'!$D$7:$BU$214,MATCH($A76,'Relevance scoring'!$A$7:$A$214,0),MATCH(AF$5,'Relevance scoring'!$D$5:$BU$5))=1,"N/a",(INDEX('Relevance scoring'!$D$7:$BU$214,MATCH($A76,'Relevance scoring'!$A$7:$A$214,0),MATCH(AF$5,'Relevance scoring'!$D$5:$BU$5))))</f>
        <v>2</v>
      </c>
      <c r="AG76" s="87" t="str">
        <f t="array" ref="AG76">IF(INDEX('Relevance scoring'!$D$7:$BU$214,MATCH($A76,'Relevance scoring'!$A$7:$A$214,0),MATCH(AG$5,'Relevance scoring'!$D$5:$BU$5))=1,"N/a",(INDEX('Relevance scoring'!$D$7:$BU$214,MATCH($A76,'Relevance scoring'!$A$7:$A$214,0),MATCH(AG$5,'Relevance scoring'!$D$5:$BU$5))))</f>
        <v>N/a</v>
      </c>
      <c r="AH76" s="87" t="str">
        <f t="array" ref="AH76">IF(INDEX('Relevance scoring'!$D$7:$BU$214,MATCH($A76,'Relevance scoring'!$A$7:$A$214,0),MATCH(AH$5,'Relevance scoring'!$D$5:$BU$5))=1,"N/a",(INDEX('Relevance scoring'!$D$7:$BU$214,MATCH($A76,'Relevance scoring'!$A$7:$A$214,0),MATCH(AH$5,'Relevance scoring'!$D$5:$BU$5))))</f>
        <v>N/a</v>
      </c>
      <c r="AI76" s="87" t="str">
        <f t="array" ref="AI76">IF(INDEX('Relevance scoring'!$D$7:$BU$214,MATCH($A76,'Relevance scoring'!$A$7:$A$214,0),MATCH(AI$5,'Relevance scoring'!$D$5:$BU$5))=1,"N/a",(INDEX('Relevance scoring'!$D$7:$BU$214,MATCH($A76,'Relevance scoring'!$A$7:$A$214,0),MATCH(AI$5,'Relevance scoring'!$D$5:$BU$5))))</f>
        <v>N/a</v>
      </c>
      <c r="AJ76" s="87" t="str">
        <f t="array" ref="AJ76">IF(INDEX('Relevance scoring'!$D$7:$BU$214,MATCH($A76,'Relevance scoring'!$A$7:$A$214,0),MATCH(AJ$5,'Relevance scoring'!$D$5:$BU$5))=1,"N/a",(INDEX('Relevance scoring'!$D$7:$BU$214,MATCH($A76,'Relevance scoring'!$A$7:$A$214,0),MATCH(AJ$5,'Relevance scoring'!$D$5:$BU$5))))</f>
        <v>N/a</v>
      </c>
      <c r="AK76" s="87" t="str">
        <f t="array" ref="AK76">IF(INDEX('Relevance scoring'!$D$7:$BU$214,MATCH($A76,'Relevance scoring'!$A$7:$A$214,0),MATCH(AK$5,'Relevance scoring'!$D$5:$BU$5))=1,"N/a",(INDEX('Relevance scoring'!$D$7:$BU$214,MATCH($A76,'Relevance scoring'!$A$7:$A$214,0),MATCH(AK$5,'Relevance scoring'!$D$5:$BU$5))))</f>
        <v>N/a</v>
      </c>
      <c r="AL76" s="87">
        <f t="array" ref="AL76">IF(INDEX('Relevance scoring'!$D$7:$BU$214,MATCH($A76,'Relevance scoring'!$A$7:$A$214,0),MATCH(AL$5,'Relevance scoring'!$D$5:$BU$5))=1,"N/a",(INDEX('Relevance scoring'!$D$7:$BU$214,MATCH($A76,'Relevance scoring'!$A$7:$A$214,0),MATCH(AL$5,'Relevance scoring'!$D$5:$BU$5))))</f>
        <v>2</v>
      </c>
      <c r="AM76" s="87" t="str">
        <f t="array" ref="AM76">IF(INDEX('Relevance scoring'!$D$7:$BU$214,MATCH($A76,'Relevance scoring'!$A$7:$A$214,0),MATCH(AM$5,'Relevance scoring'!$D$5:$BU$5))=1,"N/a",(INDEX('Relevance scoring'!$D$7:$BU$214,MATCH($A76,'Relevance scoring'!$A$7:$A$214,0),MATCH(AM$5,'Relevance scoring'!$D$5:$BU$5))))</f>
        <v>N/a</v>
      </c>
      <c r="AN76" s="87" t="str">
        <f t="array" ref="AN76">IF(INDEX('Relevance scoring'!$D$7:$BU$214,MATCH($A76,'Relevance scoring'!$A$7:$A$214,0),MATCH(AN$5,'Relevance scoring'!$D$5:$BU$5))=1,"N/a",(INDEX('Relevance scoring'!$D$7:$BU$214,MATCH($A76,'Relevance scoring'!$A$7:$A$214,0),MATCH(AN$5,'Relevance scoring'!$D$5:$BU$5))))</f>
        <v>N/a</v>
      </c>
      <c r="AO76" s="87" t="str">
        <f t="array" ref="AO76">IF(INDEX('Relevance scoring'!$D$7:$BU$214,MATCH($A76,'Relevance scoring'!$A$7:$A$214,0),MATCH(AO$5,'Relevance scoring'!$D$5:$BU$5))=1,"N/a",(INDEX('Relevance scoring'!$D$7:$BU$214,MATCH($A76,'Relevance scoring'!$A$7:$A$214,0),MATCH(AO$5,'Relevance scoring'!$D$5:$BU$5))))</f>
        <v>N/a</v>
      </c>
      <c r="AP76" s="87" t="str">
        <f t="array" ref="AP76">IF(INDEX('Relevance scoring'!$D$7:$BU$214,MATCH($A76,'Relevance scoring'!$A$7:$A$214,0),MATCH(AP$5,'Relevance scoring'!$D$5:$BU$5))=1,"N/a",(INDEX('Relevance scoring'!$D$7:$BU$214,MATCH($A76,'Relevance scoring'!$A$7:$A$214,0),MATCH(AP$5,'Relevance scoring'!$D$5:$BU$5))))</f>
        <v>N/a</v>
      </c>
      <c r="AQ76" s="87" t="str">
        <f t="array" ref="AQ76">IF(INDEX('Relevance scoring'!$D$7:$BU$214,MATCH($A76,'Relevance scoring'!$A$7:$A$214,0),MATCH(AQ$5,'Relevance scoring'!$D$5:$BU$5))=1,"N/a",(INDEX('Relevance scoring'!$D$7:$BU$214,MATCH($A76,'Relevance scoring'!$A$7:$A$214,0),MATCH(AQ$5,'Relevance scoring'!$D$5:$BU$5))))</f>
        <v>N/a</v>
      </c>
      <c r="AR76" s="87" t="str">
        <f t="array" ref="AR76">IF(INDEX('Relevance scoring'!$D$7:$BU$214,MATCH($A76,'Relevance scoring'!$A$7:$A$214,0),MATCH(AR$5,'Relevance scoring'!$D$5:$BU$5))=1,"N/a",(INDEX('Relevance scoring'!$D$7:$BU$214,MATCH($A76,'Relevance scoring'!$A$7:$A$214,0),MATCH(AR$5,'Relevance scoring'!$D$5:$BU$5))))</f>
        <v>N/a</v>
      </c>
      <c r="AS76" s="87" t="str">
        <f t="array" ref="AS76">IF(INDEX('Relevance scoring'!$D$7:$BU$214,MATCH($A76,'Relevance scoring'!$A$7:$A$214,0),MATCH(AS$5,'Relevance scoring'!$D$5:$BU$5))=1,"N/a",(INDEX('Relevance scoring'!$D$7:$BU$214,MATCH($A76,'Relevance scoring'!$A$7:$A$214,0),MATCH(AS$5,'Relevance scoring'!$D$5:$BU$5))))</f>
        <v>N/a</v>
      </c>
      <c r="AT76" s="87" t="str">
        <f t="array" ref="AT76">IF(INDEX('Relevance scoring'!$D$7:$BU$214,MATCH($A76,'Relevance scoring'!$A$7:$A$214,0),MATCH(AT$5,'Relevance scoring'!$D$5:$BU$5))=1,"N/a",(INDEX('Relevance scoring'!$D$7:$BU$214,MATCH($A76,'Relevance scoring'!$A$7:$A$214,0),MATCH(AT$5,'Relevance scoring'!$D$5:$BU$5))))</f>
        <v>N/a</v>
      </c>
      <c r="AU76" s="87" t="str">
        <f t="array" ref="AU76">IF(INDEX('Relevance scoring'!$D$7:$BU$214,MATCH($A76,'Relevance scoring'!$A$7:$A$214,0),MATCH(AU$5,'Relevance scoring'!$D$5:$BU$5))=1,"N/a",(INDEX('Relevance scoring'!$D$7:$BU$214,MATCH($A76,'Relevance scoring'!$A$7:$A$214,0),MATCH(AU$5,'Relevance scoring'!$D$5:$BU$5))))</f>
        <v>N/a</v>
      </c>
      <c r="AV76" s="87">
        <f t="array" ref="AV76">IF(INDEX('Relevance scoring'!$D$7:$BU$214,MATCH($A76,'Relevance scoring'!$A$7:$A$214,0),MATCH(AV$5,'Relevance scoring'!$D$5:$BU$5))=1,"N/a",(INDEX('Relevance scoring'!$D$7:$BU$214,MATCH($A76,'Relevance scoring'!$A$7:$A$214,0),MATCH(AV$5,'Relevance scoring'!$D$5:$BU$5))))</f>
        <v>2</v>
      </c>
      <c r="AW76" s="87" t="str">
        <f t="array" ref="AW76">IF(INDEX('Relevance scoring'!$D$7:$BU$214,MATCH($A76,'Relevance scoring'!$A$7:$A$214,0),MATCH(AW$5,'Relevance scoring'!$D$5:$BU$5))=1,"N/a",(INDEX('Relevance scoring'!$D$7:$BU$214,MATCH($A76,'Relevance scoring'!$A$7:$A$214,0),MATCH(AW$5,'Relevance scoring'!$D$5:$BU$5))))</f>
        <v>N/a</v>
      </c>
      <c r="AX76" s="87" t="str">
        <f t="array" ref="AX76">IF(INDEX('Relevance scoring'!$D$7:$BU$214,MATCH($A76,'Relevance scoring'!$A$7:$A$214,0),MATCH(AX$5,'Relevance scoring'!$D$5:$BU$5))=1,"N/a",(INDEX('Relevance scoring'!$D$7:$BU$214,MATCH($A76,'Relevance scoring'!$A$7:$A$214,0),MATCH(AX$5,'Relevance scoring'!$D$5:$BU$5))))</f>
        <v>N/a</v>
      </c>
      <c r="AY76" s="87" t="str">
        <f t="array" ref="AY76">IF(INDEX('Relevance scoring'!$D$7:$BU$214,MATCH($A76,'Relevance scoring'!$A$7:$A$214,0),MATCH(AY$5,'Relevance scoring'!$D$5:$BU$5))=1,"N/a",(INDEX('Relevance scoring'!$D$7:$BU$214,MATCH($A76,'Relevance scoring'!$A$7:$A$214,0),MATCH(AY$5,'Relevance scoring'!$D$5:$BU$5))))</f>
        <v>N/a</v>
      </c>
      <c r="AZ76" s="87" t="str">
        <f t="array" ref="AZ76">IF(INDEX('Relevance scoring'!$D$7:$BU$214,MATCH($A76,'Relevance scoring'!$A$7:$A$214,0),MATCH(AZ$5,'Relevance scoring'!$D$5:$BU$5))=1,"N/a",(INDEX('Relevance scoring'!$D$7:$BU$214,MATCH($A76,'Relevance scoring'!$A$7:$A$214,0),MATCH(AZ$5,'Relevance scoring'!$D$5:$BU$5))))</f>
        <v>N/a</v>
      </c>
      <c r="BA76" s="87">
        <f t="array" ref="BA76">IF(INDEX('Relevance scoring'!$D$7:$BU$214,MATCH($A76,'Relevance scoring'!$A$7:$A$214,0),MATCH(BA$5,'Relevance scoring'!$D$5:$BU$5))=1,"N/a",(INDEX('Relevance scoring'!$D$7:$BU$214,MATCH($A76,'Relevance scoring'!$A$7:$A$214,0),MATCH(BA$5,'Relevance scoring'!$D$5:$BU$5))))</f>
        <v>3</v>
      </c>
      <c r="BB76" s="87">
        <f t="array" ref="BB76">IF(INDEX('Relevance scoring'!$D$7:$BU$214,MATCH($A76,'Relevance scoring'!$A$7:$A$214,0),MATCH(BB$5,'Relevance scoring'!$D$5:$BU$5))=1,"N/a",(INDEX('Relevance scoring'!$D$7:$BU$214,MATCH($A76,'Relevance scoring'!$A$7:$A$214,0),MATCH(BB$5,'Relevance scoring'!$D$5:$BU$5))))</f>
        <v>4</v>
      </c>
      <c r="BC76" s="87" t="str">
        <f t="array" ref="BC76">IF(INDEX('Relevance scoring'!$D$7:$BU$214,MATCH($A76,'Relevance scoring'!$A$7:$A$214,0),MATCH(BC$5,'Relevance scoring'!$D$5:$BU$5))=1,"N/a",(INDEX('Relevance scoring'!$D$7:$BU$214,MATCH($A76,'Relevance scoring'!$A$7:$A$214,0),MATCH(BC$5,'Relevance scoring'!$D$5:$BU$5))))</f>
        <v>N/a</v>
      </c>
      <c r="BD76" s="87" t="str">
        <f t="array" ref="BD76">IF(INDEX('Relevance scoring'!$D$7:$BU$214,MATCH($A76,'Relevance scoring'!$A$7:$A$214,0),MATCH(BD$5,'Relevance scoring'!$D$5:$BU$5))=1,"N/a",(INDEX('Relevance scoring'!$D$7:$BU$214,MATCH($A76,'Relevance scoring'!$A$7:$A$214,0),MATCH(BD$5,'Relevance scoring'!$D$5:$BU$5))))</f>
        <v>N/a</v>
      </c>
      <c r="BE76" s="87" t="str">
        <f t="array" ref="BE76">IF(INDEX('Relevance scoring'!$D$7:$BU$214,MATCH($A76,'Relevance scoring'!$A$7:$A$214,0),MATCH(BE$5,'Relevance scoring'!$D$5:$BU$5))=1,"N/a",(INDEX('Relevance scoring'!$D$7:$BU$214,MATCH($A76,'Relevance scoring'!$A$7:$A$214,0),MATCH(BE$5,'Relevance scoring'!$D$5:$BU$5))))</f>
        <v>N/a</v>
      </c>
      <c r="BF76" s="87" t="str">
        <f t="array" ref="BF76">IF(INDEX('Relevance scoring'!$D$7:$BU$214,MATCH($A76,'Relevance scoring'!$A$7:$A$214,0),MATCH(BF$5,'Relevance scoring'!$D$5:$BU$5))=1,"N/a",(INDEX('Relevance scoring'!$D$7:$BU$214,MATCH($A76,'Relevance scoring'!$A$7:$A$214,0),MATCH(BF$5,'Relevance scoring'!$D$5:$BU$5))))</f>
        <v>N/a</v>
      </c>
      <c r="BG76" s="87">
        <f t="array" ref="BG76">IF(INDEX('Relevance scoring'!$D$7:$BU$214,MATCH($A76,'Relevance scoring'!$A$7:$A$214,0),MATCH(BG$5,'Relevance scoring'!$D$5:$BU$5))=1,"N/a",(INDEX('Relevance scoring'!$D$7:$BU$214,MATCH($A76,'Relevance scoring'!$A$7:$A$214,0),MATCH(BG$5,'Relevance scoring'!$D$5:$BU$5))))</f>
        <v>2</v>
      </c>
      <c r="BH76" s="87" t="str">
        <f t="array" ref="BH76">IF(INDEX('Relevance scoring'!$D$7:$BU$214,MATCH($A76,'Relevance scoring'!$A$7:$A$214,0),MATCH(BH$5,'Relevance scoring'!$D$5:$BU$5))=1,"N/a",(INDEX('Relevance scoring'!$D$7:$BU$214,MATCH($A76,'Relevance scoring'!$A$7:$A$214,0),MATCH(BH$5,'Relevance scoring'!$D$5:$BU$5))))</f>
        <v>N/a</v>
      </c>
    </row>
    <row r="77" spans="1:60" ht="12.75" x14ac:dyDescent="0.2">
      <c r="A77" s="53" t="str">
        <f>'Technology references'!A72</f>
        <v>Tech-071</v>
      </c>
      <c r="B77" s="54" t="str">
        <f t="array" ref="B77">INDEX('Technology references'!$B$2:$B$100,MATCH($A77,'Technology references'!$A$2:$A$100,0))</f>
        <v>Flexible working</v>
      </c>
      <c r="C77" s="4"/>
      <c r="D77" s="87" t="s">
        <v>886</v>
      </c>
      <c r="E77" s="87">
        <f t="array" ref="E77">IF(INDEX('Relevance scoring'!$D$7:$BU$214,MATCH($A77,'Relevance scoring'!$A$7:$A$214,0),MATCH(E$5,'Relevance scoring'!$D$5:$BU$5))=1,"N/a",(INDEX('Relevance scoring'!$D$7:$BU$214,MATCH($A77,'Relevance scoring'!$A$7:$A$214,0),MATCH(E$5,'Relevance scoring'!$D$5:$BU$5))))</f>
        <v>3</v>
      </c>
      <c r="F77" s="87">
        <f t="array" ref="F77">IF(INDEX('Relevance scoring'!$D$7:$BU$214,MATCH($A77,'Relevance scoring'!$A$7:$A$214,0),MATCH(F$5,'Relevance scoring'!$D$5:$BU$5))=1,"N/a",(INDEX('Relevance scoring'!$D$7:$BU$214,MATCH($A77,'Relevance scoring'!$A$7:$A$214,0),MATCH(F$5,'Relevance scoring'!$D$5:$BU$5))))</f>
        <v>3</v>
      </c>
      <c r="G77" s="87">
        <f t="array" ref="G77">IF(INDEX('Relevance scoring'!$D$7:$BU$214,MATCH($A77,'Relevance scoring'!$A$7:$A$214,0),MATCH(G$5,'Relevance scoring'!$D$5:$BU$5))=1,"N/a",(INDEX('Relevance scoring'!$D$7:$BU$214,MATCH($A77,'Relevance scoring'!$A$7:$A$214,0),MATCH(G$5,'Relevance scoring'!$D$5:$BU$5))))</f>
        <v>2</v>
      </c>
      <c r="H77" s="87" t="str">
        <f t="array" ref="H77">IF(INDEX('Relevance scoring'!$D$7:$BU$214,MATCH($A77,'Relevance scoring'!$A$7:$A$214,0),MATCH(H$5,'Relevance scoring'!$D$5:$BU$5))=1,"N/a",(INDEX('Relevance scoring'!$D$7:$BU$214,MATCH($A77,'Relevance scoring'!$A$7:$A$214,0),MATCH(H$5,'Relevance scoring'!$D$5:$BU$5))))</f>
        <v>N/a</v>
      </c>
      <c r="I77" s="87" t="str">
        <f t="array" ref="I77">IF(INDEX('Relevance scoring'!$D$7:$BU$214,MATCH($A77,'Relevance scoring'!$A$7:$A$214,0),MATCH(I$5,'Relevance scoring'!$D$5:$BU$5))=1,"N/a",(INDEX('Relevance scoring'!$D$7:$BU$214,MATCH($A77,'Relevance scoring'!$A$7:$A$214,0),MATCH(I$5,'Relevance scoring'!$D$5:$BU$5))))</f>
        <v>N/a</v>
      </c>
      <c r="J77" s="87" t="str">
        <f t="array" ref="J77">IF(INDEX('Relevance scoring'!$D$7:$BU$214,MATCH($A77,'Relevance scoring'!$A$7:$A$214,0),MATCH(J$5,'Relevance scoring'!$D$5:$BU$5))=1,"N/a",(INDEX('Relevance scoring'!$D$7:$BU$214,MATCH($A77,'Relevance scoring'!$A$7:$A$214,0),MATCH(J$5,'Relevance scoring'!$D$5:$BU$5))))</f>
        <v>N/a</v>
      </c>
      <c r="K77" s="87" t="str">
        <f t="array" ref="K77">IF(INDEX('Relevance scoring'!$D$7:$BU$214,MATCH($A77,'Relevance scoring'!$A$7:$A$214,0),MATCH(K$5,'Relevance scoring'!$D$5:$BU$5))=1,"N/a",(INDEX('Relevance scoring'!$D$7:$BU$214,MATCH($A77,'Relevance scoring'!$A$7:$A$214,0),MATCH(K$5,'Relevance scoring'!$D$5:$BU$5))))</f>
        <v>N/a</v>
      </c>
      <c r="L77" s="87" t="str">
        <f t="array" ref="L77">IF(INDEX('Relevance scoring'!$D$7:$BU$214,MATCH($A77,'Relevance scoring'!$A$7:$A$214,0),MATCH(L$5,'Relevance scoring'!$D$5:$BU$5))=1,"N/a",(INDEX('Relevance scoring'!$D$7:$BU$214,MATCH($A77,'Relevance scoring'!$A$7:$A$214,0),MATCH(L$5,'Relevance scoring'!$D$5:$BU$5))))</f>
        <v>N/a</v>
      </c>
      <c r="M77" s="87">
        <f t="array" ref="M77">IF(INDEX('Relevance scoring'!$D$7:$BU$214,MATCH($A77,'Relevance scoring'!$A$7:$A$214,0),MATCH(M$5,'Relevance scoring'!$D$5:$BU$5))=1,"N/a",(INDEX('Relevance scoring'!$D$7:$BU$214,MATCH($A77,'Relevance scoring'!$A$7:$A$214,0),MATCH(M$5,'Relevance scoring'!$D$5:$BU$5))))</f>
        <v>2</v>
      </c>
      <c r="N77" s="87" t="str">
        <f t="array" ref="N77">IF(INDEX('Relevance scoring'!$D$7:$BU$214,MATCH($A77,'Relevance scoring'!$A$7:$A$214,0),MATCH(N$5,'Relevance scoring'!$D$5:$BU$5))=1,"N/a",(INDEX('Relevance scoring'!$D$7:$BU$214,MATCH($A77,'Relevance scoring'!$A$7:$A$214,0),MATCH(N$5,'Relevance scoring'!$D$5:$BU$5))))</f>
        <v>N/a</v>
      </c>
      <c r="O77" s="87">
        <f t="array" ref="O77">IF(INDEX('Relevance scoring'!$D$7:$BU$214,MATCH($A77,'Relevance scoring'!$A$7:$A$214,0),MATCH(O$5,'Relevance scoring'!$D$5:$BU$5))=1,"N/a",(INDEX('Relevance scoring'!$D$7:$BU$214,MATCH($A77,'Relevance scoring'!$A$7:$A$214,0),MATCH(O$5,'Relevance scoring'!$D$5:$BU$5))))</f>
        <v>3</v>
      </c>
      <c r="P77" s="87">
        <f t="array" ref="P77">IF(INDEX('Relevance scoring'!$D$7:$BU$214,MATCH($A77,'Relevance scoring'!$A$7:$A$214,0),MATCH(P$5,'Relevance scoring'!$D$5:$BU$5))=1,"N/a",(INDEX('Relevance scoring'!$D$7:$BU$214,MATCH($A77,'Relevance scoring'!$A$7:$A$214,0),MATCH(P$5,'Relevance scoring'!$D$5:$BU$5))))</f>
        <v>3</v>
      </c>
      <c r="Q77" s="87">
        <f t="array" ref="Q77">IF(INDEX('Relevance scoring'!$D$7:$BU$214,MATCH($A77,'Relevance scoring'!$A$7:$A$214,0),MATCH(Q$5,'Relevance scoring'!$D$5:$BU$5))=1,"N/a",(INDEX('Relevance scoring'!$D$7:$BU$214,MATCH($A77,'Relevance scoring'!$A$7:$A$214,0),MATCH(Q$5,'Relevance scoring'!$D$5:$BU$5))))</f>
        <v>3</v>
      </c>
      <c r="R77" s="87">
        <f t="array" ref="R77">IF(INDEX('Relevance scoring'!$D$7:$BU$214,MATCH($A77,'Relevance scoring'!$A$7:$A$214,0),MATCH(R$5,'Relevance scoring'!$D$5:$BU$5))=1,"N/a",(INDEX('Relevance scoring'!$D$7:$BU$214,MATCH($A77,'Relevance scoring'!$A$7:$A$214,0),MATCH(R$5,'Relevance scoring'!$D$5:$BU$5))))</f>
        <v>3</v>
      </c>
      <c r="S77" s="87" t="str">
        <f t="array" ref="S77">IF(INDEX('Relevance scoring'!$D$7:$BU$214,MATCH($A77,'Relevance scoring'!$A$7:$A$214,0),MATCH(S$5,'Relevance scoring'!$D$5:$BU$5))=1,"N/a",(INDEX('Relevance scoring'!$D$7:$BU$214,MATCH($A77,'Relevance scoring'!$A$7:$A$214,0),MATCH(S$5,'Relevance scoring'!$D$5:$BU$5))))</f>
        <v>N/a</v>
      </c>
      <c r="T77" s="87" t="str">
        <f t="array" ref="T77">IF(INDEX('Relevance scoring'!$D$7:$BU$214,MATCH($A77,'Relevance scoring'!$A$7:$A$214,0),MATCH(T$5,'Relevance scoring'!$D$5:$BU$5))=1,"N/a",(INDEX('Relevance scoring'!$D$7:$BU$214,MATCH($A77,'Relevance scoring'!$A$7:$A$214,0),MATCH(T$5,'Relevance scoring'!$D$5:$BU$5))))</f>
        <v>N/a</v>
      </c>
      <c r="U77" s="87" t="str">
        <f t="array" ref="U77">IF(INDEX('Relevance scoring'!$D$7:$BU$214,MATCH($A77,'Relevance scoring'!$A$7:$A$214,0),MATCH(U$5,'Relevance scoring'!$D$5:$BU$5))=1,"N/a",(INDEX('Relevance scoring'!$D$7:$BU$214,MATCH($A77,'Relevance scoring'!$A$7:$A$214,0),MATCH(U$5,'Relevance scoring'!$D$5:$BU$5))))</f>
        <v>N/a</v>
      </c>
      <c r="V77" s="87">
        <f t="array" ref="V77">IF(INDEX('Relevance scoring'!$D$7:$BU$214,MATCH($A77,'Relevance scoring'!$A$7:$A$214,0),MATCH(V$5,'Relevance scoring'!$D$5:$BU$5))=1,"N/a",(INDEX('Relevance scoring'!$D$7:$BU$214,MATCH($A77,'Relevance scoring'!$A$7:$A$214,0),MATCH(V$5,'Relevance scoring'!$D$5:$BU$5))))</f>
        <v>2</v>
      </c>
      <c r="W77" s="87" t="str">
        <f t="array" ref="W77">IF(INDEX('Relevance scoring'!$D$7:$BU$214,MATCH($A77,'Relevance scoring'!$A$7:$A$214,0),MATCH(W$5,'Relevance scoring'!$D$5:$BU$5))=1,"N/a",(INDEX('Relevance scoring'!$D$7:$BU$214,MATCH($A77,'Relevance scoring'!$A$7:$A$214,0),MATCH(W$5,'Relevance scoring'!$D$5:$BU$5))))</f>
        <v>N/a</v>
      </c>
      <c r="X77" s="87" t="str">
        <f t="array" ref="X77">IF(INDEX('Relevance scoring'!$D$7:$BU$214,MATCH($A77,'Relevance scoring'!$A$7:$A$214,0),MATCH(X$5,'Relevance scoring'!$D$5:$BU$5))=1,"N/a",(INDEX('Relevance scoring'!$D$7:$BU$214,MATCH($A77,'Relevance scoring'!$A$7:$A$214,0),MATCH(X$5,'Relevance scoring'!$D$5:$BU$5))))</f>
        <v>N/a</v>
      </c>
      <c r="Y77" s="87" t="str">
        <f t="array" ref="Y77">IF(INDEX('Relevance scoring'!$D$7:$BU$214,MATCH($A77,'Relevance scoring'!$A$7:$A$214,0),MATCH(Y$5,'Relevance scoring'!$D$5:$BU$5))=1,"N/a",(INDEX('Relevance scoring'!$D$7:$BU$214,MATCH($A77,'Relevance scoring'!$A$7:$A$214,0),MATCH(Y$5,'Relevance scoring'!$D$5:$BU$5))))</f>
        <v>N/a</v>
      </c>
      <c r="Z77" s="87" t="str">
        <f t="array" ref="Z77">IF(INDEX('Relevance scoring'!$D$7:$BU$214,MATCH($A77,'Relevance scoring'!$A$7:$A$214,0),MATCH(Z$5,'Relevance scoring'!$D$5:$BU$5))=1,"N/a",(INDEX('Relevance scoring'!$D$7:$BU$214,MATCH($A77,'Relevance scoring'!$A$7:$A$214,0),MATCH(Z$5,'Relevance scoring'!$D$5:$BU$5))))</f>
        <v>N/a</v>
      </c>
      <c r="AA77" s="87">
        <f t="array" ref="AA77">IF(INDEX('Relevance scoring'!$D$7:$BU$214,MATCH($A77,'Relevance scoring'!$A$7:$A$214,0),MATCH(AA$5,'Relevance scoring'!$D$5:$BU$5))=1,"N/a",(INDEX('Relevance scoring'!$D$7:$BU$214,MATCH($A77,'Relevance scoring'!$A$7:$A$214,0),MATCH(AA$5,'Relevance scoring'!$D$5:$BU$5))))</f>
        <v>3</v>
      </c>
      <c r="AB77" s="87">
        <f t="array" ref="AB77">IF(INDEX('Relevance scoring'!$D$7:$BU$214,MATCH($A77,'Relevance scoring'!$A$7:$A$214,0),MATCH(AB$5,'Relevance scoring'!$D$5:$BU$5))=1,"N/a",(INDEX('Relevance scoring'!$D$7:$BU$214,MATCH($A77,'Relevance scoring'!$A$7:$A$214,0),MATCH(AB$5,'Relevance scoring'!$D$5:$BU$5))))</f>
        <v>3</v>
      </c>
      <c r="AC77" s="87">
        <f t="array" ref="AC77">IF(INDEX('Relevance scoring'!$D$7:$BU$214,MATCH($A77,'Relevance scoring'!$A$7:$A$214,0),MATCH(AC$5,'Relevance scoring'!$D$5:$BU$5))=1,"N/a",(INDEX('Relevance scoring'!$D$7:$BU$214,MATCH($A77,'Relevance scoring'!$A$7:$A$214,0),MATCH(AC$5,'Relevance scoring'!$D$5:$BU$5))))</f>
        <v>2</v>
      </c>
      <c r="AD77" s="87">
        <f t="array" ref="AD77">IF(INDEX('Relevance scoring'!$D$7:$BU$214,MATCH($A77,'Relevance scoring'!$A$7:$A$214,0),MATCH(AD$5,'Relevance scoring'!$D$5:$BU$5))=1,"N/a",(INDEX('Relevance scoring'!$D$7:$BU$214,MATCH($A77,'Relevance scoring'!$A$7:$A$214,0),MATCH(AD$5,'Relevance scoring'!$D$5:$BU$5))))</f>
        <v>3</v>
      </c>
      <c r="AE77" s="87">
        <f t="array" ref="AE77">IF(INDEX('Relevance scoring'!$D$7:$BU$214,MATCH($A77,'Relevance scoring'!$A$7:$A$214,0),MATCH(AE$5,'Relevance scoring'!$D$5:$BU$5))=1,"N/a",(INDEX('Relevance scoring'!$D$7:$BU$214,MATCH($A77,'Relevance scoring'!$A$7:$A$214,0),MATCH(AE$5,'Relevance scoring'!$D$5:$BU$5))))</f>
        <v>3</v>
      </c>
      <c r="AF77" s="87" t="str">
        <f t="array" ref="AF77">IF(INDEX('Relevance scoring'!$D$7:$BU$214,MATCH($A77,'Relevance scoring'!$A$7:$A$214,0),MATCH(AF$5,'Relevance scoring'!$D$5:$BU$5))=1,"N/a",(INDEX('Relevance scoring'!$D$7:$BU$214,MATCH($A77,'Relevance scoring'!$A$7:$A$214,0),MATCH(AF$5,'Relevance scoring'!$D$5:$BU$5))))</f>
        <v>N/a</v>
      </c>
      <c r="AG77" s="87" t="str">
        <f t="array" ref="AG77">IF(INDEX('Relevance scoring'!$D$7:$BU$214,MATCH($A77,'Relevance scoring'!$A$7:$A$214,0),MATCH(AG$5,'Relevance scoring'!$D$5:$BU$5))=1,"N/a",(INDEX('Relevance scoring'!$D$7:$BU$214,MATCH($A77,'Relevance scoring'!$A$7:$A$214,0),MATCH(AG$5,'Relevance scoring'!$D$5:$BU$5))))</f>
        <v>N/a</v>
      </c>
      <c r="AH77" s="87" t="str">
        <f t="array" ref="AH77">IF(INDEX('Relevance scoring'!$D$7:$BU$214,MATCH($A77,'Relevance scoring'!$A$7:$A$214,0),MATCH(AH$5,'Relevance scoring'!$D$5:$BU$5))=1,"N/a",(INDEX('Relevance scoring'!$D$7:$BU$214,MATCH($A77,'Relevance scoring'!$A$7:$A$214,0),MATCH(AH$5,'Relevance scoring'!$D$5:$BU$5))))</f>
        <v>N/a</v>
      </c>
      <c r="AI77" s="87" t="str">
        <f t="array" ref="AI77">IF(INDEX('Relevance scoring'!$D$7:$BU$214,MATCH($A77,'Relevance scoring'!$A$7:$A$214,0),MATCH(AI$5,'Relevance scoring'!$D$5:$BU$5))=1,"N/a",(INDEX('Relevance scoring'!$D$7:$BU$214,MATCH($A77,'Relevance scoring'!$A$7:$A$214,0),MATCH(AI$5,'Relevance scoring'!$D$5:$BU$5))))</f>
        <v>N/a</v>
      </c>
      <c r="AJ77" s="87" t="str">
        <f t="array" ref="AJ77">IF(INDEX('Relevance scoring'!$D$7:$BU$214,MATCH($A77,'Relevance scoring'!$A$7:$A$214,0),MATCH(AJ$5,'Relevance scoring'!$D$5:$BU$5))=1,"N/a",(INDEX('Relevance scoring'!$D$7:$BU$214,MATCH($A77,'Relevance scoring'!$A$7:$A$214,0),MATCH(AJ$5,'Relevance scoring'!$D$5:$BU$5))))</f>
        <v>N/a</v>
      </c>
      <c r="AK77" s="87" t="str">
        <f t="array" ref="AK77">IF(INDEX('Relevance scoring'!$D$7:$BU$214,MATCH($A77,'Relevance scoring'!$A$7:$A$214,0),MATCH(AK$5,'Relevance scoring'!$D$5:$BU$5))=1,"N/a",(INDEX('Relevance scoring'!$D$7:$BU$214,MATCH($A77,'Relevance scoring'!$A$7:$A$214,0),MATCH(AK$5,'Relevance scoring'!$D$5:$BU$5))))</f>
        <v>N/a</v>
      </c>
      <c r="AL77" s="87" t="str">
        <f t="array" ref="AL77">IF(INDEX('Relevance scoring'!$D$7:$BU$214,MATCH($A77,'Relevance scoring'!$A$7:$A$214,0),MATCH(AL$5,'Relevance scoring'!$D$5:$BU$5))=1,"N/a",(INDEX('Relevance scoring'!$D$7:$BU$214,MATCH($A77,'Relevance scoring'!$A$7:$A$214,0),MATCH(AL$5,'Relevance scoring'!$D$5:$BU$5))))</f>
        <v>N/a</v>
      </c>
      <c r="AM77" s="87">
        <f t="array" ref="AM77">IF(INDEX('Relevance scoring'!$D$7:$BU$214,MATCH($A77,'Relevance scoring'!$A$7:$A$214,0),MATCH(AM$5,'Relevance scoring'!$D$5:$BU$5))=1,"N/a",(INDEX('Relevance scoring'!$D$7:$BU$214,MATCH($A77,'Relevance scoring'!$A$7:$A$214,0),MATCH(AM$5,'Relevance scoring'!$D$5:$BU$5))))</f>
        <v>2</v>
      </c>
      <c r="AN77" s="87">
        <f t="array" ref="AN77">IF(INDEX('Relevance scoring'!$D$7:$BU$214,MATCH($A77,'Relevance scoring'!$A$7:$A$214,0),MATCH(AN$5,'Relevance scoring'!$D$5:$BU$5))=1,"N/a",(INDEX('Relevance scoring'!$D$7:$BU$214,MATCH($A77,'Relevance scoring'!$A$7:$A$214,0),MATCH(AN$5,'Relevance scoring'!$D$5:$BU$5))))</f>
        <v>2</v>
      </c>
      <c r="AO77" s="87" t="str">
        <f t="array" ref="AO77">IF(INDEX('Relevance scoring'!$D$7:$BU$214,MATCH($A77,'Relevance scoring'!$A$7:$A$214,0),MATCH(AO$5,'Relevance scoring'!$D$5:$BU$5))=1,"N/a",(INDEX('Relevance scoring'!$D$7:$BU$214,MATCH($A77,'Relevance scoring'!$A$7:$A$214,0),MATCH(AO$5,'Relevance scoring'!$D$5:$BU$5))))</f>
        <v>N/a</v>
      </c>
      <c r="AP77" s="87">
        <f t="array" ref="AP77">IF(INDEX('Relevance scoring'!$D$7:$BU$214,MATCH($A77,'Relevance scoring'!$A$7:$A$214,0),MATCH(AP$5,'Relevance scoring'!$D$5:$BU$5))=1,"N/a",(INDEX('Relevance scoring'!$D$7:$BU$214,MATCH($A77,'Relevance scoring'!$A$7:$A$214,0),MATCH(AP$5,'Relevance scoring'!$D$5:$BU$5))))</f>
        <v>3</v>
      </c>
      <c r="AQ77" s="87" t="str">
        <f t="array" ref="AQ77">IF(INDEX('Relevance scoring'!$D$7:$BU$214,MATCH($A77,'Relevance scoring'!$A$7:$A$214,0),MATCH(AQ$5,'Relevance scoring'!$D$5:$BU$5))=1,"N/a",(INDEX('Relevance scoring'!$D$7:$BU$214,MATCH($A77,'Relevance scoring'!$A$7:$A$214,0),MATCH(AQ$5,'Relevance scoring'!$D$5:$BU$5))))</f>
        <v>N/a</v>
      </c>
      <c r="AR77" s="87" t="str">
        <f t="array" ref="AR77">IF(INDEX('Relevance scoring'!$D$7:$BU$214,MATCH($A77,'Relevance scoring'!$A$7:$A$214,0),MATCH(AR$5,'Relevance scoring'!$D$5:$BU$5))=1,"N/a",(INDEX('Relevance scoring'!$D$7:$BU$214,MATCH($A77,'Relevance scoring'!$A$7:$A$214,0),MATCH(AR$5,'Relevance scoring'!$D$5:$BU$5))))</f>
        <v>N/a</v>
      </c>
      <c r="AS77" s="87">
        <f t="array" ref="AS77">IF(INDEX('Relevance scoring'!$D$7:$BU$214,MATCH($A77,'Relevance scoring'!$A$7:$A$214,0),MATCH(AS$5,'Relevance scoring'!$D$5:$BU$5))=1,"N/a",(INDEX('Relevance scoring'!$D$7:$BU$214,MATCH($A77,'Relevance scoring'!$A$7:$A$214,0),MATCH(AS$5,'Relevance scoring'!$D$5:$BU$5))))</f>
        <v>3</v>
      </c>
      <c r="AT77" s="87" t="str">
        <f t="array" ref="AT77">IF(INDEX('Relevance scoring'!$D$7:$BU$214,MATCH($A77,'Relevance scoring'!$A$7:$A$214,0),MATCH(AT$5,'Relevance scoring'!$D$5:$BU$5))=1,"N/a",(INDEX('Relevance scoring'!$D$7:$BU$214,MATCH($A77,'Relevance scoring'!$A$7:$A$214,0),MATCH(AT$5,'Relevance scoring'!$D$5:$BU$5))))</f>
        <v>N/a</v>
      </c>
      <c r="AU77" s="87" t="str">
        <f t="array" ref="AU77">IF(INDEX('Relevance scoring'!$D$7:$BU$214,MATCH($A77,'Relevance scoring'!$A$7:$A$214,0),MATCH(AU$5,'Relevance scoring'!$D$5:$BU$5))=1,"N/a",(INDEX('Relevance scoring'!$D$7:$BU$214,MATCH($A77,'Relevance scoring'!$A$7:$A$214,0),MATCH(AU$5,'Relevance scoring'!$D$5:$BU$5))))</f>
        <v>N/a</v>
      </c>
      <c r="AV77" s="87" t="str">
        <f t="array" ref="AV77">IF(INDEX('Relevance scoring'!$D$7:$BU$214,MATCH($A77,'Relevance scoring'!$A$7:$A$214,0),MATCH(AV$5,'Relevance scoring'!$D$5:$BU$5))=1,"N/a",(INDEX('Relevance scoring'!$D$7:$BU$214,MATCH($A77,'Relevance scoring'!$A$7:$A$214,0),MATCH(AV$5,'Relevance scoring'!$D$5:$BU$5))))</f>
        <v>N/a</v>
      </c>
      <c r="AW77" s="87" t="str">
        <f t="array" ref="AW77">IF(INDEX('Relevance scoring'!$D$7:$BU$214,MATCH($A77,'Relevance scoring'!$A$7:$A$214,0),MATCH(AW$5,'Relevance scoring'!$D$5:$BU$5))=1,"N/a",(INDEX('Relevance scoring'!$D$7:$BU$214,MATCH($A77,'Relevance scoring'!$A$7:$A$214,0),MATCH(AW$5,'Relevance scoring'!$D$5:$BU$5))))</f>
        <v>N/a</v>
      </c>
      <c r="AX77" s="87">
        <f t="array" ref="AX77">IF(INDEX('Relevance scoring'!$D$7:$BU$214,MATCH($A77,'Relevance scoring'!$A$7:$A$214,0),MATCH(AX$5,'Relevance scoring'!$D$5:$BU$5))=1,"N/a",(INDEX('Relevance scoring'!$D$7:$BU$214,MATCH($A77,'Relevance scoring'!$A$7:$A$214,0),MATCH(AX$5,'Relevance scoring'!$D$5:$BU$5))))</f>
        <v>2</v>
      </c>
      <c r="AY77" s="87">
        <f t="array" ref="AY77">IF(INDEX('Relevance scoring'!$D$7:$BU$214,MATCH($A77,'Relevance scoring'!$A$7:$A$214,0),MATCH(AY$5,'Relevance scoring'!$D$5:$BU$5))=1,"N/a",(INDEX('Relevance scoring'!$D$7:$BU$214,MATCH($A77,'Relevance scoring'!$A$7:$A$214,0),MATCH(AY$5,'Relevance scoring'!$D$5:$BU$5))))</f>
        <v>2</v>
      </c>
      <c r="AZ77" s="87" t="str">
        <f t="array" ref="AZ77">IF(INDEX('Relevance scoring'!$D$7:$BU$214,MATCH($A77,'Relevance scoring'!$A$7:$A$214,0),MATCH(AZ$5,'Relevance scoring'!$D$5:$BU$5))=1,"N/a",(INDEX('Relevance scoring'!$D$7:$BU$214,MATCH($A77,'Relevance scoring'!$A$7:$A$214,0),MATCH(AZ$5,'Relevance scoring'!$D$5:$BU$5))))</f>
        <v>N/a</v>
      </c>
      <c r="BA77" s="87">
        <f t="array" ref="BA77">IF(INDEX('Relevance scoring'!$D$7:$BU$214,MATCH($A77,'Relevance scoring'!$A$7:$A$214,0),MATCH(BA$5,'Relevance scoring'!$D$5:$BU$5))=1,"N/a",(INDEX('Relevance scoring'!$D$7:$BU$214,MATCH($A77,'Relevance scoring'!$A$7:$A$214,0),MATCH(BA$5,'Relevance scoring'!$D$5:$BU$5))))</f>
        <v>3</v>
      </c>
      <c r="BB77" s="87" t="str">
        <f t="array" ref="BB77">IF(INDEX('Relevance scoring'!$D$7:$BU$214,MATCH($A77,'Relevance scoring'!$A$7:$A$214,0),MATCH(BB$5,'Relevance scoring'!$D$5:$BU$5))=1,"N/a",(INDEX('Relevance scoring'!$D$7:$BU$214,MATCH($A77,'Relevance scoring'!$A$7:$A$214,0),MATCH(BB$5,'Relevance scoring'!$D$5:$BU$5))))</f>
        <v>N/a</v>
      </c>
      <c r="BC77" s="87" t="str">
        <f t="array" ref="BC77">IF(INDEX('Relevance scoring'!$D$7:$BU$214,MATCH($A77,'Relevance scoring'!$A$7:$A$214,0),MATCH(BC$5,'Relevance scoring'!$D$5:$BU$5))=1,"N/a",(INDEX('Relevance scoring'!$D$7:$BU$214,MATCH($A77,'Relevance scoring'!$A$7:$A$214,0),MATCH(BC$5,'Relevance scoring'!$D$5:$BU$5))))</f>
        <v>N/a</v>
      </c>
      <c r="BD77" s="87" t="str">
        <f t="array" ref="BD77">IF(INDEX('Relevance scoring'!$D$7:$BU$214,MATCH($A77,'Relevance scoring'!$A$7:$A$214,0),MATCH(BD$5,'Relevance scoring'!$D$5:$BU$5))=1,"N/a",(INDEX('Relevance scoring'!$D$7:$BU$214,MATCH($A77,'Relevance scoring'!$A$7:$A$214,0),MATCH(BD$5,'Relevance scoring'!$D$5:$BU$5))))</f>
        <v>N/a</v>
      </c>
      <c r="BE77" s="87" t="str">
        <f t="array" ref="BE77">IF(INDEX('Relevance scoring'!$D$7:$BU$214,MATCH($A77,'Relevance scoring'!$A$7:$A$214,0),MATCH(BE$5,'Relevance scoring'!$D$5:$BU$5))=1,"N/a",(INDEX('Relevance scoring'!$D$7:$BU$214,MATCH($A77,'Relevance scoring'!$A$7:$A$214,0),MATCH(BE$5,'Relevance scoring'!$D$5:$BU$5))))</f>
        <v>N/a</v>
      </c>
      <c r="BF77" s="87">
        <f t="array" ref="BF77">IF(INDEX('Relevance scoring'!$D$7:$BU$214,MATCH($A77,'Relevance scoring'!$A$7:$A$214,0),MATCH(BF$5,'Relevance scoring'!$D$5:$BU$5))=1,"N/a",(INDEX('Relevance scoring'!$D$7:$BU$214,MATCH($A77,'Relevance scoring'!$A$7:$A$214,0),MATCH(BF$5,'Relevance scoring'!$D$5:$BU$5))))</f>
        <v>2</v>
      </c>
      <c r="BG77" s="87">
        <f t="array" ref="BG77">IF(INDEX('Relevance scoring'!$D$7:$BU$214,MATCH($A77,'Relevance scoring'!$A$7:$A$214,0),MATCH(BG$5,'Relevance scoring'!$D$5:$BU$5))=1,"N/a",(INDEX('Relevance scoring'!$D$7:$BU$214,MATCH($A77,'Relevance scoring'!$A$7:$A$214,0),MATCH(BG$5,'Relevance scoring'!$D$5:$BU$5))))</f>
        <v>4</v>
      </c>
      <c r="BH77" s="87">
        <f t="array" ref="BH77">IF(INDEX('Relevance scoring'!$D$7:$BU$214,MATCH($A77,'Relevance scoring'!$A$7:$A$214,0),MATCH(BH$5,'Relevance scoring'!$D$5:$BU$5))=1,"N/a",(INDEX('Relevance scoring'!$D$7:$BU$214,MATCH($A77,'Relevance scoring'!$A$7:$A$214,0),MATCH(BH$5,'Relevance scoring'!$D$5:$BU$5))))</f>
        <v>3</v>
      </c>
    </row>
    <row r="78" spans="1:60" ht="12.75" x14ac:dyDescent="0.2">
      <c r="A78" s="53" t="str">
        <f>'Technology references'!A73</f>
        <v>Tech-072</v>
      </c>
      <c r="B78" s="54" t="str">
        <f t="array" ref="B78">INDEX('Technology references'!$B$2:$B$100,MATCH($A78,'Technology references'!$A$2:$A$100,0))</f>
        <v>Gamification</v>
      </c>
      <c r="C78" s="4"/>
      <c r="D78" s="87" t="str">
        <f t="array" ref="D78">IF(INDEX('Relevance scoring'!$D$7:$BU$214,MATCH($A78,'Relevance scoring'!$A$7:$A$214,0),MATCH(D$5,'Relevance scoring'!$D$5:$BU$5))=1,"N/a",(INDEX('Relevance scoring'!$D$7:$BU$214,MATCH($A78,'Relevance scoring'!$A$7:$A$214,0),MATCH(D$5,'Relevance scoring'!$D$5:$BU$5))))</f>
        <v>N/a</v>
      </c>
      <c r="E78" s="87" t="str">
        <f t="array" ref="E78">IF(INDEX('Relevance scoring'!$D$7:$BU$214,MATCH($A78,'Relevance scoring'!$A$7:$A$214,0),MATCH(E$5,'Relevance scoring'!$D$5:$BU$5))=1,"N/a",(INDEX('Relevance scoring'!$D$7:$BU$214,MATCH($A78,'Relevance scoring'!$A$7:$A$214,0),MATCH(E$5,'Relevance scoring'!$D$5:$BU$5))))</f>
        <v>N/a</v>
      </c>
      <c r="F78" s="87" t="str">
        <f t="array" ref="F78">IF(INDEX('Relevance scoring'!$D$7:$BU$214,MATCH($A78,'Relevance scoring'!$A$7:$A$214,0),MATCH(F$5,'Relevance scoring'!$D$5:$BU$5))=1,"N/a",(INDEX('Relevance scoring'!$D$7:$BU$214,MATCH($A78,'Relevance scoring'!$A$7:$A$214,0),MATCH(F$5,'Relevance scoring'!$D$5:$BU$5))))</f>
        <v>N/a</v>
      </c>
      <c r="G78" s="87">
        <f t="array" ref="G78">IF(INDEX('Relevance scoring'!$D$7:$BU$214,MATCH($A78,'Relevance scoring'!$A$7:$A$214,0),MATCH(G$5,'Relevance scoring'!$D$5:$BU$5))=1,"N/a",(INDEX('Relevance scoring'!$D$7:$BU$214,MATCH($A78,'Relevance scoring'!$A$7:$A$214,0),MATCH(G$5,'Relevance scoring'!$D$5:$BU$5))))</f>
        <v>2</v>
      </c>
      <c r="H78" s="87" t="str">
        <f t="array" ref="H78">IF(INDEX('Relevance scoring'!$D$7:$BU$214,MATCH($A78,'Relevance scoring'!$A$7:$A$214,0),MATCH(H$5,'Relevance scoring'!$D$5:$BU$5))=1,"N/a",(INDEX('Relevance scoring'!$D$7:$BU$214,MATCH($A78,'Relevance scoring'!$A$7:$A$214,0),MATCH(H$5,'Relevance scoring'!$D$5:$BU$5))))</f>
        <v>N/a</v>
      </c>
      <c r="I78" s="87" t="str">
        <f t="array" ref="I78">IF(INDEX('Relevance scoring'!$D$7:$BU$214,MATCH($A78,'Relevance scoring'!$A$7:$A$214,0),MATCH(I$5,'Relevance scoring'!$D$5:$BU$5))=1,"N/a",(INDEX('Relevance scoring'!$D$7:$BU$214,MATCH($A78,'Relevance scoring'!$A$7:$A$214,0),MATCH(I$5,'Relevance scoring'!$D$5:$BU$5))))</f>
        <v>N/a</v>
      </c>
      <c r="J78" s="87" t="str">
        <f t="array" ref="J78">IF(INDEX('Relevance scoring'!$D$7:$BU$214,MATCH($A78,'Relevance scoring'!$A$7:$A$214,0),MATCH(J$5,'Relevance scoring'!$D$5:$BU$5))=1,"N/a",(INDEX('Relevance scoring'!$D$7:$BU$214,MATCH($A78,'Relevance scoring'!$A$7:$A$214,0),MATCH(J$5,'Relevance scoring'!$D$5:$BU$5))))</f>
        <v>N/a</v>
      </c>
      <c r="K78" s="87" t="str">
        <f t="array" ref="K78">IF(INDEX('Relevance scoring'!$D$7:$BU$214,MATCH($A78,'Relevance scoring'!$A$7:$A$214,0),MATCH(K$5,'Relevance scoring'!$D$5:$BU$5))=1,"N/a",(INDEX('Relevance scoring'!$D$7:$BU$214,MATCH($A78,'Relevance scoring'!$A$7:$A$214,0),MATCH(K$5,'Relevance scoring'!$D$5:$BU$5))))</f>
        <v>N/a</v>
      </c>
      <c r="L78" s="87">
        <f t="array" ref="L78">IF(INDEX('Relevance scoring'!$D$7:$BU$214,MATCH($A78,'Relevance scoring'!$A$7:$A$214,0),MATCH(L$5,'Relevance scoring'!$D$5:$BU$5))=1,"N/a",(INDEX('Relevance scoring'!$D$7:$BU$214,MATCH($A78,'Relevance scoring'!$A$7:$A$214,0),MATCH(L$5,'Relevance scoring'!$D$5:$BU$5))))</f>
        <v>2</v>
      </c>
      <c r="M78" s="87" t="str">
        <f t="array" ref="M78">IF(INDEX('Relevance scoring'!$D$7:$BU$214,MATCH($A78,'Relevance scoring'!$A$7:$A$214,0),MATCH(M$5,'Relevance scoring'!$D$5:$BU$5))=1,"N/a",(INDEX('Relevance scoring'!$D$7:$BU$214,MATCH($A78,'Relevance scoring'!$A$7:$A$214,0),MATCH(M$5,'Relevance scoring'!$D$5:$BU$5))))</f>
        <v>N/a</v>
      </c>
      <c r="N78" s="87">
        <f t="array" ref="N78">IF(INDEX('Relevance scoring'!$D$7:$BU$214,MATCH($A78,'Relevance scoring'!$A$7:$A$214,0),MATCH(N$5,'Relevance scoring'!$D$5:$BU$5))=1,"N/a",(INDEX('Relevance scoring'!$D$7:$BU$214,MATCH($A78,'Relevance scoring'!$A$7:$A$214,0),MATCH(N$5,'Relevance scoring'!$D$5:$BU$5))))</f>
        <v>2</v>
      </c>
      <c r="O78" s="87">
        <f t="array" ref="O78">IF(INDEX('Relevance scoring'!$D$7:$BU$214,MATCH($A78,'Relevance scoring'!$A$7:$A$214,0),MATCH(O$5,'Relevance scoring'!$D$5:$BU$5))=1,"N/a",(INDEX('Relevance scoring'!$D$7:$BU$214,MATCH($A78,'Relevance scoring'!$A$7:$A$214,0),MATCH(O$5,'Relevance scoring'!$D$5:$BU$5))))</f>
        <v>3</v>
      </c>
      <c r="P78" s="87">
        <f t="array" ref="P78">IF(INDEX('Relevance scoring'!$D$7:$BU$214,MATCH($A78,'Relevance scoring'!$A$7:$A$214,0),MATCH(P$5,'Relevance scoring'!$D$5:$BU$5))=1,"N/a",(INDEX('Relevance scoring'!$D$7:$BU$214,MATCH($A78,'Relevance scoring'!$A$7:$A$214,0),MATCH(P$5,'Relevance scoring'!$D$5:$BU$5))))</f>
        <v>4</v>
      </c>
      <c r="Q78" s="87">
        <f t="array" ref="Q78">IF(INDEX('Relevance scoring'!$D$7:$BU$214,MATCH($A78,'Relevance scoring'!$A$7:$A$214,0),MATCH(Q$5,'Relevance scoring'!$D$5:$BU$5))=1,"N/a",(INDEX('Relevance scoring'!$D$7:$BU$214,MATCH($A78,'Relevance scoring'!$A$7:$A$214,0),MATCH(Q$5,'Relevance scoring'!$D$5:$BU$5))))</f>
        <v>4</v>
      </c>
      <c r="R78" s="87">
        <f t="array" ref="R78">IF(INDEX('Relevance scoring'!$D$7:$BU$214,MATCH($A78,'Relevance scoring'!$A$7:$A$214,0),MATCH(R$5,'Relevance scoring'!$D$5:$BU$5))=1,"N/a",(INDEX('Relevance scoring'!$D$7:$BU$214,MATCH($A78,'Relevance scoring'!$A$7:$A$214,0),MATCH(R$5,'Relevance scoring'!$D$5:$BU$5))))</f>
        <v>4</v>
      </c>
      <c r="S78" s="87" t="str">
        <f t="array" ref="S78">IF(INDEX('Relevance scoring'!$D$7:$BU$214,MATCH($A78,'Relevance scoring'!$A$7:$A$214,0),MATCH(S$5,'Relevance scoring'!$D$5:$BU$5))=1,"N/a",(INDEX('Relevance scoring'!$D$7:$BU$214,MATCH($A78,'Relevance scoring'!$A$7:$A$214,0),MATCH(S$5,'Relevance scoring'!$D$5:$BU$5))))</f>
        <v>N/a</v>
      </c>
      <c r="T78" s="87" t="str">
        <f t="array" ref="T78">IF(INDEX('Relevance scoring'!$D$7:$BU$214,MATCH($A78,'Relevance scoring'!$A$7:$A$214,0),MATCH(T$5,'Relevance scoring'!$D$5:$BU$5))=1,"N/a",(INDEX('Relevance scoring'!$D$7:$BU$214,MATCH($A78,'Relevance scoring'!$A$7:$A$214,0),MATCH(T$5,'Relevance scoring'!$D$5:$BU$5))))</f>
        <v>N/a</v>
      </c>
      <c r="U78" s="87">
        <f t="array" ref="U78">IF(INDEX('Relevance scoring'!$D$7:$BU$214,MATCH($A78,'Relevance scoring'!$A$7:$A$214,0),MATCH(U$5,'Relevance scoring'!$D$5:$BU$5))=1,"N/a",(INDEX('Relevance scoring'!$D$7:$BU$214,MATCH($A78,'Relevance scoring'!$A$7:$A$214,0),MATCH(U$5,'Relevance scoring'!$D$5:$BU$5))))</f>
        <v>2</v>
      </c>
      <c r="V78" s="87">
        <f t="array" ref="V78">IF(INDEX('Relevance scoring'!$D$7:$BU$214,MATCH($A78,'Relevance scoring'!$A$7:$A$214,0),MATCH(V$5,'Relevance scoring'!$D$5:$BU$5))=1,"N/a",(INDEX('Relevance scoring'!$D$7:$BU$214,MATCH($A78,'Relevance scoring'!$A$7:$A$214,0),MATCH(V$5,'Relevance scoring'!$D$5:$BU$5))))</f>
        <v>4</v>
      </c>
      <c r="W78" s="87" t="str">
        <f t="array" ref="W78">IF(INDEX('Relevance scoring'!$D$7:$BU$214,MATCH($A78,'Relevance scoring'!$A$7:$A$214,0),MATCH(W$5,'Relevance scoring'!$D$5:$BU$5))=1,"N/a",(INDEX('Relevance scoring'!$D$7:$BU$214,MATCH($A78,'Relevance scoring'!$A$7:$A$214,0),MATCH(W$5,'Relevance scoring'!$D$5:$BU$5))))</f>
        <v>N/a</v>
      </c>
      <c r="X78" s="87" t="str">
        <f t="array" ref="X78">IF(INDEX('Relevance scoring'!$D$7:$BU$214,MATCH($A78,'Relevance scoring'!$A$7:$A$214,0),MATCH(X$5,'Relevance scoring'!$D$5:$BU$5))=1,"N/a",(INDEX('Relevance scoring'!$D$7:$BU$214,MATCH($A78,'Relevance scoring'!$A$7:$A$214,0),MATCH(X$5,'Relevance scoring'!$D$5:$BU$5))))</f>
        <v>N/a</v>
      </c>
      <c r="Y78" s="87" t="str">
        <f t="array" ref="Y78">IF(INDEX('Relevance scoring'!$D$7:$BU$214,MATCH($A78,'Relevance scoring'!$A$7:$A$214,0),MATCH(Y$5,'Relevance scoring'!$D$5:$BU$5))=1,"N/a",(INDEX('Relevance scoring'!$D$7:$BU$214,MATCH($A78,'Relevance scoring'!$A$7:$A$214,0),MATCH(Y$5,'Relevance scoring'!$D$5:$BU$5))))</f>
        <v>N/a</v>
      </c>
      <c r="Z78" s="87" t="str">
        <f t="array" ref="Z78">IF(INDEX('Relevance scoring'!$D$7:$BU$214,MATCH($A78,'Relevance scoring'!$A$7:$A$214,0),MATCH(Z$5,'Relevance scoring'!$D$5:$BU$5))=1,"N/a",(INDEX('Relevance scoring'!$D$7:$BU$214,MATCH($A78,'Relevance scoring'!$A$7:$A$214,0),MATCH(Z$5,'Relevance scoring'!$D$5:$BU$5))))</f>
        <v>N/a</v>
      </c>
      <c r="AA78" s="87" t="str">
        <f t="array" ref="AA78">IF(INDEX('Relevance scoring'!$D$7:$BU$214,MATCH($A78,'Relevance scoring'!$A$7:$A$214,0),MATCH(AA$5,'Relevance scoring'!$D$5:$BU$5))=1,"N/a",(INDEX('Relevance scoring'!$D$7:$BU$214,MATCH($A78,'Relevance scoring'!$A$7:$A$214,0),MATCH(AA$5,'Relevance scoring'!$D$5:$BU$5))))</f>
        <v>N/a</v>
      </c>
      <c r="AB78" s="87">
        <f t="array" ref="AB78">IF(INDEX('Relevance scoring'!$D$7:$BU$214,MATCH($A78,'Relevance scoring'!$A$7:$A$214,0),MATCH(AB$5,'Relevance scoring'!$D$5:$BU$5))=1,"N/a",(INDEX('Relevance scoring'!$D$7:$BU$214,MATCH($A78,'Relevance scoring'!$A$7:$A$214,0),MATCH(AB$5,'Relevance scoring'!$D$5:$BU$5))))</f>
        <v>3</v>
      </c>
      <c r="AC78" s="87" t="str">
        <f t="array" ref="AC78">IF(INDEX('Relevance scoring'!$D$7:$BU$214,MATCH($A78,'Relevance scoring'!$A$7:$A$214,0),MATCH(AC$5,'Relevance scoring'!$D$5:$BU$5))=1,"N/a",(INDEX('Relevance scoring'!$D$7:$BU$214,MATCH($A78,'Relevance scoring'!$A$7:$A$214,0),MATCH(AC$5,'Relevance scoring'!$D$5:$BU$5))))</f>
        <v>N/a</v>
      </c>
      <c r="AD78" s="87">
        <f t="array" ref="AD78">IF(INDEX('Relevance scoring'!$D$7:$BU$214,MATCH($A78,'Relevance scoring'!$A$7:$A$214,0),MATCH(AD$5,'Relevance scoring'!$D$5:$BU$5))=1,"N/a",(INDEX('Relevance scoring'!$D$7:$BU$214,MATCH($A78,'Relevance scoring'!$A$7:$A$214,0),MATCH(AD$5,'Relevance scoring'!$D$5:$BU$5))))</f>
        <v>3</v>
      </c>
      <c r="AE78" s="87" t="str">
        <f t="array" ref="AE78">IF(INDEX('Relevance scoring'!$D$7:$BU$214,MATCH($A78,'Relevance scoring'!$A$7:$A$214,0),MATCH(AE$5,'Relevance scoring'!$D$5:$BU$5))=1,"N/a",(INDEX('Relevance scoring'!$D$7:$BU$214,MATCH($A78,'Relevance scoring'!$A$7:$A$214,0),MATCH(AE$5,'Relevance scoring'!$D$5:$BU$5))))</f>
        <v>N/a</v>
      </c>
      <c r="AF78" s="87" t="str">
        <f t="array" ref="AF78">IF(INDEX('Relevance scoring'!$D$7:$BU$214,MATCH($A78,'Relevance scoring'!$A$7:$A$214,0),MATCH(AF$5,'Relevance scoring'!$D$5:$BU$5))=1,"N/a",(INDEX('Relevance scoring'!$D$7:$BU$214,MATCH($A78,'Relevance scoring'!$A$7:$A$214,0),MATCH(AF$5,'Relevance scoring'!$D$5:$BU$5))))</f>
        <v>N/a</v>
      </c>
      <c r="AG78" s="87" t="str">
        <f t="array" ref="AG78">IF(INDEX('Relevance scoring'!$D$7:$BU$214,MATCH($A78,'Relevance scoring'!$A$7:$A$214,0),MATCH(AG$5,'Relevance scoring'!$D$5:$BU$5))=1,"N/a",(INDEX('Relevance scoring'!$D$7:$BU$214,MATCH($A78,'Relevance scoring'!$A$7:$A$214,0),MATCH(AG$5,'Relevance scoring'!$D$5:$BU$5))))</f>
        <v>N/a</v>
      </c>
      <c r="AH78" s="87">
        <f t="array" ref="AH78">IF(INDEX('Relevance scoring'!$D$7:$BU$214,MATCH($A78,'Relevance scoring'!$A$7:$A$214,0),MATCH(AH$5,'Relevance scoring'!$D$5:$BU$5))=1,"N/a",(INDEX('Relevance scoring'!$D$7:$BU$214,MATCH($A78,'Relevance scoring'!$A$7:$A$214,0),MATCH(AH$5,'Relevance scoring'!$D$5:$BU$5))))</f>
        <v>3</v>
      </c>
      <c r="AI78" s="87">
        <f t="array" ref="AI78">IF(INDEX('Relevance scoring'!$D$7:$BU$214,MATCH($A78,'Relevance scoring'!$A$7:$A$214,0),MATCH(AI$5,'Relevance scoring'!$D$5:$BU$5))=1,"N/a",(INDEX('Relevance scoring'!$D$7:$BU$214,MATCH($A78,'Relevance scoring'!$A$7:$A$214,0),MATCH(AI$5,'Relevance scoring'!$D$5:$BU$5))))</f>
        <v>3</v>
      </c>
      <c r="AJ78" s="87">
        <f t="array" ref="AJ78">IF(INDEX('Relevance scoring'!$D$7:$BU$214,MATCH($A78,'Relevance scoring'!$A$7:$A$214,0),MATCH(AJ$5,'Relevance scoring'!$D$5:$BU$5))=1,"N/a",(INDEX('Relevance scoring'!$D$7:$BU$214,MATCH($A78,'Relevance scoring'!$A$7:$A$214,0),MATCH(AJ$5,'Relevance scoring'!$D$5:$BU$5))))</f>
        <v>2</v>
      </c>
      <c r="AK78" s="87">
        <f t="array" ref="AK78">IF(INDEX('Relevance scoring'!$D$7:$BU$214,MATCH($A78,'Relevance scoring'!$A$7:$A$214,0),MATCH(AK$5,'Relevance scoring'!$D$5:$BU$5))=1,"N/a",(INDEX('Relevance scoring'!$D$7:$BU$214,MATCH($A78,'Relevance scoring'!$A$7:$A$214,0),MATCH(AK$5,'Relevance scoring'!$D$5:$BU$5))))</f>
        <v>3</v>
      </c>
      <c r="AL78" s="87" t="str">
        <f t="array" ref="AL78">IF(INDEX('Relevance scoring'!$D$7:$BU$214,MATCH($A78,'Relevance scoring'!$A$7:$A$214,0),MATCH(AL$5,'Relevance scoring'!$D$5:$BU$5))=1,"N/a",(INDEX('Relevance scoring'!$D$7:$BU$214,MATCH($A78,'Relevance scoring'!$A$7:$A$214,0),MATCH(AL$5,'Relevance scoring'!$D$5:$BU$5))))</f>
        <v>N/a</v>
      </c>
      <c r="AM78" s="87" t="str">
        <f t="array" ref="AM78">IF(INDEX('Relevance scoring'!$D$7:$BU$214,MATCH($A78,'Relevance scoring'!$A$7:$A$214,0),MATCH(AM$5,'Relevance scoring'!$D$5:$BU$5))=1,"N/a",(INDEX('Relevance scoring'!$D$7:$BU$214,MATCH($A78,'Relevance scoring'!$A$7:$A$214,0),MATCH(AM$5,'Relevance scoring'!$D$5:$BU$5))))</f>
        <v>N/a</v>
      </c>
      <c r="AN78" s="87" t="str">
        <f t="array" ref="AN78">IF(INDEX('Relevance scoring'!$D$7:$BU$214,MATCH($A78,'Relevance scoring'!$A$7:$A$214,0),MATCH(AN$5,'Relevance scoring'!$D$5:$BU$5))=1,"N/a",(INDEX('Relevance scoring'!$D$7:$BU$214,MATCH($A78,'Relevance scoring'!$A$7:$A$214,0),MATCH(AN$5,'Relevance scoring'!$D$5:$BU$5))))</f>
        <v>N/a</v>
      </c>
      <c r="AO78" s="87" t="str">
        <f t="array" ref="AO78">IF(INDEX('Relevance scoring'!$D$7:$BU$214,MATCH($A78,'Relevance scoring'!$A$7:$A$214,0),MATCH(AO$5,'Relevance scoring'!$D$5:$BU$5))=1,"N/a",(INDEX('Relevance scoring'!$D$7:$BU$214,MATCH($A78,'Relevance scoring'!$A$7:$A$214,0),MATCH(AO$5,'Relevance scoring'!$D$5:$BU$5))))</f>
        <v>N/a</v>
      </c>
      <c r="AP78" s="87">
        <f t="array" ref="AP78">IF(INDEX('Relevance scoring'!$D$7:$BU$214,MATCH($A78,'Relevance scoring'!$A$7:$A$214,0),MATCH(AP$5,'Relevance scoring'!$D$5:$BU$5))=1,"N/a",(INDEX('Relevance scoring'!$D$7:$BU$214,MATCH($A78,'Relevance scoring'!$A$7:$A$214,0),MATCH(AP$5,'Relevance scoring'!$D$5:$BU$5))))</f>
        <v>3</v>
      </c>
      <c r="AQ78" s="87" t="str">
        <f t="array" ref="AQ78">IF(INDEX('Relevance scoring'!$D$7:$BU$214,MATCH($A78,'Relevance scoring'!$A$7:$A$214,0),MATCH(AQ$5,'Relevance scoring'!$D$5:$BU$5))=1,"N/a",(INDEX('Relevance scoring'!$D$7:$BU$214,MATCH($A78,'Relevance scoring'!$A$7:$A$214,0),MATCH(AQ$5,'Relevance scoring'!$D$5:$BU$5))))</f>
        <v>N/a</v>
      </c>
      <c r="AR78" s="87" t="str">
        <f t="array" ref="AR78">IF(INDEX('Relevance scoring'!$D$7:$BU$214,MATCH($A78,'Relevance scoring'!$A$7:$A$214,0),MATCH(AR$5,'Relevance scoring'!$D$5:$BU$5))=1,"N/a",(INDEX('Relevance scoring'!$D$7:$BU$214,MATCH($A78,'Relevance scoring'!$A$7:$A$214,0),MATCH(AR$5,'Relevance scoring'!$D$5:$BU$5))))</f>
        <v>N/a</v>
      </c>
      <c r="AS78" s="87">
        <f t="array" ref="AS78">IF(INDEX('Relevance scoring'!$D$7:$BU$214,MATCH($A78,'Relevance scoring'!$A$7:$A$214,0),MATCH(AS$5,'Relevance scoring'!$D$5:$BU$5))=1,"N/a",(INDEX('Relevance scoring'!$D$7:$BU$214,MATCH($A78,'Relevance scoring'!$A$7:$A$214,0),MATCH(AS$5,'Relevance scoring'!$D$5:$BU$5))))</f>
        <v>3</v>
      </c>
      <c r="AT78" s="87" t="str">
        <f t="array" ref="AT78">IF(INDEX('Relevance scoring'!$D$7:$BU$214,MATCH($A78,'Relevance scoring'!$A$7:$A$214,0),MATCH(AT$5,'Relevance scoring'!$D$5:$BU$5))=1,"N/a",(INDEX('Relevance scoring'!$D$7:$BU$214,MATCH($A78,'Relevance scoring'!$A$7:$A$214,0),MATCH(AT$5,'Relevance scoring'!$D$5:$BU$5))))</f>
        <v>N/a</v>
      </c>
      <c r="AU78" s="87" t="str">
        <f t="array" ref="AU78">IF(INDEX('Relevance scoring'!$D$7:$BU$214,MATCH($A78,'Relevance scoring'!$A$7:$A$214,0),MATCH(AU$5,'Relevance scoring'!$D$5:$BU$5))=1,"N/a",(INDEX('Relevance scoring'!$D$7:$BU$214,MATCH($A78,'Relevance scoring'!$A$7:$A$214,0),MATCH(AU$5,'Relevance scoring'!$D$5:$BU$5))))</f>
        <v>N/a</v>
      </c>
      <c r="AV78" s="87" t="str">
        <f t="array" ref="AV78">IF(INDEX('Relevance scoring'!$D$7:$BU$214,MATCH($A78,'Relevance scoring'!$A$7:$A$214,0),MATCH(AV$5,'Relevance scoring'!$D$5:$BU$5))=1,"N/a",(INDEX('Relevance scoring'!$D$7:$BU$214,MATCH($A78,'Relevance scoring'!$A$7:$A$214,0),MATCH(AV$5,'Relevance scoring'!$D$5:$BU$5))))</f>
        <v>N/a</v>
      </c>
      <c r="AW78" s="87" t="str">
        <f t="array" ref="AW78">IF(INDEX('Relevance scoring'!$D$7:$BU$214,MATCH($A78,'Relevance scoring'!$A$7:$A$214,0),MATCH(AW$5,'Relevance scoring'!$D$5:$BU$5))=1,"N/a",(INDEX('Relevance scoring'!$D$7:$BU$214,MATCH($A78,'Relevance scoring'!$A$7:$A$214,0),MATCH(AW$5,'Relevance scoring'!$D$5:$BU$5))))</f>
        <v>N/a</v>
      </c>
      <c r="AX78" s="87" t="str">
        <f t="array" ref="AX78">IF(INDEX('Relevance scoring'!$D$7:$BU$214,MATCH($A78,'Relevance scoring'!$A$7:$A$214,0),MATCH(AX$5,'Relevance scoring'!$D$5:$BU$5))=1,"N/a",(INDEX('Relevance scoring'!$D$7:$BU$214,MATCH($A78,'Relevance scoring'!$A$7:$A$214,0),MATCH(AX$5,'Relevance scoring'!$D$5:$BU$5))))</f>
        <v>N/a</v>
      </c>
      <c r="AY78" s="87" t="str">
        <f t="array" ref="AY78">IF(INDEX('Relevance scoring'!$D$7:$BU$214,MATCH($A78,'Relevance scoring'!$A$7:$A$214,0),MATCH(AY$5,'Relevance scoring'!$D$5:$BU$5))=1,"N/a",(INDEX('Relevance scoring'!$D$7:$BU$214,MATCH($A78,'Relevance scoring'!$A$7:$A$214,0),MATCH(AY$5,'Relevance scoring'!$D$5:$BU$5))))</f>
        <v>N/a</v>
      </c>
      <c r="AZ78" s="87" t="str">
        <f t="array" ref="AZ78">IF(INDEX('Relevance scoring'!$D$7:$BU$214,MATCH($A78,'Relevance scoring'!$A$7:$A$214,0),MATCH(AZ$5,'Relevance scoring'!$D$5:$BU$5))=1,"N/a",(INDEX('Relevance scoring'!$D$7:$BU$214,MATCH($A78,'Relevance scoring'!$A$7:$A$214,0),MATCH(AZ$5,'Relevance scoring'!$D$5:$BU$5))))</f>
        <v>N/a</v>
      </c>
      <c r="BA78" s="87" t="str">
        <f t="array" ref="BA78">IF(INDEX('Relevance scoring'!$D$7:$BU$214,MATCH($A78,'Relevance scoring'!$A$7:$A$214,0),MATCH(BA$5,'Relevance scoring'!$D$5:$BU$5))=1,"N/a",(INDEX('Relevance scoring'!$D$7:$BU$214,MATCH($A78,'Relevance scoring'!$A$7:$A$214,0),MATCH(BA$5,'Relevance scoring'!$D$5:$BU$5))))</f>
        <v>N/a</v>
      </c>
      <c r="BB78" s="87">
        <f t="array" ref="BB78">IF(INDEX('Relevance scoring'!$D$7:$BU$214,MATCH($A78,'Relevance scoring'!$A$7:$A$214,0),MATCH(BB$5,'Relevance scoring'!$D$5:$BU$5))=1,"N/a",(INDEX('Relevance scoring'!$D$7:$BU$214,MATCH($A78,'Relevance scoring'!$A$7:$A$214,0),MATCH(BB$5,'Relevance scoring'!$D$5:$BU$5))))</f>
        <v>2</v>
      </c>
      <c r="BC78" s="87" t="str">
        <f t="array" ref="BC78">IF(INDEX('Relevance scoring'!$D$7:$BU$214,MATCH($A78,'Relevance scoring'!$A$7:$A$214,0),MATCH(BC$5,'Relevance scoring'!$D$5:$BU$5))=1,"N/a",(INDEX('Relevance scoring'!$D$7:$BU$214,MATCH($A78,'Relevance scoring'!$A$7:$A$214,0),MATCH(BC$5,'Relevance scoring'!$D$5:$BU$5))))</f>
        <v>N/a</v>
      </c>
      <c r="BD78" s="87" t="str">
        <f t="array" ref="BD78">IF(INDEX('Relevance scoring'!$D$7:$BU$214,MATCH($A78,'Relevance scoring'!$A$7:$A$214,0),MATCH(BD$5,'Relevance scoring'!$D$5:$BU$5))=1,"N/a",(INDEX('Relevance scoring'!$D$7:$BU$214,MATCH($A78,'Relevance scoring'!$A$7:$A$214,0),MATCH(BD$5,'Relevance scoring'!$D$5:$BU$5))))</f>
        <v>N/a</v>
      </c>
      <c r="BE78" s="87" t="str">
        <f t="array" ref="BE78">IF(INDEX('Relevance scoring'!$D$7:$BU$214,MATCH($A78,'Relevance scoring'!$A$7:$A$214,0),MATCH(BE$5,'Relevance scoring'!$D$5:$BU$5))=1,"N/a",(INDEX('Relevance scoring'!$D$7:$BU$214,MATCH($A78,'Relevance scoring'!$A$7:$A$214,0),MATCH(BE$5,'Relevance scoring'!$D$5:$BU$5))))</f>
        <v>N/a</v>
      </c>
      <c r="BF78" s="87" t="str">
        <f t="array" ref="BF78">IF(INDEX('Relevance scoring'!$D$7:$BU$214,MATCH($A78,'Relevance scoring'!$A$7:$A$214,0),MATCH(BF$5,'Relevance scoring'!$D$5:$BU$5))=1,"N/a",(INDEX('Relevance scoring'!$D$7:$BU$214,MATCH($A78,'Relevance scoring'!$A$7:$A$214,0),MATCH(BF$5,'Relevance scoring'!$D$5:$BU$5))))</f>
        <v>N/a</v>
      </c>
      <c r="BG78" s="87">
        <f t="array" ref="BG78">IF(INDEX('Relevance scoring'!$D$7:$BU$214,MATCH($A78,'Relevance scoring'!$A$7:$A$214,0),MATCH(BG$5,'Relevance scoring'!$D$5:$BU$5))=1,"N/a",(INDEX('Relevance scoring'!$D$7:$BU$214,MATCH($A78,'Relevance scoring'!$A$7:$A$214,0),MATCH(BG$5,'Relevance scoring'!$D$5:$BU$5))))</f>
        <v>3</v>
      </c>
      <c r="BH78" s="87">
        <f t="array" ref="BH78">IF(INDEX('Relevance scoring'!$D$7:$BU$214,MATCH($A78,'Relevance scoring'!$A$7:$A$214,0),MATCH(BH$5,'Relevance scoring'!$D$5:$BU$5))=1,"N/a",(INDEX('Relevance scoring'!$D$7:$BU$214,MATCH($A78,'Relevance scoring'!$A$7:$A$214,0),MATCH(BH$5,'Relevance scoring'!$D$5:$BU$5))))</f>
        <v>3</v>
      </c>
    </row>
    <row r="79" spans="1:60" ht="12.75" x14ac:dyDescent="0.2">
      <c r="A79" s="75" t="str">
        <f>'Technology references'!A74</f>
        <v>Tech-073</v>
      </c>
      <c r="B79" s="79" t="str">
        <f t="array" ref="B79">INDEX('Technology references'!$B$2:$B$100,MATCH($A79,'Technology references'!$A$2:$A$100,0))</f>
        <v>Methane Tax</v>
      </c>
      <c r="C79" s="74"/>
      <c r="D79" s="87" t="str">
        <f t="array" ref="D79">IF(INDEX('Relevance scoring'!$D$7:$BU$214,MATCH($A79,'Relevance scoring'!$A$7:$A$214,0),MATCH(D$5,'Relevance scoring'!$D$5:$BU$5))=1,"N/a",(INDEX('Relevance scoring'!$D$7:$BU$214,MATCH($A79,'Relevance scoring'!$A$7:$A$214,0),MATCH(D$5,'Relevance scoring'!$D$5:$BU$5))))</f>
        <v>N/a</v>
      </c>
      <c r="E79" s="87">
        <f t="array" ref="E79">IF(INDEX('Relevance scoring'!$D$7:$BU$214,MATCH($A79,'Relevance scoring'!$A$7:$A$214,0),MATCH(E$5,'Relevance scoring'!$D$5:$BU$5))=1,"N/a",(INDEX('Relevance scoring'!$D$7:$BU$214,MATCH($A79,'Relevance scoring'!$A$7:$A$214,0),MATCH(E$5,'Relevance scoring'!$D$5:$BU$5))))</f>
        <v>3</v>
      </c>
      <c r="F79" s="87">
        <f t="array" ref="F79">IF(INDEX('Relevance scoring'!$D$7:$BU$214,MATCH($A79,'Relevance scoring'!$A$7:$A$214,0),MATCH(F$5,'Relevance scoring'!$D$5:$BU$5))=1,"N/a",(INDEX('Relevance scoring'!$D$7:$BU$214,MATCH($A79,'Relevance scoring'!$A$7:$A$214,0),MATCH(F$5,'Relevance scoring'!$D$5:$BU$5))))</f>
        <v>3</v>
      </c>
      <c r="G79" s="87">
        <f t="array" ref="G79">IF(INDEX('Relevance scoring'!$D$7:$BU$214,MATCH($A79,'Relevance scoring'!$A$7:$A$214,0),MATCH(G$5,'Relevance scoring'!$D$5:$BU$5))=1,"N/a",(INDEX('Relevance scoring'!$D$7:$BU$214,MATCH($A79,'Relevance scoring'!$A$7:$A$214,0),MATCH(G$5,'Relevance scoring'!$D$5:$BU$5))))</f>
        <v>3</v>
      </c>
      <c r="H79" s="87" t="str">
        <f t="array" ref="H79">IF(INDEX('Relevance scoring'!$D$7:$BU$214,MATCH($A79,'Relevance scoring'!$A$7:$A$214,0),MATCH(H$5,'Relevance scoring'!$D$5:$BU$5))=1,"N/a",(INDEX('Relevance scoring'!$D$7:$BU$214,MATCH($A79,'Relevance scoring'!$A$7:$A$214,0),MATCH(H$5,'Relevance scoring'!$D$5:$BU$5))))</f>
        <v>N/a</v>
      </c>
      <c r="I79" s="87" t="str">
        <f t="array" ref="I79">IF(INDEX('Relevance scoring'!$D$7:$BU$214,MATCH($A79,'Relevance scoring'!$A$7:$A$214,0),MATCH(I$5,'Relevance scoring'!$D$5:$BU$5))=1,"N/a",(INDEX('Relevance scoring'!$D$7:$BU$214,MATCH($A79,'Relevance scoring'!$A$7:$A$214,0),MATCH(I$5,'Relevance scoring'!$D$5:$BU$5))))</f>
        <v>N/a</v>
      </c>
      <c r="J79" s="87" t="str">
        <f t="array" ref="J79">IF(INDEX('Relevance scoring'!$D$7:$BU$214,MATCH($A79,'Relevance scoring'!$A$7:$A$214,0),MATCH(J$5,'Relevance scoring'!$D$5:$BU$5))=1,"N/a",(INDEX('Relevance scoring'!$D$7:$BU$214,MATCH($A79,'Relevance scoring'!$A$7:$A$214,0),MATCH(J$5,'Relevance scoring'!$D$5:$BU$5))))</f>
        <v>N/a</v>
      </c>
      <c r="K79" s="87" t="str">
        <f t="array" ref="K79">IF(INDEX('Relevance scoring'!$D$7:$BU$214,MATCH($A79,'Relevance scoring'!$A$7:$A$214,0),MATCH(K$5,'Relevance scoring'!$D$5:$BU$5))=1,"N/a",(INDEX('Relevance scoring'!$D$7:$BU$214,MATCH($A79,'Relevance scoring'!$A$7:$A$214,0),MATCH(K$5,'Relevance scoring'!$D$5:$BU$5))))</f>
        <v>N/a</v>
      </c>
      <c r="L79" s="87" t="str">
        <f t="array" ref="L79">IF(INDEX('Relevance scoring'!$D$7:$BU$214,MATCH($A79,'Relevance scoring'!$A$7:$A$214,0),MATCH(L$5,'Relevance scoring'!$D$5:$BU$5))=1,"N/a",(INDEX('Relevance scoring'!$D$7:$BU$214,MATCH($A79,'Relevance scoring'!$A$7:$A$214,0),MATCH(L$5,'Relevance scoring'!$D$5:$BU$5))))</f>
        <v>N/a</v>
      </c>
      <c r="M79" s="87">
        <f t="array" ref="M79">IF(INDEX('Relevance scoring'!$D$7:$BU$214,MATCH($A79,'Relevance scoring'!$A$7:$A$214,0),MATCH(M$5,'Relevance scoring'!$D$5:$BU$5))=1,"N/a",(INDEX('Relevance scoring'!$D$7:$BU$214,MATCH($A79,'Relevance scoring'!$A$7:$A$214,0),MATCH(M$5,'Relevance scoring'!$D$5:$BU$5))))</f>
        <v>2</v>
      </c>
      <c r="N79" s="87" t="str">
        <f t="array" ref="N79">IF(INDEX('Relevance scoring'!$D$7:$BU$214,MATCH($A79,'Relevance scoring'!$A$7:$A$214,0),MATCH(N$5,'Relevance scoring'!$D$5:$BU$5))=1,"N/a",(INDEX('Relevance scoring'!$D$7:$BU$214,MATCH($A79,'Relevance scoring'!$A$7:$A$214,0),MATCH(N$5,'Relevance scoring'!$D$5:$BU$5))))</f>
        <v>N/a</v>
      </c>
      <c r="O79" s="87">
        <f t="array" ref="O79">IF(INDEX('Relevance scoring'!$D$7:$BU$214,MATCH($A79,'Relevance scoring'!$A$7:$A$214,0),MATCH(O$5,'Relevance scoring'!$D$5:$BU$5))=1,"N/a",(INDEX('Relevance scoring'!$D$7:$BU$214,MATCH($A79,'Relevance scoring'!$A$7:$A$214,0),MATCH(O$5,'Relevance scoring'!$D$5:$BU$5))))</f>
        <v>2</v>
      </c>
      <c r="P79" s="87">
        <f t="array" ref="P79">IF(INDEX('Relevance scoring'!$D$7:$BU$214,MATCH($A79,'Relevance scoring'!$A$7:$A$214,0),MATCH(P$5,'Relevance scoring'!$D$5:$BU$5))=1,"N/a",(INDEX('Relevance scoring'!$D$7:$BU$214,MATCH($A79,'Relevance scoring'!$A$7:$A$214,0),MATCH(P$5,'Relevance scoring'!$D$5:$BU$5))))</f>
        <v>2</v>
      </c>
      <c r="Q79" s="87">
        <f t="array" ref="Q79">IF(INDEX('Relevance scoring'!$D$7:$BU$214,MATCH($A79,'Relevance scoring'!$A$7:$A$214,0),MATCH(Q$5,'Relevance scoring'!$D$5:$BU$5))=1,"N/a",(INDEX('Relevance scoring'!$D$7:$BU$214,MATCH($A79,'Relevance scoring'!$A$7:$A$214,0),MATCH(Q$5,'Relevance scoring'!$D$5:$BU$5))))</f>
        <v>2</v>
      </c>
      <c r="R79" s="87">
        <f t="array" ref="R79">IF(INDEX('Relevance scoring'!$D$7:$BU$214,MATCH($A79,'Relevance scoring'!$A$7:$A$214,0),MATCH(R$5,'Relevance scoring'!$D$5:$BU$5))=1,"N/a",(INDEX('Relevance scoring'!$D$7:$BU$214,MATCH($A79,'Relevance scoring'!$A$7:$A$214,0),MATCH(R$5,'Relevance scoring'!$D$5:$BU$5))))</f>
        <v>2</v>
      </c>
      <c r="S79" s="87" t="str">
        <f t="array" ref="S79">IF(INDEX('Relevance scoring'!$D$7:$BU$214,MATCH($A79,'Relevance scoring'!$A$7:$A$214,0),MATCH(S$5,'Relevance scoring'!$D$5:$BU$5))=1,"N/a",(INDEX('Relevance scoring'!$D$7:$BU$214,MATCH($A79,'Relevance scoring'!$A$7:$A$214,0),MATCH(S$5,'Relevance scoring'!$D$5:$BU$5))))</f>
        <v>N/a</v>
      </c>
      <c r="T79" s="87" t="str">
        <f t="array" ref="T79">IF(INDEX('Relevance scoring'!$D$7:$BU$214,MATCH($A79,'Relevance scoring'!$A$7:$A$214,0),MATCH(T$5,'Relevance scoring'!$D$5:$BU$5))=1,"N/a",(INDEX('Relevance scoring'!$D$7:$BU$214,MATCH($A79,'Relevance scoring'!$A$7:$A$214,0),MATCH(T$5,'Relevance scoring'!$D$5:$BU$5))))</f>
        <v>N/a</v>
      </c>
      <c r="U79" s="87" t="str">
        <f t="array" ref="U79">IF(INDEX('Relevance scoring'!$D$7:$BU$214,MATCH($A79,'Relevance scoring'!$A$7:$A$214,0),MATCH(U$5,'Relevance scoring'!$D$5:$BU$5))=1,"N/a",(INDEX('Relevance scoring'!$D$7:$BU$214,MATCH($A79,'Relevance scoring'!$A$7:$A$214,0),MATCH(U$5,'Relevance scoring'!$D$5:$BU$5))))</f>
        <v>N/a</v>
      </c>
      <c r="V79" s="87" t="str">
        <f t="array" ref="V79">IF(INDEX('Relevance scoring'!$D$7:$BU$214,MATCH($A79,'Relevance scoring'!$A$7:$A$214,0),MATCH(V$5,'Relevance scoring'!$D$5:$BU$5))=1,"N/a",(INDEX('Relevance scoring'!$D$7:$BU$214,MATCH($A79,'Relevance scoring'!$A$7:$A$214,0),MATCH(V$5,'Relevance scoring'!$D$5:$BU$5))))</f>
        <v>N/a</v>
      </c>
      <c r="W79" s="87" t="str">
        <f t="array" ref="W79">IF(INDEX('Relevance scoring'!$D$7:$BU$214,MATCH($A79,'Relevance scoring'!$A$7:$A$214,0),MATCH(W$5,'Relevance scoring'!$D$5:$BU$5))=1,"N/a",(INDEX('Relevance scoring'!$D$7:$BU$214,MATCH($A79,'Relevance scoring'!$A$7:$A$214,0),MATCH(W$5,'Relevance scoring'!$D$5:$BU$5))))</f>
        <v>N/a</v>
      </c>
      <c r="X79" s="87">
        <f t="array" ref="X79">IF(INDEX('Relevance scoring'!$D$7:$BU$214,MATCH($A79,'Relevance scoring'!$A$7:$A$214,0),MATCH(X$5,'Relevance scoring'!$D$5:$BU$5))=1,"N/a",(INDEX('Relevance scoring'!$D$7:$BU$214,MATCH($A79,'Relevance scoring'!$A$7:$A$214,0),MATCH(X$5,'Relevance scoring'!$D$5:$BU$5))))</f>
        <v>5</v>
      </c>
      <c r="Y79" s="87">
        <f t="array" ref="Y79">IF(INDEX('Relevance scoring'!$D$7:$BU$214,MATCH($A79,'Relevance scoring'!$A$7:$A$214,0),MATCH(Y$5,'Relevance scoring'!$D$5:$BU$5))=1,"N/a",(INDEX('Relevance scoring'!$D$7:$BU$214,MATCH($A79,'Relevance scoring'!$A$7:$A$214,0),MATCH(Y$5,'Relevance scoring'!$D$5:$BU$5))))</f>
        <v>5</v>
      </c>
      <c r="Z79" s="87" t="str">
        <f t="array" ref="Z79">IF(INDEX('Relevance scoring'!$D$7:$BU$214,MATCH($A79,'Relevance scoring'!$A$7:$A$214,0),MATCH(Z$5,'Relevance scoring'!$D$5:$BU$5))=1,"N/a",(INDEX('Relevance scoring'!$D$7:$BU$214,MATCH($A79,'Relevance scoring'!$A$7:$A$214,0),MATCH(Z$5,'Relevance scoring'!$D$5:$BU$5))))</f>
        <v>N/a</v>
      </c>
      <c r="AA79" s="87" t="str">
        <f t="array" ref="AA79">IF(INDEX('Relevance scoring'!$D$7:$BU$214,MATCH($A79,'Relevance scoring'!$A$7:$A$214,0),MATCH(AA$5,'Relevance scoring'!$D$5:$BU$5))=1,"N/a",(INDEX('Relevance scoring'!$D$7:$BU$214,MATCH($A79,'Relevance scoring'!$A$7:$A$214,0),MATCH(AA$5,'Relevance scoring'!$D$5:$BU$5))))</f>
        <v>N/a</v>
      </c>
      <c r="AB79" s="87" t="str">
        <f t="array" ref="AB79">IF(INDEX('Relevance scoring'!$D$7:$BU$214,MATCH($A79,'Relevance scoring'!$A$7:$A$214,0),MATCH(AB$5,'Relevance scoring'!$D$5:$BU$5))=1,"N/a",(INDEX('Relevance scoring'!$D$7:$BU$214,MATCH($A79,'Relevance scoring'!$A$7:$A$214,0),MATCH(AB$5,'Relevance scoring'!$D$5:$BU$5))))</f>
        <v>N/a</v>
      </c>
      <c r="AC79" s="87" t="str">
        <f t="array" ref="AC79">IF(INDEX('Relevance scoring'!$D$7:$BU$214,MATCH($A79,'Relevance scoring'!$A$7:$A$214,0),MATCH(AC$5,'Relevance scoring'!$D$5:$BU$5))=1,"N/a",(INDEX('Relevance scoring'!$D$7:$BU$214,MATCH($A79,'Relevance scoring'!$A$7:$A$214,0),MATCH(AC$5,'Relevance scoring'!$D$5:$BU$5))))</f>
        <v>N/a</v>
      </c>
      <c r="AD79" s="87" t="str">
        <f t="array" ref="AD79">IF(INDEX('Relevance scoring'!$D$7:$BU$214,MATCH($A79,'Relevance scoring'!$A$7:$A$214,0),MATCH(AD$5,'Relevance scoring'!$D$5:$BU$5))=1,"N/a",(INDEX('Relevance scoring'!$D$7:$BU$214,MATCH($A79,'Relevance scoring'!$A$7:$A$214,0),MATCH(AD$5,'Relevance scoring'!$D$5:$BU$5))))</f>
        <v>N/a</v>
      </c>
      <c r="AE79" s="87" t="str">
        <f t="array" ref="AE79">IF(INDEX('Relevance scoring'!$D$7:$BU$214,MATCH($A79,'Relevance scoring'!$A$7:$A$214,0),MATCH(AE$5,'Relevance scoring'!$D$5:$BU$5))=1,"N/a",(INDEX('Relevance scoring'!$D$7:$BU$214,MATCH($A79,'Relevance scoring'!$A$7:$A$214,0),MATCH(AE$5,'Relevance scoring'!$D$5:$BU$5))))</f>
        <v>N/a</v>
      </c>
      <c r="AF79" s="87">
        <f t="array" ref="AF79">IF(INDEX('Relevance scoring'!$D$7:$BU$214,MATCH($A79,'Relevance scoring'!$A$7:$A$214,0),MATCH(AF$5,'Relevance scoring'!$D$5:$BU$5))=1,"N/a",(INDEX('Relevance scoring'!$D$7:$BU$214,MATCH($A79,'Relevance scoring'!$A$7:$A$214,0),MATCH(AF$5,'Relevance scoring'!$D$5:$BU$5))))</f>
        <v>5</v>
      </c>
      <c r="AG79" s="87" t="str">
        <f t="array" ref="AG79">IF(INDEX('Relevance scoring'!$D$7:$BU$214,MATCH($A79,'Relevance scoring'!$A$7:$A$214,0),MATCH(AG$5,'Relevance scoring'!$D$5:$BU$5))=1,"N/a",(INDEX('Relevance scoring'!$D$7:$BU$214,MATCH($A79,'Relevance scoring'!$A$7:$A$214,0),MATCH(AG$5,'Relevance scoring'!$D$5:$BU$5))))</f>
        <v>N/a</v>
      </c>
      <c r="AH79" s="87" t="str">
        <f t="array" ref="AH79">IF(INDEX('Relevance scoring'!$D$7:$BU$214,MATCH($A79,'Relevance scoring'!$A$7:$A$214,0),MATCH(AH$5,'Relevance scoring'!$D$5:$BU$5))=1,"N/a",(INDEX('Relevance scoring'!$D$7:$BU$214,MATCH($A79,'Relevance scoring'!$A$7:$A$214,0),MATCH(AH$5,'Relevance scoring'!$D$5:$BU$5))))</f>
        <v>N/a</v>
      </c>
      <c r="AI79" s="87" t="str">
        <f t="array" ref="AI79">IF(INDEX('Relevance scoring'!$D$7:$BU$214,MATCH($A79,'Relevance scoring'!$A$7:$A$214,0),MATCH(AI$5,'Relevance scoring'!$D$5:$BU$5))=1,"N/a",(INDEX('Relevance scoring'!$D$7:$BU$214,MATCH($A79,'Relevance scoring'!$A$7:$A$214,0),MATCH(AI$5,'Relevance scoring'!$D$5:$BU$5))))</f>
        <v>N/a</v>
      </c>
      <c r="AJ79" s="87" t="str">
        <f t="array" ref="AJ79">IF(INDEX('Relevance scoring'!$D$7:$BU$214,MATCH($A79,'Relevance scoring'!$A$7:$A$214,0),MATCH(AJ$5,'Relevance scoring'!$D$5:$BU$5))=1,"N/a",(INDEX('Relevance scoring'!$D$7:$BU$214,MATCH($A79,'Relevance scoring'!$A$7:$A$214,0),MATCH(AJ$5,'Relevance scoring'!$D$5:$BU$5))))</f>
        <v>N/a</v>
      </c>
      <c r="AK79" s="87" t="str">
        <f t="array" ref="AK79">IF(INDEX('Relevance scoring'!$D$7:$BU$214,MATCH($A79,'Relevance scoring'!$A$7:$A$214,0),MATCH(AK$5,'Relevance scoring'!$D$5:$BU$5))=1,"N/a",(INDEX('Relevance scoring'!$D$7:$BU$214,MATCH($A79,'Relevance scoring'!$A$7:$A$214,0),MATCH(AK$5,'Relevance scoring'!$D$5:$BU$5))))</f>
        <v>N/a</v>
      </c>
      <c r="AL79" s="87">
        <f t="array" ref="AL79">IF(INDEX('Relevance scoring'!$D$7:$BU$214,MATCH($A79,'Relevance scoring'!$A$7:$A$214,0),MATCH(AL$5,'Relevance scoring'!$D$5:$BU$5))=1,"N/a",(INDEX('Relevance scoring'!$D$7:$BU$214,MATCH($A79,'Relevance scoring'!$A$7:$A$214,0),MATCH(AL$5,'Relevance scoring'!$D$5:$BU$5))))</f>
        <v>3</v>
      </c>
      <c r="AM79" s="87" t="str">
        <f t="array" ref="AM79">IF(INDEX('Relevance scoring'!$D$7:$BU$214,MATCH($A79,'Relevance scoring'!$A$7:$A$214,0),MATCH(AM$5,'Relevance scoring'!$D$5:$BU$5))=1,"N/a",(INDEX('Relevance scoring'!$D$7:$BU$214,MATCH($A79,'Relevance scoring'!$A$7:$A$214,0),MATCH(AM$5,'Relevance scoring'!$D$5:$BU$5))))</f>
        <v>N/a</v>
      </c>
      <c r="AN79" s="87" t="str">
        <f t="array" ref="AN79">IF(INDEX('Relevance scoring'!$D$7:$BU$214,MATCH($A79,'Relevance scoring'!$A$7:$A$214,0),MATCH(AN$5,'Relevance scoring'!$D$5:$BU$5))=1,"N/a",(INDEX('Relevance scoring'!$D$7:$BU$214,MATCH($A79,'Relevance scoring'!$A$7:$A$214,0),MATCH(AN$5,'Relevance scoring'!$D$5:$BU$5))))</f>
        <v>N/a</v>
      </c>
      <c r="AO79" s="87">
        <f t="array" ref="AO79">IF(INDEX('Relevance scoring'!$D$7:$BU$214,MATCH($A79,'Relevance scoring'!$A$7:$A$214,0),MATCH(AO$5,'Relevance scoring'!$D$5:$BU$5))=1,"N/a",(INDEX('Relevance scoring'!$D$7:$BU$214,MATCH($A79,'Relevance scoring'!$A$7:$A$214,0),MATCH(AO$5,'Relevance scoring'!$D$5:$BU$5))))</f>
        <v>3</v>
      </c>
      <c r="AP79" s="87" t="str">
        <f t="array" ref="AP79">IF(INDEX('Relevance scoring'!$D$7:$BU$214,MATCH($A79,'Relevance scoring'!$A$7:$A$214,0),MATCH(AP$5,'Relevance scoring'!$D$5:$BU$5))=1,"N/a",(INDEX('Relevance scoring'!$D$7:$BU$214,MATCH($A79,'Relevance scoring'!$A$7:$A$214,0),MATCH(AP$5,'Relevance scoring'!$D$5:$BU$5))))</f>
        <v>N/a</v>
      </c>
      <c r="AQ79" s="87">
        <f t="array" ref="AQ79">IF(INDEX('Relevance scoring'!$D$7:$BU$214,MATCH($A79,'Relevance scoring'!$A$7:$A$214,0),MATCH(AQ$5,'Relevance scoring'!$D$5:$BU$5))=1,"N/a",(INDEX('Relevance scoring'!$D$7:$BU$214,MATCH($A79,'Relevance scoring'!$A$7:$A$214,0),MATCH(AQ$5,'Relevance scoring'!$D$5:$BU$5))))</f>
        <v>2</v>
      </c>
      <c r="AR79" s="87" t="str">
        <f t="array" ref="AR79">IF(INDEX('Relevance scoring'!$D$7:$BU$214,MATCH($A79,'Relevance scoring'!$A$7:$A$214,0),MATCH(AR$5,'Relevance scoring'!$D$5:$BU$5))=1,"N/a",(INDEX('Relevance scoring'!$D$7:$BU$214,MATCH($A79,'Relevance scoring'!$A$7:$A$214,0),MATCH(AR$5,'Relevance scoring'!$D$5:$BU$5))))</f>
        <v>N/a</v>
      </c>
      <c r="AS79" s="87" t="str">
        <f t="array" ref="AS79">IF(INDEX('Relevance scoring'!$D$7:$BU$214,MATCH($A79,'Relevance scoring'!$A$7:$A$214,0),MATCH(AS$5,'Relevance scoring'!$D$5:$BU$5))=1,"N/a",(INDEX('Relevance scoring'!$D$7:$BU$214,MATCH($A79,'Relevance scoring'!$A$7:$A$214,0),MATCH(AS$5,'Relevance scoring'!$D$5:$BU$5))))</f>
        <v>N/a</v>
      </c>
      <c r="AT79" s="87">
        <f t="array" ref="AT79">IF(INDEX('Relevance scoring'!$D$7:$BU$214,MATCH($A79,'Relevance scoring'!$A$7:$A$214,0),MATCH(AT$5,'Relevance scoring'!$D$5:$BU$5))=1,"N/a",(INDEX('Relevance scoring'!$D$7:$BU$214,MATCH($A79,'Relevance scoring'!$A$7:$A$214,0),MATCH(AT$5,'Relevance scoring'!$D$5:$BU$5))))</f>
        <v>2</v>
      </c>
      <c r="AU79" s="87">
        <f t="array" ref="AU79">IF(INDEX('Relevance scoring'!$D$7:$BU$214,MATCH($A79,'Relevance scoring'!$A$7:$A$214,0),MATCH(AU$5,'Relevance scoring'!$D$5:$BU$5))=1,"N/a",(INDEX('Relevance scoring'!$D$7:$BU$214,MATCH($A79,'Relevance scoring'!$A$7:$A$214,0),MATCH(AU$5,'Relevance scoring'!$D$5:$BU$5))))</f>
        <v>2</v>
      </c>
      <c r="AV79" s="87" t="str">
        <f t="array" ref="AV79">IF(INDEX('Relevance scoring'!$D$7:$BU$214,MATCH($A79,'Relevance scoring'!$A$7:$A$214,0),MATCH(AV$5,'Relevance scoring'!$D$5:$BU$5))=1,"N/a",(INDEX('Relevance scoring'!$D$7:$BU$214,MATCH($A79,'Relevance scoring'!$A$7:$A$214,0),MATCH(AV$5,'Relevance scoring'!$D$5:$BU$5))))</f>
        <v>N/a</v>
      </c>
      <c r="AW79" s="87">
        <f t="array" ref="AW79">IF(INDEX('Relevance scoring'!$D$7:$BU$214,MATCH($A79,'Relevance scoring'!$A$7:$A$214,0),MATCH(AW$5,'Relevance scoring'!$D$5:$BU$5))=1,"N/a",(INDEX('Relevance scoring'!$D$7:$BU$214,MATCH($A79,'Relevance scoring'!$A$7:$A$214,0),MATCH(AW$5,'Relevance scoring'!$D$5:$BU$5))))</f>
        <v>5</v>
      </c>
      <c r="AX79" s="87">
        <f t="array" ref="AX79">IF(INDEX('Relevance scoring'!$D$7:$BU$214,MATCH($A79,'Relevance scoring'!$A$7:$A$214,0),MATCH(AX$5,'Relevance scoring'!$D$5:$BU$5))=1,"N/a",(INDEX('Relevance scoring'!$D$7:$BU$214,MATCH($A79,'Relevance scoring'!$A$7:$A$214,0),MATCH(AX$5,'Relevance scoring'!$D$5:$BU$5))))</f>
        <v>2</v>
      </c>
      <c r="AY79" s="87">
        <f t="array" ref="AY79">IF(INDEX('Relevance scoring'!$D$7:$BU$214,MATCH($A79,'Relevance scoring'!$A$7:$A$214,0),MATCH(AY$5,'Relevance scoring'!$D$5:$BU$5))=1,"N/a",(INDEX('Relevance scoring'!$D$7:$BU$214,MATCH($A79,'Relevance scoring'!$A$7:$A$214,0),MATCH(AY$5,'Relevance scoring'!$D$5:$BU$5))))</f>
        <v>2</v>
      </c>
      <c r="AZ79" s="87" t="str">
        <f t="array" ref="AZ79">IF(INDEX('Relevance scoring'!$D$7:$BU$214,MATCH($A79,'Relevance scoring'!$A$7:$A$214,0),MATCH(AZ$5,'Relevance scoring'!$D$5:$BU$5))=1,"N/a",(INDEX('Relevance scoring'!$D$7:$BU$214,MATCH($A79,'Relevance scoring'!$A$7:$A$214,0),MATCH(AZ$5,'Relevance scoring'!$D$5:$BU$5))))</f>
        <v>N/a</v>
      </c>
      <c r="BA79" s="87">
        <f t="array" ref="BA79">IF(INDEX('Relevance scoring'!$D$7:$BU$214,MATCH($A79,'Relevance scoring'!$A$7:$A$214,0),MATCH(BA$5,'Relevance scoring'!$D$5:$BU$5))=1,"N/a",(INDEX('Relevance scoring'!$D$7:$BU$214,MATCH($A79,'Relevance scoring'!$A$7:$A$214,0),MATCH(BA$5,'Relevance scoring'!$D$5:$BU$5))))</f>
        <v>2</v>
      </c>
      <c r="BB79" s="87">
        <f t="array" ref="BB79">IF(INDEX('Relevance scoring'!$D$7:$BU$214,MATCH($A79,'Relevance scoring'!$A$7:$A$214,0),MATCH(BB$5,'Relevance scoring'!$D$5:$BU$5))=1,"N/a",(INDEX('Relevance scoring'!$D$7:$BU$214,MATCH($A79,'Relevance scoring'!$A$7:$A$214,0),MATCH(BB$5,'Relevance scoring'!$D$5:$BU$5))))</f>
        <v>2</v>
      </c>
      <c r="BC79" s="87" t="str">
        <f t="array" ref="BC79">IF(INDEX('Relevance scoring'!$D$7:$BU$214,MATCH($A79,'Relevance scoring'!$A$7:$A$214,0),MATCH(BC$5,'Relevance scoring'!$D$5:$BU$5))=1,"N/a",(INDEX('Relevance scoring'!$D$7:$BU$214,MATCH($A79,'Relevance scoring'!$A$7:$A$214,0),MATCH(BC$5,'Relevance scoring'!$D$5:$BU$5))))</f>
        <v>N/a</v>
      </c>
      <c r="BD79" s="87" t="str">
        <f t="array" ref="BD79">IF(INDEX('Relevance scoring'!$D$7:$BU$214,MATCH($A79,'Relevance scoring'!$A$7:$A$214,0),MATCH(BD$5,'Relevance scoring'!$D$5:$BU$5))=1,"N/a",(INDEX('Relevance scoring'!$D$7:$BU$214,MATCH($A79,'Relevance scoring'!$A$7:$A$214,0),MATCH(BD$5,'Relevance scoring'!$D$5:$BU$5))))</f>
        <v>N/a</v>
      </c>
      <c r="BE79" s="87" t="str">
        <f t="array" ref="BE79">IF(INDEX('Relevance scoring'!$D$7:$BU$214,MATCH($A79,'Relevance scoring'!$A$7:$A$214,0),MATCH(BE$5,'Relevance scoring'!$D$5:$BU$5))=1,"N/a",(INDEX('Relevance scoring'!$D$7:$BU$214,MATCH($A79,'Relevance scoring'!$A$7:$A$214,0),MATCH(BE$5,'Relevance scoring'!$D$5:$BU$5))))</f>
        <v>N/a</v>
      </c>
      <c r="BF79" s="87" t="str">
        <f t="array" ref="BF79">IF(INDEX('Relevance scoring'!$D$7:$BU$214,MATCH($A79,'Relevance scoring'!$A$7:$A$214,0),MATCH(BF$5,'Relevance scoring'!$D$5:$BU$5))=1,"N/a",(INDEX('Relevance scoring'!$D$7:$BU$214,MATCH($A79,'Relevance scoring'!$A$7:$A$214,0),MATCH(BF$5,'Relevance scoring'!$D$5:$BU$5))))</f>
        <v>N/a</v>
      </c>
      <c r="BG79" s="87" t="str">
        <f t="array" ref="BG79">IF(INDEX('Relevance scoring'!$D$7:$BU$214,MATCH($A79,'Relevance scoring'!$A$7:$A$214,0),MATCH(BG$5,'Relevance scoring'!$D$5:$BU$5))=1,"N/a",(INDEX('Relevance scoring'!$D$7:$BU$214,MATCH($A79,'Relevance scoring'!$A$7:$A$214,0),MATCH(BG$5,'Relevance scoring'!$D$5:$BU$5))))</f>
        <v>N/a</v>
      </c>
      <c r="BH79" s="87" t="str">
        <f t="array" ref="BH79">IF(INDEX('Relevance scoring'!$D$7:$BU$214,MATCH($A79,'Relevance scoring'!$A$7:$A$214,0),MATCH(BH$5,'Relevance scoring'!$D$5:$BU$5))=1,"N/a",(INDEX('Relevance scoring'!$D$7:$BU$214,MATCH($A79,'Relevance scoring'!$A$7:$A$214,0),MATCH(BH$5,'Relevance scoring'!$D$5:$BU$5))))</f>
        <v>N/a</v>
      </c>
    </row>
    <row r="80" spans="1:60" ht="12.75" x14ac:dyDescent="0.2">
      <c r="A80" s="75" t="str">
        <f>'Technology references'!A75</f>
        <v>Tech-074</v>
      </c>
      <c r="B80" s="79" t="str">
        <f t="array" ref="B80">INDEX('Technology references'!$B$2:$B$100,MATCH($A80,'Technology references'!$A$2:$A$100,0))</f>
        <v>CO2 Tax</v>
      </c>
      <c r="C80" s="74"/>
      <c r="D80" s="87">
        <f t="array" ref="D80">IF(INDEX('Relevance scoring'!$D$7:$BU$214,MATCH($A80,'Relevance scoring'!$A$7:$A$214,0),MATCH(D$5,'Relevance scoring'!$D$5:$BU$5))=1,"N/a",(INDEX('Relevance scoring'!$D$7:$BU$214,MATCH($A80,'Relevance scoring'!$A$7:$A$214,0),MATCH(D$5,'Relevance scoring'!$D$5:$BU$5))))</f>
        <v>2</v>
      </c>
      <c r="E80" s="87">
        <f t="array" ref="E80">IF(INDEX('Relevance scoring'!$D$7:$BU$214,MATCH($A80,'Relevance scoring'!$A$7:$A$214,0),MATCH(E$5,'Relevance scoring'!$D$5:$BU$5))=1,"N/a",(INDEX('Relevance scoring'!$D$7:$BU$214,MATCH($A80,'Relevance scoring'!$A$7:$A$214,0),MATCH(E$5,'Relevance scoring'!$D$5:$BU$5))))</f>
        <v>2</v>
      </c>
      <c r="F80" s="87">
        <f t="array" ref="F80">IF(INDEX('Relevance scoring'!$D$7:$BU$214,MATCH($A80,'Relevance scoring'!$A$7:$A$214,0),MATCH(F$5,'Relevance scoring'!$D$5:$BU$5))=1,"N/a",(INDEX('Relevance scoring'!$D$7:$BU$214,MATCH($A80,'Relevance scoring'!$A$7:$A$214,0),MATCH(F$5,'Relevance scoring'!$D$5:$BU$5))))</f>
        <v>2</v>
      </c>
      <c r="G80" s="87">
        <f t="array" ref="G80">IF(INDEX('Relevance scoring'!$D$7:$BU$214,MATCH($A80,'Relevance scoring'!$A$7:$A$214,0),MATCH(G$5,'Relevance scoring'!$D$5:$BU$5))=1,"N/a",(INDEX('Relevance scoring'!$D$7:$BU$214,MATCH($A80,'Relevance scoring'!$A$7:$A$214,0),MATCH(G$5,'Relevance scoring'!$D$5:$BU$5))))</f>
        <v>3</v>
      </c>
      <c r="H80" s="87">
        <f t="array" ref="H80">IF(INDEX('Relevance scoring'!$D$7:$BU$214,MATCH($A80,'Relevance scoring'!$A$7:$A$214,0),MATCH(H$5,'Relevance scoring'!$D$5:$BU$5))=1,"N/a",(INDEX('Relevance scoring'!$D$7:$BU$214,MATCH($A80,'Relevance scoring'!$A$7:$A$214,0),MATCH(H$5,'Relevance scoring'!$D$5:$BU$5))))</f>
        <v>3</v>
      </c>
      <c r="I80" s="87">
        <f t="array" ref="I80">IF(INDEX('Relevance scoring'!$D$7:$BU$214,MATCH($A80,'Relevance scoring'!$A$7:$A$214,0),MATCH(I$5,'Relevance scoring'!$D$5:$BU$5))=1,"N/a",(INDEX('Relevance scoring'!$D$7:$BU$214,MATCH($A80,'Relevance scoring'!$A$7:$A$214,0),MATCH(I$5,'Relevance scoring'!$D$5:$BU$5))))</f>
        <v>3</v>
      </c>
      <c r="J80" s="87">
        <f t="array" ref="J80">IF(INDEX('Relevance scoring'!$D$7:$BU$214,MATCH($A80,'Relevance scoring'!$A$7:$A$214,0),MATCH(J$5,'Relevance scoring'!$D$5:$BU$5))=1,"N/a",(INDEX('Relevance scoring'!$D$7:$BU$214,MATCH($A80,'Relevance scoring'!$A$7:$A$214,0),MATCH(J$5,'Relevance scoring'!$D$5:$BU$5))))</f>
        <v>2</v>
      </c>
      <c r="K80" s="87">
        <f t="array" ref="K80">IF(INDEX('Relevance scoring'!$D$7:$BU$214,MATCH($A80,'Relevance scoring'!$A$7:$A$214,0),MATCH(K$5,'Relevance scoring'!$D$5:$BU$5))=1,"N/a",(INDEX('Relevance scoring'!$D$7:$BU$214,MATCH($A80,'Relevance scoring'!$A$7:$A$214,0),MATCH(K$5,'Relevance scoring'!$D$5:$BU$5))))</f>
        <v>3</v>
      </c>
      <c r="L80" s="87">
        <f t="array" ref="L80">IF(INDEX('Relevance scoring'!$D$7:$BU$214,MATCH($A80,'Relevance scoring'!$A$7:$A$214,0),MATCH(L$5,'Relevance scoring'!$D$5:$BU$5))=1,"N/a",(INDEX('Relevance scoring'!$D$7:$BU$214,MATCH($A80,'Relevance scoring'!$A$7:$A$214,0),MATCH(L$5,'Relevance scoring'!$D$5:$BU$5))))</f>
        <v>5</v>
      </c>
      <c r="M80" s="87">
        <f t="array" ref="M80">IF(INDEX('Relevance scoring'!$D$7:$BU$214,MATCH($A80,'Relevance scoring'!$A$7:$A$214,0),MATCH(M$5,'Relevance scoring'!$D$5:$BU$5))=1,"N/a",(INDEX('Relevance scoring'!$D$7:$BU$214,MATCH($A80,'Relevance scoring'!$A$7:$A$214,0),MATCH(M$5,'Relevance scoring'!$D$5:$BU$5))))</f>
        <v>2</v>
      </c>
      <c r="N80" s="87">
        <f t="array" ref="N80">IF(INDEX('Relevance scoring'!$D$7:$BU$214,MATCH($A80,'Relevance scoring'!$A$7:$A$214,0),MATCH(N$5,'Relevance scoring'!$D$5:$BU$5))=1,"N/a",(INDEX('Relevance scoring'!$D$7:$BU$214,MATCH($A80,'Relevance scoring'!$A$7:$A$214,0),MATCH(N$5,'Relevance scoring'!$D$5:$BU$5))))</f>
        <v>4</v>
      </c>
      <c r="O80" s="87">
        <f t="array" ref="O80">IF(INDEX('Relevance scoring'!$D$7:$BU$214,MATCH($A80,'Relevance scoring'!$A$7:$A$214,0),MATCH(O$5,'Relevance scoring'!$D$5:$BU$5))=1,"N/a",(INDEX('Relevance scoring'!$D$7:$BU$214,MATCH($A80,'Relevance scoring'!$A$7:$A$214,0),MATCH(O$5,'Relevance scoring'!$D$5:$BU$5))))</f>
        <v>2</v>
      </c>
      <c r="P80" s="87">
        <f t="array" ref="P80">IF(INDEX('Relevance scoring'!$D$7:$BU$214,MATCH($A80,'Relevance scoring'!$A$7:$A$214,0),MATCH(P$5,'Relevance scoring'!$D$5:$BU$5))=1,"N/a",(INDEX('Relevance scoring'!$D$7:$BU$214,MATCH($A80,'Relevance scoring'!$A$7:$A$214,0),MATCH(P$5,'Relevance scoring'!$D$5:$BU$5))))</f>
        <v>2</v>
      </c>
      <c r="Q80" s="87">
        <f t="array" ref="Q80">IF(INDEX('Relevance scoring'!$D$7:$BU$214,MATCH($A80,'Relevance scoring'!$A$7:$A$214,0),MATCH(Q$5,'Relevance scoring'!$D$5:$BU$5))=1,"N/a",(INDEX('Relevance scoring'!$D$7:$BU$214,MATCH($A80,'Relevance scoring'!$A$7:$A$214,0),MATCH(Q$5,'Relevance scoring'!$D$5:$BU$5))))</f>
        <v>2</v>
      </c>
      <c r="R80" s="87">
        <f t="array" ref="R80">IF(INDEX('Relevance scoring'!$D$7:$BU$214,MATCH($A80,'Relevance scoring'!$A$7:$A$214,0),MATCH(R$5,'Relevance scoring'!$D$5:$BU$5))=1,"N/a",(INDEX('Relevance scoring'!$D$7:$BU$214,MATCH($A80,'Relevance scoring'!$A$7:$A$214,0),MATCH(R$5,'Relevance scoring'!$D$5:$BU$5))))</f>
        <v>2</v>
      </c>
      <c r="S80" s="87">
        <f t="array" ref="S80">IF(INDEX('Relevance scoring'!$D$7:$BU$214,MATCH($A80,'Relevance scoring'!$A$7:$A$214,0),MATCH(S$5,'Relevance scoring'!$D$5:$BU$5))=1,"N/a",(INDEX('Relevance scoring'!$D$7:$BU$214,MATCH($A80,'Relevance scoring'!$A$7:$A$214,0),MATCH(S$5,'Relevance scoring'!$D$5:$BU$5))))</f>
        <v>5</v>
      </c>
      <c r="T80" s="87">
        <f t="array" ref="T80">IF(INDEX('Relevance scoring'!$D$7:$BU$214,MATCH($A80,'Relevance scoring'!$A$7:$A$214,0),MATCH(T$5,'Relevance scoring'!$D$5:$BU$5))=1,"N/a",(INDEX('Relevance scoring'!$D$7:$BU$214,MATCH($A80,'Relevance scoring'!$A$7:$A$214,0),MATCH(T$5,'Relevance scoring'!$D$5:$BU$5))))</f>
        <v>4</v>
      </c>
      <c r="U80" s="87">
        <f t="array" ref="U80">IF(INDEX('Relevance scoring'!$D$7:$BU$214,MATCH($A80,'Relevance scoring'!$A$7:$A$214,0),MATCH(U$5,'Relevance scoring'!$D$5:$BU$5))=1,"N/a",(INDEX('Relevance scoring'!$D$7:$BU$214,MATCH($A80,'Relevance scoring'!$A$7:$A$214,0),MATCH(U$5,'Relevance scoring'!$D$5:$BU$5))))</f>
        <v>2</v>
      </c>
      <c r="V80" s="87" t="str">
        <f t="array" ref="V80">IF(INDEX('Relevance scoring'!$D$7:$BU$214,MATCH($A80,'Relevance scoring'!$A$7:$A$214,0),MATCH(V$5,'Relevance scoring'!$D$5:$BU$5))=1,"N/a",(INDEX('Relevance scoring'!$D$7:$BU$214,MATCH($A80,'Relevance scoring'!$A$7:$A$214,0),MATCH(V$5,'Relevance scoring'!$D$5:$BU$5))))</f>
        <v>N/a</v>
      </c>
      <c r="W80" s="87">
        <f t="array" ref="W80">IF(INDEX('Relevance scoring'!$D$7:$BU$214,MATCH($A80,'Relevance scoring'!$A$7:$A$214,0),MATCH(W$5,'Relevance scoring'!$D$5:$BU$5))=1,"N/a",(INDEX('Relevance scoring'!$D$7:$BU$214,MATCH($A80,'Relevance scoring'!$A$7:$A$214,0),MATCH(W$5,'Relevance scoring'!$D$5:$BU$5))))</f>
        <v>3</v>
      </c>
      <c r="X80" s="87">
        <f t="array" ref="X80">IF(INDEX('Relevance scoring'!$D$7:$BU$214,MATCH($A80,'Relevance scoring'!$A$7:$A$214,0),MATCH(X$5,'Relevance scoring'!$D$5:$BU$5))=1,"N/a",(INDEX('Relevance scoring'!$D$7:$BU$214,MATCH($A80,'Relevance scoring'!$A$7:$A$214,0),MATCH(X$5,'Relevance scoring'!$D$5:$BU$5))))</f>
        <v>5</v>
      </c>
      <c r="Y80" s="87">
        <f t="array" ref="Y80">IF(INDEX('Relevance scoring'!$D$7:$BU$214,MATCH($A80,'Relevance scoring'!$A$7:$A$214,0),MATCH(Y$5,'Relevance scoring'!$D$5:$BU$5))=1,"N/a",(INDEX('Relevance scoring'!$D$7:$BU$214,MATCH($A80,'Relevance scoring'!$A$7:$A$214,0),MATCH(Y$5,'Relevance scoring'!$D$5:$BU$5))))</f>
        <v>5</v>
      </c>
      <c r="Z80" s="87" t="str">
        <f t="array" ref="Z80">IF(INDEX('Relevance scoring'!$D$7:$BU$214,MATCH($A80,'Relevance scoring'!$A$7:$A$214,0),MATCH(Z$5,'Relevance scoring'!$D$5:$BU$5))=1,"N/a",(INDEX('Relevance scoring'!$D$7:$BU$214,MATCH($A80,'Relevance scoring'!$A$7:$A$214,0),MATCH(Z$5,'Relevance scoring'!$D$5:$BU$5))))</f>
        <v>N/a</v>
      </c>
      <c r="AA80" s="87" t="str">
        <f t="array" ref="AA80">IF(INDEX('Relevance scoring'!$D$7:$BU$214,MATCH($A80,'Relevance scoring'!$A$7:$A$214,0),MATCH(AA$5,'Relevance scoring'!$D$5:$BU$5))=1,"N/a",(INDEX('Relevance scoring'!$D$7:$BU$214,MATCH($A80,'Relevance scoring'!$A$7:$A$214,0),MATCH(AA$5,'Relevance scoring'!$D$5:$BU$5))))</f>
        <v>N/a</v>
      </c>
      <c r="AB80" s="87" t="str">
        <f t="array" ref="AB80">IF(INDEX('Relevance scoring'!$D$7:$BU$214,MATCH($A80,'Relevance scoring'!$A$7:$A$214,0),MATCH(AB$5,'Relevance scoring'!$D$5:$BU$5))=1,"N/a",(INDEX('Relevance scoring'!$D$7:$BU$214,MATCH($A80,'Relevance scoring'!$A$7:$A$214,0),MATCH(AB$5,'Relevance scoring'!$D$5:$BU$5))))</f>
        <v>N/a</v>
      </c>
      <c r="AC80" s="87" t="str">
        <f t="array" ref="AC80">IF(INDEX('Relevance scoring'!$D$7:$BU$214,MATCH($A80,'Relevance scoring'!$A$7:$A$214,0),MATCH(AC$5,'Relevance scoring'!$D$5:$BU$5))=1,"N/a",(INDEX('Relevance scoring'!$D$7:$BU$214,MATCH($A80,'Relevance scoring'!$A$7:$A$214,0),MATCH(AC$5,'Relevance scoring'!$D$5:$BU$5))))</f>
        <v>N/a</v>
      </c>
      <c r="AD80" s="87" t="str">
        <f t="array" ref="AD80">IF(INDEX('Relevance scoring'!$D$7:$BU$214,MATCH($A80,'Relevance scoring'!$A$7:$A$214,0),MATCH(AD$5,'Relevance scoring'!$D$5:$BU$5))=1,"N/a",(INDEX('Relevance scoring'!$D$7:$BU$214,MATCH($A80,'Relevance scoring'!$A$7:$A$214,0),MATCH(AD$5,'Relevance scoring'!$D$5:$BU$5))))</f>
        <v>N/a</v>
      </c>
      <c r="AE80" s="87" t="str">
        <f t="array" ref="AE80">IF(INDEX('Relevance scoring'!$D$7:$BU$214,MATCH($A80,'Relevance scoring'!$A$7:$A$214,0),MATCH(AE$5,'Relevance scoring'!$D$5:$BU$5))=1,"N/a",(INDEX('Relevance scoring'!$D$7:$BU$214,MATCH($A80,'Relevance scoring'!$A$7:$A$214,0),MATCH(AE$5,'Relevance scoring'!$D$5:$BU$5))))</f>
        <v>N/a</v>
      </c>
      <c r="AF80" s="87">
        <f t="array" ref="AF80">IF(INDEX('Relevance scoring'!$D$7:$BU$214,MATCH($A80,'Relevance scoring'!$A$7:$A$214,0),MATCH(AF$5,'Relevance scoring'!$D$5:$BU$5))=1,"N/a",(INDEX('Relevance scoring'!$D$7:$BU$214,MATCH($A80,'Relevance scoring'!$A$7:$A$214,0),MATCH(AF$5,'Relevance scoring'!$D$5:$BU$5))))</f>
        <v>5</v>
      </c>
      <c r="AG80" s="87" t="str">
        <f t="array" ref="AG80">IF(INDEX('Relevance scoring'!$D$7:$BU$214,MATCH($A80,'Relevance scoring'!$A$7:$A$214,0),MATCH(AG$5,'Relevance scoring'!$D$5:$BU$5))=1,"N/a",(INDEX('Relevance scoring'!$D$7:$BU$214,MATCH($A80,'Relevance scoring'!$A$7:$A$214,0),MATCH(AG$5,'Relevance scoring'!$D$5:$BU$5))))</f>
        <v>N/a</v>
      </c>
      <c r="AH80" s="87" t="str">
        <f t="array" ref="AH80">IF(INDEX('Relevance scoring'!$D$7:$BU$214,MATCH($A80,'Relevance scoring'!$A$7:$A$214,0),MATCH(AH$5,'Relevance scoring'!$D$5:$BU$5))=1,"N/a",(INDEX('Relevance scoring'!$D$7:$BU$214,MATCH($A80,'Relevance scoring'!$A$7:$A$214,0),MATCH(AH$5,'Relevance scoring'!$D$5:$BU$5))))</f>
        <v>N/a</v>
      </c>
      <c r="AI80" s="87" t="str">
        <f t="array" ref="AI80">IF(INDEX('Relevance scoring'!$D$7:$BU$214,MATCH($A80,'Relevance scoring'!$A$7:$A$214,0),MATCH(AI$5,'Relevance scoring'!$D$5:$BU$5))=1,"N/a",(INDEX('Relevance scoring'!$D$7:$BU$214,MATCH($A80,'Relevance scoring'!$A$7:$A$214,0),MATCH(AI$5,'Relevance scoring'!$D$5:$BU$5))))</f>
        <v>N/a</v>
      </c>
      <c r="AJ80" s="87" t="str">
        <f t="array" ref="AJ80">IF(INDEX('Relevance scoring'!$D$7:$BU$214,MATCH($A80,'Relevance scoring'!$A$7:$A$214,0),MATCH(AJ$5,'Relevance scoring'!$D$5:$BU$5))=1,"N/a",(INDEX('Relevance scoring'!$D$7:$BU$214,MATCH($A80,'Relevance scoring'!$A$7:$A$214,0),MATCH(AJ$5,'Relevance scoring'!$D$5:$BU$5))))</f>
        <v>N/a</v>
      </c>
      <c r="AK80" s="87" t="str">
        <f t="array" ref="AK80">IF(INDEX('Relevance scoring'!$D$7:$BU$214,MATCH($A80,'Relevance scoring'!$A$7:$A$214,0),MATCH(AK$5,'Relevance scoring'!$D$5:$BU$5))=1,"N/a",(INDEX('Relevance scoring'!$D$7:$BU$214,MATCH($A80,'Relevance scoring'!$A$7:$A$214,0),MATCH(AK$5,'Relevance scoring'!$D$5:$BU$5))))</f>
        <v>N/a</v>
      </c>
      <c r="AL80" s="87">
        <f t="array" ref="AL80">IF(INDEX('Relevance scoring'!$D$7:$BU$214,MATCH($A80,'Relevance scoring'!$A$7:$A$214,0),MATCH(AL$5,'Relevance scoring'!$D$5:$BU$5))=1,"N/a",(INDEX('Relevance scoring'!$D$7:$BU$214,MATCH($A80,'Relevance scoring'!$A$7:$A$214,0),MATCH(AL$5,'Relevance scoring'!$D$5:$BU$5))))</f>
        <v>4</v>
      </c>
      <c r="AM80" s="87" t="str">
        <f t="array" ref="AM80">IF(INDEX('Relevance scoring'!$D$7:$BU$214,MATCH($A80,'Relevance scoring'!$A$7:$A$214,0),MATCH(AM$5,'Relevance scoring'!$D$5:$BU$5))=1,"N/a",(INDEX('Relevance scoring'!$D$7:$BU$214,MATCH($A80,'Relevance scoring'!$A$7:$A$214,0),MATCH(AM$5,'Relevance scoring'!$D$5:$BU$5))))</f>
        <v>N/a</v>
      </c>
      <c r="AN80" s="87" t="str">
        <f t="array" ref="AN80">IF(INDEX('Relevance scoring'!$D$7:$BU$214,MATCH($A80,'Relevance scoring'!$A$7:$A$214,0),MATCH(AN$5,'Relevance scoring'!$D$5:$BU$5))=1,"N/a",(INDEX('Relevance scoring'!$D$7:$BU$214,MATCH($A80,'Relevance scoring'!$A$7:$A$214,0),MATCH(AN$5,'Relevance scoring'!$D$5:$BU$5))))</f>
        <v>N/a</v>
      </c>
      <c r="AO80" s="87">
        <f t="array" ref="AO80">IF(INDEX('Relevance scoring'!$D$7:$BU$214,MATCH($A80,'Relevance scoring'!$A$7:$A$214,0),MATCH(AO$5,'Relevance scoring'!$D$5:$BU$5))=1,"N/a",(INDEX('Relevance scoring'!$D$7:$BU$214,MATCH($A80,'Relevance scoring'!$A$7:$A$214,0),MATCH(AO$5,'Relevance scoring'!$D$5:$BU$5))))</f>
        <v>4</v>
      </c>
      <c r="AP80" s="87" t="str">
        <f t="array" ref="AP80">IF(INDEX('Relevance scoring'!$D$7:$BU$214,MATCH($A80,'Relevance scoring'!$A$7:$A$214,0),MATCH(AP$5,'Relevance scoring'!$D$5:$BU$5))=1,"N/a",(INDEX('Relevance scoring'!$D$7:$BU$214,MATCH($A80,'Relevance scoring'!$A$7:$A$214,0),MATCH(AP$5,'Relevance scoring'!$D$5:$BU$5))))</f>
        <v>N/a</v>
      </c>
      <c r="AQ80" s="87">
        <f t="array" ref="AQ80">IF(INDEX('Relevance scoring'!$D$7:$BU$214,MATCH($A80,'Relevance scoring'!$A$7:$A$214,0),MATCH(AQ$5,'Relevance scoring'!$D$5:$BU$5))=1,"N/a",(INDEX('Relevance scoring'!$D$7:$BU$214,MATCH($A80,'Relevance scoring'!$A$7:$A$214,0),MATCH(AQ$5,'Relevance scoring'!$D$5:$BU$5))))</f>
        <v>5</v>
      </c>
      <c r="AR80" s="87" t="str">
        <f t="array" ref="AR80">IF(INDEX('Relevance scoring'!$D$7:$BU$214,MATCH($A80,'Relevance scoring'!$A$7:$A$214,0),MATCH(AR$5,'Relevance scoring'!$D$5:$BU$5))=1,"N/a",(INDEX('Relevance scoring'!$D$7:$BU$214,MATCH($A80,'Relevance scoring'!$A$7:$A$214,0),MATCH(AR$5,'Relevance scoring'!$D$5:$BU$5))))</f>
        <v>N/a</v>
      </c>
      <c r="AS80" s="87" t="str">
        <f t="array" ref="AS80">IF(INDEX('Relevance scoring'!$D$7:$BU$214,MATCH($A80,'Relevance scoring'!$A$7:$A$214,0),MATCH(AS$5,'Relevance scoring'!$D$5:$BU$5))=1,"N/a",(INDEX('Relevance scoring'!$D$7:$BU$214,MATCH($A80,'Relevance scoring'!$A$7:$A$214,0),MATCH(AS$5,'Relevance scoring'!$D$5:$BU$5))))</f>
        <v>N/a</v>
      </c>
      <c r="AT80" s="87">
        <f t="array" ref="AT80">IF(INDEX('Relevance scoring'!$D$7:$BU$214,MATCH($A80,'Relevance scoring'!$A$7:$A$214,0),MATCH(AT$5,'Relevance scoring'!$D$5:$BU$5))=1,"N/a",(INDEX('Relevance scoring'!$D$7:$BU$214,MATCH($A80,'Relevance scoring'!$A$7:$A$214,0),MATCH(AT$5,'Relevance scoring'!$D$5:$BU$5))))</f>
        <v>4</v>
      </c>
      <c r="AU80" s="87">
        <f t="array" ref="AU80">IF(INDEX('Relevance scoring'!$D$7:$BU$214,MATCH($A80,'Relevance scoring'!$A$7:$A$214,0),MATCH(AU$5,'Relevance scoring'!$D$5:$BU$5))=1,"N/a",(INDEX('Relevance scoring'!$D$7:$BU$214,MATCH($A80,'Relevance scoring'!$A$7:$A$214,0),MATCH(AU$5,'Relevance scoring'!$D$5:$BU$5))))</f>
        <v>3</v>
      </c>
      <c r="AV80" s="87" t="str">
        <f t="array" ref="AV80">IF(INDEX('Relevance scoring'!$D$7:$BU$214,MATCH($A80,'Relevance scoring'!$A$7:$A$214,0),MATCH(AV$5,'Relevance scoring'!$D$5:$BU$5))=1,"N/a",(INDEX('Relevance scoring'!$D$7:$BU$214,MATCH($A80,'Relevance scoring'!$A$7:$A$214,0),MATCH(AV$5,'Relevance scoring'!$D$5:$BU$5))))</f>
        <v>N/a</v>
      </c>
      <c r="AW80" s="87">
        <f t="array" ref="AW80">IF(INDEX('Relevance scoring'!$D$7:$BU$214,MATCH($A80,'Relevance scoring'!$A$7:$A$214,0),MATCH(AW$5,'Relevance scoring'!$D$5:$BU$5))=1,"N/a",(INDEX('Relevance scoring'!$D$7:$BU$214,MATCH($A80,'Relevance scoring'!$A$7:$A$214,0),MATCH(AW$5,'Relevance scoring'!$D$5:$BU$5))))</f>
        <v>5</v>
      </c>
      <c r="AX80" s="87">
        <f t="array" ref="AX80">IF(INDEX('Relevance scoring'!$D$7:$BU$214,MATCH($A80,'Relevance scoring'!$A$7:$A$214,0),MATCH(AX$5,'Relevance scoring'!$D$5:$BU$5))=1,"N/a",(INDEX('Relevance scoring'!$D$7:$BU$214,MATCH($A80,'Relevance scoring'!$A$7:$A$214,0),MATCH(AX$5,'Relevance scoring'!$D$5:$BU$5))))</f>
        <v>3</v>
      </c>
      <c r="AY80" s="87">
        <f t="array" ref="AY80">IF(INDEX('Relevance scoring'!$D$7:$BU$214,MATCH($A80,'Relevance scoring'!$A$7:$A$214,0),MATCH(AY$5,'Relevance scoring'!$D$5:$BU$5))=1,"N/a",(INDEX('Relevance scoring'!$D$7:$BU$214,MATCH($A80,'Relevance scoring'!$A$7:$A$214,0),MATCH(AY$5,'Relevance scoring'!$D$5:$BU$5))))</f>
        <v>3</v>
      </c>
      <c r="AZ80" s="87" t="str">
        <f t="array" ref="AZ80">IF(INDEX('Relevance scoring'!$D$7:$BU$214,MATCH($A80,'Relevance scoring'!$A$7:$A$214,0),MATCH(AZ$5,'Relevance scoring'!$D$5:$BU$5))=1,"N/a",(INDEX('Relevance scoring'!$D$7:$BU$214,MATCH($A80,'Relevance scoring'!$A$7:$A$214,0),MATCH(AZ$5,'Relevance scoring'!$D$5:$BU$5))))</f>
        <v>N/a</v>
      </c>
      <c r="BA80" s="87">
        <f t="array" ref="BA80">IF(INDEX('Relevance scoring'!$D$7:$BU$214,MATCH($A80,'Relevance scoring'!$A$7:$A$214,0),MATCH(BA$5,'Relevance scoring'!$D$5:$BU$5))=1,"N/a",(INDEX('Relevance scoring'!$D$7:$BU$214,MATCH($A80,'Relevance scoring'!$A$7:$A$214,0),MATCH(BA$5,'Relevance scoring'!$D$5:$BU$5))))</f>
        <v>4</v>
      </c>
      <c r="BB80" s="87">
        <f t="array" ref="BB80">IF(INDEX('Relevance scoring'!$D$7:$BU$214,MATCH($A80,'Relevance scoring'!$A$7:$A$214,0),MATCH(BB$5,'Relevance scoring'!$D$5:$BU$5))=1,"N/a",(INDEX('Relevance scoring'!$D$7:$BU$214,MATCH($A80,'Relevance scoring'!$A$7:$A$214,0),MATCH(BB$5,'Relevance scoring'!$D$5:$BU$5))))</f>
        <v>2</v>
      </c>
      <c r="BC80" s="87" t="str">
        <f t="array" ref="BC80">IF(INDEX('Relevance scoring'!$D$7:$BU$214,MATCH($A80,'Relevance scoring'!$A$7:$A$214,0),MATCH(BC$5,'Relevance scoring'!$D$5:$BU$5))=1,"N/a",(INDEX('Relevance scoring'!$D$7:$BU$214,MATCH($A80,'Relevance scoring'!$A$7:$A$214,0),MATCH(BC$5,'Relevance scoring'!$D$5:$BU$5))))</f>
        <v>N/a</v>
      </c>
      <c r="BD80" s="87" t="str">
        <f t="array" ref="BD80">IF(INDEX('Relevance scoring'!$D$7:$BU$214,MATCH($A80,'Relevance scoring'!$A$7:$A$214,0),MATCH(BD$5,'Relevance scoring'!$D$5:$BU$5))=1,"N/a",(INDEX('Relevance scoring'!$D$7:$BU$214,MATCH($A80,'Relevance scoring'!$A$7:$A$214,0),MATCH(BD$5,'Relevance scoring'!$D$5:$BU$5))))</f>
        <v>N/a</v>
      </c>
      <c r="BE80" s="87" t="str">
        <f t="array" ref="BE80">IF(INDEX('Relevance scoring'!$D$7:$BU$214,MATCH($A80,'Relevance scoring'!$A$7:$A$214,0),MATCH(BE$5,'Relevance scoring'!$D$5:$BU$5))=1,"N/a",(INDEX('Relevance scoring'!$D$7:$BU$214,MATCH($A80,'Relevance scoring'!$A$7:$A$214,0),MATCH(BE$5,'Relevance scoring'!$D$5:$BU$5))))</f>
        <v>N/a</v>
      </c>
      <c r="BF80" s="87" t="str">
        <f t="array" ref="BF80">IF(INDEX('Relevance scoring'!$D$7:$BU$214,MATCH($A80,'Relevance scoring'!$A$7:$A$214,0),MATCH(BF$5,'Relevance scoring'!$D$5:$BU$5))=1,"N/a",(INDEX('Relevance scoring'!$D$7:$BU$214,MATCH($A80,'Relevance scoring'!$A$7:$A$214,0),MATCH(BF$5,'Relevance scoring'!$D$5:$BU$5))))</f>
        <v>N/a</v>
      </c>
      <c r="BG80" s="87" t="str">
        <f t="array" ref="BG80">IF(INDEX('Relevance scoring'!$D$7:$BU$214,MATCH($A80,'Relevance scoring'!$A$7:$A$214,0),MATCH(BG$5,'Relevance scoring'!$D$5:$BU$5))=1,"N/a",(INDEX('Relevance scoring'!$D$7:$BU$214,MATCH($A80,'Relevance scoring'!$A$7:$A$214,0),MATCH(BG$5,'Relevance scoring'!$D$5:$BU$5))))</f>
        <v>N/a</v>
      </c>
      <c r="BH80" s="87" t="str">
        <f t="array" ref="BH80">IF(INDEX('Relevance scoring'!$D$7:$BU$214,MATCH($A80,'Relevance scoring'!$A$7:$A$214,0),MATCH(BH$5,'Relevance scoring'!$D$5:$BU$5))=1,"N/a",(INDEX('Relevance scoring'!$D$7:$BU$214,MATCH($A80,'Relevance scoring'!$A$7:$A$214,0),MATCH(BH$5,'Relevance scoring'!$D$5:$BU$5))))</f>
        <v>N/a</v>
      </c>
    </row>
    <row r="81" spans="1:60" ht="12.75" x14ac:dyDescent="0.2">
      <c r="A81" s="75" t="str">
        <f>'Technology references'!A76</f>
        <v>Tech-075</v>
      </c>
      <c r="B81" s="79" t="str">
        <f t="array" ref="B81">INDEX('Technology references'!$B$2:$B$100,MATCH($A81,'Technology references'!$A$2:$A$100,0))</f>
        <v>Insect protein</v>
      </c>
      <c r="C81" s="74"/>
      <c r="D81" s="87" t="str">
        <f t="array" ref="D81">IF(INDEX('Relevance scoring'!$D$7:$BU$214,MATCH($A81,'Relevance scoring'!$A$7:$A$214,0),MATCH(D$5,'Relevance scoring'!$D$5:$BU$5))=1,"N/a",(INDEX('Relevance scoring'!$D$7:$BU$214,MATCH($A81,'Relevance scoring'!$A$7:$A$214,0),MATCH(D$5,'Relevance scoring'!$D$5:$BU$5))))</f>
        <v>N/a</v>
      </c>
      <c r="E81" s="87">
        <f t="array" ref="E81">IF(INDEX('Relevance scoring'!$D$7:$BU$214,MATCH($A81,'Relevance scoring'!$A$7:$A$214,0),MATCH(E$5,'Relevance scoring'!$D$5:$BU$5))=1,"N/a",(INDEX('Relevance scoring'!$D$7:$BU$214,MATCH($A81,'Relevance scoring'!$A$7:$A$214,0),MATCH(E$5,'Relevance scoring'!$D$5:$BU$5))))</f>
        <v>3</v>
      </c>
      <c r="F81" s="87">
        <f t="array" ref="F81">IF(INDEX('Relevance scoring'!$D$7:$BU$214,MATCH($A81,'Relevance scoring'!$A$7:$A$214,0),MATCH(F$5,'Relevance scoring'!$D$5:$BU$5))=1,"N/a",(INDEX('Relevance scoring'!$D$7:$BU$214,MATCH($A81,'Relevance scoring'!$A$7:$A$214,0),MATCH(F$5,'Relevance scoring'!$D$5:$BU$5))))</f>
        <v>3</v>
      </c>
      <c r="G81" s="87" t="str">
        <f t="array" ref="G81">IF(INDEX('Relevance scoring'!$D$7:$BU$214,MATCH($A81,'Relevance scoring'!$A$7:$A$214,0),MATCH(G$5,'Relevance scoring'!$D$5:$BU$5))=1,"N/a",(INDEX('Relevance scoring'!$D$7:$BU$214,MATCH($A81,'Relevance scoring'!$A$7:$A$214,0),MATCH(G$5,'Relevance scoring'!$D$5:$BU$5))))</f>
        <v>N/a</v>
      </c>
      <c r="H81" s="87" t="str">
        <f t="array" ref="H81">IF(INDEX('Relevance scoring'!$D$7:$BU$214,MATCH($A81,'Relevance scoring'!$A$7:$A$214,0),MATCH(H$5,'Relevance scoring'!$D$5:$BU$5))=1,"N/a",(INDEX('Relevance scoring'!$D$7:$BU$214,MATCH($A81,'Relevance scoring'!$A$7:$A$214,0),MATCH(H$5,'Relevance scoring'!$D$5:$BU$5))))</f>
        <v>N/a</v>
      </c>
      <c r="I81" s="87" t="str">
        <f t="array" ref="I81">IF(INDEX('Relevance scoring'!$D$7:$BU$214,MATCH($A81,'Relevance scoring'!$A$7:$A$214,0),MATCH(I$5,'Relevance scoring'!$D$5:$BU$5))=1,"N/a",(INDEX('Relevance scoring'!$D$7:$BU$214,MATCH($A81,'Relevance scoring'!$A$7:$A$214,0),MATCH(I$5,'Relevance scoring'!$D$5:$BU$5))))</f>
        <v>N/a</v>
      </c>
      <c r="J81" s="87" t="str">
        <f t="array" ref="J81">IF(INDEX('Relevance scoring'!$D$7:$BU$214,MATCH($A81,'Relevance scoring'!$A$7:$A$214,0),MATCH(J$5,'Relevance scoring'!$D$5:$BU$5))=1,"N/a",(INDEX('Relevance scoring'!$D$7:$BU$214,MATCH($A81,'Relevance scoring'!$A$7:$A$214,0),MATCH(J$5,'Relevance scoring'!$D$5:$BU$5))))</f>
        <v>N/a</v>
      </c>
      <c r="K81" s="87" t="str">
        <f t="array" ref="K81">IF(INDEX('Relevance scoring'!$D$7:$BU$214,MATCH($A81,'Relevance scoring'!$A$7:$A$214,0),MATCH(K$5,'Relevance scoring'!$D$5:$BU$5))=1,"N/a",(INDEX('Relevance scoring'!$D$7:$BU$214,MATCH($A81,'Relevance scoring'!$A$7:$A$214,0),MATCH(K$5,'Relevance scoring'!$D$5:$BU$5))))</f>
        <v>N/a</v>
      </c>
      <c r="L81" s="87">
        <f t="array" ref="L81">IF(INDEX('Relevance scoring'!$D$7:$BU$214,MATCH($A81,'Relevance scoring'!$A$7:$A$214,0),MATCH(L$5,'Relevance scoring'!$D$5:$BU$5))=1,"N/a",(INDEX('Relevance scoring'!$D$7:$BU$214,MATCH($A81,'Relevance scoring'!$A$7:$A$214,0),MATCH(L$5,'Relevance scoring'!$D$5:$BU$5))))</f>
        <v>2</v>
      </c>
      <c r="M81" s="87" t="str">
        <f t="array" ref="M81">IF(INDEX('Relevance scoring'!$D$7:$BU$214,MATCH($A81,'Relevance scoring'!$A$7:$A$214,0),MATCH(M$5,'Relevance scoring'!$D$5:$BU$5))=1,"N/a",(INDEX('Relevance scoring'!$D$7:$BU$214,MATCH($A81,'Relevance scoring'!$A$7:$A$214,0),MATCH(M$5,'Relevance scoring'!$D$5:$BU$5))))</f>
        <v>N/a</v>
      </c>
      <c r="N81" s="87" t="str">
        <f t="array" ref="N81">IF(INDEX('Relevance scoring'!$D$7:$BU$214,MATCH($A81,'Relevance scoring'!$A$7:$A$214,0),MATCH(N$5,'Relevance scoring'!$D$5:$BU$5))=1,"N/a",(INDEX('Relevance scoring'!$D$7:$BU$214,MATCH($A81,'Relevance scoring'!$A$7:$A$214,0),MATCH(N$5,'Relevance scoring'!$D$5:$BU$5))))</f>
        <v>N/a</v>
      </c>
      <c r="O81" s="87" t="str">
        <f t="array" ref="O81">IF(INDEX('Relevance scoring'!$D$7:$BU$214,MATCH($A81,'Relevance scoring'!$A$7:$A$214,0),MATCH(O$5,'Relevance scoring'!$D$5:$BU$5))=1,"N/a",(INDEX('Relevance scoring'!$D$7:$BU$214,MATCH($A81,'Relevance scoring'!$A$7:$A$214,0),MATCH(O$5,'Relevance scoring'!$D$5:$BU$5))))</f>
        <v>N/a</v>
      </c>
      <c r="P81" s="87" t="str">
        <f t="array" ref="P81">IF(INDEX('Relevance scoring'!$D$7:$BU$214,MATCH($A81,'Relevance scoring'!$A$7:$A$214,0),MATCH(P$5,'Relevance scoring'!$D$5:$BU$5))=1,"N/a",(INDEX('Relevance scoring'!$D$7:$BU$214,MATCH($A81,'Relevance scoring'!$A$7:$A$214,0),MATCH(P$5,'Relevance scoring'!$D$5:$BU$5))))</f>
        <v>N/a</v>
      </c>
      <c r="Q81" s="87" t="str">
        <f t="array" ref="Q81">IF(INDEX('Relevance scoring'!$D$7:$BU$214,MATCH($A81,'Relevance scoring'!$A$7:$A$214,0),MATCH(Q$5,'Relevance scoring'!$D$5:$BU$5))=1,"N/a",(INDEX('Relevance scoring'!$D$7:$BU$214,MATCH($A81,'Relevance scoring'!$A$7:$A$214,0),MATCH(Q$5,'Relevance scoring'!$D$5:$BU$5))))</f>
        <v>N/a</v>
      </c>
      <c r="R81" s="87" t="str">
        <f t="array" ref="R81">IF(INDEX('Relevance scoring'!$D$7:$BU$214,MATCH($A81,'Relevance scoring'!$A$7:$A$214,0),MATCH(R$5,'Relevance scoring'!$D$5:$BU$5))=1,"N/a",(INDEX('Relevance scoring'!$D$7:$BU$214,MATCH($A81,'Relevance scoring'!$A$7:$A$214,0),MATCH(R$5,'Relevance scoring'!$D$5:$BU$5))))</f>
        <v>N/a</v>
      </c>
      <c r="S81" s="87">
        <f t="array" ref="S81">IF(INDEX('Relevance scoring'!$D$7:$BU$214,MATCH($A81,'Relevance scoring'!$A$7:$A$214,0),MATCH(S$5,'Relevance scoring'!$D$5:$BU$5))=1,"N/a",(INDEX('Relevance scoring'!$D$7:$BU$214,MATCH($A81,'Relevance scoring'!$A$7:$A$214,0),MATCH(S$5,'Relevance scoring'!$D$5:$BU$5))))</f>
        <v>2</v>
      </c>
      <c r="T81" s="87">
        <f t="array" ref="T81">IF(INDEX('Relevance scoring'!$D$7:$BU$214,MATCH($A81,'Relevance scoring'!$A$7:$A$214,0),MATCH(T$5,'Relevance scoring'!$D$5:$BU$5))=1,"N/a",(INDEX('Relevance scoring'!$D$7:$BU$214,MATCH($A81,'Relevance scoring'!$A$7:$A$214,0),MATCH(T$5,'Relevance scoring'!$D$5:$BU$5))))</f>
        <v>2</v>
      </c>
      <c r="U81" s="87" t="str">
        <f t="array" ref="U81">IF(INDEX('Relevance scoring'!$D$7:$BU$214,MATCH($A81,'Relevance scoring'!$A$7:$A$214,0),MATCH(U$5,'Relevance scoring'!$D$5:$BU$5))=1,"N/a",(INDEX('Relevance scoring'!$D$7:$BU$214,MATCH($A81,'Relevance scoring'!$A$7:$A$214,0),MATCH(U$5,'Relevance scoring'!$D$5:$BU$5))))</f>
        <v>N/a</v>
      </c>
      <c r="V81" s="87" t="str">
        <f t="array" ref="V81">IF(INDEX('Relevance scoring'!$D$7:$BU$214,MATCH($A81,'Relevance scoring'!$A$7:$A$214,0),MATCH(V$5,'Relevance scoring'!$D$5:$BU$5))=1,"N/a",(INDEX('Relevance scoring'!$D$7:$BU$214,MATCH($A81,'Relevance scoring'!$A$7:$A$214,0),MATCH(V$5,'Relevance scoring'!$D$5:$BU$5))))</f>
        <v>N/a</v>
      </c>
      <c r="W81" s="87" t="str">
        <f t="array" ref="W81">IF(INDEX('Relevance scoring'!$D$7:$BU$214,MATCH($A81,'Relevance scoring'!$A$7:$A$214,0),MATCH(W$5,'Relevance scoring'!$D$5:$BU$5))=1,"N/a",(INDEX('Relevance scoring'!$D$7:$BU$214,MATCH($A81,'Relevance scoring'!$A$7:$A$214,0),MATCH(W$5,'Relevance scoring'!$D$5:$BU$5))))</f>
        <v>N/a</v>
      </c>
      <c r="X81" s="87" t="str">
        <f t="array" ref="X81">IF(INDEX('Relevance scoring'!$D$7:$BU$214,MATCH($A81,'Relevance scoring'!$A$7:$A$214,0),MATCH(X$5,'Relevance scoring'!$D$5:$BU$5))=1,"N/a",(INDEX('Relevance scoring'!$D$7:$BU$214,MATCH($A81,'Relevance scoring'!$A$7:$A$214,0),MATCH(X$5,'Relevance scoring'!$D$5:$BU$5))))</f>
        <v>N/a</v>
      </c>
      <c r="Y81" s="87">
        <f t="array" ref="Y81">IF(INDEX('Relevance scoring'!$D$7:$BU$214,MATCH($A81,'Relevance scoring'!$A$7:$A$214,0),MATCH(Y$5,'Relevance scoring'!$D$5:$BU$5))=1,"N/a",(INDEX('Relevance scoring'!$D$7:$BU$214,MATCH($A81,'Relevance scoring'!$A$7:$A$214,0),MATCH(Y$5,'Relevance scoring'!$D$5:$BU$5))))</f>
        <v>2</v>
      </c>
      <c r="Z81" s="87" t="str">
        <f t="array" ref="Z81">IF(INDEX('Relevance scoring'!$D$7:$BU$214,MATCH($A81,'Relevance scoring'!$A$7:$A$214,0),MATCH(Z$5,'Relevance scoring'!$D$5:$BU$5))=1,"N/a",(INDEX('Relevance scoring'!$D$7:$BU$214,MATCH($A81,'Relevance scoring'!$A$7:$A$214,0),MATCH(Z$5,'Relevance scoring'!$D$5:$BU$5))))</f>
        <v>N/a</v>
      </c>
      <c r="AA81" s="87" t="str">
        <f t="array" ref="AA81">IF(INDEX('Relevance scoring'!$D$7:$BU$214,MATCH($A81,'Relevance scoring'!$A$7:$A$214,0),MATCH(AA$5,'Relevance scoring'!$D$5:$BU$5))=1,"N/a",(INDEX('Relevance scoring'!$D$7:$BU$214,MATCH($A81,'Relevance scoring'!$A$7:$A$214,0),MATCH(AA$5,'Relevance scoring'!$D$5:$BU$5))))</f>
        <v>N/a</v>
      </c>
      <c r="AB81" s="87" t="str">
        <f t="array" ref="AB81">IF(INDEX('Relevance scoring'!$D$7:$BU$214,MATCH($A81,'Relevance scoring'!$A$7:$A$214,0),MATCH(AB$5,'Relevance scoring'!$D$5:$BU$5))=1,"N/a",(INDEX('Relevance scoring'!$D$7:$BU$214,MATCH($A81,'Relevance scoring'!$A$7:$A$214,0),MATCH(AB$5,'Relevance scoring'!$D$5:$BU$5))))</f>
        <v>N/a</v>
      </c>
      <c r="AC81" s="87" t="str">
        <f t="array" ref="AC81">IF(INDEX('Relevance scoring'!$D$7:$BU$214,MATCH($A81,'Relevance scoring'!$A$7:$A$214,0),MATCH(AC$5,'Relevance scoring'!$D$5:$BU$5))=1,"N/a",(INDEX('Relevance scoring'!$D$7:$BU$214,MATCH($A81,'Relevance scoring'!$A$7:$A$214,0),MATCH(AC$5,'Relevance scoring'!$D$5:$BU$5))))</f>
        <v>N/a</v>
      </c>
      <c r="AD81" s="87" t="str">
        <f t="array" ref="AD81">IF(INDEX('Relevance scoring'!$D$7:$BU$214,MATCH($A81,'Relevance scoring'!$A$7:$A$214,0),MATCH(AD$5,'Relevance scoring'!$D$5:$BU$5))=1,"N/a",(INDEX('Relevance scoring'!$D$7:$BU$214,MATCH($A81,'Relevance scoring'!$A$7:$A$214,0),MATCH(AD$5,'Relevance scoring'!$D$5:$BU$5))))</f>
        <v>N/a</v>
      </c>
      <c r="AE81" s="87" t="str">
        <f t="array" ref="AE81">IF(INDEX('Relevance scoring'!$D$7:$BU$214,MATCH($A81,'Relevance scoring'!$A$7:$A$214,0),MATCH(AE$5,'Relevance scoring'!$D$5:$BU$5))=1,"N/a",(INDEX('Relevance scoring'!$D$7:$BU$214,MATCH($A81,'Relevance scoring'!$A$7:$A$214,0),MATCH(AE$5,'Relevance scoring'!$D$5:$BU$5))))</f>
        <v>N/a</v>
      </c>
      <c r="AF81" s="87">
        <f t="array" ref="AF81">IF(INDEX('Relevance scoring'!$D$7:$BU$214,MATCH($A81,'Relevance scoring'!$A$7:$A$214,0),MATCH(AF$5,'Relevance scoring'!$D$5:$BU$5))=1,"N/a",(INDEX('Relevance scoring'!$D$7:$BU$214,MATCH($A81,'Relevance scoring'!$A$7:$A$214,0),MATCH(AF$5,'Relevance scoring'!$D$5:$BU$5))))</f>
        <v>4</v>
      </c>
      <c r="AG81" s="87" t="str">
        <f t="array" ref="AG81">IF(INDEX('Relevance scoring'!$D$7:$BU$214,MATCH($A81,'Relevance scoring'!$A$7:$A$214,0),MATCH(AG$5,'Relevance scoring'!$D$5:$BU$5))=1,"N/a",(INDEX('Relevance scoring'!$D$7:$BU$214,MATCH($A81,'Relevance scoring'!$A$7:$A$214,0),MATCH(AG$5,'Relevance scoring'!$D$5:$BU$5))))</f>
        <v>N/a</v>
      </c>
      <c r="AH81" s="87" t="str">
        <f t="array" ref="AH81">IF(INDEX('Relevance scoring'!$D$7:$BU$214,MATCH($A81,'Relevance scoring'!$A$7:$A$214,0),MATCH(AH$5,'Relevance scoring'!$D$5:$BU$5))=1,"N/a",(INDEX('Relevance scoring'!$D$7:$BU$214,MATCH($A81,'Relevance scoring'!$A$7:$A$214,0),MATCH(AH$5,'Relevance scoring'!$D$5:$BU$5))))</f>
        <v>N/a</v>
      </c>
      <c r="AI81" s="87" t="str">
        <f t="array" ref="AI81">IF(INDEX('Relevance scoring'!$D$7:$BU$214,MATCH($A81,'Relevance scoring'!$A$7:$A$214,0),MATCH(AI$5,'Relevance scoring'!$D$5:$BU$5))=1,"N/a",(INDEX('Relevance scoring'!$D$7:$BU$214,MATCH($A81,'Relevance scoring'!$A$7:$A$214,0),MATCH(AI$5,'Relevance scoring'!$D$5:$BU$5))))</f>
        <v>N/a</v>
      </c>
      <c r="AJ81" s="87" t="str">
        <f t="array" ref="AJ81">IF(INDEX('Relevance scoring'!$D$7:$BU$214,MATCH($A81,'Relevance scoring'!$A$7:$A$214,0),MATCH(AJ$5,'Relevance scoring'!$D$5:$BU$5))=1,"N/a",(INDEX('Relevance scoring'!$D$7:$BU$214,MATCH($A81,'Relevance scoring'!$A$7:$A$214,0),MATCH(AJ$5,'Relevance scoring'!$D$5:$BU$5))))</f>
        <v>N/a</v>
      </c>
      <c r="AK81" s="87" t="str">
        <f t="array" ref="AK81">IF(INDEX('Relevance scoring'!$D$7:$BU$214,MATCH($A81,'Relevance scoring'!$A$7:$A$214,0),MATCH(AK$5,'Relevance scoring'!$D$5:$BU$5))=1,"N/a",(INDEX('Relevance scoring'!$D$7:$BU$214,MATCH($A81,'Relevance scoring'!$A$7:$A$214,0),MATCH(AK$5,'Relevance scoring'!$D$5:$BU$5))))</f>
        <v>N/a</v>
      </c>
      <c r="AL81" s="87" t="str">
        <f t="array" ref="AL81">IF(INDEX('Relevance scoring'!$D$7:$BU$214,MATCH($A81,'Relevance scoring'!$A$7:$A$214,0),MATCH(AL$5,'Relevance scoring'!$D$5:$BU$5))=1,"N/a",(INDEX('Relevance scoring'!$D$7:$BU$214,MATCH($A81,'Relevance scoring'!$A$7:$A$214,0),MATCH(AL$5,'Relevance scoring'!$D$5:$BU$5))))</f>
        <v>N/a</v>
      </c>
      <c r="AM81" s="87" t="str">
        <f t="array" ref="AM81">IF(INDEX('Relevance scoring'!$D$7:$BU$214,MATCH($A81,'Relevance scoring'!$A$7:$A$214,0),MATCH(AM$5,'Relevance scoring'!$D$5:$BU$5))=1,"N/a",(INDEX('Relevance scoring'!$D$7:$BU$214,MATCH($A81,'Relevance scoring'!$A$7:$A$214,0),MATCH(AM$5,'Relevance scoring'!$D$5:$BU$5))))</f>
        <v>N/a</v>
      </c>
      <c r="AN81" s="87">
        <f t="array" ref="AN81">IF(INDEX('Relevance scoring'!$D$7:$BU$214,MATCH($A81,'Relevance scoring'!$A$7:$A$214,0),MATCH(AN$5,'Relevance scoring'!$D$5:$BU$5))=1,"N/a",(INDEX('Relevance scoring'!$D$7:$BU$214,MATCH($A81,'Relevance scoring'!$A$7:$A$214,0),MATCH(AN$5,'Relevance scoring'!$D$5:$BU$5))))</f>
        <v>2</v>
      </c>
      <c r="AO81" s="87" t="str">
        <f t="array" ref="AO81">IF(INDEX('Relevance scoring'!$D$7:$BU$214,MATCH($A81,'Relevance scoring'!$A$7:$A$214,0),MATCH(AO$5,'Relevance scoring'!$D$5:$BU$5))=1,"N/a",(INDEX('Relevance scoring'!$D$7:$BU$214,MATCH($A81,'Relevance scoring'!$A$7:$A$214,0),MATCH(AO$5,'Relevance scoring'!$D$5:$BU$5))))</f>
        <v>N/a</v>
      </c>
      <c r="AP81" s="87" t="str">
        <f t="array" ref="AP81">IF(INDEX('Relevance scoring'!$D$7:$BU$214,MATCH($A81,'Relevance scoring'!$A$7:$A$214,0),MATCH(AP$5,'Relevance scoring'!$D$5:$BU$5))=1,"N/a",(INDEX('Relevance scoring'!$D$7:$BU$214,MATCH($A81,'Relevance scoring'!$A$7:$A$214,0),MATCH(AP$5,'Relevance scoring'!$D$5:$BU$5))))</f>
        <v>N/a</v>
      </c>
      <c r="AQ81" s="87" t="str">
        <f t="array" ref="AQ81">IF(INDEX('Relevance scoring'!$D$7:$BU$214,MATCH($A81,'Relevance scoring'!$A$7:$A$214,0),MATCH(AQ$5,'Relevance scoring'!$D$5:$BU$5))=1,"N/a",(INDEX('Relevance scoring'!$D$7:$BU$214,MATCH($A81,'Relevance scoring'!$A$7:$A$214,0),MATCH(AQ$5,'Relevance scoring'!$D$5:$BU$5))))</f>
        <v>N/a</v>
      </c>
      <c r="AR81" s="87" t="str">
        <f t="array" ref="AR81">IF(INDEX('Relevance scoring'!$D$7:$BU$214,MATCH($A81,'Relevance scoring'!$A$7:$A$214,0),MATCH(AR$5,'Relevance scoring'!$D$5:$BU$5))=1,"N/a",(INDEX('Relevance scoring'!$D$7:$BU$214,MATCH($A81,'Relevance scoring'!$A$7:$A$214,0),MATCH(AR$5,'Relevance scoring'!$D$5:$BU$5))))</f>
        <v>N/a</v>
      </c>
      <c r="AS81" s="87" t="str">
        <f t="array" ref="AS81">IF(INDEX('Relevance scoring'!$D$7:$BU$214,MATCH($A81,'Relevance scoring'!$A$7:$A$214,0),MATCH(AS$5,'Relevance scoring'!$D$5:$BU$5))=1,"N/a",(INDEX('Relevance scoring'!$D$7:$BU$214,MATCH($A81,'Relevance scoring'!$A$7:$A$214,0),MATCH(AS$5,'Relevance scoring'!$D$5:$BU$5))))</f>
        <v>N/a</v>
      </c>
      <c r="AT81" s="87" t="str">
        <f t="array" ref="AT81">IF(INDEX('Relevance scoring'!$D$7:$BU$214,MATCH($A81,'Relevance scoring'!$A$7:$A$214,0),MATCH(AT$5,'Relevance scoring'!$D$5:$BU$5))=1,"N/a",(INDEX('Relevance scoring'!$D$7:$BU$214,MATCH($A81,'Relevance scoring'!$A$7:$A$214,0),MATCH(AT$5,'Relevance scoring'!$D$5:$BU$5))))</f>
        <v>N/a</v>
      </c>
      <c r="AU81" s="87" t="str">
        <f t="array" ref="AU81">IF(INDEX('Relevance scoring'!$D$7:$BU$214,MATCH($A81,'Relevance scoring'!$A$7:$A$214,0),MATCH(AU$5,'Relevance scoring'!$D$5:$BU$5))=1,"N/a",(INDEX('Relevance scoring'!$D$7:$BU$214,MATCH($A81,'Relevance scoring'!$A$7:$A$214,0),MATCH(AU$5,'Relevance scoring'!$D$5:$BU$5))))</f>
        <v>N/a</v>
      </c>
      <c r="AV81" s="87" t="str">
        <f t="array" ref="AV81">IF(INDEX('Relevance scoring'!$D$7:$BU$214,MATCH($A81,'Relevance scoring'!$A$7:$A$214,0),MATCH(AV$5,'Relevance scoring'!$D$5:$BU$5))=1,"N/a",(INDEX('Relevance scoring'!$D$7:$BU$214,MATCH($A81,'Relevance scoring'!$A$7:$A$214,0),MATCH(AV$5,'Relevance scoring'!$D$5:$BU$5))))</f>
        <v>N/a</v>
      </c>
      <c r="AW81" s="87">
        <f t="array" ref="AW81">IF(INDEX('Relevance scoring'!$D$7:$BU$214,MATCH($A81,'Relevance scoring'!$A$7:$A$214,0),MATCH(AW$5,'Relevance scoring'!$D$5:$BU$5))=1,"N/a",(INDEX('Relevance scoring'!$D$7:$BU$214,MATCH($A81,'Relevance scoring'!$A$7:$A$214,0),MATCH(AW$5,'Relevance scoring'!$D$5:$BU$5))))</f>
        <v>2</v>
      </c>
      <c r="AX81" s="87" t="str">
        <f t="array" ref="AX81">IF(INDEX('Relevance scoring'!$D$7:$BU$214,MATCH($A81,'Relevance scoring'!$A$7:$A$214,0),MATCH(AX$5,'Relevance scoring'!$D$5:$BU$5))=1,"N/a",(INDEX('Relevance scoring'!$D$7:$BU$214,MATCH($A81,'Relevance scoring'!$A$7:$A$214,0),MATCH(AX$5,'Relevance scoring'!$D$5:$BU$5))))</f>
        <v>N/a</v>
      </c>
      <c r="AY81" s="87" t="str">
        <f t="array" ref="AY81">IF(INDEX('Relevance scoring'!$D$7:$BU$214,MATCH($A81,'Relevance scoring'!$A$7:$A$214,0),MATCH(AY$5,'Relevance scoring'!$D$5:$BU$5))=1,"N/a",(INDEX('Relevance scoring'!$D$7:$BU$214,MATCH($A81,'Relevance scoring'!$A$7:$A$214,0),MATCH(AY$5,'Relevance scoring'!$D$5:$BU$5))))</f>
        <v>N/a</v>
      </c>
      <c r="AZ81" s="87" t="str">
        <f t="array" ref="AZ81">IF(INDEX('Relevance scoring'!$D$7:$BU$214,MATCH($A81,'Relevance scoring'!$A$7:$A$214,0),MATCH(AZ$5,'Relevance scoring'!$D$5:$BU$5))=1,"N/a",(INDEX('Relevance scoring'!$D$7:$BU$214,MATCH($A81,'Relevance scoring'!$A$7:$A$214,0),MATCH(AZ$5,'Relevance scoring'!$D$5:$BU$5))))</f>
        <v>N/a</v>
      </c>
      <c r="BA81" s="87">
        <f t="array" ref="BA81">IF(INDEX('Relevance scoring'!$D$7:$BU$214,MATCH($A81,'Relevance scoring'!$A$7:$A$214,0),MATCH(BA$5,'Relevance scoring'!$D$5:$BU$5))=1,"N/a",(INDEX('Relevance scoring'!$D$7:$BU$214,MATCH($A81,'Relevance scoring'!$A$7:$A$214,0),MATCH(BA$5,'Relevance scoring'!$D$5:$BU$5))))</f>
        <v>2</v>
      </c>
      <c r="BB81" s="87" t="str">
        <f t="array" ref="BB81">IF(INDEX('Relevance scoring'!$D$7:$BU$214,MATCH($A81,'Relevance scoring'!$A$7:$A$214,0),MATCH(BB$5,'Relevance scoring'!$D$5:$BU$5))=1,"N/a",(INDEX('Relevance scoring'!$D$7:$BU$214,MATCH($A81,'Relevance scoring'!$A$7:$A$214,0),MATCH(BB$5,'Relevance scoring'!$D$5:$BU$5))))</f>
        <v>N/a</v>
      </c>
      <c r="BC81" s="87" t="str">
        <f t="array" ref="BC81">IF(INDEX('Relevance scoring'!$D$7:$BU$214,MATCH($A81,'Relevance scoring'!$A$7:$A$214,0),MATCH(BC$5,'Relevance scoring'!$D$5:$BU$5))=1,"N/a",(INDEX('Relevance scoring'!$D$7:$BU$214,MATCH($A81,'Relevance scoring'!$A$7:$A$214,0),MATCH(BC$5,'Relevance scoring'!$D$5:$BU$5))))</f>
        <v>N/a</v>
      </c>
      <c r="BD81" s="87" t="str">
        <f t="array" ref="BD81">IF(INDEX('Relevance scoring'!$D$7:$BU$214,MATCH($A81,'Relevance scoring'!$A$7:$A$214,0),MATCH(BD$5,'Relevance scoring'!$D$5:$BU$5))=1,"N/a",(INDEX('Relevance scoring'!$D$7:$BU$214,MATCH($A81,'Relevance scoring'!$A$7:$A$214,0),MATCH(BD$5,'Relevance scoring'!$D$5:$BU$5))))</f>
        <v>N/a</v>
      </c>
      <c r="BE81" s="87" t="str">
        <f t="array" ref="BE81">IF(INDEX('Relevance scoring'!$D$7:$BU$214,MATCH($A81,'Relevance scoring'!$A$7:$A$214,0),MATCH(BE$5,'Relevance scoring'!$D$5:$BU$5))=1,"N/a",(INDEX('Relevance scoring'!$D$7:$BU$214,MATCH($A81,'Relevance scoring'!$A$7:$A$214,0),MATCH(BE$5,'Relevance scoring'!$D$5:$BU$5))))</f>
        <v>N/a</v>
      </c>
      <c r="BF81" s="87" t="str">
        <f t="array" ref="BF81">IF(INDEX('Relevance scoring'!$D$7:$BU$214,MATCH($A81,'Relevance scoring'!$A$7:$A$214,0),MATCH(BF$5,'Relevance scoring'!$D$5:$BU$5))=1,"N/a",(INDEX('Relevance scoring'!$D$7:$BU$214,MATCH($A81,'Relevance scoring'!$A$7:$A$214,0),MATCH(BF$5,'Relevance scoring'!$D$5:$BU$5))))</f>
        <v>N/a</v>
      </c>
      <c r="BG81" s="87" t="str">
        <f t="array" ref="BG81">IF(INDEX('Relevance scoring'!$D$7:$BU$214,MATCH($A81,'Relevance scoring'!$A$7:$A$214,0),MATCH(BG$5,'Relevance scoring'!$D$5:$BU$5))=1,"N/a",(INDEX('Relevance scoring'!$D$7:$BU$214,MATCH($A81,'Relevance scoring'!$A$7:$A$214,0),MATCH(BG$5,'Relevance scoring'!$D$5:$BU$5))))</f>
        <v>N/a</v>
      </c>
      <c r="BH81" s="87" t="str">
        <f t="array" ref="BH81">IF(INDEX('Relevance scoring'!$D$7:$BU$214,MATCH($A81,'Relevance scoring'!$A$7:$A$214,0),MATCH(BH$5,'Relevance scoring'!$D$5:$BU$5))=1,"N/a",(INDEX('Relevance scoring'!$D$7:$BU$214,MATCH($A81,'Relevance scoring'!$A$7:$A$214,0),MATCH(BH$5,'Relevance scoring'!$D$5:$BU$5))))</f>
        <v>N/a</v>
      </c>
    </row>
    <row r="82" spans="1:60" ht="12.75" x14ac:dyDescent="0.2">
      <c r="A82" s="75" t="str">
        <f>'Technology references'!A77</f>
        <v>Tech-076</v>
      </c>
      <c r="B82" s="79" t="str">
        <f t="array" ref="B82">INDEX('Technology references'!$B$2:$B$100,MATCH($A82,'Technology references'!$A$2:$A$100,0))</f>
        <v>Red Algae</v>
      </c>
      <c r="C82" s="74"/>
      <c r="D82" s="87" t="str">
        <f t="array" ref="D82">IF(INDEX('Relevance scoring'!$D$7:$BU$214,MATCH($A82,'Relevance scoring'!$A$7:$A$214,0),MATCH(D$5,'Relevance scoring'!$D$5:$BU$5))=1,"N/a",(INDEX('Relevance scoring'!$D$7:$BU$214,MATCH($A82,'Relevance scoring'!$A$7:$A$214,0),MATCH(D$5,'Relevance scoring'!$D$5:$BU$5))))</f>
        <v>N/a</v>
      </c>
      <c r="E82" s="87">
        <f t="array" ref="E82">IF(INDEX('Relevance scoring'!$D$7:$BU$214,MATCH($A82,'Relevance scoring'!$A$7:$A$214,0),MATCH(E$5,'Relevance scoring'!$D$5:$BU$5))=1,"N/a",(INDEX('Relevance scoring'!$D$7:$BU$214,MATCH($A82,'Relevance scoring'!$A$7:$A$214,0),MATCH(E$5,'Relevance scoring'!$D$5:$BU$5))))</f>
        <v>2</v>
      </c>
      <c r="F82" s="87">
        <f t="array" ref="F82">IF(INDEX('Relevance scoring'!$D$7:$BU$214,MATCH($A82,'Relevance scoring'!$A$7:$A$214,0),MATCH(F$5,'Relevance scoring'!$D$5:$BU$5))=1,"N/a",(INDEX('Relevance scoring'!$D$7:$BU$214,MATCH($A82,'Relevance scoring'!$A$7:$A$214,0),MATCH(F$5,'Relevance scoring'!$D$5:$BU$5))))</f>
        <v>2</v>
      </c>
      <c r="G82" s="87" t="str">
        <f t="array" ref="G82">IF(INDEX('Relevance scoring'!$D$7:$BU$214,MATCH($A82,'Relevance scoring'!$A$7:$A$214,0),MATCH(G$5,'Relevance scoring'!$D$5:$BU$5))=1,"N/a",(INDEX('Relevance scoring'!$D$7:$BU$214,MATCH($A82,'Relevance scoring'!$A$7:$A$214,0),MATCH(G$5,'Relevance scoring'!$D$5:$BU$5))))</f>
        <v>N/a</v>
      </c>
      <c r="H82" s="87" t="str">
        <f t="array" ref="H82">IF(INDEX('Relevance scoring'!$D$7:$BU$214,MATCH($A82,'Relevance scoring'!$A$7:$A$214,0),MATCH(H$5,'Relevance scoring'!$D$5:$BU$5))=1,"N/a",(INDEX('Relevance scoring'!$D$7:$BU$214,MATCH($A82,'Relevance scoring'!$A$7:$A$214,0),MATCH(H$5,'Relevance scoring'!$D$5:$BU$5))))</f>
        <v>N/a</v>
      </c>
      <c r="I82" s="87" t="str">
        <f t="array" ref="I82">IF(INDEX('Relevance scoring'!$D$7:$BU$214,MATCH($A82,'Relevance scoring'!$A$7:$A$214,0),MATCH(I$5,'Relevance scoring'!$D$5:$BU$5))=1,"N/a",(INDEX('Relevance scoring'!$D$7:$BU$214,MATCH($A82,'Relevance scoring'!$A$7:$A$214,0),MATCH(I$5,'Relevance scoring'!$D$5:$BU$5))))</f>
        <v>N/a</v>
      </c>
      <c r="J82" s="87" t="str">
        <f t="array" ref="J82">IF(INDEX('Relevance scoring'!$D$7:$BU$214,MATCH($A82,'Relevance scoring'!$A$7:$A$214,0),MATCH(J$5,'Relevance scoring'!$D$5:$BU$5))=1,"N/a",(INDEX('Relevance scoring'!$D$7:$BU$214,MATCH($A82,'Relevance scoring'!$A$7:$A$214,0),MATCH(J$5,'Relevance scoring'!$D$5:$BU$5))))</f>
        <v>N/a</v>
      </c>
      <c r="K82" s="87" t="str">
        <f t="array" ref="K82">IF(INDEX('Relevance scoring'!$D$7:$BU$214,MATCH($A82,'Relevance scoring'!$A$7:$A$214,0),MATCH(K$5,'Relevance scoring'!$D$5:$BU$5))=1,"N/a",(INDEX('Relevance scoring'!$D$7:$BU$214,MATCH($A82,'Relevance scoring'!$A$7:$A$214,0),MATCH(K$5,'Relevance scoring'!$D$5:$BU$5))))</f>
        <v>N/a</v>
      </c>
      <c r="L82" s="87" t="str">
        <f t="array" ref="L82">IF(INDEX('Relevance scoring'!$D$7:$BU$214,MATCH($A82,'Relevance scoring'!$A$7:$A$214,0),MATCH(L$5,'Relevance scoring'!$D$5:$BU$5))=1,"N/a",(INDEX('Relevance scoring'!$D$7:$BU$214,MATCH($A82,'Relevance scoring'!$A$7:$A$214,0),MATCH(L$5,'Relevance scoring'!$D$5:$BU$5))))</f>
        <v>N/a</v>
      </c>
      <c r="M82" s="87" t="str">
        <f t="array" ref="M82">IF(INDEX('Relevance scoring'!$D$7:$BU$214,MATCH($A82,'Relevance scoring'!$A$7:$A$214,0),MATCH(M$5,'Relevance scoring'!$D$5:$BU$5))=1,"N/a",(INDEX('Relevance scoring'!$D$7:$BU$214,MATCH($A82,'Relevance scoring'!$A$7:$A$214,0),MATCH(M$5,'Relevance scoring'!$D$5:$BU$5))))</f>
        <v>N/a</v>
      </c>
      <c r="N82" s="87" t="str">
        <f t="array" ref="N82">IF(INDEX('Relevance scoring'!$D$7:$BU$214,MATCH($A82,'Relevance scoring'!$A$7:$A$214,0),MATCH(N$5,'Relevance scoring'!$D$5:$BU$5))=1,"N/a",(INDEX('Relevance scoring'!$D$7:$BU$214,MATCH($A82,'Relevance scoring'!$A$7:$A$214,0),MATCH(N$5,'Relevance scoring'!$D$5:$BU$5))))</f>
        <v>N/a</v>
      </c>
      <c r="O82" s="87" t="str">
        <f t="array" ref="O82">IF(INDEX('Relevance scoring'!$D$7:$BU$214,MATCH($A82,'Relevance scoring'!$A$7:$A$214,0),MATCH(O$5,'Relevance scoring'!$D$5:$BU$5))=1,"N/a",(INDEX('Relevance scoring'!$D$7:$BU$214,MATCH($A82,'Relevance scoring'!$A$7:$A$214,0),MATCH(O$5,'Relevance scoring'!$D$5:$BU$5))))</f>
        <v>N/a</v>
      </c>
      <c r="P82" s="87" t="str">
        <f t="array" ref="P82">IF(INDEX('Relevance scoring'!$D$7:$BU$214,MATCH($A82,'Relevance scoring'!$A$7:$A$214,0),MATCH(P$5,'Relevance scoring'!$D$5:$BU$5))=1,"N/a",(INDEX('Relevance scoring'!$D$7:$BU$214,MATCH($A82,'Relevance scoring'!$A$7:$A$214,0),MATCH(P$5,'Relevance scoring'!$D$5:$BU$5))))</f>
        <v>N/a</v>
      </c>
      <c r="Q82" s="87" t="str">
        <f t="array" ref="Q82">IF(INDEX('Relevance scoring'!$D$7:$BU$214,MATCH($A82,'Relevance scoring'!$A$7:$A$214,0),MATCH(Q$5,'Relevance scoring'!$D$5:$BU$5))=1,"N/a",(INDEX('Relevance scoring'!$D$7:$BU$214,MATCH($A82,'Relevance scoring'!$A$7:$A$214,0),MATCH(Q$5,'Relevance scoring'!$D$5:$BU$5))))</f>
        <v>N/a</v>
      </c>
      <c r="R82" s="87" t="str">
        <f t="array" ref="R82">IF(INDEX('Relevance scoring'!$D$7:$BU$214,MATCH($A82,'Relevance scoring'!$A$7:$A$214,0),MATCH(R$5,'Relevance scoring'!$D$5:$BU$5))=1,"N/a",(INDEX('Relevance scoring'!$D$7:$BU$214,MATCH($A82,'Relevance scoring'!$A$7:$A$214,0),MATCH(R$5,'Relevance scoring'!$D$5:$BU$5))))</f>
        <v>N/a</v>
      </c>
      <c r="S82" s="87" t="str">
        <f t="array" ref="S82">IF(INDEX('Relevance scoring'!$D$7:$BU$214,MATCH($A82,'Relevance scoring'!$A$7:$A$214,0),MATCH(S$5,'Relevance scoring'!$D$5:$BU$5))=1,"N/a",(INDEX('Relevance scoring'!$D$7:$BU$214,MATCH($A82,'Relevance scoring'!$A$7:$A$214,0),MATCH(S$5,'Relevance scoring'!$D$5:$BU$5))))</f>
        <v>N/a</v>
      </c>
      <c r="T82" s="87" t="str">
        <f t="array" ref="T82">IF(INDEX('Relevance scoring'!$D$7:$BU$214,MATCH($A82,'Relevance scoring'!$A$7:$A$214,0),MATCH(T$5,'Relevance scoring'!$D$5:$BU$5))=1,"N/a",(INDEX('Relevance scoring'!$D$7:$BU$214,MATCH($A82,'Relevance scoring'!$A$7:$A$214,0),MATCH(T$5,'Relevance scoring'!$D$5:$BU$5))))</f>
        <v>N/a</v>
      </c>
      <c r="U82" s="87" t="str">
        <f t="array" ref="U82">IF(INDEX('Relevance scoring'!$D$7:$BU$214,MATCH($A82,'Relevance scoring'!$A$7:$A$214,0),MATCH(U$5,'Relevance scoring'!$D$5:$BU$5))=1,"N/a",(INDEX('Relevance scoring'!$D$7:$BU$214,MATCH($A82,'Relevance scoring'!$A$7:$A$214,0),MATCH(U$5,'Relevance scoring'!$D$5:$BU$5))))</f>
        <v>N/a</v>
      </c>
      <c r="V82" s="87" t="str">
        <f t="array" ref="V82">IF(INDEX('Relevance scoring'!$D$7:$BU$214,MATCH($A82,'Relevance scoring'!$A$7:$A$214,0),MATCH(V$5,'Relevance scoring'!$D$5:$BU$5))=1,"N/a",(INDEX('Relevance scoring'!$D$7:$BU$214,MATCH($A82,'Relevance scoring'!$A$7:$A$214,0),MATCH(V$5,'Relevance scoring'!$D$5:$BU$5))))</f>
        <v>N/a</v>
      </c>
      <c r="W82" s="87" t="str">
        <f t="array" ref="W82">IF(INDEX('Relevance scoring'!$D$7:$BU$214,MATCH($A82,'Relevance scoring'!$A$7:$A$214,0),MATCH(W$5,'Relevance scoring'!$D$5:$BU$5))=1,"N/a",(INDEX('Relevance scoring'!$D$7:$BU$214,MATCH($A82,'Relevance scoring'!$A$7:$A$214,0),MATCH(W$5,'Relevance scoring'!$D$5:$BU$5))))</f>
        <v>N/a</v>
      </c>
      <c r="X82" s="87">
        <f t="array" ref="X82">IF(INDEX('Relevance scoring'!$D$7:$BU$214,MATCH($A82,'Relevance scoring'!$A$7:$A$214,0),MATCH(X$5,'Relevance scoring'!$D$5:$BU$5))=1,"N/a",(INDEX('Relevance scoring'!$D$7:$BU$214,MATCH($A82,'Relevance scoring'!$A$7:$A$214,0),MATCH(X$5,'Relevance scoring'!$D$5:$BU$5))))</f>
        <v>3</v>
      </c>
      <c r="Y82" s="87">
        <f t="array" ref="Y82">IF(INDEX('Relevance scoring'!$D$7:$BU$214,MATCH($A82,'Relevance scoring'!$A$7:$A$214,0),MATCH(Y$5,'Relevance scoring'!$D$5:$BU$5))=1,"N/a",(INDEX('Relevance scoring'!$D$7:$BU$214,MATCH($A82,'Relevance scoring'!$A$7:$A$214,0),MATCH(Y$5,'Relevance scoring'!$D$5:$BU$5))))</f>
        <v>2</v>
      </c>
      <c r="Z82" s="87" t="str">
        <f t="array" ref="Z82">IF(INDEX('Relevance scoring'!$D$7:$BU$214,MATCH($A82,'Relevance scoring'!$A$7:$A$214,0),MATCH(Z$5,'Relevance scoring'!$D$5:$BU$5))=1,"N/a",(INDEX('Relevance scoring'!$D$7:$BU$214,MATCH($A82,'Relevance scoring'!$A$7:$A$214,0),MATCH(Z$5,'Relevance scoring'!$D$5:$BU$5))))</f>
        <v>N/a</v>
      </c>
      <c r="AA82" s="87" t="str">
        <f t="array" ref="AA82">IF(INDEX('Relevance scoring'!$D$7:$BU$214,MATCH($A82,'Relevance scoring'!$A$7:$A$214,0),MATCH(AA$5,'Relevance scoring'!$D$5:$BU$5))=1,"N/a",(INDEX('Relevance scoring'!$D$7:$BU$214,MATCH($A82,'Relevance scoring'!$A$7:$A$214,0),MATCH(AA$5,'Relevance scoring'!$D$5:$BU$5))))</f>
        <v>N/a</v>
      </c>
      <c r="AB82" s="87" t="str">
        <f t="array" ref="AB82">IF(INDEX('Relevance scoring'!$D$7:$BU$214,MATCH($A82,'Relevance scoring'!$A$7:$A$214,0),MATCH(AB$5,'Relevance scoring'!$D$5:$BU$5))=1,"N/a",(INDEX('Relevance scoring'!$D$7:$BU$214,MATCH($A82,'Relevance scoring'!$A$7:$A$214,0),MATCH(AB$5,'Relevance scoring'!$D$5:$BU$5))))</f>
        <v>N/a</v>
      </c>
      <c r="AC82" s="87" t="str">
        <f t="array" ref="AC82">IF(INDEX('Relevance scoring'!$D$7:$BU$214,MATCH($A82,'Relevance scoring'!$A$7:$A$214,0),MATCH(AC$5,'Relevance scoring'!$D$5:$BU$5))=1,"N/a",(INDEX('Relevance scoring'!$D$7:$BU$214,MATCH($A82,'Relevance scoring'!$A$7:$A$214,0),MATCH(AC$5,'Relevance scoring'!$D$5:$BU$5))))</f>
        <v>N/a</v>
      </c>
      <c r="AD82" s="87" t="str">
        <f t="array" ref="AD82">IF(INDEX('Relevance scoring'!$D$7:$BU$214,MATCH($A82,'Relevance scoring'!$A$7:$A$214,0),MATCH(AD$5,'Relevance scoring'!$D$5:$BU$5))=1,"N/a",(INDEX('Relevance scoring'!$D$7:$BU$214,MATCH($A82,'Relevance scoring'!$A$7:$A$214,0),MATCH(AD$5,'Relevance scoring'!$D$5:$BU$5))))</f>
        <v>N/a</v>
      </c>
      <c r="AE82" s="87" t="str">
        <f t="array" ref="AE82">IF(INDEX('Relevance scoring'!$D$7:$BU$214,MATCH($A82,'Relevance scoring'!$A$7:$A$214,0),MATCH(AE$5,'Relevance scoring'!$D$5:$BU$5))=1,"N/a",(INDEX('Relevance scoring'!$D$7:$BU$214,MATCH($A82,'Relevance scoring'!$A$7:$A$214,0),MATCH(AE$5,'Relevance scoring'!$D$5:$BU$5))))</f>
        <v>N/a</v>
      </c>
      <c r="AF82" s="87">
        <f t="array" ref="AF82">IF(INDEX('Relevance scoring'!$D$7:$BU$214,MATCH($A82,'Relevance scoring'!$A$7:$A$214,0),MATCH(AF$5,'Relevance scoring'!$D$5:$BU$5))=1,"N/a",(INDEX('Relevance scoring'!$D$7:$BU$214,MATCH($A82,'Relevance scoring'!$A$7:$A$214,0),MATCH(AF$5,'Relevance scoring'!$D$5:$BU$5))))</f>
        <v>4</v>
      </c>
      <c r="AG82" s="87" t="str">
        <f t="array" ref="AG82">IF(INDEX('Relevance scoring'!$D$7:$BU$214,MATCH($A82,'Relevance scoring'!$A$7:$A$214,0),MATCH(AG$5,'Relevance scoring'!$D$5:$BU$5))=1,"N/a",(INDEX('Relevance scoring'!$D$7:$BU$214,MATCH($A82,'Relevance scoring'!$A$7:$A$214,0),MATCH(AG$5,'Relevance scoring'!$D$5:$BU$5))))</f>
        <v>N/a</v>
      </c>
      <c r="AH82" s="87" t="str">
        <f t="array" ref="AH82">IF(INDEX('Relevance scoring'!$D$7:$BU$214,MATCH($A82,'Relevance scoring'!$A$7:$A$214,0),MATCH(AH$5,'Relevance scoring'!$D$5:$BU$5))=1,"N/a",(INDEX('Relevance scoring'!$D$7:$BU$214,MATCH($A82,'Relevance scoring'!$A$7:$A$214,0),MATCH(AH$5,'Relevance scoring'!$D$5:$BU$5))))</f>
        <v>N/a</v>
      </c>
      <c r="AI82" s="87" t="str">
        <f t="array" ref="AI82">IF(INDEX('Relevance scoring'!$D$7:$BU$214,MATCH($A82,'Relevance scoring'!$A$7:$A$214,0),MATCH(AI$5,'Relevance scoring'!$D$5:$BU$5))=1,"N/a",(INDEX('Relevance scoring'!$D$7:$BU$214,MATCH($A82,'Relevance scoring'!$A$7:$A$214,0),MATCH(AI$5,'Relevance scoring'!$D$5:$BU$5))))</f>
        <v>N/a</v>
      </c>
      <c r="AJ82" s="87" t="str">
        <f t="array" ref="AJ82">IF(INDEX('Relevance scoring'!$D$7:$BU$214,MATCH($A82,'Relevance scoring'!$A$7:$A$214,0),MATCH(AJ$5,'Relevance scoring'!$D$5:$BU$5))=1,"N/a",(INDEX('Relevance scoring'!$D$7:$BU$214,MATCH($A82,'Relevance scoring'!$A$7:$A$214,0),MATCH(AJ$5,'Relevance scoring'!$D$5:$BU$5))))</f>
        <v>N/a</v>
      </c>
      <c r="AK82" s="87" t="str">
        <f t="array" ref="AK82">IF(INDEX('Relevance scoring'!$D$7:$BU$214,MATCH($A82,'Relevance scoring'!$A$7:$A$214,0),MATCH(AK$5,'Relevance scoring'!$D$5:$BU$5))=1,"N/a",(INDEX('Relevance scoring'!$D$7:$BU$214,MATCH($A82,'Relevance scoring'!$A$7:$A$214,0),MATCH(AK$5,'Relevance scoring'!$D$5:$BU$5))))</f>
        <v>N/a</v>
      </c>
      <c r="AL82" s="87" t="str">
        <f t="array" ref="AL82">IF(INDEX('Relevance scoring'!$D$7:$BU$214,MATCH($A82,'Relevance scoring'!$A$7:$A$214,0),MATCH(AL$5,'Relevance scoring'!$D$5:$BU$5))=1,"N/a",(INDEX('Relevance scoring'!$D$7:$BU$214,MATCH($A82,'Relevance scoring'!$A$7:$A$214,0),MATCH(AL$5,'Relevance scoring'!$D$5:$BU$5))))</f>
        <v>N/a</v>
      </c>
      <c r="AM82" s="87" t="str">
        <f t="array" ref="AM82">IF(INDEX('Relevance scoring'!$D$7:$BU$214,MATCH($A82,'Relevance scoring'!$A$7:$A$214,0),MATCH(AM$5,'Relevance scoring'!$D$5:$BU$5))=1,"N/a",(INDEX('Relevance scoring'!$D$7:$BU$214,MATCH($A82,'Relevance scoring'!$A$7:$A$214,0),MATCH(AM$5,'Relevance scoring'!$D$5:$BU$5))))</f>
        <v>N/a</v>
      </c>
      <c r="AN82" s="87">
        <f t="array" ref="AN82">IF(INDEX('Relevance scoring'!$D$7:$BU$214,MATCH($A82,'Relevance scoring'!$A$7:$A$214,0),MATCH(AN$5,'Relevance scoring'!$D$5:$BU$5))=1,"N/a",(INDEX('Relevance scoring'!$D$7:$BU$214,MATCH($A82,'Relevance scoring'!$A$7:$A$214,0),MATCH(AN$5,'Relevance scoring'!$D$5:$BU$5))))</f>
        <v>2</v>
      </c>
      <c r="AO82" s="87" t="str">
        <f t="array" ref="AO82">IF(INDEX('Relevance scoring'!$D$7:$BU$214,MATCH($A82,'Relevance scoring'!$A$7:$A$214,0),MATCH(AO$5,'Relevance scoring'!$D$5:$BU$5))=1,"N/a",(INDEX('Relevance scoring'!$D$7:$BU$214,MATCH($A82,'Relevance scoring'!$A$7:$A$214,0),MATCH(AO$5,'Relevance scoring'!$D$5:$BU$5))))</f>
        <v>N/a</v>
      </c>
      <c r="AP82" s="87" t="str">
        <f t="array" ref="AP82">IF(INDEX('Relevance scoring'!$D$7:$BU$214,MATCH($A82,'Relevance scoring'!$A$7:$A$214,0),MATCH(AP$5,'Relevance scoring'!$D$5:$BU$5))=1,"N/a",(INDEX('Relevance scoring'!$D$7:$BU$214,MATCH($A82,'Relevance scoring'!$A$7:$A$214,0),MATCH(AP$5,'Relevance scoring'!$D$5:$BU$5))))</f>
        <v>N/a</v>
      </c>
      <c r="AQ82" s="87" t="str">
        <f t="array" ref="AQ82">IF(INDEX('Relevance scoring'!$D$7:$BU$214,MATCH($A82,'Relevance scoring'!$A$7:$A$214,0),MATCH(AQ$5,'Relevance scoring'!$D$5:$BU$5))=1,"N/a",(INDEX('Relevance scoring'!$D$7:$BU$214,MATCH($A82,'Relevance scoring'!$A$7:$A$214,0),MATCH(AQ$5,'Relevance scoring'!$D$5:$BU$5))))</f>
        <v>N/a</v>
      </c>
      <c r="AR82" s="87" t="str">
        <f t="array" ref="AR82">IF(INDEX('Relevance scoring'!$D$7:$BU$214,MATCH($A82,'Relevance scoring'!$A$7:$A$214,0),MATCH(AR$5,'Relevance scoring'!$D$5:$BU$5))=1,"N/a",(INDEX('Relevance scoring'!$D$7:$BU$214,MATCH($A82,'Relevance scoring'!$A$7:$A$214,0),MATCH(AR$5,'Relevance scoring'!$D$5:$BU$5))))</f>
        <v>N/a</v>
      </c>
      <c r="AS82" s="87" t="str">
        <f t="array" ref="AS82">IF(INDEX('Relevance scoring'!$D$7:$BU$214,MATCH($A82,'Relevance scoring'!$A$7:$A$214,0),MATCH(AS$5,'Relevance scoring'!$D$5:$BU$5))=1,"N/a",(INDEX('Relevance scoring'!$D$7:$BU$214,MATCH($A82,'Relevance scoring'!$A$7:$A$214,0),MATCH(AS$5,'Relevance scoring'!$D$5:$BU$5))))</f>
        <v>N/a</v>
      </c>
      <c r="AT82" s="87" t="str">
        <f t="array" ref="AT82">IF(INDEX('Relevance scoring'!$D$7:$BU$214,MATCH($A82,'Relevance scoring'!$A$7:$A$214,0),MATCH(AT$5,'Relevance scoring'!$D$5:$BU$5))=1,"N/a",(INDEX('Relevance scoring'!$D$7:$BU$214,MATCH($A82,'Relevance scoring'!$A$7:$A$214,0),MATCH(AT$5,'Relevance scoring'!$D$5:$BU$5))))</f>
        <v>N/a</v>
      </c>
      <c r="AU82" s="87" t="str">
        <f t="array" ref="AU82">IF(INDEX('Relevance scoring'!$D$7:$BU$214,MATCH($A82,'Relevance scoring'!$A$7:$A$214,0),MATCH(AU$5,'Relevance scoring'!$D$5:$BU$5))=1,"N/a",(INDEX('Relevance scoring'!$D$7:$BU$214,MATCH($A82,'Relevance scoring'!$A$7:$A$214,0),MATCH(AU$5,'Relevance scoring'!$D$5:$BU$5))))</f>
        <v>N/a</v>
      </c>
      <c r="AV82" s="87" t="str">
        <f t="array" ref="AV82">IF(INDEX('Relevance scoring'!$D$7:$BU$214,MATCH($A82,'Relevance scoring'!$A$7:$A$214,0),MATCH(AV$5,'Relevance scoring'!$D$5:$BU$5))=1,"N/a",(INDEX('Relevance scoring'!$D$7:$BU$214,MATCH($A82,'Relevance scoring'!$A$7:$A$214,0),MATCH(AV$5,'Relevance scoring'!$D$5:$BU$5))))</f>
        <v>N/a</v>
      </c>
      <c r="AW82" s="87">
        <f t="array" ref="AW82">IF(INDEX('Relevance scoring'!$D$7:$BU$214,MATCH($A82,'Relevance scoring'!$A$7:$A$214,0),MATCH(AW$5,'Relevance scoring'!$D$5:$BU$5))=1,"N/a",(INDEX('Relevance scoring'!$D$7:$BU$214,MATCH($A82,'Relevance scoring'!$A$7:$A$214,0),MATCH(AW$5,'Relevance scoring'!$D$5:$BU$5))))</f>
        <v>2</v>
      </c>
      <c r="AX82" s="87" t="str">
        <f t="array" ref="AX82">IF(INDEX('Relevance scoring'!$D$7:$BU$214,MATCH($A82,'Relevance scoring'!$A$7:$A$214,0),MATCH(AX$5,'Relevance scoring'!$D$5:$BU$5))=1,"N/a",(INDEX('Relevance scoring'!$D$7:$BU$214,MATCH($A82,'Relevance scoring'!$A$7:$A$214,0),MATCH(AX$5,'Relevance scoring'!$D$5:$BU$5))))</f>
        <v>N/a</v>
      </c>
      <c r="AY82" s="87" t="str">
        <f t="array" ref="AY82">IF(INDEX('Relevance scoring'!$D$7:$BU$214,MATCH($A82,'Relevance scoring'!$A$7:$A$214,0),MATCH(AY$5,'Relevance scoring'!$D$5:$BU$5))=1,"N/a",(INDEX('Relevance scoring'!$D$7:$BU$214,MATCH($A82,'Relevance scoring'!$A$7:$A$214,0),MATCH(AY$5,'Relevance scoring'!$D$5:$BU$5))))</f>
        <v>N/a</v>
      </c>
      <c r="AZ82" s="87" t="str">
        <f t="array" ref="AZ82">IF(INDEX('Relevance scoring'!$D$7:$BU$214,MATCH($A82,'Relevance scoring'!$A$7:$A$214,0),MATCH(AZ$5,'Relevance scoring'!$D$5:$BU$5))=1,"N/a",(INDEX('Relevance scoring'!$D$7:$BU$214,MATCH($A82,'Relevance scoring'!$A$7:$A$214,0),MATCH(AZ$5,'Relevance scoring'!$D$5:$BU$5))))</f>
        <v>N/a</v>
      </c>
      <c r="BA82" s="87" t="str">
        <f t="array" ref="BA82">IF(INDEX('Relevance scoring'!$D$7:$BU$214,MATCH($A82,'Relevance scoring'!$A$7:$A$214,0),MATCH(BA$5,'Relevance scoring'!$D$5:$BU$5))=1,"N/a",(INDEX('Relevance scoring'!$D$7:$BU$214,MATCH($A82,'Relevance scoring'!$A$7:$A$214,0),MATCH(BA$5,'Relevance scoring'!$D$5:$BU$5))))</f>
        <v>N/a</v>
      </c>
      <c r="BB82" s="87" t="str">
        <f t="array" ref="BB82">IF(INDEX('Relevance scoring'!$D$7:$BU$214,MATCH($A82,'Relevance scoring'!$A$7:$A$214,0),MATCH(BB$5,'Relevance scoring'!$D$5:$BU$5))=1,"N/a",(INDEX('Relevance scoring'!$D$7:$BU$214,MATCH($A82,'Relevance scoring'!$A$7:$A$214,0),MATCH(BB$5,'Relevance scoring'!$D$5:$BU$5))))</f>
        <v>N/a</v>
      </c>
      <c r="BC82" s="87" t="str">
        <f t="array" ref="BC82">IF(INDEX('Relevance scoring'!$D$7:$BU$214,MATCH($A82,'Relevance scoring'!$A$7:$A$214,0),MATCH(BC$5,'Relevance scoring'!$D$5:$BU$5))=1,"N/a",(INDEX('Relevance scoring'!$D$7:$BU$214,MATCH($A82,'Relevance scoring'!$A$7:$A$214,0),MATCH(BC$5,'Relevance scoring'!$D$5:$BU$5))))</f>
        <v>N/a</v>
      </c>
      <c r="BD82" s="87" t="str">
        <f t="array" ref="BD82">IF(INDEX('Relevance scoring'!$D$7:$BU$214,MATCH($A82,'Relevance scoring'!$A$7:$A$214,0),MATCH(BD$5,'Relevance scoring'!$D$5:$BU$5))=1,"N/a",(INDEX('Relevance scoring'!$D$7:$BU$214,MATCH($A82,'Relevance scoring'!$A$7:$A$214,0),MATCH(BD$5,'Relevance scoring'!$D$5:$BU$5))))</f>
        <v>N/a</v>
      </c>
      <c r="BE82" s="87" t="str">
        <f t="array" ref="BE82">IF(INDEX('Relevance scoring'!$D$7:$BU$214,MATCH($A82,'Relevance scoring'!$A$7:$A$214,0),MATCH(BE$5,'Relevance scoring'!$D$5:$BU$5))=1,"N/a",(INDEX('Relevance scoring'!$D$7:$BU$214,MATCH($A82,'Relevance scoring'!$A$7:$A$214,0),MATCH(BE$5,'Relevance scoring'!$D$5:$BU$5))))</f>
        <v>N/a</v>
      </c>
      <c r="BF82" s="87" t="str">
        <f t="array" ref="BF82">IF(INDEX('Relevance scoring'!$D$7:$BU$214,MATCH($A82,'Relevance scoring'!$A$7:$A$214,0),MATCH(BF$5,'Relevance scoring'!$D$5:$BU$5))=1,"N/a",(INDEX('Relevance scoring'!$D$7:$BU$214,MATCH($A82,'Relevance scoring'!$A$7:$A$214,0),MATCH(BF$5,'Relevance scoring'!$D$5:$BU$5))))</f>
        <v>N/a</v>
      </c>
      <c r="BG82" s="87" t="str">
        <f t="array" ref="BG82">IF(INDEX('Relevance scoring'!$D$7:$BU$214,MATCH($A82,'Relevance scoring'!$A$7:$A$214,0),MATCH(BG$5,'Relevance scoring'!$D$5:$BU$5))=1,"N/a",(INDEX('Relevance scoring'!$D$7:$BU$214,MATCH($A82,'Relevance scoring'!$A$7:$A$214,0),MATCH(BG$5,'Relevance scoring'!$D$5:$BU$5))))</f>
        <v>N/a</v>
      </c>
      <c r="BH82" s="87" t="str">
        <f t="array" ref="BH82">IF(INDEX('Relevance scoring'!$D$7:$BU$214,MATCH($A82,'Relevance scoring'!$A$7:$A$214,0),MATCH(BH$5,'Relevance scoring'!$D$5:$BU$5))=1,"N/a",(INDEX('Relevance scoring'!$D$7:$BU$214,MATCH($A82,'Relevance scoring'!$A$7:$A$214,0),MATCH(BH$5,'Relevance scoring'!$D$5:$BU$5))))</f>
        <v>N/a</v>
      </c>
    </row>
    <row r="83" spans="1:60" ht="12.75" x14ac:dyDescent="0.2">
      <c r="A83" s="75" t="str">
        <f>'Technology references'!A78</f>
        <v>Tech-077</v>
      </c>
      <c r="B83" s="79" t="str">
        <f t="array" ref="B83">INDEX('Technology references'!$B$2:$B$100,MATCH($A83,'Technology references'!$A$2:$A$100,0))</f>
        <v>Reduced meat consumption</v>
      </c>
      <c r="C83" s="74"/>
      <c r="D83" s="87" t="str">
        <f t="array" ref="D83">IF(INDEX('Relevance scoring'!$D$7:$BU$214,MATCH($A83,'Relevance scoring'!$A$7:$A$214,0),MATCH(D$5,'Relevance scoring'!$D$5:$BU$5))=1,"N/a",(INDEX('Relevance scoring'!$D$7:$BU$214,MATCH($A83,'Relevance scoring'!$A$7:$A$214,0),MATCH(D$5,'Relevance scoring'!$D$5:$BU$5))))</f>
        <v>N/a</v>
      </c>
      <c r="E83" s="87">
        <f t="array" ref="E83">IF(INDEX('Relevance scoring'!$D$7:$BU$214,MATCH($A83,'Relevance scoring'!$A$7:$A$214,0),MATCH(E$5,'Relevance scoring'!$D$5:$BU$5))=1,"N/a",(INDEX('Relevance scoring'!$D$7:$BU$214,MATCH($A83,'Relevance scoring'!$A$7:$A$214,0),MATCH(E$5,'Relevance scoring'!$D$5:$BU$5))))</f>
        <v>3</v>
      </c>
      <c r="F83" s="87">
        <f t="array" ref="F83">IF(INDEX('Relevance scoring'!$D$7:$BU$214,MATCH($A83,'Relevance scoring'!$A$7:$A$214,0),MATCH(F$5,'Relevance scoring'!$D$5:$BU$5))=1,"N/a",(INDEX('Relevance scoring'!$D$7:$BU$214,MATCH($A83,'Relevance scoring'!$A$7:$A$214,0),MATCH(F$5,'Relevance scoring'!$D$5:$BU$5))))</f>
        <v>3</v>
      </c>
      <c r="G83" s="87">
        <f t="array" ref="G83">IF(INDEX('Relevance scoring'!$D$7:$BU$214,MATCH($A83,'Relevance scoring'!$A$7:$A$214,0),MATCH(G$5,'Relevance scoring'!$D$5:$BU$5))=1,"N/a",(INDEX('Relevance scoring'!$D$7:$BU$214,MATCH($A83,'Relevance scoring'!$A$7:$A$214,0),MATCH(G$5,'Relevance scoring'!$D$5:$BU$5))))</f>
        <v>2</v>
      </c>
      <c r="H83" s="87" t="str">
        <f t="array" ref="H83">IF(INDEX('Relevance scoring'!$D$7:$BU$214,MATCH($A83,'Relevance scoring'!$A$7:$A$214,0),MATCH(H$5,'Relevance scoring'!$D$5:$BU$5))=1,"N/a",(INDEX('Relevance scoring'!$D$7:$BU$214,MATCH($A83,'Relevance scoring'!$A$7:$A$214,0),MATCH(H$5,'Relevance scoring'!$D$5:$BU$5))))</f>
        <v>N/a</v>
      </c>
      <c r="I83" s="87">
        <f t="array" ref="I83">IF(INDEX('Relevance scoring'!$D$7:$BU$214,MATCH($A83,'Relevance scoring'!$A$7:$A$214,0),MATCH(I$5,'Relevance scoring'!$D$5:$BU$5))=1,"N/a",(INDEX('Relevance scoring'!$D$7:$BU$214,MATCH($A83,'Relevance scoring'!$A$7:$A$214,0),MATCH(I$5,'Relevance scoring'!$D$5:$BU$5))))</f>
        <v>2</v>
      </c>
      <c r="J83" s="87" t="str">
        <f t="array" ref="J83">IF(INDEX('Relevance scoring'!$D$7:$BU$214,MATCH($A83,'Relevance scoring'!$A$7:$A$214,0),MATCH(J$5,'Relevance scoring'!$D$5:$BU$5))=1,"N/a",(INDEX('Relevance scoring'!$D$7:$BU$214,MATCH($A83,'Relevance scoring'!$A$7:$A$214,0),MATCH(J$5,'Relevance scoring'!$D$5:$BU$5))))</f>
        <v>N/a</v>
      </c>
      <c r="K83" s="87" t="str">
        <f t="array" ref="K83">IF(INDEX('Relevance scoring'!$D$7:$BU$214,MATCH($A83,'Relevance scoring'!$A$7:$A$214,0),MATCH(K$5,'Relevance scoring'!$D$5:$BU$5))=1,"N/a",(INDEX('Relevance scoring'!$D$7:$BU$214,MATCH($A83,'Relevance scoring'!$A$7:$A$214,0),MATCH(K$5,'Relevance scoring'!$D$5:$BU$5))))</f>
        <v>N/a</v>
      </c>
      <c r="L83" s="87" t="str">
        <f t="array" ref="L83">IF(INDEX('Relevance scoring'!$D$7:$BU$214,MATCH($A83,'Relevance scoring'!$A$7:$A$214,0),MATCH(L$5,'Relevance scoring'!$D$5:$BU$5))=1,"N/a",(INDEX('Relevance scoring'!$D$7:$BU$214,MATCH($A83,'Relevance scoring'!$A$7:$A$214,0),MATCH(L$5,'Relevance scoring'!$D$5:$BU$5))))</f>
        <v>N/a</v>
      </c>
      <c r="M83" s="87" t="str">
        <f t="array" ref="M83">IF(INDEX('Relevance scoring'!$D$7:$BU$214,MATCH($A83,'Relevance scoring'!$A$7:$A$214,0),MATCH(M$5,'Relevance scoring'!$D$5:$BU$5))=1,"N/a",(INDEX('Relevance scoring'!$D$7:$BU$214,MATCH($A83,'Relevance scoring'!$A$7:$A$214,0),MATCH(M$5,'Relevance scoring'!$D$5:$BU$5))))</f>
        <v>N/a</v>
      </c>
      <c r="N83" s="87" t="str">
        <f t="array" ref="N83">IF(INDEX('Relevance scoring'!$D$7:$BU$214,MATCH($A83,'Relevance scoring'!$A$7:$A$214,0),MATCH(N$5,'Relevance scoring'!$D$5:$BU$5))=1,"N/a",(INDEX('Relevance scoring'!$D$7:$BU$214,MATCH($A83,'Relevance scoring'!$A$7:$A$214,0),MATCH(N$5,'Relevance scoring'!$D$5:$BU$5))))</f>
        <v>N/a</v>
      </c>
      <c r="O83" s="87">
        <f t="array" ref="O83">IF(INDEX('Relevance scoring'!$D$7:$BU$214,MATCH($A83,'Relevance scoring'!$A$7:$A$214,0),MATCH(O$5,'Relevance scoring'!$D$5:$BU$5))=1,"N/a",(INDEX('Relevance scoring'!$D$7:$BU$214,MATCH($A83,'Relevance scoring'!$A$7:$A$214,0),MATCH(O$5,'Relevance scoring'!$D$5:$BU$5))))</f>
        <v>2</v>
      </c>
      <c r="P83" s="87" t="str">
        <f t="array" ref="P83">IF(INDEX('Relevance scoring'!$D$7:$BU$214,MATCH($A83,'Relevance scoring'!$A$7:$A$214,0),MATCH(P$5,'Relevance scoring'!$D$5:$BU$5))=1,"N/a",(INDEX('Relevance scoring'!$D$7:$BU$214,MATCH($A83,'Relevance scoring'!$A$7:$A$214,0),MATCH(P$5,'Relevance scoring'!$D$5:$BU$5))))</f>
        <v>N/a</v>
      </c>
      <c r="Q83" s="87" t="str">
        <f t="array" ref="Q83">IF(INDEX('Relevance scoring'!$D$7:$BU$214,MATCH($A83,'Relevance scoring'!$A$7:$A$214,0),MATCH(Q$5,'Relevance scoring'!$D$5:$BU$5))=1,"N/a",(INDEX('Relevance scoring'!$D$7:$BU$214,MATCH($A83,'Relevance scoring'!$A$7:$A$214,0),MATCH(Q$5,'Relevance scoring'!$D$5:$BU$5))))</f>
        <v>N/a</v>
      </c>
      <c r="R83" s="87">
        <f t="array" ref="R83">IF(INDEX('Relevance scoring'!$D$7:$BU$214,MATCH($A83,'Relevance scoring'!$A$7:$A$214,0),MATCH(R$5,'Relevance scoring'!$D$5:$BU$5))=1,"N/a",(INDEX('Relevance scoring'!$D$7:$BU$214,MATCH($A83,'Relevance scoring'!$A$7:$A$214,0),MATCH(R$5,'Relevance scoring'!$D$5:$BU$5))))</f>
        <v>2</v>
      </c>
      <c r="S83" s="87">
        <f t="array" ref="S83">IF(INDEX('Relevance scoring'!$D$7:$BU$214,MATCH($A83,'Relevance scoring'!$A$7:$A$214,0),MATCH(S$5,'Relevance scoring'!$D$5:$BU$5))=1,"N/a",(INDEX('Relevance scoring'!$D$7:$BU$214,MATCH($A83,'Relevance scoring'!$A$7:$A$214,0),MATCH(S$5,'Relevance scoring'!$D$5:$BU$5))))</f>
        <v>2</v>
      </c>
      <c r="T83" s="87">
        <f t="array" ref="T83">IF(INDEX('Relevance scoring'!$D$7:$BU$214,MATCH($A83,'Relevance scoring'!$A$7:$A$214,0),MATCH(T$5,'Relevance scoring'!$D$5:$BU$5))=1,"N/a",(INDEX('Relevance scoring'!$D$7:$BU$214,MATCH($A83,'Relevance scoring'!$A$7:$A$214,0),MATCH(T$5,'Relevance scoring'!$D$5:$BU$5))))</f>
        <v>2</v>
      </c>
      <c r="U83" s="87" t="str">
        <f t="array" ref="U83">IF(INDEX('Relevance scoring'!$D$7:$BU$214,MATCH($A83,'Relevance scoring'!$A$7:$A$214,0),MATCH(U$5,'Relevance scoring'!$D$5:$BU$5))=1,"N/a",(INDEX('Relevance scoring'!$D$7:$BU$214,MATCH($A83,'Relevance scoring'!$A$7:$A$214,0),MATCH(U$5,'Relevance scoring'!$D$5:$BU$5))))</f>
        <v>N/a</v>
      </c>
      <c r="V83" s="87" t="str">
        <f t="array" ref="V83">IF(INDEX('Relevance scoring'!$D$7:$BU$214,MATCH($A83,'Relevance scoring'!$A$7:$A$214,0),MATCH(V$5,'Relevance scoring'!$D$5:$BU$5))=1,"N/a",(INDEX('Relevance scoring'!$D$7:$BU$214,MATCH($A83,'Relevance scoring'!$A$7:$A$214,0),MATCH(V$5,'Relevance scoring'!$D$5:$BU$5))))</f>
        <v>N/a</v>
      </c>
      <c r="W83" s="87" t="str">
        <f t="array" ref="W83">IF(INDEX('Relevance scoring'!$D$7:$BU$214,MATCH($A83,'Relevance scoring'!$A$7:$A$214,0),MATCH(W$5,'Relevance scoring'!$D$5:$BU$5))=1,"N/a",(INDEX('Relevance scoring'!$D$7:$BU$214,MATCH($A83,'Relevance scoring'!$A$7:$A$214,0),MATCH(W$5,'Relevance scoring'!$D$5:$BU$5))))</f>
        <v>N/a</v>
      </c>
      <c r="X83" s="87" t="str">
        <f t="array" ref="X83">IF(INDEX('Relevance scoring'!$D$7:$BU$214,MATCH($A83,'Relevance scoring'!$A$7:$A$214,0),MATCH(X$5,'Relevance scoring'!$D$5:$BU$5))=1,"N/a",(INDEX('Relevance scoring'!$D$7:$BU$214,MATCH($A83,'Relevance scoring'!$A$7:$A$214,0),MATCH(X$5,'Relevance scoring'!$D$5:$BU$5))))</f>
        <v>N/a</v>
      </c>
      <c r="Y83" s="87" t="str">
        <f t="array" ref="Y83">IF(INDEX('Relevance scoring'!$D$7:$BU$214,MATCH($A83,'Relevance scoring'!$A$7:$A$214,0),MATCH(Y$5,'Relevance scoring'!$D$5:$BU$5))=1,"N/a",(INDEX('Relevance scoring'!$D$7:$BU$214,MATCH($A83,'Relevance scoring'!$A$7:$A$214,0),MATCH(Y$5,'Relevance scoring'!$D$5:$BU$5))))</f>
        <v>N/a</v>
      </c>
      <c r="Z83" s="87">
        <f t="array" ref="Z83">IF(INDEX('Relevance scoring'!$D$7:$BU$214,MATCH($A83,'Relevance scoring'!$A$7:$A$214,0),MATCH(Z$5,'Relevance scoring'!$D$5:$BU$5))=1,"N/a",(INDEX('Relevance scoring'!$D$7:$BU$214,MATCH($A83,'Relevance scoring'!$A$7:$A$214,0),MATCH(Z$5,'Relevance scoring'!$D$5:$BU$5))))</f>
        <v>3</v>
      </c>
      <c r="AA83" s="87">
        <f t="array" ref="AA83">IF(INDEX('Relevance scoring'!$D$7:$BU$214,MATCH($A83,'Relevance scoring'!$A$7:$A$214,0),MATCH(AA$5,'Relevance scoring'!$D$5:$BU$5))=1,"N/a",(INDEX('Relevance scoring'!$D$7:$BU$214,MATCH($A83,'Relevance scoring'!$A$7:$A$214,0),MATCH(AA$5,'Relevance scoring'!$D$5:$BU$5))))</f>
        <v>2</v>
      </c>
      <c r="AB83" s="87" t="str">
        <f t="array" ref="AB83">IF(INDEX('Relevance scoring'!$D$7:$BU$214,MATCH($A83,'Relevance scoring'!$A$7:$A$214,0),MATCH(AB$5,'Relevance scoring'!$D$5:$BU$5))=1,"N/a",(INDEX('Relevance scoring'!$D$7:$BU$214,MATCH($A83,'Relevance scoring'!$A$7:$A$214,0),MATCH(AB$5,'Relevance scoring'!$D$5:$BU$5))))</f>
        <v>N/a</v>
      </c>
      <c r="AC83" s="87" t="str">
        <f t="array" ref="AC83">IF(INDEX('Relevance scoring'!$D$7:$BU$214,MATCH($A83,'Relevance scoring'!$A$7:$A$214,0),MATCH(AC$5,'Relevance scoring'!$D$5:$BU$5))=1,"N/a",(INDEX('Relevance scoring'!$D$7:$BU$214,MATCH($A83,'Relevance scoring'!$A$7:$A$214,0),MATCH(AC$5,'Relevance scoring'!$D$5:$BU$5))))</f>
        <v>N/a</v>
      </c>
      <c r="AD83" s="87" t="str">
        <f t="array" ref="AD83">IF(INDEX('Relevance scoring'!$D$7:$BU$214,MATCH($A83,'Relevance scoring'!$A$7:$A$214,0),MATCH(AD$5,'Relevance scoring'!$D$5:$BU$5))=1,"N/a",(INDEX('Relevance scoring'!$D$7:$BU$214,MATCH($A83,'Relevance scoring'!$A$7:$A$214,0),MATCH(AD$5,'Relevance scoring'!$D$5:$BU$5))))</f>
        <v>N/a</v>
      </c>
      <c r="AE83" s="87" t="str">
        <f t="array" ref="AE83">IF(INDEX('Relevance scoring'!$D$7:$BU$214,MATCH($A83,'Relevance scoring'!$A$7:$A$214,0),MATCH(AE$5,'Relevance scoring'!$D$5:$BU$5))=1,"N/a",(INDEX('Relevance scoring'!$D$7:$BU$214,MATCH($A83,'Relevance scoring'!$A$7:$A$214,0),MATCH(AE$5,'Relevance scoring'!$D$5:$BU$5))))</f>
        <v>N/a</v>
      </c>
      <c r="AF83" s="87">
        <f t="array" ref="AF83">IF(INDEX('Relevance scoring'!$D$7:$BU$214,MATCH($A83,'Relevance scoring'!$A$7:$A$214,0),MATCH(AF$5,'Relevance scoring'!$D$5:$BU$5))=1,"N/a",(INDEX('Relevance scoring'!$D$7:$BU$214,MATCH($A83,'Relevance scoring'!$A$7:$A$214,0),MATCH(AF$5,'Relevance scoring'!$D$5:$BU$5))))</f>
        <v>4</v>
      </c>
      <c r="AG83" s="87" t="str">
        <f t="array" ref="AG83">IF(INDEX('Relevance scoring'!$D$7:$BU$214,MATCH($A83,'Relevance scoring'!$A$7:$A$214,0),MATCH(AG$5,'Relevance scoring'!$D$5:$BU$5))=1,"N/a",(INDEX('Relevance scoring'!$D$7:$BU$214,MATCH($A83,'Relevance scoring'!$A$7:$A$214,0),MATCH(AG$5,'Relevance scoring'!$D$5:$BU$5))))</f>
        <v>N/a</v>
      </c>
      <c r="AH83" s="87" t="str">
        <f t="array" ref="AH83">IF(INDEX('Relevance scoring'!$D$7:$BU$214,MATCH($A83,'Relevance scoring'!$A$7:$A$214,0),MATCH(AH$5,'Relevance scoring'!$D$5:$BU$5))=1,"N/a",(INDEX('Relevance scoring'!$D$7:$BU$214,MATCH($A83,'Relevance scoring'!$A$7:$A$214,0),MATCH(AH$5,'Relevance scoring'!$D$5:$BU$5))))</f>
        <v>N/a</v>
      </c>
      <c r="AI83" s="87" t="str">
        <f t="array" ref="AI83">IF(INDEX('Relevance scoring'!$D$7:$BU$214,MATCH($A83,'Relevance scoring'!$A$7:$A$214,0),MATCH(AI$5,'Relevance scoring'!$D$5:$BU$5))=1,"N/a",(INDEX('Relevance scoring'!$D$7:$BU$214,MATCH($A83,'Relevance scoring'!$A$7:$A$214,0),MATCH(AI$5,'Relevance scoring'!$D$5:$BU$5))))</f>
        <v>N/a</v>
      </c>
      <c r="AJ83" s="87" t="str">
        <f t="array" ref="AJ83">IF(INDEX('Relevance scoring'!$D$7:$BU$214,MATCH($A83,'Relevance scoring'!$A$7:$A$214,0),MATCH(AJ$5,'Relevance scoring'!$D$5:$BU$5))=1,"N/a",(INDEX('Relevance scoring'!$D$7:$BU$214,MATCH($A83,'Relevance scoring'!$A$7:$A$214,0),MATCH(AJ$5,'Relevance scoring'!$D$5:$BU$5))))</f>
        <v>N/a</v>
      </c>
      <c r="AK83" s="87" t="str">
        <f t="array" ref="AK83">IF(INDEX('Relevance scoring'!$D$7:$BU$214,MATCH($A83,'Relevance scoring'!$A$7:$A$214,0),MATCH(AK$5,'Relevance scoring'!$D$5:$BU$5))=1,"N/a",(INDEX('Relevance scoring'!$D$7:$BU$214,MATCH($A83,'Relevance scoring'!$A$7:$A$214,0),MATCH(AK$5,'Relevance scoring'!$D$5:$BU$5))))</f>
        <v>N/a</v>
      </c>
      <c r="AL83" s="87" t="str">
        <f t="array" ref="AL83">IF(INDEX('Relevance scoring'!$D$7:$BU$214,MATCH($A83,'Relevance scoring'!$A$7:$A$214,0),MATCH(AL$5,'Relevance scoring'!$D$5:$BU$5))=1,"N/a",(INDEX('Relevance scoring'!$D$7:$BU$214,MATCH($A83,'Relevance scoring'!$A$7:$A$214,0),MATCH(AL$5,'Relevance scoring'!$D$5:$BU$5))))</f>
        <v>N/a</v>
      </c>
      <c r="AM83" s="87" t="str">
        <f t="array" ref="AM83">IF(INDEX('Relevance scoring'!$D$7:$BU$214,MATCH($A83,'Relevance scoring'!$A$7:$A$214,0),MATCH(AM$5,'Relevance scoring'!$D$5:$BU$5))=1,"N/a",(INDEX('Relevance scoring'!$D$7:$BU$214,MATCH($A83,'Relevance scoring'!$A$7:$A$214,0),MATCH(AM$5,'Relevance scoring'!$D$5:$BU$5))))</f>
        <v>N/a</v>
      </c>
      <c r="AN83" s="87">
        <f t="array" ref="AN83">IF(INDEX('Relevance scoring'!$D$7:$BU$214,MATCH($A83,'Relevance scoring'!$A$7:$A$214,0),MATCH(AN$5,'Relevance scoring'!$D$5:$BU$5))=1,"N/a",(INDEX('Relevance scoring'!$D$7:$BU$214,MATCH($A83,'Relevance scoring'!$A$7:$A$214,0),MATCH(AN$5,'Relevance scoring'!$D$5:$BU$5))))</f>
        <v>3</v>
      </c>
      <c r="AO83" s="87" t="str">
        <f t="array" ref="AO83">IF(INDEX('Relevance scoring'!$D$7:$BU$214,MATCH($A83,'Relevance scoring'!$A$7:$A$214,0),MATCH(AO$5,'Relevance scoring'!$D$5:$BU$5))=1,"N/a",(INDEX('Relevance scoring'!$D$7:$BU$214,MATCH($A83,'Relevance scoring'!$A$7:$A$214,0),MATCH(AO$5,'Relevance scoring'!$D$5:$BU$5))))</f>
        <v>N/a</v>
      </c>
      <c r="AP83" s="87" t="str">
        <f t="array" ref="AP83">IF(INDEX('Relevance scoring'!$D$7:$BU$214,MATCH($A83,'Relevance scoring'!$A$7:$A$214,0),MATCH(AP$5,'Relevance scoring'!$D$5:$BU$5))=1,"N/a",(INDEX('Relevance scoring'!$D$7:$BU$214,MATCH($A83,'Relevance scoring'!$A$7:$A$214,0),MATCH(AP$5,'Relevance scoring'!$D$5:$BU$5))))</f>
        <v>N/a</v>
      </c>
      <c r="AQ83" s="87" t="str">
        <f t="array" ref="AQ83">IF(INDEX('Relevance scoring'!$D$7:$BU$214,MATCH($A83,'Relevance scoring'!$A$7:$A$214,0),MATCH(AQ$5,'Relevance scoring'!$D$5:$BU$5))=1,"N/a",(INDEX('Relevance scoring'!$D$7:$BU$214,MATCH($A83,'Relevance scoring'!$A$7:$A$214,0),MATCH(AQ$5,'Relevance scoring'!$D$5:$BU$5))))</f>
        <v>N/a</v>
      </c>
      <c r="AR83" s="87" t="str">
        <f t="array" ref="AR83">IF(INDEX('Relevance scoring'!$D$7:$BU$214,MATCH($A83,'Relevance scoring'!$A$7:$A$214,0),MATCH(AR$5,'Relevance scoring'!$D$5:$BU$5))=1,"N/a",(INDEX('Relevance scoring'!$D$7:$BU$214,MATCH($A83,'Relevance scoring'!$A$7:$A$214,0),MATCH(AR$5,'Relevance scoring'!$D$5:$BU$5))))</f>
        <v>N/a</v>
      </c>
      <c r="AS83" s="87" t="str">
        <f t="array" ref="AS83">IF(INDEX('Relevance scoring'!$D$7:$BU$214,MATCH($A83,'Relevance scoring'!$A$7:$A$214,0),MATCH(AS$5,'Relevance scoring'!$D$5:$BU$5))=1,"N/a",(INDEX('Relevance scoring'!$D$7:$BU$214,MATCH($A83,'Relevance scoring'!$A$7:$A$214,0),MATCH(AS$5,'Relevance scoring'!$D$5:$BU$5))))</f>
        <v>N/a</v>
      </c>
      <c r="AT83" s="87" t="str">
        <f t="array" ref="AT83">IF(INDEX('Relevance scoring'!$D$7:$BU$214,MATCH($A83,'Relevance scoring'!$A$7:$A$214,0),MATCH(AT$5,'Relevance scoring'!$D$5:$BU$5))=1,"N/a",(INDEX('Relevance scoring'!$D$7:$BU$214,MATCH($A83,'Relevance scoring'!$A$7:$A$214,0),MATCH(AT$5,'Relevance scoring'!$D$5:$BU$5))))</f>
        <v>N/a</v>
      </c>
      <c r="AU83" s="87" t="str">
        <f t="array" ref="AU83">IF(INDEX('Relevance scoring'!$D$7:$BU$214,MATCH($A83,'Relevance scoring'!$A$7:$A$214,0),MATCH(AU$5,'Relevance scoring'!$D$5:$BU$5))=1,"N/a",(INDEX('Relevance scoring'!$D$7:$BU$214,MATCH($A83,'Relevance scoring'!$A$7:$A$214,0),MATCH(AU$5,'Relevance scoring'!$D$5:$BU$5))))</f>
        <v>N/a</v>
      </c>
      <c r="AV83" s="87" t="str">
        <f t="array" ref="AV83">IF(INDEX('Relevance scoring'!$D$7:$BU$214,MATCH($A83,'Relevance scoring'!$A$7:$A$214,0),MATCH(AV$5,'Relevance scoring'!$D$5:$BU$5))=1,"N/a",(INDEX('Relevance scoring'!$D$7:$BU$214,MATCH($A83,'Relevance scoring'!$A$7:$A$214,0),MATCH(AV$5,'Relevance scoring'!$D$5:$BU$5))))</f>
        <v>N/a</v>
      </c>
      <c r="AW83" s="87" t="str">
        <f t="array" ref="AW83">IF(INDEX('Relevance scoring'!$D$7:$BU$214,MATCH($A83,'Relevance scoring'!$A$7:$A$214,0),MATCH(AW$5,'Relevance scoring'!$D$5:$BU$5))=1,"N/a",(INDEX('Relevance scoring'!$D$7:$BU$214,MATCH($A83,'Relevance scoring'!$A$7:$A$214,0),MATCH(AW$5,'Relevance scoring'!$D$5:$BU$5))))</f>
        <v>N/a</v>
      </c>
      <c r="AX83" s="87" t="str">
        <f t="array" ref="AX83">IF(INDEX('Relevance scoring'!$D$7:$BU$214,MATCH($A83,'Relevance scoring'!$A$7:$A$214,0),MATCH(AX$5,'Relevance scoring'!$D$5:$BU$5))=1,"N/a",(INDEX('Relevance scoring'!$D$7:$BU$214,MATCH($A83,'Relevance scoring'!$A$7:$A$214,0),MATCH(AX$5,'Relevance scoring'!$D$5:$BU$5))))</f>
        <v>N/a</v>
      </c>
      <c r="AY83" s="87" t="str">
        <f t="array" ref="AY83">IF(INDEX('Relevance scoring'!$D$7:$BU$214,MATCH($A83,'Relevance scoring'!$A$7:$A$214,0),MATCH(AY$5,'Relevance scoring'!$D$5:$BU$5))=1,"N/a",(INDEX('Relevance scoring'!$D$7:$BU$214,MATCH($A83,'Relevance scoring'!$A$7:$A$214,0),MATCH(AY$5,'Relevance scoring'!$D$5:$BU$5))))</f>
        <v>N/a</v>
      </c>
      <c r="AZ83" s="87" t="str">
        <f t="array" ref="AZ83">IF(INDEX('Relevance scoring'!$D$7:$BU$214,MATCH($A83,'Relevance scoring'!$A$7:$A$214,0),MATCH(AZ$5,'Relevance scoring'!$D$5:$BU$5))=1,"N/a",(INDEX('Relevance scoring'!$D$7:$BU$214,MATCH($A83,'Relevance scoring'!$A$7:$A$214,0),MATCH(AZ$5,'Relevance scoring'!$D$5:$BU$5))))</f>
        <v>N/a</v>
      </c>
      <c r="BA83" s="87">
        <f t="array" ref="BA83">IF(INDEX('Relevance scoring'!$D$7:$BU$214,MATCH($A83,'Relevance scoring'!$A$7:$A$214,0),MATCH(BA$5,'Relevance scoring'!$D$5:$BU$5))=1,"N/a",(INDEX('Relevance scoring'!$D$7:$BU$214,MATCH($A83,'Relevance scoring'!$A$7:$A$214,0),MATCH(BA$5,'Relevance scoring'!$D$5:$BU$5))))</f>
        <v>2</v>
      </c>
      <c r="BB83" s="87" t="str">
        <f t="array" ref="BB83">IF(INDEX('Relevance scoring'!$D$7:$BU$214,MATCH($A83,'Relevance scoring'!$A$7:$A$214,0),MATCH(BB$5,'Relevance scoring'!$D$5:$BU$5))=1,"N/a",(INDEX('Relevance scoring'!$D$7:$BU$214,MATCH($A83,'Relevance scoring'!$A$7:$A$214,0),MATCH(BB$5,'Relevance scoring'!$D$5:$BU$5))))</f>
        <v>N/a</v>
      </c>
      <c r="BC83" s="87" t="str">
        <f t="array" ref="BC83">IF(INDEX('Relevance scoring'!$D$7:$BU$214,MATCH($A83,'Relevance scoring'!$A$7:$A$214,0),MATCH(BC$5,'Relevance scoring'!$D$5:$BU$5))=1,"N/a",(INDEX('Relevance scoring'!$D$7:$BU$214,MATCH($A83,'Relevance scoring'!$A$7:$A$214,0),MATCH(BC$5,'Relevance scoring'!$D$5:$BU$5))))</f>
        <v>N/a</v>
      </c>
      <c r="BD83" s="87" t="str">
        <f t="array" ref="BD83">IF(INDEX('Relevance scoring'!$D$7:$BU$214,MATCH($A83,'Relevance scoring'!$A$7:$A$214,0),MATCH(BD$5,'Relevance scoring'!$D$5:$BU$5))=1,"N/a",(INDEX('Relevance scoring'!$D$7:$BU$214,MATCH($A83,'Relevance scoring'!$A$7:$A$214,0),MATCH(BD$5,'Relevance scoring'!$D$5:$BU$5))))</f>
        <v>N/a</v>
      </c>
      <c r="BE83" s="87" t="str">
        <f t="array" ref="BE83">IF(INDEX('Relevance scoring'!$D$7:$BU$214,MATCH($A83,'Relevance scoring'!$A$7:$A$214,0),MATCH(BE$5,'Relevance scoring'!$D$5:$BU$5))=1,"N/a",(INDEX('Relevance scoring'!$D$7:$BU$214,MATCH($A83,'Relevance scoring'!$A$7:$A$214,0),MATCH(BE$5,'Relevance scoring'!$D$5:$BU$5))))</f>
        <v>N/a</v>
      </c>
      <c r="BF83" s="87" t="str">
        <f t="array" ref="BF83">IF(INDEX('Relevance scoring'!$D$7:$BU$214,MATCH($A83,'Relevance scoring'!$A$7:$A$214,0),MATCH(BF$5,'Relevance scoring'!$D$5:$BU$5))=1,"N/a",(INDEX('Relevance scoring'!$D$7:$BU$214,MATCH($A83,'Relevance scoring'!$A$7:$A$214,0),MATCH(BF$5,'Relevance scoring'!$D$5:$BU$5))))</f>
        <v>N/a</v>
      </c>
      <c r="BG83" s="87" t="str">
        <f t="array" ref="BG83">IF(INDEX('Relevance scoring'!$D$7:$BU$214,MATCH($A83,'Relevance scoring'!$A$7:$A$214,0),MATCH(BG$5,'Relevance scoring'!$D$5:$BU$5))=1,"N/a",(INDEX('Relevance scoring'!$D$7:$BU$214,MATCH($A83,'Relevance scoring'!$A$7:$A$214,0),MATCH(BG$5,'Relevance scoring'!$D$5:$BU$5))))</f>
        <v>N/a</v>
      </c>
      <c r="BH83" s="87" t="str">
        <f t="array" ref="BH83">IF(INDEX('Relevance scoring'!$D$7:$BU$214,MATCH($A83,'Relevance scoring'!$A$7:$A$214,0),MATCH(BH$5,'Relevance scoring'!$D$5:$BU$5))=1,"N/a",(INDEX('Relevance scoring'!$D$7:$BU$214,MATCH($A83,'Relevance scoring'!$A$7:$A$214,0),MATCH(BH$5,'Relevance scoring'!$D$5:$BU$5))))</f>
        <v>N/a</v>
      </c>
    </row>
    <row r="84" spans="1:60" ht="12.75" x14ac:dyDescent="0.2">
      <c r="A84" s="75" t="str">
        <f>'Technology references'!A79</f>
        <v>Tech-078</v>
      </c>
      <c r="B84" s="79" t="str">
        <f t="array" ref="B84">INDEX('Technology references'!$B$2:$B$100,MATCH($A84,'Technology references'!$A$2:$A$100,0))</f>
        <v>Fake news</v>
      </c>
      <c r="C84" s="74"/>
      <c r="D84" s="87" t="str">
        <f t="array" ref="D84">IF(INDEX('Relevance scoring'!$D$7:$BU$214,MATCH($A84,'Relevance scoring'!$A$7:$A$214,0),MATCH(D$5,'Relevance scoring'!$D$5:$BU$5))=1,"N/a",(INDEX('Relevance scoring'!$D$7:$BU$214,MATCH($A84,'Relevance scoring'!$A$7:$A$214,0),MATCH(D$5,'Relevance scoring'!$D$5:$BU$5))))</f>
        <v>N/a</v>
      </c>
      <c r="E84" s="87">
        <f t="array" ref="E84">IF(INDEX('Relevance scoring'!$D$7:$BU$214,MATCH($A84,'Relevance scoring'!$A$7:$A$214,0),MATCH(E$5,'Relevance scoring'!$D$5:$BU$5))=1,"N/a",(INDEX('Relevance scoring'!$D$7:$BU$214,MATCH($A84,'Relevance scoring'!$A$7:$A$214,0),MATCH(E$5,'Relevance scoring'!$D$5:$BU$5))))</f>
        <v>2</v>
      </c>
      <c r="F84" s="87">
        <f t="array" ref="F84">IF(INDEX('Relevance scoring'!$D$7:$BU$214,MATCH($A84,'Relevance scoring'!$A$7:$A$214,0),MATCH(F$5,'Relevance scoring'!$D$5:$BU$5))=1,"N/a",(INDEX('Relevance scoring'!$D$7:$BU$214,MATCH($A84,'Relevance scoring'!$A$7:$A$214,0),MATCH(F$5,'Relevance scoring'!$D$5:$BU$5))))</f>
        <v>2</v>
      </c>
      <c r="G84" s="87">
        <f t="array" ref="G84">IF(INDEX('Relevance scoring'!$D$7:$BU$214,MATCH($A84,'Relevance scoring'!$A$7:$A$214,0),MATCH(G$5,'Relevance scoring'!$D$5:$BU$5))=1,"N/a",(INDEX('Relevance scoring'!$D$7:$BU$214,MATCH($A84,'Relevance scoring'!$A$7:$A$214,0),MATCH(G$5,'Relevance scoring'!$D$5:$BU$5))))</f>
        <v>2</v>
      </c>
      <c r="H84" s="87" t="str">
        <f t="array" ref="H84">IF(INDEX('Relevance scoring'!$D$7:$BU$214,MATCH($A84,'Relevance scoring'!$A$7:$A$214,0),MATCH(H$5,'Relevance scoring'!$D$5:$BU$5))=1,"N/a",(INDEX('Relevance scoring'!$D$7:$BU$214,MATCH($A84,'Relevance scoring'!$A$7:$A$214,0),MATCH(H$5,'Relevance scoring'!$D$5:$BU$5))))</f>
        <v>N/a</v>
      </c>
      <c r="I84" s="87">
        <f t="array" ref="I84">IF(INDEX('Relevance scoring'!$D$7:$BU$214,MATCH($A84,'Relevance scoring'!$A$7:$A$214,0),MATCH(I$5,'Relevance scoring'!$D$5:$BU$5))=1,"N/a",(INDEX('Relevance scoring'!$D$7:$BU$214,MATCH($A84,'Relevance scoring'!$A$7:$A$214,0),MATCH(I$5,'Relevance scoring'!$D$5:$BU$5))))</f>
        <v>2</v>
      </c>
      <c r="J84" s="87" t="str">
        <f t="array" ref="J84">IF(INDEX('Relevance scoring'!$D$7:$BU$214,MATCH($A84,'Relevance scoring'!$A$7:$A$214,0),MATCH(J$5,'Relevance scoring'!$D$5:$BU$5))=1,"N/a",(INDEX('Relevance scoring'!$D$7:$BU$214,MATCH($A84,'Relevance scoring'!$A$7:$A$214,0),MATCH(J$5,'Relevance scoring'!$D$5:$BU$5))))</f>
        <v>N/a</v>
      </c>
      <c r="K84" s="87" t="str">
        <f t="array" ref="K84">IF(INDEX('Relevance scoring'!$D$7:$BU$214,MATCH($A84,'Relevance scoring'!$A$7:$A$214,0),MATCH(K$5,'Relevance scoring'!$D$5:$BU$5))=1,"N/a",(INDEX('Relevance scoring'!$D$7:$BU$214,MATCH($A84,'Relevance scoring'!$A$7:$A$214,0),MATCH(K$5,'Relevance scoring'!$D$5:$BU$5))))</f>
        <v>N/a</v>
      </c>
      <c r="L84" s="87" t="str">
        <f t="array" ref="L84">IF(INDEX('Relevance scoring'!$D$7:$BU$214,MATCH($A84,'Relevance scoring'!$A$7:$A$214,0),MATCH(L$5,'Relevance scoring'!$D$5:$BU$5))=1,"N/a",(INDEX('Relevance scoring'!$D$7:$BU$214,MATCH($A84,'Relevance scoring'!$A$7:$A$214,0),MATCH(L$5,'Relevance scoring'!$D$5:$BU$5))))</f>
        <v>N/a</v>
      </c>
      <c r="M84" s="87" t="str">
        <f t="array" ref="M84">IF(INDEX('Relevance scoring'!$D$7:$BU$214,MATCH($A84,'Relevance scoring'!$A$7:$A$214,0),MATCH(M$5,'Relevance scoring'!$D$5:$BU$5))=1,"N/a",(INDEX('Relevance scoring'!$D$7:$BU$214,MATCH($A84,'Relevance scoring'!$A$7:$A$214,0),MATCH(M$5,'Relevance scoring'!$D$5:$BU$5))))</f>
        <v>N/a</v>
      </c>
      <c r="N84" s="87" t="str">
        <f t="array" ref="N84">IF(INDEX('Relevance scoring'!$D$7:$BU$214,MATCH($A84,'Relevance scoring'!$A$7:$A$214,0),MATCH(N$5,'Relevance scoring'!$D$5:$BU$5))=1,"N/a",(INDEX('Relevance scoring'!$D$7:$BU$214,MATCH($A84,'Relevance scoring'!$A$7:$A$214,0),MATCH(N$5,'Relevance scoring'!$D$5:$BU$5))))</f>
        <v>N/a</v>
      </c>
      <c r="O84" s="87">
        <f t="array" ref="O84">IF(INDEX('Relevance scoring'!$D$7:$BU$214,MATCH($A84,'Relevance scoring'!$A$7:$A$214,0),MATCH(O$5,'Relevance scoring'!$D$5:$BU$5))=1,"N/a",(INDEX('Relevance scoring'!$D$7:$BU$214,MATCH($A84,'Relevance scoring'!$A$7:$A$214,0),MATCH(O$5,'Relevance scoring'!$D$5:$BU$5))))</f>
        <v>2</v>
      </c>
      <c r="P84" s="87">
        <f t="array" ref="P84">IF(INDEX('Relevance scoring'!$D$7:$BU$214,MATCH($A84,'Relevance scoring'!$A$7:$A$214,0),MATCH(P$5,'Relevance scoring'!$D$5:$BU$5))=1,"N/a",(INDEX('Relevance scoring'!$D$7:$BU$214,MATCH($A84,'Relevance scoring'!$A$7:$A$214,0),MATCH(P$5,'Relevance scoring'!$D$5:$BU$5))))</f>
        <v>2</v>
      </c>
      <c r="Q84" s="87" t="str">
        <f t="array" ref="Q84">IF(INDEX('Relevance scoring'!$D$7:$BU$214,MATCH($A84,'Relevance scoring'!$A$7:$A$214,0),MATCH(Q$5,'Relevance scoring'!$D$5:$BU$5))=1,"N/a",(INDEX('Relevance scoring'!$D$7:$BU$214,MATCH($A84,'Relevance scoring'!$A$7:$A$214,0),MATCH(Q$5,'Relevance scoring'!$D$5:$BU$5))))</f>
        <v>N/a</v>
      </c>
      <c r="R84" s="87" t="str">
        <f t="array" ref="R84">IF(INDEX('Relevance scoring'!$D$7:$BU$214,MATCH($A84,'Relevance scoring'!$A$7:$A$214,0),MATCH(R$5,'Relevance scoring'!$D$5:$BU$5))=1,"N/a",(INDEX('Relevance scoring'!$D$7:$BU$214,MATCH($A84,'Relevance scoring'!$A$7:$A$214,0),MATCH(R$5,'Relevance scoring'!$D$5:$BU$5))))</f>
        <v>N/a</v>
      </c>
      <c r="S84" s="87" t="str">
        <f t="array" ref="S84">IF(INDEX('Relevance scoring'!$D$7:$BU$214,MATCH($A84,'Relevance scoring'!$A$7:$A$214,0),MATCH(S$5,'Relevance scoring'!$D$5:$BU$5))=1,"N/a",(INDEX('Relevance scoring'!$D$7:$BU$214,MATCH($A84,'Relevance scoring'!$A$7:$A$214,0),MATCH(S$5,'Relevance scoring'!$D$5:$BU$5))))</f>
        <v>N/a</v>
      </c>
      <c r="T84" s="87" t="str">
        <f t="array" ref="T84">IF(INDEX('Relevance scoring'!$D$7:$BU$214,MATCH($A84,'Relevance scoring'!$A$7:$A$214,0),MATCH(T$5,'Relevance scoring'!$D$5:$BU$5))=1,"N/a",(INDEX('Relevance scoring'!$D$7:$BU$214,MATCH($A84,'Relevance scoring'!$A$7:$A$214,0),MATCH(T$5,'Relevance scoring'!$D$5:$BU$5))))</f>
        <v>N/a</v>
      </c>
      <c r="U84" s="87" t="str">
        <f t="array" ref="U84">IF(INDEX('Relevance scoring'!$D$7:$BU$214,MATCH($A84,'Relevance scoring'!$A$7:$A$214,0),MATCH(U$5,'Relevance scoring'!$D$5:$BU$5))=1,"N/a",(INDEX('Relevance scoring'!$D$7:$BU$214,MATCH($A84,'Relevance scoring'!$A$7:$A$214,0),MATCH(U$5,'Relevance scoring'!$D$5:$BU$5))))</f>
        <v>N/a</v>
      </c>
      <c r="V84" s="87" t="str">
        <f t="array" ref="V84">IF(INDEX('Relevance scoring'!$D$7:$BU$214,MATCH($A84,'Relevance scoring'!$A$7:$A$214,0),MATCH(V$5,'Relevance scoring'!$D$5:$BU$5))=1,"N/a",(INDEX('Relevance scoring'!$D$7:$BU$214,MATCH($A84,'Relevance scoring'!$A$7:$A$214,0),MATCH(V$5,'Relevance scoring'!$D$5:$BU$5))))</f>
        <v>N/a</v>
      </c>
      <c r="W84" s="87" t="str">
        <f t="array" ref="W84">IF(INDEX('Relevance scoring'!$D$7:$BU$214,MATCH($A84,'Relevance scoring'!$A$7:$A$214,0),MATCH(W$5,'Relevance scoring'!$D$5:$BU$5))=1,"N/a",(INDEX('Relevance scoring'!$D$7:$BU$214,MATCH($A84,'Relevance scoring'!$A$7:$A$214,0),MATCH(W$5,'Relevance scoring'!$D$5:$BU$5))))</f>
        <v>N/a</v>
      </c>
      <c r="X84" s="87" t="str">
        <f t="array" ref="X84">IF(INDEX('Relevance scoring'!$D$7:$BU$214,MATCH($A84,'Relevance scoring'!$A$7:$A$214,0),MATCH(X$5,'Relevance scoring'!$D$5:$BU$5))=1,"N/a",(INDEX('Relevance scoring'!$D$7:$BU$214,MATCH($A84,'Relevance scoring'!$A$7:$A$214,0),MATCH(X$5,'Relevance scoring'!$D$5:$BU$5))))</f>
        <v>N/a</v>
      </c>
      <c r="Y84" s="87" t="str">
        <f t="array" ref="Y84">IF(INDEX('Relevance scoring'!$D$7:$BU$214,MATCH($A84,'Relevance scoring'!$A$7:$A$214,0),MATCH(Y$5,'Relevance scoring'!$D$5:$BU$5))=1,"N/a",(INDEX('Relevance scoring'!$D$7:$BU$214,MATCH($A84,'Relevance scoring'!$A$7:$A$214,0),MATCH(Y$5,'Relevance scoring'!$D$5:$BU$5))))</f>
        <v>N/a</v>
      </c>
      <c r="Z84" s="87" t="str">
        <f t="array" ref="Z84">IF(INDEX('Relevance scoring'!$D$7:$BU$214,MATCH($A84,'Relevance scoring'!$A$7:$A$214,0),MATCH(Z$5,'Relevance scoring'!$D$5:$BU$5))=1,"N/a",(INDEX('Relevance scoring'!$D$7:$BU$214,MATCH($A84,'Relevance scoring'!$A$7:$A$214,0),MATCH(Z$5,'Relevance scoring'!$D$5:$BU$5))))</f>
        <v>N/a</v>
      </c>
      <c r="AA84" s="87" t="str">
        <f t="array" ref="AA84">IF(INDEX('Relevance scoring'!$D$7:$BU$214,MATCH($A84,'Relevance scoring'!$A$7:$A$214,0),MATCH(AA$5,'Relevance scoring'!$D$5:$BU$5))=1,"N/a",(INDEX('Relevance scoring'!$D$7:$BU$214,MATCH($A84,'Relevance scoring'!$A$7:$A$214,0),MATCH(AA$5,'Relevance scoring'!$D$5:$BU$5))))</f>
        <v>N/a</v>
      </c>
      <c r="AB84" s="87">
        <f t="array" ref="AB84">IF(INDEX('Relevance scoring'!$D$7:$BU$214,MATCH($A84,'Relevance scoring'!$A$7:$A$214,0),MATCH(AB$5,'Relevance scoring'!$D$5:$BU$5))=1,"N/a",(INDEX('Relevance scoring'!$D$7:$BU$214,MATCH($A84,'Relevance scoring'!$A$7:$A$214,0),MATCH(AB$5,'Relevance scoring'!$D$5:$BU$5))))</f>
        <v>2</v>
      </c>
      <c r="AC84" s="87" t="str">
        <f t="array" ref="AC84">IF(INDEX('Relevance scoring'!$D$7:$BU$214,MATCH($A84,'Relevance scoring'!$A$7:$A$214,0),MATCH(AC$5,'Relevance scoring'!$D$5:$BU$5))=1,"N/a",(INDEX('Relevance scoring'!$D$7:$BU$214,MATCH($A84,'Relevance scoring'!$A$7:$A$214,0),MATCH(AC$5,'Relevance scoring'!$D$5:$BU$5))))</f>
        <v>N/a</v>
      </c>
      <c r="AD84" s="87">
        <f t="array" ref="AD84">IF(INDEX('Relevance scoring'!$D$7:$BU$214,MATCH($A84,'Relevance scoring'!$A$7:$A$214,0),MATCH(AD$5,'Relevance scoring'!$D$5:$BU$5))=1,"N/a",(INDEX('Relevance scoring'!$D$7:$BU$214,MATCH($A84,'Relevance scoring'!$A$7:$A$214,0),MATCH(AD$5,'Relevance scoring'!$D$5:$BU$5))))</f>
        <v>3</v>
      </c>
      <c r="AE84" s="87">
        <f t="array" ref="AE84">IF(INDEX('Relevance scoring'!$D$7:$BU$214,MATCH($A84,'Relevance scoring'!$A$7:$A$214,0),MATCH(AE$5,'Relevance scoring'!$D$5:$BU$5))=1,"N/a",(INDEX('Relevance scoring'!$D$7:$BU$214,MATCH($A84,'Relevance scoring'!$A$7:$A$214,0),MATCH(AE$5,'Relevance scoring'!$D$5:$BU$5))))</f>
        <v>4</v>
      </c>
      <c r="AF84" s="87" t="str">
        <f t="array" ref="AF84">IF(INDEX('Relevance scoring'!$D$7:$BU$214,MATCH($A84,'Relevance scoring'!$A$7:$A$214,0),MATCH(AF$5,'Relevance scoring'!$D$5:$BU$5))=1,"N/a",(INDEX('Relevance scoring'!$D$7:$BU$214,MATCH($A84,'Relevance scoring'!$A$7:$A$214,0),MATCH(AF$5,'Relevance scoring'!$D$5:$BU$5))))</f>
        <v>N/a</v>
      </c>
      <c r="AG84" s="87" t="str">
        <f t="array" ref="AG84">IF(INDEX('Relevance scoring'!$D$7:$BU$214,MATCH($A84,'Relevance scoring'!$A$7:$A$214,0),MATCH(AG$5,'Relevance scoring'!$D$5:$BU$5))=1,"N/a",(INDEX('Relevance scoring'!$D$7:$BU$214,MATCH($A84,'Relevance scoring'!$A$7:$A$214,0),MATCH(AG$5,'Relevance scoring'!$D$5:$BU$5))))</f>
        <v>N/a</v>
      </c>
      <c r="AH84" s="87">
        <f t="array" ref="AH84">IF(INDEX('Relevance scoring'!$D$7:$BU$214,MATCH($A84,'Relevance scoring'!$A$7:$A$214,0),MATCH(AH$5,'Relevance scoring'!$D$5:$BU$5))=1,"N/a",(INDEX('Relevance scoring'!$D$7:$BU$214,MATCH($A84,'Relevance scoring'!$A$7:$A$214,0),MATCH(AH$5,'Relevance scoring'!$D$5:$BU$5))))</f>
        <v>2</v>
      </c>
      <c r="AI84" s="87">
        <f t="array" ref="AI84">IF(INDEX('Relevance scoring'!$D$7:$BU$214,MATCH($A84,'Relevance scoring'!$A$7:$A$214,0),MATCH(AI$5,'Relevance scoring'!$D$5:$BU$5))=1,"N/a",(INDEX('Relevance scoring'!$D$7:$BU$214,MATCH($A84,'Relevance scoring'!$A$7:$A$214,0),MATCH(AI$5,'Relevance scoring'!$D$5:$BU$5))))</f>
        <v>3</v>
      </c>
      <c r="AJ84" s="87">
        <f t="array" ref="AJ84">IF(INDEX('Relevance scoring'!$D$7:$BU$214,MATCH($A84,'Relevance scoring'!$A$7:$A$214,0),MATCH(AJ$5,'Relevance scoring'!$D$5:$BU$5))=1,"N/a",(INDEX('Relevance scoring'!$D$7:$BU$214,MATCH($A84,'Relevance scoring'!$A$7:$A$214,0),MATCH(AJ$5,'Relevance scoring'!$D$5:$BU$5))))</f>
        <v>3</v>
      </c>
      <c r="AK84" s="87">
        <f t="array" ref="AK84">IF(INDEX('Relevance scoring'!$D$7:$BU$214,MATCH($A84,'Relevance scoring'!$A$7:$A$214,0),MATCH(AK$5,'Relevance scoring'!$D$5:$BU$5))=1,"N/a",(INDEX('Relevance scoring'!$D$7:$BU$214,MATCH($A84,'Relevance scoring'!$A$7:$A$214,0),MATCH(AK$5,'Relevance scoring'!$D$5:$BU$5))))</f>
        <v>2</v>
      </c>
      <c r="AL84" s="87" t="str">
        <f t="array" ref="AL84">IF(INDEX('Relevance scoring'!$D$7:$BU$214,MATCH($A84,'Relevance scoring'!$A$7:$A$214,0),MATCH(AL$5,'Relevance scoring'!$D$5:$BU$5))=1,"N/a",(INDEX('Relevance scoring'!$D$7:$BU$214,MATCH($A84,'Relevance scoring'!$A$7:$A$214,0),MATCH(AL$5,'Relevance scoring'!$D$5:$BU$5))))</f>
        <v>N/a</v>
      </c>
      <c r="AM84" s="87">
        <f t="array" ref="AM84">IF(INDEX('Relevance scoring'!$D$7:$BU$214,MATCH($A84,'Relevance scoring'!$A$7:$A$214,0),MATCH(AM$5,'Relevance scoring'!$D$5:$BU$5))=1,"N/a",(INDEX('Relevance scoring'!$D$7:$BU$214,MATCH($A84,'Relevance scoring'!$A$7:$A$214,0),MATCH(AM$5,'Relevance scoring'!$D$5:$BU$5))))</f>
        <v>2</v>
      </c>
      <c r="AN84" s="87" t="str">
        <f t="array" ref="AN84">IF(INDEX('Relevance scoring'!$D$7:$BU$214,MATCH($A84,'Relevance scoring'!$A$7:$A$214,0),MATCH(AN$5,'Relevance scoring'!$D$5:$BU$5))=1,"N/a",(INDEX('Relevance scoring'!$D$7:$BU$214,MATCH($A84,'Relevance scoring'!$A$7:$A$214,0),MATCH(AN$5,'Relevance scoring'!$D$5:$BU$5))))</f>
        <v>N/a</v>
      </c>
      <c r="AO84" s="87" t="str">
        <f t="array" ref="AO84">IF(INDEX('Relevance scoring'!$D$7:$BU$214,MATCH($A84,'Relevance scoring'!$A$7:$A$214,0),MATCH(AO$5,'Relevance scoring'!$D$5:$BU$5))=1,"N/a",(INDEX('Relevance scoring'!$D$7:$BU$214,MATCH($A84,'Relevance scoring'!$A$7:$A$214,0),MATCH(AO$5,'Relevance scoring'!$D$5:$BU$5))))</f>
        <v>N/a</v>
      </c>
      <c r="AP84" s="87">
        <f t="array" ref="AP84">IF(INDEX('Relevance scoring'!$D$7:$BU$214,MATCH($A84,'Relevance scoring'!$A$7:$A$214,0),MATCH(AP$5,'Relevance scoring'!$D$5:$BU$5))=1,"N/a",(INDEX('Relevance scoring'!$D$7:$BU$214,MATCH($A84,'Relevance scoring'!$A$7:$A$214,0),MATCH(AP$5,'Relevance scoring'!$D$5:$BU$5))))</f>
        <v>3</v>
      </c>
      <c r="AQ84" s="87" t="str">
        <f t="array" ref="AQ84">IF(INDEX('Relevance scoring'!$D$7:$BU$214,MATCH($A84,'Relevance scoring'!$A$7:$A$214,0),MATCH(AQ$5,'Relevance scoring'!$D$5:$BU$5))=1,"N/a",(INDEX('Relevance scoring'!$D$7:$BU$214,MATCH($A84,'Relevance scoring'!$A$7:$A$214,0),MATCH(AQ$5,'Relevance scoring'!$D$5:$BU$5))))</f>
        <v>N/a</v>
      </c>
      <c r="AR84" s="87" t="str">
        <f t="array" ref="AR84">IF(INDEX('Relevance scoring'!$D$7:$BU$214,MATCH($A84,'Relevance scoring'!$A$7:$A$214,0),MATCH(AR$5,'Relevance scoring'!$D$5:$BU$5))=1,"N/a",(INDEX('Relevance scoring'!$D$7:$BU$214,MATCH($A84,'Relevance scoring'!$A$7:$A$214,0),MATCH(AR$5,'Relevance scoring'!$D$5:$BU$5))))</f>
        <v>N/a</v>
      </c>
      <c r="AS84" s="87" t="str">
        <f t="array" ref="AS84">IF(INDEX('Relevance scoring'!$D$7:$BU$214,MATCH($A84,'Relevance scoring'!$A$7:$A$214,0),MATCH(AS$5,'Relevance scoring'!$D$5:$BU$5))=1,"N/a",(INDEX('Relevance scoring'!$D$7:$BU$214,MATCH($A84,'Relevance scoring'!$A$7:$A$214,0),MATCH(AS$5,'Relevance scoring'!$D$5:$BU$5))))</f>
        <v>N/a</v>
      </c>
      <c r="AT84" s="87" t="str">
        <f t="array" ref="AT84">IF(INDEX('Relevance scoring'!$D$7:$BU$214,MATCH($A84,'Relevance scoring'!$A$7:$A$214,0),MATCH(AT$5,'Relevance scoring'!$D$5:$BU$5))=1,"N/a",(INDEX('Relevance scoring'!$D$7:$BU$214,MATCH($A84,'Relevance scoring'!$A$7:$A$214,0),MATCH(AT$5,'Relevance scoring'!$D$5:$BU$5))))</f>
        <v>N/a</v>
      </c>
      <c r="AU84" s="87" t="str">
        <f t="array" ref="AU84">IF(INDEX('Relevance scoring'!$D$7:$BU$214,MATCH($A84,'Relevance scoring'!$A$7:$A$214,0),MATCH(AU$5,'Relevance scoring'!$D$5:$BU$5))=1,"N/a",(INDEX('Relevance scoring'!$D$7:$BU$214,MATCH($A84,'Relevance scoring'!$A$7:$A$214,0),MATCH(AU$5,'Relevance scoring'!$D$5:$BU$5))))</f>
        <v>N/a</v>
      </c>
      <c r="AV84" s="87" t="str">
        <f t="array" ref="AV84">IF(INDEX('Relevance scoring'!$D$7:$BU$214,MATCH($A84,'Relevance scoring'!$A$7:$A$214,0),MATCH(AV$5,'Relevance scoring'!$D$5:$BU$5))=1,"N/a",(INDEX('Relevance scoring'!$D$7:$BU$214,MATCH($A84,'Relevance scoring'!$A$7:$A$214,0),MATCH(AV$5,'Relevance scoring'!$D$5:$BU$5))))</f>
        <v>N/a</v>
      </c>
      <c r="AW84" s="87" t="str">
        <f t="array" ref="AW84">IF(INDEX('Relevance scoring'!$D$7:$BU$214,MATCH($A84,'Relevance scoring'!$A$7:$A$214,0),MATCH(AW$5,'Relevance scoring'!$D$5:$BU$5))=1,"N/a",(INDEX('Relevance scoring'!$D$7:$BU$214,MATCH($A84,'Relevance scoring'!$A$7:$A$214,0),MATCH(AW$5,'Relevance scoring'!$D$5:$BU$5))))</f>
        <v>N/a</v>
      </c>
      <c r="AX84" s="87" t="str">
        <f t="array" ref="AX84">IF(INDEX('Relevance scoring'!$D$7:$BU$214,MATCH($A84,'Relevance scoring'!$A$7:$A$214,0),MATCH(AX$5,'Relevance scoring'!$D$5:$BU$5))=1,"N/a",(INDEX('Relevance scoring'!$D$7:$BU$214,MATCH($A84,'Relevance scoring'!$A$7:$A$214,0),MATCH(AX$5,'Relevance scoring'!$D$5:$BU$5))))</f>
        <v>N/a</v>
      </c>
      <c r="AY84" s="87" t="str">
        <f t="array" ref="AY84">IF(INDEX('Relevance scoring'!$D$7:$BU$214,MATCH($A84,'Relevance scoring'!$A$7:$A$214,0),MATCH(AY$5,'Relevance scoring'!$D$5:$BU$5))=1,"N/a",(INDEX('Relevance scoring'!$D$7:$BU$214,MATCH($A84,'Relevance scoring'!$A$7:$A$214,0),MATCH(AY$5,'Relevance scoring'!$D$5:$BU$5))))</f>
        <v>N/a</v>
      </c>
      <c r="AZ84" s="87" t="str">
        <f t="array" ref="AZ84">IF(INDEX('Relevance scoring'!$D$7:$BU$214,MATCH($A84,'Relevance scoring'!$A$7:$A$214,0),MATCH(AZ$5,'Relevance scoring'!$D$5:$BU$5))=1,"N/a",(INDEX('Relevance scoring'!$D$7:$BU$214,MATCH($A84,'Relevance scoring'!$A$7:$A$214,0),MATCH(AZ$5,'Relevance scoring'!$D$5:$BU$5))))</f>
        <v>N/a</v>
      </c>
      <c r="BA84" s="87" t="str">
        <f t="array" ref="BA84">IF(INDEX('Relevance scoring'!$D$7:$BU$214,MATCH($A84,'Relevance scoring'!$A$7:$A$214,0),MATCH(BA$5,'Relevance scoring'!$D$5:$BU$5))=1,"N/a",(INDEX('Relevance scoring'!$D$7:$BU$214,MATCH($A84,'Relevance scoring'!$A$7:$A$214,0),MATCH(BA$5,'Relevance scoring'!$D$5:$BU$5))))</f>
        <v>N/a</v>
      </c>
      <c r="BB84" s="87" t="str">
        <f t="array" ref="BB84">IF(INDEX('Relevance scoring'!$D$7:$BU$214,MATCH($A84,'Relevance scoring'!$A$7:$A$214,0),MATCH(BB$5,'Relevance scoring'!$D$5:$BU$5))=1,"N/a",(INDEX('Relevance scoring'!$D$7:$BU$214,MATCH($A84,'Relevance scoring'!$A$7:$A$214,0),MATCH(BB$5,'Relevance scoring'!$D$5:$BU$5))))</f>
        <v>N/a</v>
      </c>
      <c r="BC84" s="87" t="str">
        <f t="array" ref="BC84">IF(INDEX('Relevance scoring'!$D$7:$BU$214,MATCH($A84,'Relevance scoring'!$A$7:$A$214,0),MATCH(BC$5,'Relevance scoring'!$D$5:$BU$5))=1,"N/a",(INDEX('Relevance scoring'!$D$7:$BU$214,MATCH($A84,'Relevance scoring'!$A$7:$A$214,0),MATCH(BC$5,'Relevance scoring'!$D$5:$BU$5))))</f>
        <v>N/a</v>
      </c>
      <c r="BD84" s="87" t="str">
        <f t="array" ref="BD84">IF(INDEX('Relevance scoring'!$D$7:$BU$214,MATCH($A84,'Relevance scoring'!$A$7:$A$214,0),MATCH(BD$5,'Relevance scoring'!$D$5:$BU$5))=1,"N/a",(INDEX('Relevance scoring'!$D$7:$BU$214,MATCH($A84,'Relevance scoring'!$A$7:$A$214,0),MATCH(BD$5,'Relevance scoring'!$D$5:$BU$5))))</f>
        <v>N/a</v>
      </c>
      <c r="BE84" s="87" t="str">
        <f t="array" ref="BE84">IF(INDEX('Relevance scoring'!$D$7:$BU$214,MATCH($A84,'Relevance scoring'!$A$7:$A$214,0),MATCH(BE$5,'Relevance scoring'!$D$5:$BU$5))=1,"N/a",(INDEX('Relevance scoring'!$D$7:$BU$214,MATCH($A84,'Relevance scoring'!$A$7:$A$214,0),MATCH(BE$5,'Relevance scoring'!$D$5:$BU$5))))</f>
        <v>N/a</v>
      </c>
      <c r="BF84" s="87">
        <f t="array" ref="BF84">IF(INDEX('Relevance scoring'!$D$7:$BU$214,MATCH($A84,'Relevance scoring'!$A$7:$A$214,0),MATCH(BF$5,'Relevance scoring'!$D$5:$BU$5))=1,"N/a",(INDEX('Relevance scoring'!$D$7:$BU$214,MATCH($A84,'Relevance scoring'!$A$7:$A$214,0),MATCH(BF$5,'Relevance scoring'!$D$5:$BU$5))))</f>
        <v>2</v>
      </c>
      <c r="BG84" s="87">
        <f t="array" ref="BG84">IF(INDEX('Relevance scoring'!$D$7:$BU$214,MATCH($A84,'Relevance scoring'!$A$7:$A$214,0),MATCH(BG$5,'Relevance scoring'!$D$5:$BU$5))=1,"N/a",(INDEX('Relevance scoring'!$D$7:$BU$214,MATCH($A84,'Relevance scoring'!$A$7:$A$214,0),MATCH(BG$5,'Relevance scoring'!$D$5:$BU$5))))</f>
        <v>3</v>
      </c>
      <c r="BH84" s="87">
        <f t="array" ref="BH84">IF(INDEX('Relevance scoring'!$D$7:$BU$214,MATCH($A84,'Relevance scoring'!$A$7:$A$214,0),MATCH(BH$5,'Relevance scoring'!$D$5:$BU$5))=1,"N/a",(INDEX('Relevance scoring'!$D$7:$BU$214,MATCH($A84,'Relevance scoring'!$A$7:$A$214,0),MATCH(BH$5,'Relevance scoring'!$D$5:$BU$5))))</f>
        <v>2</v>
      </c>
    </row>
    <row r="85" spans="1:60" ht="12.75" x14ac:dyDescent="0.2">
      <c r="A85" s="75" t="str">
        <f>'Technology references'!A80</f>
        <v>Tech-079</v>
      </c>
      <c r="B85" s="79" t="str">
        <f t="array" ref="B85">INDEX('Technology references'!$B$2:$B$100,MATCH($A85,'Technology references'!$A$2:$A$100,0))</f>
        <v>Ecosystem engineering</v>
      </c>
      <c r="C85" s="74"/>
      <c r="D85" s="87" t="str">
        <f t="array" ref="D85">IF(INDEX('Relevance scoring'!$D$7:$BU$214,MATCH($A85,'Relevance scoring'!$A$7:$A$214,0),MATCH(D$5,'Relevance scoring'!$D$5:$BU$5))=1,"N/a",(INDEX('Relevance scoring'!$D$7:$BU$214,MATCH($A85,'Relevance scoring'!$A$7:$A$214,0),MATCH(D$5,'Relevance scoring'!$D$5:$BU$5))))</f>
        <v>N/a</v>
      </c>
      <c r="E85" s="87">
        <f t="array" ref="E85">IF(INDEX('Relevance scoring'!$D$7:$BU$214,MATCH($A85,'Relevance scoring'!$A$7:$A$214,0),MATCH(E$5,'Relevance scoring'!$D$5:$BU$5))=1,"N/a",(INDEX('Relevance scoring'!$D$7:$BU$214,MATCH($A85,'Relevance scoring'!$A$7:$A$214,0),MATCH(E$5,'Relevance scoring'!$D$5:$BU$5))))</f>
        <v>2</v>
      </c>
      <c r="F85" s="87">
        <f t="array" ref="F85">IF(INDEX('Relevance scoring'!$D$7:$BU$214,MATCH($A85,'Relevance scoring'!$A$7:$A$214,0),MATCH(F$5,'Relevance scoring'!$D$5:$BU$5))=1,"N/a",(INDEX('Relevance scoring'!$D$7:$BU$214,MATCH($A85,'Relevance scoring'!$A$7:$A$214,0),MATCH(F$5,'Relevance scoring'!$D$5:$BU$5))))</f>
        <v>2</v>
      </c>
      <c r="G85" s="87">
        <f t="array" ref="G85">IF(INDEX('Relevance scoring'!$D$7:$BU$214,MATCH($A85,'Relevance scoring'!$A$7:$A$214,0),MATCH(G$5,'Relevance scoring'!$D$5:$BU$5))=1,"N/a",(INDEX('Relevance scoring'!$D$7:$BU$214,MATCH($A85,'Relevance scoring'!$A$7:$A$214,0),MATCH(G$5,'Relevance scoring'!$D$5:$BU$5))))</f>
        <v>3</v>
      </c>
      <c r="H85" s="87">
        <f t="array" ref="H85">IF(INDEX('Relevance scoring'!$D$7:$BU$214,MATCH($A85,'Relevance scoring'!$A$7:$A$214,0),MATCH(H$5,'Relevance scoring'!$D$5:$BU$5))=1,"N/a",(INDEX('Relevance scoring'!$D$7:$BU$214,MATCH($A85,'Relevance scoring'!$A$7:$A$214,0),MATCH(H$5,'Relevance scoring'!$D$5:$BU$5))))</f>
        <v>2</v>
      </c>
      <c r="I85" s="87">
        <f t="array" ref="I85">IF(INDEX('Relevance scoring'!$D$7:$BU$214,MATCH($A85,'Relevance scoring'!$A$7:$A$214,0),MATCH(I$5,'Relevance scoring'!$D$5:$BU$5))=1,"N/a",(INDEX('Relevance scoring'!$D$7:$BU$214,MATCH($A85,'Relevance scoring'!$A$7:$A$214,0),MATCH(I$5,'Relevance scoring'!$D$5:$BU$5))))</f>
        <v>2</v>
      </c>
      <c r="J85" s="87">
        <f t="array" ref="J85">IF(INDEX('Relevance scoring'!$D$7:$BU$214,MATCH($A85,'Relevance scoring'!$A$7:$A$214,0),MATCH(J$5,'Relevance scoring'!$D$5:$BU$5))=1,"N/a",(INDEX('Relevance scoring'!$D$7:$BU$214,MATCH($A85,'Relevance scoring'!$A$7:$A$214,0),MATCH(J$5,'Relevance scoring'!$D$5:$BU$5))))</f>
        <v>2</v>
      </c>
      <c r="K85" s="87">
        <f t="array" ref="K85">IF(INDEX('Relevance scoring'!$D$7:$BU$214,MATCH($A85,'Relevance scoring'!$A$7:$A$214,0),MATCH(K$5,'Relevance scoring'!$D$5:$BU$5))=1,"N/a",(INDEX('Relevance scoring'!$D$7:$BU$214,MATCH($A85,'Relevance scoring'!$A$7:$A$214,0),MATCH(K$5,'Relevance scoring'!$D$5:$BU$5))))</f>
        <v>3</v>
      </c>
      <c r="L85" s="87">
        <f t="array" ref="L85">IF(INDEX('Relevance scoring'!$D$7:$BU$214,MATCH($A85,'Relevance scoring'!$A$7:$A$214,0),MATCH(L$5,'Relevance scoring'!$D$5:$BU$5))=1,"N/a",(INDEX('Relevance scoring'!$D$7:$BU$214,MATCH($A85,'Relevance scoring'!$A$7:$A$214,0),MATCH(L$5,'Relevance scoring'!$D$5:$BU$5))))</f>
        <v>3</v>
      </c>
      <c r="M85" s="87">
        <f t="array" ref="M85">IF(INDEX('Relevance scoring'!$D$7:$BU$214,MATCH($A85,'Relevance scoring'!$A$7:$A$214,0),MATCH(M$5,'Relevance scoring'!$D$5:$BU$5))=1,"N/a",(INDEX('Relevance scoring'!$D$7:$BU$214,MATCH($A85,'Relevance scoring'!$A$7:$A$214,0),MATCH(M$5,'Relevance scoring'!$D$5:$BU$5))))</f>
        <v>3</v>
      </c>
      <c r="N85" s="87">
        <f t="array" ref="N85">IF(INDEX('Relevance scoring'!$D$7:$BU$214,MATCH($A85,'Relevance scoring'!$A$7:$A$214,0),MATCH(N$5,'Relevance scoring'!$D$5:$BU$5))=1,"N/a",(INDEX('Relevance scoring'!$D$7:$BU$214,MATCH($A85,'Relevance scoring'!$A$7:$A$214,0),MATCH(N$5,'Relevance scoring'!$D$5:$BU$5))))</f>
        <v>3</v>
      </c>
      <c r="O85" s="87" t="str">
        <f t="array" ref="O85">IF(INDEX('Relevance scoring'!$D$7:$BU$214,MATCH($A85,'Relevance scoring'!$A$7:$A$214,0),MATCH(O$5,'Relevance scoring'!$D$5:$BU$5))=1,"N/a",(INDEX('Relevance scoring'!$D$7:$BU$214,MATCH($A85,'Relevance scoring'!$A$7:$A$214,0),MATCH(O$5,'Relevance scoring'!$D$5:$BU$5))))</f>
        <v>N/a</v>
      </c>
      <c r="P85" s="87" t="str">
        <f t="array" ref="P85">IF(INDEX('Relevance scoring'!$D$7:$BU$214,MATCH($A85,'Relevance scoring'!$A$7:$A$214,0),MATCH(P$5,'Relevance scoring'!$D$5:$BU$5))=1,"N/a",(INDEX('Relevance scoring'!$D$7:$BU$214,MATCH($A85,'Relevance scoring'!$A$7:$A$214,0),MATCH(P$5,'Relevance scoring'!$D$5:$BU$5))))</f>
        <v>N/a</v>
      </c>
      <c r="Q85" s="87" t="str">
        <f t="array" ref="Q85">IF(INDEX('Relevance scoring'!$D$7:$BU$214,MATCH($A85,'Relevance scoring'!$A$7:$A$214,0),MATCH(Q$5,'Relevance scoring'!$D$5:$BU$5))=1,"N/a",(INDEX('Relevance scoring'!$D$7:$BU$214,MATCH($A85,'Relevance scoring'!$A$7:$A$214,0),MATCH(Q$5,'Relevance scoring'!$D$5:$BU$5))))</f>
        <v>N/a</v>
      </c>
      <c r="R85" s="87" t="str">
        <f t="array" ref="R85">IF(INDEX('Relevance scoring'!$D$7:$BU$214,MATCH($A85,'Relevance scoring'!$A$7:$A$214,0),MATCH(R$5,'Relevance scoring'!$D$5:$BU$5))=1,"N/a",(INDEX('Relevance scoring'!$D$7:$BU$214,MATCH($A85,'Relevance scoring'!$A$7:$A$214,0),MATCH(R$5,'Relevance scoring'!$D$5:$BU$5))))</f>
        <v>N/a</v>
      </c>
      <c r="S85" s="87">
        <f t="array" ref="S85">IF(INDEX('Relevance scoring'!$D$7:$BU$214,MATCH($A85,'Relevance scoring'!$A$7:$A$214,0),MATCH(S$5,'Relevance scoring'!$D$5:$BU$5))=1,"N/a",(INDEX('Relevance scoring'!$D$7:$BU$214,MATCH($A85,'Relevance scoring'!$A$7:$A$214,0),MATCH(S$5,'Relevance scoring'!$D$5:$BU$5))))</f>
        <v>3</v>
      </c>
      <c r="T85" s="87">
        <f t="array" ref="T85">IF(INDEX('Relevance scoring'!$D$7:$BU$214,MATCH($A85,'Relevance scoring'!$A$7:$A$214,0),MATCH(T$5,'Relevance scoring'!$D$5:$BU$5))=1,"N/a",(INDEX('Relevance scoring'!$D$7:$BU$214,MATCH($A85,'Relevance scoring'!$A$7:$A$214,0),MATCH(T$5,'Relevance scoring'!$D$5:$BU$5))))</f>
        <v>3</v>
      </c>
      <c r="U85" s="87" t="str">
        <f t="array" ref="U85">IF(INDEX('Relevance scoring'!$D$7:$BU$214,MATCH($A85,'Relevance scoring'!$A$7:$A$214,0),MATCH(U$5,'Relevance scoring'!$D$5:$BU$5))=1,"N/a",(INDEX('Relevance scoring'!$D$7:$BU$214,MATCH($A85,'Relevance scoring'!$A$7:$A$214,0),MATCH(U$5,'Relevance scoring'!$D$5:$BU$5))))</f>
        <v>N/a</v>
      </c>
      <c r="V85" s="87" t="str">
        <f t="array" ref="V85">IF(INDEX('Relevance scoring'!$D$7:$BU$214,MATCH($A85,'Relevance scoring'!$A$7:$A$214,0),MATCH(V$5,'Relevance scoring'!$D$5:$BU$5))=1,"N/a",(INDEX('Relevance scoring'!$D$7:$BU$214,MATCH($A85,'Relevance scoring'!$A$7:$A$214,0),MATCH(V$5,'Relevance scoring'!$D$5:$BU$5))))</f>
        <v>N/a</v>
      </c>
      <c r="W85" s="87">
        <f t="array" ref="W85">IF(INDEX('Relevance scoring'!$D$7:$BU$214,MATCH($A85,'Relevance scoring'!$A$7:$A$214,0),MATCH(W$5,'Relevance scoring'!$D$5:$BU$5))=1,"N/a",(INDEX('Relevance scoring'!$D$7:$BU$214,MATCH($A85,'Relevance scoring'!$A$7:$A$214,0),MATCH(W$5,'Relevance scoring'!$D$5:$BU$5))))</f>
        <v>3</v>
      </c>
      <c r="X85" s="87">
        <f t="array" ref="X85">IF(INDEX('Relevance scoring'!$D$7:$BU$214,MATCH($A85,'Relevance scoring'!$A$7:$A$214,0),MATCH(X$5,'Relevance scoring'!$D$5:$BU$5))=1,"N/a",(INDEX('Relevance scoring'!$D$7:$BU$214,MATCH($A85,'Relevance scoring'!$A$7:$A$214,0),MATCH(X$5,'Relevance scoring'!$D$5:$BU$5))))</f>
        <v>3</v>
      </c>
      <c r="Y85" s="87">
        <f t="array" ref="Y85">IF(INDEX('Relevance scoring'!$D$7:$BU$214,MATCH($A85,'Relevance scoring'!$A$7:$A$214,0),MATCH(Y$5,'Relevance scoring'!$D$5:$BU$5))=1,"N/a",(INDEX('Relevance scoring'!$D$7:$BU$214,MATCH($A85,'Relevance scoring'!$A$7:$A$214,0),MATCH(Y$5,'Relevance scoring'!$D$5:$BU$5))))</f>
        <v>3</v>
      </c>
      <c r="Z85" s="87">
        <f t="array" ref="Z85">IF(INDEX('Relevance scoring'!$D$7:$BU$214,MATCH($A85,'Relevance scoring'!$A$7:$A$214,0),MATCH(Z$5,'Relevance scoring'!$D$5:$BU$5))=1,"N/a",(INDEX('Relevance scoring'!$D$7:$BU$214,MATCH($A85,'Relevance scoring'!$A$7:$A$214,0),MATCH(Z$5,'Relevance scoring'!$D$5:$BU$5))))</f>
        <v>4</v>
      </c>
      <c r="AA85" s="87" t="str">
        <f t="array" ref="AA85">IF(INDEX('Relevance scoring'!$D$7:$BU$214,MATCH($A85,'Relevance scoring'!$A$7:$A$214,0),MATCH(AA$5,'Relevance scoring'!$D$5:$BU$5))=1,"N/a",(INDEX('Relevance scoring'!$D$7:$BU$214,MATCH($A85,'Relevance scoring'!$A$7:$A$214,0),MATCH(AA$5,'Relevance scoring'!$D$5:$BU$5))))</f>
        <v>N/a</v>
      </c>
      <c r="AB85" s="87" t="str">
        <f t="array" ref="AB85">IF(INDEX('Relevance scoring'!$D$7:$BU$214,MATCH($A85,'Relevance scoring'!$A$7:$A$214,0),MATCH(AB$5,'Relevance scoring'!$D$5:$BU$5))=1,"N/a",(INDEX('Relevance scoring'!$D$7:$BU$214,MATCH($A85,'Relevance scoring'!$A$7:$A$214,0),MATCH(AB$5,'Relevance scoring'!$D$5:$BU$5))))</f>
        <v>N/a</v>
      </c>
      <c r="AC85" s="87" t="str">
        <f t="array" ref="AC85">IF(INDEX('Relevance scoring'!$D$7:$BU$214,MATCH($A85,'Relevance scoring'!$A$7:$A$214,0),MATCH(AC$5,'Relevance scoring'!$D$5:$BU$5))=1,"N/a",(INDEX('Relevance scoring'!$D$7:$BU$214,MATCH($A85,'Relevance scoring'!$A$7:$A$214,0),MATCH(AC$5,'Relevance scoring'!$D$5:$BU$5))))</f>
        <v>N/a</v>
      </c>
      <c r="AD85" s="87" t="str">
        <f t="array" ref="AD85">IF(INDEX('Relevance scoring'!$D$7:$BU$214,MATCH($A85,'Relevance scoring'!$A$7:$A$214,0),MATCH(AD$5,'Relevance scoring'!$D$5:$BU$5))=1,"N/a",(INDEX('Relevance scoring'!$D$7:$BU$214,MATCH($A85,'Relevance scoring'!$A$7:$A$214,0),MATCH(AD$5,'Relevance scoring'!$D$5:$BU$5))))</f>
        <v>N/a</v>
      </c>
      <c r="AE85" s="87">
        <f t="array" ref="AE85">IF(INDEX('Relevance scoring'!$D$7:$BU$214,MATCH($A85,'Relevance scoring'!$A$7:$A$214,0),MATCH(AE$5,'Relevance scoring'!$D$5:$BU$5))=1,"N/a",(INDEX('Relevance scoring'!$D$7:$BU$214,MATCH($A85,'Relevance scoring'!$A$7:$A$214,0),MATCH(AE$5,'Relevance scoring'!$D$5:$BU$5))))</f>
        <v>2</v>
      </c>
      <c r="AF85" s="87">
        <f t="array" ref="AF85">IF(INDEX('Relevance scoring'!$D$7:$BU$214,MATCH($A85,'Relevance scoring'!$A$7:$A$214,0),MATCH(AF$5,'Relevance scoring'!$D$5:$BU$5))=1,"N/a",(INDEX('Relevance scoring'!$D$7:$BU$214,MATCH($A85,'Relevance scoring'!$A$7:$A$214,0),MATCH(AF$5,'Relevance scoring'!$D$5:$BU$5))))</f>
        <v>3</v>
      </c>
      <c r="AG85" s="87" t="str">
        <f t="array" ref="AG85">IF(INDEX('Relevance scoring'!$D$7:$BU$214,MATCH($A85,'Relevance scoring'!$A$7:$A$214,0),MATCH(AG$5,'Relevance scoring'!$D$5:$BU$5))=1,"N/a",(INDEX('Relevance scoring'!$D$7:$BU$214,MATCH($A85,'Relevance scoring'!$A$7:$A$214,0),MATCH(AG$5,'Relevance scoring'!$D$5:$BU$5))))</f>
        <v>N/a</v>
      </c>
      <c r="AH85" s="87" t="str">
        <f t="array" ref="AH85">IF(INDEX('Relevance scoring'!$D$7:$BU$214,MATCH($A85,'Relevance scoring'!$A$7:$A$214,0),MATCH(AH$5,'Relevance scoring'!$D$5:$BU$5))=1,"N/a",(INDEX('Relevance scoring'!$D$7:$BU$214,MATCH($A85,'Relevance scoring'!$A$7:$A$214,0),MATCH(AH$5,'Relevance scoring'!$D$5:$BU$5))))</f>
        <v>N/a</v>
      </c>
      <c r="AI85" s="87" t="str">
        <f t="array" ref="AI85">IF(INDEX('Relevance scoring'!$D$7:$BU$214,MATCH($A85,'Relevance scoring'!$A$7:$A$214,0),MATCH(AI$5,'Relevance scoring'!$D$5:$BU$5))=1,"N/a",(INDEX('Relevance scoring'!$D$7:$BU$214,MATCH($A85,'Relevance scoring'!$A$7:$A$214,0),MATCH(AI$5,'Relevance scoring'!$D$5:$BU$5))))</f>
        <v>N/a</v>
      </c>
      <c r="AJ85" s="87" t="str">
        <f t="array" ref="AJ85">IF(INDEX('Relevance scoring'!$D$7:$BU$214,MATCH($A85,'Relevance scoring'!$A$7:$A$214,0),MATCH(AJ$5,'Relevance scoring'!$D$5:$BU$5))=1,"N/a",(INDEX('Relevance scoring'!$D$7:$BU$214,MATCH($A85,'Relevance scoring'!$A$7:$A$214,0),MATCH(AJ$5,'Relevance scoring'!$D$5:$BU$5))))</f>
        <v>N/a</v>
      </c>
      <c r="AK85" s="87" t="str">
        <f t="array" ref="AK85">IF(INDEX('Relevance scoring'!$D$7:$BU$214,MATCH($A85,'Relevance scoring'!$A$7:$A$214,0),MATCH(AK$5,'Relevance scoring'!$D$5:$BU$5))=1,"N/a",(INDEX('Relevance scoring'!$D$7:$BU$214,MATCH($A85,'Relevance scoring'!$A$7:$A$214,0),MATCH(AK$5,'Relevance scoring'!$D$5:$BU$5))))</f>
        <v>N/a</v>
      </c>
      <c r="AL85" s="87">
        <f t="array" ref="AL85">IF(INDEX('Relevance scoring'!$D$7:$BU$214,MATCH($A85,'Relevance scoring'!$A$7:$A$214,0),MATCH(AL$5,'Relevance scoring'!$D$5:$BU$5))=1,"N/a",(INDEX('Relevance scoring'!$D$7:$BU$214,MATCH($A85,'Relevance scoring'!$A$7:$A$214,0),MATCH(AL$5,'Relevance scoring'!$D$5:$BU$5))))</f>
        <v>2</v>
      </c>
      <c r="AM85" s="87" t="str">
        <f t="array" ref="AM85">IF(INDEX('Relevance scoring'!$D$7:$BU$214,MATCH($A85,'Relevance scoring'!$A$7:$A$214,0),MATCH(AM$5,'Relevance scoring'!$D$5:$BU$5))=1,"N/a",(INDEX('Relevance scoring'!$D$7:$BU$214,MATCH($A85,'Relevance scoring'!$A$7:$A$214,0),MATCH(AM$5,'Relevance scoring'!$D$5:$BU$5))))</f>
        <v>N/a</v>
      </c>
      <c r="AN85" s="87" t="str">
        <f t="array" ref="AN85">IF(INDEX('Relevance scoring'!$D$7:$BU$214,MATCH($A85,'Relevance scoring'!$A$7:$A$214,0),MATCH(AN$5,'Relevance scoring'!$D$5:$BU$5))=1,"N/a",(INDEX('Relevance scoring'!$D$7:$BU$214,MATCH($A85,'Relevance scoring'!$A$7:$A$214,0),MATCH(AN$5,'Relevance scoring'!$D$5:$BU$5))))</f>
        <v>N/a</v>
      </c>
      <c r="AO85" s="87">
        <f t="array" ref="AO85">IF(INDEX('Relevance scoring'!$D$7:$BU$214,MATCH($A85,'Relevance scoring'!$A$7:$A$214,0),MATCH(AO$5,'Relevance scoring'!$D$5:$BU$5))=1,"N/a",(INDEX('Relevance scoring'!$D$7:$BU$214,MATCH($A85,'Relevance scoring'!$A$7:$A$214,0),MATCH(AO$5,'Relevance scoring'!$D$5:$BU$5))))</f>
        <v>3</v>
      </c>
      <c r="AP85" s="87" t="str">
        <f t="array" ref="AP85">IF(INDEX('Relevance scoring'!$D$7:$BU$214,MATCH($A85,'Relevance scoring'!$A$7:$A$214,0),MATCH(AP$5,'Relevance scoring'!$D$5:$BU$5))=1,"N/a",(INDEX('Relevance scoring'!$D$7:$BU$214,MATCH($A85,'Relevance scoring'!$A$7:$A$214,0),MATCH(AP$5,'Relevance scoring'!$D$5:$BU$5))))</f>
        <v>N/a</v>
      </c>
      <c r="AQ85" s="87">
        <f t="array" ref="AQ85">IF(INDEX('Relevance scoring'!$D$7:$BU$214,MATCH($A85,'Relevance scoring'!$A$7:$A$214,0),MATCH(AQ$5,'Relevance scoring'!$D$5:$BU$5))=1,"N/a",(INDEX('Relevance scoring'!$D$7:$BU$214,MATCH($A85,'Relevance scoring'!$A$7:$A$214,0),MATCH(AQ$5,'Relevance scoring'!$D$5:$BU$5))))</f>
        <v>2</v>
      </c>
      <c r="AR85" s="87" t="str">
        <f t="array" ref="AR85">IF(INDEX('Relevance scoring'!$D$7:$BU$214,MATCH($A85,'Relevance scoring'!$A$7:$A$214,0),MATCH(AR$5,'Relevance scoring'!$D$5:$BU$5))=1,"N/a",(INDEX('Relevance scoring'!$D$7:$BU$214,MATCH($A85,'Relevance scoring'!$A$7:$A$214,0),MATCH(AR$5,'Relevance scoring'!$D$5:$BU$5))))</f>
        <v>N/a</v>
      </c>
      <c r="AS85" s="87" t="str">
        <f t="array" ref="AS85">IF(INDEX('Relevance scoring'!$D$7:$BU$214,MATCH($A85,'Relevance scoring'!$A$7:$A$214,0),MATCH(AS$5,'Relevance scoring'!$D$5:$BU$5))=1,"N/a",(INDEX('Relevance scoring'!$D$7:$BU$214,MATCH($A85,'Relevance scoring'!$A$7:$A$214,0),MATCH(AS$5,'Relevance scoring'!$D$5:$BU$5))))</f>
        <v>N/a</v>
      </c>
      <c r="AT85" s="87">
        <f t="array" ref="AT85">IF(INDEX('Relevance scoring'!$D$7:$BU$214,MATCH($A85,'Relevance scoring'!$A$7:$A$214,0),MATCH(AT$5,'Relevance scoring'!$D$5:$BU$5))=1,"N/a",(INDEX('Relevance scoring'!$D$7:$BU$214,MATCH($A85,'Relevance scoring'!$A$7:$A$214,0),MATCH(AT$5,'Relevance scoring'!$D$5:$BU$5))))</f>
        <v>2</v>
      </c>
      <c r="AU85" s="87" t="str">
        <f t="array" ref="AU85">IF(INDEX('Relevance scoring'!$D$7:$BU$214,MATCH($A85,'Relevance scoring'!$A$7:$A$214,0),MATCH(AU$5,'Relevance scoring'!$D$5:$BU$5))=1,"N/a",(INDEX('Relevance scoring'!$D$7:$BU$214,MATCH($A85,'Relevance scoring'!$A$7:$A$214,0),MATCH(AU$5,'Relevance scoring'!$D$5:$BU$5))))</f>
        <v>N/a</v>
      </c>
      <c r="AV85" s="87" t="str">
        <f t="array" ref="AV85">IF(INDEX('Relevance scoring'!$D$7:$BU$214,MATCH($A85,'Relevance scoring'!$A$7:$A$214,0),MATCH(AV$5,'Relevance scoring'!$D$5:$BU$5))=1,"N/a",(INDEX('Relevance scoring'!$D$7:$BU$214,MATCH($A85,'Relevance scoring'!$A$7:$A$214,0),MATCH(AV$5,'Relevance scoring'!$D$5:$BU$5))))</f>
        <v>N/a</v>
      </c>
      <c r="AW85" s="87">
        <f t="array" ref="AW85">IF(INDEX('Relevance scoring'!$D$7:$BU$214,MATCH($A85,'Relevance scoring'!$A$7:$A$214,0),MATCH(AW$5,'Relevance scoring'!$D$5:$BU$5))=1,"N/a",(INDEX('Relevance scoring'!$D$7:$BU$214,MATCH($A85,'Relevance scoring'!$A$7:$A$214,0),MATCH(AW$5,'Relevance scoring'!$D$5:$BU$5))))</f>
        <v>3</v>
      </c>
      <c r="AX85" s="87">
        <f t="array" ref="AX85">IF(INDEX('Relevance scoring'!$D$7:$BU$214,MATCH($A85,'Relevance scoring'!$A$7:$A$214,0),MATCH(AX$5,'Relevance scoring'!$D$5:$BU$5))=1,"N/a",(INDEX('Relevance scoring'!$D$7:$BU$214,MATCH($A85,'Relevance scoring'!$A$7:$A$214,0),MATCH(AX$5,'Relevance scoring'!$D$5:$BU$5))))</f>
        <v>2</v>
      </c>
      <c r="AY85" s="87">
        <f t="array" ref="AY85">IF(INDEX('Relevance scoring'!$D$7:$BU$214,MATCH($A85,'Relevance scoring'!$A$7:$A$214,0),MATCH(AY$5,'Relevance scoring'!$D$5:$BU$5))=1,"N/a",(INDEX('Relevance scoring'!$D$7:$BU$214,MATCH($A85,'Relevance scoring'!$A$7:$A$214,0),MATCH(AY$5,'Relevance scoring'!$D$5:$BU$5))))</f>
        <v>2</v>
      </c>
      <c r="AZ85" s="87" t="str">
        <f t="array" ref="AZ85">IF(INDEX('Relevance scoring'!$D$7:$BU$214,MATCH($A85,'Relevance scoring'!$A$7:$A$214,0),MATCH(AZ$5,'Relevance scoring'!$D$5:$BU$5))=1,"N/a",(INDEX('Relevance scoring'!$D$7:$BU$214,MATCH($A85,'Relevance scoring'!$A$7:$A$214,0),MATCH(AZ$5,'Relevance scoring'!$D$5:$BU$5))))</f>
        <v>N/a</v>
      </c>
      <c r="BA85" s="87">
        <f t="array" ref="BA85">IF(INDEX('Relevance scoring'!$D$7:$BU$214,MATCH($A85,'Relevance scoring'!$A$7:$A$214,0),MATCH(BA$5,'Relevance scoring'!$D$5:$BU$5))=1,"N/a",(INDEX('Relevance scoring'!$D$7:$BU$214,MATCH($A85,'Relevance scoring'!$A$7:$A$214,0),MATCH(BA$5,'Relevance scoring'!$D$5:$BU$5))))</f>
        <v>2</v>
      </c>
      <c r="BB85" s="87" t="str">
        <f t="array" ref="BB85">IF(INDEX('Relevance scoring'!$D$7:$BU$214,MATCH($A85,'Relevance scoring'!$A$7:$A$214,0),MATCH(BB$5,'Relevance scoring'!$D$5:$BU$5))=1,"N/a",(INDEX('Relevance scoring'!$D$7:$BU$214,MATCH($A85,'Relevance scoring'!$A$7:$A$214,0),MATCH(BB$5,'Relevance scoring'!$D$5:$BU$5))))</f>
        <v>N/a</v>
      </c>
      <c r="BC85" s="87" t="str">
        <f t="array" ref="BC85">IF(INDEX('Relevance scoring'!$D$7:$BU$214,MATCH($A85,'Relevance scoring'!$A$7:$A$214,0),MATCH(BC$5,'Relevance scoring'!$D$5:$BU$5))=1,"N/a",(INDEX('Relevance scoring'!$D$7:$BU$214,MATCH($A85,'Relevance scoring'!$A$7:$A$214,0),MATCH(BC$5,'Relevance scoring'!$D$5:$BU$5))))</f>
        <v>N/a</v>
      </c>
      <c r="BD85" s="87" t="str">
        <f t="array" ref="BD85">IF(INDEX('Relevance scoring'!$D$7:$BU$214,MATCH($A85,'Relevance scoring'!$A$7:$A$214,0),MATCH(BD$5,'Relevance scoring'!$D$5:$BU$5))=1,"N/a",(INDEX('Relevance scoring'!$D$7:$BU$214,MATCH($A85,'Relevance scoring'!$A$7:$A$214,0),MATCH(BD$5,'Relevance scoring'!$D$5:$BU$5))))</f>
        <v>N/a</v>
      </c>
      <c r="BE85" s="87" t="str">
        <f t="array" ref="BE85">IF(INDEX('Relevance scoring'!$D$7:$BU$214,MATCH($A85,'Relevance scoring'!$A$7:$A$214,0),MATCH(BE$5,'Relevance scoring'!$D$5:$BU$5))=1,"N/a",(INDEX('Relevance scoring'!$D$7:$BU$214,MATCH($A85,'Relevance scoring'!$A$7:$A$214,0),MATCH(BE$5,'Relevance scoring'!$D$5:$BU$5))))</f>
        <v>N/a</v>
      </c>
      <c r="BF85" s="87" t="str">
        <f t="array" ref="BF85">IF(INDEX('Relevance scoring'!$D$7:$BU$214,MATCH($A85,'Relevance scoring'!$A$7:$A$214,0),MATCH(BF$5,'Relevance scoring'!$D$5:$BU$5))=1,"N/a",(INDEX('Relevance scoring'!$D$7:$BU$214,MATCH($A85,'Relevance scoring'!$A$7:$A$214,0),MATCH(BF$5,'Relevance scoring'!$D$5:$BU$5))))</f>
        <v>N/a</v>
      </c>
      <c r="BG85" s="87" t="str">
        <f t="array" ref="BG85">IF(INDEX('Relevance scoring'!$D$7:$BU$214,MATCH($A85,'Relevance scoring'!$A$7:$A$214,0),MATCH(BG$5,'Relevance scoring'!$D$5:$BU$5))=1,"N/a",(INDEX('Relevance scoring'!$D$7:$BU$214,MATCH($A85,'Relevance scoring'!$A$7:$A$214,0),MATCH(BG$5,'Relevance scoring'!$D$5:$BU$5))))</f>
        <v>N/a</v>
      </c>
      <c r="BH85" s="87" t="str">
        <f t="array" ref="BH85">IF(INDEX('Relevance scoring'!$D$7:$BU$214,MATCH($A85,'Relevance scoring'!$A$7:$A$214,0),MATCH(BH$5,'Relevance scoring'!$D$5:$BU$5))=1,"N/a",(INDEX('Relevance scoring'!$D$7:$BU$214,MATCH($A85,'Relevance scoring'!$A$7:$A$214,0),MATCH(BH$5,'Relevance scoring'!$D$5:$BU$5))))</f>
        <v>N/a</v>
      </c>
    </row>
    <row r="86" spans="1:60" ht="12.75" x14ac:dyDescent="0.2">
      <c r="A86" s="75" t="str">
        <f>'Technology references'!A81</f>
        <v>Tech-080</v>
      </c>
      <c r="B86" s="79" t="str">
        <f t="array" ref="B86">INDEX('Technology references'!$B$2:$B$100,MATCH($A86,'Technology references'!$A$2:$A$100,0))</f>
        <v>Antibiotic resistance</v>
      </c>
      <c r="C86" s="74"/>
      <c r="D86" s="87" t="str">
        <f t="array" ref="D86">IF(INDEX('Relevance scoring'!$D$7:$BU$214,MATCH($A86,'Relevance scoring'!$A$7:$A$214,0),MATCH(D$5,'Relevance scoring'!$D$5:$BU$5))=1,"N/a",(INDEX('Relevance scoring'!$D$7:$BU$214,MATCH($A86,'Relevance scoring'!$A$7:$A$214,0),MATCH(D$5,'Relevance scoring'!$D$5:$BU$5))))</f>
        <v>N/a</v>
      </c>
      <c r="E86" s="87" t="str">
        <f t="array" ref="E86">IF(INDEX('Relevance scoring'!$D$7:$BU$214,MATCH($A86,'Relevance scoring'!$A$7:$A$214,0),MATCH(E$5,'Relevance scoring'!$D$5:$BU$5))=1,"N/a",(INDEX('Relevance scoring'!$D$7:$BU$214,MATCH($A86,'Relevance scoring'!$A$7:$A$214,0),MATCH(E$5,'Relevance scoring'!$D$5:$BU$5))))</f>
        <v>N/a</v>
      </c>
      <c r="F86" s="87" t="str">
        <f t="array" ref="F86">IF(INDEX('Relevance scoring'!$D$7:$BU$214,MATCH($A86,'Relevance scoring'!$A$7:$A$214,0),MATCH(F$5,'Relevance scoring'!$D$5:$BU$5))=1,"N/a",(INDEX('Relevance scoring'!$D$7:$BU$214,MATCH($A86,'Relevance scoring'!$A$7:$A$214,0),MATCH(F$5,'Relevance scoring'!$D$5:$BU$5))))</f>
        <v>N/a</v>
      </c>
      <c r="G86" s="87" t="str">
        <f t="array" ref="G86">IF(INDEX('Relevance scoring'!$D$7:$BU$214,MATCH($A86,'Relevance scoring'!$A$7:$A$214,0),MATCH(G$5,'Relevance scoring'!$D$5:$BU$5))=1,"N/a",(INDEX('Relevance scoring'!$D$7:$BU$214,MATCH($A86,'Relevance scoring'!$A$7:$A$214,0),MATCH(G$5,'Relevance scoring'!$D$5:$BU$5))))</f>
        <v>N/a</v>
      </c>
      <c r="H86" s="87" t="str">
        <f t="array" ref="H86">IF(INDEX('Relevance scoring'!$D$7:$BU$214,MATCH($A86,'Relevance scoring'!$A$7:$A$214,0),MATCH(H$5,'Relevance scoring'!$D$5:$BU$5))=1,"N/a",(INDEX('Relevance scoring'!$D$7:$BU$214,MATCH($A86,'Relevance scoring'!$A$7:$A$214,0),MATCH(H$5,'Relevance scoring'!$D$5:$BU$5))))</f>
        <v>N/a</v>
      </c>
      <c r="I86" s="87" t="str">
        <f t="array" ref="I86">IF(INDEX('Relevance scoring'!$D$7:$BU$214,MATCH($A86,'Relevance scoring'!$A$7:$A$214,0),MATCH(I$5,'Relevance scoring'!$D$5:$BU$5))=1,"N/a",(INDEX('Relevance scoring'!$D$7:$BU$214,MATCH($A86,'Relevance scoring'!$A$7:$A$214,0),MATCH(I$5,'Relevance scoring'!$D$5:$BU$5))))</f>
        <v>N/a</v>
      </c>
      <c r="J86" s="87" t="str">
        <f t="array" ref="J86">IF(INDEX('Relevance scoring'!$D$7:$BU$214,MATCH($A86,'Relevance scoring'!$A$7:$A$214,0),MATCH(J$5,'Relevance scoring'!$D$5:$BU$5))=1,"N/a",(INDEX('Relevance scoring'!$D$7:$BU$214,MATCH($A86,'Relevance scoring'!$A$7:$A$214,0),MATCH(J$5,'Relevance scoring'!$D$5:$BU$5))))</f>
        <v>N/a</v>
      </c>
      <c r="K86" s="87" t="str">
        <f t="array" ref="K86">IF(INDEX('Relevance scoring'!$D$7:$BU$214,MATCH($A86,'Relevance scoring'!$A$7:$A$214,0),MATCH(K$5,'Relevance scoring'!$D$5:$BU$5))=1,"N/a",(INDEX('Relevance scoring'!$D$7:$BU$214,MATCH($A86,'Relevance scoring'!$A$7:$A$214,0),MATCH(K$5,'Relevance scoring'!$D$5:$BU$5))))</f>
        <v>N/a</v>
      </c>
      <c r="L86" s="87" t="str">
        <f t="array" ref="L86">IF(INDEX('Relevance scoring'!$D$7:$BU$214,MATCH($A86,'Relevance scoring'!$A$7:$A$214,0),MATCH(L$5,'Relevance scoring'!$D$5:$BU$5))=1,"N/a",(INDEX('Relevance scoring'!$D$7:$BU$214,MATCH($A86,'Relevance scoring'!$A$7:$A$214,0),MATCH(L$5,'Relevance scoring'!$D$5:$BU$5))))</f>
        <v>N/a</v>
      </c>
      <c r="M86" s="87" t="str">
        <f t="array" ref="M86">IF(INDEX('Relevance scoring'!$D$7:$BU$214,MATCH($A86,'Relevance scoring'!$A$7:$A$214,0),MATCH(M$5,'Relevance scoring'!$D$5:$BU$5))=1,"N/a",(INDEX('Relevance scoring'!$D$7:$BU$214,MATCH($A86,'Relevance scoring'!$A$7:$A$214,0),MATCH(M$5,'Relevance scoring'!$D$5:$BU$5))))</f>
        <v>N/a</v>
      </c>
      <c r="N86" s="87" t="str">
        <f t="array" ref="N86">IF(INDEX('Relevance scoring'!$D$7:$BU$214,MATCH($A86,'Relevance scoring'!$A$7:$A$214,0),MATCH(N$5,'Relevance scoring'!$D$5:$BU$5))=1,"N/a",(INDEX('Relevance scoring'!$D$7:$BU$214,MATCH($A86,'Relevance scoring'!$A$7:$A$214,0),MATCH(N$5,'Relevance scoring'!$D$5:$BU$5))))</f>
        <v>N/a</v>
      </c>
      <c r="O86" s="87" t="str">
        <f t="array" ref="O86">IF(INDEX('Relevance scoring'!$D$7:$BU$214,MATCH($A86,'Relevance scoring'!$A$7:$A$214,0),MATCH(O$5,'Relevance scoring'!$D$5:$BU$5))=1,"N/a",(INDEX('Relevance scoring'!$D$7:$BU$214,MATCH($A86,'Relevance scoring'!$A$7:$A$214,0),MATCH(O$5,'Relevance scoring'!$D$5:$BU$5))))</f>
        <v>N/a</v>
      </c>
      <c r="P86" s="87" t="str">
        <f t="array" ref="P86">IF(INDEX('Relevance scoring'!$D$7:$BU$214,MATCH($A86,'Relevance scoring'!$A$7:$A$214,0),MATCH(P$5,'Relevance scoring'!$D$5:$BU$5))=1,"N/a",(INDEX('Relevance scoring'!$D$7:$BU$214,MATCH($A86,'Relevance scoring'!$A$7:$A$214,0),MATCH(P$5,'Relevance scoring'!$D$5:$BU$5))))</f>
        <v>N/a</v>
      </c>
      <c r="Q86" s="87" t="str">
        <f t="array" ref="Q86">IF(INDEX('Relevance scoring'!$D$7:$BU$214,MATCH($A86,'Relevance scoring'!$A$7:$A$214,0),MATCH(Q$5,'Relevance scoring'!$D$5:$BU$5))=1,"N/a",(INDEX('Relevance scoring'!$D$7:$BU$214,MATCH($A86,'Relevance scoring'!$A$7:$A$214,0),MATCH(Q$5,'Relevance scoring'!$D$5:$BU$5))))</f>
        <v>N/a</v>
      </c>
      <c r="R86" s="87" t="str">
        <f t="array" ref="R86">IF(INDEX('Relevance scoring'!$D$7:$BU$214,MATCH($A86,'Relevance scoring'!$A$7:$A$214,0),MATCH(R$5,'Relevance scoring'!$D$5:$BU$5))=1,"N/a",(INDEX('Relevance scoring'!$D$7:$BU$214,MATCH($A86,'Relevance scoring'!$A$7:$A$214,0),MATCH(R$5,'Relevance scoring'!$D$5:$BU$5))))</f>
        <v>N/a</v>
      </c>
      <c r="S86" s="87" t="str">
        <f t="array" ref="S86">IF(INDEX('Relevance scoring'!$D$7:$BU$214,MATCH($A86,'Relevance scoring'!$A$7:$A$214,0),MATCH(S$5,'Relevance scoring'!$D$5:$BU$5))=1,"N/a",(INDEX('Relevance scoring'!$D$7:$BU$214,MATCH($A86,'Relevance scoring'!$A$7:$A$214,0),MATCH(S$5,'Relevance scoring'!$D$5:$BU$5))))</f>
        <v>N/a</v>
      </c>
      <c r="T86" s="87" t="str">
        <f t="array" ref="T86">IF(INDEX('Relevance scoring'!$D$7:$BU$214,MATCH($A86,'Relevance scoring'!$A$7:$A$214,0),MATCH(T$5,'Relevance scoring'!$D$5:$BU$5))=1,"N/a",(INDEX('Relevance scoring'!$D$7:$BU$214,MATCH($A86,'Relevance scoring'!$A$7:$A$214,0),MATCH(T$5,'Relevance scoring'!$D$5:$BU$5))))</f>
        <v>N/a</v>
      </c>
      <c r="U86" s="87" t="str">
        <f t="array" ref="U86">IF(INDEX('Relevance scoring'!$D$7:$BU$214,MATCH($A86,'Relevance scoring'!$A$7:$A$214,0),MATCH(U$5,'Relevance scoring'!$D$5:$BU$5))=1,"N/a",(INDEX('Relevance scoring'!$D$7:$BU$214,MATCH($A86,'Relevance scoring'!$A$7:$A$214,0),MATCH(U$5,'Relevance scoring'!$D$5:$BU$5))))</f>
        <v>N/a</v>
      </c>
      <c r="V86" s="87">
        <f t="array" ref="V86">IF(INDEX('Relevance scoring'!$D$7:$BU$214,MATCH($A86,'Relevance scoring'!$A$7:$A$214,0),MATCH(V$5,'Relevance scoring'!$D$5:$BU$5))=1,"N/a",(INDEX('Relevance scoring'!$D$7:$BU$214,MATCH($A86,'Relevance scoring'!$A$7:$A$214,0),MATCH(V$5,'Relevance scoring'!$D$5:$BU$5))))</f>
        <v>2</v>
      </c>
      <c r="W86" s="87">
        <f t="array" ref="W86">IF(INDEX('Relevance scoring'!$D$7:$BU$214,MATCH($A86,'Relevance scoring'!$A$7:$A$214,0),MATCH(W$5,'Relevance scoring'!$D$5:$BU$5))=1,"N/a",(INDEX('Relevance scoring'!$D$7:$BU$214,MATCH($A86,'Relevance scoring'!$A$7:$A$214,0),MATCH(W$5,'Relevance scoring'!$D$5:$BU$5))))</f>
        <v>2</v>
      </c>
      <c r="X86" s="87" t="str">
        <f t="array" ref="X86">IF(INDEX('Relevance scoring'!$D$7:$BU$214,MATCH($A86,'Relevance scoring'!$A$7:$A$214,0),MATCH(X$5,'Relevance scoring'!$D$5:$BU$5))=1,"N/a",(INDEX('Relevance scoring'!$D$7:$BU$214,MATCH($A86,'Relevance scoring'!$A$7:$A$214,0),MATCH(X$5,'Relevance scoring'!$D$5:$BU$5))))</f>
        <v>N/a</v>
      </c>
      <c r="Y86" s="87" t="str">
        <f t="array" ref="Y86">IF(INDEX('Relevance scoring'!$D$7:$BU$214,MATCH($A86,'Relevance scoring'!$A$7:$A$214,0),MATCH(Y$5,'Relevance scoring'!$D$5:$BU$5))=1,"N/a",(INDEX('Relevance scoring'!$D$7:$BU$214,MATCH($A86,'Relevance scoring'!$A$7:$A$214,0),MATCH(Y$5,'Relevance scoring'!$D$5:$BU$5))))</f>
        <v>N/a</v>
      </c>
      <c r="Z86" s="87">
        <f t="array" ref="Z86">IF(INDEX('Relevance scoring'!$D$7:$BU$214,MATCH($A86,'Relevance scoring'!$A$7:$A$214,0),MATCH(Z$5,'Relevance scoring'!$D$5:$BU$5))=1,"N/a",(INDEX('Relevance scoring'!$D$7:$BU$214,MATCH($A86,'Relevance scoring'!$A$7:$A$214,0),MATCH(Z$5,'Relevance scoring'!$D$5:$BU$5))))</f>
        <v>2</v>
      </c>
      <c r="AA86" s="87">
        <f t="array" ref="AA86">IF(INDEX('Relevance scoring'!$D$7:$BU$214,MATCH($A86,'Relevance scoring'!$A$7:$A$214,0),MATCH(AA$5,'Relevance scoring'!$D$5:$BU$5))=1,"N/a",(INDEX('Relevance scoring'!$D$7:$BU$214,MATCH($A86,'Relevance scoring'!$A$7:$A$214,0),MATCH(AA$5,'Relevance scoring'!$D$5:$BU$5))))</f>
        <v>5</v>
      </c>
      <c r="AB86" s="87">
        <f t="array" ref="AB86">IF(INDEX('Relevance scoring'!$D$7:$BU$214,MATCH($A86,'Relevance scoring'!$A$7:$A$214,0),MATCH(AB$5,'Relevance scoring'!$D$5:$BU$5))=1,"N/a",(INDEX('Relevance scoring'!$D$7:$BU$214,MATCH($A86,'Relevance scoring'!$A$7:$A$214,0),MATCH(AB$5,'Relevance scoring'!$D$5:$BU$5))))</f>
        <v>2</v>
      </c>
      <c r="AC86" s="87" t="str">
        <f t="array" ref="AC86">IF(INDEX('Relevance scoring'!$D$7:$BU$214,MATCH($A86,'Relevance scoring'!$A$7:$A$214,0),MATCH(AC$5,'Relevance scoring'!$D$5:$BU$5))=1,"N/a",(INDEX('Relevance scoring'!$D$7:$BU$214,MATCH($A86,'Relevance scoring'!$A$7:$A$214,0),MATCH(AC$5,'Relevance scoring'!$D$5:$BU$5))))</f>
        <v>N/a</v>
      </c>
      <c r="AD86" s="87" t="str">
        <f t="array" ref="AD86">IF(INDEX('Relevance scoring'!$D$7:$BU$214,MATCH($A86,'Relevance scoring'!$A$7:$A$214,0),MATCH(AD$5,'Relevance scoring'!$D$5:$BU$5))=1,"N/a",(INDEX('Relevance scoring'!$D$7:$BU$214,MATCH($A86,'Relevance scoring'!$A$7:$A$214,0),MATCH(AD$5,'Relevance scoring'!$D$5:$BU$5))))</f>
        <v>N/a</v>
      </c>
      <c r="AE86" s="87">
        <f t="array" ref="AE86">IF(INDEX('Relevance scoring'!$D$7:$BU$214,MATCH($A86,'Relevance scoring'!$A$7:$A$214,0),MATCH(AE$5,'Relevance scoring'!$D$5:$BU$5))=1,"N/a",(INDEX('Relevance scoring'!$D$7:$BU$214,MATCH($A86,'Relevance scoring'!$A$7:$A$214,0),MATCH(AE$5,'Relevance scoring'!$D$5:$BU$5))))</f>
        <v>3</v>
      </c>
      <c r="AF86" s="87">
        <f t="array" ref="AF86">IF(INDEX('Relevance scoring'!$D$7:$BU$214,MATCH($A86,'Relevance scoring'!$A$7:$A$214,0),MATCH(AF$5,'Relevance scoring'!$D$5:$BU$5))=1,"N/a",(INDEX('Relevance scoring'!$D$7:$BU$214,MATCH($A86,'Relevance scoring'!$A$7:$A$214,0),MATCH(AF$5,'Relevance scoring'!$D$5:$BU$5))))</f>
        <v>2</v>
      </c>
      <c r="AG86" s="87" t="str">
        <f t="array" ref="AG86">IF(INDEX('Relevance scoring'!$D$7:$BU$214,MATCH($A86,'Relevance scoring'!$A$7:$A$214,0),MATCH(AG$5,'Relevance scoring'!$D$5:$BU$5))=1,"N/a",(INDEX('Relevance scoring'!$D$7:$BU$214,MATCH($A86,'Relevance scoring'!$A$7:$A$214,0),MATCH(AG$5,'Relevance scoring'!$D$5:$BU$5))))</f>
        <v>N/a</v>
      </c>
      <c r="AH86" s="87" t="str">
        <f t="array" ref="AH86">IF(INDEX('Relevance scoring'!$D$7:$BU$214,MATCH($A86,'Relevance scoring'!$A$7:$A$214,0),MATCH(AH$5,'Relevance scoring'!$D$5:$BU$5))=1,"N/a",(INDEX('Relevance scoring'!$D$7:$BU$214,MATCH($A86,'Relevance scoring'!$A$7:$A$214,0),MATCH(AH$5,'Relevance scoring'!$D$5:$BU$5))))</f>
        <v>N/a</v>
      </c>
      <c r="AI86" s="87" t="str">
        <f t="array" ref="AI86">IF(INDEX('Relevance scoring'!$D$7:$BU$214,MATCH($A86,'Relevance scoring'!$A$7:$A$214,0),MATCH(AI$5,'Relevance scoring'!$D$5:$BU$5))=1,"N/a",(INDEX('Relevance scoring'!$D$7:$BU$214,MATCH($A86,'Relevance scoring'!$A$7:$A$214,0),MATCH(AI$5,'Relevance scoring'!$D$5:$BU$5))))</f>
        <v>N/a</v>
      </c>
      <c r="AJ86" s="87" t="str">
        <f t="array" ref="AJ86">IF(INDEX('Relevance scoring'!$D$7:$BU$214,MATCH($A86,'Relevance scoring'!$A$7:$A$214,0),MATCH(AJ$5,'Relevance scoring'!$D$5:$BU$5))=1,"N/a",(INDEX('Relevance scoring'!$D$7:$BU$214,MATCH($A86,'Relevance scoring'!$A$7:$A$214,0),MATCH(AJ$5,'Relevance scoring'!$D$5:$BU$5))))</f>
        <v>N/a</v>
      </c>
      <c r="AK86" s="87" t="str">
        <f t="array" ref="AK86">IF(INDEX('Relevance scoring'!$D$7:$BU$214,MATCH($A86,'Relevance scoring'!$A$7:$A$214,0),MATCH(AK$5,'Relevance scoring'!$D$5:$BU$5))=1,"N/a",(INDEX('Relevance scoring'!$D$7:$BU$214,MATCH($A86,'Relevance scoring'!$A$7:$A$214,0),MATCH(AK$5,'Relevance scoring'!$D$5:$BU$5))))</f>
        <v>N/a</v>
      </c>
      <c r="AL86" s="87">
        <f t="array" ref="AL86">IF(INDEX('Relevance scoring'!$D$7:$BU$214,MATCH($A86,'Relevance scoring'!$A$7:$A$214,0),MATCH(AL$5,'Relevance scoring'!$D$5:$BU$5))=1,"N/a",(INDEX('Relevance scoring'!$D$7:$BU$214,MATCH($A86,'Relevance scoring'!$A$7:$A$214,0),MATCH(AL$5,'Relevance scoring'!$D$5:$BU$5))))</f>
        <v>2</v>
      </c>
      <c r="AM86" s="87" t="str">
        <f t="array" ref="AM86">IF(INDEX('Relevance scoring'!$D$7:$BU$214,MATCH($A86,'Relevance scoring'!$A$7:$A$214,0),MATCH(AM$5,'Relevance scoring'!$D$5:$BU$5))=1,"N/a",(INDEX('Relevance scoring'!$D$7:$BU$214,MATCH($A86,'Relevance scoring'!$A$7:$A$214,0),MATCH(AM$5,'Relevance scoring'!$D$5:$BU$5))))</f>
        <v>N/a</v>
      </c>
      <c r="AN86" s="87">
        <f t="array" ref="AN86">IF(INDEX('Relevance scoring'!$D$7:$BU$214,MATCH($A86,'Relevance scoring'!$A$7:$A$214,0),MATCH(AN$5,'Relevance scoring'!$D$5:$BU$5))=1,"N/a",(INDEX('Relevance scoring'!$D$7:$BU$214,MATCH($A86,'Relevance scoring'!$A$7:$A$214,0),MATCH(AN$5,'Relevance scoring'!$D$5:$BU$5))))</f>
        <v>5</v>
      </c>
      <c r="AO86" s="87" t="str">
        <f t="array" ref="AO86">IF(INDEX('Relevance scoring'!$D$7:$BU$214,MATCH($A86,'Relevance scoring'!$A$7:$A$214,0),MATCH(AO$5,'Relevance scoring'!$D$5:$BU$5))=1,"N/a",(INDEX('Relevance scoring'!$D$7:$BU$214,MATCH($A86,'Relevance scoring'!$A$7:$A$214,0),MATCH(AO$5,'Relevance scoring'!$D$5:$BU$5))))</f>
        <v>N/a</v>
      </c>
      <c r="AP86" s="87" t="str">
        <f t="array" ref="AP86">IF(INDEX('Relevance scoring'!$D$7:$BU$214,MATCH($A86,'Relevance scoring'!$A$7:$A$214,0),MATCH(AP$5,'Relevance scoring'!$D$5:$BU$5))=1,"N/a",(INDEX('Relevance scoring'!$D$7:$BU$214,MATCH($A86,'Relevance scoring'!$A$7:$A$214,0),MATCH(AP$5,'Relevance scoring'!$D$5:$BU$5))))</f>
        <v>N/a</v>
      </c>
      <c r="AQ86" s="87" t="str">
        <f t="array" ref="AQ86">IF(INDEX('Relevance scoring'!$D$7:$BU$214,MATCH($A86,'Relevance scoring'!$A$7:$A$214,0),MATCH(AQ$5,'Relevance scoring'!$D$5:$BU$5))=1,"N/a",(INDEX('Relevance scoring'!$D$7:$BU$214,MATCH($A86,'Relevance scoring'!$A$7:$A$214,0),MATCH(AQ$5,'Relevance scoring'!$D$5:$BU$5))))</f>
        <v>N/a</v>
      </c>
      <c r="AR86" s="87" t="str">
        <f t="array" ref="AR86">IF(INDEX('Relevance scoring'!$D$7:$BU$214,MATCH($A86,'Relevance scoring'!$A$7:$A$214,0),MATCH(AR$5,'Relevance scoring'!$D$5:$BU$5))=1,"N/a",(INDEX('Relevance scoring'!$D$7:$BU$214,MATCH($A86,'Relevance scoring'!$A$7:$A$214,0),MATCH(AR$5,'Relevance scoring'!$D$5:$BU$5))))</f>
        <v>N/a</v>
      </c>
      <c r="AS86" s="87" t="str">
        <f t="array" ref="AS86">IF(INDEX('Relevance scoring'!$D$7:$BU$214,MATCH($A86,'Relevance scoring'!$A$7:$A$214,0),MATCH(AS$5,'Relevance scoring'!$D$5:$BU$5))=1,"N/a",(INDEX('Relevance scoring'!$D$7:$BU$214,MATCH($A86,'Relevance scoring'!$A$7:$A$214,0),MATCH(AS$5,'Relevance scoring'!$D$5:$BU$5))))</f>
        <v>N/a</v>
      </c>
      <c r="AT86" s="87">
        <f t="array" ref="AT86">IF(INDEX('Relevance scoring'!$D$7:$BU$214,MATCH($A86,'Relevance scoring'!$A$7:$A$214,0),MATCH(AT$5,'Relevance scoring'!$D$5:$BU$5))=1,"N/a",(INDEX('Relevance scoring'!$D$7:$BU$214,MATCH($A86,'Relevance scoring'!$A$7:$A$214,0),MATCH(AT$5,'Relevance scoring'!$D$5:$BU$5))))</f>
        <v>2</v>
      </c>
      <c r="AU86" s="87">
        <f t="array" ref="AU86">IF(INDEX('Relevance scoring'!$D$7:$BU$214,MATCH($A86,'Relevance scoring'!$A$7:$A$214,0),MATCH(AU$5,'Relevance scoring'!$D$5:$BU$5))=1,"N/a",(INDEX('Relevance scoring'!$D$7:$BU$214,MATCH($A86,'Relevance scoring'!$A$7:$A$214,0),MATCH(AU$5,'Relevance scoring'!$D$5:$BU$5))))</f>
        <v>3</v>
      </c>
      <c r="AV86" s="87" t="str">
        <f t="array" ref="AV86">IF(INDEX('Relevance scoring'!$D$7:$BU$214,MATCH($A86,'Relevance scoring'!$A$7:$A$214,0),MATCH(AV$5,'Relevance scoring'!$D$5:$BU$5))=1,"N/a",(INDEX('Relevance scoring'!$D$7:$BU$214,MATCH($A86,'Relevance scoring'!$A$7:$A$214,0),MATCH(AV$5,'Relevance scoring'!$D$5:$BU$5))))</f>
        <v>N/a</v>
      </c>
      <c r="AW86" s="87" t="str">
        <f t="array" ref="AW86">IF(INDEX('Relevance scoring'!$D$7:$BU$214,MATCH($A86,'Relevance scoring'!$A$7:$A$214,0),MATCH(AW$5,'Relevance scoring'!$D$5:$BU$5))=1,"N/a",(INDEX('Relevance scoring'!$D$7:$BU$214,MATCH($A86,'Relevance scoring'!$A$7:$A$214,0),MATCH(AW$5,'Relevance scoring'!$D$5:$BU$5))))</f>
        <v>N/a</v>
      </c>
      <c r="AX86" s="87" t="str">
        <f t="array" ref="AX86">IF(INDEX('Relevance scoring'!$D$7:$BU$214,MATCH($A86,'Relevance scoring'!$A$7:$A$214,0),MATCH(AX$5,'Relevance scoring'!$D$5:$BU$5))=1,"N/a",(INDEX('Relevance scoring'!$D$7:$BU$214,MATCH($A86,'Relevance scoring'!$A$7:$A$214,0),MATCH(AX$5,'Relevance scoring'!$D$5:$BU$5))))</f>
        <v>N/a</v>
      </c>
      <c r="AY86" s="87" t="str">
        <f t="array" ref="AY86">IF(INDEX('Relevance scoring'!$D$7:$BU$214,MATCH($A86,'Relevance scoring'!$A$7:$A$214,0),MATCH(AY$5,'Relevance scoring'!$D$5:$BU$5))=1,"N/a",(INDEX('Relevance scoring'!$D$7:$BU$214,MATCH($A86,'Relevance scoring'!$A$7:$A$214,0),MATCH(AY$5,'Relevance scoring'!$D$5:$BU$5))))</f>
        <v>N/a</v>
      </c>
      <c r="AZ86" s="87" t="str">
        <f t="array" ref="AZ86">IF(INDEX('Relevance scoring'!$D$7:$BU$214,MATCH($A86,'Relevance scoring'!$A$7:$A$214,0),MATCH(AZ$5,'Relevance scoring'!$D$5:$BU$5))=1,"N/a",(INDEX('Relevance scoring'!$D$7:$BU$214,MATCH($A86,'Relevance scoring'!$A$7:$A$214,0),MATCH(AZ$5,'Relevance scoring'!$D$5:$BU$5))))</f>
        <v>N/a</v>
      </c>
      <c r="BA86" s="87" t="str">
        <f t="array" ref="BA86">IF(INDEX('Relevance scoring'!$D$7:$BU$214,MATCH($A86,'Relevance scoring'!$A$7:$A$214,0),MATCH(BA$5,'Relevance scoring'!$D$5:$BU$5))=1,"N/a",(INDEX('Relevance scoring'!$D$7:$BU$214,MATCH($A86,'Relevance scoring'!$A$7:$A$214,0),MATCH(BA$5,'Relevance scoring'!$D$5:$BU$5))))</f>
        <v>N/a</v>
      </c>
      <c r="BB86" s="87" t="str">
        <f t="array" ref="BB86">IF(INDEX('Relevance scoring'!$D$7:$BU$214,MATCH($A86,'Relevance scoring'!$A$7:$A$214,0),MATCH(BB$5,'Relevance scoring'!$D$5:$BU$5))=1,"N/a",(INDEX('Relevance scoring'!$D$7:$BU$214,MATCH($A86,'Relevance scoring'!$A$7:$A$214,0),MATCH(BB$5,'Relevance scoring'!$D$5:$BU$5))))</f>
        <v>N/a</v>
      </c>
      <c r="BC86" s="87" t="str">
        <f t="array" ref="BC86">IF(INDEX('Relevance scoring'!$D$7:$BU$214,MATCH($A86,'Relevance scoring'!$A$7:$A$214,0),MATCH(BC$5,'Relevance scoring'!$D$5:$BU$5))=1,"N/a",(INDEX('Relevance scoring'!$D$7:$BU$214,MATCH($A86,'Relevance scoring'!$A$7:$A$214,0),MATCH(BC$5,'Relevance scoring'!$D$5:$BU$5))))</f>
        <v>N/a</v>
      </c>
      <c r="BD86" s="87" t="str">
        <f t="array" ref="BD86">IF(INDEX('Relevance scoring'!$D$7:$BU$214,MATCH($A86,'Relevance scoring'!$A$7:$A$214,0),MATCH(BD$5,'Relevance scoring'!$D$5:$BU$5))=1,"N/a",(INDEX('Relevance scoring'!$D$7:$BU$214,MATCH($A86,'Relevance scoring'!$A$7:$A$214,0),MATCH(BD$5,'Relevance scoring'!$D$5:$BU$5))))</f>
        <v>N/a</v>
      </c>
      <c r="BE86" s="87" t="str">
        <f t="array" ref="BE86">IF(INDEX('Relevance scoring'!$D$7:$BU$214,MATCH($A86,'Relevance scoring'!$A$7:$A$214,0),MATCH(BE$5,'Relevance scoring'!$D$5:$BU$5))=1,"N/a",(INDEX('Relevance scoring'!$D$7:$BU$214,MATCH($A86,'Relevance scoring'!$A$7:$A$214,0),MATCH(BE$5,'Relevance scoring'!$D$5:$BU$5))))</f>
        <v>N/a</v>
      </c>
      <c r="BF86" s="87" t="str">
        <f t="array" ref="BF86">IF(INDEX('Relevance scoring'!$D$7:$BU$214,MATCH($A86,'Relevance scoring'!$A$7:$A$214,0),MATCH(BF$5,'Relevance scoring'!$D$5:$BU$5))=1,"N/a",(INDEX('Relevance scoring'!$D$7:$BU$214,MATCH($A86,'Relevance scoring'!$A$7:$A$214,0),MATCH(BF$5,'Relevance scoring'!$D$5:$BU$5))))</f>
        <v>N/a</v>
      </c>
      <c r="BG86" s="87" t="str">
        <f t="array" ref="BG86">IF(INDEX('Relevance scoring'!$D$7:$BU$214,MATCH($A86,'Relevance scoring'!$A$7:$A$214,0),MATCH(BG$5,'Relevance scoring'!$D$5:$BU$5))=1,"N/a",(INDEX('Relevance scoring'!$D$7:$BU$214,MATCH($A86,'Relevance scoring'!$A$7:$A$214,0),MATCH(BG$5,'Relevance scoring'!$D$5:$BU$5))))</f>
        <v>N/a</v>
      </c>
      <c r="BH86" s="87" t="str">
        <f t="array" ref="BH86">IF(INDEX('Relevance scoring'!$D$7:$BU$214,MATCH($A86,'Relevance scoring'!$A$7:$A$214,0),MATCH(BH$5,'Relevance scoring'!$D$5:$BU$5))=1,"N/a",(INDEX('Relevance scoring'!$D$7:$BU$214,MATCH($A86,'Relevance scoring'!$A$7:$A$214,0),MATCH(BH$5,'Relevance scoring'!$D$5:$BU$5))))</f>
        <v>N/a</v>
      </c>
    </row>
    <row r="87" spans="1:60" ht="12.75" x14ac:dyDescent="0.2">
      <c r="A87" s="75" t="str">
        <f>'Technology references'!A82</f>
        <v>Tech-081</v>
      </c>
      <c r="B87" s="79" t="str">
        <f t="array" ref="B87">INDEX('Technology references'!$B$2:$B$100,MATCH($A87,'Technology references'!$A$2:$A$100,0))</f>
        <v>Voice control</v>
      </c>
      <c r="C87" s="74"/>
      <c r="D87" s="87">
        <f t="array" ref="D87">IF(INDEX('Relevance scoring'!$D$7:$BU$214,MATCH($A87,'Relevance scoring'!$A$7:$A$214,0),MATCH(D$5,'Relevance scoring'!$D$5:$BU$5))=1,"N/a",(INDEX('Relevance scoring'!$D$7:$BU$214,MATCH($A87,'Relevance scoring'!$A$7:$A$214,0),MATCH(D$5,'Relevance scoring'!$D$5:$BU$5))))</f>
        <v>2</v>
      </c>
      <c r="E87" s="87" t="str">
        <f t="array" ref="E87">IF(INDEX('Relevance scoring'!$D$7:$BU$214,MATCH($A87,'Relevance scoring'!$A$7:$A$214,0),MATCH(E$5,'Relevance scoring'!$D$5:$BU$5))=1,"N/a",(INDEX('Relevance scoring'!$D$7:$BU$214,MATCH($A87,'Relevance scoring'!$A$7:$A$214,0),MATCH(E$5,'Relevance scoring'!$D$5:$BU$5))))</f>
        <v>N/a</v>
      </c>
      <c r="F87" s="87">
        <f t="array" ref="F87">IF(INDEX('Relevance scoring'!$D$7:$BU$214,MATCH($A87,'Relevance scoring'!$A$7:$A$214,0),MATCH(F$5,'Relevance scoring'!$D$5:$BU$5))=1,"N/a",(INDEX('Relevance scoring'!$D$7:$BU$214,MATCH($A87,'Relevance scoring'!$A$7:$A$214,0),MATCH(F$5,'Relevance scoring'!$D$5:$BU$5))))</f>
        <v>3</v>
      </c>
      <c r="G87" s="87">
        <f t="array" ref="G87">IF(INDEX('Relevance scoring'!$D$7:$BU$214,MATCH($A87,'Relevance scoring'!$A$7:$A$214,0),MATCH(G$5,'Relevance scoring'!$D$5:$BU$5))=1,"N/a",(INDEX('Relevance scoring'!$D$7:$BU$214,MATCH($A87,'Relevance scoring'!$A$7:$A$214,0),MATCH(G$5,'Relevance scoring'!$D$5:$BU$5))))</f>
        <v>3</v>
      </c>
      <c r="H87" s="87" t="str">
        <f t="array" ref="H87">IF(INDEX('Relevance scoring'!$D$7:$BU$214,MATCH($A87,'Relevance scoring'!$A$7:$A$214,0),MATCH(H$5,'Relevance scoring'!$D$5:$BU$5))=1,"N/a",(INDEX('Relevance scoring'!$D$7:$BU$214,MATCH($A87,'Relevance scoring'!$A$7:$A$214,0),MATCH(H$5,'Relevance scoring'!$D$5:$BU$5))))</f>
        <v>N/a</v>
      </c>
      <c r="I87" s="87" t="str">
        <f t="array" ref="I87">IF(INDEX('Relevance scoring'!$D$7:$BU$214,MATCH($A87,'Relevance scoring'!$A$7:$A$214,0),MATCH(I$5,'Relevance scoring'!$D$5:$BU$5))=1,"N/a",(INDEX('Relevance scoring'!$D$7:$BU$214,MATCH($A87,'Relevance scoring'!$A$7:$A$214,0),MATCH(I$5,'Relevance scoring'!$D$5:$BU$5))))</f>
        <v>N/a</v>
      </c>
      <c r="J87" s="87">
        <f t="array" ref="J87">IF(INDEX('Relevance scoring'!$D$7:$BU$214,MATCH($A87,'Relevance scoring'!$A$7:$A$214,0),MATCH(J$5,'Relevance scoring'!$D$5:$BU$5))=1,"N/a",(INDEX('Relevance scoring'!$D$7:$BU$214,MATCH($A87,'Relevance scoring'!$A$7:$A$214,0),MATCH(J$5,'Relevance scoring'!$D$5:$BU$5))))</f>
        <v>2</v>
      </c>
      <c r="K87" s="87" t="str">
        <f t="array" ref="K87">IF(INDEX('Relevance scoring'!$D$7:$BU$214,MATCH($A87,'Relevance scoring'!$A$7:$A$214,0),MATCH(K$5,'Relevance scoring'!$D$5:$BU$5))=1,"N/a",(INDEX('Relevance scoring'!$D$7:$BU$214,MATCH($A87,'Relevance scoring'!$A$7:$A$214,0),MATCH(K$5,'Relevance scoring'!$D$5:$BU$5))))</f>
        <v>N/a</v>
      </c>
      <c r="L87" s="87" t="str">
        <f t="array" ref="L87">IF(INDEX('Relevance scoring'!$D$7:$BU$214,MATCH($A87,'Relevance scoring'!$A$7:$A$214,0),MATCH(L$5,'Relevance scoring'!$D$5:$BU$5))=1,"N/a",(INDEX('Relevance scoring'!$D$7:$BU$214,MATCH($A87,'Relevance scoring'!$A$7:$A$214,0),MATCH(L$5,'Relevance scoring'!$D$5:$BU$5))))</f>
        <v>N/a</v>
      </c>
      <c r="M87" s="87" t="str">
        <f t="array" ref="M87">IF(INDEX('Relevance scoring'!$D$7:$BU$214,MATCH($A87,'Relevance scoring'!$A$7:$A$214,0),MATCH(M$5,'Relevance scoring'!$D$5:$BU$5))=1,"N/a",(INDEX('Relevance scoring'!$D$7:$BU$214,MATCH($A87,'Relevance scoring'!$A$7:$A$214,0),MATCH(M$5,'Relevance scoring'!$D$5:$BU$5))))</f>
        <v>N/a</v>
      </c>
      <c r="N87" s="87" t="str">
        <f t="array" ref="N87">IF(INDEX('Relevance scoring'!$D$7:$BU$214,MATCH($A87,'Relevance scoring'!$A$7:$A$214,0),MATCH(N$5,'Relevance scoring'!$D$5:$BU$5))=1,"N/a",(INDEX('Relevance scoring'!$D$7:$BU$214,MATCH($A87,'Relevance scoring'!$A$7:$A$214,0),MATCH(N$5,'Relevance scoring'!$D$5:$BU$5))))</f>
        <v>N/a</v>
      </c>
      <c r="O87" s="87" t="str">
        <f t="array" ref="O87">IF(INDEX('Relevance scoring'!$D$7:$BU$214,MATCH($A87,'Relevance scoring'!$A$7:$A$214,0),MATCH(O$5,'Relevance scoring'!$D$5:$BU$5))=1,"N/a",(INDEX('Relevance scoring'!$D$7:$BU$214,MATCH($A87,'Relevance scoring'!$A$7:$A$214,0),MATCH(O$5,'Relevance scoring'!$D$5:$BU$5))))</f>
        <v>N/a</v>
      </c>
      <c r="P87" s="87">
        <f t="array" ref="P87">IF(INDEX('Relevance scoring'!$D$7:$BU$214,MATCH($A87,'Relevance scoring'!$A$7:$A$214,0),MATCH(P$5,'Relevance scoring'!$D$5:$BU$5))=1,"N/a",(INDEX('Relevance scoring'!$D$7:$BU$214,MATCH($A87,'Relevance scoring'!$A$7:$A$214,0),MATCH(P$5,'Relevance scoring'!$D$5:$BU$5))))</f>
        <v>2</v>
      </c>
      <c r="Q87" s="87">
        <f t="array" ref="Q87">IF(INDEX('Relevance scoring'!$D$7:$BU$214,MATCH($A87,'Relevance scoring'!$A$7:$A$214,0),MATCH(Q$5,'Relevance scoring'!$D$5:$BU$5))=1,"N/a",(INDEX('Relevance scoring'!$D$7:$BU$214,MATCH($A87,'Relevance scoring'!$A$7:$A$214,0),MATCH(Q$5,'Relevance scoring'!$D$5:$BU$5))))</f>
        <v>2</v>
      </c>
      <c r="R87" s="87">
        <f t="array" ref="R87">IF(INDEX('Relevance scoring'!$D$7:$BU$214,MATCH($A87,'Relevance scoring'!$A$7:$A$214,0),MATCH(R$5,'Relevance scoring'!$D$5:$BU$5))=1,"N/a",(INDEX('Relevance scoring'!$D$7:$BU$214,MATCH($A87,'Relevance scoring'!$A$7:$A$214,0),MATCH(R$5,'Relevance scoring'!$D$5:$BU$5))))</f>
        <v>2</v>
      </c>
      <c r="S87" s="87" t="str">
        <f t="array" ref="S87">IF(INDEX('Relevance scoring'!$D$7:$BU$214,MATCH($A87,'Relevance scoring'!$A$7:$A$214,0),MATCH(S$5,'Relevance scoring'!$D$5:$BU$5))=1,"N/a",(INDEX('Relevance scoring'!$D$7:$BU$214,MATCH($A87,'Relevance scoring'!$A$7:$A$214,0),MATCH(S$5,'Relevance scoring'!$D$5:$BU$5))))</f>
        <v>N/a</v>
      </c>
      <c r="T87" s="87" t="str">
        <f t="array" ref="T87">IF(INDEX('Relevance scoring'!$D$7:$BU$214,MATCH($A87,'Relevance scoring'!$A$7:$A$214,0),MATCH(T$5,'Relevance scoring'!$D$5:$BU$5))=1,"N/a",(INDEX('Relevance scoring'!$D$7:$BU$214,MATCH($A87,'Relevance scoring'!$A$7:$A$214,0),MATCH(T$5,'Relevance scoring'!$D$5:$BU$5))))</f>
        <v>N/a</v>
      </c>
      <c r="U87" s="87" t="str">
        <f t="array" ref="U87">IF(INDEX('Relevance scoring'!$D$7:$BU$214,MATCH($A87,'Relevance scoring'!$A$7:$A$214,0),MATCH(U$5,'Relevance scoring'!$D$5:$BU$5))=1,"N/a",(INDEX('Relevance scoring'!$D$7:$BU$214,MATCH($A87,'Relevance scoring'!$A$7:$A$214,0),MATCH(U$5,'Relevance scoring'!$D$5:$BU$5))))</f>
        <v>N/a</v>
      </c>
      <c r="V87" s="87">
        <f t="array" ref="V87">IF(INDEX('Relevance scoring'!$D$7:$BU$214,MATCH($A87,'Relevance scoring'!$A$7:$A$214,0),MATCH(V$5,'Relevance scoring'!$D$5:$BU$5))=1,"N/a",(INDEX('Relevance scoring'!$D$7:$BU$214,MATCH($A87,'Relevance scoring'!$A$7:$A$214,0),MATCH(V$5,'Relevance scoring'!$D$5:$BU$5))))</f>
        <v>2</v>
      </c>
      <c r="W87" s="87" t="str">
        <f t="array" ref="W87">IF(INDEX('Relevance scoring'!$D$7:$BU$214,MATCH($A87,'Relevance scoring'!$A$7:$A$214,0),MATCH(W$5,'Relevance scoring'!$D$5:$BU$5))=1,"N/a",(INDEX('Relevance scoring'!$D$7:$BU$214,MATCH($A87,'Relevance scoring'!$A$7:$A$214,0),MATCH(W$5,'Relevance scoring'!$D$5:$BU$5))))</f>
        <v>N/a</v>
      </c>
      <c r="X87" s="87" t="str">
        <f t="array" ref="X87">IF(INDEX('Relevance scoring'!$D$7:$BU$214,MATCH($A87,'Relevance scoring'!$A$7:$A$214,0),MATCH(X$5,'Relevance scoring'!$D$5:$BU$5))=1,"N/a",(INDEX('Relevance scoring'!$D$7:$BU$214,MATCH($A87,'Relevance scoring'!$A$7:$A$214,0),MATCH(X$5,'Relevance scoring'!$D$5:$BU$5))))</f>
        <v>N/a</v>
      </c>
      <c r="Y87" s="87" t="str">
        <f t="array" ref="Y87">IF(INDEX('Relevance scoring'!$D$7:$BU$214,MATCH($A87,'Relevance scoring'!$A$7:$A$214,0),MATCH(Y$5,'Relevance scoring'!$D$5:$BU$5))=1,"N/a",(INDEX('Relevance scoring'!$D$7:$BU$214,MATCH($A87,'Relevance scoring'!$A$7:$A$214,0),MATCH(Y$5,'Relevance scoring'!$D$5:$BU$5))))</f>
        <v>N/a</v>
      </c>
      <c r="Z87" s="87" t="str">
        <f t="array" ref="Z87">IF(INDEX('Relevance scoring'!$D$7:$BU$214,MATCH($A87,'Relevance scoring'!$A$7:$A$214,0),MATCH(Z$5,'Relevance scoring'!$D$5:$BU$5))=1,"N/a",(INDEX('Relevance scoring'!$D$7:$BU$214,MATCH($A87,'Relevance scoring'!$A$7:$A$214,0),MATCH(Z$5,'Relevance scoring'!$D$5:$BU$5))))</f>
        <v>N/a</v>
      </c>
      <c r="AA87" s="87">
        <f t="array" ref="AA87">IF(INDEX('Relevance scoring'!$D$7:$BU$214,MATCH($A87,'Relevance scoring'!$A$7:$A$214,0),MATCH(AA$5,'Relevance scoring'!$D$5:$BU$5))=1,"N/a",(INDEX('Relevance scoring'!$D$7:$BU$214,MATCH($A87,'Relevance scoring'!$A$7:$A$214,0),MATCH(AA$5,'Relevance scoring'!$D$5:$BU$5))))</f>
        <v>3</v>
      </c>
      <c r="AB87" s="87">
        <f t="array" ref="AB87">IF(INDEX('Relevance scoring'!$D$7:$BU$214,MATCH($A87,'Relevance scoring'!$A$7:$A$214,0),MATCH(AB$5,'Relevance scoring'!$D$5:$BU$5))=1,"N/a",(INDEX('Relevance scoring'!$D$7:$BU$214,MATCH($A87,'Relevance scoring'!$A$7:$A$214,0),MATCH(AB$5,'Relevance scoring'!$D$5:$BU$5))))</f>
        <v>3</v>
      </c>
      <c r="AC87" s="87" t="str">
        <f t="array" ref="AC87">IF(INDEX('Relevance scoring'!$D$7:$BU$214,MATCH($A87,'Relevance scoring'!$A$7:$A$214,0),MATCH(AC$5,'Relevance scoring'!$D$5:$BU$5))=1,"N/a",(INDEX('Relevance scoring'!$D$7:$BU$214,MATCH($A87,'Relevance scoring'!$A$7:$A$214,0),MATCH(AC$5,'Relevance scoring'!$D$5:$BU$5))))</f>
        <v>N/a</v>
      </c>
      <c r="AD87" s="87">
        <f t="array" ref="AD87">IF(INDEX('Relevance scoring'!$D$7:$BU$214,MATCH($A87,'Relevance scoring'!$A$7:$A$214,0),MATCH(AD$5,'Relevance scoring'!$D$5:$BU$5))=1,"N/a",(INDEX('Relevance scoring'!$D$7:$BU$214,MATCH($A87,'Relevance scoring'!$A$7:$A$214,0),MATCH(AD$5,'Relevance scoring'!$D$5:$BU$5))))</f>
        <v>2</v>
      </c>
      <c r="AE87" s="87" t="str">
        <f t="array" ref="AE87">IF(INDEX('Relevance scoring'!$D$7:$BU$214,MATCH($A87,'Relevance scoring'!$A$7:$A$214,0),MATCH(AE$5,'Relevance scoring'!$D$5:$BU$5))=1,"N/a",(INDEX('Relevance scoring'!$D$7:$BU$214,MATCH($A87,'Relevance scoring'!$A$7:$A$214,0),MATCH(AE$5,'Relevance scoring'!$D$5:$BU$5))))</f>
        <v>N/a</v>
      </c>
      <c r="AF87" s="87" t="str">
        <f t="array" ref="AF87">IF(INDEX('Relevance scoring'!$D$7:$BU$214,MATCH($A87,'Relevance scoring'!$A$7:$A$214,0),MATCH(AF$5,'Relevance scoring'!$D$5:$BU$5))=1,"N/a",(INDEX('Relevance scoring'!$D$7:$BU$214,MATCH($A87,'Relevance scoring'!$A$7:$A$214,0),MATCH(AF$5,'Relevance scoring'!$D$5:$BU$5))))</f>
        <v>N/a</v>
      </c>
      <c r="AG87" s="87">
        <f t="array" ref="AG87">IF(INDEX('Relevance scoring'!$D$7:$BU$214,MATCH($A87,'Relevance scoring'!$A$7:$A$214,0),MATCH(AG$5,'Relevance scoring'!$D$5:$BU$5))=1,"N/a",(INDEX('Relevance scoring'!$D$7:$BU$214,MATCH($A87,'Relevance scoring'!$A$7:$A$214,0),MATCH(AG$5,'Relevance scoring'!$D$5:$BU$5))))</f>
        <v>2</v>
      </c>
      <c r="AH87" s="87">
        <f t="array" ref="AH87">IF(INDEX('Relevance scoring'!$D$7:$BU$214,MATCH($A87,'Relevance scoring'!$A$7:$A$214,0),MATCH(AH$5,'Relevance scoring'!$D$5:$BU$5))=1,"N/a",(INDEX('Relevance scoring'!$D$7:$BU$214,MATCH($A87,'Relevance scoring'!$A$7:$A$214,0),MATCH(AH$5,'Relevance scoring'!$D$5:$BU$5))))</f>
        <v>2</v>
      </c>
      <c r="AI87" s="87">
        <f t="array" ref="AI87">IF(INDEX('Relevance scoring'!$D$7:$BU$214,MATCH($A87,'Relevance scoring'!$A$7:$A$214,0),MATCH(AI$5,'Relevance scoring'!$D$5:$BU$5))=1,"N/a",(INDEX('Relevance scoring'!$D$7:$BU$214,MATCH($A87,'Relevance scoring'!$A$7:$A$214,0),MATCH(AI$5,'Relevance scoring'!$D$5:$BU$5))))</f>
        <v>2</v>
      </c>
      <c r="AJ87" s="87">
        <f t="array" ref="AJ87">IF(INDEX('Relevance scoring'!$D$7:$BU$214,MATCH($A87,'Relevance scoring'!$A$7:$A$214,0),MATCH(AJ$5,'Relevance scoring'!$D$5:$BU$5))=1,"N/a",(INDEX('Relevance scoring'!$D$7:$BU$214,MATCH($A87,'Relevance scoring'!$A$7:$A$214,0),MATCH(AJ$5,'Relevance scoring'!$D$5:$BU$5))))</f>
        <v>2</v>
      </c>
      <c r="AK87" s="87">
        <f t="array" ref="AK87">IF(INDEX('Relevance scoring'!$D$7:$BU$214,MATCH($A87,'Relevance scoring'!$A$7:$A$214,0),MATCH(AK$5,'Relevance scoring'!$D$5:$BU$5))=1,"N/a",(INDEX('Relevance scoring'!$D$7:$BU$214,MATCH($A87,'Relevance scoring'!$A$7:$A$214,0),MATCH(AK$5,'Relevance scoring'!$D$5:$BU$5))))</f>
        <v>2</v>
      </c>
      <c r="AL87" s="87" t="str">
        <f t="array" ref="AL87">IF(INDEX('Relevance scoring'!$D$7:$BU$214,MATCH($A87,'Relevance scoring'!$A$7:$A$214,0),MATCH(AL$5,'Relevance scoring'!$D$5:$BU$5))=1,"N/a",(INDEX('Relevance scoring'!$D$7:$BU$214,MATCH($A87,'Relevance scoring'!$A$7:$A$214,0),MATCH(AL$5,'Relevance scoring'!$D$5:$BU$5))))</f>
        <v>N/a</v>
      </c>
      <c r="AM87" s="87">
        <f t="array" ref="AM87">IF(INDEX('Relevance scoring'!$D$7:$BU$214,MATCH($A87,'Relevance scoring'!$A$7:$A$214,0),MATCH(AM$5,'Relevance scoring'!$D$5:$BU$5))=1,"N/a",(INDEX('Relevance scoring'!$D$7:$BU$214,MATCH($A87,'Relevance scoring'!$A$7:$A$214,0),MATCH(AM$5,'Relevance scoring'!$D$5:$BU$5))))</f>
        <v>2</v>
      </c>
      <c r="AN87" s="87" t="str">
        <f t="array" ref="AN87">IF(INDEX('Relevance scoring'!$D$7:$BU$214,MATCH($A87,'Relevance scoring'!$A$7:$A$214,0),MATCH(AN$5,'Relevance scoring'!$D$5:$BU$5))=1,"N/a",(INDEX('Relevance scoring'!$D$7:$BU$214,MATCH($A87,'Relevance scoring'!$A$7:$A$214,0),MATCH(AN$5,'Relevance scoring'!$D$5:$BU$5))))</f>
        <v>N/a</v>
      </c>
      <c r="AO87" s="87" t="str">
        <f t="array" ref="AO87">IF(INDEX('Relevance scoring'!$D$7:$BU$214,MATCH($A87,'Relevance scoring'!$A$7:$A$214,0),MATCH(AO$5,'Relevance scoring'!$D$5:$BU$5))=1,"N/a",(INDEX('Relevance scoring'!$D$7:$BU$214,MATCH($A87,'Relevance scoring'!$A$7:$A$214,0),MATCH(AO$5,'Relevance scoring'!$D$5:$BU$5))))</f>
        <v>N/a</v>
      </c>
      <c r="AP87" s="87">
        <f t="array" ref="AP87">IF(INDEX('Relevance scoring'!$D$7:$BU$214,MATCH($A87,'Relevance scoring'!$A$7:$A$214,0),MATCH(AP$5,'Relevance scoring'!$D$5:$BU$5))=1,"N/a",(INDEX('Relevance scoring'!$D$7:$BU$214,MATCH($A87,'Relevance scoring'!$A$7:$A$214,0),MATCH(AP$5,'Relevance scoring'!$D$5:$BU$5))))</f>
        <v>3</v>
      </c>
      <c r="AQ87" s="87">
        <f t="array" ref="AQ87">IF(INDEX('Relevance scoring'!$D$7:$BU$214,MATCH($A87,'Relevance scoring'!$A$7:$A$214,0),MATCH(AQ$5,'Relevance scoring'!$D$5:$BU$5))=1,"N/a",(INDEX('Relevance scoring'!$D$7:$BU$214,MATCH($A87,'Relevance scoring'!$A$7:$A$214,0),MATCH(AQ$5,'Relevance scoring'!$D$5:$BU$5))))</f>
        <v>2</v>
      </c>
      <c r="AR87" s="87" t="str">
        <f t="array" ref="AR87">IF(INDEX('Relevance scoring'!$D$7:$BU$214,MATCH($A87,'Relevance scoring'!$A$7:$A$214,0),MATCH(AR$5,'Relevance scoring'!$D$5:$BU$5))=1,"N/a",(INDEX('Relevance scoring'!$D$7:$BU$214,MATCH($A87,'Relevance scoring'!$A$7:$A$214,0),MATCH(AR$5,'Relevance scoring'!$D$5:$BU$5))))</f>
        <v>N/a</v>
      </c>
      <c r="AS87" s="87">
        <f t="array" ref="AS87">IF(INDEX('Relevance scoring'!$D$7:$BU$214,MATCH($A87,'Relevance scoring'!$A$7:$A$214,0),MATCH(AS$5,'Relevance scoring'!$D$5:$BU$5))=1,"N/a",(INDEX('Relevance scoring'!$D$7:$BU$214,MATCH($A87,'Relevance scoring'!$A$7:$A$214,0),MATCH(AS$5,'Relevance scoring'!$D$5:$BU$5))))</f>
        <v>2</v>
      </c>
      <c r="AT87" s="87">
        <f t="array" ref="AT87">IF(INDEX('Relevance scoring'!$D$7:$BU$214,MATCH($A87,'Relevance scoring'!$A$7:$A$214,0),MATCH(AT$5,'Relevance scoring'!$D$5:$BU$5))=1,"N/a",(INDEX('Relevance scoring'!$D$7:$BU$214,MATCH($A87,'Relevance scoring'!$A$7:$A$214,0),MATCH(AT$5,'Relevance scoring'!$D$5:$BU$5))))</f>
        <v>2</v>
      </c>
      <c r="AU87" s="87" t="str">
        <f t="array" ref="AU87">IF(INDEX('Relevance scoring'!$D$7:$BU$214,MATCH($A87,'Relevance scoring'!$A$7:$A$214,0),MATCH(AU$5,'Relevance scoring'!$D$5:$BU$5))=1,"N/a",(INDEX('Relevance scoring'!$D$7:$BU$214,MATCH($A87,'Relevance scoring'!$A$7:$A$214,0),MATCH(AU$5,'Relevance scoring'!$D$5:$BU$5))))</f>
        <v>N/a</v>
      </c>
      <c r="AV87" s="87" t="str">
        <f t="array" ref="AV87">IF(INDEX('Relevance scoring'!$D$7:$BU$214,MATCH($A87,'Relevance scoring'!$A$7:$A$214,0),MATCH(AV$5,'Relevance scoring'!$D$5:$BU$5))=1,"N/a",(INDEX('Relevance scoring'!$D$7:$BU$214,MATCH($A87,'Relevance scoring'!$A$7:$A$214,0),MATCH(AV$5,'Relevance scoring'!$D$5:$BU$5))))</f>
        <v>N/a</v>
      </c>
      <c r="AW87" s="87" t="str">
        <f t="array" ref="AW87">IF(INDEX('Relevance scoring'!$D$7:$BU$214,MATCH($A87,'Relevance scoring'!$A$7:$A$214,0),MATCH(AW$5,'Relevance scoring'!$D$5:$BU$5))=1,"N/a",(INDEX('Relevance scoring'!$D$7:$BU$214,MATCH($A87,'Relevance scoring'!$A$7:$A$214,0),MATCH(AW$5,'Relevance scoring'!$D$5:$BU$5))))</f>
        <v>N/a</v>
      </c>
      <c r="AX87" s="87" t="str">
        <f t="array" ref="AX87">IF(INDEX('Relevance scoring'!$D$7:$BU$214,MATCH($A87,'Relevance scoring'!$A$7:$A$214,0),MATCH(AX$5,'Relevance scoring'!$D$5:$BU$5))=1,"N/a",(INDEX('Relevance scoring'!$D$7:$BU$214,MATCH($A87,'Relevance scoring'!$A$7:$A$214,0),MATCH(AX$5,'Relevance scoring'!$D$5:$BU$5))))</f>
        <v>N/a</v>
      </c>
      <c r="AY87" s="87" t="str">
        <f t="array" ref="AY87">IF(INDEX('Relevance scoring'!$D$7:$BU$214,MATCH($A87,'Relevance scoring'!$A$7:$A$214,0),MATCH(AY$5,'Relevance scoring'!$D$5:$BU$5))=1,"N/a",(INDEX('Relevance scoring'!$D$7:$BU$214,MATCH($A87,'Relevance scoring'!$A$7:$A$214,0),MATCH(AY$5,'Relevance scoring'!$D$5:$BU$5))))</f>
        <v>N/a</v>
      </c>
      <c r="AZ87" s="87" t="str">
        <f t="array" ref="AZ87">IF(INDEX('Relevance scoring'!$D$7:$BU$214,MATCH($A87,'Relevance scoring'!$A$7:$A$214,0),MATCH(AZ$5,'Relevance scoring'!$D$5:$BU$5))=1,"N/a",(INDEX('Relevance scoring'!$D$7:$BU$214,MATCH($A87,'Relevance scoring'!$A$7:$A$214,0),MATCH(AZ$5,'Relevance scoring'!$D$5:$BU$5))))</f>
        <v>N/a</v>
      </c>
      <c r="BA87" s="87">
        <f t="array" ref="BA87">IF(INDEX('Relevance scoring'!$D$7:$BU$214,MATCH($A87,'Relevance scoring'!$A$7:$A$214,0),MATCH(BA$5,'Relevance scoring'!$D$5:$BU$5))=1,"N/a",(INDEX('Relevance scoring'!$D$7:$BU$214,MATCH($A87,'Relevance scoring'!$A$7:$A$214,0),MATCH(BA$5,'Relevance scoring'!$D$5:$BU$5))))</f>
        <v>2</v>
      </c>
      <c r="BB87" s="87" t="str">
        <f t="array" ref="BB87">IF(INDEX('Relevance scoring'!$D$7:$BU$214,MATCH($A87,'Relevance scoring'!$A$7:$A$214,0),MATCH(BB$5,'Relevance scoring'!$D$5:$BU$5))=1,"N/a",(INDEX('Relevance scoring'!$D$7:$BU$214,MATCH($A87,'Relevance scoring'!$A$7:$A$214,0),MATCH(BB$5,'Relevance scoring'!$D$5:$BU$5))))</f>
        <v>N/a</v>
      </c>
      <c r="BC87" s="87" t="str">
        <f t="array" ref="BC87">IF(INDEX('Relevance scoring'!$D$7:$BU$214,MATCH($A87,'Relevance scoring'!$A$7:$A$214,0),MATCH(BC$5,'Relevance scoring'!$D$5:$BU$5))=1,"N/a",(INDEX('Relevance scoring'!$D$7:$BU$214,MATCH($A87,'Relevance scoring'!$A$7:$A$214,0),MATCH(BC$5,'Relevance scoring'!$D$5:$BU$5))))</f>
        <v>N/a</v>
      </c>
      <c r="BD87" s="87" t="str">
        <f t="array" ref="BD87">IF(INDEX('Relevance scoring'!$D$7:$BU$214,MATCH($A87,'Relevance scoring'!$A$7:$A$214,0),MATCH(BD$5,'Relevance scoring'!$D$5:$BU$5))=1,"N/a",(INDEX('Relevance scoring'!$D$7:$BU$214,MATCH($A87,'Relevance scoring'!$A$7:$A$214,0),MATCH(BD$5,'Relevance scoring'!$D$5:$BU$5))))</f>
        <v>N/a</v>
      </c>
      <c r="BE87" s="87" t="str">
        <f t="array" ref="BE87">IF(INDEX('Relevance scoring'!$D$7:$BU$214,MATCH($A87,'Relevance scoring'!$A$7:$A$214,0),MATCH(BE$5,'Relevance scoring'!$D$5:$BU$5))=1,"N/a",(INDEX('Relevance scoring'!$D$7:$BU$214,MATCH($A87,'Relevance scoring'!$A$7:$A$214,0),MATCH(BE$5,'Relevance scoring'!$D$5:$BU$5))))</f>
        <v>N/a</v>
      </c>
      <c r="BF87" s="87" t="str">
        <f t="array" ref="BF87">IF(INDEX('Relevance scoring'!$D$7:$BU$214,MATCH($A87,'Relevance scoring'!$A$7:$A$214,0),MATCH(BF$5,'Relevance scoring'!$D$5:$BU$5))=1,"N/a",(INDEX('Relevance scoring'!$D$7:$BU$214,MATCH($A87,'Relevance scoring'!$A$7:$A$214,0),MATCH(BF$5,'Relevance scoring'!$D$5:$BU$5))))</f>
        <v>N/a</v>
      </c>
      <c r="BG87" s="87">
        <f t="array" ref="BG87">IF(INDEX('Relevance scoring'!$D$7:$BU$214,MATCH($A87,'Relevance scoring'!$A$7:$A$214,0),MATCH(BG$5,'Relevance scoring'!$D$5:$BU$5))=1,"N/a",(INDEX('Relevance scoring'!$D$7:$BU$214,MATCH($A87,'Relevance scoring'!$A$7:$A$214,0),MATCH(BG$5,'Relevance scoring'!$D$5:$BU$5))))</f>
        <v>2</v>
      </c>
      <c r="BH87" s="87">
        <f t="array" ref="BH87">IF(INDEX('Relevance scoring'!$D$7:$BU$214,MATCH($A87,'Relevance scoring'!$A$7:$A$214,0),MATCH(BH$5,'Relevance scoring'!$D$5:$BU$5))=1,"N/a",(INDEX('Relevance scoring'!$D$7:$BU$214,MATCH($A87,'Relevance scoring'!$A$7:$A$214,0),MATCH(BH$5,'Relevance scoring'!$D$5:$BU$5))))</f>
        <v>2</v>
      </c>
    </row>
    <row r="88" spans="1:60" ht="12.75" x14ac:dyDescent="0.2">
      <c r="A88" s="75" t="str">
        <f>'Technology references'!A83</f>
        <v>Tech-082</v>
      </c>
      <c r="B88" s="79" t="str">
        <f t="array" ref="B88">INDEX('Technology references'!$B$2:$B$100,MATCH($A88,'Technology references'!$A$2:$A$100,0))</f>
        <v>Inductive vehicle charging</v>
      </c>
      <c r="C88" s="74"/>
      <c r="D88" s="87" t="str">
        <f t="array" ref="D88">IF(INDEX('Relevance scoring'!$D$7:$BU$214,MATCH($A88,'Relevance scoring'!$A$7:$A$214,0),MATCH(D$5,'Relevance scoring'!$D$5:$BU$5))=1,"N/a",(INDEX('Relevance scoring'!$D$7:$BU$214,MATCH($A88,'Relevance scoring'!$A$7:$A$214,0),MATCH(D$5,'Relevance scoring'!$D$5:$BU$5))))</f>
        <v>N/a</v>
      </c>
      <c r="E88" s="87" t="str">
        <f t="array" ref="E88">IF(INDEX('Relevance scoring'!$D$7:$BU$214,MATCH($A88,'Relevance scoring'!$A$7:$A$214,0),MATCH(E$5,'Relevance scoring'!$D$5:$BU$5))=1,"N/a",(INDEX('Relevance scoring'!$D$7:$BU$214,MATCH($A88,'Relevance scoring'!$A$7:$A$214,0),MATCH(E$5,'Relevance scoring'!$D$5:$BU$5))))</f>
        <v>N/a</v>
      </c>
      <c r="F88" s="87">
        <f t="array" ref="F88">IF(INDEX('Relevance scoring'!$D$7:$BU$214,MATCH($A88,'Relevance scoring'!$A$7:$A$214,0),MATCH(F$5,'Relevance scoring'!$D$5:$BU$5))=1,"N/a",(INDEX('Relevance scoring'!$D$7:$BU$214,MATCH($A88,'Relevance scoring'!$A$7:$A$214,0),MATCH(F$5,'Relevance scoring'!$D$5:$BU$5))))</f>
        <v>2</v>
      </c>
      <c r="G88" s="87">
        <f t="array" ref="G88">IF(INDEX('Relevance scoring'!$D$7:$BU$214,MATCH($A88,'Relevance scoring'!$A$7:$A$214,0),MATCH(G$5,'Relevance scoring'!$D$5:$BU$5))=1,"N/a",(INDEX('Relevance scoring'!$D$7:$BU$214,MATCH($A88,'Relevance scoring'!$A$7:$A$214,0),MATCH(G$5,'Relevance scoring'!$D$5:$BU$5))))</f>
        <v>2</v>
      </c>
      <c r="H88" s="87">
        <f t="array" ref="H88">IF(INDEX('Relevance scoring'!$D$7:$BU$214,MATCH($A88,'Relevance scoring'!$A$7:$A$214,0),MATCH(H$5,'Relevance scoring'!$D$5:$BU$5))=1,"N/a",(INDEX('Relevance scoring'!$D$7:$BU$214,MATCH($A88,'Relevance scoring'!$A$7:$A$214,0),MATCH(H$5,'Relevance scoring'!$D$5:$BU$5))))</f>
        <v>3</v>
      </c>
      <c r="I88" s="87">
        <f t="array" ref="I88">IF(INDEX('Relevance scoring'!$D$7:$BU$214,MATCH($A88,'Relevance scoring'!$A$7:$A$214,0),MATCH(I$5,'Relevance scoring'!$D$5:$BU$5))=1,"N/a",(INDEX('Relevance scoring'!$D$7:$BU$214,MATCH($A88,'Relevance scoring'!$A$7:$A$214,0),MATCH(I$5,'Relevance scoring'!$D$5:$BU$5))))</f>
        <v>3</v>
      </c>
      <c r="J88" s="87">
        <f t="array" ref="J88">IF(INDEX('Relevance scoring'!$D$7:$BU$214,MATCH($A88,'Relevance scoring'!$A$7:$A$214,0),MATCH(J$5,'Relevance scoring'!$D$5:$BU$5))=1,"N/a",(INDEX('Relevance scoring'!$D$7:$BU$214,MATCH($A88,'Relevance scoring'!$A$7:$A$214,0),MATCH(J$5,'Relevance scoring'!$D$5:$BU$5))))</f>
        <v>3</v>
      </c>
      <c r="K88" s="87">
        <f t="array" ref="K88">IF(INDEX('Relevance scoring'!$D$7:$BU$214,MATCH($A88,'Relevance scoring'!$A$7:$A$214,0),MATCH(K$5,'Relevance scoring'!$D$5:$BU$5))=1,"N/a",(INDEX('Relevance scoring'!$D$7:$BU$214,MATCH($A88,'Relevance scoring'!$A$7:$A$214,0),MATCH(K$5,'Relevance scoring'!$D$5:$BU$5))))</f>
        <v>3</v>
      </c>
      <c r="L88" s="87">
        <f t="array" ref="L88">IF(INDEX('Relevance scoring'!$D$7:$BU$214,MATCH($A88,'Relevance scoring'!$A$7:$A$214,0),MATCH(L$5,'Relevance scoring'!$D$5:$BU$5))=1,"N/a",(INDEX('Relevance scoring'!$D$7:$BU$214,MATCH($A88,'Relevance scoring'!$A$7:$A$214,0),MATCH(L$5,'Relevance scoring'!$D$5:$BU$5))))</f>
        <v>2</v>
      </c>
      <c r="M88" s="87">
        <f t="array" ref="M88">IF(INDEX('Relevance scoring'!$D$7:$BU$214,MATCH($A88,'Relevance scoring'!$A$7:$A$214,0),MATCH(M$5,'Relevance scoring'!$D$5:$BU$5))=1,"N/a",(INDEX('Relevance scoring'!$D$7:$BU$214,MATCH($A88,'Relevance scoring'!$A$7:$A$214,0),MATCH(M$5,'Relevance scoring'!$D$5:$BU$5))))</f>
        <v>4</v>
      </c>
      <c r="N88" s="87">
        <f t="array" ref="N88">IF(INDEX('Relevance scoring'!$D$7:$BU$214,MATCH($A88,'Relevance scoring'!$A$7:$A$214,0),MATCH(N$5,'Relevance scoring'!$D$5:$BU$5))=1,"N/a",(INDEX('Relevance scoring'!$D$7:$BU$214,MATCH($A88,'Relevance scoring'!$A$7:$A$214,0),MATCH(N$5,'Relevance scoring'!$D$5:$BU$5))))</f>
        <v>2</v>
      </c>
      <c r="O88" s="87" t="str">
        <f t="array" ref="O88">IF(INDEX('Relevance scoring'!$D$7:$BU$214,MATCH($A88,'Relevance scoring'!$A$7:$A$214,0),MATCH(O$5,'Relevance scoring'!$D$5:$BU$5))=1,"N/a",(INDEX('Relevance scoring'!$D$7:$BU$214,MATCH($A88,'Relevance scoring'!$A$7:$A$214,0),MATCH(O$5,'Relevance scoring'!$D$5:$BU$5))))</f>
        <v>N/a</v>
      </c>
      <c r="P88" s="87" t="str">
        <f t="array" ref="P88">IF(INDEX('Relevance scoring'!$D$7:$BU$214,MATCH($A88,'Relevance scoring'!$A$7:$A$214,0),MATCH(P$5,'Relevance scoring'!$D$5:$BU$5))=1,"N/a",(INDEX('Relevance scoring'!$D$7:$BU$214,MATCH($A88,'Relevance scoring'!$A$7:$A$214,0),MATCH(P$5,'Relevance scoring'!$D$5:$BU$5))))</f>
        <v>N/a</v>
      </c>
      <c r="Q88" s="87" t="str">
        <f t="array" ref="Q88">IF(INDEX('Relevance scoring'!$D$7:$BU$214,MATCH($A88,'Relevance scoring'!$A$7:$A$214,0),MATCH(Q$5,'Relevance scoring'!$D$5:$BU$5))=1,"N/a",(INDEX('Relevance scoring'!$D$7:$BU$214,MATCH($A88,'Relevance scoring'!$A$7:$A$214,0),MATCH(Q$5,'Relevance scoring'!$D$5:$BU$5))))</f>
        <v>N/a</v>
      </c>
      <c r="R88" s="87" t="str">
        <f t="array" ref="R88">IF(INDEX('Relevance scoring'!$D$7:$BU$214,MATCH($A88,'Relevance scoring'!$A$7:$A$214,0),MATCH(R$5,'Relevance scoring'!$D$5:$BU$5))=1,"N/a",(INDEX('Relevance scoring'!$D$7:$BU$214,MATCH($A88,'Relevance scoring'!$A$7:$A$214,0),MATCH(R$5,'Relevance scoring'!$D$5:$BU$5))))</f>
        <v>N/a</v>
      </c>
      <c r="S88" s="87" t="str">
        <f t="array" ref="S88">IF(INDEX('Relevance scoring'!$D$7:$BU$214,MATCH($A88,'Relevance scoring'!$A$7:$A$214,0),MATCH(S$5,'Relevance scoring'!$D$5:$BU$5))=1,"N/a",(INDEX('Relevance scoring'!$D$7:$BU$214,MATCH($A88,'Relevance scoring'!$A$7:$A$214,0),MATCH(S$5,'Relevance scoring'!$D$5:$BU$5))))</f>
        <v>N/a</v>
      </c>
      <c r="T88" s="87">
        <f t="array" ref="T88">IF(INDEX('Relevance scoring'!$D$7:$BU$214,MATCH($A88,'Relevance scoring'!$A$7:$A$214,0),MATCH(T$5,'Relevance scoring'!$D$5:$BU$5))=1,"N/a",(INDEX('Relevance scoring'!$D$7:$BU$214,MATCH($A88,'Relevance scoring'!$A$7:$A$214,0),MATCH(T$5,'Relevance scoring'!$D$5:$BU$5))))</f>
        <v>3</v>
      </c>
      <c r="U88" s="87">
        <f t="array" ref="U88">IF(INDEX('Relevance scoring'!$D$7:$BU$214,MATCH($A88,'Relevance scoring'!$A$7:$A$214,0),MATCH(U$5,'Relevance scoring'!$D$5:$BU$5))=1,"N/a",(INDEX('Relevance scoring'!$D$7:$BU$214,MATCH($A88,'Relevance scoring'!$A$7:$A$214,0),MATCH(U$5,'Relevance scoring'!$D$5:$BU$5))))</f>
        <v>2</v>
      </c>
      <c r="V88" s="87">
        <f t="array" ref="V88">IF(INDEX('Relevance scoring'!$D$7:$BU$214,MATCH($A88,'Relevance scoring'!$A$7:$A$214,0),MATCH(V$5,'Relevance scoring'!$D$5:$BU$5))=1,"N/a",(INDEX('Relevance scoring'!$D$7:$BU$214,MATCH($A88,'Relevance scoring'!$A$7:$A$214,0),MATCH(V$5,'Relevance scoring'!$D$5:$BU$5))))</f>
        <v>2</v>
      </c>
      <c r="W88" s="87">
        <f t="array" ref="W88">IF(INDEX('Relevance scoring'!$D$7:$BU$214,MATCH($A88,'Relevance scoring'!$A$7:$A$214,0),MATCH(W$5,'Relevance scoring'!$D$5:$BU$5))=1,"N/a",(INDEX('Relevance scoring'!$D$7:$BU$214,MATCH($A88,'Relevance scoring'!$A$7:$A$214,0),MATCH(W$5,'Relevance scoring'!$D$5:$BU$5))))</f>
        <v>2</v>
      </c>
      <c r="X88" s="87">
        <f t="array" ref="X88">IF(INDEX('Relevance scoring'!$D$7:$BU$214,MATCH($A88,'Relevance scoring'!$A$7:$A$214,0),MATCH(X$5,'Relevance scoring'!$D$5:$BU$5))=1,"N/a",(INDEX('Relevance scoring'!$D$7:$BU$214,MATCH($A88,'Relevance scoring'!$A$7:$A$214,0),MATCH(X$5,'Relevance scoring'!$D$5:$BU$5))))</f>
        <v>3</v>
      </c>
      <c r="Y88" s="87">
        <f t="array" ref="Y88">IF(INDEX('Relevance scoring'!$D$7:$BU$214,MATCH($A88,'Relevance scoring'!$A$7:$A$214,0),MATCH(Y$5,'Relevance scoring'!$D$5:$BU$5))=1,"N/a",(INDEX('Relevance scoring'!$D$7:$BU$214,MATCH($A88,'Relevance scoring'!$A$7:$A$214,0),MATCH(Y$5,'Relevance scoring'!$D$5:$BU$5))))</f>
        <v>3</v>
      </c>
      <c r="Z88" s="87" t="str">
        <f t="array" ref="Z88">IF(INDEX('Relevance scoring'!$D$7:$BU$214,MATCH($A88,'Relevance scoring'!$A$7:$A$214,0),MATCH(Z$5,'Relevance scoring'!$D$5:$BU$5))=1,"N/a",(INDEX('Relevance scoring'!$D$7:$BU$214,MATCH($A88,'Relevance scoring'!$A$7:$A$214,0),MATCH(Z$5,'Relevance scoring'!$D$5:$BU$5))))</f>
        <v>N/a</v>
      </c>
      <c r="AA88" s="87" t="str">
        <f t="array" ref="AA88">IF(INDEX('Relevance scoring'!$D$7:$BU$214,MATCH($A88,'Relevance scoring'!$A$7:$A$214,0),MATCH(AA$5,'Relevance scoring'!$D$5:$BU$5))=1,"N/a",(INDEX('Relevance scoring'!$D$7:$BU$214,MATCH($A88,'Relevance scoring'!$A$7:$A$214,0),MATCH(AA$5,'Relevance scoring'!$D$5:$BU$5))))</f>
        <v>N/a</v>
      </c>
      <c r="AB88" s="87" t="str">
        <f t="array" ref="AB88">IF(INDEX('Relevance scoring'!$D$7:$BU$214,MATCH($A88,'Relevance scoring'!$A$7:$A$214,0),MATCH(AB$5,'Relevance scoring'!$D$5:$BU$5))=1,"N/a",(INDEX('Relevance scoring'!$D$7:$BU$214,MATCH($A88,'Relevance scoring'!$A$7:$A$214,0),MATCH(AB$5,'Relevance scoring'!$D$5:$BU$5))))</f>
        <v>N/a</v>
      </c>
      <c r="AC88" s="87" t="str">
        <f t="array" ref="AC88">IF(INDEX('Relevance scoring'!$D$7:$BU$214,MATCH($A88,'Relevance scoring'!$A$7:$A$214,0),MATCH(AC$5,'Relevance scoring'!$D$5:$BU$5))=1,"N/a",(INDEX('Relevance scoring'!$D$7:$BU$214,MATCH($A88,'Relevance scoring'!$A$7:$A$214,0),MATCH(AC$5,'Relevance scoring'!$D$5:$BU$5))))</f>
        <v>N/a</v>
      </c>
      <c r="AD88" s="87" t="str">
        <f t="array" ref="AD88">IF(INDEX('Relevance scoring'!$D$7:$BU$214,MATCH($A88,'Relevance scoring'!$A$7:$A$214,0),MATCH(AD$5,'Relevance scoring'!$D$5:$BU$5))=1,"N/a",(INDEX('Relevance scoring'!$D$7:$BU$214,MATCH($A88,'Relevance scoring'!$A$7:$A$214,0),MATCH(AD$5,'Relevance scoring'!$D$5:$BU$5))))</f>
        <v>N/a</v>
      </c>
      <c r="AE88" s="87">
        <f t="array" ref="AE88">IF(INDEX('Relevance scoring'!$D$7:$BU$214,MATCH($A88,'Relevance scoring'!$A$7:$A$214,0),MATCH(AE$5,'Relevance scoring'!$D$5:$BU$5))=1,"N/a",(INDEX('Relevance scoring'!$D$7:$BU$214,MATCH($A88,'Relevance scoring'!$A$7:$A$214,0),MATCH(AE$5,'Relevance scoring'!$D$5:$BU$5))))</f>
        <v>2</v>
      </c>
      <c r="AF88" s="87" t="str">
        <f t="array" ref="AF88">IF(INDEX('Relevance scoring'!$D$7:$BU$214,MATCH($A88,'Relevance scoring'!$A$7:$A$214,0),MATCH(AF$5,'Relevance scoring'!$D$5:$BU$5))=1,"N/a",(INDEX('Relevance scoring'!$D$7:$BU$214,MATCH($A88,'Relevance scoring'!$A$7:$A$214,0),MATCH(AF$5,'Relevance scoring'!$D$5:$BU$5))))</f>
        <v>N/a</v>
      </c>
      <c r="AG88" s="87" t="str">
        <f t="array" ref="AG88">IF(INDEX('Relevance scoring'!$D$7:$BU$214,MATCH($A88,'Relevance scoring'!$A$7:$A$214,0),MATCH(AG$5,'Relevance scoring'!$D$5:$BU$5))=1,"N/a",(INDEX('Relevance scoring'!$D$7:$BU$214,MATCH($A88,'Relevance scoring'!$A$7:$A$214,0),MATCH(AG$5,'Relevance scoring'!$D$5:$BU$5))))</f>
        <v>N/a</v>
      </c>
      <c r="AH88" s="87" t="str">
        <f t="array" ref="AH88">IF(INDEX('Relevance scoring'!$D$7:$BU$214,MATCH($A88,'Relevance scoring'!$A$7:$A$214,0),MATCH(AH$5,'Relevance scoring'!$D$5:$BU$5))=1,"N/a",(INDEX('Relevance scoring'!$D$7:$BU$214,MATCH($A88,'Relevance scoring'!$A$7:$A$214,0),MATCH(AH$5,'Relevance scoring'!$D$5:$BU$5))))</f>
        <v>N/a</v>
      </c>
      <c r="AI88" s="87" t="str">
        <f t="array" ref="AI88">IF(INDEX('Relevance scoring'!$D$7:$BU$214,MATCH($A88,'Relevance scoring'!$A$7:$A$214,0),MATCH(AI$5,'Relevance scoring'!$D$5:$BU$5))=1,"N/a",(INDEX('Relevance scoring'!$D$7:$BU$214,MATCH($A88,'Relevance scoring'!$A$7:$A$214,0),MATCH(AI$5,'Relevance scoring'!$D$5:$BU$5))))</f>
        <v>N/a</v>
      </c>
      <c r="AJ88" s="87" t="str">
        <f t="array" ref="AJ88">IF(INDEX('Relevance scoring'!$D$7:$BU$214,MATCH($A88,'Relevance scoring'!$A$7:$A$214,0),MATCH(AJ$5,'Relevance scoring'!$D$5:$BU$5))=1,"N/a",(INDEX('Relevance scoring'!$D$7:$BU$214,MATCH($A88,'Relevance scoring'!$A$7:$A$214,0),MATCH(AJ$5,'Relevance scoring'!$D$5:$BU$5))))</f>
        <v>N/a</v>
      </c>
      <c r="AK88" s="87" t="str">
        <f t="array" ref="AK88">IF(INDEX('Relevance scoring'!$D$7:$BU$214,MATCH($A88,'Relevance scoring'!$A$7:$A$214,0),MATCH(AK$5,'Relevance scoring'!$D$5:$BU$5))=1,"N/a",(INDEX('Relevance scoring'!$D$7:$BU$214,MATCH($A88,'Relevance scoring'!$A$7:$A$214,0),MATCH(AK$5,'Relevance scoring'!$D$5:$BU$5))))</f>
        <v>N/a</v>
      </c>
      <c r="AL88" s="87">
        <f t="array" ref="AL88">IF(INDEX('Relevance scoring'!$D$7:$BU$214,MATCH($A88,'Relevance scoring'!$A$7:$A$214,0),MATCH(AL$5,'Relevance scoring'!$D$5:$BU$5))=1,"N/a",(INDEX('Relevance scoring'!$D$7:$BU$214,MATCH($A88,'Relevance scoring'!$A$7:$A$214,0),MATCH(AL$5,'Relevance scoring'!$D$5:$BU$5))))</f>
        <v>2</v>
      </c>
      <c r="AM88" s="87" t="str">
        <f t="array" ref="AM88">IF(INDEX('Relevance scoring'!$D$7:$BU$214,MATCH($A88,'Relevance scoring'!$A$7:$A$214,0),MATCH(AM$5,'Relevance scoring'!$D$5:$BU$5))=1,"N/a",(INDEX('Relevance scoring'!$D$7:$BU$214,MATCH($A88,'Relevance scoring'!$A$7:$A$214,0),MATCH(AM$5,'Relevance scoring'!$D$5:$BU$5))))</f>
        <v>N/a</v>
      </c>
      <c r="AN88" s="87" t="str">
        <f t="array" ref="AN88">IF(INDEX('Relevance scoring'!$D$7:$BU$214,MATCH($A88,'Relevance scoring'!$A$7:$A$214,0),MATCH(AN$5,'Relevance scoring'!$D$5:$BU$5))=1,"N/a",(INDEX('Relevance scoring'!$D$7:$BU$214,MATCH($A88,'Relevance scoring'!$A$7:$A$214,0),MATCH(AN$5,'Relevance scoring'!$D$5:$BU$5))))</f>
        <v>N/a</v>
      </c>
      <c r="AO88" s="87">
        <f t="array" ref="AO88">IF(INDEX('Relevance scoring'!$D$7:$BU$214,MATCH($A88,'Relevance scoring'!$A$7:$A$214,0),MATCH(AO$5,'Relevance scoring'!$D$5:$BU$5))=1,"N/a",(INDEX('Relevance scoring'!$D$7:$BU$214,MATCH($A88,'Relevance scoring'!$A$7:$A$214,0),MATCH(AO$5,'Relevance scoring'!$D$5:$BU$5))))</f>
        <v>3</v>
      </c>
      <c r="AP88" s="87" t="str">
        <f t="array" ref="AP88">IF(INDEX('Relevance scoring'!$D$7:$BU$214,MATCH($A88,'Relevance scoring'!$A$7:$A$214,0),MATCH(AP$5,'Relevance scoring'!$D$5:$BU$5))=1,"N/a",(INDEX('Relevance scoring'!$D$7:$BU$214,MATCH($A88,'Relevance scoring'!$A$7:$A$214,0),MATCH(AP$5,'Relevance scoring'!$D$5:$BU$5))))</f>
        <v>N/a</v>
      </c>
      <c r="AQ88" s="87">
        <f t="array" ref="AQ88">IF(INDEX('Relevance scoring'!$D$7:$BU$214,MATCH($A88,'Relevance scoring'!$A$7:$A$214,0),MATCH(AQ$5,'Relevance scoring'!$D$5:$BU$5))=1,"N/a",(INDEX('Relevance scoring'!$D$7:$BU$214,MATCH($A88,'Relevance scoring'!$A$7:$A$214,0),MATCH(AQ$5,'Relevance scoring'!$D$5:$BU$5))))</f>
        <v>2</v>
      </c>
      <c r="AR88" s="87" t="str">
        <f t="array" ref="AR88">IF(INDEX('Relevance scoring'!$D$7:$BU$214,MATCH($A88,'Relevance scoring'!$A$7:$A$214,0),MATCH(AR$5,'Relevance scoring'!$D$5:$BU$5))=1,"N/a",(INDEX('Relevance scoring'!$D$7:$BU$214,MATCH($A88,'Relevance scoring'!$A$7:$A$214,0),MATCH(AR$5,'Relevance scoring'!$D$5:$BU$5))))</f>
        <v>N/a</v>
      </c>
      <c r="AS88" s="87" t="str">
        <f t="array" ref="AS88">IF(INDEX('Relevance scoring'!$D$7:$BU$214,MATCH($A88,'Relevance scoring'!$A$7:$A$214,0),MATCH(AS$5,'Relevance scoring'!$D$5:$BU$5))=1,"N/a",(INDEX('Relevance scoring'!$D$7:$BU$214,MATCH($A88,'Relevance scoring'!$A$7:$A$214,0),MATCH(AS$5,'Relevance scoring'!$D$5:$BU$5))))</f>
        <v>N/a</v>
      </c>
      <c r="AT88" s="87" t="str">
        <f t="array" ref="AT88">IF(INDEX('Relevance scoring'!$D$7:$BU$214,MATCH($A88,'Relevance scoring'!$A$7:$A$214,0),MATCH(AT$5,'Relevance scoring'!$D$5:$BU$5))=1,"N/a",(INDEX('Relevance scoring'!$D$7:$BU$214,MATCH($A88,'Relevance scoring'!$A$7:$A$214,0),MATCH(AT$5,'Relevance scoring'!$D$5:$BU$5))))</f>
        <v>N/a</v>
      </c>
      <c r="AU88" s="87" t="str">
        <f t="array" ref="AU88">IF(INDEX('Relevance scoring'!$D$7:$BU$214,MATCH($A88,'Relevance scoring'!$A$7:$A$214,0),MATCH(AU$5,'Relevance scoring'!$D$5:$BU$5))=1,"N/a",(INDEX('Relevance scoring'!$D$7:$BU$214,MATCH($A88,'Relevance scoring'!$A$7:$A$214,0),MATCH(AU$5,'Relevance scoring'!$D$5:$BU$5))))</f>
        <v>N/a</v>
      </c>
      <c r="AV88" s="87" t="str">
        <f t="array" ref="AV88">IF(INDEX('Relevance scoring'!$D$7:$BU$214,MATCH($A88,'Relevance scoring'!$A$7:$A$214,0),MATCH(AV$5,'Relevance scoring'!$D$5:$BU$5))=1,"N/a",(INDEX('Relevance scoring'!$D$7:$BU$214,MATCH($A88,'Relevance scoring'!$A$7:$A$214,0),MATCH(AV$5,'Relevance scoring'!$D$5:$BU$5))))</f>
        <v>N/a</v>
      </c>
      <c r="AW88" s="87">
        <f t="array" ref="AW88">IF(INDEX('Relevance scoring'!$D$7:$BU$214,MATCH($A88,'Relevance scoring'!$A$7:$A$214,0),MATCH(AW$5,'Relevance scoring'!$D$5:$BU$5))=1,"N/a",(INDEX('Relevance scoring'!$D$7:$BU$214,MATCH($A88,'Relevance scoring'!$A$7:$A$214,0),MATCH(AW$5,'Relevance scoring'!$D$5:$BU$5))))</f>
        <v>3</v>
      </c>
      <c r="AX88" s="87" t="str">
        <f t="array" ref="AX88">IF(INDEX('Relevance scoring'!$D$7:$BU$214,MATCH($A88,'Relevance scoring'!$A$7:$A$214,0),MATCH(AX$5,'Relevance scoring'!$D$5:$BU$5))=1,"N/a",(INDEX('Relevance scoring'!$D$7:$BU$214,MATCH($A88,'Relevance scoring'!$A$7:$A$214,0),MATCH(AX$5,'Relevance scoring'!$D$5:$BU$5))))</f>
        <v>N/a</v>
      </c>
      <c r="AY88" s="87" t="str">
        <f t="array" ref="AY88">IF(INDEX('Relevance scoring'!$D$7:$BU$214,MATCH($A88,'Relevance scoring'!$A$7:$A$214,0),MATCH(AY$5,'Relevance scoring'!$D$5:$BU$5))=1,"N/a",(INDEX('Relevance scoring'!$D$7:$BU$214,MATCH($A88,'Relevance scoring'!$A$7:$A$214,0),MATCH(AY$5,'Relevance scoring'!$D$5:$BU$5))))</f>
        <v>N/a</v>
      </c>
      <c r="AZ88" s="87" t="str">
        <f t="array" ref="AZ88">IF(INDEX('Relevance scoring'!$D$7:$BU$214,MATCH($A88,'Relevance scoring'!$A$7:$A$214,0),MATCH(AZ$5,'Relevance scoring'!$D$5:$BU$5))=1,"N/a",(INDEX('Relevance scoring'!$D$7:$BU$214,MATCH($A88,'Relevance scoring'!$A$7:$A$214,0),MATCH(AZ$5,'Relevance scoring'!$D$5:$BU$5))))</f>
        <v>N/a</v>
      </c>
      <c r="BA88" s="87">
        <f t="array" ref="BA88">IF(INDEX('Relevance scoring'!$D$7:$BU$214,MATCH($A88,'Relevance scoring'!$A$7:$A$214,0),MATCH(BA$5,'Relevance scoring'!$D$5:$BU$5))=1,"N/a",(INDEX('Relevance scoring'!$D$7:$BU$214,MATCH($A88,'Relevance scoring'!$A$7:$A$214,0),MATCH(BA$5,'Relevance scoring'!$D$5:$BU$5))))</f>
        <v>2</v>
      </c>
      <c r="BB88" s="87" t="str">
        <f t="array" ref="BB88">IF(INDEX('Relevance scoring'!$D$7:$BU$214,MATCH($A88,'Relevance scoring'!$A$7:$A$214,0),MATCH(BB$5,'Relevance scoring'!$D$5:$BU$5))=1,"N/a",(INDEX('Relevance scoring'!$D$7:$BU$214,MATCH($A88,'Relevance scoring'!$A$7:$A$214,0),MATCH(BB$5,'Relevance scoring'!$D$5:$BU$5))))</f>
        <v>N/a</v>
      </c>
      <c r="BC88" s="87" t="str">
        <f t="array" ref="BC88">IF(INDEX('Relevance scoring'!$D$7:$BU$214,MATCH($A88,'Relevance scoring'!$A$7:$A$214,0),MATCH(BC$5,'Relevance scoring'!$D$5:$BU$5))=1,"N/a",(INDEX('Relevance scoring'!$D$7:$BU$214,MATCH($A88,'Relevance scoring'!$A$7:$A$214,0),MATCH(BC$5,'Relevance scoring'!$D$5:$BU$5))))</f>
        <v>N/a</v>
      </c>
      <c r="BD88" s="87" t="str">
        <f t="array" ref="BD88">IF(INDEX('Relevance scoring'!$D$7:$BU$214,MATCH($A88,'Relevance scoring'!$A$7:$A$214,0),MATCH(BD$5,'Relevance scoring'!$D$5:$BU$5))=1,"N/a",(INDEX('Relevance scoring'!$D$7:$BU$214,MATCH($A88,'Relevance scoring'!$A$7:$A$214,0),MATCH(BD$5,'Relevance scoring'!$D$5:$BU$5))))</f>
        <v>N/a</v>
      </c>
      <c r="BE88" s="87" t="str">
        <f t="array" ref="BE88">IF(INDEX('Relevance scoring'!$D$7:$BU$214,MATCH($A88,'Relevance scoring'!$A$7:$A$214,0),MATCH(BE$5,'Relevance scoring'!$D$5:$BU$5))=1,"N/a",(INDEX('Relevance scoring'!$D$7:$BU$214,MATCH($A88,'Relevance scoring'!$A$7:$A$214,0),MATCH(BE$5,'Relevance scoring'!$D$5:$BU$5))))</f>
        <v>N/a</v>
      </c>
      <c r="BF88" s="87" t="str">
        <f t="array" ref="BF88">IF(INDEX('Relevance scoring'!$D$7:$BU$214,MATCH($A88,'Relevance scoring'!$A$7:$A$214,0),MATCH(BF$5,'Relevance scoring'!$D$5:$BU$5))=1,"N/a",(INDEX('Relevance scoring'!$D$7:$BU$214,MATCH($A88,'Relevance scoring'!$A$7:$A$214,0),MATCH(BF$5,'Relevance scoring'!$D$5:$BU$5))))</f>
        <v>N/a</v>
      </c>
      <c r="BG88" s="87" t="str">
        <f t="array" ref="BG88">IF(INDEX('Relevance scoring'!$D$7:$BU$214,MATCH($A88,'Relevance scoring'!$A$7:$A$214,0),MATCH(BG$5,'Relevance scoring'!$D$5:$BU$5))=1,"N/a",(INDEX('Relevance scoring'!$D$7:$BU$214,MATCH($A88,'Relevance scoring'!$A$7:$A$214,0),MATCH(BG$5,'Relevance scoring'!$D$5:$BU$5))))</f>
        <v>N/a</v>
      </c>
      <c r="BH88" s="87" t="str">
        <f t="array" ref="BH88">IF(INDEX('Relevance scoring'!$D$7:$BU$214,MATCH($A88,'Relevance scoring'!$A$7:$A$214,0),MATCH(BH$5,'Relevance scoring'!$D$5:$BU$5))=1,"N/a",(INDEX('Relevance scoring'!$D$7:$BU$214,MATCH($A88,'Relevance scoring'!$A$7:$A$214,0),MATCH(BH$5,'Relevance scoring'!$D$5:$BU$5))))</f>
        <v>N/a</v>
      </c>
    </row>
    <row r="89" spans="1:60" ht="12.75" x14ac:dyDescent="0.2">
      <c r="A89" s="75" t="str">
        <f>'Technology references'!A84</f>
        <v>Tech-083</v>
      </c>
      <c r="B89" s="79" t="str">
        <f t="array" ref="B89">INDEX('Technology references'!$B$2:$B$100,MATCH($A89,'Technology references'!$A$2:$A$100,0))</f>
        <v>Loyalty and Rewards</v>
      </c>
      <c r="C89" s="74"/>
      <c r="D89" s="87" t="s">
        <v>887</v>
      </c>
      <c r="E89" s="87">
        <f t="array" ref="E89">IF(INDEX('Relevance scoring'!$D$7:$BU$214,MATCH($A89,'Relevance scoring'!$A$7:$A$214,0),MATCH(E$5,'Relevance scoring'!$D$5:$BU$5))=1,"N/a",(INDEX('Relevance scoring'!$D$7:$BU$214,MATCH($A89,'Relevance scoring'!$A$7:$A$214,0),MATCH(E$5,'Relevance scoring'!$D$5:$BU$5))))</f>
        <v>4</v>
      </c>
      <c r="F89" s="87">
        <f t="array" ref="F89">IF(INDEX('Relevance scoring'!$D$7:$BU$214,MATCH($A89,'Relevance scoring'!$A$7:$A$214,0),MATCH(F$5,'Relevance scoring'!$D$5:$BU$5))=1,"N/a",(INDEX('Relevance scoring'!$D$7:$BU$214,MATCH($A89,'Relevance scoring'!$A$7:$A$214,0),MATCH(F$5,'Relevance scoring'!$D$5:$BU$5))))</f>
        <v>3</v>
      </c>
      <c r="G89" s="87">
        <f t="array" ref="G89">IF(INDEX('Relevance scoring'!$D$7:$BU$214,MATCH($A89,'Relevance scoring'!$A$7:$A$214,0),MATCH(G$5,'Relevance scoring'!$D$5:$BU$5))=1,"N/a",(INDEX('Relevance scoring'!$D$7:$BU$214,MATCH($A89,'Relevance scoring'!$A$7:$A$214,0),MATCH(G$5,'Relevance scoring'!$D$5:$BU$5))))</f>
        <v>4</v>
      </c>
      <c r="H89" s="87" t="str">
        <f t="array" ref="H89">IF(INDEX('Relevance scoring'!$D$7:$BU$214,MATCH($A89,'Relevance scoring'!$A$7:$A$214,0),MATCH(H$5,'Relevance scoring'!$D$5:$BU$5))=1,"N/a",(INDEX('Relevance scoring'!$D$7:$BU$214,MATCH($A89,'Relevance scoring'!$A$7:$A$214,0),MATCH(H$5,'Relevance scoring'!$D$5:$BU$5))))</f>
        <v>N/a</v>
      </c>
      <c r="I89" s="87" t="str">
        <f t="array" ref="I89">IF(INDEX('Relevance scoring'!$D$7:$BU$214,MATCH($A89,'Relevance scoring'!$A$7:$A$214,0),MATCH(I$5,'Relevance scoring'!$D$5:$BU$5))=1,"N/a",(INDEX('Relevance scoring'!$D$7:$BU$214,MATCH($A89,'Relevance scoring'!$A$7:$A$214,0),MATCH(I$5,'Relevance scoring'!$D$5:$BU$5))))</f>
        <v>N/a</v>
      </c>
      <c r="J89" s="87">
        <f t="array" ref="J89">IF(INDEX('Relevance scoring'!$D$7:$BU$214,MATCH($A89,'Relevance scoring'!$A$7:$A$214,0),MATCH(J$5,'Relevance scoring'!$D$5:$BU$5))=1,"N/a",(INDEX('Relevance scoring'!$D$7:$BU$214,MATCH($A89,'Relevance scoring'!$A$7:$A$214,0),MATCH(J$5,'Relevance scoring'!$D$5:$BU$5))))</f>
        <v>2</v>
      </c>
      <c r="K89" s="87">
        <f t="array" ref="K89">IF(INDEX('Relevance scoring'!$D$7:$BU$214,MATCH($A89,'Relevance scoring'!$A$7:$A$214,0),MATCH(K$5,'Relevance scoring'!$D$5:$BU$5))=1,"N/a",(INDEX('Relevance scoring'!$D$7:$BU$214,MATCH($A89,'Relevance scoring'!$A$7:$A$214,0),MATCH(K$5,'Relevance scoring'!$D$5:$BU$5))))</f>
        <v>2</v>
      </c>
      <c r="L89" s="87">
        <f t="array" ref="L89">IF(INDEX('Relevance scoring'!$D$7:$BU$214,MATCH($A89,'Relevance scoring'!$A$7:$A$214,0),MATCH(L$5,'Relevance scoring'!$D$5:$BU$5))=1,"N/a",(INDEX('Relevance scoring'!$D$7:$BU$214,MATCH($A89,'Relevance scoring'!$A$7:$A$214,0),MATCH(L$5,'Relevance scoring'!$D$5:$BU$5))))</f>
        <v>4</v>
      </c>
      <c r="M89" s="87">
        <f t="array" ref="M89">IF(INDEX('Relevance scoring'!$D$7:$BU$214,MATCH($A89,'Relevance scoring'!$A$7:$A$214,0),MATCH(M$5,'Relevance scoring'!$D$5:$BU$5))=1,"N/a",(INDEX('Relevance scoring'!$D$7:$BU$214,MATCH($A89,'Relevance scoring'!$A$7:$A$214,0),MATCH(M$5,'Relevance scoring'!$D$5:$BU$5))))</f>
        <v>2</v>
      </c>
      <c r="N89" s="87" t="str">
        <f t="array" ref="N89">IF(INDEX('Relevance scoring'!$D$7:$BU$214,MATCH($A89,'Relevance scoring'!$A$7:$A$214,0),MATCH(N$5,'Relevance scoring'!$D$5:$BU$5))=1,"N/a",(INDEX('Relevance scoring'!$D$7:$BU$214,MATCH($A89,'Relevance scoring'!$A$7:$A$214,0),MATCH(N$5,'Relevance scoring'!$D$5:$BU$5))))</f>
        <v>N/a</v>
      </c>
      <c r="O89" s="87" t="str">
        <f t="array" ref="O89">IF(INDEX('Relevance scoring'!$D$7:$BU$214,MATCH($A89,'Relevance scoring'!$A$7:$A$214,0),MATCH(O$5,'Relevance scoring'!$D$5:$BU$5))=1,"N/a",(INDEX('Relevance scoring'!$D$7:$BU$214,MATCH($A89,'Relevance scoring'!$A$7:$A$214,0),MATCH(O$5,'Relevance scoring'!$D$5:$BU$5))))</f>
        <v>N/a</v>
      </c>
      <c r="P89" s="87">
        <f t="array" ref="P89">IF(INDEX('Relevance scoring'!$D$7:$BU$214,MATCH($A89,'Relevance scoring'!$A$7:$A$214,0),MATCH(P$5,'Relevance scoring'!$D$5:$BU$5))=1,"N/a",(INDEX('Relevance scoring'!$D$7:$BU$214,MATCH($A89,'Relevance scoring'!$A$7:$A$214,0),MATCH(P$5,'Relevance scoring'!$D$5:$BU$5))))</f>
        <v>3</v>
      </c>
      <c r="Q89" s="87" t="str">
        <f t="array" ref="Q89">IF(INDEX('Relevance scoring'!$D$7:$BU$214,MATCH($A89,'Relevance scoring'!$A$7:$A$214,0),MATCH(Q$5,'Relevance scoring'!$D$5:$BU$5))=1,"N/a",(INDEX('Relevance scoring'!$D$7:$BU$214,MATCH($A89,'Relevance scoring'!$A$7:$A$214,0),MATCH(Q$5,'Relevance scoring'!$D$5:$BU$5))))</f>
        <v>N/a</v>
      </c>
      <c r="R89" s="87" t="str">
        <f t="array" ref="R89">IF(INDEX('Relevance scoring'!$D$7:$BU$214,MATCH($A89,'Relevance scoring'!$A$7:$A$214,0),MATCH(R$5,'Relevance scoring'!$D$5:$BU$5))=1,"N/a",(INDEX('Relevance scoring'!$D$7:$BU$214,MATCH($A89,'Relevance scoring'!$A$7:$A$214,0),MATCH(R$5,'Relevance scoring'!$D$5:$BU$5))))</f>
        <v>N/a</v>
      </c>
      <c r="S89" s="87" t="str">
        <f t="array" ref="S89">IF(INDEX('Relevance scoring'!$D$7:$BU$214,MATCH($A89,'Relevance scoring'!$A$7:$A$214,0),MATCH(S$5,'Relevance scoring'!$D$5:$BU$5))=1,"N/a",(INDEX('Relevance scoring'!$D$7:$BU$214,MATCH($A89,'Relevance scoring'!$A$7:$A$214,0),MATCH(S$5,'Relevance scoring'!$D$5:$BU$5))))</f>
        <v>N/a</v>
      </c>
      <c r="T89" s="87">
        <f t="array" ref="T89">IF(INDEX('Relevance scoring'!$D$7:$BU$214,MATCH($A89,'Relevance scoring'!$A$7:$A$214,0),MATCH(T$5,'Relevance scoring'!$D$5:$BU$5))=1,"N/a",(INDEX('Relevance scoring'!$D$7:$BU$214,MATCH($A89,'Relevance scoring'!$A$7:$A$214,0),MATCH(T$5,'Relevance scoring'!$D$5:$BU$5))))</f>
        <v>2</v>
      </c>
      <c r="U89" s="87" t="str">
        <f t="array" ref="U89">IF(INDEX('Relevance scoring'!$D$7:$BU$214,MATCH($A89,'Relevance scoring'!$A$7:$A$214,0),MATCH(U$5,'Relevance scoring'!$D$5:$BU$5))=1,"N/a",(INDEX('Relevance scoring'!$D$7:$BU$214,MATCH($A89,'Relevance scoring'!$A$7:$A$214,0),MATCH(U$5,'Relevance scoring'!$D$5:$BU$5))))</f>
        <v>N/a</v>
      </c>
      <c r="V89" s="87">
        <f t="array" ref="V89">IF(INDEX('Relevance scoring'!$D$7:$BU$214,MATCH($A89,'Relevance scoring'!$A$7:$A$214,0),MATCH(V$5,'Relevance scoring'!$D$5:$BU$5))=1,"N/a",(INDEX('Relevance scoring'!$D$7:$BU$214,MATCH($A89,'Relevance scoring'!$A$7:$A$214,0),MATCH(V$5,'Relevance scoring'!$D$5:$BU$5))))</f>
        <v>3</v>
      </c>
      <c r="W89" s="87">
        <f t="array" ref="W89">IF(INDEX('Relevance scoring'!$D$7:$BU$214,MATCH($A89,'Relevance scoring'!$A$7:$A$214,0),MATCH(W$5,'Relevance scoring'!$D$5:$BU$5))=1,"N/a",(INDEX('Relevance scoring'!$D$7:$BU$214,MATCH($A89,'Relevance scoring'!$A$7:$A$214,0),MATCH(W$5,'Relevance scoring'!$D$5:$BU$5))))</f>
        <v>3</v>
      </c>
      <c r="X89" s="87" t="str">
        <f t="array" ref="X89">IF(INDEX('Relevance scoring'!$D$7:$BU$214,MATCH($A89,'Relevance scoring'!$A$7:$A$214,0),MATCH(X$5,'Relevance scoring'!$D$5:$BU$5))=1,"N/a",(INDEX('Relevance scoring'!$D$7:$BU$214,MATCH($A89,'Relevance scoring'!$A$7:$A$214,0),MATCH(X$5,'Relevance scoring'!$D$5:$BU$5))))</f>
        <v>N/a</v>
      </c>
      <c r="Y89" s="87" t="str">
        <f t="array" ref="Y89">IF(INDEX('Relevance scoring'!$D$7:$BU$214,MATCH($A89,'Relevance scoring'!$A$7:$A$214,0),MATCH(Y$5,'Relevance scoring'!$D$5:$BU$5))=1,"N/a",(INDEX('Relevance scoring'!$D$7:$BU$214,MATCH($A89,'Relevance scoring'!$A$7:$A$214,0),MATCH(Y$5,'Relevance scoring'!$D$5:$BU$5))))</f>
        <v>N/a</v>
      </c>
      <c r="Z89" s="87" t="str">
        <f t="array" ref="Z89">IF(INDEX('Relevance scoring'!$D$7:$BU$214,MATCH($A89,'Relevance scoring'!$A$7:$A$214,0),MATCH(Z$5,'Relevance scoring'!$D$5:$BU$5))=1,"N/a",(INDEX('Relevance scoring'!$D$7:$BU$214,MATCH($A89,'Relevance scoring'!$A$7:$A$214,0),MATCH(Z$5,'Relevance scoring'!$D$5:$BU$5))))</f>
        <v>N/a</v>
      </c>
      <c r="AA89" s="87" t="str">
        <f t="array" ref="AA89">IF(INDEX('Relevance scoring'!$D$7:$BU$214,MATCH($A89,'Relevance scoring'!$A$7:$A$214,0),MATCH(AA$5,'Relevance scoring'!$D$5:$BU$5))=1,"N/a",(INDEX('Relevance scoring'!$D$7:$BU$214,MATCH($A89,'Relevance scoring'!$A$7:$A$214,0),MATCH(AA$5,'Relevance scoring'!$D$5:$BU$5))))</f>
        <v>N/a</v>
      </c>
      <c r="AB89" s="87" t="str">
        <f t="array" ref="AB89">IF(INDEX('Relevance scoring'!$D$7:$BU$214,MATCH($A89,'Relevance scoring'!$A$7:$A$214,0),MATCH(AB$5,'Relevance scoring'!$D$5:$BU$5))=1,"N/a",(INDEX('Relevance scoring'!$D$7:$BU$214,MATCH($A89,'Relevance scoring'!$A$7:$A$214,0),MATCH(AB$5,'Relevance scoring'!$D$5:$BU$5))))</f>
        <v>N/a</v>
      </c>
      <c r="AC89" s="87" t="str">
        <f t="array" ref="AC89">IF(INDEX('Relevance scoring'!$D$7:$BU$214,MATCH($A89,'Relevance scoring'!$A$7:$A$214,0),MATCH(AC$5,'Relevance scoring'!$D$5:$BU$5))=1,"N/a",(INDEX('Relevance scoring'!$D$7:$BU$214,MATCH($A89,'Relevance scoring'!$A$7:$A$214,0),MATCH(AC$5,'Relevance scoring'!$D$5:$BU$5))))</f>
        <v>N/a</v>
      </c>
      <c r="AD89" s="87" t="str">
        <f t="array" ref="AD89">IF(INDEX('Relevance scoring'!$D$7:$BU$214,MATCH($A89,'Relevance scoring'!$A$7:$A$214,0),MATCH(AD$5,'Relevance scoring'!$D$5:$BU$5))=1,"N/a",(INDEX('Relevance scoring'!$D$7:$BU$214,MATCH($A89,'Relevance scoring'!$A$7:$A$214,0),MATCH(AD$5,'Relevance scoring'!$D$5:$BU$5))))</f>
        <v>N/a</v>
      </c>
      <c r="AE89" s="87" t="str">
        <f t="array" ref="AE89">IF(INDEX('Relevance scoring'!$D$7:$BU$214,MATCH($A89,'Relevance scoring'!$A$7:$A$214,0),MATCH(AE$5,'Relevance scoring'!$D$5:$BU$5))=1,"N/a",(INDEX('Relevance scoring'!$D$7:$BU$214,MATCH($A89,'Relevance scoring'!$A$7:$A$214,0),MATCH(AE$5,'Relevance scoring'!$D$5:$BU$5))))</f>
        <v>N/a</v>
      </c>
      <c r="AF89" s="87" t="str">
        <f t="array" ref="AF89">IF(INDEX('Relevance scoring'!$D$7:$BU$214,MATCH($A89,'Relevance scoring'!$A$7:$A$214,0),MATCH(AF$5,'Relevance scoring'!$D$5:$BU$5))=1,"N/a",(INDEX('Relevance scoring'!$D$7:$BU$214,MATCH($A89,'Relevance scoring'!$A$7:$A$214,0),MATCH(AF$5,'Relevance scoring'!$D$5:$BU$5))))</f>
        <v>N/a</v>
      </c>
      <c r="AG89" s="87">
        <f t="array" ref="AG89">IF(INDEX('Relevance scoring'!$D$7:$BU$214,MATCH($A89,'Relevance scoring'!$A$7:$A$214,0),MATCH(AG$5,'Relevance scoring'!$D$5:$BU$5))=1,"N/a",(INDEX('Relevance scoring'!$D$7:$BU$214,MATCH($A89,'Relevance scoring'!$A$7:$A$214,0),MATCH(AG$5,'Relevance scoring'!$D$5:$BU$5))))</f>
        <v>2</v>
      </c>
      <c r="AH89" s="87" t="str">
        <f t="array" ref="AH89">IF(INDEX('Relevance scoring'!$D$7:$BU$214,MATCH($A89,'Relevance scoring'!$A$7:$A$214,0),MATCH(AH$5,'Relevance scoring'!$D$5:$BU$5))=1,"N/a",(INDEX('Relevance scoring'!$D$7:$BU$214,MATCH($A89,'Relevance scoring'!$A$7:$A$214,0),MATCH(AH$5,'Relevance scoring'!$D$5:$BU$5))))</f>
        <v>N/a</v>
      </c>
      <c r="AI89" s="87" t="str">
        <f t="array" ref="AI89">IF(INDEX('Relevance scoring'!$D$7:$BU$214,MATCH($A89,'Relevance scoring'!$A$7:$A$214,0),MATCH(AI$5,'Relevance scoring'!$D$5:$BU$5))=1,"N/a",(INDEX('Relevance scoring'!$D$7:$BU$214,MATCH($A89,'Relevance scoring'!$A$7:$A$214,0),MATCH(AI$5,'Relevance scoring'!$D$5:$BU$5))))</f>
        <v>N/a</v>
      </c>
      <c r="AJ89" s="87" t="str">
        <f t="array" ref="AJ89">IF(INDEX('Relevance scoring'!$D$7:$BU$214,MATCH($A89,'Relevance scoring'!$A$7:$A$214,0),MATCH(AJ$5,'Relevance scoring'!$D$5:$BU$5))=1,"N/a",(INDEX('Relevance scoring'!$D$7:$BU$214,MATCH($A89,'Relevance scoring'!$A$7:$A$214,0),MATCH(AJ$5,'Relevance scoring'!$D$5:$BU$5))))</f>
        <v>N/a</v>
      </c>
      <c r="AK89" s="87" t="str">
        <f t="array" ref="AK89">IF(INDEX('Relevance scoring'!$D$7:$BU$214,MATCH($A89,'Relevance scoring'!$A$7:$A$214,0),MATCH(AK$5,'Relevance scoring'!$D$5:$BU$5))=1,"N/a",(INDEX('Relevance scoring'!$D$7:$BU$214,MATCH($A89,'Relevance scoring'!$A$7:$A$214,0),MATCH(AK$5,'Relevance scoring'!$D$5:$BU$5))))</f>
        <v>N/a</v>
      </c>
      <c r="AL89" s="87" t="str">
        <f t="array" ref="AL89">IF(INDEX('Relevance scoring'!$D$7:$BU$214,MATCH($A89,'Relevance scoring'!$A$7:$A$214,0),MATCH(AL$5,'Relevance scoring'!$D$5:$BU$5))=1,"N/a",(INDEX('Relevance scoring'!$D$7:$BU$214,MATCH($A89,'Relevance scoring'!$A$7:$A$214,0),MATCH(AL$5,'Relevance scoring'!$D$5:$BU$5))))</f>
        <v>N/a</v>
      </c>
      <c r="AM89" s="87" t="str">
        <f t="array" ref="AM89">IF(INDEX('Relevance scoring'!$D$7:$BU$214,MATCH($A89,'Relevance scoring'!$A$7:$A$214,0),MATCH(AM$5,'Relevance scoring'!$D$5:$BU$5))=1,"N/a",(INDEX('Relevance scoring'!$D$7:$BU$214,MATCH($A89,'Relevance scoring'!$A$7:$A$214,0),MATCH(AM$5,'Relevance scoring'!$D$5:$BU$5))))</f>
        <v>N/a</v>
      </c>
      <c r="AN89" s="87" t="str">
        <f t="array" ref="AN89">IF(INDEX('Relevance scoring'!$D$7:$BU$214,MATCH($A89,'Relevance scoring'!$A$7:$A$214,0),MATCH(AN$5,'Relevance scoring'!$D$5:$BU$5))=1,"N/a",(INDEX('Relevance scoring'!$D$7:$BU$214,MATCH($A89,'Relevance scoring'!$A$7:$A$214,0),MATCH(AN$5,'Relevance scoring'!$D$5:$BU$5))))</f>
        <v>N/a</v>
      </c>
      <c r="AO89" s="87" t="str">
        <f t="array" ref="AO89">IF(INDEX('Relevance scoring'!$D$7:$BU$214,MATCH($A89,'Relevance scoring'!$A$7:$A$214,0),MATCH(AO$5,'Relevance scoring'!$D$5:$BU$5))=1,"N/a",(INDEX('Relevance scoring'!$D$7:$BU$214,MATCH($A89,'Relevance scoring'!$A$7:$A$214,0),MATCH(AO$5,'Relevance scoring'!$D$5:$BU$5))))</f>
        <v>N/a</v>
      </c>
      <c r="AP89" s="87">
        <f t="array" ref="AP89">IF(INDEX('Relevance scoring'!$D$7:$BU$214,MATCH($A89,'Relevance scoring'!$A$7:$A$214,0),MATCH(AP$5,'Relevance scoring'!$D$5:$BU$5))=1,"N/a",(INDEX('Relevance scoring'!$D$7:$BU$214,MATCH($A89,'Relevance scoring'!$A$7:$A$214,0),MATCH(AP$5,'Relevance scoring'!$D$5:$BU$5))))</f>
        <v>3</v>
      </c>
      <c r="AQ89" s="87" t="str">
        <f t="array" ref="AQ89">IF(INDEX('Relevance scoring'!$D$7:$BU$214,MATCH($A89,'Relevance scoring'!$A$7:$A$214,0),MATCH(AQ$5,'Relevance scoring'!$D$5:$BU$5))=1,"N/a",(INDEX('Relevance scoring'!$D$7:$BU$214,MATCH($A89,'Relevance scoring'!$A$7:$A$214,0),MATCH(AQ$5,'Relevance scoring'!$D$5:$BU$5))))</f>
        <v>N/a</v>
      </c>
      <c r="AR89" s="87" t="str">
        <f t="array" ref="AR89">IF(INDEX('Relevance scoring'!$D$7:$BU$214,MATCH($A89,'Relevance scoring'!$A$7:$A$214,0),MATCH(AR$5,'Relevance scoring'!$D$5:$BU$5))=1,"N/a",(INDEX('Relevance scoring'!$D$7:$BU$214,MATCH($A89,'Relevance scoring'!$A$7:$A$214,0),MATCH(AR$5,'Relevance scoring'!$D$5:$BU$5))))</f>
        <v>N/a</v>
      </c>
      <c r="AS89" s="87" t="str">
        <f t="array" ref="AS89">IF(INDEX('Relevance scoring'!$D$7:$BU$214,MATCH($A89,'Relevance scoring'!$A$7:$A$214,0),MATCH(AS$5,'Relevance scoring'!$D$5:$BU$5))=1,"N/a",(INDEX('Relevance scoring'!$D$7:$BU$214,MATCH($A89,'Relevance scoring'!$A$7:$A$214,0),MATCH(AS$5,'Relevance scoring'!$D$5:$BU$5))))</f>
        <v>N/a</v>
      </c>
      <c r="AT89" s="87" t="str">
        <f t="array" ref="AT89">IF(INDEX('Relevance scoring'!$D$7:$BU$214,MATCH($A89,'Relevance scoring'!$A$7:$A$214,0),MATCH(AT$5,'Relevance scoring'!$D$5:$BU$5))=1,"N/a",(INDEX('Relevance scoring'!$D$7:$BU$214,MATCH($A89,'Relevance scoring'!$A$7:$A$214,0),MATCH(AT$5,'Relevance scoring'!$D$5:$BU$5))))</f>
        <v>N/a</v>
      </c>
      <c r="AU89" s="87" t="str">
        <f t="array" ref="AU89">IF(INDEX('Relevance scoring'!$D$7:$BU$214,MATCH($A89,'Relevance scoring'!$A$7:$A$214,0),MATCH(AU$5,'Relevance scoring'!$D$5:$BU$5))=1,"N/a",(INDEX('Relevance scoring'!$D$7:$BU$214,MATCH($A89,'Relevance scoring'!$A$7:$A$214,0),MATCH(AU$5,'Relevance scoring'!$D$5:$BU$5))))</f>
        <v>N/a</v>
      </c>
      <c r="AV89" s="87" t="str">
        <f t="array" ref="AV89">IF(INDEX('Relevance scoring'!$D$7:$BU$214,MATCH($A89,'Relevance scoring'!$A$7:$A$214,0),MATCH(AV$5,'Relevance scoring'!$D$5:$BU$5))=1,"N/a",(INDEX('Relevance scoring'!$D$7:$BU$214,MATCH($A89,'Relevance scoring'!$A$7:$A$214,0),MATCH(AV$5,'Relevance scoring'!$D$5:$BU$5))))</f>
        <v>N/a</v>
      </c>
      <c r="AW89" s="87" t="str">
        <f t="array" ref="AW89">IF(INDEX('Relevance scoring'!$D$7:$BU$214,MATCH($A89,'Relevance scoring'!$A$7:$A$214,0),MATCH(AW$5,'Relevance scoring'!$D$5:$BU$5))=1,"N/a",(INDEX('Relevance scoring'!$D$7:$BU$214,MATCH($A89,'Relevance scoring'!$A$7:$A$214,0),MATCH(AW$5,'Relevance scoring'!$D$5:$BU$5))))</f>
        <v>N/a</v>
      </c>
      <c r="AX89" s="87" t="str">
        <f t="array" ref="AX89">IF(INDEX('Relevance scoring'!$D$7:$BU$214,MATCH($A89,'Relevance scoring'!$A$7:$A$214,0),MATCH(AX$5,'Relevance scoring'!$D$5:$BU$5))=1,"N/a",(INDEX('Relevance scoring'!$D$7:$BU$214,MATCH($A89,'Relevance scoring'!$A$7:$A$214,0),MATCH(AX$5,'Relevance scoring'!$D$5:$BU$5))))</f>
        <v>N/a</v>
      </c>
      <c r="AY89" s="87" t="str">
        <f t="array" ref="AY89">IF(INDEX('Relevance scoring'!$D$7:$BU$214,MATCH($A89,'Relevance scoring'!$A$7:$A$214,0),MATCH(AY$5,'Relevance scoring'!$D$5:$BU$5))=1,"N/a",(INDEX('Relevance scoring'!$D$7:$BU$214,MATCH($A89,'Relevance scoring'!$A$7:$A$214,0),MATCH(AY$5,'Relevance scoring'!$D$5:$BU$5))))</f>
        <v>N/a</v>
      </c>
      <c r="AZ89" s="87" t="str">
        <f t="array" ref="AZ89">IF(INDEX('Relevance scoring'!$D$7:$BU$214,MATCH($A89,'Relevance scoring'!$A$7:$A$214,0),MATCH(AZ$5,'Relevance scoring'!$D$5:$BU$5))=1,"N/a",(INDEX('Relevance scoring'!$D$7:$BU$214,MATCH($A89,'Relevance scoring'!$A$7:$A$214,0),MATCH(AZ$5,'Relevance scoring'!$D$5:$BU$5))))</f>
        <v>N/a</v>
      </c>
      <c r="BA89" s="87">
        <f t="array" ref="BA89">IF(INDEX('Relevance scoring'!$D$7:$BU$214,MATCH($A89,'Relevance scoring'!$A$7:$A$214,0),MATCH(BA$5,'Relevance scoring'!$D$5:$BU$5))=1,"N/a",(INDEX('Relevance scoring'!$D$7:$BU$214,MATCH($A89,'Relevance scoring'!$A$7:$A$214,0),MATCH(BA$5,'Relevance scoring'!$D$5:$BU$5))))</f>
        <v>2</v>
      </c>
      <c r="BB89" s="87" t="str">
        <f t="array" ref="BB89">IF(INDEX('Relevance scoring'!$D$7:$BU$214,MATCH($A89,'Relevance scoring'!$A$7:$A$214,0),MATCH(BB$5,'Relevance scoring'!$D$5:$BU$5))=1,"N/a",(INDEX('Relevance scoring'!$D$7:$BU$214,MATCH($A89,'Relevance scoring'!$A$7:$A$214,0),MATCH(BB$5,'Relevance scoring'!$D$5:$BU$5))))</f>
        <v>N/a</v>
      </c>
      <c r="BC89" s="87" t="str">
        <f t="array" ref="BC89">IF(INDEX('Relevance scoring'!$D$7:$BU$214,MATCH($A89,'Relevance scoring'!$A$7:$A$214,0),MATCH(BC$5,'Relevance scoring'!$D$5:$BU$5))=1,"N/a",(INDEX('Relevance scoring'!$D$7:$BU$214,MATCH($A89,'Relevance scoring'!$A$7:$A$214,0),MATCH(BC$5,'Relevance scoring'!$D$5:$BU$5))))</f>
        <v>N/a</v>
      </c>
      <c r="BD89" s="87" t="str">
        <f t="array" ref="BD89">IF(INDEX('Relevance scoring'!$D$7:$BU$214,MATCH($A89,'Relevance scoring'!$A$7:$A$214,0),MATCH(BD$5,'Relevance scoring'!$D$5:$BU$5))=1,"N/a",(INDEX('Relevance scoring'!$D$7:$BU$214,MATCH($A89,'Relevance scoring'!$A$7:$A$214,0),MATCH(BD$5,'Relevance scoring'!$D$5:$BU$5))))</f>
        <v>N/a</v>
      </c>
      <c r="BE89" s="87" t="str">
        <f t="array" ref="BE89">IF(INDEX('Relevance scoring'!$D$7:$BU$214,MATCH($A89,'Relevance scoring'!$A$7:$A$214,0),MATCH(BE$5,'Relevance scoring'!$D$5:$BU$5))=1,"N/a",(INDEX('Relevance scoring'!$D$7:$BU$214,MATCH($A89,'Relevance scoring'!$A$7:$A$214,0),MATCH(BE$5,'Relevance scoring'!$D$5:$BU$5))))</f>
        <v>N/a</v>
      </c>
      <c r="BF89" s="87" t="str">
        <f t="array" ref="BF89">IF(INDEX('Relevance scoring'!$D$7:$BU$214,MATCH($A89,'Relevance scoring'!$A$7:$A$214,0),MATCH(BF$5,'Relevance scoring'!$D$5:$BU$5))=1,"N/a",(INDEX('Relevance scoring'!$D$7:$BU$214,MATCH($A89,'Relevance scoring'!$A$7:$A$214,0),MATCH(BF$5,'Relevance scoring'!$D$5:$BU$5))))</f>
        <v>N/a</v>
      </c>
      <c r="BG89" s="87" t="str">
        <f t="array" ref="BG89">IF(INDEX('Relevance scoring'!$D$7:$BU$214,MATCH($A89,'Relevance scoring'!$A$7:$A$214,0),MATCH(BG$5,'Relevance scoring'!$D$5:$BU$5))=1,"N/a",(INDEX('Relevance scoring'!$D$7:$BU$214,MATCH($A89,'Relevance scoring'!$A$7:$A$214,0),MATCH(BG$5,'Relevance scoring'!$D$5:$BU$5))))</f>
        <v>N/a</v>
      </c>
      <c r="BH89" s="87" t="str">
        <f t="array" ref="BH89">IF(INDEX('Relevance scoring'!$D$7:$BU$214,MATCH($A89,'Relevance scoring'!$A$7:$A$214,0),MATCH(BH$5,'Relevance scoring'!$D$5:$BU$5))=1,"N/a",(INDEX('Relevance scoring'!$D$7:$BU$214,MATCH($A89,'Relevance scoring'!$A$7:$A$214,0),MATCH(BH$5,'Relevance scoring'!$D$5:$BU$5))))</f>
        <v>N/a</v>
      </c>
    </row>
    <row r="90" spans="1:60" ht="12.75" x14ac:dyDescent="0.2">
      <c r="A90" s="75" t="str">
        <f>'Technology references'!A85</f>
        <v>Tech-084</v>
      </c>
      <c r="B90" s="79" t="str">
        <f t="array" ref="B90">INDEX('Technology references'!$B$2:$B$100,MATCH($A90,'Technology references'!$A$2:$A$100,0))</f>
        <v>Non-traditional Data sources</v>
      </c>
      <c r="C90" s="74"/>
      <c r="D90" s="87" t="s">
        <v>888</v>
      </c>
      <c r="E90" s="87">
        <f t="array" ref="E90">IF(INDEX('Relevance scoring'!$D$7:$BU$214,MATCH($A90,'Relevance scoring'!$A$7:$A$214,0),MATCH(E$5,'Relevance scoring'!$D$5:$BU$5))=1,"N/a",(INDEX('Relevance scoring'!$D$7:$BU$214,MATCH($A90,'Relevance scoring'!$A$7:$A$214,0),MATCH(E$5,'Relevance scoring'!$D$5:$BU$5))))</f>
        <v>2</v>
      </c>
      <c r="F90" s="87">
        <f t="array" ref="F90">IF(INDEX('Relevance scoring'!$D$7:$BU$214,MATCH($A90,'Relevance scoring'!$A$7:$A$214,0),MATCH(F$5,'Relevance scoring'!$D$5:$BU$5))=1,"N/a",(INDEX('Relevance scoring'!$D$7:$BU$214,MATCH($A90,'Relevance scoring'!$A$7:$A$214,0),MATCH(F$5,'Relevance scoring'!$D$5:$BU$5))))</f>
        <v>3</v>
      </c>
      <c r="G90" s="87">
        <f t="array" ref="G90">IF(INDEX('Relevance scoring'!$D$7:$BU$214,MATCH($A90,'Relevance scoring'!$A$7:$A$214,0),MATCH(G$5,'Relevance scoring'!$D$5:$BU$5))=1,"N/a",(INDEX('Relevance scoring'!$D$7:$BU$214,MATCH($A90,'Relevance scoring'!$A$7:$A$214,0),MATCH(G$5,'Relevance scoring'!$D$5:$BU$5))))</f>
        <v>3</v>
      </c>
      <c r="H90" s="87">
        <f t="array" ref="H90">IF(INDEX('Relevance scoring'!$D$7:$BU$214,MATCH($A90,'Relevance scoring'!$A$7:$A$214,0),MATCH(H$5,'Relevance scoring'!$D$5:$BU$5))=1,"N/a",(INDEX('Relevance scoring'!$D$7:$BU$214,MATCH($A90,'Relevance scoring'!$A$7:$A$214,0),MATCH(H$5,'Relevance scoring'!$D$5:$BU$5))))</f>
        <v>3</v>
      </c>
      <c r="I90" s="87">
        <f t="array" ref="I90">IF(INDEX('Relevance scoring'!$D$7:$BU$214,MATCH($A90,'Relevance scoring'!$A$7:$A$214,0),MATCH(I$5,'Relevance scoring'!$D$5:$BU$5))=1,"N/a",(INDEX('Relevance scoring'!$D$7:$BU$214,MATCH($A90,'Relevance scoring'!$A$7:$A$214,0),MATCH(I$5,'Relevance scoring'!$D$5:$BU$5))))</f>
        <v>3</v>
      </c>
      <c r="J90" s="87" t="str">
        <f t="array" ref="J90">IF(INDEX('Relevance scoring'!$D$7:$BU$214,MATCH($A90,'Relevance scoring'!$A$7:$A$214,0),MATCH(J$5,'Relevance scoring'!$D$5:$BU$5))=1,"N/a",(INDEX('Relevance scoring'!$D$7:$BU$214,MATCH($A90,'Relevance scoring'!$A$7:$A$214,0),MATCH(J$5,'Relevance scoring'!$D$5:$BU$5))))</f>
        <v>N/a</v>
      </c>
      <c r="K90" s="87" t="str">
        <f t="array" ref="K90">IF(INDEX('Relevance scoring'!$D$7:$BU$214,MATCH($A90,'Relevance scoring'!$A$7:$A$214,0),MATCH(K$5,'Relevance scoring'!$D$5:$BU$5))=1,"N/a",(INDEX('Relevance scoring'!$D$7:$BU$214,MATCH($A90,'Relevance scoring'!$A$7:$A$214,0),MATCH(K$5,'Relevance scoring'!$D$5:$BU$5))))</f>
        <v>N/a</v>
      </c>
      <c r="L90" s="87">
        <f t="array" ref="L90">IF(INDEX('Relevance scoring'!$D$7:$BU$214,MATCH($A90,'Relevance scoring'!$A$7:$A$214,0),MATCH(L$5,'Relevance scoring'!$D$5:$BU$5))=1,"N/a",(INDEX('Relevance scoring'!$D$7:$BU$214,MATCH($A90,'Relevance scoring'!$A$7:$A$214,0),MATCH(L$5,'Relevance scoring'!$D$5:$BU$5))))</f>
        <v>3</v>
      </c>
      <c r="M90" s="87">
        <f t="array" ref="M90">IF(INDEX('Relevance scoring'!$D$7:$BU$214,MATCH($A90,'Relevance scoring'!$A$7:$A$214,0),MATCH(M$5,'Relevance scoring'!$D$5:$BU$5))=1,"N/a",(INDEX('Relevance scoring'!$D$7:$BU$214,MATCH($A90,'Relevance scoring'!$A$7:$A$214,0),MATCH(M$5,'Relevance scoring'!$D$5:$BU$5))))</f>
        <v>2</v>
      </c>
      <c r="N90" s="87" t="str">
        <f t="array" ref="N90">IF(INDEX('Relevance scoring'!$D$7:$BU$214,MATCH($A90,'Relevance scoring'!$A$7:$A$214,0),MATCH(N$5,'Relevance scoring'!$D$5:$BU$5))=1,"N/a",(INDEX('Relevance scoring'!$D$7:$BU$214,MATCH($A90,'Relevance scoring'!$A$7:$A$214,0),MATCH(N$5,'Relevance scoring'!$D$5:$BU$5))))</f>
        <v>N/a</v>
      </c>
      <c r="O90" s="87">
        <f t="array" ref="O90">IF(INDEX('Relevance scoring'!$D$7:$BU$214,MATCH($A90,'Relevance scoring'!$A$7:$A$214,0),MATCH(O$5,'Relevance scoring'!$D$5:$BU$5))=1,"N/a",(INDEX('Relevance scoring'!$D$7:$BU$214,MATCH($A90,'Relevance scoring'!$A$7:$A$214,0),MATCH(O$5,'Relevance scoring'!$D$5:$BU$5))))</f>
        <v>3</v>
      </c>
      <c r="P90" s="87">
        <f t="array" ref="P90">IF(INDEX('Relevance scoring'!$D$7:$BU$214,MATCH($A90,'Relevance scoring'!$A$7:$A$214,0),MATCH(P$5,'Relevance scoring'!$D$5:$BU$5))=1,"N/a",(INDEX('Relevance scoring'!$D$7:$BU$214,MATCH($A90,'Relevance scoring'!$A$7:$A$214,0),MATCH(P$5,'Relevance scoring'!$D$5:$BU$5))))</f>
        <v>3</v>
      </c>
      <c r="Q90" s="87">
        <f t="array" ref="Q90">IF(INDEX('Relevance scoring'!$D$7:$BU$214,MATCH($A90,'Relevance scoring'!$A$7:$A$214,0),MATCH(Q$5,'Relevance scoring'!$D$5:$BU$5))=1,"N/a",(INDEX('Relevance scoring'!$D$7:$BU$214,MATCH($A90,'Relevance scoring'!$A$7:$A$214,0),MATCH(Q$5,'Relevance scoring'!$D$5:$BU$5))))</f>
        <v>3</v>
      </c>
      <c r="R90" s="87">
        <f t="array" ref="R90">IF(INDEX('Relevance scoring'!$D$7:$BU$214,MATCH($A90,'Relevance scoring'!$A$7:$A$214,0),MATCH(R$5,'Relevance scoring'!$D$5:$BU$5))=1,"N/a",(INDEX('Relevance scoring'!$D$7:$BU$214,MATCH($A90,'Relevance scoring'!$A$7:$A$214,0),MATCH(R$5,'Relevance scoring'!$D$5:$BU$5))))</f>
        <v>3</v>
      </c>
      <c r="S90" s="87" t="str">
        <f t="array" ref="S90">IF(INDEX('Relevance scoring'!$D$7:$BU$214,MATCH($A90,'Relevance scoring'!$A$7:$A$214,0),MATCH(S$5,'Relevance scoring'!$D$5:$BU$5))=1,"N/a",(INDEX('Relevance scoring'!$D$7:$BU$214,MATCH($A90,'Relevance scoring'!$A$7:$A$214,0),MATCH(S$5,'Relevance scoring'!$D$5:$BU$5))))</f>
        <v>N/a</v>
      </c>
      <c r="T90" s="87">
        <f t="array" ref="T90">IF(INDEX('Relevance scoring'!$D$7:$BU$214,MATCH($A90,'Relevance scoring'!$A$7:$A$214,0),MATCH(T$5,'Relevance scoring'!$D$5:$BU$5))=1,"N/a",(INDEX('Relevance scoring'!$D$7:$BU$214,MATCH($A90,'Relevance scoring'!$A$7:$A$214,0),MATCH(T$5,'Relevance scoring'!$D$5:$BU$5))))</f>
        <v>3</v>
      </c>
      <c r="U90" s="87" t="str">
        <f t="array" ref="U90">IF(INDEX('Relevance scoring'!$D$7:$BU$214,MATCH($A90,'Relevance scoring'!$A$7:$A$214,0),MATCH(U$5,'Relevance scoring'!$D$5:$BU$5))=1,"N/a",(INDEX('Relevance scoring'!$D$7:$BU$214,MATCH($A90,'Relevance scoring'!$A$7:$A$214,0),MATCH(U$5,'Relevance scoring'!$D$5:$BU$5))))</f>
        <v>N/a</v>
      </c>
      <c r="V90" s="87">
        <f t="array" ref="V90">IF(INDEX('Relevance scoring'!$D$7:$BU$214,MATCH($A90,'Relevance scoring'!$A$7:$A$214,0),MATCH(V$5,'Relevance scoring'!$D$5:$BU$5))=1,"N/a",(INDEX('Relevance scoring'!$D$7:$BU$214,MATCH($A90,'Relevance scoring'!$A$7:$A$214,0),MATCH(V$5,'Relevance scoring'!$D$5:$BU$5))))</f>
        <v>3</v>
      </c>
      <c r="W90" s="87" t="str">
        <f t="array" ref="W90">IF(INDEX('Relevance scoring'!$D$7:$BU$214,MATCH($A90,'Relevance scoring'!$A$7:$A$214,0),MATCH(W$5,'Relevance scoring'!$D$5:$BU$5))=1,"N/a",(INDEX('Relevance scoring'!$D$7:$BU$214,MATCH($A90,'Relevance scoring'!$A$7:$A$214,0),MATCH(W$5,'Relevance scoring'!$D$5:$BU$5))))</f>
        <v>N/a</v>
      </c>
      <c r="X90" s="87" t="str">
        <f t="array" ref="X90">IF(INDEX('Relevance scoring'!$D$7:$BU$214,MATCH($A90,'Relevance scoring'!$A$7:$A$214,0),MATCH(X$5,'Relevance scoring'!$D$5:$BU$5))=1,"N/a",(INDEX('Relevance scoring'!$D$7:$BU$214,MATCH($A90,'Relevance scoring'!$A$7:$A$214,0),MATCH(X$5,'Relevance scoring'!$D$5:$BU$5))))</f>
        <v>N/a</v>
      </c>
      <c r="Y90" s="87" t="str">
        <f t="array" ref="Y90">IF(INDEX('Relevance scoring'!$D$7:$BU$214,MATCH($A90,'Relevance scoring'!$A$7:$A$214,0),MATCH(Y$5,'Relevance scoring'!$D$5:$BU$5))=1,"N/a",(INDEX('Relevance scoring'!$D$7:$BU$214,MATCH($A90,'Relevance scoring'!$A$7:$A$214,0),MATCH(Y$5,'Relevance scoring'!$D$5:$BU$5))))</f>
        <v>N/a</v>
      </c>
      <c r="Z90" s="87" t="str">
        <f t="array" ref="Z90">IF(INDEX('Relevance scoring'!$D$7:$BU$214,MATCH($A90,'Relevance scoring'!$A$7:$A$214,0),MATCH(Z$5,'Relevance scoring'!$D$5:$BU$5))=1,"N/a",(INDEX('Relevance scoring'!$D$7:$BU$214,MATCH($A90,'Relevance scoring'!$A$7:$A$214,0),MATCH(Z$5,'Relevance scoring'!$D$5:$BU$5))))</f>
        <v>N/a</v>
      </c>
      <c r="AA90" s="87">
        <f t="array" ref="AA90">IF(INDEX('Relevance scoring'!$D$7:$BU$214,MATCH($A90,'Relevance scoring'!$A$7:$A$214,0),MATCH(AA$5,'Relevance scoring'!$D$5:$BU$5))=1,"N/a",(INDEX('Relevance scoring'!$D$7:$BU$214,MATCH($A90,'Relevance scoring'!$A$7:$A$214,0),MATCH(AA$5,'Relevance scoring'!$D$5:$BU$5))))</f>
        <v>3</v>
      </c>
      <c r="AB90" s="87">
        <f t="array" ref="AB90">IF(INDEX('Relevance scoring'!$D$7:$BU$214,MATCH($A90,'Relevance scoring'!$A$7:$A$214,0),MATCH(AB$5,'Relevance scoring'!$D$5:$BU$5))=1,"N/a",(INDEX('Relevance scoring'!$D$7:$BU$214,MATCH($A90,'Relevance scoring'!$A$7:$A$214,0),MATCH(AB$5,'Relevance scoring'!$D$5:$BU$5))))</f>
        <v>3</v>
      </c>
      <c r="AC90" s="87" t="str">
        <f t="array" ref="AC90">IF(INDEX('Relevance scoring'!$D$7:$BU$214,MATCH($A90,'Relevance scoring'!$A$7:$A$214,0),MATCH(AC$5,'Relevance scoring'!$D$5:$BU$5))=1,"N/a",(INDEX('Relevance scoring'!$D$7:$BU$214,MATCH($A90,'Relevance scoring'!$A$7:$A$214,0),MATCH(AC$5,'Relevance scoring'!$D$5:$BU$5))))</f>
        <v>N/a</v>
      </c>
      <c r="AD90" s="87" t="str">
        <f t="array" ref="AD90">IF(INDEX('Relevance scoring'!$D$7:$BU$214,MATCH($A90,'Relevance scoring'!$A$7:$A$214,0),MATCH(AD$5,'Relevance scoring'!$D$5:$BU$5))=1,"N/a",(INDEX('Relevance scoring'!$D$7:$BU$214,MATCH($A90,'Relevance scoring'!$A$7:$A$214,0),MATCH(AD$5,'Relevance scoring'!$D$5:$BU$5))))</f>
        <v>N/a</v>
      </c>
      <c r="AE90" s="87">
        <f t="array" ref="AE90">IF(INDEX('Relevance scoring'!$D$7:$BU$214,MATCH($A90,'Relevance scoring'!$A$7:$A$214,0),MATCH(AE$5,'Relevance scoring'!$D$5:$BU$5))=1,"N/a",(INDEX('Relevance scoring'!$D$7:$BU$214,MATCH($A90,'Relevance scoring'!$A$7:$A$214,0),MATCH(AE$5,'Relevance scoring'!$D$5:$BU$5))))</f>
        <v>3</v>
      </c>
      <c r="AF90" s="87" t="str">
        <f t="array" ref="AF90">IF(INDEX('Relevance scoring'!$D$7:$BU$214,MATCH($A90,'Relevance scoring'!$A$7:$A$214,0),MATCH(AF$5,'Relevance scoring'!$D$5:$BU$5))=1,"N/a",(INDEX('Relevance scoring'!$D$7:$BU$214,MATCH($A90,'Relevance scoring'!$A$7:$A$214,0),MATCH(AF$5,'Relevance scoring'!$D$5:$BU$5))))</f>
        <v>N/a</v>
      </c>
      <c r="AG90" s="87" t="str">
        <f t="array" ref="AG90">IF(INDEX('Relevance scoring'!$D$7:$BU$214,MATCH($A90,'Relevance scoring'!$A$7:$A$214,0),MATCH(AG$5,'Relevance scoring'!$D$5:$BU$5))=1,"N/a",(INDEX('Relevance scoring'!$D$7:$BU$214,MATCH($A90,'Relevance scoring'!$A$7:$A$214,0),MATCH(AG$5,'Relevance scoring'!$D$5:$BU$5))))</f>
        <v>N/a</v>
      </c>
      <c r="AH90" s="87" t="str">
        <f t="array" ref="AH90">IF(INDEX('Relevance scoring'!$D$7:$BU$214,MATCH($A90,'Relevance scoring'!$A$7:$A$214,0),MATCH(AH$5,'Relevance scoring'!$D$5:$BU$5))=1,"N/a",(INDEX('Relevance scoring'!$D$7:$BU$214,MATCH($A90,'Relevance scoring'!$A$7:$A$214,0),MATCH(AH$5,'Relevance scoring'!$D$5:$BU$5))))</f>
        <v>N/a</v>
      </c>
      <c r="AI90" s="87" t="str">
        <f t="array" ref="AI90">IF(INDEX('Relevance scoring'!$D$7:$BU$214,MATCH($A90,'Relevance scoring'!$A$7:$A$214,0),MATCH(AI$5,'Relevance scoring'!$D$5:$BU$5))=1,"N/a",(INDEX('Relevance scoring'!$D$7:$BU$214,MATCH($A90,'Relevance scoring'!$A$7:$A$214,0),MATCH(AI$5,'Relevance scoring'!$D$5:$BU$5))))</f>
        <v>N/a</v>
      </c>
      <c r="AJ90" s="87" t="str">
        <f t="array" ref="AJ90">IF(INDEX('Relevance scoring'!$D$7:$BU$214,MATCH($A90,'Relevance scoring'!$A$7:$A$214,0),MATCH(AJ$5,'Relevance scoring'!$D$5:$BU$5))=1,"N/a",(INDEX('Relevance scoring'!$D$7:$BU$214,MATCH($A90,'Relevance scoring'!$A$7:$A$214,0),MATCH(AJ$5,'Relevance scoring'!$D$5:$BU$5))))</f>
        <v>N/a</v>
      </c>
      <c r="AK90" s="87" t="str">
        <f t="array" ref="AK90">IF(INDEX('Relevance scoring'!$D$7:$BU$214,MATCH($A90,'Relevance scoring'!$A$7:$A$214,0),MATCH(AK$5,'Relevance scoring'!$D$5:$BU$5))=1,"N/a",(INDEX('Relevance scoring'!$D$7:$BU$214,MATCH($A90,'Relevance scoring'!$A$7:$A$214,0),MATCH(AK$5,'Relevance scoring'!$D$5:$BU$5))))</f>
        <v>N/a</v>
      </c>
      <c r="AL90" s="87" t="str">
        <f t="array" ref="AL90">IF(INDEX('Relevance scoring'!$D$7:$BU$214,MATCH($A90,'Relevance scoring'!$A$7:$A$214,0),MATCH(AL$5,'Relevance scoring'!$D$5:$BU$5))=1,"N/a",(INDEX('Relevance scoring'!$D$7:$BU$214,MATCH($A90,'Relevance scoring'!$A$7:$A$214,0),MATCH(AL$5,'Relevance scoring'!$D$5:$BU$5))))</f>
        <v>N/a</v>
      </c>
      <c r="AM90" s="87">
        <f t="array" ref="AM90">IF(INDEX('Relevance scoring'!$D$7:$BU$214,MATCH($A90,'Relevance scoring'!$A$7:$A$214,0),MATCH(AM$5,'Relevance scoring'!$D$5:$BU$5))=1,"N/a",(INDEX('Relevance scoring'!$D$7:$BU$214,MATCH($A90,'Relevance scoring'!$A$7:$A$214,0),MATCH(AM$5,'Relevance scoring'!$D$5:$BU$5))))</f>
        <v>2</v>
      </c>
      <c r="AN90" s="87">
        <f t="array" ref="AN90">IF(INDEX('Relevance scoring'!$D$7:$BU$214,MATCH($A90,'Relevance scoring'!$A$7:$A$214,0),MATCH(AN$5,'Relevance scoring'!$D$5:$BU$5))=1,"N/a",(INDEX('Relevance scoring'!$D$7:$BU$214,MATCH($A90,'Relevance scoring'!$A$7:$A$214,0),MATCH(AN$5,'Relevance scoring'!$D$5:$BU$5))))</f>
        <v>2</v>
      </c>
      <c r="AO90" s="87" t="str">
        <f t="array" ref="AO90">IF(INDEX('Relevance scoring'!$D$7:$BU$214,MATCH($A90,'Relevance scoring'!$A$7:$A$214,0),MATCH(AO$5,'Relevance scoring'!$D$5:$BU$5))=1,"N/a",(INDEX('Relevance scoring'!$D$7:$BU$214,MATCH($A90,'Relevance scoring'!$A$7:$A$214,0),MATCH(AO$5,'Relevance scoring'!$D$5:$BU$5))))</f>
        <v>N/a</v>
      </c>
      <c r="AP90" s="87">
        <f t="array" ref="AP90">IF(INDEX('Relevance scoring'!$D$7:$BU$214,MATCH($A90,'Relevance scoring'!$A$7:$A$214,0),MATCH(AP$5,'Relevance scoring'!$D$5:$BU$5))=1,"N/a",(INDEX('Relevance scoring'!$D$7:$BU$214,MATCH($A90,'Relevance scoring'!$A$7:$A$214,0),MATCH(AP$5,'Relevance scoring'!$D$5:$BU$5))))</f>
        <v>2</v>
      </c>
      <c r="AQ90" s="87" t="str">
        <f t="array" ref="AQ90">IF(INDEX('Relevance scoring'!$D$7:$BU$214,MATCH($A90,'Relevance scoring'!$A$7:$A$214,0),MATCH(AQ$5,'Relevance scoring'!$D$5:$BU$5))=1,"N/a",(INDEX('Relevance scoring'!$D$7:$BU$214,MATCH($A90,'Relevance scoring'!$A$7:$A$214,0),MATCH(AQ$5,'Relevance scoring'!$D$5:$BU$5))))</f>
        <v>N/a</v>
      </c>
      <c r="AR90" s="87" t="str">
        <f t="array" ref="AR90">IF(INDEX('Relevance scoring'!$D$7:$BU$214,MATCH($A90,'Relevance scoring'!$A$7:$A$214,0),MATCH(AR$5,'Relevance scoring'!$D$5:$BU$5))=1,"N/a",(INDEX('Relevance scoring'!$D$7:$BU$214,MATCH($A90,'Relevance scoring'!$A$7:$A$214,0),MATCH(AR$5,'Relevance scoring'!$D$5:$BU$5))))</f>
        <v>N/a</v>
      </c>
      <c r="AS90" s="87">
        <f t="array" ref="AS90">IF(INDEX('Relevance scoring'!$D$7:$BU$214,MATCH($A90,'Relevance scoring'!$A$7:$A$214,0),MATCH(AS$5,'Relevance scoring'!$D$5:$BU$5))=1,"N/a",(INDEX('Relevance scoring'!$D$7:$BU$214,MATCH($A90,'Relevance scoring'!$A$7:$A$214,0),MATCH(AS$5,'Relevance scoring'!$D$5:$BU$5))))</f>
        <v>3</v>
      </c>
      <c r="AT90" s="87" t="str">
        <f t="array" ref="AT90">IF(INDEX('Relevance scoring'!$D$7:$BU$214,MATCH($A90,'Relevance scoring'!$A$7:$A$214,0),MATCH(AT$5,'Relevance scoring'!$D$5:$BU$5))=1,"N/a",(INDEX('Relevance scoring'!$D$7:$BU$214,MATCH($A90,'Relevance scoring'!$A$7:$A$214,0),MATCH(AT$5,'Relevance scoring'!$D$5:$BU$5))))</f>
        <v>N/a</v>
      </c>
      <c r="AU90" s="87" t="str">
        <f t="array" ref="AU90">IF(INDEX('Relevance scoring'!$D$7:$BU$214,MATCH($A90,'Relevance scoring'!$A$7:$A$214,0),MATCH(AU$5,'Relevance scoring'!$D$5:$BU$5))=1,"N/a",(INDEX('Relevance scoring'!$D$7:$BU$214,MATCH($A90,'Relevance scoring'!$A$7:$A$214,0),MATCH(AU$5,'Relevance scoring'!$D$5:$BU$5))))</f>
        <v>N/a</v>
      </c>
      <c r="AV90" s="87" t="str">
        <f t="array" ref="AV90">IF(INDEX('Relevance scoring'!$D$7:$BU$214,MATCH($A90,'Relevance scoring'!$A$7:$A$214,0),MATCH(AV$5,'Relevance scoring'!$D$5:$BU$5))=1,"N/a",(INDEX('Relevance scoring'!$D$7:$BU$214,MATCH($A90,'Relevance scoring'!$A$7:$A$214,0),MATCH(AV$5,'Relevance scoring'!$D$5:$BU$5))))</f>
        <v>N/a</v>
      </c>
      <c r="AW90" s="87" t="str">
        <f t="array" ref="AW90">IF(INDEX('Relevance scoring'!$D$7:$BU$214,MATCH($A90,'Relevance scoring'!$A$7:$A$214,0),MATCH(AW$5,'Relevance scoring'!$D$5:$BU$5))=1,"N/a",(INDEX('Relevance scoring'!$D$7:$BU$214,MATCH($A90,'Relevance scoring'!$A$7:$A$214,0),MATCH(AW$5,'Relevance scoring'!$D$5:$BU$5))))</f>
        <v>N/a</v>
      </c>
      <c r="AX90" s="87" t="str">
        <f t="array" ref="AX90">IF(INDEX('Relevance scoring'!$D$7:$BU$214,MATCH($A90,'Relevance scoring'!$A$7:$A$214,0),MATCH(AX$5,'Relevance scoring'!$D$5:$BU$5))=1,"N/a",(INDEX('Relevance scoring'!$D$7:$BU$214,MATCH($A90,'Relevance scoring'!$A$7:$A$214,0),MATCH(AX$5,'Relevance scoring'!$D$5:$BU$5))))</f>
        <v>N/a</v>
      </c>
      <c r="AY90" s="87" t="str">
        <f t="array" ref="AY90">IF(INDEX('Relevance scoring'!$D$7:$BU$214,MATCH($A90,'Relevance scoring'!$A$7:$A$214,0),MATCH(AY$5,'Relevance scoring'!$D$5:$BU$5))=1,"N/a",(INDEX('Relevance scoring'!$D$7:$BU$214,MATCH($A90,'Relevance scoring'!$A$7:$A$214,0),MATCH(AY$5,'Relevance scoring'!$D$5:$BU$5))))</f>
        <v>N/a</v>
      </c>
      <c r="AZ90" s="87" t="str">
        <f t="array" ref="AZ90">IF(INDEX('Relevance scoring'!$D$7:$BU$214,MATCH($A90,'Relevance scoring'!$A$7:$A$214,0),MATCH(AZ$5,'Relevance scoring'!$D$5:$BU$5))=1,"N/a",(INDEX('Relevance scoring'!$D$7:$BU$214,MATCH($A90,'Relevance scoring'!$A$7:$A$214,0),MATCH(AZ$5,'Relevance scoring'!$D$5:$BU$5))))</f>
        <v>N/a</v>
      </c>
      <c r="BA90" s="87" t="str">
        <f t="array" ref="BA90">IF(INDEX('Relevance scoring'!$D$7:$BU$214,MATCH($A90,'Relevance scoring'!$A$7:$A$214,0),MATCH(BA$5,'Relevance scoring'!$D$5:$BU$5))=1,"N/a",(INDEX('Relevance scoring'!$D$7:$BU$214,MATCH($A90,'Relevance scoring'!$A$7:$A$214,0),MATCH(BA$5,'Relevance scoring'!$D$5:$BU$5))))</f>
        <v>N/a</v>
      </c>
      <c r="BB90" s="87" t="str">
        <f t="array" ref="BB90">IF(INDEX('Relevance scoring'!$D$7:$BU$214,MATCH($A90,'Relevance scoring'!$A$7:$A$214,0),MATCH(BB$5,'Relevance scoring'!$D$5:$BU$5))=1,"N/a",(INDEX('Relevance scoring'!$D$7:$BU$214,MATCH($A90,'Relevance scoring'!$A$7:$A$214,0),MATCH(BB$5,'Relevance scoring'!$D$5:$BU$5))))</f>
        <v>N/a</v>
      </c>
      <c r="BC90" s="87" t="str">
        <f t="array" ref="BC90">IF(INDEX('Relevance scoring'!$D$7:$BU$214,MATCH($A90,'Relevance scoring'!$A$7:$A$214,0),MATCH(BC$5,'Relevance scoring'!$D$5:$BU$5))=1,"N/a",(INDEX('Relevance scoring'!$D$7:$BU$214,MATCH($A90,'Relevance scoring'!$A$7:$A$214,0),MATCH(BC$5,'Relevance scoring'!$D$5:$BU$5))))</f>
        <v>N/a</v>
      </c>
      <c r="BD90" s="87" t="str">
        <f t="array" ref="BD90">IF(INDEX('Relevance scoring'!$D$7:$BU$214,MATCH($A90,'Relevance scoring'!$A$7:$A$214,0),MATCH(BD$5,'Relevance scoring'!$D$5:$BU$5))=1,"N/a",(INDEX('Relevance scoring'!$D$7:$BU$214,MATCH($A90,'Relevance scoring'!$A$7:$A$214,0),MATCH(BD$5,'Relevance scoring'!$D$5:$BU$5))))</f>
        <v>N/a</v>
      </c>
      <c r="BE90" s="87" t="str">
        <f t="array" ref="BE90">IF(INDEX('Relevance scoring'!$D$7:$BU$214,MATCH($A90,'Relevance scoring'!$A$7:$A$214,0),MATCH(BE$5,'Relevance scoring'!$D$5:$BU$5))=1,"N/a",(INDEX('Relevance scoring'!$D$7:$BU$214,MATCH($A90,'Relevance scoring'!$A$7:$A$214,0),MATCH(BE$5,'Relevance scoring'!$D$5:$BU$5))))</f>
        <v>N/a</v>
      </c>
      <c r="BF90" s="87" t="str">
        <f t="array" ref="BF90">IF(INDEX('Relevance scoring'!$D$7:$BU$214,MATCH($A90,'Relevance scoring'!$A$7:$A$214,0),MATCH(BF$5,'Relevance scoring'!$D$5:$BU$5))=1,"N/a",(INDEX('Relevance scoring'!$D$7:$BU$214,MATCH($A90,'Relevance scoring'!$A$7:$A$214,0),MATCH(BF$5,'Relevance scoring'!$D$5:$BU$5))))</f>
        <v>N/a</v>
      </c>
      <c r="BG90" s="87" t="str">
        <f t="array" ref="BG90">IF(INDEX('Relevance scoring'!$D$7:$BU$214,MATCH($A90,'Relevance scoring'!$A$7:$A$214,0),MATCH(BG$5,'Relevance scoring'!$D$5:$BU$5))=1,"N/a",(INDEX('Relevance scoring'!$D$7:$BU$214,MATCH($A90,'Relevance scoring'!$A$7:$A$214,0),MATCH(BG$5,'Relevance scoring'!$D$5:$BU$5))))</f>
        <v>N/a</v>
      </c>
      <c r="BH90" s="87" t="str">
        <f t="array" ref="BH90">IF(INDEX('Relevance scoring'!$D$7:$BU$214,MATCH($A90,'Relevance scoring'!$A$7:$A$214,0),MATCH(BH$5,'Relevance scoring'!$D$5:$BU$5))=1,"N/a",(INDEX('Relevance scoring'!$D$7:$BU$214,MATCH($A90,'Relevance scoring'!$A$7:$A$214,0),MATCH(BH$5,'Relevance scoring'!$D$5:$BU$5))))</f>
        <v>N/a</v>
      </c>
    </row>
    <row r="91" spans="1:60" ht="12.75" x14ac:dyDescent="0.2">
      <c r="A91" s="75" t="str">
        <f>'Technology references'!A86</f>
        <v>Tech-085</v>
      </c>
      <c r="B91" s="79" t="str">
        <f t="array" ref="B91">INDEX('Technology references'!$B$2:$B$100,MATCH($A91,'Technology references'!$A$2:$A$100,0))</f>
        <v>Platform-based Models</v>
      </c>
      <c r="C91" s="74"/>
      <c r="D91" s="87" t="s">
        <v>889</v>
      </c>
      <c r="E91" s="87">
        <f t="array" ref="E91">IF(INDEX('Relevance scoring'!$D$7:$BU$214,MATCH($A91,'Relevance scoring'!$A$7:$A$214,0),MATCH(E$5,'Relevance scoring'!$D$5:$BU$5))=1,"N/a",(INDEX('Relevance scoring'!$D$7:$BU$214,MATCH($A91,'Relevance scoring'!$A$7:$A$214,0),MATCH(E$5,'Relevance scoring'!$D$5:$BU$5))))</f>
        <v>5</v>
      </c>
      <c r="F91" s="87">
        <f t="array" ref="F91">IF(INDEX('Relevance scoring'!$D$7:$BU$214,MATCH($A91,'Relevance scoring'!$A$7:$A$214,0),MATCH(F$5,'Relevance scoring'!$D$5:$BU$5))=1,"N/a",(INDEX('Relevance scoring'!$D$7:$BU$214,MATCH($A91,'Relevance scoring'!$A$7:$A$214,0),MATCH(F$5,'Relevance scoring'!$D$5:$BU$5))))</f>
        <v>2</v>
      </c>
      <c r="G91" s="87">
        <f t="array" ref="G91">IF(INDEX('Relevance scoring'!$D$7:$BU$214,MATCH($A91,'Relevance scoring'!$A$7:$A$214,0),MATCH(G$5,'Relevance scoring'!$D$5:$BU$5))=1,"N/a",(INDEX('Relevance scoring'!$D$7:$BU$214,MATCH($A91,'Relevance scoring'!$A$7:$A$214,0),MATCH(G$5,'Relevance scoring'!$D$5:$BU$5))))</f>
        <v>4</v>
      </c>
      <c r="H91" s="87">
        <f t="array" ref="H91">IF(INDEX('Relevance scoring'!$D$7:$BU$214,MATCH($A91,'Relevance scoring'!$A$7:$A$214,0),MATCH(H$5,'Relevance scoring'!$D$5:$BU$5))=1,"N/a",(INDEX('Relevance scoring'!$D$7:$BU$214,MATCH($A91,'Relevance scoring'!$A$7:$A$214,0),MATCH(H$5,'Relevance scoring'!$D$5:$BU$5))))</f>
        <v>2</v>
      </c>
      <c r="I91" s="87" t="str">
        <f t="array" ref="I91">IF(INDEX('Relevance scoring'!$D$7:$BU$214,MATCH($A91,'Relevance scoring'!$A$7:$A$214,0),MATCH(I$5,'Relevance scoring'!$D$5:$BU$5))=1,"N/a",(INDEX('Relevance scoring'!$D$7:$BU$214,MATCH($A91,'Relevance scoring'!$A$7:$A$214,0),MATCH(I$5,'Relevance scoring'!$D$5:$BU$5))))</f>
        <v>N/a</v>
      </c>
      <c r="J91" s="87" t="str">
        <f t="array" ref="J91">IF(INDEX('Relevance scoring'!$D$7:$BU$214,MATCH($A91,'Relevance scoring'!$A$7:$A$214,0),MATCH(J$5,'Relevance scoring'!$D$5:$BU$5))=1,"N/a",(INDEX('Relevance scoring'!$D$7:$BU$214,MATCH($A91,'Relevance scoring'!$A$7:$A$214,0),MATCH(J$5,'Relevance scoring'!$D$5:$BU$5))))</f>
        <v>N/a</v>
      </c>
      <c r="K91" s="87">
        <f t="array" ref="K91">IF(INDEX('Relevance scoring'!$D$7:$BU$214,MATCH($A91,'Relevance scoring'!$A$7:$A$214,0),MATCH(K$5,'Relevance scoring'!$D$5:$BU$5))=1,"N/a",(INDEX('Relevance scoring'!$D$7:$BU$214,MATCH($A91,'Relevance scoring'!$A$7:$A$214,0),MATCH(K$5,'Relevance scoring'!$D$5:$BU$5))))</f>
        <v>2</v>
      </c>
      <c r="L91" s="87">
        <f t="array" ref="L91">IF(INDEX('Relevance scoring'!$D$7:$BU$214,MATCH($A91,'Relevance scoring'!$A$7:$A$214,0),MATCH(L$5,'Relevance scoring'!$D$5:$BU$5))=1,"N/a",(INDEX('Relevance scoring'!$D$7:$BU$214,MATCH($A91,'Relevance scoring'!$A$7:$A$214,0),MATCH(L$5,'Relevance scoring'!$D$5:$BU$5))))</f>
        <v>3</v>
      </c>
      <c r="M91" s="87" t="str">
        <f t="array" ref="M91">IF(INDEX('Relevance scoring'!$D$7:$BU$214,MATCH($A91,'Relevance scoring'!$A$7:$A$214,0),MATCH(M$5,'Relevance scoring'!$D$5:$BU$5))=1,"N/a",(INDEX('Relevance scoring'!$D$7:$BU$214,MATCH($A91,'Relevance scoring'!$A$7:$A$214,0),MATCH(M$5,'Relevance scoring'!$D$5:$BU$5))))</f>
        <v>N/a</v>
      </c>
      <c r="N91" s="87" t="str">
        <f t="array" ref="N91">IF(INDEX('Relevance scoring'!$D$7:$BU$214,MATCH($A91,'Relevance scoring'!$A$7:$A$214,0),MATCH(N$5,'Relevance scoring'!$D$5:$BU$5))=1,"N/a",(INDEX('Relevance scoring'!$D$7:$BU$214,MATCH($A91,'Relevance scoring'!$A$7:$A$214,0),MATCH(N$5,'Relevance scoring'!$D$5:$BU$5))))</f>
        <v>N/a</v>
      </c>
      <c r="O91" s="87" t="str">
        <f t="array" ref="O91">IF(INDEX('Relevance scoring'!$D$7:$BU$214,MATCH($A91,'Relevance scoring'!$A$7:$A$214,0),MATCH(O$5,'Relevance scoring'!$D$5:$BU$5))=1,"N/a",(INDEX('Relevance scoring'!$D$7:$BU$214,MATCH($A91,'Relevance scoring'!$A$7:$A$214,0),MATCH(O$5,'Relevance scoring'!$D$5:$BU$5))))</f>
        <v>N/a</v>
      </c>
      <c r="P91" s="87">
        <f t="array" ref="P91">IF(INDEX('Relevance scoring'!$D$7:$BU$214,MATCH($A91,'Relevance scoring'!$A$7:$A$214,0),MATCH(P$5,'Relevance scoring'!$D$5:$BU$5))=1,"N/a",(INDEX('Relevance scoring'!$D$7:$BU$214,MATCH($A91,'Relevance scoring'!$A$7:$A$214,0),MATCH(P$5,'Relevance scoring'!$D$5:$BU$5))))</f>
        <v>4</v>
      </c>
      <c r="Q91" s="87">
        <f t="array" ref="Q91">IF(INDEX('Relevance scoring'!$D$7:$BU$214,MATCH($A91,'Relevance scoring'!$A$7:$A$214,0),MATCH(Q$5,'Relevance scoring'!$D$5:$BU$5))=1,"N/a",(INDEX('Relevance scoring'!$D$7:$BU$214,MATCH($A91,'Relevance scoring'!$A$7:$A$214,0),MATCH(Q$5,'Relevance scoring'!$D$5:$BU$5))))</f>
        <v>4</v>
      </c>
      <c r="R91" s="87">
        <f t="array" ref="R91">IF(INDEX('Relevance scoring'!$D$7:$BU$214,MATCH($A91,'Relevance scoring'!$A$7:$A$214,0),MATCH(R$5,'Relevance scoring'!$D$5:$BU$5))=1,"N/a",(INDEX('Relevance scoring'!$D$7:$BU$214,MATCH($A91,'Relevance scoring'!$A$7:$A$214,0),MATCH(R$5,'Relevance scoring'!$D$5:$BU$5))))</f>
        <v>4</v>
      </c>
      <c r="S91" s="87" t="str">
        <f t="array" ref="S91">IF(INDEX('Relevance scoring'!$D$7:$BU$214,MATCH($A91,'Relevance scoring'!$A$7:$A$214,0),MATCH(S$5,'Relevance scoring'!$D$5:$BU$5))=1,"N/a",(INDEX('Relevance scoring'!$D$7:$BU$214,MATCH($A91,'Relevance scoring'!$A$7:$A$214,0),MATCH(S$5,'Relevance scoring'!$D$5:$BU$5))))</f>
        <v>N/a</v>
      </c>
      <c r="T91" s="87">
        <f t="array" ref="T91">IF(INDEX('Relevance scoring'!$D$7:$BU$214,MATCH($A91,'Relevance scoring'!$A$7:$A$214,0),MATCH(T$5,'Relevance scoring'!$D$5:$BU$5))=1,"N/a",(INDEX('Relevance scoring'!$D$7:$BU$214,MATCH($A91,'Relevance scoring'!$A$7:$A$214,0),MATCH(T$5,'Relevance scoring'!$D$5:$BU$5))))</f>
        <v>3</v>
      </c>
      <c r="U91" s="87">
        <f t="array" ref="U91">IF(INDEX('Relevance scoring'!$D$7:$BU$214,MATCH($A91,'Relevance scoring'!$A$7:$A$214,0),MATCH(U$5,'Relevance scoring'!$D$5:$BU$5))=1,"N/a",(INDEX('Relevance scoring'!$D$7:$BU$214,MATCH($A91,'Relevance scoring'!$A$7:$A$214,0),MATCH(U$5,'Relevance scoring'!$D$5:$BU$5))))</f>
        <v>3</v>
      </c>
      <c r="V91" s="87">
        <f t="array" ref="V91">IF(INDEX('Relevance scoring'!$D$7:$BU$214,MATCH($A91,'Relevance scoring'!$A$7:$A$214,0),MATCH(V$5,'Relevance scoring'!$D$5:$BU$5))=1,"N/a",(INDEX('Relevance scoring'!$D$7:$BU$214,MATCH($A91,'Relevance scoring'!$A$7:$A$214,0),MATCH(V$5,'Relevance scoring'!$D$5:$BU$5))))</f>
        <v>3</v>
      </c>
      <c r="W91" s="87">
        <f t="array" ref="W91">IF(INDEX('Relevance scoring'!$D$7:$BU$214,MATCH($A91,'Relevance scoring'!$A$7:$A$214,0),MATCH(W$5,'Relevance scoring'!$D$5:$BU$5))=1,"N/a",(INDEX('Relevance scoring'!$D$7:$BU$214,MATCH($A91,'Relevance scoring'!$A$7:$A$214,0),MATCH(W$5,'Relevance scoring'!$D$5:$BU$5))))</f>
        <v>3</v>
      </c>
      <c r="X91" s="87" t="str">
        <f t="array" ref="X91">IF(INDEX('Relevance scoring'!$D$7:$BU$214,MATCH($A91,'Relevance scoring'!$A$7:$A$214,0),MATCH(X$5,'Relevance scoring'!$D$5:$BU$5))=1,"N/a",(INDEX('Relevance scoring'!$D$7:$BU$214,MATCH($A91,'Relevance scoring'!$A$7:$A$214,0),MATCH(X$5,'Relevance scoring'!$D$5:$BU$5))))</f>
        <v>N/a</v>
      </c>
      <c r="Y91" s="87" t="str">
        <f t="array" ref="Y91">IF(INDEX('Relevance scoring'!$D$7:$BU$214,MATCH($A91,'Relevance scoring'!$A$7:$A$214,0),MATCH(Y$5,'Relevance scoring'!$D$5:$BU$5))=1,"N/a",(INDEX('Relevance scoring'!$D$7:$BU$214,MATCH($A91,'Relevance scoring'!$A$7:$A$214,0),MATCH(Y$5,'Relevance scoring'!$D$5:$BU$5))))</f>
        <v>N/a</v>
      </c>
      <c r="Z91" s="87" t="str">
        <f t="array" ref="Z91">IF(INDEX('Relevance scoring'!$D$7:$BU$214,MATCH($A91,'Relevance scoring'!$A$7:$A$214,0),MATCH(Z$5,'Relevance scoring'!$D$5:$BU$5))=1,"N/a",(INDEX('Relevance scoring'!$D$7:$BU$214,MATCH($A91,'Relevance scoring'!$A$7:$A$214,0),MATCH(Z$5,'Relevance scoring'!$D$5:$BU$5))))</f>
        <v>N/a</v>
      </c>
      <c r="AA91" s="87">
        <f t="array" ref="AA91">IF(INDEX('Relevance scoring'!$D$7:$BU$214,MATCH($A91,'Relevance scoring'!$A$7:$A$214,0),MATCH(AA$5,'Relevance scoring'!$D$5:$BU$5))=1,"N/a",(INDEX('Relevance scoring'!$D$7:$BU$214,MATCH($A91,'Relevance scoring'!$A$7:$A$214,0),MATCH(AA$5,'Relevance scoring'!$D$5:$BU$5))))</f>
        <v>3</v>
      </c>
      <c r="AB91" s="87">
        <f t="array" ref="AB91">IF(INDEX('Relevance scoring'!$D$7:$BU$214,MATCH($A91,'Relevance scoring'!$A$7:$A$214,0),MATCH(AB$5,'Relevance scoring'!$D$5:$BU$5))=1,"N/a",(INDEX('Relevance scoring'!$D$7:$BU$214,MATCH($A91,'Relevance scoring'!$A$7:$A$214,0),MATCH(AB$5,'Relevance scoring'!$D$5:$BU$5))))</f>
        <v>4</v>
      </c>
      <c r="AC91" s="87">
        <f t="array" ref="AC91">IF(INDEX('Relevance scoring'!$D$7:$BU$214,MATCH($A91,'Relevance scoring'!$A$7:$A$214,0),MATCH(AC$5,'Relevance scoring'!$D$5:$BU$5))=1,"N/a",(INDEX('Relevance scoring'!$D$7:$BU$214,MATCH($A91,'Relevance scoring'!$A$7:$A$214,0),MATCH(AC$5,'Relevance scoring'!$D$5:$BU$5))))</f>
        <v>5</v>
      </c>
      <c r="AD91" s="87">
        <f t="array" ref="AD91">IF(INDEX('Relevance scoring'!$D$7:$BU$214,MATCH($A91,'Relevance scoring'!$A$7:$A$214,0),MATCH(AD$5,'Relevance scoring'!$D$5:$BU$5))=1,"N/a",(INDEX('Relevance scoring'!$D$7:$BU$214,MATCH($A91,'Relevance scoring'!$A$7:$A$214,0),MATCH(AD$5,'Relevance scoring'!$D$5:$BU$5))))</f>
        <v>2</v>
      </c>
      <c r="AE91" s="87" t="str">
        <f t="array" ref="AE91">IF(INDEX('Relevance scoring'!$D$7:$BU$214,MATCH($A91,'Relevance scoring'!$A$7:$A$214,0),MATCH(AE$5,'Relevance scoring'!$D$5:$BU$5))=1,"N/a",(INDEX('Relevance scoring'!$D$7:$BU$214,MATCH($A91,'Relevance scoring'!$A$7:$A$214,0),MATCH(AE$5,'Relevance scoring'!$D$5:$BU$5))))</f>
        <v>N/a</v>
      </c>
      <c r="AF91" s="87" t="str">
        <f t="array" ref="AF91">IF(INDEX('Relevance scoring'!$D$7:$BU$214,MATCH($A91,'Relevance scoring'!$A$7:$A$214,0),MATCH(AF$5,'Relevance scoring'!$D$5:$BU$5))=1,"N/a",(INDEX('Relevance scoring'!$D$7:$BU$214,MATCH($A91,'Relevance scoring'!$A$7:$A$214,0),MATCH(AF$5,'Relevance scoring'!$D$5:$BU$5))))</f>
        <v>N/a</v>
      </c>
      <c r="AG91" s="87">
        <f t="array" ref="AG91">IF(INDEX('Relevance scoring'!$D$7:$BU$214,MATCH($A91,'Relevance scoring'!$A$7:$A$214,0),MATCH(AG$5,'Relevance scoring'!$D$5:$BU$5))=1,"N/a",(INDEX('Relevance scoring'!$D$7:$BU$214,MATCH($A91,'Relevance scoring'!$A$7:$A$214,0),MATCH(AG$5,'Relevance scoring'!$D$5:$BU$5))))</f>
        <v>5</v>
      </c>
      <c r="AH91" s="87">
        <f t="array" ref="AH91">IF(INDEX('Relevance scoring'!$D$7:$BU$214,MATCH($A91,'Relevance scoring'!$A$7:$A$214,0),MATCH(AH$5,'Relevance scoring'!$D$5:$BU$5))=1,"N/a",(INDEX('Relevance scoring'!$D$7:$BU$214,MATCH($A91,'Relevance scoring'!$A$7:$A$214,0),MATCH(AH$5,'Relevance scoring'!$D$5:$BU$5))))</f>
        <v>5</v>
      </c>
      <c r="AI91" s="87">
        <f t="array" ref="AI91">IF(INDEX('Relevance scoring'!$D$7:$BU$214,MATCH($A91,'Relevance scoring'!$A$7:$A$214,0),MATCH(AI$5,'Relevance scoring'!$D$5:$BU$5))=1,"N/a",(INDEX('Relevance scoring'!$D$7:$BU$214,MATCH($A91,'Relevance scoring'!$A$7:$A$214,0),MATCH(AI$5,'Relevance scoring'!$D$5:$BU$5))))</f>
        <v>5</v>
      </c>
      <c r="AJ91" s="87">
        <f t="array" ref="AJ91">IF(INDEX('Relevance scoring'!$D$7:$BU$214,MATCH($A91,'Relevance scoring'!$A$7:$A$214,0),MATCH(AJ$5,'Relevance scoring'!$D$5:$BU$5))=1,"N/a",(INDEX('Relevance scoring'!$D$7:$BU$214,MATCH($A91,'Relevance scoring'!$A$7:$A$214,0),MATCH(AJ$5,'Relevance scoring'!$D$5:$BU$5))))</f>
        <v>5</v>
      </c>
      <c r="AK91" s="87">
        <f t="array" ref="AK91">IF(INDEX('Relevance scoring'!$D$7:$BU$214,MATCH($A91,'Relevance scoring'!$A$7:$A$214,0),MATCH(AK$5,'Relevance scoring'!$D$5:$BU$5))=1,"N/a",(INDEX('Relevance scoring'!$D$7:$BU$214,MATCH($A91,'Relevance scoring'!$A$7:$A$214,0),MATCH(AK$5,'Relevance scoring'!$D$5:$BU$5))))</f>
        <v>5</v>
      </c>
      <c r="AL91" s="87" t="str">
        <f t="array" ref="AL91">IF(INDEX('Relevance scoring'!$D$7:$BU$214,MATCH($A91,'Relevance scoring'!$A$7:$A$214,0),MATCH(AL$5,'Relevance scoring'!$D$5:$BU$5))=1,"N/a",(INDEX('Relevance scoring'!$D$7:$BU$214,MATCH($A91,'Relevance scoring'!$A$7:$A$214,0),MATCH(AL$5,'Relevance scoring'!$D$5:$BU$5))))</f>
        <v>N/a</v>
      </c>
      <c r="AM91" s="87">
        <f t="array" ref="AM91">IF(INDEX('Relevance scoring'!$D$7:$BU$214,MATCH($A91,'Relevance scoring'!$A$7:$A$214,0),MATCH(AM$5,'Relevance scoring'!$D$5:$BU$5))=1,"N/a",(INDEX('Relevance scoring'!$D$7:$BU$214,MATCH($A91,'Relevance scoring'!$A$7:$A$214,0),MATCH(AM$5,'Relevance scoring'!$D$5:$BU$5))))</f>
        <v>2</v>
      </c>
      <c r="AN91" s="87" t="str">
        <f t="array" ref="AN91">IF(INDEX('Relevance scoring'!$D$7:$BU$214,MATCH($A91,'Relevance scoring'!$A$7:$A$214,0),MATCH(AN$5,'Relevance scoring'!$D$5:$BU$5))=1,"N/a",(INDEX('Relevance scoring'!$D$7:$BU$214,MATCH($A91,'Relevance scoring'!$A$7:$A$214,0),MATCH(AN$5,'Relevance scoring'!$D$5:$BU$5))))</f>
        <v>N/a</v>
      </c>
      <c r="AO91" s="87" t="str">
        <f t="array" ref="AO91">IF(INDEX('Relevance scoring'!$D$7:$BU$214,MATCH($A91,'Relevance scoring'!$A$7:$A$214,0),MATCH(AO$5,'Relevance scoring'!$D$5:$BU$5))=1,"N/a",(INDEX('Relevance scoring'!$D$7:$BU$214,MATCH($A91,'Relevance scoring'!$A$7:$A$214,0),MATCH(AO$5,'Relevance scoring'!$D$5:$BU$5))))</f>
        <v>N/a</v>
      </c>
      <c r="AP91" s="87">
        <f t="array" ref="AP91">IF(INDEX('Relevance scoring'!$D$7:$BU$214,MATCH($A91,'Relevance scoring'!$A$7:$A$214,0),MATCH(AP$5,'Relevance scoring'!$D$5:$BU$5))=1,"N/a",(INDEX('Relevance scoring'!$D$7:$BU$214,MATCH($A91,'Relevance scoring'!$A$7:$A$214,0),MATCH(AP$5,'Relevance scoring'!$D$5:$BU$5))))</f>
        <v>4</v>
      </c>
      <c r="AQ91" s="87" t="str">
        <f t="array" ref="AQ91">IF(INDEX('Relevance scoring'!$D$7:$BU$214,MATCH($A91,'Relevance scoring'!$A$7:$A$214,0),MATCH(AQ$5,'Relevance scoring'!$D$5:$BU$5))=1,"N/a",(INDEX('Relevance scoring'!$D$7:$BU$214,MATCH($A91,'Relevance scoring'!$A$7:$A$214,0),MATCH(AQ$5,'Relevance scoring'!$D$5:$BU$5))))</f>
        <v>N/a</v>
      </c>
      <c r="AR91" s="87" t="str">
        <f t="array" ref="AR91">IF(INDEX('Relevance scoring'!$D$7:$BU$214,MATCH($A91,'Relevance scoring'!$A$7:$A$214,0),MATCH(AR$5,'Relevance scoring'!$D$5:$BU$5))=1,"N/a",(INDEX('Relevance scoring'!$D$7:$BU$214,MATCH($A91,'Relevance scoring'!$A$7:$A$214,0),MATCH(AR$5,'Relevance scoring'!$D$5:$BU$5))))</f>
        <v>N/a</v>
      </c>
      <c r="AS91" s="87">
        <f t="array" ref="AS91">IF(INDEX('Relevance scoring'!$D$7:$BU$214,MATCH($A91,'Relevance scoring'!$A$7:$A$214,0),MATCH(AS$5,'Relevance scoring'!$D$5:$BU$5))=1,"N/a",(INDEX('Relevance scoring'!$D$7:$BU$214,MATCH($A91,'Relevance scoring'!$A$7:$A$214,0),MATCH(AS$5,'Relevance scoring'!$D$5:$BU$5))))</f>
        <v>2</v>
      </c>
      <c r="AT91" s="87" t="str">
        <f t="array" ref="AT91">IF(INDEX('Relevance scoring'!$D$7:$BU$214,MATCH($A91,'Relevance scoring'!$A$7:$A$214,0),MATCH(AT$5,'Relevance scoring'!$D$5:$BU$5))=1,"N/a",(INDEX('Relevance scoring'!$D$7:$BU$214,MATCH($A91,'Relevance scoring'!$A$7:$A$214,0),MATCH(AT$5,'Relevance scoring'!$D$5:$BU$5))))</f>
        <v>N/a</v>
      </c>
      <c r="AU91" s="87" t="str">
        <f t="array" ref="AU91">IF(INDEX('Relevance scoring'!$D$7:$BU$214,MATCH($A91,'Relevance scoring'!$A$7:$A$214,0),MATCH(AU$5,'Relevance scoring'!$D$5:$BU$5))=1,"N/a",(INDEX('Relevance scoring'!$D$7:$BU$214,MATCH($A91,'Relevance scoring'!$A$7:$A$214,0),MATCH(AU$5,'Relevance scoring'!$D$5:$BU$5))))</f>
        <v>N/a</v>
      </c>
      <c r="AV91" s="87">
        <f t="array" ref="AV91">IF(INDEX('Relevance scoring'!$D$7:$BU$214,MATCH($A91,'Relevance scoring'!$A$7:$A$214,0),MATCH(AV$5,'Relevance scoring'!$D$5:$BU$5))=1,"N/a",(INDEX('Relevance scoring'!$D$7:$BU$214,MATCH($A91,'Relevance scoring'!$A$7:$A$214,0),MATCH(AV$5,'Relevance scoring'!$D$5:$BU$5))))</f>
        <v>3</v>
      </c>
      <c r="AW91" s="87">
        <f t="array" ref="AW91">IF(INDEX('Relevance scoring'!$D$7:$BU$214,MATCH($A91,'Relevance scoring'!$A$7:$A$214,0),MATCH(AW$5,'Relevance scoring'!$D$5:$BU$5))=1,"N/a",(INDEX('Relevance scoring'!$D$7:$BU$214,MATCH($A91,'Relevance scoring'!$A$7:$A$214,0),MATCH(AW$5,'Relevance scoring'!$D$5:$BU$5))))</f>
        <v>3</v>
      </c>
      <c r="AX91" s="87" t="str">
        <f t="array" ref="AX91">IF(INDEX('Relevance scoring'!$D$7:$BU$214,MATCH($A91,'Relevance scoring'!$A$7:$A$214,0),MATCH(AX$5,'Relevance scoring'!$D$5:$BU$5))=1,"N/a",(INDEX('Relevance scoring'!$D$7:$BU$214,MATCH($A91,'Relevance scoring'!$A$7:$A$214,0),MATCH(AX$5,'Relevance scoring'!$D$5:$BU$5))))</f>
        <v>N/a</v>
      </c>
      <c r="AY91" s="87" t="str">
        <f t="array" ref="AY91">IF(INDEX('Relevance scoring'!$D$7:$BU$214,MATCH($A91,'Relevance scoring'!$A$7:$A$214,0),MATCH(AY$5,'Relevance scoring'!$D$5:$BU$5))=1,"N/a",(INDEX('Relevance scoring'!$D$7:$BU$214,MATCH($A91,'Relevance scoring'!$A$7:$A$214,0),MATCH(AY$5,'Relevance scoring'!$D$5:$BU$5))))</f>
        <v>N/a</v>
      </c>
      <c r="AZ91" s="87" t="str">
        <f t="array" ref="AZ91">IF(INDEX('Relevance scoring'!$D$7:$BU$214,MATCH($A91,'Relevance scoring'!$A$7:$A$214,0),MATCH(AZ$5,'Relevance scoring'!$D$5:$BU$5))=1,"N/a",(INDEX('Relevance scoring'!$D$7:$BU$214,MATCH($A91,'Relevance scoring'!$A$7:$A$214,0),MATCH(AZ$5,'Relevance scoring'!$D$5:$BU$5))))</f>
        <v>N/a</v>
      </c>
      <c r="BA91" s="87">
        <f t="array" ref="BA91">IF(INDEX('Relevance scoring'!$D$7:$BU$214,MATCH($A91,'Relevance scoring'!$A$7:$A$214,0),MATCH(BA$5,'Relevance scoring'!$D$5:$BU$5))=1,"N/a",(INDEX('Relevance scoring'!$D$7:$BU$214,MATCH($A91,'Relevance scoring'!$A$7:$A$214,0),MATCH(BA$5,'Relevance scoring'!$D$5:$BU$5))))</f>
        <v>4</v>
      </c>
      <c r="BB91" s="87" t="str">
        <f t="array" ref="BB91">IF(INDEX('Relevance scoring'!$D$7:$BU$214,MATCH($A91,'Relevance scoring'!$A$7:$A$214,0),MATCH(BB$5,'Relevance scoring'!$D$5:$BU$5))=1,"N/a",(INDEX('Relevance scoring'!$D$7:$BU$214,MATCH($A91,'Relevance scoring'!$A$7:$A$214,0),MATCH(BB$5,'Relevance scoring'!$D$5:$BU$5))))</f>
        <v>N/a</v>
      </c>
      <c r="BC91" s="87">
        <f t="array" ref="BC91">IF(INDEX('Relevance scoring'!$D$7:$BU$214,MATCH($A91,'Relevance scoring'!$A$7:$A$214,0),MATCH(BC$5,'Relevance scoring'!$D$5:$BU$5))=1,"N/a",(INDEX('Relevance scoring'!$D$7:$BU$214,MATCH($A91,'Relevance scoring'!$A$7:$A$214,0),MATCH(BC$5,'Relevance scoring'!$D$5:$BU$5))))</f>
        <v>4</v>
      </c>
      <c r="BD91" s="87">
        <f t="array" ref="BD91">IF(INDEX('Relevance scoring'!$D$7:$BU$214,MATCH($A91,'Relevance scoring'!$A$7:$A$214,0),MATCH(BD$5,'Relevance scoring'!$D$5:$BU$5))=1,"N/a",(INDEX('Relevance scoring'!$D$7:$BU$214,MATCH($A91,'Relevance scoring'!$A$7:$A$214,0),MATCH(BD$5,'Relevance scoring'!$D$5:$BU$5))))</f>
        <v>4</v>
      </c>
      <c r="BE91" s="87">
        <f t="array" ref="BE91">IF(INDEX('Relevance scoring'!$D$7:$BU$214,MATCH($A91,'Relevance scoring'!$A$7:$A$214,0),MATCH(BE$5,'Relevance scoring'!$D$5:$BU$5))=1,"N/a",(INDEX('Relevance scoring'!$D$7:$BU$214,MATCH($A91,'Relevance scoring'!$A$7:$A$214,0),MATCH(BE$5,'Relevance scoring'!$D$5:$BU$5))))</f>
        <v>4</v>
      </c>
      <c r="BF91" s="87">
        <f t="array" ref="BF91">IF(INDEX('Relevance scoring'!$D$7:$BU$214,MATCH($A91,'Relevance scoring'!$A$7:$A$214,0),MATCH(BF$5,'Relevance scoring'!$D$5:$BU$5))=1,"N/a",(INDEX('Relevance scoring'!$D$7:$BU$214,MATCH($A91,'Relevance scoring'!$A$7:$A$214,0),MATCH(BF$5,'Relevance scoring'!$D$5:$BU$5))))</f>
        <v>4</v>
      </c>
      <c r="BG91" s="87" t="str">
        <f t="array" ref="BG91">IF(INDEX('Relevance scoring'!$D$7:$BU$214,MATCH($A91,'Relevance scoring'!$A$7:$A$214,0),MATCH(BG$5,'Relevance scoring'!$D$5:$BU$5))=1,"N/a",(INDEX('Relevance scoring'!$D$7:$BU$214,MATCH($A91,'Relevance scoring'!$A$7:$A$214,0),MATCH(BG$5,'Relevance scoring'!$D$5:$BU$5))))</f>
        <v>N/a</v>
      </c>
      <c r="BH91" s="87" t="str">
        <f t="array" ref="BH91">IF(INDEX('Relevance scoring'!$D$7:$BU$214,MATCH($A91,'Relevance scoring'!$A$7:$A$214,0),MATCH(BH$5,'Relevance scoring'!$D$5:$BU$5))=1,"N/a",(INDEX('Relevance scoring'!$D$7:$BU$214,MATCH($A91,'Relevance scoring'!$A$7:$A$214,0),MATCH(BH$5,'Relevance scoring'!$D$5:$BU$5))))</f>
        <v>N/a</v>
      </c>
    </row>
    <row r="92" spans="1:60" ht="12.75" x14ac:dyDescent="0.2">
      <c r="A92" s="75" t="str">
        <f>'Technology references'!A87</f>
        <v>Tech-086</v>
      </c>
      <c r="B92" s="79" t="str">
        <f t="array" ref="B92">INDEX('Technology references'!$B$2:$B$100,MATCH($A92,'Technology references'!$A$2:$A$100,0))</f>
        <v>Subscription models</v>
      </c>
      <c r="C92" s="74"/>
      <c r="D92" s="87" t="s">
        <v>890</v>
      </c>
      <c r="E92" s="87">
        <f t="array" ref="E92">IF(INDEX('Relevance scoring'!$D$7:$BU$214,MATCH($A92,'Relevance scoring'!$A$7:$A$214,0),MATCH(E$5,'Relevance scoring'!$D$5:$BU$5))=1,"N/a",(INDEX('Relevance scoring'!$D$7:$BU$214,MATCH($A92,'Relevance scoring'!$A$7:$A$214,0),MATCH(E$5,'Relevance scoring'!$D$5:$BU$5))))</f>
        <v>3</v>
      </c>
      <c r="F92" s="87" t="str">
        <f t="array" ref="F92">IF(INDEX('Relevance scoring'!$D$7:$BU$214,MATCH($A92,'Relevance scoring'!$A$7:$A$214,0),MATCH(F$5,'Relevance scoring'!$D$5:$BU$5))=1,"N/a",(INDEX('Relevance scoring'!$D$7:$BU$214,MATCH($A92,'Relevance scoring'!$A$7:$A$214,0),MATCH(F$5,'Relevance scoring'!$D$5:$BU$5))))</f>
        <v>N/a</v>
      </c>
      <c r="G92" s="87" t="str">
        <f t="array" ref="G92">IF(INDEX('Relevance scoring'!$D$7:$BU$214,MATCH($A92,'Relevance scoring'!$A$7:$A$214,0),MATCH(G$5,'Relevance scoring'!$D$5:$BU$5))=1,"N/a",(INDEX('Relevance scoring'!$D$7:$BU$214,MATCH($A92,'Relevance scoring'!$A$7:$A$214,0),MATCH(G$5,'Relevance scoring'!$D$5:$BU$5))))</f>
        <v>N/a</v>
      </c>
      <c r="H92" s="87" t="str">
        <f t="array" ref="H92">IF(INDEX('Relevance scoring'!$D$7:$BU$214,MATCH($A92,'Relevance scoring'!$A$7:$A$214,0),MATCH(H$5,'Relevance scoring'!$D$5:$BU$5))=1,"N/a",(INDEX('Relevance scoring'!$D$7:$BU$214,MATCH($A92,'Relevance scoring'!$A$7:$A$214,0),MATCH(H$5,'Relevance scoring'!$D$5:$BU$5))))</f>
        <v>N/a</v>
      </c>
      <c r="I92" s="87" t="str">
        <f t="array" ref="I92">IF(INDEX('Relevance scoring'!$D$7:$BU$214,MATCH($A92,'Relevance scoring'!$A$7:$A$214,0),MATCH(I$5,'Relevance scoring'!$D$5:$BU$5))=1,"N/a",(INDEX('Relevance scoring'!$D$7:$BU$214,MATCH($A92,'Relevance scoring'!$A$7:$A$214,0),MATCH(I$5,'Relevance scoring'!$D$5:$BU$5))))</f>
        <v>N/a</v>
      </c>
      <c r="J92" s="87">
        <f t="array" ref="J92">IF(INDEX('Relevance scoring'!$D$7:$BU$214,MATCH($A92,'Relevance scoring'!$A$7:$A$214,0),MATCH(J$5,'Relevance scoring'!$D$5:$BU$5))=1,"N/a",(INDEX('Relevance scoring'!$D$7:$BU$214,MATCH($A92,'Relevance scoring'!$A$7:$A$214,0),MATCH(J$5,'Relevance scoring'!$D$5:$BU$5))))</f>
        <v>3</v>
      </c>
      <c r="K92" s="87">
        <f t="array" ref="K92">IF(INDEX('Relevance scoring'!$D$7:$BU$214,MATCH($A92,'Relevance scoring'!$A$7:$A$214,0),MATCH(K$5,'Relevance scoring'!$D$5:$BU$5))=1,"N/a",(INDEX('Relevance scoring'!$D$7:$BU$214,MATCH($A92,'Relevance scoring'!$A$7:$A$214,0),MATCH(K$5,'Relevance scoring'!$D$5:$BU$5))))</f>
        <v>3</v>
      </c>
      <c r="L92" s="87">
        <f t="array" ref="L92">IF(INDEX('Relevance scoring'!$D$7:$BU$214,MATCH($A92,'Relevance scoring'!$A$7:$A$214,0),MATCH(L$5,'Relevance scoring'!$D$5:$BU$5))=1,"N/a",(INDEX('Relevance scoring'!$D$7:$BU$214,MATCH($A92,'Relevance scoring'!$A$7:$A$214,0),MATCH(L$5,'Relevance scoring'!$D$5:$BU$5))))</f>
        <v>2</v>
      </c>
      <c r="M92" s="87" t="str">
        <f t="array" ref="M92">IF(INDEX('Relevance scoring'!$D$7:$BU$214,MATCH($A92,'Relevance scoring'!$A$7:$A$214,0),MATCH(M$5,'Relevance scoring'!$D$5:$BU$5))=1,"N/a",(INDEX('Relevance scoring'!$D$7:$BU$214,MATCH($A92,'Relevance scoring'!$A$7:$A$214,0),MATCH(M$5,'Relevance scoring'!$D$5:$BU$5))))</f>
        <v>N/a</v>
      </c>
      <c r="N92" s="87" t="str">
        <f t="array" ref="N92">IF(INDEX('Relevance scoring'!$D$7:$BU$214,MATCH($A92,'Relevance scoring'!$A$7:$A$214,0),MATCH(N$5,'Relevance scoring'!$D$5:$BU$5))=1,"N/a",(INDEX('Relevance scoring'!$D$7:$BU$214,MATCH($A92,'Relevance scoring'!$A$7:$A$214,0),MATCH(N$5,'Relevance scoring'!$D$5:$BU$5))))</f>
        <v>N/a</v>
      </c>
      <c r="O92" s="87" t="str">
        <f t="array" ref="O92">IF(INDEX('Relevance scoring'!$D$7:$BU$214,MATCH($A92,'Relevance scoring'!$A$7:$A$214,0),MATCH(O$5,'Relevance scoring'!$D$5:$BU$5))=1,"N/a",(INDEX('Relevance scoring'!$D$7:$BU$214,MATCH($A92,'Relevance scoring'!$A$7:$A$214,0),MATCH(O$5,'Relevance scoring'!$D$5:$BU$5))))</f>
        <v>N/a</v>
      </c>
      <c r="P92" s="87" t="str">
        <f t="array" ref="P92">IF(INDEX('Relevance scoring'!$D$7:$BU$214,MATCH($A92,'Relevance scoring'!$A$7:$A$214,0),MATCH(P$5,'Relevance scoring'!$D$5:$BU$5))=1,"N/a",(INDEX('Relevance scoring'!$D$7:$BU$214,MATCH($A92,'Relevance scoring'!$A$7:$A$214,0),MATCH(P$5,'Relevance scoring'!$D$5:$BU$5))))</f>
        <v>N/a</v>
      </c>
      <c r="Q92" s="87">
        <f t="array" ref="Q92">IF(INDEX('Relevance scoring'!$D$7:$BU$214,MATCH($A92,'Relevance scoring'!$A$7:$A$214,0),MATCH(Q$5,'Relevance scoring'!$D$5:$BU$5))=1,"N/a",(INDEX('Relevance scoring'!$D$7:$BU$214,MATCH($A92,'Relevance scoring'!$A$7:$A$214,0),MATCH(Q$5,'Relevance scoring'!$D$5:$BU$5))))</f>
        <v>3</v>
      </c>
      <c r="R92" s="87" t="str">
        <f t="array" ref="R92">IF(INDEX('Relevance scoring'!$D$7:$BU$214,MATCH($A92,'Relevance scoring'!$A$7:$A$214,0),MATCH(R$5,'Relevance scoring'!$D$5:$BU$5))=1,"N/a",(INDEX('Relevance scoring'!$D$7:$BU$214,MATCH($A92,'Relevance scoring'!$A$7:$A$214,0),MATCH(R$5,'Relevance scoring'!$D$5:$BU$5))))</f>
        <v>N/a</v>
      </c>
      <c r="S92" s="87" t="str">
        <f t="array" ref="S92">IF(INDEX('Relevance scoring'!$D$7:$BU$214,MATCH($A92,'Relevance scoring'!$A$7:$A$214,0),MATCH(S$5,'Relevance scoring'!$D$5:$BU$5))=1,"N/a",(INDEX('Relevance scoring'!$D$7:$BU$214,MATCH($A92,'Relevance scoring'!$A$7:$A$214,0),MATCH(S$5,'Relevance scoring'!$D$5:$BU$5))))</f>
        <v>N/a</v>
      </c>
      <c r="T92" s="87">
        <f t="array" ref="T92">IF(INDEX('Relevance scoring'!$D$7:$BU$214,MATCH($A92,'Relevance scoring'!$A$7:$A$214,0),MATCH(T$5,'Relevance scoring'!$D$5:$BU$5))=1,"N/a",(INDEX('Relevance scoring'!$D$7:$BU$214,MATCH($A92,'Relevance scoring'!$A$7:$A$214,0),MATCH(T$5,'Relevance scoring'!$D$5:$BU$5))))</f>
        <v>4</v>
      </c>
      <c r="U92" s="87" t="str">
        <f t="array" ref="U92">IF(INDEX('Relevance scoring'!$D$7:$BU$214,MATCH($A92,'Relevance scoring'!$A$7:$A$214,0),MATCH(U$5,'Relevance scoring'!$D$5:$BU$5))=1,"N/a",(INDEX('Relevance scoring'!$D$7:$BU$214,MATCH($A92,'Relevance scoring'!$A$7:$A$214,0),MATCH(U$5,'Relevance scoring'!$D$5:$BU$5))))</f>
        <v>N/a</v>
      </c>
      <c r="V92" s="87" t="str">
        <f t="array" ref="V92">IF(INDEX('Relevance scoring'!$D$7:$BU$214,MATCH($A92,'Relevance scoring'!$A$7:$A$214,0),MATCH(V$5,'Relevance scoring'!$D$5:$BU$5))=1,"N/a",(INDEX('Relevance scoring'!$D$7:$BU$214,MATCH($A92,'Relevance scoring'!$A$7:$A$214,0),MATCH(V$5,'Relevance scoring'!$D$5:$BU$5))))</f>
        <v>N/a</v>
      </c>
      <c r="W92" s="87" t="str">
        <f t="array" ref="W92">IF(INDEX('Relevance scoring'!$D$7:$BU$214,MATCH($A92,'Relevance scoring'!$A$7:$A$214,0),MATCH(W$5,'Relevance scoring'!$D$5:$BU$5))=1,"N/a",(INDEX('Relevance scoring'!$D$7:$BU$214,MATCH($A92,'Relevance scoring'!$A$7:$A$214,0),MATCH(W$5,'Relevance scoring'!$D$5:$BU$5))))</f>
        <v>N/a</v>
      </c>
      <c r="X92" s="87" t="str">
        <f t="array" ref="X92">IF(INDEX('Relevance scoring'!$D$7:$BU$214,MATCH($A92,'Relevance scoring'!$A$7:$A$214,0),MATCH(X$5,'Relevance scoring'!$D$5:$BU$5))=1,"N/a",(INDEX('Relevance scoring'!$D$7:$BU$214,MATCH($A92,'Relevance scoring'!$A$7:$A$214,0),MATCH(X$5,'Relevance scoring'!$D$5:$BU$5))))</f>
        <v>N/a</v>
      </c>
      <c r="Y92" s="87" t="str">
        <f t="array" ref="Y92">IF(INDEX('Relevance scoring'!$D$7:$BU$214,MATCH($A92,'Relevance scoring'!$A$7:$A$214,0),MATCH(Y$5,'Relevance scoring'!$D$5:$BU$5))=1,"N/a",(INDEX('Relevance scoring'!$D$7:$BU$214,MATCH($A92,'Relevance scoring'!$A$7:$A$214,0),MATCH(Y$5,'Relevance scoring'!$D$5:$BU$5))))</f>
        <v>N/a</v>
      </c>
      <c r="Z92" s="87">
        <f t="array" ref="Z92">IF(INDEX('Relevance scoring'!$D$7:$BU$214,MATCH($A92,'Relevance scoring'!$A$7:$A$214,0),MATCH(Z$5,'Relevance scoring'!$D$5:$BU$5))=1,"N/a",(INDEX('Relevance scoring'!$D$7:$BU$214,MATCH($A92,'Relevance scoring'!$A$7:$A$214,0),MATCH(Z$5,'Relevance scoring'!$D$5:$BU$5))))</f>
        <v>2</v>
      </c>
      <c r="AA92" s="87" t="str">
        <f t="array" ref="AA92">IF(INDEX('Relevance scoring'!$D$7:$BU$214,MATCH($A92,'Relevance scoring'!$A$7:$A$214,0),MATCH(AA$5,'Relevance scoring'!$D$5:$BU$5))=1,"N/a",(INDEX('Relevance scoring'!$D$7:$BU$214,MATCH($A92,'Relevance scoring'!$A$7:$A$214,0),MATCH(AA$5,'Relevance scoring'!$D$5:$BU$5))))</f>
        <v>N/a</v>
      </c>
      <c r="AB92" s="87">
        <f t="array" ref="AB92">IF(INDEX('Relevance scoring'!$D$7:$BU$214,MATCH($A92,'Relevance scoring'!$A$7:$A$214,0),MATCH(AB$5,'Relevance scoring'!$D$5:$BU$5))=1,"N/a",(INDEX('Relevance scoring'!$D$7:$BU$214,MATCH($A92,'Relevance scoring'!$A$7:$A$214,0),MATCH(AB$5,'Relevance scoring'!$D$5:$BU$5))))</f>
        <v>3</v>
      </c>
      <c r="AC92" s="87" t="str">
        <f t="array" ref="AC92">IF(INDEX('Relevance scoring'!$D$7:$BU$214,MATCH($A92,'Relevance scoring'!$A$7:$A$214,0),MATCH(AC$5,'Relevance scoring'!$D$5:$BU$5))=1,"N/a",(INDEX('Relevance scoring'!$D$7:$BU$214,MATCH($A92,'Relevance scoring'!$A$7:$A$214,0),MATCH(AC$5,'Relevance scoring'!$D$5:$BU$5))))</f>
        <v>N/a</v>
      </c>
      <c r="AD92" s="87" t="str">
        <f t="array" ref="AD92">IF(INDEX('Relevance scoring'!$D$7:$BU$214,MATCH($A92,'Relevance scoring'!$A$7:$A$214,0),MATCH(AD$5,'Relevance scoring'!$D$5:$BU$5))=1,"N/a",(INDEX('Relevance scoring'!$D$7:$BU$214,MATCH($A92,'Relevance scoring'!$A$7:$A$214,0),MATCH(AD$5,'Relevance scoring'!$D$5:$BU$5))))</f>
        <v>N/a</v>
      </c>
      <c r="AE92" s="87" t="str">
        <f t="array" ref="AE92">IF(INDEX('Relevance scoring'!$D$7:$BU$214,MATCH($A92,'Relevance scoring'!$A$7:$A$214,0),MATCH(AE$5,'Relevance scoring'!$D$5:$BU$5))=1,"N/a",(INDEX('Relevance scoring'!$D$7:$BU$214,MATCH($A92,'Relevance scoring'!$A$7:$A$214,0),MATCH(AE$5,'Relevance scoring'!$D$5:$BU$5))))</f>
        <v>N/a</v>
      </c>
      <c r="AF92" s="87">
        <f t="array" ref="AF92">IF(INDEX('Relevance scoring'!$D$7:$BU$214,MATCH($A92,'Relevance scoring'!$A$7:$A$214,0),MATCH(AF$5,'Relevance scoring'!$D$5:$BU$5))=1,"N/a",(INDEX('Relevance scoring'!$D$7:$BU$214,MATCH($A92,'Relevance scoring'!$A$7:$A$214,0),MATCH(AF$5,'Relevance scoring'!$D$5:$BU$5))))</f>
        <v>2</v>
      </c>
      <c r="AG92" s="87">
        <f t="array" ref="AG92">IF(INDEX('Relevance scoring'!$D$7:$BU$214,MATCH($A92,'Relevance scoring'!$A$7:$A$214,0),MATCH(AG$5,'Relevance scoring'!$D$5:$BU$5))=1,"N/a",(INDEX('Relevance scoring'!$D$7:$BU$214,MATCH($A92,'Relevance scoring'!$A$7:$A$214,0),MATCH(AG$5,'Relevance scoring'!$D$5:$BU$5))))</f>
        <v>3</v>
      </c>
      <c r="AH92" s="87">
        <f t="array" ref="AH92">IF(INDEX('Relevance scoring'!$D$7:$BU$214,MATCH($A92,'Relevance scoring'!$A$7:$A$214,0),MATCH(AH$5,'Relevance scoring'!$D$5:$BU$5))=1,"N/a",(INDEX('Relevance scoring'!$D$7:$BU$214,MATCH($A92,'Relevance scoring'!$A$7:$A$214,0),MATCH(AH$5,'Relevance scoring'!$D$5:$BU$5))))</f>
        <v>3</v>
      </c>
      <c r="AI92" s="87">
        <f t="array" ref="AI92">IF(INDEX('Relevance scoring'!$D$7:$BU$214,MATCH($A92,'Relevance scoring'!$A$7:$A$214,0),MATCH(AI$5,'Relevance scoring'!$D$5:$BU$5))=1,"N/a",(INDEX('Relevance scoring'!$D$7:$BU$214,MATCH($A92,'Relevance scoring'!$A$7:$A$214,0),MATCH(AI$5,'Relevance scoring'!$D$5:$BU$5))))</f>
        <v>3</v>
      </c>
      <c r="AJ92" s="87">
        <f t="array" ref="AJ92">IF(INDEX('Relevance scoring'!$D$7:$BU$214,MATCH($A92,'Relevance scoring'!$A$7:$A$214,0),MATCH(AJ$5,'Relevance scoring'!$D$5:$BU$5))=1,"N/a",(INDEX('Relevance scoring'!$D$7:$BU$214,MATCH($A92,'Relevance scoring'!$A$7:$A$214,0),MATCH(AJ$5,'Relevance scoring'!$D$5:$BU$5))))</f>
        <v>3</v>
      </c>
      <c r="AK92" s="87">
        <f t="array" ref="AK92">IF(INDEX('Relevance scoring'!$D$7:$BU$214,MATCH($A92,'Relevance scoring'!$A$7:$A$214,0),MATCH(AK$5,'Relevance scoring'!$D$5:$BU$5))=1,"N/a",(INDEX('Relevance scoring'!$D$7:$BU$214,MATCH($A92,'Relevance scoring'!$A$7:$A$214,0),MATCH(AK$5,'Relevance scoring'!$D$5:$BU$5))))</f>
        <v>3</v>
      </c>
      <c r="AL92" s="87" t="str">
        <f t="array" ref="AL92">IF(INDEX('Relevance scoring'!$D$7:$BU$214,MATCH($A92,'Relevance scoring'!$A$7:$A$214,0),MATCH(AL$5,'Relevance scoring'!$D$5:$BU$5))=1,"N/a",(INDEX('Relevance scoring'!$D$7:$BU$214,MATCH($A92,'Relevance scoring'!$A$7:$A$214,0),MATCH(AL$5,'Relevance scoring'!$D$5:$BU$5))))</f>
        <v>N/a</v>
      </c>
      <c r="AM92" s="87">
        <f t="array" ref="AM92">IF(INDEX('Relevance scoring'!$D$7:$BU$214,MATCH($A92,'Relevance scoring'!$A$7:$A$214,0),MATCH(AM$5,'Relevance scoring'!$D$5:$BU$5))=1,"N/a",(INDEX('Relevance scoring'!$D$7:$BU$214,MATCH($A92,'Relevance scoring'!$A$7:$A$214,0),MATCH(AM$5,'Relevance scoring'!$D$5:$BU$5))))</f>
        <v>3</v>
      </c>
      <c r="AN92" s="87">
        <f t="array" ref="AN92">IF(INDEX('Relevance scoring'!$D$7:$BU$214,MATCH($A92,'Relevance scoring'!$A$7:$A$214,0),MATCH(AN$5,'Relevance scoring'!$D$5:$BU$5))=1,"N/a",(INDEX('Relevance scoring'!$D$7:$BU$214,MATCH($A92,'Relevance scoring'!$A$7:$A$214,0),MATCH(AN$5,'Relevance scoring'!$D$5:$BU$5))))</f>
        <v>3</v>
      </c>
      <c r="AO92" s="87">
        <f t="array" ref="AO92">IF(INDEX('Relevance scoring'!$D$7:$BU$214,MATCH($A92,'Relevance scoring'!$A$7:$A$214,0),MATCH(AO$5,'Relevance scoring'!$D$5:$BU$5))=1,"N/a",(INDEX('Relevance scoring'!$D$7:$BU$214,MATCH($A92,'Relevance scoring'!$A$7:$A$214,0),MATCH(AO$5,'Relevance scoring'!$D$5:$BU$5))))</f>
        <v>3</v>
      </c>
      <c r="AP92" s="87">
        <f t="array" ref="AP92">IF(INDEX('Relevance scoring'!$D$7:$BU$214,MATCH($A92,'Relevance scoring'!$A$7:$A$214,0),MATCH(AP$5,'Relevance scoring'!$D$5:$BU$5))=1,"N/a",(INDEX('Relevance scoring'!$D$7:$BU$214,MATCH($A92,'Relevance scoring'!$A$7:$A$214,0),MATCH(AP$5,'Relevance scoring'!$D$5:$BU$5))))</f>
        <v>2</v>
      </c>
      <c r="AQ92" s="87" t="str">
        <f t="array" ref="AQ92">IF(INDEX('Relevance scoring'!$D$7:$BU$214,MATCH($A92,'Relevance scoring'!$A$7:$A$214,0),MATCH(AQ$5,'Relevance scoring'!$D$5:$BU$5))=1,"N/a",(INDEX('Relevance scoring'!$D$7:$BU$214,MATCH($A92,'Relevance scoring'!$A$7:$A$214,0),MATCH(AQ$5,'Relevance scoring'!$D$5:$BU$5))))</f>
        <v>N/a</v>
      </c>
      <c r="AR92" s="87" t="str">
        <f t="array" ref="AR92">IF(INDEX('Relevance scoring'!$D$7:$BU$214,MATCH($A92,'Relevance scoring'!$A$7:$A$214,0),MATCH(AR$5,'Relevance scoring'!$D$5:$BU$5))=1,"N/a",(INDEX('Relevance scoring'!$D$7:$BU$214,MATCH($A92,'Relevance scoring'!$A$7:$A$214,0),MATCH(AR$5,'Relevance scoring'!$D$5:$BU$5))))</f>
        <v>N/a</v>
      </c>
      <c r="AS92" s="87" t="str">
        <f t="array" ref="AS92">IF(INDEX('Relevance scoring'!$D$7:$BU$214,MATCH($A92,'Relevance scoring'!$A$7:$A$214,0),MATCH(AS$5,'Relevance scoring'!$D$5:$BU$5))=1,"N/a",(INDEX('Relevance scoring'!$D$7:$BU$214,MATCH($A92,'Relevance scoring'!$A$7:$A$214,0),MATCH(AS$5,'Relevance scoring'!$D$5:$BU$5))))</f>
        <v>N/a</v>
      </c>
      <c r="AT92" s="87" t="str">
        <f t="array" ref="AT92">IF(INDEX('Relevance scoring'!$D$7:$BU$214,MATCH($A92,'Relevance scoring'!$A$7:$A$214,0),MATCH(AT$5,'Relevance scoring'!$D$5:$BU$5))=1,"N/a",(INDEX('Relevance scoring'!$D$7:$BU$214,MATCH($A92,'Relevance scoring'!$A$7:$A$214,0),MATCH(AT$5,'Relevance scoring'!$D$5:$BU$5))))</f>
        <v>N/a</v>
      </c>
      <c r="AU92" s="87" t="str">
        <f t="array" ref="AU92">IF(INDEX('Relevance scoring'!$D$7:$BU$214,MATCH($A92,'Relevance scoring'!$A$7:$A$214,0),MATCH(AU$5,'Relevance scoring'!$D$5:$BU$5))=1,"N/a",(INDEX('Relevance scoring'!$D$7:$BU$214,MATCH($A92,'Relevance scoring'!$A$7:$A$214,0),MATCH(AU$5,'Relevance scoring'!$D$5:$BU$5))))</f>
        <v>N/a</v>
      </c>
      <c r="AV92" s="87" t="str">
        <f t="array" ref="AV92">IF(INDEX('Relevance scoring'!$D$7:$BU$214,MATCH($A92,'Relevance scoring'!$A$7:$A$214,0),MATCH(AV$5,'Relevance scoring'!$D$5:$BU$5))=1,"N/a",(INDEX('Relevance scoring'!$D$7:$BU$214,MATCH($A92,'Relevance scoring'!$A$7:$A$214,0),MATCH(AV$5,'Relevance scoring'!$D$5:$BU$5))))</f>
        <v>N/a</v>
      </c>
      <c r="AW92" s="87">
        <f t="array" ref="AW92">IF(INDEX('Relevance scoring'!$D$7:$BU$214,MATCH($A92,'Relevance scoring'!$A$7:$A$214,0),MATCH(AW$5,'Relevance scoring'!$D$5:$BU$5))=1,"N/a",(INDEX('Relevance scoring'!$D$7:$BU$214,MATCH($A92,'Relevance scoring'!$A$7:$A$214,0),MATCH(AW$5,'Relevance scoring'!$D$5:$BU$5))))</f>
        <v>2</v>
      </c>
      <c r="AX92" s="87" t="str">
        <f t="array" ref="AX92">IF(INDEX('Relevance scoring'!$D$7:$BU$214,MATCH($A92,'Relevance scoring'!$A$7:$A$214,0),MATCH(AX$5,'Relevance scoring'!$D$5:$BU$5))=1,"N/a",(INDEX('Relevance scoring'!$D$7:$BU$214,MATCH($A92,'Relevance scoring'!$A$7:$A$214,0),MATCH(AX$5,'Relevance scoring'!$D$5:$BU$5))))</f>
        <v>N/a</v>
      </c>
      <c r="AY92" s="87" t="str">
        <f t="array" ref="AY92">IF(INDEX('Relevance scoring'!$D$7:$BU$214,MATCH($A92,'Relevance scoring'!$A$7:$A$214,0),MATCH(AY$5,'Relevance scoring'!$D$5:$BU$5))=1,"N/a",(INDEX('Relevance scoring'!$D$7:$BU$214,MATCH($A92,'Relevance scoring'!$A$7:$A$214,0),MATCH(AY$5,'Relevance scoring'!$D$5:$BU$5))))</f>
        <v>N/a</v>
      </c>
      <c r="AZ92" s="87" t="str">
        <f t="array" ref="AZ92">IF(INDEX('Relevance scoring'!$D$7:$BU$214,MATCH($A92,'Relevance scoring'!$A$7:$A$214,0),MATCH(AZ$5,'Relevance scoring'!$D$5:$BU$5))=1,"N/a",(INDEX('Relevance scoring'!$D$7:$BU$214,MATCH($A92,'Relevance scoring'!$A$7:$A$214,0),MATCH(AZ$5,'Relevance scoring'!$D$5:$BU$5))))</f>
        <v>N/a</v>
      </c>
      <c r="BA92" s="87">
        <f t="array" ref="BA92">IF(INDEX('Relevance scoring'!$D$7:$BU$214,MATCH($A92,'Relevance scoring'!$A$7:$A$214,0),MATCH(BA$5,'Relevance scoring'!$D$5:$BU$5))=1,"N/a",(INDEX('Relevance scoring'!$D$7:$BU$214,MATCH($A92,'Relevance scoring'!$A$7:$A$214,0),MATCH(BA$5,'Relevance scoring'!$D$5:$BU$5))))</f>
        <v>4</v>
      </c>
      <c r="BB92" s="87">
        <f t="array" ref="BB92">IF(INDEX('Relevance scoring'!$D$7:$BU$214,MATCH($A92,'Relevance scoring'!$A$7:$A$214,0),MATCH(BB$5,'Relevance scoring'!$D$5:$BU$5))=1,"N/a",(INDEX('Relevance scoring'!$D$7:$BU$214,MATCH($A92,'Relevance scoring'!$A$7:$A$214,0),MATCH(BB$5,'Relevance scoring'!$D$5:$BU$5))))</f>
        <v>3</v>
      </c>
      <c r="BC92" s="87">
        <f t="array" ref="BC92">IF(INDEX('Relevance scoring'!$D$7:$BU$214,MATCH($A92,'Relevance scoring'!$A$7:$A$214,0),MATCH(BC$5,'Relevance scoring'!$D$5:$BU$5))=1,"N/a",(INDEX('Relevance scoring'!$D$7:$BU$214,MATCH($A92,'Relevance scoring'!$A$7:$A$214,0),MATCH(BC$5,'Relevance scoring'!$D$5:$BU$5))))</f>
        <v>3</v>
      </c>
      <c r="BD92" s="87">
        <f t="array" ref="BD92">IF(INDEX('Relevance scoring'!$D$7:$BU$214,MATCH($A92,'Relevance scoring'!$A$7:$A$214,0),MATCH(BD$5,'Relevance scoring'!$D$5:$BU$5))=1,"N/a",(INDEX('Relevance scoring'!$D$7:$BU$214,MATCH($A92,'Relevance scoring'!$A$7:$A$214,0),MATCH(BD$5,'Relevance scoring'!$D$5:$BU$5))))</f>
        <v>3</v>
      </c>
      <c r="BE92" s="87">
        <f t="array" ref="BE92">IF(INDEX('Relevance scoring'!$D$7:$BU$214,MATCH($A92,'Relevance scoring'!$A$7:$A$214,0),MATCH(BE$5,'Relevance scoring'!$D$5:$BU$5))=1,"N/a",(INDEX('Relevance scoring'!$D$7:$BU$214,MATCH($A92,'Relevance scoring'!$A$7:$A$214,0),MATCH(BE$5,'Relevance scoring'!$D$5:$BU$5))))</f>
        <v>3</v>
      </c>
      <c r="BF92" s="87">
        <f t="array" ref="BF92">IF(INDEX('Relevance scoring'!$D$7:$BU$214,MATCH($A92,'Relevance scoring'!$A$7:$A$214,0),MATCH(BF$5,'Relevance scoring'!$D$5:$BU$5))=1,"N/a",(INDEX('Relevance scoring'!$D$7:$BU$214,MATCH($A92,'Relevance scoring'!$A$7:$A$214,0),MATCH(BF$5,'Relevance scoring'!$D$5:$BU$5))))</f>
        <v>3</v>
      </c>
      <c r="BG92" s="87" t="str">
        <f t="array" ref="BG92">IF(INDEX('Relevance scoring'!$D$7:$BU$214,MATCH($A92,'Relevance scoring'!$A$7:$A$214,0),MATCH(BG$5,'Relevance scoring'!$D$5:$BU$5))=1,"N/a",(INDEX('Relevance scoring'!$D$7:$BU$214,MATCH($A92,'Relevance scoring'!$A$7:$A$214,0),MATCH(BG$5,'Relevance scoring'!$D$5:$BU$5))))</f>
        <v>N/a</v>
      </c>
      <c r="BH92" s="87" t="str">
        <f t="array" ref="BH92">IF(INDEX('Relevance scoring'!$D$7:$BU$214,MATCH($A92,'Relevance scoring'!$A$7:$A$214,0),MATCH(BH$5,'Relevance scoring'!$D$5:$BU$5))=1,"N/a",(INDEX('Relevance scoring'!$D$7:$BU$214,MATCH($A92,'Relevance scoring'!$A$7:$A$214,0),MATCH(BH$5,'Relevance scoring'!$D$5:$BU$5))))</f>
        <v>N/a</v>
      </c>
    </row>
    <row r="93" spans="1:60" ht="12.75" x14ac:dyDescent="0.2">
      <c r="A93" s="75" t="str">
        <f>'Technology references'!A88</f>
        <v>Tech-087</v>
      </c>
      <c r="B93" s="79" t="str">
        <f t="array" ref="B93">INDEX('Technology references'!$B$2:$B$100,MATCH($A93,'Technology references'!$A$2:$A$100,0))</f>
        <v>Micromobility</v>
      </c>
      <c r="C93" s="74"/>
      <c r="D93" s="87">
        <f t="array" ref="D93">IF(INDEX('Relevance scoring'!$D$7:$BU$214,MATCH($A93,'Relevance scoring'!$A$7:$A$214,0),MATCH(D$5,'Relevance scoring'!$D$5:$BU$5))=1,"N/a",(INDEX('Relevance scoring'!$D$7:$BU$214,MATCH($A93,'Relevance scoring'!$A$7:$A$214,0),MATCH(D$5,'Relevance scoring'!$D$5:$BU$5))))</f>
        <v>2</v>
      </c>
      <c r="E93" s="87">
        <f t="array" ref="E93">IF(INDEX('Relevance scoring'!$D$7:$BU$214,MATCH($A93,'Relevance scoring'!$A$7:$A$214,0),MATCH(E$5,'Relevance scoring'!$D$5:$BU$5))=1,"N/a",(INDEX('Relevance scoring'!$D$7:$BU$214,MATCH($A93,'Relevance scoring'!$A$7:$A$214,0),MATCH(E$5,'Relevance scoring'!$D$5:$BU$5))))</f>
        <v>2</v>
      </c>
      <c r="F93" s="87" t="str">
        <f t="array" ref="F93">IF(INDEX('Relevance scoring'!$D$7:$BU$214,MATCH($A93,'Relevance scoring'!$A$7:$A$214,0),MATCH(F$5,'Relevance scoring'!$D$5:$BU$5))=1,"N/a",(INDEX('Relevance scoring'!$D$7:$BU$214,MATCH($A93,'Relevance scoring'!$A$7:$A$214,0),MATCH(F$5,'Relevance scoring'!$D$5:$BU$5))))</f>
        <v>N/a</v>
      </c>
      <c r="G93" s="87" t="str">
        <f t="array" ref="G93">IF(INDEX('Relevance scoring'!$D$7:$BU$214,MATCH($A93,'Relevance scoring'!$A$7:$A$214,0),MATCH(G$5,'Relevance scoring'!$D$5:$BU$5))=1,"N/a",(INDEX('Relevance scoring'!$D$7:$BU$214,MATCH($A93,'Relevance scoring'!$A$7:$A$214,0),MATCH(G$5,'Relevance scoring'!$D$5:$BU$5))))</f>
        <v>N/a</v>
      </c>
      <c r="H93" s="87">
        <f t="array" ref="H93">IF(INDEX('Relevance scoring'!$D$7:$BU$214,MATCH($A93,'Relevance scoring'!$A$7:$A$214,0),MATCH(H$5,'Relevance scoring'!$D$5:$BU$5))=1,"N/a",(INDEX('Relevance scoring'!$D$7:$BU$214,MATCH($A93,'Relevance scoring'!$A$7:$A$214,0),MATCH(H$5,'Relevance scoring'!$D$5:$BU$5))))</f>
        <v>2</v>
      </c>
      <c r="I93" s="87">
        <f t="array" ref="I93">IF(INDEX('Relevance scoring'!$D$7:$BU$214,MATCH($A93,'Relevance scoring'!$A$7:$A$214,0),MATCH(I$5,'Relevance scoring'!$D$5:$BU$5))=1,"N/a",(INDEX('Relevance scoring'!$D$7:$BU$214,MATCH($A93,'Relevance scoring'!$A$7:$A$214,0),MATCH(I$5,'Relevance scoring'!$D$5:$BU$5))))</f>
        <v>2</v>
      </c>
      <c r="J93" s="87">
        <f t="array" ref="J93">IF(INDEX('Relevance scoring'!$D$7:$BU$214,MATCH($A93,'Relevance scoring'!$A$7:$A$214,0),MATCH(J$5,'Relevance scoring'!$D$5:$BU$5))=1,"N/a",(INDEX('Relevance scoring'!$D$7:$BU$214,MATCH($A93,'Relevance scoring'!$A$7:$A$214,0),MATCH(J$5,'Relevance scoring'!$D$5:$BU$5))))</f>
        <v>3</v>
      </c>
      <c r="K93" s="87">
        <f t="array" ref="K93">IF(INDEX('Relevance scoring'!$D$7:$BU$214,MATCH($A93,'Relevance scoring'!$A$7:$A$214,0),MATCH(K$5,'Relevance scoring'!$D$5:$BU$5))=1,"N/a",(INDEX('Relevance scoring'!$D$7:$BU$214,MATCH($A93,'Relevance scoring'!$A$7:$A$214,0),MATCH(K$5,'Relevance scoring'!$D$5:$BU$5))))</f>
        <v>2</v>
      </c>
      <c r="L93" s="87" t="str">
        <f t="array" ref="L93">IF(INDEX('Relevance scoring'!$D$7:$BU$214,MATCH($A93,'Relevance scoring'!$A$7:$A$214,0),MATCH(L$5,'Relevance scoring'!$D$5:$BU$5))=1,"N/a",(INDEX('Relevance scoring'!$D$7:$BU$214,MATCH($A93,'Relevance scoring'!$A$7:$A$214,0),MATCH(L$5,'Relevance scoring'!$D$5:$BU$5))))</f>
        <v>N/a</v>
      </c>
      <c r="M93" s="87" t="str">
        <f t="array" ref="M93">IF(INDEX('Relevance scoring'!$D$7:$BU$214,MATCH($A93,'Relevance scoring'!$A$7:$A$214,0),MATCH(M$5,'Relevance scoring'!$D$5:$BU$5))=1,"N/a",(INDEX('Relevance scoring'!$D$7:$BU$214,MATCH($A93,'Relevance scoring'!$A$7:$A$214,0),MATCH(M$5,'Relevance scoring'!$D$5:$BU$5))))</f>
        <v>N/a</v>
      </c>
      <c r="N93" s="87" t="str">
        <f t="array" ref="N93">IF(INDEX('Relevance scoring'!$D$7:$BU$214,MATCH($A93,'Relevance scoring'!$A$7:$A$214,0),MATCH(N$5,'Relevance scoring'!$D$5:$BU$5))=1,"N/a",(INDEX('Relevance scoring'!$D$7:$BU$214,MATCH($A93,'Relevance scoring'!$A$7:$A$214,0),MATCH(N$5,'Relevance scoring'!$D$5:$BU$5))))</f>
        <v>N/a</v>
      </c>
      <c r="O93" s="87" t="str">
        <f t="array" ref="O93">IF(INDEX('Relevance scoring'!$D$7:$BU$214,MATCH($A93,'Relevance scoring'!$A$7:$A$214,0),MATCH(O$5,'Relevance scoring'!$D$5:$BU$5))=1,"N/a",(INDEX('Relevance scoring'!$D$7:$BU$214,MATCH($A93,'Relevance scoring'!$A$7:$A$214,0),MATCH(O$5,'Relevance scoring'!$D$5:$BU$5))))</f>
        <v>N/a</v>
      </c>
      <c r="P93" s="87" t="str">
        <f t="array" ref="P93">IF(INDEX('Relevance scoring'!$D$7:$BU$214,MATCH($A93,'Relevance scoring'!$A$7:$A$214,0),MATCH(P$5,'Relevance scoring'!$D$5:$BU$5))=1,"N/a",(INDEX('Relevance scoring'!$D$7:$BU$214,MATCH($A93,'Relevance scoring'!$A$7:$A$214,0),MATCH(P$5,'Relevance scoring'!$D$5:$BU$5))))</f>
        <v>N/a</v>
      </c>
      <c r="Q93" s="87">
        <f t="array" ref="Q93">IF(INDEX('Relevance scoring'!$D$7:$BU$214,MATCH($A93,'Relevance scoring'!$A$7:$A$214,0),MATCH(Q$5,'Relevance scoring'!$D$5:$BU$5))=1,"N/a",(INDEX('Relevance scoring'!$D$7:$BU$214,MATCH($A93,'Relevance scoring'!$A$7:$A$214,0),MATCH(Q$5,'Relevance scoring'!$D$5:$BU$5))))</f>
        <v>2</v>
      </c>
      <c r="R93" s="87" t="str">
        <f t="array" ref="R93">IF(INDEX('Relevance scoring'!$D$7:$BU$214,MATCH($A93,'Relevance scoring'!$A$7:$A$214,0),MATCH(R$5,'Relevance scoring'!$D$5:$BU$5))=1,"N/a",(INDEX('Relevance scoring'!$D$7:$BU$214,MATCH($A93,'Relevance scoring'!$A$7:$A$214,0),MATCH(R$5,'Relevance scoring'!$D$5:$BU$5))))</f>
        <v>N/a</v>
      </c>
      <c r="S93" s="87" t="str">
        <f t="array" ref="S93">IF(INDEX('Relevance scoring'!$D$7:$BU$214,MATCH($A93,'Relevance scoring'!$A$7:$A$214,0),MATCH(S$5,'Relevance scoring'!$D$5:$BU$5))=1,"N/a",(INDEX('Relevance scoring'!$D$7:$BU$214,MATCH($A93,'Relevance scoring'!$A$7:$A$214,0),MATCH(S$5,'Relevance scoring'!$D$5:$BU$5))))</f>
        <v>N/a</v>
      </c>
      <c r="T93" s="87">
        <f t="array" ref="T93">IF(INDEX('Relevance scoring'!$D$7:$BU$214,MATCH($A93,'Relevance scoring'!$A$7:$A$214,0),MATCH(T$5,'Relevance scoring'!$D$5:$BU$5))=1,"N/a",(INDEX('Relevance scoring'!$D$7:$BU$214,MATCH($A93,'Relevance scoring'!$A$7:$A$214,0),MATCH(T$5,'Relevance scoring'!$D$5:$BU$5))))</f>
        <v>3</v>
      </c>
      <c r="U93" s="87" t="str">
        <f t="array" ref="U93">IF(INDEX('Relevance scoring'!$D$7:$BU$214,MATCH($A93,'Relevance scoring'!$A$7:$A$214,0),MATCH(U$5,'Relevance scoring'!$D$5:$BU$5))=1,"N/a",(INDEX('Relevance scoring'!$D$7:$BU$214,MATCH($A93,'Relevance scoring'!$A$7:$A$214,0),MATCH(U$5,'Relevance scoring'!$D$5:$BU$5))))</f>
        <v>N/a</v>
      </c>
      <c r="V93" s="87" t="str">
        <f t="array" ref="V93">IF(INDEX('Relevance scoring'!$D$7:$BU$214,MATCH($A93,'Relevance scoring'!$A$7:$A$214,0),MATCH(V$5,'Relevance scoring'!$D$5:$BU$5))=1,"N/a",(INDEX('Relevance scoring'!$D$7:$BU$214,MATCH($A93,'Relevance scoring'!$A$7:$A$214,0),MATCH(V$5,'Relevance scoring'!$D$5:$BU$5))))</f>
        <v>N/a</v>
      </c>
      <c r="W93" s="87">
        <f t="array" ref="W93">IF(INDEX('Relevance scoring'!$D$7:$BU$214,MATCH($A93,'Relevance scoring'!$A$7:$A$214,0),MATCH(W$5,'Relevance scoring'!$D$5:$BU$5))=1,"N/a",(INDEX('Relevance scoring'!$D$7:$BU$214,MATCH($A93,'Relevance scoring'!$A$7:$A$214,0),MATCH(W$5,'Relevance scoring'!$D$5:$BU$5))))</f>
        <v>2</v>
      </c>
      <c r="X93" s="87" t="str">
        <f t="array" ref="X93">IF(INDEX('Relevance scoring'!$D$7:$BU$214,MATCH($A93,'Relevance scoring'!$A$7:$A$214,0),MATCH(X$5,'Relevance scoring'!$D$5:$BU$5))=1,"N/a",(INDEX('Relevance scoring'!$D$7:$BU$214,MATCH($A93,'Relevance scoring'!$A$7:$A$214,0),MATCH(X$5,'Relevance scoring'!$D$5:$BU$5))))</f>
        <v>N/a</v>
      </c>
      <c r="Y93" s="87" t="str">
        <f t="array" ref="Y93">IF(INDEX('Relevance scoring'!$D$7:$BU$214,MATCH($A93,'Relevance scoring'!$A$7:$A$214,0),MATCH(Y$5,'Relevance scoring'!$D$5:$BU$5))=1,"N/a",(INDEX('Relevance scoring'!$D$7:$BU$214,MATCH($A93,'Relevance scoring'!$A$7:$A$214,0),MATCH(Y$5,'Relevance scoring'!$D$5:$BU$5))))</f>
        <v>N/a</v>
      </c>
      <c r="Z93" s="87" t="str">
        <f t="array" ref="Z93">IF(INDEX('Relevance scoring'!$D$7:$BU$214,MATCH($A93,'Relevance scoring'!$A$7:$A$214,0),MATCH(Z$5,'Relevance scoring'!$D$5:$BU$5))=1,"N/a",(INDEX('Relevance scoring'!$D$7:$BU$214,MATCH($A93,'Relevance scoring'!$A$7:$A$214,0),MATCH(Z$5,'Relevance scoring'!$D$5:$BU$5))))</f>
        <v>N/a</v>
      </c>
      <c r="AA93" s="87" t="str">
        <f t="array" ref="AA93">IF(INDEX('Relevance scoring'!$D$7:$BU$214,MATCH($A93,'Relevance scoring'!$A$7:$A$214,0),MATCH(AA$5,'Relevance scoring'!$D$5:$BU$5))=1,"N/a",(INDEX('Relevance scoring'!$D$7:$BU$214,MATCH($A93,'Relevance scoring'!$A$7:$A$214,0),MATCH(AA$5,'Relevance scoring'!$D$5:$BU$5))))</f>
        <v>N/a</v>
      </c>
      <c r="AB93" s="87" t="str">
        <f t="array" ref="AB93">IF(INDEX('Relevance scoring'!$D$7:$BU$214,MATCH($A93,'Relevance scoring'!$A$7:$A$214,0),MATCH(AB$5,'Relevance scoring'!$D$5:$BU$5))=1,"N/a",(INDEX('Relevance scoring'!$D$7:$BU$214,MATCH($A93,'Relevance scoring'!$A$7:$A$214,0),MATCH(AB$5,'Relevance scoring'!$D$5:$BU$5))))</f>
        <v>N/a</v>
      </c>
      <c r="AC93" s="87" t="str">
        <f t="array" ref="AC93">IF(INDEX('Relevance scoring'!$D$7:$BU$214,MATCH($A93,'Relevance scoring'!$A$7:$A$214,0),MATCH(AC$5,'Relevance scoring'!$D$5:$BU$5))=1,"N/a",(INDEX('Relevance scoring'!$D$7:$BU$214,MATCH($A93,'Relevance scoring'!$A$7:$A$214,0),MATCH(AC$5,'Relevance scoring'!$D$5:$BU$5))))</f>
        <v>N/a</v>
      </c>
      <c r="AD93" s="87" t="str">
        <f t="array" ref="AD93">IF(INDEX('Relevance scoring'!$D$7:$BU$214,MATCH($A93,'Relevance scoring'!$A$7:$A$214,0),MATCH(AD$5,'Relevance scoring'!$D$5:$BU$5))=1,"N/a",(INDEX('Relevance scoring'!$D$7:$BU$214,MATCH($A93,'Relevance scoring'!$A$7:$A$214,0),MATCH(AD$5,'Relevance scoring'!$D$5:$BU$5))))</f>
        <v>N/a</v>
      </c>
      <c r="AE93" s="87" t="str">
        <f t="array" ref="AE93">IF(INDEX('Relevance scoring'!$D$7:$BU$214,MATCH($A93,'Relevance scoring'!$A$7:$A$214,0),MATCH(AE$5,'Relevance scoring'!$D$5:$BU$5))=1,"N/a",(INDEX('Relevance scoring'!$D$7:$BU$214,MATCH($A93,'Relevance scoring'!$A$7:$A$214,0),MATCH(AE$5,'Relevance scoring'!$D$5:$BU$5))))</f>
        <v>N/a</v>
      </c>
      <c r="AF93" s="87" t="str">
        <f t="array" ref="AF93">IF(INDEX('Relevance scoring'!$D$7:$BU$214,MATCH($A93,'Relevance scoring'!$A$7:$A$214,0),MATCH(AF$5,'Relevance scoring'!$D$5:$BU$5))=1,"N/a",(INDEX('Relevance scoring'!$D$7:$BU$214,MATCH($A93,'Relevance scoring'!$A$7:$A$214,0),MATCH(AF$5,'Relevance scoring'!$D$5:$BU$5))))</f>
        <v>N/a</v>
      </c>
      <c r="AG93" s="87" t="str">
        <f t="array" ref="AG93">IF(INDEX('Relevance scoring'!$D$7:$BU$214,MATCH($A93,'Relevance scoring'!$A$7:$A$214,0),MATCH(AG$5,'Relevance scoring'!$D$5:$BU$5))=1,"N/a",(INDEX('Relevance scoring'!$D$7:$BU$214,MATCH($A93,'Relevance scoring'!$A$7:$A$214,0),MATCH(AG$5,'Relevance scoring'!$D$5:$BU$5))))</f>
        <v>N/a</v>
      </c>
      <c r="AH93" s="87" t="str">
        <f t="array" ref="AH93">IF(INDEX('Relevance scoring'!$D$7:$BU$214,MATCH($A93,'Relevance scoring'!$A$7:$A$214,0),MATCH(AH$5,'Relevance scoring'!$D$5:$BU$5))=1,"N/a",(INDEX('Relevance scoring'!$D$7:$BU$214,MATCH($A93,'Relevance scoring'!$A$7:$A$214,0),MATCH(AH$5,'Relevance scoring'!$D$5:$BU$5))))</f>
        <v>N/a</v>
      </c>
      <c r="AI93" s="87" t="str">
        <f t="array" ref="AI93">IF(INDEX('Relevance scoring'!$D$7:$BU$214,MATCH($A93,'Relevance scoring'!$A$7:$A$214,0),MATCH(AI$5,'Relevance scoring'!$D$5:$BU$5))=1,"N/a",(INDEX('Relevance scoring'!$D$7:$BU$214,MATCH($A93,'Relevance scoring'!$A$7:$A$214,0),MATCH(AI$5,'Relevance scoring'!$D$5:$BU$5))))</f>
        <v>N/a</v>
      </c>
      <c r="AJ93" s="87" t="str">
        <f t="array" ref="AJ93">IF(INDEX('Relevance scoring'!$D$7:$BU$214,MATCH($A93,'Relevance scoring'!$A$7:$A$214,0),MATCH(AJ$5,'Relevance scoring'!$D$5:$BU$5))=1,"N/a",(INDEX('Relevance scoring'!$D$7:$BU$214,MATCH($A93,'Relevance scoring'!$A$7:$A$214,0),MATCH(AJ$5,'Relevance scoring'!$D$5:$BU$5))))</f>
        <v>N/a</v>
      </c>
      <c r="AK93" s="87" t="str">
        <f t="array" ref="AK93">IF(INDEX('Relevance scoring'!$D$7:$BU$214,MATCH($A93,'Relevance scoring'!$A$7:$A$214,0),MATCH(AK$5,'Relevance scoring'!$D$5:$BU$5))=1,"N/a",(INDEX('Relevance scoring'!$D$7:$BU$214,MATCH($A93,'Relevance scoring'!$A$7:$A$214,0),MATCH(AK$5,'Relevance scoring'!$D$5:$BU$5))))</f>
        <v>N/a</v>
      </c>
      <c r="AL93" s="87" t="str">
        <f t="array" ref="AL93">IF(INDEX('Relevance scoring'!$D$7:$BU$214,MATCH($A93,'Relevance scoring'!$A$7:$A$214,0),MATCH(AL$5,'Relevance scoring'!$D$5:$BU$5))=1,"N/a",(INDEX('Relevance scoring'!$D$7:$BU$214,MATCH($A93,'Relevance scoring'!$A$7:$A$214,0),MATCH(AL$5,'Relevance scoring'!$D$5:$BU$5))))</f>
        <v>N/a</v>
      </c>
      <c r="AM93" s="87" t="str">
        <f t="array" ref="AM93">IF(INDEX('Relevance scoring'!$D$7:$BU$214,MATCH($A93,'Relevance scoring'!$A$7:$A$214,0),MATCH(AM$5,'Relevance scoring'!$D$5:$BU$5))=1,"N/a",(INDEX('Relevance scoring'!$D$7:$BU$214,MATCH($A93,'Relevance scoring'!$A$7:$A$214,0),MATCH(AM$5,'Relevance scoring'!$D$5:$BU$5))))</f>
        <v>N/a</v>
      </c>
      <c r="AN93" s="87" t="str">
        <f t="array" ref="AN93">IF(INDEX('Relevance scoring'!$D$7:$BU$214,MATCH($A93,'Relevance scoring'!$A$7:$A$214,0),MATCH(AN$5,'Relevance scoring'!$D$5:$BU$5))=1,"N/a",(INDEX('Relevance scoring'!$D$7:$BU$214,MATCH($A93,'Relevance scoring'!$A$7:$A$214,0),MATCH(AN$5,'Relevance scoring'!$D$5:$BU$5))))</f>
        <v>N/a</v>
      </c>
      <c r="AO93" s="87" t="str">
        <f t="array" ref="AO93">IF(INDEX('Relevance scoring'!$D$7:$BU$214,MATCH($A93,'Relevance scoring'!$A$7:$A$214,0),MATCH(AO$5,'Relevance scoring'!$D$5:$BU$5))=1,"N/a",(INDEX('Relevance scoring'!$D$7:$BU$214,MATCH($A93,'Relevance scoring'!$A$7:$A$214,0),MATCH(AO$5,'Relevance scoring'!$D$5:$BU$5))))</f>
        <v>N/a</v>
      </c>
      <c r="AP93" s="87" t="str">
        <f t="array" ref="AP93">IF(INDEX('Relevance scoring'!$D$7:$BU$214,MATCH($A93,'Relevance scoring'!$A$7:$A$214,0),MATCH(AP$5,'Relevance scoring'!$D$5:$BU$5))=1,"N/a",(INDEX('Relevance scoring'!$D$7:$BU$214,MATCH($A93,'Relevance scoring'!$A$7:$A$214,0),MATCH(AP$5,'Relevance scoring'!$D$5:$BU$5))))</f>
        <v>N/a</v>
      </c>
      <c r="AQ93" s="87" t="str">
        <f t="array" ref="AQ93">IF(INDEX('Relevance scoring'!$D$7:$BU$214,MATCH($A93,'Relevance scoring'!$A$7:$A$214,0),MATCH(AQ$5,'Relevance scoring'!$D$5:$BU$5))=1,"N/a",(INDEX('Relevance scoring'!$D$7:$BU$214,MATCH($A93,'Relevance scoring'!$A$7:$A$214,0),MATCH(AQ$5,'Relevance scoring'!$D$5:$BU$5))))</f>
        <v>N/a</v>
      </c>
      <c r="AR93" s="87" t="str">
        <f t="array" ref="AR93">IF(INDEX('Relevance scoring'!$D$7:$BU$214,MATCH($A93,'Relevance scoring'!$A$7:$A$214,0),MATCH(AR$5,'Relevance scoring'!$D$5:$BU$5))=1,"N/a",(INDEX('Relevance scoring'!$D$7:$BU$214,MATCH($A93,'Relevance scoring'!$A$7:$A$214,0),MATCH(AR$5,'Relevance scoring'!$D$5:$BU$5))))</f>
        <v>N/a</v>
      </c>
      <c r="AS93" s="87" t="str">
        <f t="array" ref="AS93">IF(INDEX('Relevance scoring'!$D$7:$BU$214,MATCH($A93,'Relevance scoring'!$A$7:$A$214,0),MATCH(AS$5,'Relevance scoring'!$D$5:$BU$5))=1,"N/a",(INDEX('Relevance scoring'!$D$7:$BU$214,MATCH($A93,'Relevance scoring'!$A$7:$A$214,0),MATCH(AS$5,'Relevance scoring'!$D$5:$BU$5))))</f>
        <v>N/a</v>
      </c>
      <c r="AT93" s="87" t="str">
        <f t="array" ref="AT93">IF(INDEX('Relevance scoring'!$D$7:$BU$214,MATCH($A93,'Relevance scoring'!$A$7:$A$214,0),MATCH(AT$5,'Relevance scoring'!$D$5:$BU$5))=1,"N/a",(INDEX('Relevance scoring'!$D$7:$BU$214,MATCH($A93,'Relevance scoring'!$A$7:$A$214,0),MATCH(AT$5,'Relevance scoring'!$D$5:$BU$5))))</f>
        <v>N/a</v>
      </c>
      <c r="AU93" s="87" t="str">
        <f t="array" ref="AU93">IF(INDEX('Relevance scoring'!$D$7:$BU$214,MATCH($A93,'Relevance scoring'!$A$7:$A$214,0),MATCH(AU$5,'Relevance scoring'!$D$5:$BU$5))=1,"N/a",(INDEX('Relevance scoring'!$D$7:$BU$214,MATCH($A93,'Relevance scoring'!$A$7:$A$214,0),MATCH(AU$5,'Relevance scoring'!$D$5:$BU$5))))</f>
        <v>N/a</v>
      </c>
      <c r="AV93" s="87" t="str">
        <f t="array" ref="AV93">IF(INDEX('Relevance scoring'!$D$7:$BU$214,MATCH($A93,'Relevance scoring'!$A$7:$A$214,0),MATCH(AV$5,'Relevance scoring'!$D$5:$BU$5))=1,"N/a",(INDEX('Relevance scoring'!$D$7:$BU$214,MATCH($A93,'Relevance scoring'!$A$7:$A$214,0),MATCH(AV$5,'Relevance scoring'!$D$5:$BU$5))))</f>
        <v>N/a</v>
      </c>
      <c r="AW93" s="87">
        <f t="array" ref="AW93">IF(INDEX('Relevance scoring'!$D$7:$BU$214,MATCH($A93,'Relevance scoring'!$A$7:$A$214,0),MATCH(AW$5,'Relevance scoring'!$D$5:$BU$5))=1,"N/a",(INDEX('Relevance scoring'!$D$7:$BU$214,MATCH($A93,'Relevance scoring'!$A$7:$A$214,0),MATCH(AW$5,'Relevance scoring'!$D$5:$BU$5))))</f>
        <v>2</v>
      </c>
      <c r="AX93" s="87" t="str">
        <f t="array" ref="AX93">IF(INDEX('Relevance scoring'!$D$7:$BU$214,MATCH($A93,'Relevance scoring'!$A$7:$A$214,0),MATCH(AX$5,'Relevance scoring'!$D$5:$BU$5))=1,"N/a",(INDEX('Relevance scoring'!$D$7:$BU$214,MATCH($A93,'Relevance scoring'!$A$7:$A$214,0),MATCH(AX$5,'Relevance scoring'!$D$5:$BU$5))))</f>
        <v>N/a</v>
      </c>
      <c r="AY93" s="87" t="str">
        <f t="array" ref="AY93">IF(INDEX('Relevance scoring'!$D$7:$BU$214,MATCH($A93,'Relevance scoring'!$A$7:$A$214,0),MATCH(AY$5,'Relevance scoring'!$D$5:$BU$5))=1,"N/a",(INDEX('Relevance scoring'!$D$7:$BU$214,MATCH($A93,'Relevance scoring'!$A$7:$A$214,0),MATCH(AY$5,'Relevance scoring'!$D$5:$BU$5))))</f>
        <v>N/a</v>
      </c>
      <c r="AZ93" s="87" t="str">
        <f t="array" ref="AZ93">IF(INDEX('Relevance scoring'!$D$7:$BU$214,MATCH($A93,'Relevance scoring'!$A$7:$A$214,0),MATCH(AZ$5,'Relevance scoring'!$D$5:$BU$5))=1,"N/a",(INDEX('Relevance scoring'!$D$7:$BU$214,MATCH($A93,'Relevance scoring'!$A$7:$A$214,0),MATCH(AZ$5,'Relevance scoring'!$D$5:$BU$5))))</f>
        <v>N/a</v>
      </c>
      <c r="BA93" s="87">
        <f t="array" ref="BA93">IF(INDEX('Relevance scoring'!$D$7:$BU$214,MATCH($A93,'Relevance scoring'!$A$7:$A$214,0),MATCH(BA$5,'Relevance scoring'!$D$5:$BU$5))=1,"N/a",(INDEX('Relevance scoring'!$D$7:$BU$214,MATCH($A93,'Relevance scoring'!$A$7:$A$214,0),MATCH(BA$5,'Relevance scoring'!$D$5:$BU$5))))</f>
        <v>4</v>
      </c>
      <c r="BB93" s="87" t="str">
        <f t="array" ref="BB93">IF(INDEX('Relevance scoring'!$D$7:$BU$214,MATCH($A93,'Relevance scoring'!$A$7:$A$214,0),MATCH(BB$5,'Relevance scoring'!$D$5:$BU$5))=1,"N/a",(INDEX('Relevance scoring'!$D$7:$BU$214,MATCH($A93,'Relevance scoring'!$A$7:$A$214,0),MATCH(BB$5,'Relevance scoring'!$D$5:$BU$5))))</f>
        <v>N/a</v>
      </c>
      <c r="BC93" s="87" t="str">
        <f t="array" ref="BC93">IF(INDEX('Relevance scoring'!$D$7:$BU$214,MATCH($A93,'Relevance scoring'!$A$7:$A$214,0),MATCH(BC$5,'Relevance scoring'!$D$5:$BU$5))=1,"N/a",(INDEX('Relevance scoring'!$D$7:$BU$214,MATCH($A93,'Relevance scoring'!$A$7:$A$214,0),MATCH(BC$5,'Relevance scoring'!$D$5:$BU$5))))</f>
        <v>N/a</v>
      </c>
      <c r="BD93" s="87">
        <f t="array" ref="BD93">IF(INDEX('Relevance scoring'!$D$7:$BU$214,MATCH($A93,'Relevance scoring'!$A$7:$A$214,0),MATCH(BD$5,'Relevance scoring'!$D$5:$BU$5))=1,"N/a",(INDEX('Relevance scoring'!$D$7:$BU$214,MATCH($A93,'Relevance scoring'!$A$7:$A$214,0),MATCH(BD$5,'Relevance scoring'!$D$5:$BU$5))))</f>
        <v>3</v>
      </c>
      <c r="BE93" s="87" t="str">
        <f t="array" ref="BE93">IF(INDEX('Relevance scoring'!$D$7:$BU$214,MATCH($A93,'Relevance scoring'!$A$7:$A$214,0),MATCH(BE$5,'Relevance scoring'!$D$5:$BU$5))=1,"N/a",(INDEX('Relevance scoring'!$D$7:$BU$214,MATCH($A93,'Relevance scoring'!$A$7:$A$214,0),MATCH(BE$5,'Relevance scoring'!$D$5:$BU$5))))</f>
        <v>N/a</v>
      </c>
      <c r="BF93" s="87" t="str">
        <f t="array" ref="BF93">IF(INDEX('Relevance scoring'!$D$7:$BU$214,MATCH($A93,'Relevance scoring'!$A$7:$A$214,0),MATCH(BF$5,'Relevance scoring'!$D$5:$BU$5))=1,"N/a",(INDEX('Relevance scoring'!$D$7:$BU$214,MATCH($A93,'Relevance scoring'!$A$7:$A$214,0),MATCH(BF$5,'Relevance scoring'!$D$5:$BU$5))))</f>
        <v>N/a</v>
      </c>
      <c r="BG93" s="87" t="str">
        <f t="array" ref="BG93">IF(INDEX('Relevance scoring'!$D$7:$BU$214,MATCH($A93,'Relevance scoring'!$A$7:$A$214,0),MATCH(BG$5,'Relevance scoring'!$D$5:$BU$5))=1,"N/a",(INDEX('Relevance scoring'!$D$7:$BU$214,MATCH($A93,'Relevance scoring'!$A$7:$A$214,0),MATCH(BG$5,'Relevance scoring'!$D$5:$BU$5))))</f>
        <v>N/a</v>
      </c>
      <c r="BH93" s="87" t="str">
        <f t="array" ref="BH93">IF(INDEX('Relevance scoring'!$D$7:$BU$214,MATCH($A93,'Relevance scoring'!$A$7:$A$214,0),MATCH(BH$5,'Relevance scoring'!$D$5:$BU$5))=1,"N/a",(INDEX('Relevance scoring'!$D$7:$BU$214,MATCH($A93,'Relevance scoring'!$A$7:$A$214,0),MATCH(BH$5,'Relevance scoring'!$D$5:$BU$5))))</f>
        <v>N/a</v>
      </c>
    </row>
    <row r="94" spans="1:60" ht="12.75" x14ac:dyDescent="0.2">
      <c r="A94" s="75" t="str">
        <f>'Technology references'!A89</f>
        <v>Tech-088</v>
      </c>
      <c r="B94" s="79" t="str">
        <f t="array" ref="B94">INDEX('Technology references'!$B$2:$B$100,MATCH($A94,'Technology references'!$A$2:$A$100,0))</f>
        <v>Computational imagery</v>
      </c>
      <c r="C94" s="74"/>
      <c r="D94" s="87">
        <f t="array" ref="D94">IF(INDEX('Relevance scoring'!$D$7:$BU$214,MATCH($A94,'Relevance scoring'!$A$7:$A$214,0),MATCH(D$5,'Relevance scoring'!$D$5:$BU$5))=1,"N/a",(INDEX('Relevance scoring'!$D$7:$BU$214,MATCH($A94,'Relevance scoring'!$A$7:$A$214,0),MATCH(D$5,'Relevance scoring'!$D$5:$BU$5))))</f>
        <v>2</v>
      </c>
      <c r="E94" s="87" t="str">
        <f t="array" ref="E94">IF(INDEX('Relevance scoring'!$D$7:$BU$214,MATCH($A94,'Relevance scoring'!$A$7:$A$214,0),MATCH(E$5,'Relevance scoring'!$D$5:$BU$5))=1,"N/a",(INDEX('Relevance scoring'!$D$7:$BU$214,MATCH($A94,'Relevance scoring'!$A$7:$A$214,0),MATCH(E$5,'Relevance scoring'!$D$5:$BU$5))))</f>
        <v>N/a</v>
      </c>
      <c r="F94" s="87">
        <f t="array" ref="F94">IF(INDEX('Relevance scoring'!$D$7:$BU$214,MATCH($A94,'Relevance scoring'!$A$7:$A$214,0),MATCH(F$5,'Relevance scoring'!$D$5:$BU$5))=1,"N/a",(INDEX('Relevance scoring'!$D$7:$BU$214,MATCH($A94,'Relevance scoring'!$A$7:$A$214,0),MATCH(F$5,'Relevance scoring'!$D$5:$BU$5))))</f>
        <v>0</v>
      </c>
      <c r="G94" s="87">
        <f t="array" ref="G94">IF(INDEX('Relevance scoring'!$D$7:$BU$214,MATCH($A94,'Relevance scoring'!$A$7:$A$214,0),MATCH(G$5,'Relevance scoring'!$D$5:$BU$5))=1,"N/a",(INDEX('Relevance scoring'!$D$7:$BU$214,MATCH($A94,'Relevance scoring'!$A$7:$A$214,0),MATCH(G$5,'Relevance scoring'!$D$5:$BU$5))))</f>
        <v>0</v>
      </c>
      <c r="H94" s="87">
        <f t="array" ref="H94">IF(INDEX('Relevance scoring'!$D$7:$BU$214,MATCH($A94,'Relevance scoring'!$A$7:$A$214,0),MATCH(H$5,'Relevance scoring'!$D$5:$BU$5))=1,"N/a",(INDEX('Relevance scoring'!$D$7:$BU$214,MATCH($A94,'Relevance scoring'!$A$7:$A$214,0),MATCH(H$5,'Relevance scoring'!$D$5:$BU$5))))</f>
        <v>0</v>
      </c>
      <c r="I94" s="87">
        <f t="array" ref="I94">IF(INDEX('Relevance scoring'!$D$7:$BU$214,MATCH($A94,'Relevance scoring'!$A$7:$A$214,0),MATCH(I$5,'Relevance scoring'!$D$5:$BU$5))=1,"N/a",(INDEX('Relevance scoring'!$D$7:$BU$214,MATCH($A94,'Relevance scoring'!$A$7:$A$214,0),MATCH(I$5,'Relevance scoring'!$D$5:$BU$5))))</f>
        <v>0</v>
      </c>
      <c r="J94" s="87" t="str">
        <f t="array" ref="J94">IF(INDEX('Relevance scoring'!$D$7:$BU$214,MATCH($A94,'Relevance scoring'!$A$7:$A$214,0),MATCH(J$5,'Relevance scoring'!$D$5:$BU$5))=1,"N/a",(INDEX('Relevance scoring'!$D$7:$BU$214,MATCH($A94,'Relevance scoring'!$A$7:$A$214,0),MATCH(J$5,'Relevance scoring'!$D$5:$BU$5))))</f>
        <v>N/a</v>
      </c>
      <c r="K94" s="87">
        <f t="array" ref="K94">IF(INDEX('Relevance scoring'!$D$7:$BU$214,MATCH($A94,'Relevance scoring'!$A$7:$A$214,0),MATCH(K$5,'Relevance scoring'!$D$5:$BU$5))=1,"N/a",(INDEX('Relevance scoring'!$D$7:$BU$214,MATCH($A94,'Relevance scoring'!$A$7:$A$214,0),MATCH(K$5,'Relevance scoring'!$D$5:$BU$5))))</f>
        <v>0</v>
      </c>
      <c r="L94" s="87">
        <f t="array" ref="L94">IF(INDEX('Relevance scoring'!$D$7:$BU$214,MATCH($A94,'Relevance scoring'!$A$7:$A$214,0),MATCH(L$5,'Relevance scoring'!$D$5:$BU$5))=1,"N/a",(INDEX('Relevance scoring'!$D$7:$BU$214,MATCH($A94,'Relevance scoring'!$A$7:$A$214,0),MATCH(L$5,'Relevance scoring'!$D$5:$BU$5))))</f>
        <v>0</v>
      </c>
      <c r="M94" s="87" t="str">
        <f t="array" ref="M94">IF(INDEX('Relevance scoring'!$D$7:$BU$214,MATCH($A94,'Relevance scoring'!$A$7:$A$214,0),MATCH(M$5,'Relevance scoring'!$D$5:$BU$5))=1,"N/a",(INDEX('Relevance scoring'!$D$7:$BU$214,MATCH($A94,'Relevance scoring'!$A$7:$A$214,0),MATCH(M$5,'Relevance scoring'!$D$5:$BU$5))))</f>
        <v>N/a</v>
      </c>
      <c r="N94" s="87">
        <f t="array" ref="N94">IF(INDEX('Relevance scoring'!$D$7:$BU$214,MATCH($A94,'Relevance scoring'!$A$7:$A$214,0),MATCH(N$5,'Relevance scoring'!$D$5:$BU$5))=1,"N/a",(INDEX('Relevance scoring'!$D$7:$BU$214,MATCH($A94,'Relevance scoring'!$A$7:$A$214,0),MATCH(N$5,'Relevance scoring'!$D$5:$BU$5))))</f>
        <v>0</v>
      </c>
      <c r="O94" s="87">
        <f t="array" ref="O94">IF(INDEX('Relevance scoring'!$D$7:$BU$214,MATCH($A94,'Relevance scoring'!$A$7:$A$214,0),MATCH(O$5,'Relevance scoring'!$D$5:$BU$5))=1,"N/a",(INDEX('Relevance scoring'!$D$7:$BU$214,MATCH($A94,'Relevance scoring'!$A$7:$A$214,0),MATCH(O$5,'Relevance scoring'!$D$5:$BU$5))))</f>
        <v>0</v>
      </c>
      <c r="P94" s="87">
        <f t="array" ref="P94">IF(INDEX('Relevance scoring'!$D$7:$BU$214,MATCH($A94,'Relevance scoring'!$A$7:$A$214,0),MATCH(P$5,'Relevance scoring'!$D$5:$BU$5))=1,"N/a",(INDEX('Relevance scoring'!$D$7:$BU$214,MATCH($A94,'Relevance scoring'!$A$7:$A$214,0),MATCH(P$5,'Relevance scoring'!$D$5:$BU$5))))</f>
        <v>0</v>
      </c>
      <c r="Q94" s="87">
        <f t="array" ref="Q94">IF(INDEX('Relevance scoring'!$D$7:$BU$214,MATCH($A94,'Relevance scoring'!$A$7:$A$214,0),MATCH(Q$5,'Relevance scoring'!$D$5:$BU$5))=1,"N/a",(INDEX('Relevance scoring'!$D$7:$BU$214,MATCH($A94,'Relevance scoring'!$A$7:$A$214,0),MATCH(Q$5,'Relevance scoring'!$D$5:$BU$5))))</f>
        <v>0</v>
      </c>
      <c r="R94" s="87">
        <f t="array" ref="R94">IF(INDEX('Relevance scoring'!$D$7:$BU$214,MATCH($A94,'Relevance scoring'!$A$7:$A$214,0),MATCH(R$5,'Relevance scoring'!$D$5:$BU$5))=1,"N/a",(INDEX('Relevance scoring'!$D$7:$BU$214,MATCH($A94,'Relevance scoring'!$A$7:$A$214,0),MATCH(R$5,'Relevance scoring'!$D$5:$BU$5))))</f>
        <v>0</v>
      </c>
      <c r="S94" s="87">
        <f t="array" ref="S94">IF(INDEX('Relevance scoring'!$D$7:$BU$214,MATCH($A94,'Relevance scoring'!$A$7:$A$214,0),MATCH(S$5,'Relevance scoring'!$D$5:$BU$5))=1,"N/a",(INDEX('Relevance scoring'!$D$7:$BU$214,MATCH($A94,'Relevance scoring'!$A$7:$A$214,0),MATCH(S$5,'Relevance scoring'!$D$5:$BU$5))))</f>
        <v>0</v>
      </c>
      <c r="T94" s="87">
        <f t="array" ref="T94">IF(INDEX('Relevance scoring'!$D$7:$BU$214,MATCH($A94,'Relevance scoring'!$A$7:$A$214,0),MATCH(T$5,'Relevance scoring'!$D$5:$BU$5))=1,"N/a",(INDEX('Relevance scoring'!$D$7:$BU$214,MATCH($A94,'Relevance scoring'!$A$7:$A$214,0),MATCH(T$5,'Relevance scoring'!$D$5:$BU$5))))</f>
        <v>0</v>
      </c>
      <c r="U94" s="87">
        <f t="array" ref="U94">IF(INDEX('Relevance scoring'!$D$7:$BU$214,MATCH($A94,'Relevance scoring'!$A$7:$A$214,0),MATCH(U$5,'Relevance scoring'!$D$5:$BU$5))=1,"N/a",(INDEX('Relevance scoring'!$D$7:$BU$214,MATCH($A94,'Relevance scoring'!$A$7:$A$214,0),MATCH(U$5,'Relevance scoring'!$D$5:$BU$5))))</f>
        <v>0</v>
      </c>
      <c r="V94" s="87">
        <f t="array" ref="V94">IF(INDEX('Relevance scoring'!$D$7:$BU$214,MATCH($A94,'Relevance scoring'!$A$7:$A$214,0),MATCH(V$5,'Relevance scoring'!$D$5:$BU$5))=1,"N/a",(INDEX('Relevance scoring'!$D$7:$BU$214,MATCH($A94,'Relevance scoring'!$A$7:$A$214,0),MATCH(V$5,'Relevance scoring'!$D$5:$BU$5))))</f>
        <v>0</v>
      </c>
      <c r="W94" s="87">
        <f t="array" ref="W94">IF(INDEX('Relevance scoring'!$D$7:$BU$214,MATCH($A94,'Relevance scoring'!$A$7:$A$214,0),MATCH(W$5,'Relevance scoring'!$D$5:$BU$5))=1,"N/a",(INDEX('Relevance scoring'!$D$7:$BU$214,MATCH($A94,'Relevance scoring'!$A$7:$A$214,0),MATCH(W$5,'Relevance scoring'!$D$5:$BU$5))))</f>
        <v>0</v>
      </c>
      <c r="X94" s="87">
        <f t="array" ref="X94">IF(INDEX('Relevance scoring'!$D$7:$BU$214,MATCH($A94,'Relevance scoring'!$A$7:$A$214,0),MATCH(X$5,'Relevance scoring'!$D$5:$BU$5))=1,"N/a",(INDEX('Relevance scoring'!$D$7:$BU$214,MATCH($A94,'Relevance scoring'!$A$7:$A$214,0),MATCH(X$5,'Relevance scoring'!$D$5:$BU$5))))</f>
        <v>0</v>
      </c>
      <c r="Y94" s="87">
        <f t="array" ref="Y94">IF(INDEX('Relevance scoring'!$D$7:$BU$214,MATCH($A94,'Relevance scoring'!$A$7:$A$214,0),MATCH(Y$5,'Relevance scoring'!$D$5:$BU$5))=1,"N/a",(INDEX('Relevance scoring'!$D$7:$BU$214,MATCH($A94,'Relevance scoring'!$A$7:$A$214,0),MATCH(Y$5,'Relevance scoring'!$D$5:$BU$5))))</f>
        <v>0</v>
      </c>
      <c r="Z94" s="87" t="str">
        <f t="array" ref="Z94">IF(INDEX('Relevance scoring'!$D$7:$BU$214,MATCH($A94,'Relevance scoring'!$A$7:$A$214,0),MATCH(Z$5,'Relevance scoring'!$D$5:$BU$5))=1,"N/a",(INDEX('Relevance scoring'!$D$7:$BU$214,MATCH($A94,'Relevance scoring'!$A$7:$A$214,0),MATCH(Z$5,'Relevance scoring'!$D$5:$BU$5))))</f>
        <v>N/a</v>
      </c>
      <c r="AA94" s="87">
        <f t="array" ref="AA94">IF(INDEX('Relevance scoring'!$D$7:$BU$214,MATCH($A94,'Relevance scoring'!$A$7:$A$214,0),MATCH(AA$5,'Relevance scoring'!$D$5:$BU$5))=1,"N/a",(INDEX('Relevance scoring'!$D$7:$BU$214,MATCH($A94,'Relevance scoring'!$A$7:$A$214,0),MATCH(AA$5,'Relevance scoring'!$D$5:$BU$5))))</f>
        <v>0</v>
      </c>
      <c r="AB94" s="87">
        <f t="array" ref="AB94">IF(INDEX('Relevance scoring'!$D$7:$BU$214,MATCH($A94,'Relevance scoring'!$A$7:$A$214,0),MATCH(AB$5,'Relevance scoring'!$D$5:$BU$5))=1,"N/a",(INDEX('Relevance scoring'!$D$7:$BU$214,MATCH($A94,'Relevance scoring'!$A$7:$A$214,0),MATCH(AB$5,'Relevance scoring'!$D$5:$BU$5))))</f>
        <v>0</v>
      </c>
      <c r="AC94" s="87">
        <f t="array" ref="AC94">IF(INDEX('Relevance scoring'!$D$7:$BU$214,MATCH($A94,'Relevance scoring'!$A$7:$A$214,0),MATCH(AC$5,'Relevance scoring'!$D$5:$BU$5))=1,"N/a",(INDEX('Relevance scoring'!$D$7:$BU$214,MATCH($A94,'Relevance scoring'!$A$7:$A$214,0),MATCH(AC$5,'Relevance scoring'!$D$5:$BU$5))))</f>
        <v>0</v>
      </c>
      <c r="AD94" s="87">
        <f t="array" ref="AD94">IF(INDEX('Relevance scoring'!$D$7:$BU$214,MATCH($A94,'Relevance scoring'!$A$7:$A$214,0),MATCH(AD$5,'Relevance scoring'!$D$5:$BU$5))=1,"N/a",(INDEX('Relevance scoring'!$D$7:$BU$214,MATCH($A94,'Relevance scoring'!$A$7:$A$214,0),MATCH(AD$5,'Relevance scoring'!$D$5:$BU$5))))</f>
        <v>0</v>
      </c>
      <c r="AE94" s="87">
        <f t="array" ref="AE94">IF(INDEX('Relevance scoring'!$D$7:$BU$214,MATCH($A94,'Relevance scoring'!$A$7:$A$214,0),MATCH(AE$5,'Relevance scoring'!$D$5:$BU$5))=1,"N/a",(INDEX('Relevance scoring'!$D$7:$BU$214,MATCH($A94,'Relevance scoring'!$A$7:$A$214,0),MATCH(AE$5,'Relevance scoring'!$D$5:$BU$5))))</f>
        <v>0</v>
      </c>
      <c r="AF94" s="87">
        <f t="array" ref="AF94">IF(INDEX('Relevance scoring'!$D$7:$BU$214,MATCH($A94,'Relevance scoring'!$A$7:$A$214,0),MATCH(AF$5,'Relevance scoring'!$D$5:$BU$5))=1,"N/a",(INDEX('Relevance scoring'!$D$7:$BU$214,MATCH($A94,'Relevance scoring'!$A$7:$A$214,0),MATCH(AF$5,'Relevance scoring'!$D$5:$BU$5))))</f>
        <v>0</v>
      </c>
      <c r="AG94" s="87">
        <f t="array" ref="AG94">IF(INDEX('Relevance scoring'!$D$7:$BU$214,MATCH($A94,'Relevance scoring'!$A$7:$A$214,0),MATCH(AG$5,'Relevance scoring'!$D$5:$BU$5))=1,"N/a",(INDEX('Relevance scoring'!$D$7:$BU$214,MATCH($A94,'Relevance scoring'!$A$7:$A$214,0),MATCH(AG$5,'Relevance scoring'!$D$5:$BU$5))))</f>
        <v>0</v>
      </c>
      <c r="AH94" s="87">
        <f t="array" ref="AH94">IF(INDEX('Relevance scoring'!$D$7:$BU$214,MATCH($A94,'Relevance scoring'!$A$7:$A$214,0),MATCH(AH$5,'Relevance scoring'!$D$5:$BU$5))=1,"N/a",(INDEX('Relevance scoring'!$D$7:$BU$214,MATCH($A94,'Relevance scoring'!$A$7:$A$214,0),MATCH(AH$5,'Relevance scoring'!$D$5:$BU$5))))</f>
        <v>0</v>
      </c>
      <c r="AI94" s="87">
        <f t="array" ref="AI94">IF(INDEX('Relevance scoring'!$D$7:$BU$214,MATCH($A94,'Relevance scoring'!$A$7:$A$214,0),MATCH(AI$5,'Relevance scoring'!$D$5:$BU$5))=1,"N/a",(INDEX('Relevance scoring'!$D$7:$BU$214,MATCH($A94,'Relevance scoring'!$A$7:$A$214,0),MATCH(AI$5,'Relevance scoring'!$D$5:$BU$5))))</f>
        <v>0</v>
      </c>
      <c r="AJ94" s="87">
        <f t="array" ref="AJ94">IF(INDEX('Relevance scoring'!$D$7:$BU$214,MATCH($A94,'Relevance scoring'!$A$7:$A$214,0),MATCH(AJ$5,'Relevance scoring'!$D$5:$BU$5))=1,"N/a",(INDEX('Relevance scoring'!$D$7:$BU$214,MATCH($A94,'Relevance scoring'!$A$7:$A$214,0),MATCH(AJ$5,'Relevance scoring'!$D$5:$BU$5))))</f>
        <v>0</v>
      </c>
      <c r="AK94" s="87">
        <f t="array" ref="AK94">IF(INDEX('Relevance scoring'!$D$7:$BU$214,MATCH($A94,'Relevance scoring'!$A$7:$A$214,0),MATCH(AK$5,'Relevance scoring'!$D$5:$BU$5))=1,"N/a",(INDEX('Relevance scoring'!$D$7:$BU$214,MATCH($A94,'Relevance scoring'!$A$7:$A$214,0),MATCH(AK$5,'Relevance scoring'!$D$5:$BU$5))))</f>
        <v>0</v>
      </c>
      <c r="AL94" s="87">
        <f t="array" ref="AL94">IF(INDEX('Relevance scoring'!$D$7:$BU$214,MATCH($A94,'Relevance scoring'!$A$7:$A$214,0),MATCH(AL$5,'Relevance scoring'!$D$5:$BU$5))=1,"N/a",(INDEX('Relevance scoring'!$D$7:$BU$214,MATCH($A94,'Relevance scoring'!$A$7:$A$214,0),MATCH(AL$5,'Relevance scoring'!$D$5:$BU$5))))</f>
        <v>0</v>
      </c>
      <c r="AM94" s="87">
        <f t="array" ref="AM94">IF(INDEX('Relevance scoring'!$D$7:$BU$214,MATCH($A94,'Relevance scoring'!$A$7:$A$214,0),MATCH(AM$5,'Relevance scoring'!$D$5:$BU$5))=1,"N/a",(INDEX('Relevance scoring'!$D$7:$BU$214,MATCH($A94,'Relevance scoring'!$A$7:$A$214,0),MATCH(AM$5,'Relevance scoring'!$D$5:$BU$5))))</f>
        <v>0</v>
      </c>
      <c r="AN94" s="87">
        <f t="array" ref="AN94">IF(INDEX('Relevance scoring'!$D$7:$BU$214,MATCH($A94,'Relevance scoring'!$A$7:$A$214,0),MATCH(AN$5,'Relevance scoring'!$D$5:$BU$5))=1,"N/a",(INDEX('Relevance scoring'!$D$7:$BU$214,MATCH($A94,'Relevance scoring'!$A$7:$A$214,0),MATCH(AN$5,'Relevance scoring'!$D$5:$BU$5))))</f>
        <v>2</v>
      </c>
      <c r="AO94" s="87">
        <f t="array" ref="AO94">IF(INDEX('Relevance scoring'!$D$7:$BU$214,MATCH($A94,'Relevance scoring'!$A$7:$A$214,0),MATCH(AO$5,'Relevance scoring'!$D$5:$BU$5))=1,"N/a",(INDEX('Relevance scoring'!$D$7:$BU$214,MATCH($A94,'Relevance scoring'!$A$7:$A$214,0),MATCH(AO$5,'Relevance scoring'!$D$5:$BU$5))))</f>
        <v>0</v>
      </c>
      <c r="AP94" s="87">
        <f t="array" ref="AP94">IF(INDEX('Relevance scoring'!$D$7:$BU$214,MATCH($A94,'Relevance scoring'!$A$7:$A$214,0),MATCH(AP$5,'Relevance scoring'!$D$5:$BU$5))=1,"N/a",(INDEX('Relevance scoring'!$D$7:$BU$214,MATCH($A94,'Relevance scoring'!$A$7:$A$214,0),MATCH(AP$5,'Relevance scoring'!$D$5:$BU$5))))</f>
        <v>0</v>
      </c>
      <c r="AQ94" s="87">
        <f t="array" ref="AQ94">IF(INDEX('Relevance scoring'!$D$7:$BU$214,MATCH($A94,'Relevance scoring'!$A$7:$A$214,0),MATCH(AQ$5,'Relevance scoring'!$D$5:$BU$5))=1,"N/a",(INDEX('Relevance scoring'!$D$7:$BU$214,MATCH($A94,'Relevance scoring'!$A$7:$A$214,0),MATCH(AQ$5,'Relevance scoring'!$D$5:$BU$5))))</f>
        <v>0</v>
      </c>
      <c r="AR94" s="87">
        <f t="array" ref="AR94">IF(INDEX('Relevance scoring'!$D$7:$BU$214,MATCH($A94,'Relevance scoring'!$A$7:$A$214,0),MATCH(AR$5,'Relevance scoring'!$D$5:$BU$5))=1,"N/a",(INDEX('Relevance scoring'!$D$7:$BU$214,MATCH($A94,'Relevance scoring'!$A$7:$A$214,0),MATCH(AR$5,'Relevance scoring'!$D$5:$BU$5))))</f>
        <v>0</v>
      </c>
      <c r="AS94" s="87">
        <f t="array" ref="AS94">IF(INDEX('Relevance scoring'!$D$7:$BU$214,MATCH($A94,'Relevance scoring'!$A$7:$A$214,0),MATCH(AS$5,'Relevance scoring'!$D$5:$BU$5))=1,"N/a",(INDEX('Relevance scoring'!$D$7:$BU$214,MATCH($A94,'Relevance scoring'!$A$7:$A$214,0),MATCH(AS$5,'Relevance scoring'!$D$5:$BU$5))))</f>
        <v>0</v>
      </c>
      <c r="AT94" s="87">
        <f t="array" ref="AT94">IF(INDEX('Relevance scoring'!$D$7:$BU$214,MATCH($A94,'Relevance scoring'!$A$7:$A$214,0),MATCH(AT$5,'Relevance scoring'!$D$5:$BU$5))=1,"N/a",(INDEX('Relevance scoring'!$D$7:$BU$214,MATCH($A94,'Relevance scoring'!$A$7:$A$214,0),MATCH(AT$5,'Relevance scoring'!$D$5:$BU$5))))</f>
        <v>0</v>
      </c>
      <c r="AU94" s="87">
        <f t="array" ref="AU94">IF(INDEX('Relevance scoring'!$D$7:$BU$214,MATCH($A94,'Relevance scoring'!$A$7:$A$214,0),MATCH(AU$5,'Relevance scoring'!$D$5:$BU$5))=1,"N/a",(INDEX('Relevance scoring'!$D$7:$BU$214,MATCH($A94,'Relevance scoring'!$A$7:$A$214,0),MATCH(AU$5,'Relevance scoring'!$D$5:$BU$5))))</f>
        <v>0</v>
      </c>
      <c r="AV94" s="87">
        <f t="array" ref="AV94">IF(INDEX('Relevance scoring'!$D$7:$BU$214,MATCH($A94,'Relevance scoring'!$A$7:$A$214,0),MATCH(AV$5,'Relevance scoring'!$D$5:$BU$5))=1,"N/a",(INDEX('Relevance scoring'!$D$7:$BU$214,MATCH($A94,'Relevance scoring'!$A$7:$A$214,0),MATCH(AV$5,'Relevance scoring'!$D$5:$BU$5))))</f>
        <v>0</v>
      </c>
      <c r="AW94" s="87">
        <f t="array" ref="AW94">IF(INDEX('Relevance scoring'!$D$7:$BU$214,MATCH($A94,'Relevance scoring'!$A$7:$A$214,0),MATCH(AW$5,'Relevance scoring'!$D$5:$BU$5))=1,"N/a",(INDEX('Relevance scoring'!$D$7:$BU$214,MATCH($A94,'Relevance scoring'!$A$7:$A$214,0),MATCH(AW$5,'Relevance scoring'!$D$5:$BU$5))))</f>
        <v>0</v>
      </c>
      <c r="AX94" s="87">
        <f t="array" ref="AX94">IF(INDEX('Relevance scoring'!$D$7:$BU$214,MATCH($A94,'Relevance scoring'!$A$7:$A$214,0),MATCH(AX$5,'Relevance scoring'!$D$5:$BU$5))=1,"N/a",(INDEX('Relevance scoring'!$D$7:$BU$214,MATCH($A94,'Relevance scoring'!$A$7:$A$214,0),MATCH(AX$5,'Relevance scoring'!$D$5:$BU$5))))</f>
        <v>0</v>
      </c>
      <c r="AY94" s="87">
        <f t="array" ref="AY94">IF(INDEX('Relevance scoring'!$D$7:$BU$214,MATCH($A94,'Relevance scoring'!$A$7:$A$214,0),MATCH(AY$5,'Relevance scoring'!$D$5:$BU$5))=1,"N/a",(INDEX('Relevance scoring'!$D$7:$BU$214,MATCH($A94,'Relevance scoring'!$A$7:$A$214,0),MATCH(AY$5,'Relevance scoring'!$D$5:$BU$5))))</f>
        <v>0</v>
      </c>
      <c r="AZ94" s="87">
        <f t="array" ref="AZ94">IF(INDEX('Relevance scoring'!$D$7:$BU$214,MATCH($A94,'Relevance scoring'!$A$7:$A$214,0),MATCH(AZ$5,'Relevance scoring'!$D$5:$BU$5))=1,"N/a",(INDEX('Relevance scoring'!$D$7:$BU$214,MATCH($A94,'Relevance scoring'!$A$7:$A$214,0),MATCH(AZ$5,'Relevance scoring'!$D$5:$BU$5))))</f>
        <v>0</v>
      </c>
      <c r="BA94" s="87">
        <f t="array" ref="BA94">IF(INDEX('Relevance scoring'!$D$7:$BU$214,MATCH($A94,'Relevance scoring'!$A$7:$A$214,0),MATCH(BA$5,'Relevance scoring'!$D$5:$BU$5))=1,"N/a",(INDEX('Relevance scoring'!$D$7:$BU$214,MATCH($A94,'Relevance scoring'!$A$7:$A$214,0),MATCH(BA$5,'Relevance scoring'!$D$5:$BU$5))))</f>
        <v>0</v>
      </c>
      <c r="BB94" s="87">
        <f t="array" ref="BB94">IF(INDEX('Relevance scoring'!$D$7:$BU$214,MATCH($A94,'Relevance scoring'!$A$7:$A$214,0),MATCH(BB$5,'Relevance scoring'!$D$5:$BU$5))=1,"N/a",(INDEX('Relevance scoring'!$D$7:$BU$214,MATCH($A94,'Relevance scoring'!$A$7:$A$214,0),MATCH(BB$5,'Relevance scoring'!$D$5:$BU$5))))</f>
        <v>0</v>
      </c>
      <c r="BC94" s="87">
        <f t="array" ref="BC94">IF(INDEX('Relevance scoring'!$D$7:$BU$214,MATCH($A94,'Relevance scoring'!$A$7:$A$214,0),MATCH(BC$5,'Relevance scoring'!$D$5:$BU$5))=1,"N/a",(INDEX('Relevance scoring'!$D$7:$BU$214,MATCH($A94,'Relevance scoring'!$A$7:$A$214,0),MATCH(BC$5,'Relevance scoring'!$D$5:$BU$5))))</f>
        <v>0</v>
      </c>
      <c r="BD94" s="87">
        <f t="array" ref="BD94">IF(INDEX('Relevance scoring'!$D$7:$BU$214,MATCH($A94,'Relevance scoring'!$A$7:$A$214,0),MATCH(BD$5,'Relevance scoring'!$D$5:$BU$5))=1,"N/a",(INDEX('Relevance scoring'!$D$7:$BU$214,MATCH($A94,'Relevance scoring'!$A$7:$A$214,0),MATCH(BD$5,'Relevance scoring'!$D$5:$BU$5))))</f>
        <v>0</v>
      </c>
      <c r="BE94" s="87">
        <f t="array" ref="BE94">IF(INDEX('Relevance scoring'!$D$7:$BU$214,MATCH($A94,'Relevance scoring'!$A$7:$A$214,0),MATCH(BE$5,'Relevance scoring'!$D$5:$BU$5))=1,"N/a",(INDEX('Relevance scoring'!$D$7:$BU$214,MATCH($A94,'Relevance scoring'!$A$7:$A$214,0),MATCH(BE$5,'Relevance scoring'!$D$5:$BU$5))))</f>
        <v>0</v>
      </c>
      <c r="BF94" s="87">
        <f t="array" ref="BF94">IF(INDEX('Relevance scoring'!$D$7:$BU$214,MATCH($A94,'Relevance scoring'!$A$7:$A$214,0),MATCH(BF$5,'Relevance scoring'!$D$5:$BU$5))=1,"N/a",(INDEX('Relevance scoring'!$D$7:$BU$214,MATCH($A94,'Relevance scoring'!$A$7:$A$214,0),MATCH(BF$5,'Relevance scoring'!$D$5:$BU$5))))</f>
        <v>0</v>
      </c>
      <c r="BG94" s="87">
        <f t="array" ref="BG94">IF(INDEX('Relevance scoring'!$D$7:$BU$214,MATCH($A94,'Relevance scoring'!$A$7:$A$214,0),MATCH(BG$5,'Relevance scoring'!$D$5:$BU$5))=1,"N/a",(INDEX('Relevance scoring'!$D$7:$BU$214,MATCH($A94,'Relevance scoring'!$A$7:$A$214,0),MATCH(BG$5,'Relevance scoring'!$D$5:$BU$5))))</f>
        <v>0</v>
      </c>
      <c r="BH94" s="87">
        <f t="array" ref="BH94">IF(INDEX('Relevance scoring'!$D$7:$BU$214,MATCH($A94,'Relevance scoring'!$A$7:$A$214,0),MATCH(BH$5,'Relevance scoring'!$D$5:$BU$5))=1,"N/a",(INDEX('Relevance scoring'!$D$7:$BU$214,MATCH($A94,'Relevance scoring'!$A$7:$A$214,0),MATCH(BH$5,'Relevance scoring'!$D$5:$BU$5))))</f>
        <v>0</v>
      </c>
    </row>
    <row r="95" spans="1:60" ht="12.75" x14ac:dyDescent="0.2">
      <c r="A95" s="75" t="str">
        <f>'Technology references'!A90</f>
        <v>Tech-089</v>
      </c>
      <c r="B95" s="79" t="str">
        <f t="array" ref="B95">INDEX('Technology references'!$B$2:$B$100,MATCH($A95,'Technology references'!$A$2:$A$100,0))</f>
        <v>Deepfakes</v>
      </c>
      <c r="C95" s="74"/>
      <c r="D95" s="87">
        <f t="array" ref="D95">IF(INDEX('Relevance scoring'!$D$7:$BU$214,MATCH($A95,'Relevance scoring'!$A$7:$A$214,0),MATCH(D$5,'Relevance scoring'!$D$5:$BU$5))=1,"N/a",(INDEX('Relevance scoring'!$D$7:$BU$214,MATCH($A95,'Relevance scoring'!$A$7:$A$214,0),MATCH(D$5,'Relevance scoring'!$D$5:$BU$5))))</f>
        <v>2</v>
      </c>
      <c r="E95" s="87" t="str">
        <f t="array" ref="E95">IF(INDEX('Relevance scoring'!$D$7:$BU$214,MATCH($A95,'Relevance scoring'!$A$7:$A$214,0),MATCH(E$5,'Relevance scoring'!$D$5:$BU$5))=1,"N/a",(INDEX('Relevance scoring'!$D$7:$BU$214,MATCH($A95,'Relevance scoring'!$A$7:$A$214,0),MATCH(E$5,'Relevance scoring'!$D$5:$BU$5))))</f>
        <v>N/a</v>
      </c>
      <c r="F95" s="87">
        <f t="array" ref="F95">IF(INDEX('Relevance scoring'!$D$7:$BU$214,MATCH($A95,'Relevance scoring'!$A$7:$A$214,0),MATCH(F$5,'Relevance scoring'!$D$5:$BU$5))=1,"N/a",(INDEX('Relevance scoring'!$D$7:$BU$214,MATCH($A95,'Relevance scoring'!$A$7:$A$214,0),MATCH(F$5,'Relevance scoring'!$D$5:$BU$5))))</f>
        <v>0</v>
      </c>
      <c r="G95" s="87">
        <f t="array" ref="G95">IF(INDEX('Relevance scoring'!$D$7:$BU$214,MATCH($A95,'Relevance scoring'!$A$7:$A$214,0),MATCH(G$5,'Relevance scoring'!$D$5:$BU$5))=1,"N/a",(INDEX('Relevance scoring'!$D$7:$BU$214,MATCH($A95,'Relevance scoring'!$A$7:$A$214,0),MATCH(G$5,'Relevance scoring'!$D$5:$BU$5))))</f>
        <v>0</v>
      </c>
      <c r="H95" s="87">
        <f t="array" ref="H95">IF(INDEX('Relevance scoring'!$D$7:$BU$214,MATCH($A95,'Relevance scoring'!$A$7:$A$214,0),MATCH(H$5,'Relevance scoring'!$D$5:$BU$5))=1,"N/a",(INDEX('Relevance scoring'!$D$7:$BU$214,MATCH($A95,'Relevance scoring'!$A$7:$A$214,0),MATCH(H$5,'Relevance scoring'!$D$5:$BU$5))))</f>
        <v>0</v>
      </c>
      <c r="I95" s="87">
        <f t="array" ref="I95">IF(INDEX('Relevance scoring'!$D$7:$BU$214,MATCH($A95,'Relevance scoring'!$A$7:$A$214,0),MATCH(I$5,'Relevance scoring'!$D$5:$BU$5))=1,"N/a",(INDEX('Relevance scoring'!$D$7:$BU$214,MATCH($A95,'Relevance scoring'!$A$7:$A$214,0),MATCH(I$5,'Relevance scoring'!$D$5:$BU$5))))</f>
        <v>0</v>
      </c>
      <c r="J95" s="87" t="str">
        <f t="array" ref="J95">IF(INDEX('Relevance scoring'!$D$7:$BU$214,MATCH($A95,'Relevance scoring'!$A$7:$A$214,0),MATCH(J$5,'Relevance scoring'!$D$5:$BU$5))=1,"N/a",(INDEX('Relevance scoring'!$D$7:$BU$214,MATCH($A95,'Relevance scoring'!$A$7:$A$214,0),MATCH(J$5,'Relevance scoring'!$D$5:$BU$5))))</f>
        <v>N/a</v>
      </c>
      <c r="K95" s="87">
        <f t="array" ref="K95">IF(INDEX('Relevance scoring'!$D$7:$BU$214,MATCH($A95,'Relevance scoring'!$A$7:$A$214,0),MATCH(K$5,'Relevance scoring'!$D$5:$BU$5))=1,"N/a",(INDEX('Relevance scoring'!$D$7:$BU$214,MATCH($A95,'Relevance scoring'!$A$7:$A$214,0),MATCH(K$5,'Relevance scoring'!$D$5:$BU$5))))</f>
        <v>0</v>
      </c>
      <c r="L95" s="87">
        <f t="array" ref="L95">IF(INDEX('Relevance scoring'!$D$7:$BU$214,MATCH($A95,'Relevance scoring'!$A$7:$A$214,0),MATCH(L$5,'Relevance scoring'!$D$5:$BU$5))=1,"N/a",(INDEX('Relevance scoring'!$D$7:$BU$214,MATCH($A95,'Relevance scoring'!$A$7:$A$214,0),MATCH(L$5,'Relevance scoring'!$D$5:$BU$5))))</f>
        <v>0</v>
      </c>
      <c r="M95" s="87" t="str">
        <f t="array" ref="M95">IF(INDEX('Relevance scoring'!$D$7:$BU$214,MATCH($A95,'Relevance scoring'!$A$7:$A$214,0),MATCH(M$5,'Relevance scoring'!$D$5:$BU$5))=1,"N/a",(INDEX('Relevance scoring'!$D$7:$BU$214,MATCH($A95,'Relevance scoring'!$A$7:$A$214,0),MATCH(M$5,'Relevance scoring'!$D$5:$BU$5))))</f>
        <v>N/a</v>
      </c>
      <c r="N95" s="87">
        <f t="array" ref="N95">IF(INDEX('Relevance scoring'!$D$7:$BU$214,MATCH($A95,'Relevance scoring'!$A$7:$A$214,0),MATCH(N$5,'Relevance scoring'!$D$5:$BU$5))=1,"N/a",(INDEX('Relevance scoring'!$D$7:$BU$214,MATCH($A95,'Relevance scoring'!$A$7:$A$214,0),MATCH(N$5,'Relevance scoring'!$D$5:$BU$5))))</f>
        <v>0</v>
      </c>
      <c r="O95" s="87">
        <f t="array" ref="O95">IF(INDEX('Relevance scoring'!$D$7:$BU$214,MATCH($A95,'Relevance scoring'!$A$7:$A$214,0),MATCH(O$5,'Relevance scoring'!$D$5:$BU$5))=1,"N/a",(INDEX('Relevance scoring'!$D$7:$BU$214,MATCH($A95,'Relevance scoring'!$A$7:$A$214,0),MATCH(O$5,'Relevance scoring'!$D$5:$BU$5))))</f>
        <v>0</v>
      </c>
      <c r="P95" s="87">
        <f t="array" ref="P95">IF(INDEX('Relevance scoring'!$D$7:$BU$214,MATCH($A95,'Relevance scoring'!$A$7:$A$214,0),MATCH(P$5,'Relevance scoring'!$D$5:$BU$5))=1,"N/a",(INDEX('Relevance scoring'!$D$7:$BU$214,MATCH($A95,'Relevance scoring'!$A$7:$A$214,0),MATCH(P$5,'Relevance scoring'!$D$5:$BU$5))))</f>
        <v>0</v>
      </c>
      <c r="Q95" s="87">
        <f t="array" ref="Q95">IF(INDEX('Relevance scoring'!$D$7:$BU$214,MATCH($A95,'Relevance scoring'!$A$7:$A$214,0),MATCH(Q$5,'Relevance scoring'!$D$5:$BU$5))=1,"N/a",(INDEX('Relevance scoring'!$D$7:$BU$214,MATCH($A95,'Relevance scoring'!$A$7:$A$214,0),MATCH(Q$5,'Relevance scoring'!$D$5:$BU$5))))</f>
        <v>0</v>
      </c>
      <c r="R95" s="87">
        <f t="array" ref="R95">IF(INDEX('Relevance scoring'!$D$7:$BU$214,MATCH($A95,'Relevance scoring'!$A$7:$A$214,0),MATCH(R$5,'Relevance scoring'!$D$5:$BU$5))=1,"N/a",(INDEX('Relevance scoring'!$D$7:$BU$214,MATCH($A95,'Relevance scoring'!$A$7:$A$214,0),MATCH(R$5,'Relevance scoring'!$D$5:$BU$5))))</f>
        <v>0</v>
      </c>
      <c r="S95" s="87">
        <f t="array" ref="S95">IF(INDEX('Relevance scoring'!$D$7:$BU$214,MATCH($A95,'Relevance scoring'!$A$7:$A$214,0),MATCH(S$5,'Relevance scoring'!$D$5:$BU$5))=1,"N/a",(INDEX('Relevance scoring'!$D$7:$BU$214,MATCH($A95,'Relevance scoring'!$A$7:$A$214,0),MATCH(S$5,'Relevance scoring'!$D$5:$BU$5))))</f>
        <v>0</v>
      </c>
      <c r="T95" s="87">
        <f t="array" ref="T95">IF(INDEX('Relevance scoring'!$D$7:$BU$214,MATCH($A95,'Relevance scoring'!$A$7:$A$214,0),MATCH(T$5,'Relevance scoring'!$D$5:$BU$5))=1,"N/a",(INDEX('Relevance scoring'!$D$7:$BU$214,MATCH($A95,'Relevance scoring'!$A$7:$A$214,0),MATCH(T$5,'Relevance scoring'!$D$5:$BU$5))))</f>
        <v>0</v>
      </c>
      <c r="U95" s="87">
        <f t="array" ref="U95">IF(INDEX('Relevance scoring'!$D$7:$BU$214,MATCH($A95,'Relevance scoring'!$A$7:$A$214,0),MATCH(U$5,'Relevance scoring'!$D$5:$BU$5))=1,"N/a",(INDEX('Relevance scoring'!$D$7:$BU$214,MATCH($A95,'Relevance scoring'!$A$7:$A$214,0),MATCH(U$5,'Relevance scoring'!$D$5:$BU$5))))</f>
        <v>0</v>
      </c>
      <c r="V95" s="87">
        <f t="array" ref="V95">IF(INDEX('Relevance scoring'!$D$7:$BU$214,MATCH($A95,'Relevance scoring'!$A$7:$A$214,0),MATCH(V$5,'Relevance scoring'!$D$5:$BU$5))=1,"N/a",(INDEX('Relevance scoring'!$D$7:$BU$214,MATCH($A95,'Relevance scoring'!$A$7:$A$214,0),MATCH(V$5,'Relevance scoring'!$D$5:$BU$5))))</f>
        <v>0</v>
      </c>
      <c r="W95" s="87">
        <f t="array" ref="W95">IF(INDEX('Relevance scoring'!$D$7:$BU$214,MATCH($A95,'Relevance scoring'!$A$7:$A$214,0),MATCH(W$5,'Relevance scoring'!$D$5:$BU$5))=1,"N/a",(INDEX('Relevance scoring'!$D$7:$BU$214,MATCH($A95,'Relevance scoring'!$A$7:$A$214,0),MATCH(W$5,'Relevance scoring'!$D$5:$BU$5))))</f>
        <v>0</v>
      </c>
      <c r="X95" s="87">
        <f t="array" ref="X95">IF(INDEX('Relevance scoring'!$D$7:$BU$214,MATCH($A95,'Relevance scoring'!$A$7:$A$214,0),MATCH(X$5,'Relevance scoring'!$D$5:$BU$5))=1,"N/a",(INDEX('Relevance scoring'!$D$7:$BU$214,MATCH($A95,'Relevance scoring'!$A$7:$A$214,0),MATCH(X$5,'Relevance scoring'!$D$5:$BU$5))))</f>
        <v>0</v>
      </c>
      <c r="Y95" s="87">
        <f t="array" ref="Y95">IF(INDEX('Relevance scoring'!$D$7:$BU$214,MATCH($A95,'Relevance scoring'!$A$7:$A$214,0),MATCH(Y$5,'Relevance scoring'!$D$5:$BU$5))=1,"N/a",(INDEX('Relevance scoring'!$D$7:$BU$214,MATCH($A95,'Relevance scoring'!$A$7:$A$214,0),MATCH(Y$5,'Relevance scoring'!$D$5:$BU$5))))</f>
        <v>0</v>
      </c>
      <c r="Z95" s="87" t="str">
        <f t="array" ref="Z95">IF(INDEX('Relevance scoring'!$D$7:$BU$214,MATCH($A95,'Relevance scoring'!$A$7:$A$214,0),MATCH(Z$5,'Relevance scoring'!$D$5:$BU$5))=1,"N/a",(INDEX('Relevance scoring'!$D$7:$BU$214,MATCH($A95,'Relevance scoring'!$A$7:$A$214,0),MATCH(Z$5,'Relevance scoring'!$D$5:$BU$5))))</f>
        <v>N/a</v>
      </c>
      <c r="AA95" s="87">
        <f t="array" ref="AA95">IF(INDEX('Relevance scoring'!$D$7:$BU$214,MATCH($A95,'Relevance scoring'!$A$7:$A$214,0),MATCH(AA$5,'Relevance scoring'!$D$5:$BU$5))=1,"N/a",(INDEX('Relevance scoring'!$D$7:$BU$214,MATCH($A95,'Relevance scoring'!$A$7:$A$214,0),MATCH(AA$5,'Relevance scoring'!$D$5:$BU$5))))</f>
        <v>0</v>
      </c>
      <c r="AB95" s="87">
        <f t="array" ref="AB95">IF(INDEX('Relevance scoring'!$D$7:$BU$214,MATCH($A95,'Relevance scoring'!$A$7:$A$214,0),MATCH(AB$5,'Relevance scoring'!$D$5:$BU$5))=1,"N/a",(INDEX('Relevance scoring'!$D$7:$BU$214,MATCH($A95,'Relevance scoring'!$A$7:$A$214,0),MATCH(AB$5,'Relevance scoring'!$D$5:$BU$5))))</f>
        <v>0</v>
      </c>
      <c r="AC95" s="87">
        <f t="array" ref="AC95">IF(INDEX('Relevance scoring'!$D$7:$BU$214,MATCH($A95,'Relevance scoring'!$A$7:$A$214,0),MATCH(AC$5,'Relevance scoring'!$D$5:$BU$5))=1,"N/a",(INDEX('Relevance scoring'!$D$7:$BU$214,MATCH($A95,'Relevance scoring'!$A$7:$A$214,0),MATCH(AC$5,'Relevance scoring'!$D$5:$BU$5))))</f>
        <v>0</v>
      </c>
      <c r="AD95" s="87">
        <f t="array" ref="AD95">IF(INDEX('Relevance scoring'!$D$7:$BU$214,MATCH($A95,'Relevance scoring'!$A$7:$A$214,0),MATCH(AD$5,'Relevance scoring'!$D$5:$BU$5))=1,"N/a",(INDEX('Relevance scoring'!$D$7:$BU$214,MATCH($A95,'Relevance scoring'!$A$7:$A$214,0),MATCH(AD$5,'Relevance scoring'!$D$5:$BU$5))))</f>
        <v>0</v>
      </c>
      <c r="AE95" s="87">
        <f t="array" ref="AE95">IF(INDEX('Relevance scoring'!$D$7:$BU$214,MATCH($A95,'Relevance scoring'!$A$7:$A$214,0),MATCH(AE$5,'Relevance scoring'!$D$5:$BU$5))=1,"N/a",(INDEX('Relevance scoring'!$D$7:$BU$214,MATCH($A95,'Relevance scoring'!$A$7:$A$214,0),MATCH(AE$5,'Relevance scoring'!$D$5:$BU$5))))</f>
        <v>0</v>
      </c>
      <c r="AF95" s="87">
        <f t="array" ref="AF95">IF(INDEX('Relevance scoring'!$D$7:$BU$214,MATCH($A95,'Relevance scoring'!$A$7:$A$214,0),MATCH(AF$5,'Relevance scoring'!$D$5:$BU$5))=1,"N/a",(INDEX('Relevance scoring'!$D$7:$BU$214,MATCH($A95,'Relevance scoring'!$A$7:$A$214,0),MATCH(AF$5,'Relevance scoring'!$D$5:$BU$5))))</f>
        <v>0</v>
      </c>
      <c r="AG95" s="87">
        <f t="array" ref="AG95">IF(INDEX('Relevance scoring'!$D$7:$BU$214,MATCH($A95,'Relevance scoring'!$A$7:$A$214,0),MATCH(AG$5,'Relevance scoring'!$D$5:$BU$5))=1,"N/a",(INDEX('Relevance scoring'!$D$7:$BU$214,MATCH($A95,'Relevance scoring'!$A$7:$A$214,0),MATCH(AG$5,'Relevance scoring'!$D$5:$BU$5))))</f>
        <v>0</v>
      </c>
      <c r="AH95" s="87">
        <f t="array" ref="AH95">IF(INDEX('Relevance scoring'!$D$7:$BU$214,MATCH($A95,'Relevance scoring'!$A$7:$A$214,0),MATCH(AH$5,'Relevance scoring'!$D$5:$BU$5))=1,"N/a",(INDEX('Relevance scoring'!$D$7:$BU$214,MATCH($A95,'Relevance scoring'!$A$7:$A$214,0),MATCH(AH$5,'Relevance scoring'!$D$5:$BU$5))))</f>
        <v>0</v>
      </c>
      <c r="AI95" s="87">
        <f t="array" ref="AI95">IF(INDEX('Relevance scoring'!$D$7:$BU$214,MATCH($A95,'Relevance scoring'!$A$7:$A$214,0),MATCH(AI$5,'Relevance scoring'!$D$5:$BU$5))=1,"N/a",(INDEX('Relevance scoring'!$D$7:$BU$214,MATCH($A95,'Relevance scoring'!$A$7:$A$214,0),MATCH(AI$5,'Relevance scoring'!$D$5:$BU$5))))</f>
        <v>0</v>
      </c>
      <c r="AJ95" s="87">
        <f t="array" ref="AJ95">IF(INDEX('Relevance scoring'!$D$7:$BU$214,MATCH($A95,'Relevance scoring'!$A$7:$A$214,0),MATCH(AJ$5,'Relevance scoring'!$D$5:$BU$5))=1,"N/a",(INDEX('Relevance scoring'!$D$7:$BU$214,MATCH($A95,'Relevance scoring'!$A$7:$A$214,0),MATCH(AJ$5,'Relevance scoring'!$D$5:$BU$5))))</f>
        <v>0</v>
      </c>
      <c r="AK95" s="87">
        <f t="array" ref="AK95">IF(INDEX('Relevance scoring'!$D$7:$BU$214,MATCH($A95,'Relevance scoring'!$A$7:$A$214,0),MATCH(AK$5,'Relevance scoring'!$D$5:$BU$5))=1,"N/a",(INDEX('Relevance scoring'!$D$7:$BU$214,MATCH($A95,'Relevance scoring'!$A$7:$A$214,0),MATCH(AK$5,'Relevance scoring'!$D$5:$BU$5))))</f>
        <v>0</v>
      </c>
      <c r="AL95" s="87">
        <f t="array" ref="AL95">IF(INDEX('Relevance scoring'!$D$7:$BU$214,MATCH($A95,'Relevance scoring'!$A$7:$A$214,0),MATCH(AL$5,'Relevance scoring'!$D$5:$BU$5))=1,"N/a",(INDEX('Relevance scoring'!$D$7:$BU$214,MATCH($A95,'Relevance scoring'!$A$7:$A$214,0),MATCH(AL$5,'Relevance scoring'!$D$5:$BU$5))))</f>
        <v>0</v>
      </c>
      <c r="AM95" s="87">
        <f t="array" ref="AM95">IF(INDEX('Relevance scoring'!$D$7:$BU$214,MATCH($A95,'Relevance scoring'!$A$7:$A$214,0),MATCH(AM$5,'Relevance scoring'!$D$5:$BU$5))=1,"N/a",(INDEX('Relevance scoring'!$D$7:$BU$214,MATCH($A95,'Relevance scoring'!$A$7:$A$214,0),MATCH(AM$5,'Relevance scoring'!$D$5:$BU$5))))</f>
        <v>0</v>
      </c>
      <c r="AN95" s="87">
        <f t="array" ref="AN95">IF(INDEX('Relevance scoring'!$D$7:$BU$214,MATCH($A95,'Relevance scoring'!$A$7:$A$214,0),MATCH(AN$5,'Relevance scoring'!$D$5:$BU$5))=1,"N/a",(INDEX('Relevance scoring'!$D$7:$BU$214,MATCH($A95,'Relevance scoring'!$A$7:$A$214,0),MATCH(AN$5,'Relevance scoring'!$D$5:$BU$5))))</f>
        <v>2</v>
      </c>
      <c r="AO95" s="87">
        <f t="array" ref="AO95">IF(INDEX('Relevance scoring'!$D$7:$BU$214,MATCH($A95,'Relevance scoring'!$A$7:$A$214,0),MATCH(AO$5,'Relevance scoring'!$D$5:$BU$5))=1,"N/a",(INDEX('Relevance scoring'!$D$7:$BU$214,MATCH($A95,'Relevance scoring'!$A$7:$A$214,0),MATCH(AO$5,'Relevance scoring'!$D$5:$BU$5))))</f>
        <v>0</v>
      </c>
      <c r="AP95" s="87">
        <f t="array" ref="AP95">IF(INDEX('Relevance scoring'!$D$7:$BU$214,MATCH($A95,'Relevance scoring'!$A$7:$A$214,0),MATCH(AP$5,'Relevance scoring'!$D$5:$BU$5))=1,"N/a",(INDEX('Relevance scoring'!$D$7:$BU$214,MATCH($A95,'Relevance scoring'!$A$7:$A$214,0),MATCH(AP$5,'Relevance scoring'!$D$5:$BU$5))))</f>
        <v>0</v>
      </c>
      <c r="AQ95" s="87">
        <f t="array" ref="AQ95">IF(INDEX('Relevance scoring'!$D$7:$BU$214,MATCH($A95,'Relevance scoring'!$A$7:$A$214,0),MATCH(AQ$5,'Relevance scoring'!$D$5:$BU$5))=1,"N/a",(INDEX('Relevance scoring'!$D$7:$BU$214,MATCH($A95,'Relevance scoring'!$A$7:$A$214,0),MATCH(AQ$5,'Relevance scoring'!$D$5:$BU$5))))</f>
        <v>0</v>
      </c>
      <c r="AR95" s="87">
        <f t="array" ref="AR95">IF(INDEX('Relevance scoring'!$D$7:$BU$214,MATCH($A95,'Relevance scoring'!$A$7:$A$214,0),MATCH(AR$5,'Relevance scoring'!$D$5:$BU$5))=1,"N/a",(INDEX('Relevance scoring'!$D$7:$BU$214,MATCH($A95,'Relevance scoring'!$A$7:$A$214,0),MATCH(AR$5,'Relevance scoring'!$D$5:$BU$5))))</f>
        <v>0</v>
      </c>
      <c r="AS95" s="87">
        <f t="array" ref="AS95">IF(INDEX('Relevance scoring'!$D$7:$BU$214,MATCH($A95,'Relevance scoring'!$A$7:$A$214,0),MATCH(AS$5,'Relevance scoring'!$D$5:$BU$5))=1,"N/a",(INDEX('Relevance scoring'!$D$7:$BU$214,MATCH($A95,'Relevance scoring'!$A$7:$A$214,0),MATCH(AS$5,'Relevance scoring'!$D$5:$BU$5))))</f>
        <v>0</v>
      </c>
      <c r="AT95" s="87">
        <f t="array" ref="AT95">IF(INDEX('Relevance scoring'!$D$7:$BU$214,MATCH($A95,'Relevance scoring'!$A$7:$A$214,0),MATCH(AT$5,'Relevance scoring'!$D$5:$BU$5))=1,"N/a",(INDEX('Relevance scoring'!$D$7:$BU$214,MATCH($A95,'Relevance scoring'!$A$7:$A$214,0),MATCH(AT$5,'Relevance scoring'!$D$5:$BU$5))))</f>
        <v>0</v>
      </c>
      <c r="AU95" s="87">
        <f t="array" ref="AU95">IF(INDEX('Relevance scoring'!$D$7:$BU$214,MATCH($A95,'Relevance scoring'!$A$7:$A$214,0),MATCH(AU$5,'Relevance scoring'!$D$5:$BU$5))=1,"N/a",(INDEX('Relevance scoring'!$D$7:$BU$214,MATCH($A95,'Relevance scoring'!$A$7:$A$214,0),MATCH(AU$5,'Relevance scoring'!$D$5:$BU$5))))</f>
        <v>0</v>
      </c>
      <c r="AV95" s="87">
        <f t="array" ref="AV95">IF(INDEX('Relevance scoring'!$D$7:$BU$214,MATCH($A95,'Relevance scoring'!$A$7:$A$214,0),MATCH(AV$5,'Relevance scoring'!$D$5:$BU$5))=1,"N/a",(INDEX('Relevance scoring'!$D$7:$BU$214,MATCH($A95,'Relevance scoring'!$A$7:$A$214,0),MATCH(AV$5,'Relevance scoring'!$D$5:$BU$5))))</f>
        <v>0</v>
      </c>
      <c r="AW95" s="87">
        <f t="array" ref="AW95">IF(INDEX('Relevance scoring'!$D$7:$BU$214,MATCH($A95,'Relevance scoring'!$A$7:$A$214,0),MATCH(AW$5,'Relevance scoring'!$D$5:$BU$5))=1,"N/a",(INDEX('Relevance scoring'!$D$7:$BU$214,MATCH($A95,'Relevance scoring'!$A$7:$A$214,0),MATCH(AW$5,'Relevance scoring'!$D$5:$BU$5))))</f>
        <v>0</v>
      </c>
      <c r="AX95" s="87">
        <f t="array" ref="AX95">IF(INDEX('Relevance scoring'!$D$7:$BU$214,MATCH($A95,'Relevance scoring'!$A$7:$A$214,0),MATCH(AX$5,'Relevance scoring'!$D$5:$BU$5))=1,"N/a",(INDEX('Relevance scoring'!$D$7:$BU$214,MATCH($A95,'Relevance scoring'!$A$7:$A$214,0),MATCH(AX$5,'Relevance scoring'!$D$5:$BU$5))))</f>
        <v>0</v>
      </c>
      <c r="AY95" s="87">
        <f t="array" ref="AY95">IF(INDEX('Relevance scoring'!$D$7:$BU$214,MATCH($A95,'Relevance scoring'!$A$7:$A$214,0),MATCH(AY$5,'Relevance scoring'!$D$5:$BU$5))=1,"N/a",(INDEX('Relevance scoring'!$D$7:$BU$214,MATCH($A95,'Relevance scoring'!$A$7:$A$214,0),MATCH(AY$5,'Relevance scoring'!$D$5:$BU$5))))</f>
        <v>0</v>
      </c>
      <c r="AZ95" s="87">
        <f t="array" ref="AZ95">IF(INDEX('Relevance scoring'!$D$7:$BU$214,MATCH($A95,'Relevance scoring'!$A$7:$A$214,0),MATCH(AZ$5,'Relevance scoring'!$D$5:$BU$5))=1,"N/a",(INDEX('Relevance scoring'!$D$7:$BU$214,MATCH($A95,'Relevance scoring'!$A$7:$A$214,0),MATCH(AZ$5,'Relevance scoring'!$D$5:$BU$5))))</f>
        <v>0</v>
      </c>
      <c r="BA95" s="87">
        <f t="array" ref="BA95">IF(INDEX('Relevance scoring'!$D$7:$BU$214,MATCH($A95,'Relevance scoring'!$A$7:$A$214,0),MATCH(BA$5,'Relevance scoring'!$D$5:$BU$5))=1,"N/a",(INDEX('Relevance scoring'!$D$7:$BU$214,MATCH($A95,'Relevance scoring'!$A$7:$A$214,0),MATCH(BA$5,'Relevance scoring'!$D$5:$BU$5))))</f>
        <v>0</v>
      </c>
      <c r="BB95" s="87">
        <f t="array" ref="BB95">IF(INDEX('Relevance scoring'!$D$7:$BU$214,MATCH($A95,'Relevance scoring'!$A$7:$A$214,0),MATCH(BB$5,'Relevance scoring'!$D$5:$BU$5))=1,"N/a",(INDEX('Relevance scoring'!$D$7:$BU$214,MATCH($A95,'Relevance scoring'!$A$7:$A$214,0),MATCH(BB$5,'Relevance scoring'!$D$5:$BU$5))))</f>
        <v>0</v>
      </c>
      <c r="BC95" s="87">
        <f t="array" ref="BC95">IF(INDEX('Relevance scoring'!$D$7:$BU$214,MATCH($A95,'Relevance scoring'!$A$7:$A$214,0),MATCH(BC$5,'Relevance scoring'!$D$5:$BU$5))=1,"N/a",(INDEX('Relevance scoring'!$D$7:$BU$214,MATCH($A95,'Relevance scoring'!$A$7:$A$214,0),MATCH(BC$5,'Relevance scoring'!$D$5:$BU$5))))</f>
        <v>0</v>
      </c>
      <c r="BD95" s="87">
        <f t="array" ref="BD95">IF(INDEX('Relevance scoring'!$D$7:$BU$214,MATCH($A95,'Relevance scoring'!$A$7:$A$214,0),MATCH(BD$5,'Relevance scoring'!$D$5:$BU$5))=1,"N/a",(INDEX('Relevance scoring'!$D$7:$BU$214,MATCH($A95,'Relevance scoring'!$A$7:$A$214,0),MATCH(BD$5,'Relevance scoring'!$D$5:$BU$5))))</f>
        <v>0</v>
      </c>
      <c r="BE95" s="87">
        <f t="array" ref="BE95">IF(INDEX('Relevance scoring'!$D$7:$BU$214,MATCH($A95,'Relevance scoring'!$A$7:$A$214,0),MATCH(BE$5,'Relevance scoring'!$D$5:$BU$5))=1,"N/a",(INDEX('Relevance scoring'!$D$7:$BU$214,MATCH($A95,'Relevance scoring'!$A$7:$A$214,0),MATCH(BE$5,'Relevance scoring'!$D$5:$BU$5))))</f>
        <v>0</v>
      </c>
      <c r="BF95" s="87">
        <f t="array" ref="BF95">IF(INDEX('Relevance scoring'!$D$7:$BU$214,MATCH($A95,'Relevance scoring'!$A$7:$A$214,0),MATCH(BF$5,'Relevance scoring'!$D$5:$BU$5))=1,"N/a",(INDEX('Relevance scoring'!$D$7:$BU$214,MATCH($A95,'Relevance scoring'!$A$7:$A$214,0),MATCH(BF$5,'Relevance scoring'!$D$5:$BU$5))))</f>
        <v>0</v>
      </c>
      <c r="BG95" s="87">
        <f t="array" ref="BG95">IF(INDEX('Relevance scoring'!$D$7:$BU$214,MATCH($A95,'Relevance scoring'!$A$7:$A$214,0),MATCH(BG$5,'Relevance scoring'!$D$5:$BU$5))=1,"N/a",(INDEX('Relevance scoring'!$D$7:$BU$214,MATCH($A95,'Relevance scoring'!$A$7:$A$214,0),MATCH(BG$5,'Relevance scoring'!$D$5:$BU$5))))</f>
        <v>0</v>
      </c>
      <c r="BH95" s="87">
        <f t="array" ref="BH95">IF(INDEX('Relevance scoring'!$D$7:$BU$214,MATCH($A95,'Relevance scoring'!$A$7:$A$214,0),MATCH(BH$5,'Relevance scoring'!$D$5:$BU$5))=1,"N/a",(INDEX('Relevance scoring'!$D$7:$BU$214,MATCH($A95,'Relevance scoring'!$A$7:$A$214,0),MATCH(BH$5,'Relevance scoring'!$D$5:$BU$5))))</f>
        <v>0</v>
      </c>
    </row>
    <row r="96" spans="1:60" ht="12.75" x14ac:dyDescent="0.2">
      <c r="A96" s="75" t="str">
        <f>'Technology references'!A91</f>
        <v>Tech-090</v>
      </c>
      <c r="B96" s="79" t="str">
        <f t="array" ref="B96">INDEX('Technology references'!$B$2:$B$100,MATCH($A96,'Technology references'!$A$2:$A$100,0))</f>
        <v>Species loss</v>
      </c>
      <c r="C96" s="74"/>
      <c r="D96" s="87" t="s">
        <v>891</v>
      </c>
      <c r="E96" s="87">
        <f t="array" ref="E96">IF(INDEX('Relevance scoring'!$D$7:$BU$214,MATCH($A96,'Relevance scoring'!$A$7:$A$214,0),MATCH(E$5,'Relevance scoring'!$D$5:$BU$5))=1,"N/a",(INDEX('Relevance scoring'!$D$7:$BU$214,MATCH($A96,'Relevance scoring'!$A$7:$A$214,0),MATCH(E$5,'Relevance scoring'!$D$5:$BU$5))))</f>
        <v>3</v>
      </c>
      <c r="F96" s="87">
        <f t="array" ref="F96">IF(INDEX('Relevance scoring'!$D$7:$BU$214,MATCH($A96,'Relevance scoring'!$A$7:$A$214,0),MATCH(F$5,'Relevance scoring'!$D$5:$BU$5))=1,"N/a",(INDEX('Relevance scoring'!$D$7:$BU$214,MATCH($A96,'Relevance scoring'!$A$7:$A$214,0),MATCH(F$5,'Relevance scoring'!$D$5:$BU$5))))</f>
        <v>0</v>
      </c>
      <c r="G96" s="87">
        <f t="array" ref="G96">IF(INDEX('Relevance scoring'!$D$7:$BU$214,MATCH($A96,'Relevance scoring'!$A$7:$A$214,0),MATCH(G$5,'Relevance scoring'!$D$5:$BU$5))=1,"N/a",(INDEX('Relevance scoring'!$D$7:$BU$214,MATCH($A96,'Relevance scoring'!$A$7:$A$214,0),MATCH(G$5,'Relevance scoring'!$D$5:$BU$5))))</f>
        <v>0</v>
      </c>
      <c r="H96" s="87">
        <f t="array" ref="H96">IF(INDEX('Relevance scoring'!$D$7:$BU$214,MATCH($A96,'Relevance scoring'!$A$7:$A$214,0),MATCH(H$5,'Relevance scoring'!$D$5:$BU$5))=1,"N/a",(INDEX('Relevance scoring'!$D$7:$BU$214,MATCH($A96,'Relevance scoring'!$A$7:$A$214,0),MATCH(H$5,'Relevance scoring'!$D$5:$BU$5))))</f>
        <v>0</v>
      </c>
      <c r="I96" s="87">
        <f t="array" ref="I96">IF(INDEX('Relevance scoring'!$D$7:$BU$214,MATCH($A96,'Relevance scoring'!$A$7:$A$214,0),MATCH(I$5,'Relevance scoring'!$D$5:$BU$5))=1,"N/a",(INDEX('Relevance scoring'!$D$7:$BU$214,MATCH($A96,'Relevance scoring'!$A$7:$A$214,0),MATCH(I$5,'Relevance scoring'!$D$5:$BU$5))))</f>
        <v>0</v>
      </c>
      <c r="J96" s="87" t="str">
        <f t="array" ref="J96">IF(INDEX('Relevance scoring'!$D$7:$BU$214,MATCH($A96,'Relevance scoring'!$A$7:$A$214,0),MATCH(J$5,'Relevance scoring'!$D$5:$BU$5))=1,"N/a",(INDEX('Relevance scoring'!$D$7:$BU$214,MATCH($A96,'Relevance scoring'!$A$7:$A$214,0),MATCH(J$5,'Relevance scoring'!$D$5:$BU$5))))</f>
        <v>N/a</v>
      </c>
      <c r="K96" s="87">
        <f t="array" ref="K96">IF(INDEX('Relevance scoring'!$D$7:$BU$214,MATCH($A96,'Relevance scoring'!$A$7:$A$214,0),MATCH(K$5,'Relevance scoring'!$D$5:$BU$5))=1,"N/a",(INDEX('Relevance scoring'!$D$7:$BU$214,MATCH($A96,'Relevance scoring'!$A$7:$A$214,0),MATCH(K$5,'Relevance scoring'!$D$5:$BU$5))))</f>
        <v>0</v>
      </c>
      <c r="L96" s="87">
        <f t="array" ref="L96">IF(INDEX('Relevance scoring'!$D$7:$BU$214,MATCH($A96,'Relevance scoring'!$A$7:$A$214,0),MATCH(L$5,'Relevance scoring'!$D$5:$BU$5))=1,"N/a",(INDEX('Relevance scoring'!$D$7:$BU$214,MATCH($A96,'Relevance scoring'!$A$7:$A$214,0),MATCH(L$5,'Relevance scoring'!$D$5:$BU$5))))</f>
        <v>0</v>
      </c>
      <c r="M96" s="87" t="str">
        <f t="array" ref="M96">IF(INDEX('Relevance scoring'!$D$7:$BU$214,MATCH($A96,'Relevance scoring'!$A$7:$A$214,0),MATCH(M$5,'Relevance scoring'!$D$5:$BU$5))=1,"N/a",(INDEX('Relevance scoring'!$D$7:$BU$214,MATCH($A96,'Relevance scoring'!$A$7:$A$214,0),MATCH(M$5,'Relevance scoring'!$D$5:$BU$5))))</f>
        <v>N/a</v>
      </c>
      <c r="N96" s="87">
        <f t="array" ref="N96">IF(INDEX('Relevance scoring'!$D$7:$BU$214,MATCH($A96,'Relevance scoring'!$A$7:$A$214,0),MATCH(N$5,'Relevance scoring'!$D$5:$BU$5))=1,"N/a",(INDEX('Relevance scoring'!$D$7:$BU$214,MATCH($A96,'Relevance scoring'!$A$7:$A$214,0),MATCH(N$5,'Relevance scoring'!$D$5:$BU$5))))</f>
        <v>0</v>
      </c>
      <c r="O96" s="87">
        <f t="array" ref="O96">IF(INDEX('Relevance scoring'!$D$7:$BU$214,MATCH($A96,'Relevance scoring'!$A$7:$A$214,0),MATCH(O$5,'Relevance scoring'!$D$5:$BU$5))=1,"N/a",(INDEX('Relevance scoring'!$D$7:$BU$214,MATCH($A96,'Relevance scoring'!$A$7:$A$214,0),MATCH(O$5,'Relevance scoring'!$D$5:$BU$5))))</f>
        <v>0</v>
      </c>
      <c r="P96" s="87">
        <f t="array" ref="P96">IF(INDEX('Relevance scoring'!$D$7:$BU$214,MATCH($A96,'Relevance scoring'!$A$7:$A$214,0),MATCH(P$5,'Relevance scoring'!$D$5:$BU$5))=1,"N/a",(INDEX('Relevance scoring'!$D$7:$BU$214,MATCH($A96,'Relevance scoring'!$A$7:$A$214,0),MATCH(P$5,'Relevance scoring'!$D$5:$BU$5))))</f>
        <v>0</v>
      </c>
      <c r="Q96" s="87">
        <f t="array" ref="Q96">IF(INDEX('Relevance scoring'!$D$7:$BU$214,MATCH($A96,'Relevance scoring'!$A$7:$A$214,0),MATCH(Q$5,'Relevance scoring'!$D$5:$BU$5))=1,"N/a",(INDEX('Relevance scoring'!$D$7:$BU$214,MATCH($A96,'Relevance scoring'!$A$7:$A$214,0),MATCH(Q$5,'Relevance scoring'!$D$5:$BU$5))))</f>
        <v>0</v>
      </c>
      <c r="R96" s="87">
        <f t="array" ref="R96">IF(INDEX('Relevance scoring'!$D$7:$BU$214,MATCH($A96,'Relevance scoring'!$A$7:$A$214,0),MATCH(R$5,'Relevance scoring'!$D$5:$BU$5))=1,"N/a",(INDEX('Relevance scoring'!$D$7:$BU$214,MATCH($A96,'Relevance scoring'!$A$7:$A$214,0),MATCH(R$5,'Relevance scoring'!$D$5:$BU$5))))</f>
        <v>0</v>
      </c>
      <c r="S96" s="87">
        <f t="array" ref="S96">IF(INDEX('Relevance scoring'!$D$7:$BU$214,MATCH($A96,'Relevance scoring'!$A$7:$A$214,0),MATCH(S$5,'Relevance scoring'!$D$5:$BU$5))=1,"N/a",(INDEX('Relevance scoring'!$D$7:$BU$214,MATCH($A96,'Relevance scoring'!$A$7:$A$214,0),MATCH(S$5,'Relevance scoring'!$D$5:$BU$5))))</f>
        <v>0</v>
      </c>
      <c r="T96" s="87">
        <f t="array" ref="T96">IF(INDEX('Relevance scoring'!$D$7:$BU$214,MATCH($A96,'Relevance scoring'!$A$7:$A$214,0),MATCH(T$5,'Relevance scoring'!$D$5:$BU$5))=1,"N/a",(INDEX('Relevance scoring'!$D$7:$BU$214,MATCH($A96,'Relevance scoring'!$A$7:$A$214,0),MATCH(T$5,'Relevance scoring'!$D$5:$BU$5))))</f>
        <v>0</v>
      </c>
      <c r="U96" s="87">
        <f t="array" ref="U96">IF(INDEX('Relevance scoring'!$D$7:$BU$214,MATCH($A96,'Relevance scoring'!$A$7:$A$214,0),MATCH(U$5,'Relevance scoring'!$D$5:$BU$5))=1,"N/a",(INDEX('Relevance scoring'!$D$7:$BU$214,MATCH($A96,'Relevance scoring'!$A$7:$A$214,0),MATCH(U$5,'Relevance scoring'!$D$5:$BU$5))))</f>
        <v>0</v>
      </c>
      <c r="V96" s="87">
        <f t="array" ref="V96">IF(INDEX('Relevance scoring'!$D$7:$BU$214,MATCH($A96,'Relevance scoring'!$A$7:$A$214,0),MATCH(V$5,'Relevance scoring'!$D$5:$BU$5))=1,"N/a",(INDEX('Relevance scoring'!$D$7:$BU$214,MATCH($A96,'Relevance scoring'!$A$7:$A$214,0),MATCH(V$5,'Relevance scoring'!$D$5:$BU$5))))</f>
        <v>0</v>
      </c>
      <c r="W96" s="87">
        <f t="array" ref="W96">IF(INDEX('Relevance scoring'!$D$7:$BU$214,MATCH($A96,'Relevance scoring'!$A$7:$A$214,0),MATCH(W$5,'Relevance scoring'!$D$5:$BU$5))=1,"N/a",(INDEX('Relevance scoring'!$D$7:$BU$214,MATCH($A96,'Relevance scoring'!$A$7:$A$214,0),MATCH(W$5,'Relevance scoring'!$D$5:$BU$5))))</f>
        <v>0</v>
      </c>
      <c r="X96" s="87">
        <f t="array" ref="X96">IF(INDEX('Relevance scoring'!$D$7:$BU$214,MATCH($A96,'Relevance scoring'!$A$7:$A$214,0),MATCH(X$5,'Relevance scoring'!$D$5:$BU$5))=1,"N/a",(INDEX('Relevance scoring'!$D$7:$BU$214,MATCH($A96,'Relevance scoring'!$A$7:$A$214,0),MATCH(X$5,'Relevance scoring'!$D$5:$BU$5))))</f>
        <v>0</v>
      </c>
      <c r="Y96" s="87">
        <f t="array" ref="Y96">IF(INDEX('Relevance scoring'!$D$7:$BU$214,MATCH($A96,'Relevance scoring'!$A$7:$A$214,0),MATCH(Y$5,'Relevance scoring'!$D$5:$BU$5))=1,"N/a",(INDEX('Relevance scoring'!$D$7:$BU$214,MATCH($A96,'Relevance scoring'!$A$7:$A$214,0),MATCH(Y$5,'Relevance scoring'!$D$5:$BU$5))))</f>
        <v>0</v>
      </c>
      <c r="Z96" s="87">
        <f t="array" ref="Z96">IF(INDEX('Relevance scoring'!$D$7:$BU$214,MATCH($A96,'Relevance scoring'!$A$7:$A$214,0),MATCH(Z$5,'Relevance scoring'!$D$5:$BU$5))=1,"N/a",(INDEX('Relevance scoring'!$D$7:$BU$214,MATCH($A96,'Relevance scoring'!$A$7:$A$214,0),MATCH(Z$5,'Relevance scoring'!$D$5:$BU$5))))</f>
        <v>2</v>
      </c>
      <c r="AA96" s="87">
        <f t="array" ref="AA96">IF(INDEX('Relevance scoring'!$D$7:$BU$214,MATCH($A96,'Relevance scoring'!$A$7:$A$214,0),MATCH(AA$5,'Relevance scoring'!$D$5:$BU$5))=1,"N/a",(INDEX('Relevance scoring'!$D$7:$BU$214,MATCH($A96,'Relevance scoring'!$A$7:$A$214,0),MATCH(AA$5,'Relevance scoring'!$D$5:$BU$5))))</f>
        <v>0</v>
      </c>
      <c r="AB96" s="87">
        <f t="array" ref="AB96">IF(INDEX('Relevance scoring'!$D$7:$BU$214,MATCH($A96,'Relevance scoring'!$A$7:$A$214,0),MATCH(AB$5,'Relevance scoring'!$D$5:$BU$5))=1,"N/a",(INDEX('Relevance scoring'!$D$7:$BU$214,MATCH($A96,'Relevance scoring'!$A$7:$A$214,0),MATCH(AB$5,'Relevance scoring'!$D$5:$BU$5))))</f>
        <v>0</v>
      </c>
      <c r="AC96" s="87">
        <f t="array" ref="AC96">IF(INDEX('Relevance scoring'!$D$7:$BU$214,MATCH($A96,'Relevance scoring'!$A$7:$A$214,0),MATCH(AC$5,'Relevance scoring'!$D$5:$BU$5))=1,"N/a",(INDEX('Relevance scoring'!$D$7:$BU$214,MATCH($A96,'Relevance scoring'!$A$7:$A$214,0),MATCH(AC$5,'Relevance scoring'!$D$5:$BU$5))))</f>
        <v>0</v>
      </c>
      <c r="AD96" s="87">
        <f t="array" ref="AD96">IF(INDEX('Relevance scoring'!$D$7:$BU$214,MATCH($A96,'Relevance scoring'!$A$7:$A$214,0),MATCH(AD$5,'Relevance scoring'!$D$5:$BU$5))=1,"N/a",(INDEX('Relevance scoring'!$D$7:$BU$214,MATCH($A96,'Relevance scoring'!$A$7:$A$214,0),MATCH(AD$5,'Relevance scoring'!$D$5:$BU$5))))</f>
        <v>0</v>
      </c>
      <c r="AE96" s="87">
        <f t="array" ref="AE96">IF(INDEX('Relevance scoring'!$D$7:$BU$214,MATCH($A96,'Relevance scoring'!$A$7:$A$214,0),MATCH(AE$5,'Relevance scoring'!$D$5:$BU$5))=1,"N/a",(INDEX('Relevance scoring'!$D$7:$BU$214,MATCH($A96,'Relevance scoring'!$A$7:$A$214,0),MATCH(AE$5,'Relevance scoring'!$D$5:$BU$5))))</f>
        <v>0</v>
      </c>
      <c r="AF96" s="87">
        <f t="array" ref="AF96">IF(INDEX('Relevance scoring'!$D$7:$BU$214,MATCH($A96,'Relevance scoring'!$A$7:$A$214,0),MATCH(AF$5,'Relevance scoring'!$D$5:$BU$5))=1,"N/a",(INDEX('Relevance scoring'!$D$7:$BU$214,MATCH($A96,'Relevance scoring'!$A$7:$A$214,0),MATCH(AF$5,'Relevance scoring'!$D$5:$BU$5))))</f>
        <v>0</v>
      </c>
      <c r="AG96" s="87">
        <f t="array" ref="AG96">IF(INDEX('Relevance scoring'!$D$7:$BU$214,MATCH($A96,'Relevance scoring'!$A$7:$A$214,0),MATCH(AG$5,'Relevance scoring'!$D$5:$BU$5))=1,"N/a",(INDEX('Relevance scoring'!$D$7:$BU$214,MATCH($A96,'Relevance scoring'!$A$7:$A$214,0),MATCH(AG$5,'Relevance scoring'!$D$5:$BU$5))))</f>
        <v>0</v>
      </c>
      <c r="AH96" s="87">
        <f t="array" ref="AH96">IF(INDEX('Relevance scoring'!$D$7:$BU$214,MATCH($A96,'Relevance scoring'!$A$7:$A$214,0),MATCH(AH$5,'Relevance scoring'!$D$5:$BU$5))=1,"N/a",(INDEX('Relevance scoring'!$D$7:$BU$214,MATCH($A96,'Relevance scoring'!$A$7:$A$214,0),MATCH(AH$5,'Relevance scoring'!$D$5:$BU$5))))</f>
        <v>0</v>
      </c>
      <c r="AI96" s="87">
        <f t="array" ref="AI96">IF(INDEX('Relevance scoring'!$D$7:$BU$214,MATCH($A96,'Relevance scoring'!$A$7:$A$214,0),MATCH(AI$5,'Relevance scoring'!$D$5:$BU$5))=1,"N/a",(INDEX('Relevance scoring'!$D$7:$BU$214,MATCH($A96,'Relevance scoring'!$A$7:$A$214,0),MATCH(AI$5,'Relevance scoring'!$D$5:$BU$5))))</f>
        <v>0</v>
      </c>
      <c r="AJ96" s="87">
        <f t="array" ref="AJ96">IF(INDEX('Relevance scoring'!$D$7:$BU$214,MATCH($A96,'Relevance scoring'!$A$7:$A$214,0),MATCH(AJ$5,'Relevance scoring'!$D$5:$BU$5))=1,"N/a",(INDEX('Relevance scoring'!$D$7:$BU$214,MATCH($A96,'Relevance scoring'!$A$7:$A$214,0),MATCH(AJ$5,'Relevance scoring'!$D$5:$BU$5))))</f>
        <v>0</v>
      </c>
      <c r="AK96" s="87">
        <f t="array" ref="AK96">IF(INDEX('Relevance scoring'!$D$7:$BU$214,MATCH($A96,'Relevance scoring'!$A$7:$A$214,0),MATCH(AK$5,'Relevance scoring'!$D$5:$BU$5))=1,"N/a",(INDEX('Relevance scoring'!$D$7:$BU$214,MATCH($A96,'Relevance scoring'!$A$7:$A$214,0),MATCH(AK$5,'Relevance scoring'!$D$5:$BU$5))))</f>
        <v>0</v>
      </c>
      <c r="AL96" s="87">
        <f t="array" ref="AL96">IF(INDEX('Relevance scoring'!$D$7:$BU$214,MATCH($A96,'Relevance scoring'!$A$7:$A$214,0),MATCH(AL$5,'Relevance scoring'!$D$5:$BU$5))=1,"N/a",(INDEX('Relevance scoring'!$D$7:$BU$214,MATCH($A96,'Relevance scoring'!$A$7:$A$214,0),MATCH(AL$5,'Relevance scoring'!$D$5:$BU$5))))</f>
        <v>0</v>
      </c>
      <c r="AM96" s="87">
        <f t="array" ref="AM96">IF(INDEX('Relevance scoring'!$D$7:$BU$214,MATCH($A96,'Relevance scoring'!$A$7:$A$214,0),MATCH(AM$5,'Relevance scoring'!$D$5:$BU$5))=1,"N/a",(INDEX('Relevance scoring'!$D$7:$BU$214,MATCH($A96,'Relevance scoring'!$A$7:$A$214,0),MATCH(AM$5,'Relevance scoring'!$D$5:$BU$5))))</f>
        <v>0</v>
      </c>
      <c r="AN96" s="87" t="str">
        <f t="array" ref="AN96">IF(INDEX('Relevance scoring'!$D$7:$BU$214,MATCH($A96,'Relevance scoring'!$A$7:$A$214,0),MATCH(AN$5,'Relevance scoring'!$D$5:$BU$5))=1,"N/a",(INDEX('Relevance scoring'!$D$7:$BU$214,MATCH($A96,'Relevance scoring'!$A$7:$A$214,0),MATCH(AN$5,'Relevance scoring'!$D$5:$BU$5))))</f>
        <v>N/a</v>
      </c>
      <c r="AO96" s="87">
        <f t="array" ref="AO96">IF(INDEX('Relevance scoring'!$D$7:$BU$214,MATCH($A96,'Relevance scoring'!$A$7:$A$214,0),MATCH(AO$5,'Relevance scoring'!$D$5:$BU$5))=1,"N/a",(INDEX('Relevance scoring'!$D$7:$BU$214,MATCH($A96,'Relevance scoring'!$A$7:$A$214,0),MATCH(AO$5,'Relevance scoring'!$D$5:$BU$5))))</f>
        <v>0</v>
      </c>
      <c r="AP96" s="87">
        <f t="array" ref="AP96">IF(INDEX('Relevance scoring'!$D$7:$BU$214,MATCH($A96,'Relevance scoring'!$A$7:$A$214,0),MATCH(AP$5,'Relevance scoring'!$D$5:$BU$5))=1,"N/a",(INDEX('Relevance scoring'!$D$7:$BU$214,MATCH($A96,'Relevance scoring'!$A$7:$A$214,0),MATCH(AP$5,'Relevance scoring'!$D$5:$BU$5))))</f>
        <v>0</v>
      </c>
      <c r="AQ96" s="87">
        <f t="array" ref="AQ96">IF(INDEX('Relevance scoring'!$D$7:$BU$214,MATCH($A96,'Relevance scoring'!$A$7:$A$214,0),MATCH(AQ$5,'Relevance scoring'!$D$5:$BU$5))=1,"N/a",(INDEX('Relevance scoring'!$D$7:$BU$214,MATCH($A96,'Relevance scoring'!$A$7:$A$214,0),MATCH(AQ$5,'Relevance scoring'!$D$5:$BU$5))))</f>
        <v>0</v>
      </c>
      <c r="AR96" s="87">
        <f t="array" ref="AR96">IF(INDEX('Relevance scoring'!$D$7:$BU$214,MATCH($A96,'Relevance scoring'!$A$7:$A$214,0),MATCH(AR$5,'Relevance scoring'!$D$5:$BU$5))=1,"N/a",(INDEX('Relevance scoring'!$D$7:$BU$214,MATCH($A96,'Relevance scoring'!$A$7:$A$214,0),MATCH(AR$5,'Relevance scoring'!$D$5:$BU$5))))</f>
        <v>0</v>
      </c>
      <c r="AS96" s="87">
        <f t="array" ref="AS96">IF(INDEX('Relevance scoring'!$D$7:$BU$214,MATCH($A96,'Relevance scoring'!$A$7:$A$214,0),MATCH(AS$5,'Relevance scoring'!$D$5:$BU$5))=1,"N/a",(INDEX('Relevance scoring'!$D$7:$BU$214,MATCH($A96,'Relevance scoring'!$A$7:$A$214,0),MATCH(AS$5,'Relevance scoring'!$D$5:$BU$5))))</f>
        <v>0</v>
      </c>
      <c r="AT96" s="87">
        <f t="array" ref="AT96">IF(INDEX('Relevance scoring'!$D$7:$BU$214,MATCH($A96,'Relevance scoring'!$A$7:$A$214,0),MATCH(AT$5,'Relevance scoring'!$D$5:$BU$5))=1,"N/a",(INDEX('Relevance scoring'!$D$7:$BU$214,MATCH($A96,'Relevance scoring'!$A$7:$A$214,0),MATCH(AT$5,'Relevance scoring'!$D$5:$BU$5))))</f>
        <v>0</v>
      </c>
      <c r="AU96" s="87">
        <f t="array" ref="AU96">IF(INDEX('Relevance scoring'!$D$7:$BU$214,MATCH($A96,'Relevance scoring'!$A$7:$A$214,0),MATCH(AU$5,'Relevance scoring'!$D$5:$BU$5))=1,"N/a",(INDEX('Relevance scoring'!$D$7:$BU$214,MATCH($A96,'Relevance scoring'!$A$7:$A$214,0),MATCH(AU$5,'Relevance scoring'!$D$5:$BU$5))))</f>
        <v>0</v>
      </c>
      <c r="AV96" s="87">
        <f t="array" ref="AV96">IF(INDEX('Relevance scoring'!$D$7:$BU$214,MATCH($A96,'Relevance scoring'!$A$7:$A$214,0),MATCH(AV$5,'Relevance scoring'!$D$5:$BU$5))=1,"N/a",(INDEX('Relevance scoring'!$D$7:$BU$214,MATCH($A96,'Relevance scoring'!$A$7:$A$214,0),MATCH(AV$5,'Relevance scoring'!$D$5:$BU$5))))</f>
        <v>0</v>
      </c>
      <c r="AW96" s="87">
        <f t="array" ref="AW96">IF(INDEX('Relevance scoring'!$D$7:$BU$214,MATCH($A96,'Relevance scoring'!$A$7:$A$214,0),MATCH(AW$5,'Relevance scoring'!$D$5:$BU$5))=1,"N/a",(INDEX('Relevance scoring'!$D$7:$BU$214,MATCH($A96,'Relevance scoring'!$A$7:$A$214,0),MATCH(AW$5,'Relevance scoring'!$D$5:$BU$5))))</f>
        <v>0</v>
      </c>
      <c r="AX96" s="87">
        <f t="array" ref="AX96">IF(INDEX('Relevance scoring'!$D$7:$BU$214,MATCH($A96,'Relevance scoring'!$A$7:$A$214,0),MATCH(AX$5,'Relevance scoring'!$D$5:$BU$5))=1,"N/a",(INDEX('Relevance scoring'!$D$7:$BU$214,MATCH($A96,'Relevance scoring'!$A$7:$A$214,0),MATCH(AX$5,'Relevance scoring'!$D$5:$BU$5))))</f>
        <v>0</v>
      </c>
      <c r="AY96" s="87">
        <f t="array" ref="AY96">IF(INDEX('Relevance scoring'!$D$7:$BU$214,MATCH($A96,'Relevance scoring'!$A$7:$A$214,0),MATCH(AY$5,'Relevance scoring'!$D$5:$BU$5))=1,"N/a",(INDEX('Relevance scoring'!$D$7:$BU$214,MATCH($A96,'Relevance scoring'!$A$7:$A$214,0),MATCH(AY$5,'Relevance scoring'!$D$5:$BU$5))))</f>
        <v>0</v>
      </c>
      <c r="AZ96" s="87">
        <f t="array" ref="AZ96">IF(INDEX('Relevance scoring'!$D$7:$BU$214,MATCH($A96,'Relevance scoring'!$A$7:$A$214,0),MATCH(AZ$5,'Relevance scoring'!$D$5:$BU$5))=1,"N/a",(INDEX('Relevance scoring'!$D$7:$BU$214,MATCH($A96,'Relevance scoring'!$A$7:$A$214,0),MATCH(AZ$5,'Relevance scoring'!$D$5:$BU$5))))</f>
        <v>0</v>
      </c>
      <c r="BA96" s="87">
        <f t="array" ref="BA96">IF(INDEX('Relevance scoring'!$D$7:$BU$214,MATCH($A96,'Relevance scoring'!$A$7:$A$214,0),MATCH(BA$5,'Relevance scoring'!$D$5:$BU$5))=1,"N/a",(INDEX('Relevance scoring'!$D$7:$BU$214,MATCH($A96,'Relevance scoring'!$A$7:$A$214,0),MATCH(BA$5,'Relevance scoring'!$D$5:$BU$5))))</f>
        <v>0</v>
      </c>
      <c r="BB96" s="87">
        <f t="array" ref="BB96">IF(INDEX('Relevance scoring'!$D$7:$BU$214,MATCH($A96,'Relevance scoring'!$A$7:$A$214,0),MATCH(BB$5,'Relevance scoring'!$D$5:$BU$5))=1,"N/a",(INDEX('Relevance scoring'!$D$7:$BU$214,MATCH($A96,'Relevance scoring'!$A$7:$A$214,0),MATCH(BB$5,'Relevance scoring'!$D$5:$BU$5))))</f>
        <v>0</v>
      </c>
      <c r="BC96" s="87">
        <f t="array" ref="BC96">IF(INDEX('Relevance scoring'!$D$7:$BU$214,MATCH($A96,'Relevance scoring'!$A$7:$A$214,0),MATCH(BC$5,'Relevance scoring'!$D$5:$BU$5))=1,"N/a",(INDEX('Relevance scoring'!$D$7:$BU$214,MATCH($A96,'Relevance scoring'!$A$7:$A$214,0),MATCH(BC$5,'Relevance scoring'!$D$5:$BU$5))))</f>
        <v>0</v>
      </c>
      <c r="BD96" s="87">
        <f t="array" ref="BD96">IF(INDEX('Relevance scoring'!$D$7:$BU$214,MATCH($A96,'Relevance scoring'!$A$7:$A$214,0),MATCH(BD$5,'Relevance scoring'!$D$5:$BU$5))=1,"N/a",(INDEX('Relevance scoring'!$D$7:$BU$214,MATCH($A96,'Relevance scoring'!$A$7:$A$214,0),MATCH(BD$5,'Relevance scoring'!$D$5:$BU$5))))</f>
        <v>0</v>
      </c>
      <c r="BE96" s="87">
        <f t="array" ref="BE96">IF(INDEX('Relevance scoring'!$D$7:$BU$214,MATCH($A96,'Relevance scoring'!$A$7:$A$214,0),MATCH(BE$5,'Relevance scoring'!$D$5:$BU$5))=1,"N/a",(INDEX('Relevance scoring'!$D$7:$BU$214,MATCH($A96,'Relevance scoring'!$A$7:$A$214,0),MATCH(BE$5,'Relevance scoring'!$D$5:$BU$5))))</f>
        <v>0</v>
      </c>
      <c r="BF96" s="87">
        <f t="array" ref="BF96">IF(INDEX('Relevance scoring'!$D$7:$BU$214,MATCH($A96,'Relevance scoring'!$A$7:$A$214,0),MATCH(BF$5,'Relevance scoring'!$D$5:$BU$5))=1,"N/a",(INDEX('Relevance scoring'!$D$7:$BU$214,MATCH($A96,'Relevance scoring'!$A$7:$A$214,0),MATCH(BF$5,'Relevance scoring'!$D$5:$BU$5))))</f>
        <v>0</v>
      </c>
      <c r="BG96" s="87">
        <f t="array" ref="BG96">IF(INDEX('Relevance scoring'!$D$7:$BU$214,MATCH($A96,'Relevance scoring'!$A$7:$A$214,0),MATCH(BG$5,'Relevance scoring'!$D$5:$BU$5))=1,"N/a",(INDEX('Relevance scoring'!$D$7:$BU$214,MATCH($A96,'Relevance scoring'!$A$7:$A$214,0),MATCH(BG$5,'Relevance scoring'!$D$5:$BU$5))))</f>
        <v>0</v>
      </c>
      <c r="BH96" s="87">
        <f t="array" ref="BH96">IF(INDEX('Relevance scoring'!$D$7:$BU$214,MATCH($A96,'Relevance scoring'!$A$7:$A$214,0),MATCH(BH$5,'Relevance scoring'!$D$5:$BU$5))=1,"N/a",(INDEX('Relevance scoring'!$D$7:$BU$214,MATCH($A96,'Relevance scoring'!$A$7:$A$214,0),MATCH(BH$5,'Relevance scoring'!$D$5:$BU$5))))</f>
        <v>0</v>
      </c>
    </row>
    <row r="97" spans="1:60" ht="12.75" x14ac:dyDescent="0.2">
      <c r="A97" s="75" t="str">
        <f>'Technology references'!A92</f>
        <v>Tech-091</v>
      </c>
      <c r="B97" s="79" t="str">
        <f t="array" ref="B97">INDEX('Technology references'!$B$2:$B$100,MATCH($A97,'Technology references'!$A$2:$A$100,0))</f>
        <v>Distressed climate migration</v>
      </c>
      <c r="C97" s="74"/>
      <c r="D97" s="87">
        <f t="array" ref="D97">IF(INDEX('Relevance scoring'!$D$7:$BU$214,MATCH($A97,'Relevance scoring'!$A$7:$A$214,0),MATCH(D$5,'Relevance scoring'!$D$5:$BU$5))=1,"N/a",(INDEX('Relevance scoring'!$D$7:$BU$214,MATCH($A97,'Relevance scoring'!$A$7:$A$214,0),MATCH(D$5,'Relevance scoring'!$D$5:$BU$5))))</f>
        <v>2</v>
      </c>
      <c r="E97" s="87">
        <f t="array" ref="E97">IF(INDEX('Relevance scoring'!$D$7:$BU$214,MATCH($A97,'Relevance scoring'!$A$7:$A$214,0),MATCH(E$5,'Relevance scoring'!$D$5:$BU$5))=1,"N/a",(INDEX('Relevance scoring'!$D$7:$BU$214,MATCH($A97,'Relevance scoring'!$A$7:$A$214,0),MATCH(E$5,'Relevance scoring'!$D$5:$BU$5))))</f>
        <v>3</v>
      </c>
      <c r="F97" s="87">
        <f t="array" ref="F97">IF(INDEX('Relevance scoring'!$D$7:$BU$214,MATCH($A97,'Relevance scoring'!$A$7:$A$214,0),MATCH(F$5,'Relevance scoring'!$D$5:$BU$5))=1,"N/a",(INDEX('Relevance scoring'!$D$7:$BU$214,MATCH($A97,'Relevance scoring'!$A$7:$A$214,0),MATCH(F$5,'Relevance scoring'!$D$5:$BU$5))))</f>
        <v>0</v>
      </c>
      <c r="G97" s="87">
        <f t="array" ref="G97">IF(INDEX('Relevance scoring'!$D$7:$BU$214,MATCH($A97,'Relevance scoring'!$A$7:$A$214,0),MATCH(G$5,'Relevance scoring'!$D$5:$BU$5))=1,"N/a",(INDEX('Relevance scoring'!$D$7:$BU$214,MATCH($A97,'Relevance scoring'!$A$7:$A$214,0),MATCH(G$5,'Relevance scoring'!$D$5:$BU$5))))</f>
        <v>0</v>
      </c>
      <c r="H97" s="87">
        <f t="array" ref="H97">IF(INDEX('Relevance scoring'!$D$7:$BU$214,MATCH($A97,'Relevance scoring'!$A$7:$A$214,0),MATCH(H$5,'Relevance scoring'!$D$5:$BU$5))=1,"N/a",(INDEX('Relevance scoring'!$D$7:$BU$214,MATCH($A97,'Relevance scoring'!$A$7:$A$214,0),MATCH(H$5,'Relevance scoring'!$D$5:$BU$5))))</f>
        <v>0</v>
      </c>
      <c r="I97" s="87">
        <f t="array" ref="I97">IF(INDEX('Relevance scoring'!$D$7:$BU$214,MATCH($A97,'Relevance scoring'!$A$7:$A$214,0),MATCH(I$5,'Relevance scoring'!$D$5:$BU$5))=1,"N/a",(INDEX('Relevance scoring'!$D$7:$BU$214,MATCH($A97,'Relevance scoring'!$A$7:$A$214,0),MATCH(I$5,'Relevance scoring'!$D$5:$BU$5))))</f>
        <v>0</v>
      </c>
      <c r="J97" s="87">
        <f t="array" ref="J97">IF(INDEX('Relevance scoring'!$D$7:$BU$214,MATCH($A97,'Relevance scoring'!$A$7:$A$214,0),MATCH(J$5,'Relevance scoring'!$D$5:$BU$5))=1,"N/a",(INDEX('Relevance scoring'!$D$7:$BU$214,MATCH($A97,'Relevance scoring'!$A$7:$A$214,0),MATCH(J$5,'Relevance scoring'!$D$5:$BU$5))))</f>
        <v>3</v>
      </c>
      <c r="K97" s="87">
        <f t="array" ref="K97">IF(INDEX('Relevance scoring'!$D$7:$BU$214,MATCH($A97,'Relevance scoring'!$A$7:$A$214,0),MATCH(K$5,'Relevance scoring'!$D$5:$BU$5))=1,"N/a",(INDEX('Relevance scoring'!$D$7:$BU$214,MATCH($A97,'Relevance scoring'!$A$7:$A$214,0),MATCH(K$5,'Relevance scoring'!$D$5:$BU$5))))</f>
        <v>0</v>
      </c>
      <c r="L97" s="87">
        <f t="array" ref="L97">IF(INDEX('Relevance scoring'!$D$7:$BU$214,MATCH($A97,'Relevance scoring'!$A$7:$A$214,0),MATCH(L$5,'Relevance scoring'!$D$5:$BU$5))=1,"N/a",(INDEX('Relevance scoring'!$D$7:$BU$214,MATCH($A97,'Relevance scoring'!$A$7:$A$214,0),MATCH(L$5,'Relevance scoring'!$D$5:$BU$5))))</f>
        <v>0</v>
      </c>
      <c r="M97" s="87">
        <f t="array" ref="M97">IF(INDEX('Relevance scoring'!$D$7:$BU$214,MATCH($A97,'Relevance scoring'!$A$7:$A$214,0),MATCH(M$5,'Relevance scoring'!$D$5:$BU$5))=1,"N/a",(INDEX('Relevance scoring'!$D$7:$BU$214,MATCH($A97,'Relevance scoring'!$A$7:$A$214,0),MATCH(M$5,'Relevance scoring'!$D$5:$BU$5))))</f>
        <v>2</v>
      </c>
      <c r="N97" s="87">
        <f t="array" ref="N97">IF(INDEX('Relevance scoring'!$D$7:$BU$214,MATCH($A97,'Relevance scoring'!$A$7:$A$214,0),MATCH(N$5,'Relevance scoring'!$D$5:$BU$5))=1,"N/a",(INDEX('Relevance scoring'!$D$7:$BU$214,MATCH($A97,'Relevance scoring'!$A$7:$A$214,0),MATCH(N$5,'Relevance scoring'!$D$5:$BU$5))))</f>
        <v>0</v>
      </c>
      <c r="O97" s="87">
        <f t="array" ref="O97">IF(INDEX('Relevance scoring'!$D$7:$BU$214,MATCH($A97,'Relevance scoring'!$A$7:$A$214,0),MATCH(O$5,'Relevance scoring'!$D$5:$BU$5))=1,"N/a",(INDEX('Relevance scoring'!$D$7:$BU$214,MATCH($A97,'Relevance scoring'!$A$7:$A$214,0),MATCH(O$5,'Relevance scoring'!$D$5:$BU$5))))</f>
        <v>0</v>
      </c>
      <c r="P97" s="87">
        <f t="array" ref="P97">IF(INDEX('Relevance scoring'!$D$7:$BU$214,MATCH($A97,'Relevance scoring'!$A$7:$A$214,0),MATCH(P$5,'Relevance scoring'!$D$5:$BU$5))=1,"N/a",(INDEX('Relevance scoring'!$D$7:$BU$214,MATCH($A97,'Relevance scoring'!$A$7:$A$214,0),MATCH(P$5,'Relevance scoring'!$D$5:$BU$5))))</f>
        <v>0</v>
      </c>
      <c r="Q97" s="87">
        <f t="array" ref="Q97">IF(INDEX('Relevance scoring'!$D$7:$BU$214,MATCH($A97,'Relevance scoring'!$A$7:$A$214,0),MATCH(Q$5,'Relevance scoring'!$D$5:$BU$5))=1,"N/a",(INDEX('Relevance scoring'!$D$7:$BU$214,MATCH($A97,'Relevance scoring'!$A$7:$A$214,0),MATCH(Q$5,'Relevance scoring'!$D$5:$BU$5))))</f>
        <v>0</v>
      </c>
      <c r="R97" s="87">
        <f t="array" ref="R97">IF(INDEX('Relevance scoring'!$D$7:$BU$214,MATCH($A97,'Relevance scoring'!$A$7:$A$214,0),MATCH(R$5,'Relevance scoring'!$D$5:$BU$5))=1,"N/a",(INDEX('Relevance scoring'!$D$7:$BU$214,MATCH($A97,'Relevance scoring'!$A$7:$A$214,0),MATCH(R$5,'Relevance scoring'!$D$5:$BU$5))))</f>
        <v>0</v>
      </c>
      <c r="S97" s="87">
        <f t="array" ref="S97">IF(INDEX('Relevance scoring'!$D$7:$BU$214,MATCH($A97,'Relevance scoring'!$A$7:$A$214,0),MATCH(S$5,'Relevance scoring'!$D$5:$BU$5))=1,"N/a",(INDEX('Relevance scoring'!$D$7:$BU$214,MATCH($A97,'Relevance scoring'!$A$7:$A$214,0),MATCH(S$5,'Relevance scoring'!$D$5:$BU$5))))</f>
        <v>0</v>
      </c>
      <c r="T97" s="87">
        <f t="array" ref="T97">IF(INDEX('Relevance scoring'!$D$7:$BU$214,MATCH($A97,'Relevance scoring'!$A$7:$A$214,0),MATCH(T$5,'Relevance scoring'!$D$5:$BU$5))=1,"N/a",(INDEX('Relevance scoring'!$D$7:$BU$214,MATCH($A97,'Relevance scoring'!$A$7:$A$214,0),MATCH(T$5,'Relevance scoring'!$D$5:$BU$5))))</f>
        <v>0</v>
      </c>
      <c r="U97" s="87">
        <f t="array" ref="U97">IF(INDEX('Relevance scoring'!$D$7:$BU$214,MATCH($A97,'Relevance scoring'!$A$7:$A$214,0),MATCH(U$5,'Relevance scoring'!$D$5:$BU$5))=1,"N/a",(INDEX('Relevance scoring'!$D$7:$BU$214,MATCH($A97,'Relevance scoring'!$A$7:$A$214,0),MATCH(U$5,'Relevance scoring'!$D$5:$BU$5))))</f>
        <v>0</v>
      </c>
      <c r="V97" s="87">
        <f t="array" ref="V97">IF(INDEX('Relevance scoring'!$D$7:$BU$214,MATCH($A97,'Relevance scoring'!$A$7:$A$214,0),MATCH(V$5,'Relevance scoring'!$D$5:$BU$5))=1,"N/a",(INDEX('Relevance scoring'!$D$7:$BU$214,MATCH($A97,'Relevance scoring'!$A$7:$A$214,0),MATCH(V$5,'Relevance scoring'!$D$5:$BU$5))))</f>
        <v>0</v>
      </c>
      <c r="W97" s="87">
        <f t="array" ref="W97">IF(INDEX('Relevance scoring'!$D$7:$BU$214,MATCH($A97,'Relevance scoring'!$A$7:$A$214,0),MATCH(W$5,'Relevance scoring'!$D$5:$BU$5))=1,"N/a",(INDEX('Relevance scoring'!$D$7:$BU$214,MATCH($A97,'Relevance scoring'!$A$7:$A$214,0),MATCH(W$5,'Relevance scoring'!$D$5:$BU$5))))</f>
        <v>0</v>
      </c>
      <c r="X97" s="87">
        <f t="array" ref="X97">IF(INDEX('Relevance scoring'!$D$7:$BU$214,MATCH($A97,'Relevance scoring'!$A$7:$A$214,0),MATCH(X$5,'Relevance scoring'!$D$5:$BU$5))=1,"N/a",(INDEX('Relevance scoring'!$D$7:$BU$214,MATCH($A97,'Relevance scoring'!$A$7:$A$214,0),MATCH(X$5,'Relevance scoring'!$D$5:$BU$5))))</f>
        <v>0</v>
      </c>
      <c r="Y97" s="87">
        <f t="array" ref="Y97">IF(INDEX('Relevance scoring'!$D$7:$BU$214,MATCH($A97,'Relevance scoring'!$A$7:$A$214,0),MATCH(Y$5,'Relevance scoring'!$D$5:$BU$5))=1,"N/a",(INDEX('Relevance scoring'!$D$7:$BU$214,MATCH($A97,'Relevance scoring'!$A$7:$A$214,0),MATCH(Y$5,'Relevance scoring'!$D$5:$BU$5))))</f>
        <v>0</v>
      </c>
      <c r="Z97" s="87">
        <f t="array" ref="Z97">IF(INDEX('Relevance scoring'!$D$7:$BU$214,MATCH($A97,'Relevance scoring'!$A$7:$A$214,0),MATCH(Z$5,'Relevance scoring'!$D$5:$BU$5))=1,"N/a",(INDEX('Relevance scoring'!$D$7:$BU$214,MATCH($A97,'Relevance scoring'!$A$7:$A$214,0),MATCH(Z$5,'Relevance scoring'!$D$5:$BU$5))))</f>
        <v>4</v>
      </c>
      <c r="AA97" s="87">
        <f t="array" ref="AA97">IF(INDEX('Relevance scoring'!$D$7:$BU$214,MATCH($A97,'Relevance scoring'!$A$7:$A$214,0),MATCH(AA$5,'Relevance scoring'!$D$5:$BU$5))=1,"N/a",(INDEX('Relevance scoring'!$D$7:$BU$214,MATCH($A97,'Relevance scoring'!$A$7:$A$214,0),MATCH(AA$5,'Relevance scoring'!$D$5:$BU$5))))</f>
        <v>0</v>
      </c>
      <c r="AB97" s="87">
        <f t="array" ref="AB97">IF(INDEX('Relevance scoring'!$D$7:$BU$214,MATCH($A97,'Relevance scoring'!$A$7:$A$214,0),MATCH(AB$5,'Relevance scoring'!$D$5:$BU$5))=1,"N/a",(INDEX('Relevance scoring'!$D$7:$BU$214,MATCH($A97,'Relevance scoring'!$A$7:$A$214,0),MATCH(AB$5,'Relevance scoring'!$D$5:$BU$5))))</f>
        <v>0</v>
      </c>
      <c r="AC97" s="87">
        <f t="array" ref="AC97">IF(INDEX('Relevance scoring'!$D$7:$BU$214,MATCH($A97,'Relevance scoring'!$A$7:$A$214,0),MATCH(AC$5,'Relevance scoring'!$D$5:$BU$5))=1,"N/a",(INDEX('Relevance scoring'!$D$7:$BU$214,MATCH($A97,'Relevance scoring'!$A$7:$A$214,0),MATCH(AC$5,'Relevance scoring'!$D$5:$BU$5))))</f>
        <v>0</v>
      </c>
      <c r="AD97" s="87">
        <f t="array" ref="AD97">IF(INDEX('Relevance scoring'!$D$7:$BU$214,MATCH($A97,'Relevance scoring'!$A$7:$A$214,0),MATCH(AD$5,'Relevance scoring'!$D$5:$BU$5))=1,"N/a",(INDEX('Relevance scoring'!$D$7:$BU$214,MATCH($A97,'Relevance scoring'!$A$7:$A$214,0),MATCH(AD$5,'Relevance scoring'!$D$5:$BU$5))))</f>
        <v>0</v>
      </c>
      <c r="AE97" s="87">
        <f t="array" ref="AE97">IF(INDEX('Relevance scoring'!$D$7:$BU$214,MATCH($A97,'Relevance scoring'!$A$7:$A$214,0),MATCH(AE$5,'Relevance scoring'!$D$5:$BU$5))=1,"N/a",(INDEX('Relevance scoring'!$D$7:$BU$214,MATCH($A97,'Relevance scoring'!$A$7:$A$214,0),MATCH(AE$5,'Relevance scoring'!$D$5:$BU$5))))</f>
        <v>0</v>
      </c>
      <c r="AF97" s="87">
        <f t="array" ref="AF97">IF(INDEX('Relevance scoring'!$D$7:$BU$214,MATCH($A97,'Relevance scoring'!$A$7:$A$214,0),MATCH(AF$5,'Relevance scoring'!$D$5:$BU$5))=1,"N/a",(INDEX('Relevance scoring'!$D$7:$BU$214,MATCH($A97,'Relevance scoring'!$A$7:$A$214,0),MATCH(AF$5,'Relevance scoring'!$D$5:$BU$5))))</f>
        <v>0</v>
      </c>
      <c r="AG97" s="87">
        <f t="array" ref="AG97">IF(INDEX('Relevance scoring'!$D$7:$BU$214,MATCH($A97,'Relevance scoring'!$A$7:$A$214,0),MATCH(AG$5,'Relevance scoring'!$D$5:$BU$5))=1,"N/a",(INDEX('Relevance scoring'!$D$7:$BU$214,MATCH($A97,'Relevance scoring'!$A$7:$A$214,0),MATCH(AG$5,'Relevance scoring'!$D$5:$BU$5))))</f>
        <v>0</v>
      </c>
      <c r="AH97" s="87">
        <f t="array" ref="AH97">IF(INDEX('Relevance scoring'!$D$7:$BU$214,MATCH($A97,'Relevance scoring'!$A$7:$A$214,0),MATCH(AH$5,'Relevance scoring'!$D$5:$BU$5))=1,"N/a",(INDEX('Relevance scoring'!$D$7:$BU$214,MATCH($A97,'Relevance scoring'!$A$7:$A$214,0),MATCH(AH$5,'Relevance scoring'!$D$5:$BU$5))))</f>
        <v>0</v>
      </c>
      <c r="AI97" s="87">
        <f t="array" ref="AI97">IF(INDEX('Relevance scoring'!$D$7:$BU$214,MATCH($A97,'Relevance scoring'!$A$7:$A$214,0),MATCH(AI$5,'Relevance scoring'!$D$5:$BU$5))=1,"N/a",(INDEX('Relevance scoring'!$D$7:$BU$214,MATCH($A97,'Relevance scoring'!$A$7:$A$214,0),MATCH(AI$5,'Relevance scoring'!$D$5:$BU$5))))</f>
        <v>0</v>
      </c>
      <c r="AJ97" s="87">
        <f t="array" ref="AJ97">IF(INDEX('Relevance scoring'!$D$7:$BU$214,MATCH($A97,'Relevance scoring'!$A$7:$A$214,0),MATCH(AJ$5,'Relevance scoring'!$D$5:$BU$5))=1,"N/a",(INDEX('Relevance scoring'!$D$7:$BU$214,MATCH($A97,'Relevance scoring'!$A$7:$A$214,0),MATCH(AJ$5,'Relevance scoring'!$D$5:$BU$5))))</f>
        <v>0</v>
      </c>
      <c r="AK97" s="87">
        <f t="array" ref="AK97">IF(INDEX('Relevance scoring'!$D$7:$BU$214,MATCH($A97,'Relevance scoring'!$A$7:$A$214,0),MATCH(AK$5,'Relevance scoring'!$D$5:$BU$5))=1,"N/a",(INDEX('Relevance scoring'!$D$7:$BU$214,MATCH($A97,'Relevance scoring'!$A$7:$A$214,0),MATCH(AK$5,'Relevance scoring'!$D$5:$BU$5))))</f>
        <v>0</v>
      </c>
      <c r="AL97" s="87">
        <f t="array" ref="AL97">IF(INDEX('Relevance scoring'!$D$7:$BU$214,MATCH($A97,'Relevance scoring'!$A$7:$A$214,0),MATCH(AL$5,'Relevance scoring'!$D$5:$BU$5))=1,"N/a",(INDEX('Relevance scoring'!$D$7:$BU$214,MATCH($A97,'Relevance scoring'!$A$7:$A$214,0),MATCH(AL$5,'Relevance scoring'!$D$5:$BU$5))))</f>
        <v>0</v>
      </c>
      <c r="AM97" s="87">
        <f t="array" ref="AM97">IF(INDEX('Relevance scoring'!$D$7:$BU$214,MATCH($A97,'Relevance scoring'!$A$7:$A$214,0),MATCH(AM$5,'Relevance scoring'!$D$5:$BU$5))=1,"N/a",(INDEX('Relevance scoring'!$D$7:$BU$214,MATCH($A97,'Relevance scoring'!$A$7:$A$214,0),MATCH(AM$5,'Relevance scoring'!$D$5:$BU$5))))</f>
        <v>0</v>
      </c>
      <c r="AN97" s="87">
        <f t="array" ref="AN97">IF(INDEX('Relevance scoring'!$D$7:$BU$214,MATCH($A97,'Relevance scoring'!$A$7:$A$214,0),MATCH(AN$5,'Relevance scoring'!$D$5:$BU$5))=1,"N/a",(INDEX('Relevance scoring'!$D$7:$BU$214,MATCH($A97,'Relevance scoring'!$A$7:$A$214,0),MATCH(AN$5,'Relevance scoring'!$D$5:$BU$5))))</f>
        <v>2</v>
      </c>
      <c r="AO97" s="87">
        <f t="array" ref="AO97">IF(INDEX('Relevance scoring'!$D$7:$BU$214,MATCH($A97,'Relevance scoring'!$A$7:$A$214,0),MATCH(AO$5,'Relevance scoring'!$D$5:$BU$5))=1,"N/a",(INDEX('Relevance scoring'!$D$7:$BU$214,MATCH($A97,'Relevance scoring'!$A$7:$A$214,0),MATCH(AO$5,'Relevance scoring'!$D$5:$BU$5))))</f>
        <v>0</v>
      </c>
      <c r="AP97" s="87">
        <f t="array" ref="AP97">IF(INDEX('Relevance scoring'!$D$7:$BU$214,MATCH($A97,'Relevance scoring'!$A$7:$A$214,0),MATCH(AP$5,'Relevance scoring'!$D$5:$BU$5))=1,"N/a",(INDEX('Relevance scoring'!$D$7:$BU$214,MATCH($A97,'Relevance scoring'!$A$7:$A$214,0),MATCH(AP$5,'Relevance scoring'!$D$5:$BU$5))))</f>
        <v>0</v>
      </c>
      <c r="AQ97" s="87">
        <f t="array" ref="AQ97">IF(INDEX('Relevance scoring'!$D$7:$BU$214,MATCH($A97,'Relevance scoring'!$A$7:$A$214,0),MATCH(AQ$5,'Relevance scoring'!$D$5:$BU$5))=1,"N/a",(INDEX('Relevance scoring'!$D$7:$BU$214,MATCH($A97,'Relevance scoring'!$A$7:$A$214,0),MATCH(AQ$5,'Relevance scoring'!$D$5:$BU$5))))</f>
        <v>0</v>
      </c>
      <c r="AR97" s="87">
        <f t="array" ref="AR97">IF(INDEX('Relevance scoring'!$D$7:$BU$214,MATCH($A97,'Relevance scoring'!$A$7:$A$214,0),MATCH(AR$5,'Relevance scoring'!$D$5:$BU$5))=1,"N/a",(INDEX('Relevance scoring'!$D$7:$BU$214,MATCH($A97,'Relevance scoring'!$A$7:$A$214,0),MATCH(AR$5,'Relevance scoring'!$D$5:$BU$5))))</f>
        <v>0</v>
      </c>
      <c r="AS97" s="87">
        <f t="array" ref="AS97">IF(INDEX('Relevance scoring'!$D$7:$BU$214,MATCH($A97,'Relevance scoring'!$A$7:$A$214,0),MATCH(AS$5,'Relevance scoring'!$D$5:$BU$5))=1,"N/a",(INDEX('Relevance scoring'!$D$7:$BU$214,MATCH($A97,'Relevance scoring'!$A$7:$A$214,0),MATCH(AS$5,'Relevance scoring'!$D$5:$BU$5))))</f>
        <v>0</v>
      </c>
      <c r="AT97" s="87">
        <f t="array" ref="AT97">IF(INDEX('Relevance scoring'!$D$7:$BU$214,MATCH($A97,'Relevance scoring'!$A$7:$A$214,0),MATCH(AT$5,'Relevance scoring'!$D$5:$BU$5))=1,"N/a",(INDEX('Relevance scoring'!$D$7:$BU$214,MATCH($A97,'Relevance scoring'!$A$7:$A$214,0),MATCH(AT$5,'Relevance scoring'!$D$5:$BU$5))))</f>
        <v>0</v>
      </c>
      <c r="AU97" s="87">
        <f t="array" ref="AU97">IF(INDEX('Relevance scoring'!$D$7:$BU$214,MATCH($A97,'Relevance scoring'!$A$7:$A$214,0),MATCH(AU$5,'Relevance scoring'!$D$5:$BU$5))=1,"N/a",(INDEX('Relevance scoring'!$D$7:$BU$214,MATCH($A97,'Relevance scoring'!$A$7:$A$214,0),MATCH(AU$5,'Relevance scoring'!$D$5:$BU$5))))</f>
        <v>0</v>
      </c>
      <c r="AV97" s="87">
        <f t="array" ref="AV97">IF(INDEX('Relevance scoring'!$D$7:$BU$214,MATCH($A97,'Relevance scoring'!$A$7:$A$214,0),MATCH(AV$5,'Relevance scoring'!$D$5:$BU$5))=1,"N/a",(INDEX('Relevance scoring'!$D$7:$BU$214,MATCH($A97,'Relevance scoring'!$A$7:$A$214,0),MATCH(AV$5,'Relevance scoring'!$D$5:$BU$5))))</f>
        <v>0</v>
      </c>
      <c r="AW97" s="87">
        <f t="array" ref="AW97">IF(INDEX('Relevance scoring'!$D$7:$BU$214,MATCH($A97,'Relevance scoring'!$A$7:$A$214,0),MATCH(AW$5,'Relevance scoring'!$D$5:$BU$5))=1,"N/a",(INDEX('Relevance scoring'!$D$7:$BU$214,MATCH($A97,'Relevance scoring'!$A$7:$A$214,0),MATCH(AW$5,'Relevance scoring'!$D$5:$BU$5))))</f>
        <v>0</v>
      </c>
      <c r="AX97" s="87">
        <f t="array" ref="AX97">IF(INDEX('Relevance scoring'!$D$7:$BU$214,MATCH($A97,'Relevance scoring'!$A$7:$A$214,0),MATCH(AX$5,'Relevance scoring'!$D$5:$BU$5))=1,"N/a",(INDEX('Relevance scoring'!$D$7:$BU$214,MATCH($A97,'Relevance scoring'!$A$7:$A$214,0),MATCH(AX$5,'Relevance scoring'!$D$5:$BU$5))))</f>
        <v>0</v>
      </c>
      <c r="AY97" s="87">
        <f t="array" ref="AY97">IF(INDEX('Relevance scoring'!$D$7:$BU$214,MATCH($A97,'Relevance scoring'!$A$7:$A$214,0),MATCH(AY$5,'Relevance scoring'!$D$5:$BU$5))=1,"N/a",(INDEX('Relevance scoring'!$D$7:$BU$214,MATCH($A97,'Relevance scoring'!$A$7:$A$214,0),MATCH(AY$5,'Relevance scoring'!$D$5:$BU$5))))</f>
        <v>0</v>
      </c>
      <c r="AZ97" s="87">
        <f t="array" ref="AZ97">IF(INDEX('Relevance scoring'!$D$7:$BU$214,MATCH($A97,'Relevance scoring'!$A$7:$A$214,0),MATCH(AZ$5,'Relevance scoring'!$D$5:$BU$5))=1,"N/a",(INDEX('Relevance scoring'!$D$7:$BU$214,MATCH($A97,'Relevance scoring'!$A$7:$A$214,0),MATCH(AZ$5,'Relevance scoring'!$D$5:$BU$5))))</f>
        <v>0</v>
      </c>
      <c r="BA97" s="87">
        <f t="array" ref="BA97">IF(INDEX('Relevance scoring'!$D$7:$BU$214,MATCH($A97,'Relevance scoring'!$A$7:$A$214,0),MATCH(BA$5,'Relevance scoring'!$D$5:$BU$5))=1,"N/a",(INDEX('Relevance scoring'!$D$7:$BU$214,MATCH($A97,'Relevance scoring'!$A$7:$A$214,0),MATCH(BA$5,'Relevance scoring'!$D$5:$BU$5))))</f>
        <v>0</v>
      </c>
      <c r="BB97" s="87">
        <f t="array" ref="BB97">IF(INDEX('Relevance scoring'!$D$7:$BU$214,MATCH($A97,'Relevance scoring'!$A$7:$A$214,0),MATCH(BB$5,'Relevance scoring'!$D$5:$BU$5))=1,"N/a",(INDEX('Relevance scoring'!$D$7:$BU$214,MATCH($A97,'Relevance scoring'!$A$7:$A$214,0),MATCH(BB$5,'Relevance scoring'!$D$5:$BU$5))))</f>
        <v>0</v>
      </c>
      <c r="BC97" s="87">
        <f t="array" ref="BC97">IF(INDEX('Relevance scoring'!$D$7:$BU$214,MATCH($A97,'Relevance scoring'!$A$7:$A$214,0),MATCH(BC$5,'Relevance scoring'!$D$5:$BU$5))=1,"N/a",(INDEX('Relevance scoring'!$D$7:$BU$214,MATCH($A97,'Relevance scoring'!$A$7:$A$214,0),MATCH(BC$5,'Relevance scoring'!$D$5:$BU$5))))</f>
        <v>0</v>
      </c>
      <c r="BD97" s="87">
        <f t="array" ref="BD97">IF(INDEX('Relevance scoring'!$D$7:$BU$214,MATCH($A97,'Relevance scoring'!$A$7:$A$214,0),MATCH(BD$5,'Relevance scoring'!$D$5:$BU$5))=1,"N/a",(INDEX('Relevance scoring'!$D$7:$BU$214,MATCH($A97,'Relevance scoring'!$A$7:$A$214,0),MATCH(BD$5,'Relevance scoring'!$D$5:$BU$5))))</f>
        <v>0</v>
      </c>
      <c r="BE97" s="87">
        <f t="array" ref="BE97">IF(INDEX('Relevance scoring'!$D$7:$BU$214,MATCH($A97,'Relevance scoring'!$A$7:$A$214,0),MATCH(BE$5,'Relevance scoring'!$D$5:$BU$5))=1,"N/a",(INDEX('Relevance scoring'!$D$7:$BU$214,MATCH($A97,'Relevance scoring'!$A$7:$A$214,0),MATCH(BE$5,'Relevance scoring'!$D$5:$BU$5))))</f>
        <v>0</v>
      </c>
      <c r="BF97" s="87">
        <f t="array" ref="BF97">IF(INDEX('Relevance scoring'!$D$7:$BU$214,MATCH($A97,'Relevance scoring'!$A$7:$A$214,0),MATCH(BF$5,'Relevance scoring'!$D$5:$BU$5))=1,"N/a",(INDEX('Relevance scoring'!$D$7:$BU$214,MATCH($A97,'Relevance scoring'!$A$7:$A$214,0),MATCH(BF$5,'Relevance scoring'!$D$5:$BU$5))))</f>
        <v>0</v>
      </c>
      <c r="BG97" s="87">
        <f t="array" ref="BG97">IF(INDEX('Relevance scoring'!$D$7:$BU$214,MATCH($A97,'Relevance scoring'!$A$7:$A$214,0),MATCH(BG$5,'Relevance scoring'!$D$5:$BU$5))=1,"N/a",(INDEX('Relevance scoring'!$D$7:$BU$214,MATCH($A97,'Relevance scoring'!$A$7:$A$214,0),MATCH(BG$5,'Relevance scoring'!$D$5:$BU$5))))</f>
        <v>0</v>
      </c>
      <c r="BH97" s="87">
        <f t="array" ref="BH97">IF(INDEX('Relevance scoring'!$D$7:$BU$214,MATCH($A97,'Relevance scoring'!$A$7:$A$214,0),MATCH(BH$5,'Relevance scoring'!$D$5:$BU$5))=1,"N/a",(INDEX('Relevance scoring'!$D$7:$BU$214,MATCH($A97,'Relevance scoring'!$A$7:$A$214,0),MATCH(BH$5,'Relevance scoring'!$D$5:$BU$5))))</f>
        <v>0</v>
      </c>
    </row>
    <row r="98" spans="1:60" ht="12.75" x14ac:dyDescent="0.2">
      <c r="A98" s="75" t="str">
        <f>'Technology references'!A93</f>
        <v>Tech-092</v>
      </c>
      <c r="B98" s="79" t="str">
        <f t="array" ref="B98">INDEX('Technology references'!$B$2:$B$100,MATCH($A98,'Technology references'!$A$2:$A$100,0))</f>
        <v>Water scarcity</v>
      </c>
      <c r="C98" s="74"/>
      <c r="D98" s="87">
        <f t="array" ref="D98">IF(INDEX('Relevance scoring'!$D$7:$BU$214,MATCH($A98,'Relevance scoring'!$A$7:$A$214,0),MATCH(D$5,'Relevance scoring'!$D$5:$BU$5))=1,"N/a",(INDEX('Relevance scoring'!$D$7:$BU$214,MATCH($A98,'Relevance scoring'!$A$7:$A$214,0),MATCH(D$5,'Relevance scoring'!$D$5:$BU$5))))</f>
        <v>2</v>
      </c>
      <c r="E98" s="87" t="s">
        <v>892</v>
      </c>
      <c r="F98" s="87">
        <f t="array" ref="F98">IF(INDEX('Relevance scoring'!$D$7:$BU$214,MATCH($A98,'Relevance scoring'!$A$7:$A$214,0),MATCH(F$5,'Relevance scoring'!$D$5:$BU$5))=1,"N/a",(INDEX('Relevance scoring'!$D$7:$BU$214,MATCH($A98,'Relevance scoring'!$A$7:$A$214,0),MATCH(F$5,'Relevance scoring'!$D$5:$BU$5))))</f>
        <v>0</v>
      </c>
      <c r="G98" s="87">
        <f t="array" ref="G98">IF(INDEX('Relevance scoring'!$D$7:$BU$214,MATCH($A98,'Relevance scoring'!$A$7:$A$214,0),MATCH(G$5,'Relevance scoring'!$D$5:$BU$5))=1,"N/a",(INDEX('Relevance scoring'!$D$7:$BU$214,MATCH($A98,'Relevance scoring'!$A$7:$A$214,0),MATCH(G$5,'Relevance scoring'!$D$5:$BU$5))))</f>
        <v>0</v>
      </c>
      <c r="H98" s="87">
        <f t="array" ref="H98">IF(INDEX('Relevance scoring'!$D$7:$BU$214,MATCH($A98,'Relevance scoring'!$A$7:$A$214,0),MATCH(H$5,'Relevance scoring'!$D$5:$BU$5))=1,"N/a",(INDEX('Relevance scoring'!$D$7:$BU$214,MATCH($A98,'Relevance scoring'!$A$7:$A$214,0),MATCH(H$5,'Relevance scoring'!$D$5:$BU$5))))</f>
        <v>0</v>
      </c>
      <c r="I98" s="87">
        <f t="array" ref="I98">IF(INDEX('Relevance scoring'!$D$7:$BU$214,MATCH($A98,'Relevance scoring'!$A$7:$A$214,0),MATCH(I$5,'Relevance scoring'!$D$5:$BU$5))=1,"N/a",(INDEX('Relevance scoring'!$D$7:$BU$214,MATCH($A98,'Relevance scoring'!$A$7:$A$214,0),MATCH(I$5,'Relevance scoring'!$D$5:$BU$5))))</f>
        <v>0</v>
      </c>
      <c r="J98" s="87" t="str">
        <f t="array" ref="J98">IF(INDEX('Relevance scoring'!$D$7:$BU$214,MATCH($A98,'Relevance scoring'!$A$7:$A$214,0),MATCH(J$5,'Relevance scoring'!$D$5:$BU$5))=1,"N/a",(INDEX('Relevance scoring'!$D$7:$BU$214,MATCH($A98,'Relevance scoring'!$A$7:$A$214,0),MATCH(J$5,'Relevance scoring'!$D$5:$BU$5))))</f>
        <v>N/a</v>
      </c>
      <c r="K98" s="87">
        <f t="array" ref="K98">IF(INDEX('Relevance scoring'!$D$7:$BU$214,MATCH($A98,'Relevance scoring'!$A$7:$A$214,0),MATCH(K$5,'Relevance scoring'!$D$5:$BU$5))=1,"N/a",(INDEX('Relevance scoring'!$D$7:$BU$214,MATCH($A98,'Relevance scoring'!$A$7:$A$214,0),MATCH(K$5,'Relevance scoring'!$D$5:$BU$5))))</f>
        <v>0</v>
      </c>
      <c r="L98" s="87">
        <f t="array" ref="L98">IF(INDEX('Relevance scoring'!$D$7:$BU$214,MATCH($A98,'Relevance scoring'!$A$7:$A$214,0),MATCH(L$5,'Relevance scoring'!$D$5:$BU$5))=1,"N/a",(INDEX('Relevance scoring'!$D$7:$BU$214,MATCH($A98,'Relevance scoring'!$A$7:$A$214,0),MATCH(L$5,'Relevance scoring'!$D$5:$BU$5))))</f>
        <v>0</v>
      </c>
      <c r="M98" s="87">
        <f t="array" ref="M98">IF(INDEX('Relevance scoring'!$D$7:$BU$214,MATCH($A98,'Relevance scoring'!$A$7:$A$214,0),MATCH(M$5,'Relevance scoring'!$D$5:$BU$5))=1,"N/a",(INDEX('Relevance scoring'!$D$7:$BU$214,MATCH($A98,'Relevance scoring'!$A$7:$A$214,0),MATCH(M$5,'Relevance scoring'!$D$5:$BU$5))))</f>
        <v>2</v>
      </c>
      <c r="N98" s="87">
        <f t="array" ref="N98">IF(INDEX('Relevance scoring'!$D$7:$BU$214,MATCH($A98,'Relevance scoring'!$A$7:$A$214,0),MATCH(N$5,'Relevance scoring'!$D$5:$BU$5))=1,"N/a",(INDEX('Relevance scoring'!$D$7:$BU$214,MATCH($A98,'Relevance scoring'!$A$7:$A$214,0),MATCH(N$5,'Relevance scoring'!$D$5:$BU$5))))</f>
        <v>0</v>
      </c>
      <c r="O98" s="87">
        <f t="array" ref="O98">IF(INDEX('Relevance scoring'!$D$7:$BU$214,MATCH($A98,'Relevance scoring'!$A$7:$A$214,0),MATCH(O$5,'Relevance scoring'!$D$5:$BU$5))=1,"N/a",(INDEX('Relevance scoring'!$D$7:$BU$214,MATCH($A98,'Relevance scoring'!$A$7:$A$214,0),MATCH(O$5,'Relevance scoring'!$D$5:$BU$5))))</f>
        <v>0</v>
      </c>
      <c r="P98" s="87">
        <f t="array" ref="P98">IF(INDEX('Relevance scoring'!$D$7:$BU$214,MATCH($A98,'Relevance scoring'!$A$7:$A$214,0),MATCH(P$5,'Relevance scoring'!$D$5:$BU$5))=1,"N/a",(INDEX('Relevance scoring'!$D$7:$BU$214,MATCH($A98,'Relevance scoring'!$A$7:$A$214,0),MATCH(P$5,'Relevance scoring'!$D$5:$BU$5))))</f>
        <v>0</v>
      </c>
      <c r="Q98" s="87">
        <f t="array" ref="Q98">IF(INDEX('Relevance scoring'!$D$7:$BU$214,MATCH($A98,'Relevance scoring'!$A$7:$A$214,0),MATCH(Q$5,'Relevance scoring'!$D$5:$BU$5))=1,"N/a",(INDEX('Relevance scoring'!$D$7:$BU$214,MATCH($A98,'Relevance scoring'!$A$7:$A$214,0),MATCH(Q$5,'Relevance scoring'!$D$5:$BU$5))))</f>
        <v>0</v>
      </c>
      <c r="R98" s="87">
        <f t="array" ref="R98">IF(INDEX('Relevance scoring'!$D$7:$BU$214,MATCH($A98,'Relevance scoring'!$A$7:$A$214,0),MATCH(R$5,'Relevance scoring'!$D$5:$BU$5))=1,"N/a",(INDEX('Relevance scoring'!$D$7:$BU$214,MATCH($A98,'Relevance scoring'!$A$7:$A$214,0),MATCH(R$5,'Relevance scoring'!$D$5:$BU$5))))</f>
        <v>0</v>
      </c>
      <c r="S98" s="87">
        <f t="array" ref="S98">IF(INDEX('Relevance scoring'!$D$7:$BU$214,MATCH($A98,'Relevance scoring'!$A$7:$A$214,0),MATCH(S$5,'Relevance scoring'!$D$5:$BU$5))=1,"N/a",(INDEX('Relevance scoring'!$D$7:$BU$214,MATCH($A98,'Relevance scoring'!$A$7:$A$214,0),MATCH(S$5,'Relevance scoring'!$D$5:$BU$5))))</f>
        <v>0</v>
      </c>
      <c r="T98" s="87">
        <f t="array" ref="T98">IF(INDEX('Relevance scoring'!$D$7:$BU$214,MATCH($A98,'Relevance scoring'!$A$7:$A$214,0),MATCH(T$5,'Relevance scoring'!$D$5:$BU$5))=1,"N/a",(INDEX('Relevance scoring'!$D$7:$BU$214,MATCH($A98,'Relevance scoring'!$A$7:$A$214,0),MATCH(T$5,'Relevance scoring'!$D$5:$BU$5))))</f>
        <v>0</v>
      </c>
      <c r="U98" s="87">
        <f t="array" ref="U98">IF(INDEX('Relevance scoring'!$D$7:$BU$214,MATCH($A98,'Relevance scoring'!$A$7:$A$214,0),MATCH(U$5,'Relevance scoring'!$D$5:$BU$5))=1,"N/a",(INDEX('Relevance scoring'!$D$7:$BU$214,MATCH($A98,'Relevance scoring'!$A$7:$A$214,0),MATCH(U$5,'Relevance scoring'!$D$5:$BU$5))))</f>
        <v>0</v>
      </c>
      <c r="V98" s="87">
        <f t="array" ref="V98">IF(INDEX('Relevance scoring'!$D$7:$BU$214,MATCH($A98,'Relevance scoring'!$A$7:$A$214,0),MATCH(V$5,'Relevance scoring'!$D$5:$BU$5))=1,"N/a",(INDEX('Relevance scoring'!$D$7:$BU$214,MATCH($A98,'Relevance scoring'!$A$7:$A$214,0),MATCH(V$5,'Relevance scoring'!$D$5:$BU$5))))</f>
        <v>0</v>
      </c>
      <c r="W98" s="87">
        <f t="array" ref="W98">IF(INDEX('Relevance scoring'!$D$7:$BU$214,MATCH($A98,'Relevance scoring'!$A$7:$A$214,0),MATCH(W$5,'Relevance scoring'!$D$5:$BU$5))=1,"N/a",(INDEX('Relevance scoring'!$D$7:$BU$214,MATCH($A98,'Relevance scoring'!$A$7:$A$214,0),MATCH(W$5,'Relevance scoring'!$D$5:$BU$5))))</f>
        <v>0</v>
      </c>
      <c r="X98" s="87">
        <f t="array" ref="X98">IF(INDEX('Relevance scoring'!$D$7:$BU$214,MATCH($A98,'Relevance scoring'!$A$7:$A$214,0),MATCH(X$5,'Relevance scoring'!$D$5:$BU$5))=1,"N/a",(INDEX('Relevance scoring'!$D$7:$BU$214,MATCH($A98,'Relevance scoring'!$A$7:$A$214,0),MATCH(X$5,'Relevance scoring'!$D$5:$BU$5))))</f>
        <v>0</v>
      </c>
      <c r="Y98" s="87">
        <f t="array" ref="Y98">IF(INDEX('Relevance scoring'!$D$7:$BU$214,MATCH($A98,'Relevance scoring'!$A$7:$A$214,0),MATCH(Y$5,'Relevance scoring'!$D$5:$BU$5))=1,"N/a",(INDEX('Relevance scoring'!$D$7:$BU$214,MATCH($A98,'Relevance scoring'!$A$7:$A$214,0),MATCH(Y$5,'Relevance scoring'!$D$5:$BU$5))))</f>
        <v>0</v>
      </c>
      <c r="Z98" s="87">
        <f t="array" ref="Z98">IF(INDEX('Relevance scoring'!$D$7:$BU$214,MATCH($A98,'Relevance scoring'!$A$7:$A$214,0),MATCH(Z$5,'Relevance scoring'!$D$5:$BU$5))=1,"N/a",(INDEX('Relevance scoring'!$D$7:$BU$214,MATCH($A98,'Relevance scoring'!$A$7:$A$214,0),MATCH(Z$5,'Relevance scoring'!$D$5:$BU$5))))</f>
        <v>5</v>
      </c>
      <c r="AA98" s="87">
        <f t="array" ref="AA98">IF(INDEX('Relevance scoring'!$D$7:$BU$214,MATCH($A98,'Relevance scoring'!$A$7:$A$214,0),MATCH(AA$5,'Relevance scoring'!$D$5:$BU$5))=1,"N/a",(INDEX('Relevance scoring'!$D$7:$BU$214,MATCH($A98,'Relevance scoring'!$A$7:$A$214,0),MATCH(AA$5,'Relevance scoring'!$D$5:$BU$5))))</f>
        <v>0</v>
      </c>
      <c r="AB98" s="87">
        <f t="array" ref="AB98">IF(INDEX('Relevance scoring'!$D$7:$BU$214,MATCH($A98,'Relevance scoring'!$A$7:$A$214,0),MATCH(AB$5,'Relevance scoring'!$D$5:$BU$5))=1,"N/a",(INDEX('Relevance scoring'!$D$7:$BU$214,MATCH($A98,'Relevance scoring'!$A$7:$A$214,0),MATCH(AB$5,'Relevance scoring'!$D$5:$BU$5))))</f>
        <v>0</v>
      </c>
      <c r="AC98" s="87">
        <f t="array" ref="AC98">IF(INDEX('Relevance scoring'!$D$7:$BU$214,MATCH($A98,'Relevance scoring'!$A$7:$A$214,0),MATCH(AC$5,'Relevance scoring'!$D$5:$BU$5))=1,"N/a",(INDEX('Relevance scoring'!$D$7:$BU$214,MATCH($A98,'Relevance scoring'!$A$7:$A$214,0),MATCH(AC$5,'Relevance scoring'!$D$5:$BU$5))))</f>
        <v>0</v>
      </c>
      <c r="AD98" s="87">
        <f t="array" ref="AD98">IF(INDEX('Relevance scoring'!$D$7:$BU$214,MATCH($A98,'Relevance scoring'!$A$7:$A$214,0),MATCH(AD$5,'Relevance scoring'!$D$5:$BU$5))=1,"N/a",(INDEX('Relevance scoring'!$D$7:$BU$214,MATCH($A98,'Relevance scoring'!$A$7:$A$214,0),MATCH(AD$5,'Relevance scoring'!$D$5:$BU$5))))</f>
        <v>0</v>
      </c>
      <c r="AE98" s="87">
        <f t="array" ref="AE98">IF(INDEX('Relevance scoring'!$D$7:$BU$214,MATCH($A98,'Relevance scoring'!$A$7:$A$214,0),MATCH(AE$5,'Relevance scoring'!$D$5:$BU$5))=1,"N/a",(INDEX('Relevance scoring'!$D$7:$BU$214,MATCH($A98,'Relevance scoring'!$A$7:$A$214,0),MATCH(AE$5,'Relevance scoring'!$D$5:$BU$5))))</f>
        <v>0</v>
      </c>
      <c r="AF98" s="87">
        <f t="array" ref="AF98">IF(INDEX('Relevance scoring'!$D$7:$BU$214,MATCH($A98,'Relevance scoring'!$A$7:$A$214,0),MATCH(AF$5,'Relevance scoring'!$D$5:$BU$5))=1,"N/a",(INDEX('Relevance scoring'!$D$7:$BU$214,MATCH($A98,'Relevance scoring'!$A$7:$A$214,0),MATCH(AF$5,'Relevance scoring'!$D$5:$BU$5))))</f>
        <v>0</v>
      </c>
      <c r="AG98" s="87">
        <f t="array" ref="AG98">IF(INDEX('Relevance scoring'!$D$7:$BU$214,MATCH($A98,'Relevance scoring'!$A$7:$A$214,0),MATCH(AG$5,'Relevance scoring'!$D$5:$BU$5))=1,"N/a",(INDEX('Relevance scoring'!$D$7:$BU$214,MATCH($A98,'Relevance scoring'!$A$7:$A$214,0),MATCH(AG$5,'Relevance scoring'!$D$5:$BU$5))))</f>
        <v>0</v>
      </c>
      <c r="AH98" s="87">
        <f t="array" ref="AH98">IF(INDEX('Relevance scoring'!$D$7:$BU$214,MATCH($A98,'Relevance scoring'!$A$7:$A$214,0),MATCH(AH$5,'Relevance scoring'!$D$5:$BU$5))=1,"N/a",(INDEX('Relevance scoring'!$D$7:$BU$214,MATCH($A98,'Relevance scoring'!$A$7:$A$214,0),MATCH(AH$5,'Relevance scoring'!$D$5:$BU$5))))</f>
        <v>0</v>
      </c>
      <c r="AI98" s="87">
        <f t="array" ref="AI98">IF(INDEX('Relevance scoring'!$D$7:$BU$214,MATCH($A98,'Relevance scoring'!$A$7:$A$214,0),MATCH(AI$5,'Relevance scoring'!$D$5:$BU$5))=1,"N/a",(INDEX('Relevance scoring'!$D$7:$BU$214,MATCH($A98,'Relevance scoring'!$A$7:$A$214,0),MATCH(AI$5,'Relevance scoring'!$D$5:$BU$5))))</f>
        <v>0</v>
      </c>
      <c r="AJ98" s="87">
        <f t="array" ref="AJ98">IF(INDEX('Relevance scoring'!$D$7:$BU$214,MATCH($A98,'Relevance scoring'!$A$7:$A$214,0),MATCH(AJ$5,'Relevance scoring'!$D$5:$BU$5))=1,"N/a",(INDEX('Relevance scoring'!$D$7:$BU$214,MATCH($A98,'Relevance scoring'!$A$7:$A$214,0),MATCH(AJ$5,'Relevance scoring'!$D$5:$BU$5))))</f>
        <v>0</v>
      </c>
      <c r="AK98" s="87">
        <f t="array" ref="AK98">IF(INDEX('Relevance scoring'!$D$7:$BU$214,MATCH($A98,'Relevance scoring'!$A$7:$A$214,0),MATCH(AK$5,'Relevance scoring'!$D$5:$BU$5))=1,"N/a",(INDEX('Relevance scoring'!$D$7:$BU$214,MATCH($A98,'Relevance scoring'!$A$7:$A$214,0),MATCH(AK$5,'Relevance scoring'!$D$5:$BU$5))))</f>
        <v>0</v>
      </c>
      <c r="AL98" s="87">
        <f t="array" ref="AL98">IF(INDEX('Relevance scoring'!$D$7:$BU$214,MATCH($A98,'Relevance scoring'!$A$7:$A$214,0),MATCH(AL$5,'Relevance scoring'!$D$5:$BU$5))=1,"N/a",(INDEX('Relevance scoring'!$D$7:$BU$214,MATCH($A98,'Relevance scoring'!$A$7:$A$214,0),MATCH(AL$5,'Relevance scoring'!$D$5:$BU$5))))</f>
        <v>0</v>
      </c>
      <c r="AM98" s="87">
        <f t="array" ref="AM98">IF(INDEX('Relevance scoring'!$D$7:$BU$214,MATCH($A98,'Relevance scoring'!$A$7:$A$214,0),MATCH(AM$5,'Relevance scoring'!$D$5:$BU$5))=1,"N/a",(INDEX('Relevance scoring'!$D$7:$BU$214,MATCH($A98,'Relevance scoring'!$A$7:$A$214,0),MATCH(AM$5,'Relevance scoring'!$D$5:$BU$5))))</f>
        <v>0</v>
      </c>
      <c r="AN98" s="87">
        <f t="array" ref="AN98">IF(INDEX('Relevance scoring'!$D$7:$BU$214,MATCH($A98,'Relevance scoring'!$A$7:$A$214,0),MATCH(AN$5,'Relevance scoring'!$D$5:$BU$5))=1,"N/a",(INDEX('Relevance scoring'!$D$7:$BU$214,MATCH($A98,'Relevance scoring'!$A$7:$A$214,0),MATCH(AN$5,'Relevance scoring'!$D$5:$BU$5))))</f>
        <v>3</v>
      </c>
      <c r="AO98" s="87">
        <f t="array" ref="AO98">IF(INDEX('Relevance scoring'!$D$7:$BU$214,MATCH($A98,'Relevance scoring'!$A$7:$A$214,0),MATCH(AO$5,'Relevance scoring'!$D$5:$BU$5))=1,"N/a",(INDEX('Relevance scoring'!$D$7:$BU$214,MATCH($A98,'Relevance scoring'!$A$7:$A$214,0),MATCH(AO$5,'Relevance scoring'!$D$5:$BU$5))))</f>
        <v>0</v>
      </c>
      <c r="AP98" s="87">
        <f t="array" ref="AP98">IF(INDEX('Relevance scoring'!$D$7:$BU$214,MATCH($A98,'Relevance scoring'!$A$7:$A$214,0),MATCH(AP$5,'Relevance scoring'!$D$5:$BU$5))=1,"N/a",(INDEX('Relevance scoring'!$D$7:$BU$214,MATCH($A98,'Relevance scoring'!$A$7:$A$214,0),MATCH(AP$5,'Relevance scoring'!$D$5:$BU$5))))</f>
        <v>0</v>
      </c>
      <c r="AQ98" s="87">
        <f t="array" ref="AQ98">IF(INDEX('Relevance scoring'!$D$7:$BU$214,MATCH($A98,'Relevance scoring'!$A$7:$A$214,0),MATCH(AQ$5,'Relevance scoring'!$D$5:$BU$5))=1,"N/a",(INDEX('Relevance scoring'!$D$7:$BU$214,MATCH($A98,'Relevance scoring'!$A$7:$A$214,0),MATCH(AQ$5,'Relevance scoring'!$D$5:$BU$5))))</f>
        <v>0</v>
      </c>
      <c r="AR98" s="87">
        <f t="array" ref="AR98">IF(INDEX('Relevance scoring'!$D$7:$BU$214,MATCH($A98,'Relevance scoring'!$A$7:$A$214,0),MATCH(AR$5,'Relevance scoring'!$D$5:$BU$5))=1,"N/a",(INDEX('Relevance scoring'!$D$7:$BU$214,MATCH($A98,'Relevance scoring'!$A$7:$A$214,0),MATCH(AR$5,'Relevance scoring'!$D$5:$BU$5))))</f>
        <v>0</v>
      </c>
      <c r="AS98" s="87">
        <f t="array" ref="AS98">IF(INDEX('Relevance scoring'!$D$7:$BU$214,MATCH($A98,'Relevance scoring'!$A$7:$A$214,0),MATCH(AS$5,'Relevance scoring'!$D$5:$BU$5))=1,"N/a",(INDEX('Relevance scoring'!$D$7:$BU$214,MATCH($A98,'Relevance scoring'!$A$7:$A$214,0),MATCH(AS$5,'Relevance scoring'!$D$5:$BU$5))))</f>
        <v>0</v>
      </c>
      <c r="AT98" s="87">
        <f t="array" ref="AT98">IF(INDEX('Relevance scoring'!$D$7:$BU$214,MATCH($A98,'Relevance scoring'!$A$7:$A$214,0),MATCH(AT$5,'Relevance scoring'!$D$5:$BU$5))=1,"N/a",(INDEX('Relevance scoring'!$D$7:$BU$214,MATCH($A98,'Relevance scoring'!$A$7:$A$214,0),MATCH(AT$5,'Relevance scoring'!$D$5:$BU$5))))</f>
        <v>0</v>
      </c>
      <c r="AU98" s="87">
        <f t="array" ref="AU98">IF(INDEX('Relevance scoring'!$D$7:$BU$214,MATCH($A98,'Relevance scoring'!$A$7:$A$214,0),MATCH(AU$5,'Relevance scoring'!$D$5:$BU$5))=1,"N/a",(INDEX('Relevance scoring'!$D$7:$BU$214,MATCH($A98,'Relevance scoring'!$A$7:$A$214,0),MATCH(AU$5,'Relevance scoring'!$D$5:$BU$5))))</f>
        <v>0</v>
      </c>
      <c r="AV98" s="87">
        <f t="array" ref="AV98">IF(INDEX('Relevance scoring'!$D$7:$BU$214,MATCH($A98,'Relevance scoring'!$A$7:$A$214,0),MATCH(AV$5,'Relevance scoring'!$D$5:$BU$5))=1,"N/a",(INDEX('Relevance scoring'!$D$7:$BU$214,MATCH($A98,'Relevance scoring'!$A$7:$A$214,0),MATCH(AV$5,'Relevance scoring'!$D$5:$BU$5))))</f>
        <v>0</v>
      </c>
      <c r="AW98" s="87">
        <f t="array" ref="AW98">IF(INDEX('Relevance scoring'!$D$7:$BU$214,MATCH($A98,'Relevance scoring'!$A$7:$A$214,0),MATCH(AW$5,'Relevance scoring'!$D$5:$BU$5))=1,"N/a",(INDEX('Relevance scoring'!$D$7:$BU$214,MATCH($A98,'Relevance scoring'!$A$7:$A$214,0),MATCH(AW$5,'Relevance scoring'!$D$5:$BU$5))))</f>
        <v>0</v>
      </c>
      <c r="AX98" s="87">
        <f t="array" ref="AX98">IF(INDEX('Relevance scoring'!$D$7:$BU$214,MATCH($A98,'Relevance scoring'!$A$7:$A$214,0),MATCH(AX$5,'Relevance scoring'!$D$5:$BU$5))=1,"N/a",(INDEX('Relevance scoring'!$D$7:$BU$214,MATCH($A98,'Relevance scoring'!$A$7:$A$214,0),MATCH(AX$5,'Relevance scoring'!$D$5:$BU$5))))</f>
        <v>0</v>
      </c>
      <c r="AY98" s="87">
        <f t="array" ref="AY98">IF(INDEX('Relevance scoring'!$D$7:$BU$214,MATCH($A98,'Relevance scoring'!$A$7:$A$214,0),MATCH(AY$5,'Relevance scoring'!$D$5:$BU$5))=1,"N/a",(INDEX('Relevance scoring'!$D$7:$BU$214,MATCH($A98,'Relevance scoring'!$A$7:$A$214,0),MATCH(AY$5,'Relevance scoring'!$D$5:$BU$5))))</f>
        <v>0</v>
      </c>
      <c r="AZ98" s="87">
        <f t="array" ref="AZ98">IF(INDEX('Relevance scoring'!$D$7:$BU$214,MATCH($A98,'Relevance scoring'!$A$7:$A$214,0),MATCH(AZ$5,'Relevance scoring'!$D$5:$BU$5))=1,"N/a",(INDEX('Relevance scoring'!$D$7:$BU$214,MATCH($A98,'Relevance scoring'!$A$7:$A$214,0),MATCH(AZ$5,'Relevance scoring'!$D$5:$BU$5))))</f>
        <v>0</v>
      </c>
      <c r="BA98" s="87">
        <f t="array" ref="BA98">IF(INDEX('Relevance scoring'!$D$7:$BU$214,MATCH($A98,'Relevance scoring'!$A$7:$A$214,0),MATCH(BA$5,'Relevance scoring'!$D$5:$BU$5))=1,"N/a",(INDEX('Relevance scoring'!$D$7:$BU$214,MATCH($A98,'Relevance scoring'!$A$7:$A$214,0),MATCH(BA$5,'Relevance scoring'!$D$5:$BU$5))))</f>
        <v>0</v>
      </c>
      <c r="BB98" s="87">
        <f t="array" ref="BB98">IF(INDEX('Relevance scoring'!$D$7:$BU$214,MATCH($A98,'Relevance scoring'!$A$7:$A$214,0),MATCH(BB$5,'Relevance scoring'!$D$5:$BU$5))=1,"N/a",(INDEX('Relevance scoring'!$D$7:$BU$214,MATCH($A98,'Relevance scoring'!$A$7:$A$214,0),MATCH(BB$5,'Relevance scoring'!$D$5:$BU$5))))</f>
        <v>0</v>
      </c>
      <c r="BC98" s="87">
        <f t="array" ref="BC98">IF(INDEX('Relevance scoring'!$D$7:$BU$214,MATCH($A98,'Relevance scoring'!$A$7:$A$214,0),MATCH(BC$5,'Relevance scoring'!$D$5:$BU$5))=1,"N/a",(INDEX('Relevance scoring'!$D$7:$BU$214,MATCH($A98,'Relevance scoring'!$A$7:$A$214,0),MATCH(BC$5,'Relevance scoring'!$D$5:$BU$5))))</f>
        <v>0</v>
      </c>
      <c r="BD98" s="87">
        <f t="array" ref="BD98">IF(INDEX('Relevance scoring'!$D$7:$BU$214,MATCH($A98,'Relevance scoring'!$A$7:$A$214,0),MATCH(BD$5,'Relevance scoring'!$D$5:$BU$5))=1,"N/a",(INDEX('Relevance scoring'!$D$7:$BU$214,MATCH($A98,'Relevance scoring'!$A$7:$A$214,0),MATCH(BD$5,'Relevance scoring'!$D$5:$BU$5))))</f>
        <v>0</v>
      </c>
      <c r="BE98" s="87">
        <f t="array" ref="BE98">IF(INDEX('Relevance scoring'!$D$7:$BU$214,MATCH($A98,'Relevance scoring'!$A$7:$A$214,0),MATCH(BE$5,'Relevance scoring'!$D$5:$BU$5))=1,"N/a",(INDEX('Relevance scoring'!$D$7:$BU$214,MATCH($A98,'Relevance scoring'!$A$7:$A$214,0),MATCH(BE$5,'Relevance scoring'!$D$5:$BU$5))))</f>
        <v>0</v>
      </c>
      <c r="BF98" s="87">
        <f t="array" ref="BF98">IF(INDEX('Relevance scoring'!$D$7:$BU$214,MATCH($A98,'Relevance scoring'!$A$7:$A$214,0),MATCH(BF$5,'Relevance scoring'!$D$5:$BU$5))=1,"N/a",(INDEX('Relevance scoring'!$D$7:$BU$214,MATCH($A98,'Relevance scoring'!$A$7:$A$214,0),MATCH(BF$5,'Relevance scoring'!$D$5:$BU$5))))</f>
        <v>0</v>
      </c>
      <c r="BG98" s="87">
        <f t="array" ref="BG98">IF(INDEX('Relevance scoring'!$D$7:$BU$214,MATCH($A98,'Relevance scoring'!$A$7:$A$214,0),MATCH(BG$5,'Relevance scoring'!$D$5:$BU$5))=1,"N/a",(INDEX('Relevance scoring'!$D$7:$BU$214,MATCH($A98,'Relevance scoring'!$A$7:$A$214,0),MATCH(BG$5,'Relevance scoring'!$D$5:$BU$5))))</f>
        <v>0</v>
      </c>
      <c r="BH98" s="87">
        <f t="array" ref="BH98">IF(INDEX('Relevance scoring'!$D$7:$BU$214,MATCH($A98,'Relevance scoring'!$A$7:$A$214,0),MATCH(BH$5,'Relevance scoring'!$D$5:$BU$5))=1,"N/a",(INDEX('Relevance scoring'!$D$7:$BU$214,MATCH($A98,'Relevance scoring'!$A$7:$A$214,0),MATCH(BH$5,'Relevance scoring'!$D$5:$BU$5))))</f>
        <v>0</v>
      </c>
    </row>
    <row r="99" spans="1:60" ht="12.75" x14ac:dyDescent="0.2">
      <c r="A99" s="75" t="str">
        <f>'Technology references'!A94</f>
        <v>Tech-093</v>
      </c>
      <c r="B99" s="79" t="str">
        <f t="array" ref="B99">INDEX('Technology references'!$B$2:$B$100,MATCH($A99,'Technology references'!$A$2:$A$100,0))</f>
        <v>Rising sea levels</v>
      </c>
      <c r="C99" s="74"/>
      <c r="D99" s="87">
        <f t="array" ref="D99">IF(INDEX('Relevance scoring'!$D$7:$BU$214,MATCH($A99,'Relevance scoring'!$A$7:$A$214,0),MATCH(D$5,'Relevance scoring'!$D$5:$BU$5))=1,"N/a",(INDEX('Relevance scoring'!$D$7:$BU$214,MATCH($A99,'Relevance scoring'!$A$7:$A$214,0),MATCH(D$5,'Relevance scoring'!$D$5:$BU$5))))</f>
        <v>2</v>
      </c>
      <c r="E99" s="87">
        <f t="array" ref="E99">IF(INDEX('Relevance scoring'!$D$7:$BU$214,MATCH($A99,'Relevance scoring'!$A$7:$A$214,0),MATCH(E$5,'Relevance scoring'!$D$5:$BU$5))=1,"N/a",(INDEX('Relevance scoring'!$D$7:$BU$214,MATCH($A99,'Relevance scoring'!$A$7:$A$214,0),MATCH(E$5,'Relevance scoring'!$D$5:$BU$5))))</f>
        <v>2</v>
      </c>
      <c r="F99" s="87">
        <f t="array" ref="F99">IF(INDEX('Relevance scoring'!$D$7:$BU$214,MATCH($A99,'Relevance scoring'!$A$7:$A$214,0),MATCH(F$5,'Relevance scoring'!$D$5:$BU$5))=1,"N/a",(INDEX('Relevance scoring'!$D$7:$BU$214,MATCH($A99,'Relevance scoring'!$A$7:$A$214,0),MATCH(F$5,'Relevance scoring'!$D$5:$BU$5))))</f>
        <v>0</v>
      </c>
      <c r="G99" s="87">
        <f t="array" ref="G99">IF(INDEX('Relevance scoring'!$D$7:$BU$214,MATCH($A99,'Relevance scoring'!$A$7:$A$214,0),MATCH(G$5,'Relevance scoring'!$D$5:$BU$5))=1,"N/a",(INDEX('Relevance scoring'!$D$7:$BU$214,MATCH($A99,'Relevance scoring'!$A$7:$A$214,0),MATCH(G$5,'Relevance scoring'!$D$5:$BU$5))))</f>
        <v>0</v>
      </c>
      <c r="H99" s="87">
        <f t="array" ref="H99">IF(INDEX('Relevance scoring'!$D$7:$BU$214,MATCH($A99,'Relevance scoring'!$A$7:$A$214,0),MATCH(H$5,'Relevance scoring'!$D$5:$BU$5))=1,"N/a",(INDEX('Relevance scoring'!$D$7:$BU$214,MATCH($A99,'Relevance scoring'!$A$7:$A$214,0),MATCH(H$5,'Relevance scoring'!$D$5:$BU$5))))</f>
        <v>0</v>
      </c>
      <c r="I99" s="87">
        <f t="array" ref="I99">IF(INDEX('Relevance scoring'!$D$7:$BU$214,MATCH($A99,'Relevance scoring'!$A$7:$A$214,0),MATCH(I$5,'Relevance scoring'!$D$5:$BU$5))=1,"N/a",(INDEX('Relevance scoring'!$D$7:$BU$214,MATCH($A99,'Relevance scoring'!$A$7:$A$214,0),MATCH(I$5,'Relevance scoring'!$D$5:$BU$5))))</f>
        <v>0</v>
      </c>
      <c r="J99" s="87">
        <f t="array" ref="J99">IF(INDEX('Relevance scoring'!$D$7:$BU$214,MATCH($A99,'Relevance scoring'!$A$7:$A$214,0),MATCH(J$5,'Relevance scoring'!$D$5:$BU$5))=1,"N/a",(INDEX('Relevance scoring'!$D$7:$BU$214,MATCH($A99,'Relevance scoring'!$A$7:$A$214,0),MATCH(J$5,'Relevance scoring'!$D$5:$BU$5))))</f>
        <v>2</v>
      </c>
      <c r="K99" s="87">
        <f t="array" ref="K99">IF(INDEX('Relevance scoring'!$D$7:$BU$214,MATCH($A99,'Relevance scoring'!$A$7:$A$214,0),MATCH(K$5,'Relevance scoring'!$D$5:$BU$5))=1,"N/a",(INDEX('Relevance scoring'!$D$7:$BU$214,MATCH($A99,'Relevance scoring'!$A$7:$A$214,0),MATCH(K$5,'Relevance scoring'!$D$5:$BU$5))))</f>
        <v>0</v>
      </c>
      <c r="L99" s="87">
        <f t="array" ref="L99">IF(INDEX('Relevance scoring'!$D$7:$BU$214,MATCH($A99,'Relevance scoring'!$A$7:$A$214,0),MATCH(L$5,'Relevance scoring'!$D$5:$BU$5))=1,"N/a",(INDEX('Relevance scoring'!$D$7:$BU$214,MATCH($A99,'Relevance scoring'!$A$7:$A$214,0),MATCH(L$5,'Relevance scoring'!$D$5:$BU$5))))</f>
        <v>0</v>
      </c>
      <c r="M99" s="87">
        <f t="array" ref="M99">IF(INDEX('Relevance scoring'!$D$7:$BU$214,MATCH($A99,'Relevance scoring'!$A$7:$A$214,0),MATCH(M$5,'Relevance scoring'!$D$5:$BU$5))=1,"N/a",(INDEX('Relevance scoring'!$D$7:$BU$214,MATCH($A99,'Relevance scoring'!$A$7:$A$214,0),MATCH(M$5,'Relevance scoring'!$D$5:$BU$5))))</f>
        <v>2</v>
      </c>
      <c r="N99" s="87">
        <f t="array" ref="N99">IF(INDEX('Relevance scoring'!$D$7:$BU$214,MATCH($A99,'Relevance scoring'!$A$7:$A$214,0),MATCH(N$5,'Relevance scoring'!$D$5:$BU$5))=1,"N/a",(INDEX('Relevance scoring'!$D$7:$BU$214,MATCH($A99,'Relevance scoring'!$A$7:$A$214,0),MATCH(N$5,'Relevance scoring'!$D$5:$BU$5))))</f>
        <v>0</v>
      </c>
      <c r="O99" s="87">
        <f t="array" ref="O99">IF(INDEX('Relevance scoring'!$D$7:$BU$214,MATCH($A99,'Relevance scoring'!$A$7:$A$214,0),MATCH(O$5,'Relevance scoring'!$D$5:$BU$5))=1,"N/a",(INDEX('Relevance scoring'!$D$7:$BU$214,MATCH($A99,'Relevance scoring'!$A$7:$A$214,0),MATCH(O$5,'Relevance scoring'!$D$5:$BU$5))))</f>
        <v>0</v>
      </c>
      <c r="P99" s="87">
        <f t="array" ref="P99">IF(INDEX('Relevance scoring'!$D$7:$BU$214,MATCH($A99,'Relevance scoring'!$A$7:$A$214,0),MATCH(P$5,'Relevance scoring'!$D$5:$BU$5))=1,"N/a",(INDEX('Relevance scoring'!$D$7:$BU$214,MATCH($A99,'Relevance scoring'!$A$7:$A$214,0),MATCH(P$5,'Relevance scoring'!$D$5:$BU$5))))</f>
        <v>0</v>
      </c>
      <c r="Q99" s="87">
        <f t="array" ref="Q99">IF(INDEX('Relevance scoring'!$D$7:$BU$214,MATCH($A99,'Relevance scoring'!$A$7:$A$214,0),MATCH(Q$5,'Relevance scoring'!$D$5:$BU$5))=1,"N/a",(INDEX('Relevance scoring'!$D$7:$BU$214,MATCH($A99,'Relevance scoring'!$A$7:$A$214,0),MATCH(Q$5,'Relevance scoring'!$D$5:$BU$5))))</f>
        <v>0</v>
      </c>
      <c r="R99" s="87">
        <f t="array" ref="R99">IF(INDEX('Relevance scoring'!$D$7:$BU$214,MATCH($A99,'Relevance scoring'!$A$7:$A$214,0),MATCH(R$5,'Relevance scoring'!$D$5:$BU$5))=1,"N/a",(INDEX('Relevance scoring'!$D$7:$BU$214,MATCH($A99,'Relevance scoring'!$A$7:$A$214,0),MATCH(R$5,'Relevance scoring'!$D$5:$BU$5))))</f>
        <v>0</v>
      </c>
      <c r="S99" s="87">
        <f t="array" ref="S99">IF(INDEX('Relevance scoring'!$D$7:$BU$214,MATCH($A99,'Relevance scoring'!$A$7:$A$214,0),MATCH(S$5,'Relevance scoring'!$D$5:$BU$5))=1,"N/a",(INDEX('Relevance scoring'!$D$7:$BU$214,MATCH($A99,'Relevance scoring'!$A$7:$A$214,0),MATCH(S$5,'Relevance scoring'!$D$5:$BU$5))))</f>
        <v>0</v>
      </c>
      <c r="T99" s="87">
        <f t="array" ref="T99">IF(INDEX('Relevance scoring'!$D$7:$BU$214,MATCH($A99,'Relevance scoring'!$A$7:$A$214,0),MATCH(T$5,'Relevance scoring'!$D$5:$BU$5))=1,"N/a",(INDEX('Relevance scoring'!$D$7:$BU$214,MATCH($A99,'Relevance scoring'!$A$7:$A$214,0),MATCH(T$5,'Relevance scoring'!$D$5:$BU$5))))</f>
        <v>0</v>
      </c>
      <c r="U99" s="87">
        <f t="array" ref="U99">IF(INDEX('Relevance scoring'!$D$7:$BU$214,MATCH($A99,'Relevance scoring'!$A$7:$A$214,0),MATCH(U$5,'Relevance scoring'!$D$5:$BU$5))=1,"N/a",(INDEX('Relevance scoring'!$D$7:$BU$214,MATCH($A99,'Relevance scoring'!$A$7:$A$214,0),MATCH(U$5,'Relevance scoring'!$D$5:$BU$5))))</f>
        <v>0</v>
      </c>
      <c r="V99" s="87">
        <f t="array" ref="V99">IF(INDEX('Relevance scoring'!$D$7:$BU$214,MATCH($A99,'Relevance scoring'!$A$7:$A$214,0),MATCH(V$5,'Relevance scoring'!$D$5:$BU$5))=1,"N/a",(INDEX('Relevance scoring'!$D$7:$BU$214,MATCH($A99,'Relevance scoring'!$A$7:$A$214,0),MATCH(V$5,'Relevance scoring'!$D$5:$BU$5))))</f>
        <v>0</v>
      </c>
      <c r="W99" s="87">
        <f t="array" ref="W99">IF(INDEX('Relevance scoring'!$D$7:$BU$214,MATCH($A99,'Relevance scoring'!$A$7:$A$214,0),MATCH(W$5,'Relevance scoring'!$D$5:$BU$5))=1,"N/a",(INDEX('Relevance scoring'!$D$7:$BU$214,MATCH($A99,'Relevance scoring'!$A$7:$A$214,0),MATCH(W$5,'Relevance scoring'!$D$5:$BU$5))))</f>
        <v>0</v>
      </c>
      <c r="X99" s="87">
        <f t="array" ref="X99">IF(INDEX('Relevance scoring'!$D$7:$BU$214,MATCH($A99,'Relevance scoring'!$A$7:$A$214,0),MATCH(X$5,'Relevance scoring'!$D$5:$BU$5))=1,"N/a",(INDEX('Relevance scoring'!$D$7:$BU$214,MATCH($A99,'Relevance scoring'!$A$7:$A$214,0),MATCH(X$5,'Relevance scoring'!$D$5:$BU$5))))</f>
        <v>0</v>
      </c>
      <c r="Y99" s="87">
        <f t="array" ref="Y99">IF(INDEX('Relevance scoring'!$D$7:$BU$214,MATCH($A99,'Relevance scoring'!$A$7:$A$214,0),MATCH(Y$5,'Relevance scoring'!$D$5:$BU$5))=1,"N/a",(INDEX('Relevance scoring'!$D$7:$BU$214,MATCH($A99,'Relevance scoring'!$A$7:$A$214,0),MATCH(Y$5,'Relevance scoring'!$D$5:$BU$5))))</f>
        <v>0</v>
      </c>
      <c r="Z99" s="87">
        <f t="array" ref="Z99">IF(INDEX('Relevance scoring'!$D$7:$BU$214,MATCH($A99,'Relevance scoring'!$A$7:$A$214,0),MATCH(Z$5,'Relevance scoring'!$D$5:$BU$5))=1,"N/a",(INDEX('Relevance scoring'!$D$7:$BU$214,MATCH($A99,'Relevance scoring'!$A$7:$A$214,0),MATCH(Z$5,'Relevance scoring'!$D$5:$BU$5))))</f>
        <v>3</v>
      </c>
      <c r="AA99" s="87">
        <f t="array" ref="AA99">IF(INDEX('Relevance scoring'!$D$7:$BU$214,MATCH($A99,'Relevance scoring'!$A$7:$A$214,0),MATCH(AA$5,'Relevance scoring'!$D$5:$BU$5))=1,"N/a",(INDEX('Relevance scoring'!$D$7:$BU$214,MATCH($A99,'Relevance scoring'!$A$7:$A$214,0),MATCH(AA$5,'Relevance scoring'!$D$5:$BU$5))))</f>
        <v>0</v>
      </c>
      <c r="AB99" s="87">
        <f t="array" ref="AB99">IF(INDEX('Relevance scoring'!$D$7:$BU$214,MATCH($A99,'Relevance scoring'!$A$7:$A$214,0),MATCH(AB$5,'Relevance scoring'!$D$5:$BU$5))=1,"N/a",(INDEX('Relevance scoring'!$D$7:$BU$214,MATCH($A99,'Relevance scoring'!$A$7:$A$214,0),MATCH(AB$5,'Relevance scoring'!$D$5:$BU$5))))</f>
        <v>0</v>
      </c>
      <c r="AC99" s="87">
        <f t="array" ref="AC99">IF(INDEX('Relevance scoring'!$D$7:$BU$214,MATCH($A99,'Relevance scoring'!$A$7:$A$214,0),MATCH(AC$5,'Relevance scoring'!$D$5:$BU$5))=1,"N/a",(INDEX('Relevance scoring'!$D$7:$BU$214,MATCH($A99,'Relevance scoring'!$A$7:$A$214,0),MATCH(AC$5,'Relevance scoring'!$D$5:$BU$5))))</f>
        <v>0</v>
      </c>
      <c r="AD99" s="87">
        <f t="array" ref="AD99">IF(INDEX('Relevance scoring'!$D$7:$BU$214,MATCH($A99,'Relevance scoring'!$A$7:$A$214,0),MATCH(AD$5,'Relevance scoring'!$D$5:$BU$5))=1,"N/a",(INDEX('Relevance scoring'!$D$7:$BU$214,MATCH($A99,'Relevance scoring'!$A$7:$A$214,0),MATCH(AD$5,'Relevance scoring'!$D$5:$BU$5))))</f>
        <v>0</v>
      </c>
      <c r="AE99" s="87">
        <f t="array" ref="AE99">IF(INDEX('Relevance scoring'!$D$7:$BU$214,MATCH($A99,'Relevance scoring'!$A$7:$A$214,0),MATCH(AE$5,'Relevance scoring'!$D$5:$BU$5))=1,"N/a",(INDEX('Relevance scoring'!$D$7:$BU$214,MATCH($A99,'Relevance scoring'!$A$7:$A$214,0),MATCH(AE$5,'Relevance scoring'!$D$5:$BU$5))))</f>
        <v>0</v>
      </c>
      <c r="AF99" s="87">
        <f t="array" ref="AF99">IF(INDEX('Relevance scoring'!$D$7:$BU$214,MATCH($A99,'Relevance scoring'!$A$7:$A$214,0),MATCH(AF$5,'Relevance scoring'!$D$5:$BU$5))=1,"N/a",(INDEX('Relevance scoring'!$D$7:$BU$214,MATCH($A99,'Relevance scoring'!$A$7:$A$214,0),MATCH(AF$5,'Relevance scoring'!$D$5:$BU$5))))</f>
        <v>0</v>
      </c>
      <c r="AG99" s="87">
        <f t="array" ref="AG99">IF(INDEX('Relevance scoring'!$D$7:$BU$214,MATCH($A99,'Relevance scoring'!$A$7:$A$214,0),MATCH(AG$5,'Relevance scoring'!$D$5:$BU$5))=1,"N/a",(INDEX('Relevance scoring'!$D$7:$BU$214,MATCH($A99,'Relevance scoring'!$A$7:$A$214,0),MATCH(AG$5,'Relevance scoring'!$D$5:$BU$5))))</f>
        <v>0</v>
      </c>
      <c r="AH99" s="87">
        <f t="array" ref="AH99">IF(INDEX('Relevance scoring'!$D$7:$BU$214,MATCH($A99,'Relevance scoring'!$A$7:$A$214,0),MATCH(AH$5,'Relevance scoring'!$D$5:$BU$5))=1,"N/a",(INDEX('Relevance scoring'!$D$7:$BU$214,MATCH($A99,'Relevance scoring'!$A$7:$A$214,0),MATCH(AH$5,'Relevance scoring'!$D$5:$BU$5))))</f>
        <v>0</v>
      </c>
      <c r="AI99" s="87">
        <f t="array" ref="AI99">IF(INDEX('Relevance scoring'!$D$7:$BU$214,MATCH($A99,'Relevance scoring'!$A$7:$A$214,0),MATCH(AI$5,'Relevance scoring'!$D$5:$BU$5))=1,"N/a",(INDEX('Relevance scoring'!$D$7:$BU$214,MATCH($A99,'Relevance scoring'!$A$7:$A$214,0),MATCH(AI$5,'Relevance scoring'!$D$5:$BU$5))))</f>
        <v>0</v>
      </c>
      <c r="AJ99" s="87">
        <f t="array" ref="AJ99">IF(INDEX('Relevance scoring'!$D$7:$BU$214,MATCH($A99,'Relevance scoring'!$A$7:$A$214,0),MATCH(AJ$5,'Relevance scoring'!$D$5:$BU$5))=1,"N/a",(INDEX('Relevance scoring'!$D$7:$BU$214,MATCH($A99,'Relevance scoring'!$A$7:$A$214,0),MATCH(AJ$5,'Relevance scoring'!$D$5:$BU$5))))</f>
        <v>0</v>
      </c>
      <c r="AK99" s="87">
        <f t="array" ref="AK99">IF(INDEX('Relevance scoring'!$D$7:$BU$214,MATCH($A99,'Relevance scoring'!$A$7:$A$214,0),MATCH(AK$5,'Relevance scoring'!$D$5:$BU$5))=1,"N/a",(INDEX('Relevance scoring'!$D$7:$BU$214,MATCH($A99,'Relevance scoring'!$A$7:$A$214,0),MATCH(AK$5,'Relevance scoring'!$D$5:$BU$5))))</f>
        <v>0</v>
      </c>
      <c r="AL99" s="87">
        <f t="array" ref="AL99">IF(INDEX('Relevance scoring'!$D$7:$BU$214,MATCH($A99,'Relevance scoring'!$A$7:$A$214,0),MATCH(AL$5,'Relevance scoring'!$D$5:$BU$5))=1,"N/a",(INDEX('Relevance scoring'!$D$7:$BU$214,MATCH($A99,'Relevance scoring'!$A$7:$A$214,0),MATCH(AL$5,'Relevance scoring'!$D$5:$BU$5))))</f>
        <v>0</v>
      </c>
      <c r="AM99" s="87">
        <f t="array" ref="AM99">IF(INDEX('Relevance scoring'!$D$7:$BU$214,MATCH($A99,'Relevance scoring'!$A$7:$A$214,0),MATCH(AM$5,'Relevance scoring'!$D$5:$BU$5))=1,"N/a",(INDEX('Relevance scoring'!$D$7:$BU$214,MATCH($A99,'Relevance scoring'!$A$7:$A$214,0),MATCH(AM$5,'Relevance scoring'!$D$5:$BU$5))))</f>
        <v>0</v>
      </c>
      <c r="AN99" s="87" t="str">
        <f t="array" ref="AN99">IF(INDEX('Relevance scoring'!$D$7:$BU$214,MATCH($A99,'Relevance scoring'!$A$7:$A$214,0),MATCH(AN$5,'Relevance scoring'!$D$5:$BU$5))=1,"N/a",(INDEX('Relevance scoring'!$D$7:$BU$214,MATCH($A99,'Relevance scoring'!$A$7:$A$214,0),MATCH(AN$5,'Relevance scoring'!$D$5:$BU$5))))</f>
        <v>N/a</v>
      </c>
      <c r="AO99" s="87">
        <f t="array" ref="AO99">IF(INDEX('Relevance scoring'!$D$7:$BU$214,MATCH($A99,'Relevance scoring'!$A$7:$A$214,0),MATCH(AO$5,'Relevance scoring'!$D$5:$BU$5))=1,"N/a",(INDEX('Relevance scoring'!$D$7:$BU$214,MATCH($A99,'Relevance scoring'!$A$7:$A$214,0),MATCH(AO$5,'Relevance scoring'!$D$5:$BU$5))))</f>
        <v>0</v>
      </c>
      <c r="AP99" s="87">
        <f t="array" ref="AP99">IF(INDEX('Relevance scoring'!$D$7:$BU$214,MATCH($A99,'Relevance scoring'!$A$7:$A$214,0),MATCH(AP$5,'Relevance scoring'!$D$5:$BU$5))=1,"N/a",(INDEX('Relevance scoring'!$D$7:$BU$214,MATCH($A99,'Relevance scoring'!$A$7:$A$214,0),MATCH(AP$5,'Relevance scoring'!$D$5:$BU$5))))</f>
        <v>0</v>
      </c>
      <c r="AQ99" s="87">
        <f t="array" ref="AQ99">IF(INDEX('Relevance scoring'!$D$7:$BU$214,MATCH($A99,'Relevance scoring'!$A$7:$A$214,0),MATCH(AQ$5,'Relevance scoring'!$D$5:$BU$5))=1,"N/a",(INDEX('Relevance scoring'!$D$7:$BU$214,MATCH($A99,'Relevance scoring'!$A$7:$A$214,0),MATCH(AQ$5,'Relevance scoring'!$D$5:$BU$5))))</f>
        <v>0</v>
      </c>
      <c r="AR99" s="87">
        <f t="array" ref="AR99">IF(INDEX('Relevance scoring'!$D$7:$BU$214,MATCH($A99,'Relevance scoring'!$A$7:$A$214,0),MATCH(AR$5,'Relevance scoring'!$D$5:$BU$5))=1,"N/a",(INDEX('Relevance scoring'!$D$7:$BU$214,MATCH($A99,'Relevance scoring'!$A$7:$A$214,0),MATCH(AR$5,'Relevance scoring'!$D$5:$BU$5))))</f>
        <v>0</v>
      </c>
      <c r="AS99" s="87">
        <f t="array" ref="AS99">IF(INDEX('Relevance scoring'!$D$7:$BU$214,MATCH($A99,'Relevance scoring'!$A$7:$A$214,0),MATCH(AS$5,'Relevance scoring'!$D$5:$BU$5))=1,"N/a",(INDEX('Relevance scoring'!$D$7:$BU$214,MATCH($A99,'Relevance scoring'!$A$7:$A$214,0),MATCH(AS$5,'Relevance scoring'!$D$5:$BU$5))))</f>
        <v>0</v>
      </c>
      <c r="AT99" s="87">
        <f t="array" ref="AT99">IF(INDEX('Relevance scoring'!$D$7:$BU$214,MATCH($A99,'Relevance scoring'!$A$7:$A$214,0),MATCH(AT$5,'Relevance scoring'!$D$5:$BU$5))=1,"N/a",(INDEX('Relevance scoring'!$D$7:$BU$214,MATCH($A99,'Relevance scoring'!$A$7:$A$214,0),MATCH(AT$5,'Relevance scoring'!$D$5:$BU$5))))</f>
        <v>0</v>
      </c>
      <c r="AU99" s="87">
        <f t="array" ref="AU99">IF(INDEX('Relevance scoring'!$D$7:$BU$214,MATCH($A99,'Relevance scoring'!$A$7:$A$214,0),MATCH(AU$5,'Relevance scoring'!$D$5:$BU$5))=1,"N/a",(INDEX('Relevance scoring'!$D$7:$BU$214,MATCH($A99,'Relevance scoring'!$A$7:$A$214,0),MATCH(AU$5,'Relevance scoring'!$D$5:$BU$5))))</f>
        <v>0</v>
      </c>
      <c r="AV99" s="87">
        <f t="array" ref="AV99">IF(INDEX('Relevance scoring'!$D$7:$BU$214,MATCH($A99,'Relevance scoring'!$A$7:$A$214,0),MATCH(AV$5,'Relevance scoring'!$D$5:$BU$5))=1,"N/a",(INDEX('Relevance scoring'!$D$7:$BU$214,MATCH($A99,'Relevance scoring'!$A$7:$A$214,0),MATCH(AV$5,'Relevance scoring'!$D$5:$BU$5))))</f>
        <v>0</v>
      </c>
      <c r="AW99" s="87">
        <f t="array" ref="AW99">IF(INDEX('Relevance scoring'!$D$7:$BU$214,MATCH($A99,'Relevance scoring'!$A$7:$A$214,0),MATCH(AW$5,'Relevance scoring'!$D$5:$BU$5))=1,"N/a",(INDEX('Relevance scoring'!$D$7:$BU$214,MATCH($A99,'Relevance scoring'!$A$7:$A$214,0),MATCH(AW$5,'Relevance scoring'!$D$5:$BU$5))))</f>
        <v>0</v>
      </c>
      <c r="AX99" s="87">
        <f t="array" ref="AX99">IF(INDEX('Relevance scoring'!$D$7:$BU$214,MATCH($A99,'Relevance scoring'!$A$7:$A$214,0),MATCH(AX$5,'Relevance scoring'!$D$5:$BU$5))=1,"N/a",(INDEX('Relevance scoring'!$D$7:$BU$214,MATCH($A99,'Relevance scoring'!$A$7:$A$214,0),MATCH(AX$5,'Relevance scoring'!$D$5:$BU$5))))</f>
        <v>0</v>
      </c>
      <c r="AY99" s="87">
        <f t="array" ref="AY99">IF(INDEX('Relevance scoring'!$D$7:$BU$214,MATCH($A99,'Relevance scoring'!$A$7:$A$214,0),MATCH(AY$5,'Relevance scoring'!$D$5:$BU$5))=1,"N/a",(INDEX('Relevance scoring'!$D$7:$BU$214,MATCH($A99,'Relevance scoring'!$A$7:$A$214,0),MATCH(AY$5,'Relevance scoring'!$D$5:$BU$5))))</f>
        <v>0</v>
      </c>
      <c r="AZ99" s="87">
        <f t="array" ref="AZ99">IF(INDEX('Relevance scoring'!$D$7:$BU$214,MATCH($A99,'Relevance scoring'!$A$7:$A$214,0),MATCH(AZ$5,'Relevance scoring'!$D$5:$BU$5))=1,"N/a",(INDEX('Relevance scoring'!$D$7:$BU$214,MATCH($A99,'Relevance scoring'!$A$7:$A$214,0),MATCH(AZ$5,'Relevance scoring'!$D$5:$BU$5))))</f>
        <v>0</v>
      </c>
      <c r="BA99" s="87">
        <f t="array" ref="BA99">IF(INDEX('Relevance scoring'!$D$7:$BU$214,MATCH($A99,'Relevance scoring'!$A$7:$A$214,0),MATCH(BA$5,'Relevance scoring'!$D$5:$BU$5))=1,"N/a",(INDEX('Relevance scoring'!$D$7:$BU$214,MATCH($A99,'Relevance scoring'!$A$7:$A$214,0),MATCH(BA$5,'Relevance scoring'!$D$5:$BU$5))))</f>
        <v>0</v>
      </c>
      <c r="BB99" s="87">
        <f t="array" ref="BB99">IF(INDEX('Relevance scoring'!$D$7:$BU$214,MATCH($A99,'Relevance scoring'!$A$7:$A$214,0),MATCH(BB$5,'Relevance scoring'!$D$5:$BU$5))=1,"N/a",(INDEX('Relevance scoring'!$D$7:$BU$214,MATCH($A99,'Relevance scoring'!$A$7:$A$214,0),MATCH(BB$5,'Relevance scoring'!$D$5:$BU$5))))</f>
        <v>0</v>
      </c>
      <c r="BC99" s="87">
        <f t="array" ref="BC99">IF(INDEX('Relevance scoring'!$D$7:$BU$214,MATCH($A99,'Relevance scoring'!$A$7:$A$214,0),MATCH(BC$5,'Relevance scoring'!$D$5:$BU$5))=1,"N/a",(INDEX('Relevance scoring'!$D$7:$BU$214,MATCH($A99,'Relevance scoring'!$A$7:$A$214,0),MATCH(BC$5,'Relevance scoring'!$D$5:$BU$5))))</f>
        <v>0</v>
      </c>
      <c r="BD99" s="87">
        <f t="array" ref="BD99">IF(INDEX('Relevance scoring'!$D$7:$BU$214,MATCH($A99,'Relevance scoring'!$A$7:$A$214,0),MATCH(BD$5,'Relevance scoring'!$D$5:$BU$5))=1,"N/a",(INDEX('Relevance scoring'!$D$7:$BU$214,MATCH($A99,'Relevance scoring'!$A$7:$A$214,0),MATCH(BD$5,'Relevance scoring'!$D$5:$BU$5))))</f>
        <v>0</v>
      </c>
      <c r="BE99" s="87">
        <f t="array" ref="BE99">IF(INDEX('Relevance scoring'!$D$7:$BU$214,MATCH($A99,'Relevance scoring'!$A$7:$A$214,0),MATCH(BE$5,'Relevance scoring'!$D$5:$BU$5))=1,"N/a",(INDEX('Relevance scoring'!$D$7:$BU$214,MATCH($A99,'Relevance scoring'!$A$7:$A$214,0),MATCH(BE$5,'Relevance scoring'!$D$5:$BU$5))))</f>
        <v>0</v>
      </c>
      <c r="BF99" s="87">
        <f t="array" ref="BF99">IF(INDEX('Relevance scoring'!$D$7:$BU$214,MATCH($A99,'Relevance scoring'!$A$7:$A$214,0),MATCH(BF$5,'Relevance scoring'!$D$5:$BU$5))=1,"N/a",(INDEX('Relevance scoring'!$D$7:$BU$214,MATCH($A99,'Relevance scoring'!$A$7:$A$214,0),MATCH(BF$5,'Relevance scoring'!$D$5:$BU$5))))</f>
        <v>0</v>
      </c>
      <c r="BG99" s="87">
        <f t="array" ref="BG99">IF(INDEX('Relevance scoring'!$D$7:$BU$214,MATCH($A99,'Relevance scoring'!$A$7:$A$214,0),MATCH(BG$5,'Relevance scoring'!$D$5:$BU$5))=1,"N/a",(INDEX('Relevance scoring'!$D$7:$BU$214,MATCH($A99,'Relevance scoring'!$A$7:$A$214,0),MATCH(BG$5,'Relevance scoring'!$D$5:$BU$5))))</f>
        <v>0</v>
      </c>
      <c r="BH99" s="87">
        <f t="array" ref="BH99">IF(INDEX('Relevance scoring'!$D$7:$BU$214,MATCH($A99,'Relevance scoring'!$A$7:$A$214,0),MATCH(BH$5,'Relevance scoring'!$D$5:$BU$5))=1,"N/a",(INDEX('Relevance scoring'!$D$7:$BU$214,MATCH($A99,'Relevance scoring'!$A$7:$A$214,0),MATCH(BH$5,'Relevance scoring'!$D$5:$BU$5))))</f>
        <v>0</v>
      </c>
    </row>
    <row r="100" spans="1:60" ht="12.75" x14ac:dyDescent="0.2">
      <c r="A100" s="75" t="str">
        <f>'Technology references'!A95</f>
        <v>Tech-094</v>
      </c>
      <c r="B100" s="79" t="str">
        <f t="array" ref="B100">INDEX('Technology references'!$B$2:$B$100,MATCH($A100,'Technology references'!$A$2:$A$100,0))</f>
        <v>Ocean acidification</v>
      </c>
      <c r="C100" s="74"/>
      <c r="D100" s="87" t="str">
        <f t="array" ref="D100">IF(INDEX('Relevance scoring'!$D$7:$BU$214,MATCH($A100,'Relevance scoring'!$A$7:$A$214,0),MATCH(D$5,'Relevance scoring'!$D$5:$BU$5))=1,"N/a",(INDEX('Relevance scoring'!$D$7:$BU$214,MATCH($A100,'Relevance scoring'!$A$7:$A$214,0),MATCH(D$5,'Relevance scoring'!$D$5:$BU$5))))</f>
        <v>N/a</v>
      </c>
      <c r="E100" s="87">
        <f t="array" ref="E100">IF(INDEX('Relevance scoring'!$D$7:$BU$214,MATCH($A100,'Relevance scoring'!$A$7:$A$214,0),MATCH(E$5,'Relevance scoring'!$D$5:$BU$5))=1,"N/a",(INDEX('Relevance scoring'!$D$7:$BU$214,MATCH($A100,'Relevance scoring'!$A$7:$A$214,0),MATCH(E$5,'Relevance scoring'!$D$5:$BU$5))))</f>
        <v>2</v>
      </c>
      <c r="F100" s="87">
        <f t="array" ref="F100">IF(INDEX('Relevance scoring'!$D$7:$BU$214,MATCH($A100,'Relevance scoring'!$A$7:$A$214,0),MATCH(F$5,'Relevance scoring'!$D$5:$BU$5))=1,"N/a",(INDEX('Relevance scoring'!$D$7:$BU$214,MATCH($A100,'Relevance scoring'!$A$7:$A$214,0),MATCH(F$5,'Relevance scoring'!$D$5:$BU$5))))</f>
        <v>0</v>
      </c>
      <c r="G100" s="87">
        <f t="array" ref="G100">IF(INDEX('Relevance scoring'!$D$7:$BU$214,MATCH($A100,'Relevance scoring'!$A$7:$A$214,0),MATCH(G$5,'Relevance scoring'!$D$5:$BU$5))=1,"N/a",(INDEX('Relevance scoring'!$D$7:$BU$214,MATCH($A100,'Relevance scoring'!$A$7:$A$214,0),MATCH(G$5,'Relevance scoring'!$D$5:$BU$5))))</f>
        <v>0</v>
      </c>
      <c r="H100" s="87">
        <f t="array" ref="H100">IF(INDEX('Relevance scoring'!$D$7:$BU$214,MATCH($A100,'Relevance scoring'!$A$7:$A$214,0),MATCH(H$5,'Relevance scoring'!$D$5:$BU$5))=1,"N/a",(INDEX('Relevance scoring'!$D$7:$BU$214,MATCH($A100,'Relevance scoring'!$A$7:$A$214,0),MATCH(H$5,'Relevance scoring'!$D$5:$BU$5))))</f>
        <v>0</v>
      </c>
      <c r="I100" s="87">
        <f t="array" ref="I100">IF(INDEX('Relevance scoring'!$D$7:$BU$214,MATCH($A100,'Relevance scoring'!$A$7:$A$214,0),MATCH(I$5,'Relevance scoring'!$D$5:$BU$5))=1,"N/a",(INDEX('Relevance scoring'!$D$7:$BU$214,MATCH($A100,'Relevance scoring'!$A$7:$A$214,0),MATCH(I$5,'Relevance scoring'!$D$5:$BU$5))))</f>
        <v>0</v>
      </c>
      <c r="J100" s="87" t="str">
        <f t="array" ref="J100">IF(INDEX('Relevance scoring'!$D$7:$BU$214,MATCH($A100,'Relevance scoring'!$A$7:$A$214,0),MATCH(J$5,'Relevance scoring'!$D$5:$BU$5))=1,"N/a",(INDEX('Relevance scoring'!$D$7:$BU$214,MATCH($A100,'Relevance scoring'!$A$7:$A$214,0),MATCH(J$5,'Relevance scoring'!$D$5:$BU$5))))</f>
        <v>N/a</v>
      </c>
      <c r="K100" s="87">
        <f t="array" ref="K100">IF(INDEX('Relevance scoring'!$D$7:$BU$214,MATCH($A100,'Relevance scoring'!$A$7:$A$214,0),MATCH(K$5,'Relevance scoring'!$D$5:$BU$5))=1,"N/a",(INDEX('Relevance scoring'!$D$7:$BU$214,MATCH($A100,'Relevance scoring'!$A$7:$A$214,0),MATCH(K$5,'Relevance scoring'!$D$5:$BU$5))))</f>
        <v>0</v>
      </c>
      <c r="L100" s="87">
        <f t="array" ref="L100">IF(INDEX('Relevance scoring'!$D$7:$BU$214,MATCH($A100,'Relevance scoring'!$A$7:$A$214,0),MATCH(L$5,'Relevance scoring'!$D$5:$BU$5))=1,"N/a",(INDEX('Relevance scoring'!$D$7:$BU$214,MATCH($A100,'Relevance scoring'!$A$7:$A$214,0),MATCH(L$5,'Relevance scoring'!$D$5:$BU$5))))</f>
        <v>0</v>
      </c>
      <c r="M100" s="87" t="str">
        <f t="array" ref="M100">IF(INDEX('Relevance scoring'!$D$7:$BU$214,MATCH($A100,'Relevance scoring'!$A$7:$A$214,0),MATCH(M$5,'Relevance scoring'!$D$5:$BU$5))=1,"N/a",(INDEX('Relevance scoring'!$D$7:$BU$214,MATCH($A100,'Relevance scoring'!$A$7:$A$214,0),MATCH(M$5,'Relevance scoring'!$D$5:$BU$5))))</f>
        <v>N/a</v>
      </c>
      <c r="N100" s="87">
        <f t="array" ref="N100">IF(INDEX('Relevance scoring'!$D$7:$BU$214,MATCH($A100,'Relevance scoring'!$A$7:$A$214,0),MATCH(N$5,'Relevance scoring'!$D$5:$BU$5))=1,"N/a",(INDEX('Relevance scoring'!$D$7:$BU$214,MATCH($A100,'Relevance scoring'!$A$7:$A$214,0),MATCH(N$5,'Relevance scoring'!$D$5:$BU$5))))</f>
        <v>0</v>
      </c>
      <c r="O100" s="87">
        <f t="array" ref="O100">IF(INDEX('Relevance scoring'!$D$7:$BU$214,MATCH($A100,'Relevance scoring'!$A$7:$A$214,0),MATCH(O$5,'Relevance scoring'!$D$5:$BU$5))=1,"N/a",(INDEX('Relevance scoring'!$D$7:$BU$214,MATCH($A100,'Relevance scoring'!$A$7:$A$214,0),MATCH(O$5,'Relevance scoring'!$D$5:$BU$5))))</f>
        <v>0</v>
      </c>
      <c r="P100" s="87">
        <f t="array" ref="P100">IF(INDEX('Relevance scoring'!$D$7:$BU$214,MATCH($A100,'Relevance scoring'!$A$7:$A$214,0),MATCH(P$5,'Relevance scoring'!$D$5:$BU$5))=1,"N/a",(INDEX('Relevance scoring'!$D$7:$BU$214,MATCH($A100,'Relevance scoring'!$A$7:$A$214,0),MATCH(P$5,'Relevance scoring'!$D$5:$BU$5))))</f>
        <v>0</v>
      </c>
      <c r="Q100" s="87">
        <f t="array" ref="Q100">IF(INDEX('Relevance scoring'!$D$7:$BU$214,MATCH($A100,'Relevance scoring'!$A$7:$A$214,0),MATCH(Q$5,'Relevance scoring'!$D$5:$BU$5))=1,"N/a",(INDEX('Relevance scoring'!$D$7:$BU$214,MATCH($A100,'Relevance scoring'!$A$7:$A$214,0),MATCH(Q$5,'Relevance scoring'!$D$5:$BU$5))))</f>
        <v>0</v>
      </c>
      <c r="R100" s="87">
        <f t="array" ref="R100">IF(INDEX('Relevance scoring'!$D$7:$BU$214,MATCH($A100,'Relevance scoring'!$A$7:$A$214,0),MATCH(R$5,'Relevance scoring'!$D$5:$BU$5))=1,"N/a",(INDEX('Relevance scoring'!$D$7:$BU$214,MATCH($A100,'Relevance scoring'!$A$7:$A$214,0),MATCH(R$5,'Relevance scoring'!$D$5:$BU$5))))</f>
        <v>0</v>
      </c>
      <c r="S100" s="87">
        <f t="array" ref="S100">IF(INDEX('Relevance scoring'!$D$7:$BU$214,MATCH($A100,'Relevance scoring'!$A$7:$A$214,0),MATCH(S$5,'Relevance scoring'!$D$5:$BU$5))=1,"N/a",(INDEX('Relevance scoring'!$D$7:$BU$214,MATCH($A100,'Relevance scoring'!$A$7:$A$214,0),MATCH(S$5,'Relevance scoring'!$D$5:$BU$5))))</f>
        <v>0</v>
      </c>
      <c r="T100" s="87">
        <f t="array" ref="T100">IF(INDEX('Relevance scoring'!$D$7:$BU$214,MATCH($A100,'Relevance scoring'!$A$7:$A$214,0),MATCH(T$5,'Relevance scoring'!$D$5:$BU$5))=1,"N/a",(INDEX('Relevance scoring'!$D$7:$BU$214,MATCH($A100,'Relevance scoring'!$A$7:$A$214,0),MATCH(T$5,'Relevance scoring'!$D$5:$BU$5))))</f>
        <v>0</v>
      </c>
      <c r="U100" s="87">
        <f t="array" ref="U100">IF(INDEX('Relevance scoring'!$D$7:$BU$214,MATCH($A100,'Relevance scoring'!$A$7:$A$214,0),MATCH(U$5,'Relevance scoring'!$D$5:$BU$5))=1,"N/a",(INDEX('Relevance scoring'!$D$7:$BU$214,MATCH($A100,'Relevance scoring'!$A$7:$A$214,0),MATCH(U$5,'Relevance scoring'!$D$5:$BU$5))))</f>
        <v>0</v>
      </c>
      <c r="V100" s="87">
        <f t="array" ref="V100">IF(INDEX('Relevance scoring'!$D$7:$BU$214,MATCH($A100,'Relevance scoring'!$A$7:$A$214,0),MATCH(V$5,'Relevance scoring'!$D$5:$BU$5))=1,"N/a",(INDEX('Relevance scoring'!$D$7:$BU$214,MATCH($A100,'Relevance scoring'!$A$7:$A$214,0),MATCH(V$5,'Relevance scoring'!$D$5:$BU$5))))</f>
        <v>0</v>
      </c>
      <c r="W100" s="87">
        <f t="array" ref="W100">IF(INDEX('Relevance scoring'!$D$7:$BU$214,MATCH($A100,'Relevance scoring'!$A$7:$A$214,0),MATCH(W$5,'Relevance scoring'!$D$5:$BU$5))=1,"N/a",(INDEX('Relevance scoring'!$D$7:$BU$214,MATCH($A100,'Relevance scoring'!$A$7:$A$214,0),MATCH(W$5,'Relevance scoring'!$D$5:$BU$5))))</f>
        <v>0</v>
      </c>
      <c r="X100" s="87">
        <f t="array" ref="X100">IF(INDEX('Relevance scoring'!$D$7:$BU$214,MATCH($A100,'Relevance scoring'!$A$7:$A$214,0),MATCH(X$5,'Relevance scoring'!$D$5:$BU$5))=1,"N/a",(INDEX('Relevance scoring'!$D$7:$BU$214,MATCH($A100,'Relevance scoring'!$A$7:$A$214,0),MATCH(X$5,'Relevance scoring'!$D$5:$BU$5))))</f>
        <v>0</v>
      </c>
      <c r="Y100" s="87">
        <f t="array" ref="Y100">IF(INDEX('Relevance scoring'!$D$7:$BU$214,MATCH($A100,'Relevance scoring'!$A$7:$A$214,0),MATCH(Y$5,'Relevance scoring'!$D$5:$BU$5))=1,"N/a",(INDEX('Relevance scoring'!$D$7:$BU$214,MATCH($A100,'Relevance scoring'!$A$7:$A$214,0),MATCH(Y$5,'Relevance scoring'!$D$5:$BU$5))))</f>
        <v>0</v>
      </c>
      <c r="Z100" s="87">
        <f t="array" ref="Z100">IF(INDEX('Relevance scoring'!$D$7:$BU$214,MATCH($A100,'Relevance scoring'!$A$7:$A$214,0),MATCH(Z$5,'Relevance scoring'!$D$5:$BU$5))=1,"N/a",(INDEX('Relevance scoring'!$D$7:$BU$214,MATCH($A100,'Relevance scoring'!$A$7:$A$214,0),MATCH(Z$5,'Relevance scoring'!$D$5:$BU$5))))</f>
        <v>2</v>
      </c>
      <c r="AA100" s="87">
        <f t="array" ref="AA100">IF(INDEX('Relevance scoring'!$D$7:$BU$214,MATCH($A100,'Relevance scoring'!$A$7:$A$214,0),MATCH(AA$5,'Relevance scoring'!$D$5:$BU$5))=1,"N/a",(INDEX('Relevance scoring'!$D$7:$BU$214,MATCH($A100,'Relevance scoring'!$A$7:$A$214,0),MATCH(AA$5,'Relevance scoring'!$D$5:$BU$5))))</f>
        <v>0</v>
      </c>
      <c r="AB100" s="87">
        <f t="array" ref="AB100">IF(INDEX('Relevance scoring'!$D$7:$BU$214,MATCH($A100,'Relevance scoring'!$A$7:$A$214,0),MATCH(AB$5,'Relevance scoring'!$D$5:$BU$5))=1,"N/a",(INDEX('Relevance scoring'!$D$7:$BU$214,MATCH($A100,'Relevance scoring'!$A$7:$A$214,0),MATCH(AB$5,'Relevance scoring'!$D$5:$BU$5))))</f>
        <v>0</v>
      </c>
      <c r="AC100" s="87">
        <f t="array" ref="AC100">IF(INDEX('Relevance scoring'!$D$7:$BU$214,MATCH($A100,'Relevance scoring'!$A$7:$A$214,0),MATCH(AC$5,'Relevance scoring'!$D$5:$BU$5))=1,"N/a",(INDEX('Relevance scoring'!$D$7:$BU$214,MATCH($A100,'Relevance scoring'!$A$7:$A$214,0),MATCH(AC$5,'Relevance scoring'!$D$5:$BU$5))))</f>
        <v>0</v>
      </c>
      <c r="AD100" s="87">
        <f t="array" ref="AD100">IF(INDEX('Relevance scoring'!$D$7:$BU$214,MATCH($A100,'Relevance scoring'!$A$7:$A$214,0),MATCH(AD$5,'Relevance scoring'!$D$5:$BU$5))=1,"N/a",(INDEX('Relevance scoring'!$D$7:$BU$214,MATCH($A100,'Relevance scoring'!$A$7:$A$214,0),MATCH(AD$5,'Relevance scoring'!$D$5:$BU$5))))</f>
        <v>0</v>
      </c>
      <c r="AE100" s="87">
        <f t="array" ref="AE100">IF(INDEX('Relevance scoring'!$D$7:$BU$214,MATCH($A100,'Relevance scoring'!$A$7:$A$214,0),MATCH(AE$5,'Relevance scoring'!$D$5:$BU$5))=1,"N/a",(INDEX('Relevance scoring'!$D$7:$BU$214,MATCH($A100,'Relevance scoring'!$A$7:$A$214,0),MATCH(AE$5,'Relevance scoring'!$D$5:$BU$5))))</f>
        <v>0</v>
      </c>
      <c r="AF100" s="87">
        <f t="array" ref="AF100">IF(INDEX('Relevance scoring'!$D$7:$BU$214,MATCH($A100,'Relevance scoring'!$A$7:$A$214,0),MATCH(AF$5,'Relevance scoring'!$D$5:$BU$5))=1,"N/a",(INDEX('Relevance scoring'!$D$7:$BU$214,MATCH($A100,'Relevance scoring'!$A$7:$A$214,0),MATCH(AF$5,'Relevance scoring'!$D$5:$BU$5))))</f>
        <v>0</v>
      </c>
      <c r="AG100" s="87">
        <f t="array" ref="AG100">IF(INDEX('Relevance scoring'!$D$7:$BU$214,MATCH($A100,'Relevance scoring'!$A$7:$A$214,0),MATCH(AG$5,'Relevance scoring'!$D$5:$BU$5))=1,"N/a",(INDEX('Relevance scoring'!$D$7:$BU$214,MATCH($A100,'Relevance scoring'!$A$7:$A$214,0),MATCH(AG$5,'Relevance scoring'!$D$5:$BU$5))))</f>
        <v>0</v>
      </c>
      <c r="AH100" s="87">
        <f t="array" ref="AH100">IF(INDEX('Relevance scoring'!$D$7:$BU$214,MATCH($A100,'Relevance scoring'!$A$7:$A$214,0),MATCH(AH$5,'Relevance scoring'!$D$5:$BU$5))=1,"N/a",(INDEX('Relevance scoring'!$D$7:$BU$214,MATCH($A100,'Relevance scoring'!$A$7:$A$214,0),MATCH(AH$5,'Relevance scoring'!$D$5:$BU$5))))</f>
        <v>0</v>
      </c>
      <c r="AI100" s="87">
        <f t="array" ref="AI100">IF(INDEX('Relevance scoring'!$D$7:$BU$214,MATCH($A100,'Relevance scoring'!$A$7:$A$214,0),MATCH(AI$5,'Relevance scoring'!$D$5:$BU$5))=1,"N/a",(INDEX('Relevance scoring'!$D$7:$BU$214,MATCH($A100,'Relevance scoring'!$A$7:$A$214,0),MATCH(AI$5,'Relevance scoring'!$D$5:$BU$5))))</f>
        <v>0</v>
      </c>
      <c r="AJ100" s="87">
        <f t="array" ref="AJ100">IF(INDEX('Relevance scoring'!$D$7:$BU$214,MATCH($A100,'Relevance scoring'!$A$7:$A$214,0),MATCH(AJ$5,'Relevance scoring'!$D$5:$BU$5))=1,"N/a",(INDEX('Relevance scoring'!$D$7:$BU$214,MATCH($A100,'Relevance scoring'!$A$7:$A$214,0),MATCH(AJ$5,'Relevance scoring'!$D$5:$BU$5))))</f>
        <v>0</v>
      </c>
      <c r="AK100" s="87">
        <f t="array" ref="AK100">IF(INDEX('Relevance scoring'!$D$7:$BU$214,MATCH($A100,'Relevance scoring'!$A$7:$A$214,0),MATCH(AK$5,'Relevance scoring'!$D$5:$BU$5))=1,"N/a",(INDEX('Relevance scoring'!$D$7:$BU$214,MATCH($A100,'Relevance scoring'!$A$7:$A$214,0),MATCH(AK$5,'Relevance scoring'!$D$5:$BU$5))))</f>
        <v>0</v>
      </c>
      <c r="AL100" s="87">
        <f t="array" ref="AL100">IF(INDEX('Relevance scoring'!$D$7:$BU$214,MATCH($A100,'Relevance scoring'!$A$7:$A$214,0),MATCH(AL$5,'Relevance scoring'!$D$5:$BU$5))=1,"N/a",(INDEX('Relevance scoring'!$D$7:$BU$214,MATCH($A100,'Relevance scoring'!$A$7:$A$214,0),MATCH(AL$5,'Relevance scoring'!$D$5:$BU$5))))</f>
        <v>0</v>
      </c>
      <c r="AM100" s="87">
        <f t="array" ref="AM100">IF(INDEX('Relevance scoring'!$D$7:$BU$214,MATCH($A100,'Relevance scoring'!$A$7:$A$214,0),MATCH(AM$5,'Relevance scoring'!$D$5:$BU$5))=1,"N/a",(INDEX('Relevance scoring'!$D$7:$BU$214,MATCH($A100,'Relevance scoring'!$A$7:$A$214,0),MATCH(AM$5,'Relevance scoring'!$D$5:$BU$5))))</f>
        <v>0</v>
      </c>
      <c r="AN100" s="87" t="str">
        <f t="array" ref="AN100">IF(INDEX('Relevance scoring'!$D$7:$BU$214,MATCH($A100,'Relevance scoring'!$A$7:$A$214,0),MATCH(AN$5,'Relevance scoring'!$D$5:$BU$5))=1,"N/a",(INDEX('Relevance scoring'!$D$7:$BU$214,MATCH($A100,'Relevance scoring'!$A$7:$A$214,0),MATCH(AN$5,'Relevance scoring'!$D$5:$BU$5))))</f>
        <v>N/a</v>
      </c>
      <c r="AO100" s="87">
        <f t="array" ref="AO100">IF(INDEX('Relevance scoring'!$D$7:$BU$214,MATCH($A100,'Relevance scoring'!$A$7:$A$214,0),MATCH(AO$5,'Relevance scoring'!$D$5:$BU$5))=1,"N/a",(INDEX('Relevance scoring'!$D$7:$BU$214,MATCH($A100,'Relevance scoring'!$A$7:$A$214,0),MATCH(AO$5,'Relevance scoring'!$D$5:$BU$5))))</f>
        <v>0</v>
      </c>
      <c r="AP100" s="87">
        <f t="array" ref="AP100">IF(INDEX('Relevance scoring'!$D$7:$BU$214,MATCH($A100,'Relevance scoring'!$A$7:$A$214,0),MATCH(AP$5,'Relevance scoring'!$D$5:$BU$5))=1,"N/a",(INDEX('Relevance scoring'!$D$7:$BU$214,MATCH($A100,'Relevance scoring'!$A$7:$A$214,0),MATCH(AP$5,'Relevance scoring'!$D$5:$BU$5))))</f>
        <v>0</v>
      </c>
      <c r="AQ100" s="87">
        <f t="array" ref="AQ100">IF(INDEX('Relevance scoring'!$D$7:$BU$214,MATCH($A100,'Relevance scoring'!$A$7:$A$214,0),MATCH(AQ$5,'Relevance scoring'!$D$5:$BU$5))=1,"N/a",(INDEX('Relevance scoring'!$D$7:$BU$214,MATCH($A100,'Relevance scoring'!$A$7:$A$214,0),MATCH(AQ$5,'Relevance scoring'!$D$5:$BU$5))))</f>
        <v>0</v>
      </c>
      <c r="AR100" s="87">
        <f t="array" ref="AR100">IF(INDEX('Relevance scoring'!$D$7:$BU$214,MATCH($A100,'Relevance scoring'!$A$7:$A$214,0),MATCH(AR$5,'Relevance scoring'!$D$5:$BU$5))=1,"N/a",(INDEX('Relevance scoring'!$D$7:$BU$214,MATCH($A100,'Relevance scoring'!$A$7:$A$214,0),MATCH(AR$5,'Relevance scoring'!$D$5:$BU$5))))</f>
        <v>0</v>
      </c>
      <c r="AS100" s="87">
        <f t="array" ref="AS100">IF(INDEX('Relevance scoring'!$D$7:$BU$214,MATCH($A100,'Relevance scoring'!$A$7:$A$214,0),MATCH(AS$5,'Relevance scoring'!$D$5:$BU$5))=1,"N/a",(INDEX('Relevance scoring'!$D$7:$BU$214,MATCH($A100,'Relevance scoring'!$A$7:$A$214,0),MATCH(AS$5,'Relevance scoring'!$D$5:$BU$5))))</f>
        <v>0</v>
      </c>
      <c r="AT100" s="87">
        <f t="array" ref="AT100">IF(INDEX('Relevance scoring'!$D$7:$BU$214,MATCH($A100,'Relevance scoring'!$A$7:$A$214,0),MATCH(AT$5,'Relevance scoring'!$D$5:$BU$5))=1,"N/a",(INDEX('Relevance scoring'!$D$7:$BU$214,MATCH($A100,'Relevance scoring'!$A$7:$A$214,0),MATCH(AT$5,'Relevance scoring'!$D$5:$BU$5))))</f>
        <v>0</v>
      </c>
      <c r="AU100" s="87">
        <f t="array" ref="AU100">IF(INDEX('Relevance scoring'!$D$7:$BU$214,MATCH($A100,'Relevance scoring'!$A$7:$A$214,0),MATCH(AU$5,'Relevance scoring'!$D$5:$BU$5))=1,"N/a",(INDEX('Relevance scoring'!$D$7:$BU$214,MATCH($A100,'Relevance scoring'!$A$7:$A$214,0),MATCH(AU$5,'Relevance scoring'!$D$5:$BU$5))))</f>
        <v>0</v>
      </c>
      <c r="AV100" s="87">
        <f t="array" ref="AV100">IF(INDEX('Relevance scoring'!$D$7:$BU$214,MATCH($A100,'Relevance scoring'!$A$7:$A$214,0),MATCH(AV$5,'Relevance scoring'!$D$5:$BU$5))=1,"N/a",(INDEX('Relevance scoring'!$D$7:$BU$214,MATCH($A100,'Relevance scoring'!$A$7:$A$214,0),MATCH(AV$5,'Relevance scoring'!$D$5:$BU$5))))</f>
        <v>0</v>
      </c>
      <c r="AW100" s="87">
        <f t="array" ref="AW100">IF(INDEX('Relevance scoring'!$D$7:$BU$214,MATCH($A100,'Relevance scoring'!$A$7:$A$214,0),MATCH(AW$5,'Relevance scoring'!$D$5:$BU$5))=1,"N/a",(INDEX('Relevance scoring'!$D$7:$BU$214,MATCH($A100,'Relevance scoring'!$A$7:$A$214,0),MATCH(AW$5,'Relevance scoring'!$D$5:$BU$5))))</f>
        <v>0</v>
      </c>
      <c r="AX100" s="87">
        <f t="array" ref="AX100">IF(INDEX('Relevance scoring'!$D$7:$BU$214,MATCH($A100,'Relevance scoring'!$A$7:$A$214,0),MATCH(AX$5,'Relevance scoring'!$D$5:$BU$5))=1,"N/a",(INDEX('Relevance scoring'!$D$7:$BU$214,MATCH($A100,'Relevance scoring'!$A$7:$A$214,0),MATCH(AX$5,'Relevance scoring'!$D$5:$BU$5))))</f>
        <v>0</v>
      </c>
      <c r="AY100" s="87">
        <f t="array" ref="AY100">IF(INDEX('Relevance scoring'!$D$7:$BU$214,MATCH($A100,'Relevance scoring'!$A$7:$A$214,0),MATCH(AY$5,'Relevance scoring'!$D$5:$BU$5))=1,"N/a",(INDEX('Relevance scoring'!$D$7:$BU$214,MATCH($A100,'Relevance scoring'!$A$7:$A$214,0),MATCH(AY$5,'Relevance scoring'!$D$5:$BU$5))))</f>
        <v>0</v>
      </c>
      <c r="AZ100" s="87">
        <f t="array" ref="AZ100">IF(INDEX('Relevance scoring'!$D$7:$BU$214,MATCH($A100,'Relevance scoring'!$A$7:$A$214,0),MATCH(AZ$5,'Relevance scoring'!$D$5:$BU$5))=1,"N/a",(INDEX('Relevance scoring'!$D$7:$BU$214,MATCH($A100,'Relevance scoring'!$A$7:$A$214,0),MATCH(AZ$5,'Relevance scoring'!$D$5:$BU$5))))</f>
        <v>0</v>
      </c>
      <c r="BA100" s="87">
        <f t="array" ref="BA100">IF(INDEX('Relevance scoring'!$D$7:$BU$214,MATCH($A100,'Relevance scoring'!$A$7:$A$214,0),MATCH(BA$5,'Relevance scoring'!$D$5:$BU$5))=1,"N/a",(INDEX('Relevance scoring'!$D$7:$BU$214,MATCH($A100,'Relevance scoring'!$A$7:$A$214,0),MATCH(BA$5,'Relevance scoring'!$D$5:$BU$5))))</f>
        <v>0</v>
      </c>
      <c r="BB100" s="87">
        <f t="array" ref="BB100">IF(INDEX('Relevance scoring'!$D$7:$BU$214,MATCH($A100,'Relevance scoring'!$A$7:$A$214,0),MATCH(BB$5,'Relevance scoring'!$D$5:$BU$5))=1,"N/a",(INDEX('Relevance scoring'!$D$7:$BU$214,MATCH($A100,'Relevance scoring'!$A$7:$A$214,0),MATCH(BB$5,'Relevance scoring'!$D$5:$BU$5))))</f>
        <v>0</v>
      </c>
      <c r="BC100" s="87">
        <f t="array" ref="BC100">IF(INDEX('Relevance scoring'!$D$7:$BU$214,MATCH($A100,'Relevance scoring'!$A$7:$A$214,0),MATCH(BC$5,'Relevance scoring'!$D$5:$BU$5))=1,"N/a",(INDEX('Relevance scoring'!$D$7:$BU$214,MATCH($A100,'Relevance scoring'!$A$7:$A$214,0),MATCH(BC$5,'Relevance scoring'!$D$5:$BU$5))))</f>
        <v>0</v>
      </c>
      <c r="BD100" s="87">
        <f t="array" ref="BD100">IF(INDEX('Relevance scoring'!$D$7:$BU$214,MATCH($A100,'Relevance scoring'!$A$7:$A$214,0),MATCH(BD$5,'Relevance scoring'!$D$5:$BU$5))=1,"N/a",(INDEX('Relevance scoring'!$D$7:$BU$214,MATCH($A100,'Relevance scoring'!$A$7:$A$214,0),MATCH(BD$5,'Relevance scoring'!$D$5:$BU$5))))</f>
        <v>0</v>
      </c>
      <c r="BE100" s="87">
        <f t="array" ref="BE100">IF(INDEX('Relevance scoring'!$D$7:$BU$214,MATCH($A100,'Relevance scoring'!$A$7:$A$214,0),MATCH(BE$5,'Relevance scoring'!$D$5:$BU$5))=1,"N/a",(INDEX('Relevance scoring'!$D$7:$BU$214,MATCH($A100,'Relevance scoring'!$A$7:$A$214,0),MATCH(BE$5,'Relevance scoring'!$D$5:$BU$5))))</f>
        <v>0</v>
      </c>
      <c r="BF100" s="87">
        <f t="array" ref="BF100">IF(INDEX('Relevance scoring'!$D$7:$BU$214,MATCH($A100,'Relevance scoring'!$A$7:$A$214,0),MATCH(BF$5,'Relevance scoring'!$D$5:$BU$5))=1,"N/a",(INDEX('Relevance scoring'!$D$7:$BU$214,MATCH($A100,'Relevance scoring'!$A$7:$A$214,0),MATCH(BF$5,'Relevance scoring'!$D$5:$BU$5))))</f>
        <v>0</v>
      </c>
      <c r="BG100" s="87">
        <f t="array" ref="BG100">IF(INDEX('Relevance scoring'!$D$7:$BU$214,MATCH($A100,'Relevance scoring'!$A$7:$A$214,0),MATCH(BG$5,'Relevance scoring'!$D$5:$BU$5))=1,"N/a",(INDEX('Relevance scoring'!$D$7:$BU$214,MATCH($A100,'Relevance scoring'!$A$7:$A$214,0),MATCH(BG$5,'Relevance scoring'!$D$5:$BU$5))))</f>
        <v>0</v>
      </c>
      <c r="BH100" s="87">
        <f t="array" ref="BH100">IF(INDEX('Relevance scoring'!$D$7:$BU$214,MATCH($A100,'Relevance scoring'!$A$7:$A$214,0),MATCH(BH$5,'Relevance scoring'!$D$5:$BU$5))=1,"N/a",(INDEX('Relevance scoring'!$D$7:$BU$214,MATCH($A100,'Relevance scoring'!$A$7:$A$214,0),MATCH(BH$5,'Relevance scoring'!$D$5:$BU$5))))</f>
        <v>0</v>
      </c>
    </row>
    <row r="101" spans="1:60" ht="12.75" x14ac:dyDescent="0.2">
      <c r="A101" s="75" t="str">
        <f>'Technology references'!A96</f>
        <v>Tech-095</v>
      </c>
      <c r="B101" s="79" t="str">
        <f t="array" ref="B101">INDEX('Technology references'!$B$2:$B$100,MATCH($A101,'Technology references'!$A$2:$A$100,0))</f>
        <v>Desertification</v>
      </c>
      <c r="C101" s="74"/>
      <c r="D101" s="87" t="str">
        <f t="array" ref="D101">IF(INDEX('Relevance scoring'!$D$7:$BU$214,MATCH($A101,'Relevance scoring'!$A$7:$A$214,0),MATCH(D$5,'Relevance scoring'!$D$5:$BU$5))=1,"N/a",(INDEX('Relevance scoring'!$D$7:$BU$214,MATCH($A101,'Relevance scoring'!$A$7:$A$214,0),MATCH(D$5,'Relevance scoring'!$D$5:$BU$5))))</f>
        <v>N/a</v>
      </c>
      <c r="E101" s="87" t="s">
        <v>893</v>
      </c>
      <c r="F101" s="87">
        <f t="array" ref="F101">IF(INDEX('Relevance scoring'!$D$7:$BU$214,MATCH($A101,'Relevance scoring'!$A$7:$A$214,0),MATCH(F$5,'Relevance scoring'!$D$5:$BU$5))=1,"N/a",(INDEX('Relevance scoring'!$D$7:$BU$214,MATCH($A101,'Relevance scoring'!$A$7:$A$214,0),MATCH(F$5,'Relevance scoring'!$D$5:$BU$5))))</f>
        <v>0</v>
      </c>
      <c r="G101" s="87">
        <f t="array" ref="G101">IF(INDEX('Relevance scoring'!$D$7:$BU$214,MATCH($A101,'Relevance scoring'!$A$7:$A$214,0),MATCH(G$5,'Relevance scoring'!$D$5:$BU$5))=1,"N/a",(INDEX('Relevance scoring'!$D$7:$BU$214,MATCH($A101,'Relevance scoring'!$A$7:$A$214,0),MATCH(G$5,'Relevance scoring'!$D$5:$BU$5))))</f>
        <v>0</v>
      </c>
      <c r="H101" s="87">
        <f t="array" ref="H101">IF(INDEX('Relevance scoring'!$D$7:$BU$214,MATCH($A101,'Relevance scoring'!$A$7:$A$214,0),MATCH(H$5,'Relevance scoring'!$D$5:$BU$5))=1,"N/a",(INDEX('Relevance scoring'!$D$7:$BU$214,MATCH($A101,'Relevance scoring'!$A$7:$A$214,0),MATCH(H$5,'Relevance scoring'!$D$5:$BU$5))))</f>
        <v>0</v>
      </c>
      <c r="I101" s="87">
        <f t="array" ref="I101">IF(INDEX('Relevance scoring'!$D$7:$BU$214,MATCH($A101,'Relevance scoring'!$A$7:$A$214,0),MATCH(I$5,'Relevance scoring'!$D$5:$BU$5))=1,"N/a",(INDEX('Relevance scoring'!$D$7:$BU$214,MATCH($A101,'Relevance scoring'!$A$7:$A$214,0),MATCH(I$5,'Relevance scoring'!$D$5:$BU$5))))</f>
        <v>0</v>
      </c>
      <c r="J101" s="87">
        <f t="array" ref="J101">IF(INDEX('Relevance scoring'!$D$7:$BU$214,MATCH($A101,'Relevance scoring'!$A$7:$A$214,0),MATCH(J$5,'Relevance scoring'!$D$5:$BU$5))=1,"N/a",(INDEX('Relevance scoring'!$D$7:$BU$214,MATCH($A101,'Relevance scoring'!$A$7:$A$214,0),MATCH(J$5,'Relevance scoring'!$D$5:$BU$5))))</f>
        <v>2</v>
      </c>
      <c r="K101" s="87">
        <f t="array" ref="K101">IF(INDEX('Relevance scoring'!$D$7:$BU$214,MATCH($A101,'Relevance scoring'!$A$7:$A$214,0),MATCH(K$5,'Relevance scoring'!$D$5:$BU$5))=1,"N/a",(INDEX('Relevance scoring'!$D$7:$BU$214,MATCH($A101,'Relevance scoring'!$A$7:$A$214,0),MATCH(K$5,'Relevance scoring'!$D$5:$BU$5))))</f>
        <v>0</v>
      </c>
      <c r="L101" s="87">
        <f t="array" ref="L101">IF(INDEX('Relevance scoring'!$D$7:$BU$214,MATCH($A101,'Relevance scoring'!$A$7:$A$214,0),MATCH(L$5,'Relevance scoring'!$D$5:$BU$5))=1,"N/a",(INDEX('Relevance scoring'!$D$7:$BU$214,MATCH($A101,'Relevance scoring'!$A$7:$A$214,0),MATCH(L$5,'Relevance scoring'!$D$5:$BU$5))))</f>
        <v>0</v>
      </c>
      <c r="M101" s="87" t="str">
        <f t="array" ref="M101">IF(INDEX('Relevance scoring'!$D$7:$BU$214,MATCH($A101,'Relevance scoring'!$A$7:$A$214,0),MATCH(M$5,'Relevance scoring'!$D$5:$BU$5))=1,"N/a",(INDEX('Relevance scoring'!$D$7:$BU$214,MATCH($A101,'Relevance scoring'!$A$7:$A$214,0),MATCH(M$5,'Relevance scoring'!$D$5:$BU$5))))</f>
        <v>N/a</v>
      </c>
      <c r="N101" s="87">
        <f t="array" ref="N101">IF(INDEX('Relevance scoring'!$D$7:$BU$214,MATCH($A101,'Relevance scoring'!$A$7:$A$214,0),MATCH(N$5,'Relevance scoring'!$D$5:$BU$5))=1,"N/a",(INDEX('Relevance scoring'!$D$7:$BU$214,MATCH($A101,'Relevance scoring'!$A$7:$A$214,0),MATCH(N$5,'Relevance scoring'!$D$5:$BU$5))))</f>
        <v>0</v>
      </c>
      <c r="O101" s="87">
        <f t="array" ref="O101">IF(INDEX('Relevance scoring'!$D$7:$BU$214,MATCH($A101,'Relevance scoring'!$A$7:$A$214,0),MATCH(O$5,'Relevance scoring'!$D$5:$BU$5))=1,"N/a",(INDEX('Relevance scoring'!$D$7:$BU$214,MATCH($A101,'Relevance scoring'!$A$7:$A$214,0),MATCH(O$5,'Relevance scoring'!$D$5:$BU$5))))</f>
        <v>0</v>
      </c>
      <c r="P101" s="87">
        <f t="array" ref="P101">IF(INDEX('Relevance scoring'!$D$7:$BU$214,MATCH($A101,'Relevance scoring'!$A$7:$A$214,0),MATCH(P$5,'Relevance scoring'!$D$5:$BU$5))=1,"N/a",(INDEX('Relevance scoring'!$D$7:$BU$214,MATCH($A101,'Relevance scoring'!$A$7:$A$214,0),MATCH(P$5,'Relevance scoring'!$D$5:$BU$5))))</f>
        <v>0</v>
      </c>
      <c r="Q101" s="87">
        <f t="array" ref="Q101">IF(INDEX('Relevance scoring'!$D$7:$BU$214,MATCH($A101,'Relevance scoring'!$A$7:$A$214,0),MATCH(Q$5,'Relevance scoring'!$D$5:$BU$5))=1,"N/a",(INDEX('Relevance scoring'!$D$7:$BU$214,MATCH($A101,'Relevance scoring'!$A$7:$A$214,0),MATCH(Q$5,'Relevance scoring'!$D$5:$BU$5))))</f>
        <v>0</v>
      </c>
      <c r="R101" s="87">
        <f t="array" ref="R101">IF(INDEX('Relevance scoring'!$D$7:$BU$214,MATCH($A101,'Relevance scoring'!$A$7:$A$214,0),MATCH(R$5,'Relevance scoring'!$D$5:$BU$5))=1,"N/a",(INDEX('Relevance scoring'!$D$7:$BU$214,MATCH($A101,'Relevance scoring'!$A$7:$A$214,0),MATCH(R$5,'Relevance scoring'!$D$5:$BU$5))))</f>
        <v>0</v>
      </c>
      <c r="S101" s="87">
        <f t="array" ref="S101">IF(INDEX('Relevance scoring'!$D$7:$BU$214,MATCH($A101,'Relevance scoring'!$A$7:$A$214,0),MATCH(S$5,'Relevance scoring'!$D$5:$BU$5))=1,"N/a",(INDEX('Relevance scoring'!$D$7:$BU$214,MATCH($A101,'Relevance scoring'!$A$7:$A$214,0),MATCH(S$5,'Relevance scoring'!$D$5:$BU$5))))</f>
        <v>0</v>
      </c>
      <c r="T101" s="87">
        <f t="array" ref="T101">IF(INDEX('Relevance scoring'!$D$7:$BU$214,MATCH($A101,'Relevance scoring'!$A$7:$A$214,0),MATCH(T$5,'Relevance scoring'!$D$5:$BU$5))=1,"N/a",(INDEX('Relevance scoring'!$D$7:$BU$214,MATCH($A101,'Relevance scoring'!$A$7:$A$214,0),MATCH(T$5,'Relevance scoring'!$D$5:$BU$5))))</f>
        <v>0</v>
      </c>
      <c r="U101" s="87">
        <f t="array" ref="U101">IF(INDEX('Relevance scoring'!$D$7:$BU$214,MATCH($A101,'Relevance scoring'!$A$7:$A$214,0),MATCH(U$5,'Relevance scoring'!$D$5:$BU$5))=1,"N/a",(INDEX('Relevance scoring'!$D$7:$BU$214,MATCH($A101,'Relevance scoring'!$A$7:$A$214,0),MATCH(U$5,'Relevance scoring'!$D$5:$BU$5))))</f>
        <v>0</v>
      </c>
      <c r="V101" s="87">
        <f t="array" ref="V101">IF(INDEX('Relevance scoring'!$D$7:$BU$214,MATCH($A101,'Relevance scoring'!$A$7:$A$214,0),MATCH(V$5,'Relevance scoring'!$D$5:$BU$5))=1,"N/a",(INDEX('Relevance scoring'!$D$7:$BU$214,MATCH($A101,'Relevance scoring'!$A$7:$A$214,0),MATCH(V$5,'Relevance scoring'!$D$5:$BU$5))))</f>
        <v>0</v>
      </c>
      <c r="W101" s="87">
        <f t="array" ref="W101">IF(INDEX('Relevance scoring'!$D$7:$BU$214,MATCH($A101,'Relevance scoring'!$A$7:$A$214,0),MATCH(W$5,'Relevance scoring'!$D$5:$BU$5))=1,"N/a",(INDEX('Relevance scoring'!$D$7:$BU$214,MATCH($A101,'Relevance scoring'!$A$7:$A$214,0),MATCH(W$5,'Relevance scoring'!$D$5:$BU$5))))</f>
        <v>0</v>
      </c>
      <c r="X101" s="87">
        <f t="array" ref="X101">IF(INDEX('Relevance scoring'!$D$7:$BU$214,MATCH($A101,'Relevance scoring'!$A$7:$A$214,0),MATCH(X$5,'Relevance scoring'!$D$5:$BU$5))=1,"N/a",(INDEX('Relevance scoring'!$D$7:$BU$214,MATCH($A101,'Relevance scoring'!$A$7:$A$214,0),MATCH(X$5,'Relevance scoring'!$D$5:$BU$5))))</f>
        <v>0</v>
      </c>
      <c r="Y101" s="87">
        <f t="array" ref="Y101">IF(INDEX('Relevance scoring'!$D$7:$BU$214,MATCH($A101,'Relevance scoring'!$A$7:$A$214,0),MATCH(Y$5,'Relevance scoring'!$D$5:$BU$5))=1,"N/a",(INDEX('Relevance scoring'!$D$7:$BU$214,MATCH($A101,'Relevance scoring'!$A$7:$A$214,0),MATCH(Y$5,'Relevance scoring'!$D$5:$BU$5))))</f>
        <v>0</v>
      </c>
      <c r="Z101" s="87">
        <f t="array" ref="Z101">IF(INDEX('Relevance scoring'!$D$7:$BU$214,MATCH($A101,'Relevance scoring'!$A$7:$A$214,0),MATCH(Z$5,'Relevance scoring'!$D$5:$BU$5))=1,"N/a",(INDEX('Relevance scoring'!$D$7:$BU$214,MATCH($A101,'Relevance scoring'!$A$7:$A$214,0),MATCH(Z$5,'Relevance scoring'!$D$5:$BU$5))))</f>
        <v>4</v>
      </c>
      <c r="AA101" s="87">
        <f t="array" ref="AA101">IF(INDEX('Relevance scoring'!$D$7:$BU$214,MATCH($A101,'Relevance scoring'!$A$7:$A$214,0),MATCH(AA$5,'Relevance scoring'!$D$5:$BU$5))=1,"N/a",(INDEX('Relevance scoring'!$D$7:$BU$214,MATCH($A101,'Relevance scoring'!$A$7:$A$214,0),MATCH(AA$5,'Relevance scoring'!$D$5:$BU$5))))</f>
        <v>0</v>
      </c>
      <c r="AB101" s="87">
        <f t="array" ref="AB101">IF(INDEX('Relevance scoring'!$D$7:$BU$214,MATCH($A101,'Relevance scoring'!$A$7:$A$214,0),MATCH(AB$5,'Relevance scoring'!$D$5:$BU$5))=1,"N/a",(INDEX('Relevance scoring'!$D$7:$BU$214,MATCH($A101,'Relevance scoring'!$A$7:$A$214,0),MATCH(AB$5,'Relevance scoring'!$D$5:$BU$5))))</f>
        <v>0</v>
      </c>
      <c r="AC101" s="87">
        <f t="array" ref="AC101">IF(INDEX('Relevance scoring'!$D$7:$BU$214,MATCH($A101,'Relevance scoring'!$A$7:$A$214,0),MATCH(AC$5,'Relevance scoring'!$D$5:$BU$5))=1,"N/a",(INDEX('Relevance scoring'!$D$7:$BU$214,MATCH($A101,'Relevance scoring'!$A$7:$A$214,0),MATCH(AC$5,'Relevance scoring'!$D$5:$BU$5))))</f>
        <v>0</v>
      </c>
      <c r="AD101" s="87">
        <f t="array" ref="AD101">IF(INDEX('Relevance scoring'!$D$7:$BU$214,MATCH($A101,'Relevance scoring'!$A$7:$A$214,0),MATCH(AD$5,'Relevance scoring'!$D$5:$BU$5))=1,"N/a",(INDEX('Relevance scoring'!$D$7:$BU$214,MATCH($A101,'Relevance scoring'!$A$7:$A$214,0),MATCH(AD$5,'Relevance scoring'!$D$5:$BU$5))))</f>
        <v>0</v>
      </c>
      <c r="AE101" s="87">
        <f t="array" ref="AE101">IF(INDEX('Relevance scoring'!$D$7:$BU$214,MATCH($A101,'Relevance scoring'!$A$7:$A$214,0),MATCH(AE$5,'Relevance scoring'!$D$5:$BU$5))=1,"N/a",(INDEX('Relevance scoring'!$D$7:$BU$214,MATCH($A101,'Relevance scoring'!$A$7:$A$214,0),MATCH(AE$5,'Relevance scoring'!$D$5:$BU$5))))</f>
        <v>0</v>
      </c>
      <c r="AF101" s="87">
        <f t="array" ref="AF101">IF(INDEX('Relevance scoring'!$D$7:$BU$214,MATCH($A101,'Relevance scoring'!$A$7:$A$214,0),MATCH(AF$5,'Relevance scoring'!$D$5:$BU$5))=1,"N/a",(INDEX('Relevance scoring'!$D$7:$BU$214,MATCH($A101,'Relevance scoring'!$A$7:$A$214,0),MATCH(AF$5,'Relevance scoring'!$D$5:$BU$5))))</f>
        <v>0</v>
      </c>
      <c r="AG101" s="87">
        <f t="array" ref="AG101">IF(INDEX('Relevance scoring'!$D$7:$BU$214,MATCH($A101,'Relevance scoring'!$A$7:$A$214,0),MATCH(AG$5,'Relevance scoring'!$D$5:$BU$5))=1,"N/a",(INDEX('Relevance scoring'!$D$7:$BU$214,MATCH($A101,'Relevance scoring'!$A$7:$A$214,0),MATCH(AG$5,'Relevance scoring'!$D$5:$BU$5))))</f>
        <v>0</v>
      </c>
      <c r="AH101" s="87">
        <f t="array" ref="AH101">IF(INDEX('Relevance scoring'!$D$7:$BU$214,MATCH($A101,'Relevance scoring'!$A$7:$A$214,0),MATCH(AH$5,'Relevance scoring'!$D$5:$BU$5))=1,"N/a",(INDEX('Relevance scoring'!$D$7:$BU$214,MATCH($A101,'Relevance scoring'!$A$7:$A$214,0),MATCH(AH$5,'Relevance scoring'!$D$5:$BU$5))))</f>
        <v>0</v>
      </c>
      <c r="AI101" s="87">
        <f t="array" ref="AI101">IF(INDEX('Relevance scoring'!$D$7:$BU$214,MATCH($A101,'Relevance scoring'!$A$7:$A$214,0),MATCH(AI$5,'Relevance scoring'!$D$5:$BU$5))=1,"N/a",(INDEX('Relevance scoring'!$D$7:$BU$214,MATCH($A101,'Relevance scoring'!$A$7:$A$214,0),MATCH(AI$5,'Relevance scoring'!$D$5:$BU$5))))</f>
        <v>0</v>
      </c>
      <c r="AJ101" s="87">
        <f t="array" ref="AJ101">IF(INDEX('Relevance scoring'!$D$7:$BU$214,MATCH($A101,'Relevance scoring'!$A$7:$A$214,0),MATCH(AJ$5,'Relevance scoring'!$D$5:$BU$5))=1,"N/a",(INDEX('Relevance scoring'!$D$7:$BU$214,MATCH($A101,'Relevance scoring'!$A$7:$A$214,0),MATCH(AJ$5,'Relevance scoring'!$D$5:$BU$5))))</f>
        <v>0</v>
      </c>
      <c r="AK101" s="87">
        <f t="array" ref="AK101">IF(INDEX('Relevance scoring'!$D$7:$BU$214,MATCH($A101,'Relevance scoring'!$A$7:$A$214,0),MATCH(AK$5,'Relevance scoring'!$D$5:$BU$5))=1,"N/a",(INDEX('Relevance scoring'!$D$7:$BU$214,MATCH($A101,'Relevance scoring'!$A$7:$A$214,0),MATCH(AK$5,'Relevance scoring'!$D$5:$BU$5))))</f>
        <v>0</v>
      </c>
      <c r="AL101" s="87">
        <f t="array" ref="AL101">IF(INDEX('Relevance scoring'!$D$7:$BU$214,MATCH($A101,'Relevance scoring'!$A$7:$A$214,0),MATCH(AL$5,'Relevance scoring'!$D$5:$BU$5))=1,"N/a",(INDEX('Relevance scoring'!$D$7:$BU$214,MATCH($A101,'Relevance scoring'!$A$7:$A$214,0),MATCH(AL$5,'Relevance scoring'!$D$5:$BU$5))))</f>
        <v>0</v>
      </c>
      <c r="AM101" s="87">
        <f t="array" ref="AM101">IF(INDEX('Relevance scoring'!$D$7:$BU$214,MATCH($A101,'Relevance scoring'!$A$7:$A$214,0),MATCH(AM$5,'Relevance scoring'!$D$5:$BU$5))=1,"N/a",(INDEX('Relevance scoring'!$D$7:$BU$214,MATCH($A101,'Relevance scoring'!$A$7:$A$214,0),MATCH(AM$5,'Relevance scoring'!$D$5:$BU$5))))</f>
        <v>0</v>
      </c>
      <c r="AN101" s="87" t="str">
        <f t="array" ref="AN101">IF(INDEX('Relevance scoring'!$D$7:$BU$214,MATCH($A101,'Relevance scoring'!$A$7:$A$214,0),MATCH(AN$5,'Relevance scoring'!$D$5:$BU$5))=1,"N/a",(INDEX('Relevance scoring'!$D$7:$BU$214,MATCH($A101,'Relevance scoring'!$A$7:$A$214,0),MATCH(AN$5,'Relevance scoring'!$D$5:$BU$5))))</f>
        <v>N/a</v>
      </c>
      <c r="AO101" s="87">
        <f t="array" ref="AO101">IF(INDEX('Relevance scoring'!$D$7:$BU$214,MATCH($A101,'Relevance scoring'!$A$7:$A$214,0),MATCH(AO$5,'Relevance scoring'!$D$5:$BU$5))=1,"N/a",(INDEX('Relevance scoring'!$D$7:$BU$214,MATCH($A101,'Relevance scoring'!$A$7:$A$214,0),MATCH(AO$5,'Relevance scoring'!$D$5:$BU$5))))</f>
        <v>0</v>
      </c>
      <c r="AP101" s="87">
        <f t="array" ref="AP101">IF(INDEX('Relevance scoring'!$D$7:$BU$214,MATCH($A101,'Relevance scoring'!$A$7:$A$214,0),MATCH(AP$5,'Relevance scoring'!$D$5:$BU$5))=1,"N/a",(INDEX('Relevance scoring'!$D$7:$BU$214,MATCH($A101,'Relevance scoring'!$A$7:$A$214,0),MATCH(AP$5,'Relevance scoring'!$D$5:$BU$5))))</f>
        <v>0</v>
      </c>
      <c r="AQ101" s="87">
        <f t="array" ref="AQ101">IF(INDEX('Relevance scoring'!$D$7:$BU$214,MATCH($A101,'Relevance scoring'!$A$7:$A$214,0),MATCH(AQ$5,'Relevance scoring'!$D$5:$BU$5))=1,"N/a",(INDEX('Relevance scoring'!$D$7:$BU$214,MATCH($A101,'Relevance scoring'!$A$7:$A$214,0),MATCH(AQ$5,'Relevance scoring'!$D$5:$BU$5))))</f>
        <v>0</v>
      </c>
      <c r="AR101" s="87">
        <f t="array" ref="AR101">IF(INDEX('Relevance scoring'!$D$7:$BU$214,MATCH($A101,'Relevance scoring'!$A$7:$A$214,0),MATCH(AR$5,'Relevance scoring'!$D$5:$BU$5))=1,"N/a",(INDEX('Relevance scoring'!$D$7:$BU$214,MATCH($A101,'Relevance scoring'!$A$7:$A$214,0),MATCH(AR$5,'Relevance scoring'!$D$5:$BU$5))))</f>
        <v>0</v>
      </c>
      <c r="AS101" s="87">
        <f t="array" ref="AS101">IF(INDEX('Relevance scoring'!$D$7:$BU$214,MATCH($A101,'Relevance scoring'!$A$7:$A$214,0),MATCH(AS$5,'Relevance scoring'!$D$5:$BU$5))=1,"N/a",(INDEX('Relevance scoring'!$D$7:$BU$214,MATCH($A101,'Relevance scoring'!$A$7:$A$214,0),MATCH(AS$5,'Relevance scoring'!$D$5:$BU$5))))</f>
        <v>0</v>
      </c>
      <c r="AT101" s="87">
        <f t="array" ref="AT101">IF(INDEX('Relevance scoring'!$D$7:$BU$214,MATCH($A101,'Relevance scoring'!$A$7:$A$214,0),MATCH(AT$5,'Relevance scoring'!$D$5:$BU$5))=1,"N/a",(INDEX('Relevance scoring'!$D$7:$BU$214,MATCH($A101,'Relevance scoring'!$A$7:$A$214,0),MATCH(AT$5,'Relevance scoring'!$D$5:$BU$5))))</f>
        <v>0</v>
      </c>
      <c r="AU101" s="87">
        <f t="array" ref="AU101">IF(INDEX('Relevance scoring'!$D$7:$BU$214,MATCH($A101,'Relevance scoring'!$A$7:$A$214,0),MATCH(AU$5,'Relevance scoring'!$D$5:$BU$5))=1,"N/a",(INDEX('Relevance scoring'!$D$7:$BU$214,MATCH($A101,'Relevance scoring'!$A$7:$A$214,0),MATCH(AU$5,'Relevance scoring'!$D$5:$BU$5))))</f>
        <v>0</v>
      </c>
      <c r="AV101" s="87">
        <f t="array" ref="AV101">IF(INDEX('Relevance scoring'!$D$7:$BU$214,MATCH($A101,'Relevance scoring'!$A$7:$A$214,0),MATCH(AV$5,'Relevance scoring'!$D$5:$BU$5))=1,"N/a",(INDEX('Relevance scoring'!$D$7:$BU$214,MATCH($A101,'Relevance scoring'!$A$7:$A$214,0),MATCH(AV$5,'Relevance scoring'!$D$5:$BU$5))))</f>
        <v>0</v>
      </c>
      <c r="AW101" s="87">
        <f t="array" ref="AW101">IF(INDEX('Relevance scoring'!$D$7:$BU$214,MATCH($A101,'Relevance scoring'!$A$7:$A$214,0),MATCH(AW$5,'Relevance scoring'!$D$5:$BU$5))=1,"N/a",(INDEX('Relevance scoring'!$D$7:$BU$214,MATCH($A101,'Relevance scoring'!$A$7:$A$214,0),MATCH(AW$5,'Relevance scoring'!$D$5:$BU$5))))</f>
        <v>0</v>
      </c>
      <c r="AX101" s="87">
        <f t="array" ref="AX101">IF(INDEX('Relevance scoring'!$D$7:$BU$214,MATCH($A101,'Relevance scoring'!$A$7:$A$214,0),MATCH(AX$5,'Relevance scoring'!$D$5:$BU$5))=1,"N/a",(INDEX('Relevance scoring'!$D$7:$BU$214,MATCH($A101,'Relevance scoring'!$A$7:$A$214,0),MATCH(AX$5,'Relevance scoring'!$D$5:$BU$5))))</f>
        <v>0</v>
      </c>
      <c r="AY101" s="87">
        <f t="array" ref="AY101">IF(INDEX('Relevance scoring'!$D$7:$BU$214,MATCH($A101,'Relevance scoring'!$A$7:$A$214,0),MATCH(AY$5,'Relevance scoring'!$D$5:$BU$5))=1,"N/a",(INDEX('Relevance scoring'!$D$7:$BU$214,MATCH($A101,'Relevance scoring'!$A$7:$A$214,0),MATCH(AY$5,'Relevance scoring'!$D$5:$BU$5))))</f>
        <v>0</v>
      </c>
      <c r="AZ101" s="87">
        <f t="array" ref="AZ101">IF(INDEX('Relevance scoring'!$D$7:$BU$214,MATCH($A101,'Relevance scoring'!$A$7:$A$214,0),MATCH(AZ$5,'Relevance scoring'!$D$5:$BU$5))=1,"N/a",(INDEX('Relevance scoring'!$D$7:$BU$214,MATCH($A101,'Relevance scoring'!$A$7:$A$214,0),MATCH(AZ$5,'Relevance scoring'!$D$5:$BU$5))))</f>
        <v>0</v>
      </c>
      <c r="BA101" s="87">
        <f t="array" ref="BA101">IF(INDEX('Relevance scoring'!$D$7:$BU$214,MATCH($A101,'Relevance scoring'!$A$7:$A$214,0),MATCH(BA$5,'Relevance scoring'!$D$5:$BU$5))=1,"N/a",(INDEX('Relevance scoring'!$D$7:$BU$214,MATCH($A101,'Relevance scoring'!$A$7:$A$214,0),MATCH(BA$5,'Relevance scoring'!$D$5:$BU$5))))</f>
        <v>0</v>
      </c>
      <c r="BB101" s="87">
        <f t="array" ref="BB101">IF(INDEX('Relevance scoring'!$D$7:$BU$214,MATCH($A101,'Relevance scoring'!$A$7:$A$214,0),MATCH(BB$5,'Relevance scoring'!$D$5:$BU$5))=1,"N/a",(INDEX('Relevance scoring'!$D$7:$BU$214,MATCH($A101,'Relevance scoring'!$A$7:$A$214,0),MATCH(BB$5,'Relevance scoring'!$D$5:$BU$5))))</f>
        <v>0</v>
      </c>
      <c r="BC101" s="87">
        <f t="array" ref="BC101">IF(INDEX('Relevance scoring'!$D$7:$BU$214,MATCH($A101,'Relevance scoring'!$A$7:$A$214,0),MATCH(BC$5,'Relevance scoring'!$D$5:$BU$5))=1,"N/a",(INDEX('Relevance scoring'!$D$7:$BU$214,MATCH($A101,'Relevance scoring'!$A$7:$A$214,0),MATCH(BC$5,'Relevance scoring'!$D$5:$BU$5))))</f>
        <v>0</v>
      </c>
      <c r="BD101" s="87">
        <f t="array" ref="BD101">IF(INDEX('Relevance scoring'!$D$7:$BU$214,MATCH($A101,'Relevance scoring'!$A$7:$A$214,0),MATCH(BD$5,'Relevance scoring'!$D$5:$BU$5))=1,"N/a",(INDEX('Relevance scoring'!$D$7:$BU$214,MATCH($A101,'Relevance scoring'!$A$7:$A$214,0),MATCH(BD$5,'Relevance scoring'!$D$5:$BU$5))))</f>
        <v>0</v>
      </c>
      <c r="BE101" s="87">
        <f t="array" ref="BE101">IF(INDEX('Relevance scoring'!$D$7:$BU$214,MATCH($A101,'Relevance scoring'!$A$7:$A$214,0),MATCH(BE$5,'Relevance scoring'!$D$5:$BU$5))=1,"N/a",(INDEX('Relevance scoring'!$D$7:$BU$214,MATCH($A101,'Relevance scoring'!$A$7:$A$214,0),MATCH(BE$5,'Relevance scoring'!$D$5:$BU$5))))</f>
        <v>0</v>
      </c>
      <c r="BF101" s="87">
        <f t="array" ref="BF101">IF(INDEX('Relevance scoring'!$D$7:$BU$214,MATCH($A101,'Relevance scoring'!$A$7:$A$214,0),MATCH(BF$5,'Relevance scoring'!$D$5:$BU$5))=1,"N/a",(INDEX('Relevance scoring'!$D$7:$BU$214,MATCH($A101,'Relevance scoring'!$A$7:$A$214,0),MATCH(BF$5,'Relevance scoring'!$D$5:$BU$5))))</f>
        <v>0</v>
      </c>
      <c r="BG101" s="87">
        <f t="array" ref="BG101">IF(INDEX('Relevance scoring'!$D$7:$BU$214,MATCH($A101,'Relevance scoring'!$A$7:$A$214,0),MATCH(BG$5,'Relevance scoring'!$D$5:$BU$5))=1,"N/a",(INDEX('Relevance scoring'!$D$7:$BU$214,MATCH($A101,'Relevance scoring'!$A$7:$A$214,0),MATCH(BG$5,'Relevance scoring'!$D$5:$BU$5))))</f>
        <v>0</v>
      </c>
      <c r="BH101" s="87">
        <f t="array" ref="BH101">IF(INDEX('Relevance scoring'!$D$7:$BU$214,MATCH($A101,'Relevance scoring'!$A$7:$A$214,0),MATCH(BH$5,'Relevance scoring'!$D$5:$BU$5))=1,"N/a",(INDEX('Relevance scoring'!$D$7:$BU$214,MATCH($A101,'Relevance scoring'!$A$7:$A$214,0),MATCH(BH$5,'Relevance scoring'!$D$5:$BU$5))))</f>
        <v>0</v>
      </c>
    </row>
    <row r="102" spans="1:60" ht="12.75" x14ac:dyDescent="0.2">
      <c r="A102" s="75" t="str">
        <f>'Technology references'!A97</f>
        <v>Tech-096</v>
      </c>
      <c r="B102" s="79" t="str">
        <f t="array" ref="B102">INDEX('Technology references'!$B$2:$B$100,MATCH($A102,'Technology references'!$A$2:$A$100,0))</f>
        <v>Aging population</v>
      </c>
      <c r="C102" s="74"/>
      <c r="D102" s="87" t="s">
        <v>894</v>
      </c>
      <c r="E102" s="87" t="str">
        <f t="array" ref="E102">IF(INDEX('Relevance scoring'!$D$7:$BU$214,MATCH($A102,'Relevance scoring'!$A$7:$A$214,0),MATCH(E$5,'Relevance scoring'!$D$5:$BU$5))=1,"N/a",(INDEX('Relevance scoring'!$D$7:$BU$214,MATCH($A102,'Relevance scoring'!$A$7:$A$214,0),MATCH(E$5,'Relevance scoring'!$D$5:$BU$5))))</f>
        <v>N/a</v>
      </c>
      <c r="F102" s="87" t="str">
        <f t="array" ref="F102">IF(INDEX('Relevance scoring'!$D$7:$BU$214,MATCH($A102,'Relevance scoring'!$A$7:$A$214,0),MATCH(F$5,'Relevance scoring'!$D$5:$BU$5))=1,"N/a",(INDEX('Relevance scoring'!$D$7:$BU$214,MATCH($A102,'Relevance scoring'!$A$7:$A$214,0),MATCH(F$5,'Relevance scoring'!$D$5:$BU$5))))</f>
        <v>N/a</v>
      </c>
      <c r="G102" s="87">
        <f t="array" ref="G102">IF(INDEX('Relevance scoring'!$D$7:$BU$214,MATCH($A102,'Relevance scoring'!$A$7:$A$214,0),MATCH(G$5,'Relevance scoring'!$D$5:$BU$5))=1,"N/a",(INDEX('Relevance scoring'!$D$7:$BU$214,MATCH($A102,'Relevance scoring'!$A$7:$A$214,0),MATCH(G$5,'Relevance scoring'!$D$5:$BU$5))))</f>
        <v>2</v>
      </c>
      <c r="H102" s="87" t="s">
        <v>895</v>
      </c>
      <c r="I102" s="87" t="s">
        <v>896</v>
      </c>
      <c r="J102" s="87">
        <f t="array" ref="J102">IF(INDEX('Relevance scoring'!$D$7:$BU$214,MATCH($A102,'Relevance scoring'!$A$7:$A$214,0),MATCH(J$5,'Relevance scoring'!$D$5:$BU$5))=1,"N/a",(INDEX('Relevance scoring'!$D$7:$BU$214,MATCH($A102,'Relevance scoring'!$A$7:$A$214,0),MATCH(J$5,'Relevance scoring'!$D$5:$BU$5))))</f>
        <v>3</v>
      </c>
      <c r="K102" s="87">
        <f t="array" ref="K102">IF(INDEX('Relevance scoring'!$D$7:$BU$214,MATCH($A102,'Relevance scoring'!$A$7:$A$214,0),MATCH(K$5,'Relevance scoring'!$D$5:$BU$5))=1,"N/a",(INDEX('Relevance scoring'!$D$7:$BU$214,MATCH($A102,'Relevance scoring'!$A$7:$A$214,0),MATCH(K$5,'Relevance scoring'!$D$5:$BU$5))))</f>
        <v>2</v>
      </c>
      <c r="L102" s="87">
        <f t="array" ref="L102">IF(INDEX('Relevance scoring'!$D$7:$BU$214,MATCH($A102,'Relevance scoring'!$A$7:$A$214,0),MATCH(L$5,'Relevance scoring'!$D$5:$BU$5))=1,"N/a",(INDEX('Relevance scoring'!$D$7:$BU$214,MATCH($A102,'Relevance scoring'!$A$7:$A$214,0),MATCH(L$5,'Relevance scoring'!$D$5:$BU$5))))</f>
        <v>2</v>
      </c>
      <c r="M102" s="87" t="str">
        <f t="array" ref="M102">IF(INDEX('Relevance scoring'!$D$7:$BU$214,MATCH($A102,'Relevance scoring'!$A$7:$A$214,0),MATCH(M$5,'Relevance scoring'!$D$5:$BU$5))=1,"N/a",(INDEX('Relevance scoring'!$D$7:$BU$214,MATCH($A102,'Relevance scoring'!$A$7:$A$214,0),MATCH(M$5,'Relevance scoring'!$D$5:$BU$5))))</f>
        <v>N/a</v>
      </c>
      <c r="N102" s="87" t="str">
        <f t="array" ref="N102">IF(INDEX('Relevance scoring'!$D$7:$BU$214,MATCH($A102,'Relevance scoring'!$A$7:$A$214,0),MATCH(N$5,'Relevance scoring'!$D$5:$BU$5))=1,"N/a",(INDEX('Relevance scoring'!$D$7:$BU$214,MATCH($A102,'Relevance scoring'!$A$7:$A$214,0),MATCH(N$5,'Relevance scoring'!$D$5:$BU$5))))</f>
        <v>N/a</v>
      </c>
      <c r="O102" s="87">
        <f t="array" ref="O102">IF(INDEX('Relevance scoring'!$D$7:$BU$214,MATCH($A102,'Relevance scoring'!$A$7:$A$214,0),MATCH(O$5,'Relevance scoring'!$D$5:$BU$5))=1,"N/a",(INDEX('Relevance scoring'!$D$7:$BU$214,MATCH($A102,'Relevance scoring'!$A$7:$A$214,0),MATCH(O$5,'Relevance scoring'!$D$5:$BU$5))))</f>
        <v>2</v>
      </c>
      <c r="P102" s="87">
        <f t="array" ref="P102">IF(INDEX('Relevance scoring'!$D$7:$BU$214,MATCH($A102,'Relevance scoring'!$A$7:$A$214,0),MATCH(P$5,'Relevance scoring'!$D$5:$BU$5))=1,"N/a",(INDEX('Relevance scoring'!$D$7:$BU$214,MATCH($A102,'Relevance scoring'!$A$7:$A$214,0),MATCH(P$5,'Relevance scoring'!$D$5:$BU$5))))</f>
        <v>2</v>
      </c>
      <c r="Q102" s="87">
        <f t="array" ref="Q102">IF(INDEX('Relevance scoring'!$D$7:$BU$214,MATCH($A102,'Relevance scoring'!$A$7:$A$214,0),MATCH(Q$5,'Relevance scoring'!$D$5:$BU$5))=1,"N/a",(INDEX('Relevance scoring'!$D$7:$BU$214,MATCH($A102,'Relevance scoring'!$A$7:$A$214,0),MATCH(Q$5,'Relevance scoring'!$D$5:$BU$5))))</f>
        <v>4</v>
      </c>
      <c r="R102" s="87">
        <f t="array" ref="R102">IF(INDEX('Relevance scoring'!$D$7:$BU$214,MATCH($A102,'Relevance scoring'!$A$7:$A$214,0),MATCH(R$5,'Relevance scoring'!$D$5:$BU$5))=1,"N/a",(INDEX('Relevance scoring'!$D$7:$BU$214,MATCH($A102,'Relevance scoring'!$A$7:$A$214,0),MATCH(R$5,'Relevance scoring'!$D$5:$BU$5))))</f>
        <v>2</v>
      </c>
      <c r="S102" s="87" t="str">
        <f t="array" ref="S102">IF(INDEX('Relevance scoring'!$D$7:$BU$214,MATCH($A102,'Relevance scoring'!$A$7:$A$214,0),MATCH(S$5,'Relevance scoring'!$D$5:$BU$5))=1,"N/a",(INDEX('Relevance scoring'!$D$7:$BU$214,MATCH($A102,'Relevance scoring'!$A$7:$A$214,0),MATCH(S$5,'Relevance scoring'!$D$5:$BU$5))))</f>
        <v>N/a</v>
      </c>
      <c r="T102" s="87" t="str">
        <f t="array" ref="T102">IF(INDEX('Relevance scoring'!$D$7:$BU$214,MATCH($A102,'Relevance scoring'!$A$7:$A$214,0),MATCH(T$5,'Relevance scoring'!$D$5:$BU$5))=1,"N/a",(INDEX('Relevance scoring'!$D$7:$BU$214,MATCH($A102,'Relevance scoring'!$A$7:$A$214,0),MATCH(T$5,'Relevance scoring'!$D$5:$BU$5))))</f>
        <v>N/a</v>
      </c>
      <c r="U102" s="87" t="str">
        <f t="array" ref="U102">IF(INDEX('Relevance scoring'!$D$7:$BU$214,MATCH($A102,'Relevance scoring'!$A$7:$A$214,0),MATCH(U$5,'Relevance scoring'!$D$5:$BU$5))=1,"N/a",(INDEX('Relevance scoring'!$D$7:$BU$214,MATCH($A102,'Relevance scoring'!$A$7:$A$214,0),MATCH(U$5,'Relevance scoring'!$D$5:$BU$5))))</f>
        <v>N/a</v>
      </c>
      <c r="V102" s="87" t="str">
        <f t="array" ref="V102">IF(INDEX('Relevance scoring'!$D$7:$BU$214,MATCH($A102,'Relevance scoring'!$A$7:$A$214,0),MATCH(V$5,'Relevance scoring'!$D$5:$BU$5))=1,"N/a",(INDEX('Relevance scoring'!$D$7:$BU$214,MATCH($A102,'Relevance scoring'!$A$7:$A$214,0),MATCH(V$5,'Relevance scoring'!$D$5:$BU$5))))</f>
        <v>N/a</v>
      </c>
      <c r="W102" s="87">
        <f t="array" ref="W102">IF(INDEX('Relevance scoring'!$D$7:$BU$214,MATCH($A102,'Relevance scoring'!$A$7:$A$214,0),MATCH(W$5,'Relevance scoring'!$D$5:$BU$5))=1,"N/a",(INDEX('Relevance scoring'!$D$7:$BU$214,MATCH($A102,'Relevance scoring'!$A$7:$A$214,0),MATCH(W$5,'Relevance scoring'!$D$5:$BU$5))))</f>
        <v>3</v>
      </c>
      <c r="X102" s="87" t="str">
        <f t="array" ref="X102">IF(INDEX('Relevance scoring'!$D$7:$BU$214,MATCH($A102,'Relevance scoring'!$A$7:$A$214,0),MATCH(X$5,'Relevance scoring'!$D$5:$BU$5))=1,"N/a",(INDEX('Relevance scoring'!$D$7:$BU$214,MATCH($A102,'Relevance scoring'!$A$7:$A$214,0),MATCH(X$5,'Relevance scoring'!$D$5:$BU$5))))</f>
        <v>N/a</v>
      </c>
      <c r="Y102" s="87" t="str">
        <f t="array" ref="Y102">IF(INDEX('Relevance scoring'!$D$7:$BU$214,MATCH($A102,'Relevance scoring'!$A$7:$A$214,0),MATCH(Y$5,'Relevance scoring'!$D$5:$BU$5))=1,"N/a",(INDEX('Relevance scoring'!$D$7:$BU$214,MATCH($A102,'Relevance scoring'!$A$7:$A$214,0),MATCH(Y$5,'Relevance scoring'!$D$5:$BU$5))))</f>
        <v>N/a</v>
      </c>
      <c r="Z102" s="87" t="str">
        <f t="array" ref="Z102">IF(INDEX('Relevance scoring'!$D$7:$BU$214,MATCH($A102,'Relevance scoring'!$A$7:$A$214,0),MATCH(Z$5,'Relevance scoring'!$D$5:$BU$5))=1,"N/a",(INDEX('Relevance scoring'!$D$7:$BU$214,MATCH($A102,'Relevance scoring'!$A$7:$A$214,0),MATCH(Z$5,'Relevance scoring'!$D$5:$BU$5))))</f>
        <v>N/a</v>
      </c>
      <c r="AA102" s="87">
        <f t="array" ref="AA102">IF(INDEX('Relevance scoring'!$D$7:$BU$214,MATCH($A102,'Relevance scoring'!$A$7:$A$214,0),MATCH(AA$5,'Relevance scoring'!$D$5:$BU$5))=1,"N/a",(INDEX('Relevance scoring'!$D$7:$BU$214,MATCH($A102,'Relevance scoring'!$A$7:$A$214,0),MATCH(AA$5,'Relevance scoring'!$D$5:$BU$5))))</f>
        <v>5</v>
      </c>
      <c r="AB102" s="87">
        <f t="array" ref="AB102">IF(INDEX('Relevance scoring'!$D$7:$BU$214,MATCH($A102,'Relevance scoring'!$A$7:$A$214,0),MATCH(AB$5,'Relevance scoring'!$D$5:$BU$5))=1,"N/a",(INDEX('Relevance scoring'!$D$7:$BU$214,MATCH($A102,'Relevance scoring'!$A$7:$A$214,0),MATCH(AB$5,'Relevance scoring'!$D$5:$BU$5))))</f>
        <v>4</v>
      </c>
      <c r="AC102" s="87">
        <f t="array" ref="AC102">IF(INDEX('Relevance scoring'!$D$7:$BU$214,MATCH($A102,'Relevance scoring'!$A$7:$A$214,0),MATCH(AC$5,'Relevance scoring'!$D$5:$BU$5))=1,"N/a",(INDEX('Relevance scoring'!$D$7:$BU$214,MATCH($A102,'Relevance scoring'!$A$7:$A$214,0),MATCH(AC$5,'Relevance scoring'!$D$5:$BU$5))))</f>
        <v>3</v>
      </c>
      <c r="AD102" s="87">
        <f t="array" ref="AD102">IF(INDEX('Relevance scoring'!$D$7:$BU$214,MATCH($A102,'Relevance scoring'!$A$7:$A$214,0),MATCH(AD$5,'Relevance scoring'!$D$5:$BU$5))=1,"N/a",(INDEX('Relevance scoring'!$D$7:$BU$214,MATCH($A102,'Relevance scoring'!$A$7:$A$214,0),MATCH(AD$5,'Relevance scoring'!$D$5:$BU$5))))</f>
        <v>3</v>
      </c>
      <c r="AE102" s="87">
        <f t="array" ref="AE102">IF(INDEX('Relevance scoring'!$D$7:$BU$214,MATCH($A102,'Relevance scoring'!$A$7:$A$214,0),MATCH(AE$5,'Relevance scoring'!$D$5:$BU$5))=1,"N/a",(INDEX('Relevance scoring'!$D$7:$BU$214,MATCH($A102,'Relevance scoring'!$A$7:$A$214,0),MATCH(AE$5,'Relevance scoring'!$D$5:$BU$5))))</f>
        <v>2</v>
      </c>
      <c r="AF102" s="87">
        <f t="array" ref="AF102">IF(INDEX('Relevance scoring'!$D$7:$BU$214,MATCH($A102,'Relevance scoring'!$A$7:$A$214,0),MATCH(AF$5,'Relevance scoring'!$D$5:$BU$5))=1,"N/a",(INDEX('Relevance scoring'!$D$7:$BU$214,MATCH($A102,'Relevance scoring'!$A$7:$A$214,0),MATCH(AF$5,'Relevance scoring'!$D$5:$BU$5))))</f>
        <v>2</v>
      </c>
      <c r="AG102" s="87" t="str">
        <f t="array" ref="AG102">IF(INDEX('Relevance scoring'!$D$7:$BU$214,MATCH($A102,'Relevance scoring'!$A$7:$A$214,0),MATCH(AG$5,'Relevance scoring'!$D$5:$BU$5))=1,"N/a",(INDEX('Relevance scoring'!$D$7:$BU$214,MATCH($A102,'Relevance scoring'!$A$7:$A$214,0),MATCH(AG$5,'Relevance scoring'!$D$5:$BU$5))))</f>
        <v>N/a</v>
      </c>
      <c r="AH102" s="87" t="str">
        <f t="array" ref="AH102">IF(INDEX('Relevance scoring'!$D$7:$BU$214,MATCH($A102,'Relevance scoring'!$A$7:$A$214,0),MATCH(AH$5,'Relevance scoring'!$D$5:$BU$5))=1,"N/a",(INDEX('Relevance scoring'!$D$7:$BU$214,MATCH($A102,'Relevance scoring'!$A$7:$A$214,0),MATCH(AH$5,'Relevance scoring'!$D$5:$BU$5))))</f>
        <v>N/a</v>
      </c>
      <c r="AI102" s="87" t="str">
        <f t="array" ref="AI102">IF(INDEX('Relevance scoring'!$D$7:$BU$214,MATCH($A102,'Relevance scoring'!$A$7:$A$214,0),MATCH(AI$5,'Relevance scoring'!$D$5:$BU$5))=1,"N/a",(INDEX('Relevance scoring'!$D$7:$BU$214,MATCH($A102,'Relevance scoring'!$A$7:$A$214,0),MATCH(AI$5,'Relevance scoring'!$D$5:$BU$5))))</f>
        <v>N/a</v>
      </c>
      <c r="AJ102" s="87" t="str">
        <f t="array" ref="AJ102">IF(INDEX('Relevance scoring'!$D$7:$BU$214,MATCH($A102,'Relevance scoring'!$A$7:$A$214,0),MATCH(AJ$5,'Relevance scoring'!$D$5:$BU$5))=1,"N/a",(INDEX('Relevance scoring'!$D$7:$BU$214,MATCH($A102,'Relevance scoring'!$A$7:$A$214,0),MATCH(AJ$5,'Relevance scoring'!$D$5:$BU$5))))</f>
        <v>N/a</v>
      </c>
      <c r="AK102" s="87" t="str">
        <f t="array" ref="AK102">IF(INDEX('Relevance scoring'!$D$7:$BU$214,MATCH($A102,'Relevance scoring'!$A$7:$A$214,0),MATCH(AK$5,'Relevance scoring'!$D$5:$BU$5))=1,"N/a",(INDEX('Relevance scoring'!$D$7:$BU$214,MATCH($A102,'Relevance scoring'!$A$7:$A$214,0),MATCH(AK$5,'Relevance scoring'!$D$5:$BU$5))))</f>
        <v>N/a</v>
      </c>
      <c r="AL102" s="87" t="str">
        <f t="array" ref="AL102">IF(INDEX('Relevance scoring'!$D$7:$BU$214,MATCH($A102,'Relevance scoring'!$A$7:$A$214,0),MATCH(AL$5,'Relevance scoring'!$D$5:$BU$5))=1,"N/a",(INDEX('Relevance scoring'!$D$7:$BU$214,MATCH($A102,'Relevance scoring'!$A$7:$A$214,0),MATCH(AL$5,'Relevance scoring'!$D$5:$BU$5))))</f>
        <v>N/a</v>
      </c>
      <c r="AM102" s="87" t="str">
        <f t="array" ref="AM102">IF(INDEX('Relevance scoring'!$D$7:$BU$214,MATCH($A102,'Relevance scoring'!$A$7:$A$214,0),MATCH(AM$5,'Relevance scoring'!$D$5:$BU$5))=1,"N/a",(INDEX('Relevance scoring'!$D$7:$BU$214,MATCH($A102,'Relevance scoring'!$A$7:$A$214,0),MATCH(AM$5,'Relevance scoring'!$D$5:$BU$5))))</f>
        <v>N/a</v>
      </c>
      <c r="AN102" s="87">
        <f t="array" ref="AN102">IF(INDEX('Relevance scoring'!$D$7:$BU$214,MATCH($A102,'Relevance scoring'!$A$7:$A$214,0),MATCH(AN$5,'Relevance scoring'!$D$5:$BU$5))=1,"N/a",(INDEX('Relevance scoring'!$D$7:$BU$214,MATCH($A102,'Relevance scoring'!$A$7:$A$214,0),MATCH(AN$5,'Relevance scoring'!$D$5:$BU$5))))</f>
        <v>4</v>
      </c>
      <c r="AO102" s="87" t="str">
        <f t="array" ref="AO102">IF(INDEX('Relevance scoring'!$D$7:$BU$214,MATCH($A102,'Relevance scoring'!$A$7:$A$214,0),MATCH(AO$5,'Relevance scoring'!$D$5:$BU$5))=1,"N/a",(INDEX('Relevance scoring'!$D$7:$BU$214,MATCH($A102,'Relevance scoring'!$A$7:$A$214,0),MATCH(AO$5,'Relevance scoring'!$D$5:$BU$5))))</f>
        <v>N/a</v>
      </c>
      <c r="AP102" s="87">
        <f t="array" ref="AP102">IF(INDEX('Relevance scoring'!$D$7:$BU$214,MATCH($A102,'Relevance scoring'!$A$7:$A$214,0),MATCH(AP$5,'Relevance scoring'!$D$5:$BU$5))=1,"N/a",(INDEX('Relevance scoring'!$D$7:$BU$214,MATCH($A102,'Relevance scoring'!$A$7:$A$214,0),MATCH(AP$5,'Relevance scoring'!$D$5:$BU$5))))</f>
        <v>3</v>
      </c>
      <c r="AQ102" s="87" t="str">
        <f t="array" ref="AQ102">IF(INDEX('Relevance scoring'!$D$7:$BU$214,MATCH($A102,'Relevance scoring'!$A$7:$A$214,0),MATCH(AQ$5,'Relevance scoring'!$D$5:$BU$5))=1,"N/a",(INDEX('Relevance scoring'!$D$7:$BU$214,MATCH($A102,'Relevance scoring'!$A$7:$A$214,0),MATCH(AQ$5,'Relevance scoring'!$D$5:$BU$5))))</f>
        <v>N/a</v>
      </c>
      <c r="AR102" s="87" t="str">
        <f t="array" ref="AR102">IF(INDEX('Relevance scoring'!$D$7:$BU$214,MATCH($A102,'Relevance scoring'!$A$7:$A$214,0),MATCH(AR$5,'Relevance scoring'!$D$5:$BU$5))=1,"N/a",(INDEX('Relevance scoring'!$D$7:$BU$214,MATCH($A102,'Relevance scoring'!$A$7:$A$214,0),MATCH(AR$5,'Relevance scoring'!$D$5:$BU$5))))</f>
        <v>N/a</v>
      </c>
      <c r="AS102" s="87" t="str">
        <f t="array" ref="AS102">IF(INDEX('Relevance scoring'!$D$7:$BU$214,MATCH($A102,'Relevance scoring'!$A$7:$A$214,0),MATCH(AS$5,'Relevance scoring'!$D$5:$BU$5))=1,"N/a",(INDEX('Relevance scoring'!$D$7:$BU$214,MATCH($A102,'Relevance scoring'!$A$7:$A$214,0),MATCH(AS$5,'Relevance scoring'!$D$5:$BU$5))))</f>
        <v>N/a</v>
      </c>
      <c r="AT102" s="87">
        <f t="array" ref="AT102">IF(INDEX('Relevance scoring'!$D$7:$BU$214,MATCH($A102,'Relevance scoring'!$A$7:$A$214,0),MATCH(AT$5,'Relevance scoring'!$D$5:$BU$5))=1,"N/a",(INDEX('Relevance scoring'!$D$7:$BU$214,MATCH($A102,'Relevance scoring'!$A$7:$A$214,0),MATCH(AT$5,'Relevance scoring'!$D$5:$BU$5))))</f>
        <v>3</v>
      </c>
      <c r="AU102" s="87">
        <v>4</v>
      </c>
      <c r="AV102" s="87" t="str">
        <f t="array" ref="AV102">IF(INDEX('Relevance scoring'!$D$7:$BU$214,MATCH($A102,'Relevance scoring'!$A$7:$A$214,0),MATCH(AV$5,'Relevance scoring'!$D$5:$BU$5))=1,"N/a",(INDEX('Relevance scoring'!$D$7:$BU$214,MATCH($A102,'Relevance scoring'!$A$7:$A$214,0),MATCH(AV$5,'Relevance scoring'!$D$5:$BU$5))))</f>
        <v>N/a</v>
      </c>
      <c r="AW102" s="87" t="str">
        <f t="array" ref="AW102">IF(INDEX('Relevance scoring'!$D$7:$BU$214,MATCH($A102,'Relevance scoring'!$A$7:$A$214,0),MATCH(AW$5,'Relevance scoring'!$D$5:$BU$5))=1,"N/a",(INDEX('Relevance scoring'!$D$7:$BU$214,MATCH($A102,'Relevance scoring'!$A$7:$A$214,0),MATCH(AW$5,'Relevance scoring'!$D$5:$BU$5))))</f>
        <v>N/a</v>
      </c>
      <c r="AX102" s="87" t="str">
        <f t="array" ref="AX102">IF(INDEX('Relevance scoring'!$D$7:$BU$214,MATCH($A102,'Relevance scoring'!$A$7:$A$214,0),MATCH(AX$5,'Relevance scoring'!$D$5:$BU$5))=1,"N/a",(INDEX('Relevance scoring'!$D$7:$BU$214,MATCH($A102,'Relevance scoring'!$A$7:$A$214,0),MATCH(AX$5,'Relevance scoring'!$D$5:$BU$5))))</f>
        <v>N/a</v>
      </c>
      <c r="AY102" s="87" t="str">
        <f t="array" ref="AY102">IF(INDEX('Relevance scoring'!$D$7:$BU$214,MATCH($A102,'Relevance scoring'!$A$7:$A$214,0),MATCH(AY$5,'Relevance scoring'!$D$5:$BU$5))=1,"N/a",(INDEX('Relevance scoring'!$D$7:$BU$214,MATCH($A102,'Relevance scoring'!$A$7:$A$214,0),MATCH(AY$5,'Relevance scoring'!$D$5:$BU$5))))</f>
        <v>N/a</v>
      </c>
      <c r="AZ102" s="87" t="str">
        <f t="array" ref="AZ102">IF(INDEX('Relevance scoring'!$D$7:$BU$214,MATCH($A102,'Relevance scoring'!$A$7:$A$214,0),MATCH(AZ$5,'Relevance scoring'!$D$5:$BU$5))=1,"N/a",(INDEX('Relevance scoring'!$D$7:$BU$214,MATCH($A102,'Relevance scoring'!$A$7:$A$214,0),MATCH(AZ$5,'Relevance scoring'!$D$5:$BU$5))))</f>
        <v>N/a</v>
      </c>
      <c r="BA102" s="87" t="str">
        <f t="array" ref="BA102">IF(INDEX('Relevance scoring'!$D$7:$BU$214,MATCH($A102,'Relevance scoring'!$A$7:$A$214,0),MATCH(BA$5,'Relevance scoring'!$D$5:$BU$5))=1,"N/a",(INDEX('Relevance scoring'!$D$7:$BU$214,MATCH($A102,'Relevance scoring'!$A$7:$A$214,0),MATCH(BA$5,'Relevance scoring'!$D$5:$BU$5))))</f>
        <v>N/a</v>
      </c>
      <c r="BB102" s="87" t="str">
        <f t="array" ref="BB102">IF(INDEX('Relevance scoring'!$D$7:$BU$214,MATCH($A102,'Relevance scoring'!$A$7:$A$214,0),MATCH(BB$5,'Relevance scoring'!$D$5:$BU$5))=1,"N/a",(INDEX('Relevance scoring'!$D$7:$BU$214,MATCH($A102,'Relevance scoring'!$A$7:$A$214,0),MATCH(BB$5,'Relevance scoring'!$D$5:$BU$5))))</f>
        <v>N/a</v>
      </c>
      <c r="BC102" s="87" t="str">
        <f t="array" ref="BC102">IF(INDEX('Relevance scoring'!$D$7:$BU$214,MATCH($A102,'Relevance scoring'!$A$7:$A$214,0),MATCH(BC$5,'Relevance scoring'!$D$5:$BU$5))=1,"N/a",(INDEX('Relevance scoring'!$D$7:$BU$214,MATCH($A102,'Relevance scoring'!$A$7:$A$214,0),MATCH(BC$5,'Relevance scoring'!$D$5:$BU$5))))</f>
        <v>N/a</v>
      </c>
      <c r="BD102" s="87" t="str">
        <f t="array" ref="BD102">IF(INDEX('Relevance scoring'!$D$7:$BU$214,MATCH($A102,'Relevance scoring'!$A$7:$A$214,0),MATCH(BD$5,'Relevance scoring'!$D$5:$BU$5))=1,"N/a",(INDEX('Relevance scoring'!$D$7:$BU$214,MATCH($A102,'Relevance scoring'!$A$7:$A$214,0),MATCH(BD$5,'Relevance scoring'!$D$5:$BU$5))))</f>
        <v>N/a</v>
      </c>
      <c r="BE102" s="87" t="str">
        <f t="array" ref="BE102">IF(INDEX('Relevance scoring'!$D$7:$BU$214,MATCH($A102,'Relevance scoring'!$A$7:$A$214,0),MATCH(BE$5,'Relevance scoring'!$D$5:$BU$5))=1,"N/a",(INDEX('Relevance scoring'!$D$7:$BU$214,MATCH($A102,'Relevance scoring'!$A$7:$A$214,0),MATCH(BE$5,'Relevance scoring'!$D$5:$BU$5))))</f>
        <v>N/a</v>
      </c>
      <c r="BF102" s="87" t="str">
        <f t="array" ref="BF102">IF(INDEX('Relevance scoring'!$D$7:$BU$214,MATCH($A102,'Relevance scoring'!$A$7:$A$214,0),MATCH(BF$5,'Relevance scoring'!$D$5:$BU$5))=1,"N/a",(INDEX('Relevance scoring'!$D$7:$BU$214,MATCH($A102,'Relevance scoring'!$A$7:$A$214,0),MATCH(BF$5,'Relevance scoring'!$D$5:$BU$5))))</f>
        <v>N/a</v>
      </c>
      <c r="BG102" s="87">
        <f t="array" ref="BG102">IF(INDEX('Relevance scoring'!$D$7:$BU$214,MATCH($A102,'Relevance scoring'!$A$7:$A$214,0),MATCH(BG$5,'Relevance scoring'!$D$5:$BU$5))=1,"N/a",(INDEX('Relevance scoring'!$D$7:$BU$214,MATCH($A102,'Relevance scoring'!$A$7:$A$214,0),MATCH(BG$5,'Relevance scoring'!$D$5:$BU$5))))</f>
        <v>2</v>
      </c>
      <c r="BH102" s="87" t="str">
        <f t="array" ref="BH102">IF(INDEX('Relevance scoring'!$D$7:$BU$214,MATCH($A102,'Relevance scoring'!$A$7:$A$214,0),MATCH(BH$5,'Relevance scoring'!$D$5:$BU$5))=1,"N/a",(INDEX('Relevance scoring'!$D$7:$BU$214,MATCH($A102,'Relevance scoring'!$A$7:$A$214,0),MATCH(BH$5,'Relevance scoring'!$D$5:$BU$5))))</f>
        <v>N/a</v>
      </c>
    </row>
    <row r="103" spans="1:60" ht="12.75" x14ac:dyDescent="0.2">
      <c r="A103" s="75" t="str">
        <f>'Technology references'!A98</f>
        <v>Tech-097</v>
      </c>
      <c r="B103" s="79" t="str">
        <f t="array" ref="B103">INDEX('Technology references'!$B$2:$B$100,MATCH($A103,'Technology references'!$A$2:$A$100,0))</f>
        <v>Hypersonic</v>
      </c>
      <c r="C103" s="74"/>
      <c r="D103" s="87" t="str">
        <f t="array" ref="D103">IF(INDEX('Relevance scoring'!$D$7:$BU$214,MATCH($A103,'Relevance scoring'!$A$7:$A$214,0),MATCH(D$5,'Relevance scoring'!$D$5:$BU$5))=1,"N/a",(INDEX('Relevance scoring'!$D$7:$BU$214,MATCH($A103,'Relevance scoring'!$A$7:$A$214,0),MATCH(D$5,'Relevance scoring'!$D$5:$BU$5))))</f>
        <v>N/a</v>
      </c>
      <c r="E103" s="87" t="str">
        <f t="array" ref="E103">IF(INDEX('Relevance scoring'!$D$7:$BU$214,MATCH($A103,'Relevance scoring'!$A$7:$A$214,0),MATCH(E$5,'Relevance scoring'!$D$5:$BU$5))=1,"N/a",(INDEX('Relevance scoring'!$D$7:$BU$214,MATCH($A103,'Relevance scoring'!$A$7:$A$214,0),MATCH(E$5,'Relevance scoring'!$D$5:$BU$5))))</f>
        <v>N/a</v>
      </c>
      <c r="F103" s="87" t="str">
        <f t="array" ref="F103">IF(INDEX('Relevance scoring'!$D$7:$BU$214,MATCH($A103,'Relevance scoring'!$A$7:$A$214,0),MATCH(F$5,'Relevance scoring'!$D$5:$BU$5))=1,"N/a",(INDEX('Relevance scoring'!$D$7:$BU$214,MATCH($A103,'Relevance scoring'!$A$7:$A$214,0),MATCH(F$5,'Relevance scoring'!$D$5:$BU$5))))</f>
        <v>N/a</v>
      </c>
      <c r="G103" s="87" t="str">
        <f t="array" ref="G103">IF(INDEX('Relevance scoring'!$D$7:$BU$214,MATCH($A103,'Relevance scoring'!$A$7:$A$214,0),MATCH(G$5,'Relevance scoring'!$D$5:$BU$5))=1,"N/a",(INDEX('Relevance scoring'!$D$7:$BU$214,MATCH($A103,'Relevance scoring'!$A$7:$A$214,0),MATCH(G$5,'Relevance scoring'!$D$5:$BU$5))))</f>
        <v>N/a</v>
      </c>
      <c r="H103" s="87" t="str">
        <f t="array" ref="H103">IF(INDEX('Relevance scoring'!$D$7:$BU$214,MATCH($A103,'Relevance scoring'!$A$7:$A$214,0),MATCH(H$5,'Relevance scoring'!$D$5:$BU$5))=1,"N/a",(INDEX('Relevance scoring'!$D$7:$BU$214,MATCH($A103,'Relevance scoring'!$A$7:$A$214,0),MATCH(H$5,'Relevance scoring'!$D$5:$BU$5))))</f>
        <v>N/a</v>
      </c>
      <c r="I103" s="87" t="str">
        <f t="array" ref="I103">IF(INDEX('Relevance scoring'!$D$7:$BU$214,MATCH($A103,'Relevance scoring'!$A$7:$A$214,0),MATCH(I$5,'Relevance scoring'!$D$5:$BU$5))=1,"N/a",(INDEX('Relevance scoring'!$D$7:$BU$214,MATCH($A103,'Relevance scoring'!$A$7:$A$214,0),MATCH(I$5,'Relevance scoring'!$D$5:$BU$5))))</f>
        <v>N/a</v>
      </c>
      <c r="J103" s="87" t="str">
        <f t="array" ref="J103">IF(INDEX('Relevance scoring'!$D$7:$BU$214,MATCH($A103,'Relevance scoring'!$A$7:$A$214,0),MATCH(J$5,'Relevance scoring'!$D$5:$BU$5))=1,"N/a",(INDEX('Relevance scoring'!$D$7:$BU$214,MATCH($A103,'Relevance scoring'!$A$7:$A$214,0),MATCH(J$5,'Relevance scoring'!$D$5:$BU$5))))</f>
        <v>N/a</v>
      </c>
      <c r="K103" s="87" t="str">
        <f t="array" ref="K103">IF(INDEX('Relevance scoring'!$D$7:$BU$214,MATCH($A103,'Relevance scoring'!$A$7:$A$214,0),MATCH(K$5,'Relevance scoring'!$D$5:$BU$5))=1,"N/a",(INDEX('Relevance scoring'!$D$7:$BU$214,MATCH($A103,'Relevance scoring'!$A$7:$A$214,0),MATCH(K$5,'Relevance scoring'!$D$5:$BU$5))))</f>
        <v>N/a</v>
      </c>
      <c r="L103" s="87">
        <f t="array" ref="L103">IF(INDEX('Relevance scoring'!$D$7:$BU$214,MATCH($A103,'Relevance scoring'!$A$7:$A$214,0),MATCH(L$5,'Relevance scoring'!$D$5:$BU$5))=1,"N/a",(INDEX('Relevance scoring'!$D$7:$BU$214,MATCH($A103,'Relevance scoring'!$A$7:$A$214,0),MATCH(L$5,'Relevance scoring'!$D$5:$BU$5))))</f>
        <v>5</v>
      </c>
      <c r="M103" s="87" t="str">
        <f t="array" ref="M103">IF(INDEX('Relevance scoring'!$D$7:$BU$214,MATCH($A103,'Relevance scoring'!$A$7:$A$214,0),MATCH(M$5,'Relevance scoring'!$D$5:$BU$5))=1,"N/a",(INDEX('Relevance scoring'!$D$7:$BU$214,MATCH($A103,'Relevance scoring'!$A$7:$A$214,0),MATCH(M$5,'Relevance scoring'!$D$5:$BU$5))))</f>
        <v>N/a</v>
      </c>
      <c r="N103" s="87">
        <f t="array" ref="N103">IF(INDEX('Relevance scoring'!$D$7:$BU$214,MATCH($A103,'Relevance scoring'!$A$7:$A$214,0),MATCH(N$5,'Relevance scoring'!$D$5:$BU$5))=1,"N/a",(INDEX('Relevance scoring'!$D$7:$BU$214,MATCH($A103,'Relevance scoring'!$A$7:$A$214,0),MATCH(N$5,'Relevance scoring'!$D$5:$BU$5))))</f>
        <v>4</v>
      </c>
      <c r="O103" s="87" t="str">
        <f t="array" ref="O103">IF(INDEX('Relevance scoring'!$D$7:$BU$214,MATCH($A103,'Relevance scoring'!$A$7:$A$214,0),MATCH(O$5,'Relevance scoring'!$D$5:$BU$5))=1,"N/a",(INDEX('Relevance scoring'!$D$7:$BU$214,MATCH($A103,'Relevance scoring'!$A$7:$A$214,0),MATCH(O$5,'Relevance scoring'!$D$5:$BU$5))))</f>
        <v>N/a</v>
      </c>
      <c r="P103" s="87" t="str">
        <f t="array" ref="P103">IF(INDEX('Relevance scoring'!$D$7:$BU$214,MATCH($A103,'Relevance scoring'!$A$7:$A$214,0),MATCH(P$5,'Relevance scoring'!$D$5:$BU$5))=1,"N/a",(INDEX('Relevance scoring'!$D$7:$BU$214,MATCH($A103,'Relevance scoring'!$A$7:$A$214,0),MATCH(P$5,'Relevance scoring'!$D$5:$BU$5))))</f>
        <v>N/a</v>
      </c>
      <c r="Q103" s="87" t="str">
        <f t="array" ref="Q103">IF(INDEX('Relevance scoring'!$D$7:$BU$214,MATCH($A103,'Relevance scoring'!$A$7:$A$214,0),MATCH(Q$5,'Relevance scoring'!$D$5:$BU$5))=1,"N/a",(INDEX('Relevance scoring'!$D$7:$BU$214,MATCH($A103,'Relevance scoring'!$A$7:$A$214,0),MATCH(Q$5,'Relevance scoring'!$D$5:$BU$5))))</f>
        <v>N/a</v>
      </c>
      <c r="R103" s="87" t="str">
        <f t="array" ref="R103">IF(INDEX('Relevance scoring'!$D$7:$BU$214,MATCH($A103,'Relevance scoring'!$A$7:$A$214,0),MATCH(R$5,'Relevance scoring'!$D$5:$BU$5))=1,"N/a",(INDEX('Relevance scoring'!$D$7:$BU$214,MATCH($A103,'Relevance scoring'!$A$7:$A$214,0),MATCH(R$5,'Relevance scoring'!$D$5:$BU$5))))</f>
        <v>N/a</v>
      </c>
      <c r="S103" s="87">
        <f t="array" ref="S103">IF(INDEX('Relevance scoring'!$D$7:$BU$214,MATCH($A103,'Relevance scoring'!$A$7:$A$214,0),MATCH(S$5,'Relevance scoring'!$D$5:$BU$5))=1,"N/a",(INDEX('Relevance scoring'!$D$7:$BU$214,MATCH($A103,'Relevance scoring'!$A$7:$A$214,0),MATCH(S$5,'Relevance scoring'!$D$5:$BU$5))))</f>
        <v>2</v>
      </c>
      <c r="T103" s="87" t="str">
        <f t="array" ref="T103">IF(INDEX('Relevance scoring'!$D$7:$BU$214,MATCH($A103,'Relevance scoring'!$A$7:$A$214,0),MATCH(T$5,'Relevance scoring'!$D$5:$BU$5))=1,"N/a",(INDEX('Relevance scoring'!$D$7:$BU$214,MATCH($A103,'Relevance scoring'!$A$7:$A$214,0),MATCH(T$5,'Relevance scoring'!$D$5:$BU$5))))</f>
        <v>N/a</v>
      </c>
      <c r="U103" s="87" t="str">
        <f t="array" ref="U103">IF(INDEX('Relevance scoring'!$D$7:$BU$214,MATCH($A103,'Relevance scoring'!$A$7:$A$214,0),MATCH(U$5,'Relevance scoring'!$D$5:$BU$5))=1,"N/a",(INDEX('Relevance scoring'!$D$7:$BU$214,MATCH($A103,'Relevance scoring'!$A$7:$A$214,0),MATCH(U$5,'Relevance scoring'!$D$5:$BU$5))))</f>
        <v>N/a</v>
      </c>
      <c r="V103" s="87" t="str">
        <f t="array" ref="V103">IF(INDEX('Relevance scoring'!$D$7:$BU$214,MATCH($A103,'Relevance scoring'!$A$7:$A$214,0),MATCH(V$5,'Relevance scoring'!$D$5:$BU$5))=1,"N/a",(INDEX('Relevance scoring'!$D$7:$BU$214,MATCH($A103,'Relevance scoring'!$A$7:$A$214,0),MATCH(V$5,'Relevance scoring'!$D$5:$BU$5))))</f>
        <v>N/a</v>
      </c>
      <c r="W103" s="87">
        <f t="array" ref="W103">IF(INDEX('Relevance scoring'!$D$7:$BU$214,MATCH($A103,'Relevance scoring'!$A$7:$A$214,0),MATCH(W$5,'Relevance scoring'!$D$5:$BU$5))=1,"N/a",(INDEX('Relevance scoring'!$D$7:$BU$214,MATCH($A103,'Relevance scoring'!$A$7:$A$214,0),MATCH(W$5,'Relevance scoring'!$D$5:$BU$5))))</f>
        <v>3</v>
      </c>
      <c r="X103" s="87">
        <f t="array" ref="X103">IF(INDEX('Relevance scoring'!$D$7:$BU$214,MATCH($A103,'Relevance scoring'!$A$7:$A$214,0),MATCH(X$5,'Relevance scoring'!$D$5:$BU$5))=1,"N/a",(INDEX('Relevance scoring'!$D$7:$BU$214,MATCH($A103,'Relevance scoring'!$A$7:$A$214,0),MATCH(X$5,'Relevance scoring'!$D$5:$BU$5))))</f>
        <v>2</v>
      </c>
      <c r="Y103" s="87">
        <f t="array" ref="Y103">IF(INDEX('Relevance scoring'!$D$7:$BU$214,MATCH($A103,'Relevance scoring'!$A$7:$A$214,0),MATCH(Y$5,'Relevance scoring'!$D$5:$BU$5))=1,"N/a",(INDEX('Relevance scoring'!$D$7:$BU$214,MATCH($A103,'Relevance scoring'!$A$7:$A$214,0),MATCH(Y$5,'Relevance scoring'!$D$5:$BU$5))))</f>
        <v>2</v>
      </c>
      <c r="Z103" s="87" t="str">
        <f t="array" ref="Z103">IF(INDEX('Relevance scoring'!$D$7:$BU$214,MATCH($A103,'Relevance scoring'!$A$7:$A$214,0),MATCH(Z$5,'Relevance scoring'!$D$5:$BU$5))=1,"N/a",(INDEX('Relevance scoring'!$D$7:$BU$214,MATCH($A103,'Relevance scoring'!$A$7:$A$214,0),MATCH(Z$5,'Relevance scoring'!$D$5:$BU$5))))</f>
        <v>N/a</v>
      </c>
      <c r="AA103" s="87" t="str">
        <f t="array" ref="AA103">IF(INDEX('Relevance scoring'!$D$7:$BU$214,MATCH($A103,'Relevance scoring'!$A$7:$A$214,0),MATCH(AA$5,'Relevance scoring'!$D$5:$BU$5))=1,"N/a",(INDEX('Relevance scoring'!$D$7:$BU$214,MATCH($A103,'Relevance scoring'!$A$7:$A$214,0),MATCH(AA$5,'Relevance scoring'!$D$5:$BU$5))))</f>
        <v>N/a</v>
      </c>
      <c r="AB103" s="87" t="str">
        <f t="array" ref="AB103">IF(INDEX('Relevance scoring'!$D$7:$BU$214,MATCH($A103,'Relevance scoring'!$A$7:$A$214,0),MATCH(AB$5,'Relevance scoring'!$D$5:$BU$5))=1,"N/a",(INDEX('Relevance scoring'!$D$7:$BU$214,MATCH($A103,'Relevance scoring'!$A$7:$A$214,0),MATCH(AB$5,'Relevance scoring'!$D$5:$BU$5))))</f>
        <v>N/a</v>
      </c>
      <c r="AC103" s="87" t="str">
        <f t="array" ref="AC103">IF(INDEX('Relevance scoring'!$D$7:$BU$214,MATCH($A103,'Relevance scoring'!$A$7:$A$214,0),MATCH(AC$5,'Relevance scoring'!$D$5:$BU$5))=1,"N/a",(INDEX('Relevance scoring'!$D$7:$BU$214,MATCH($A103,'Relevance scoring'!$A$7:$A$214,0),MATCH(AC$5,'Relevance scoring'!$D$5:$BU$5))))</f>
        <v>N/a</v>
      </c>
      <c r="AD103" s="87" t="str">
        <f t="array" ref="AD103">IF(INDEX('Relevance scoring'!$D$7:$BU$214,MATCH($A103,'Relevance scoring'!$A$7:$A$214,0),MATCH(AD$5,'Relevance scoring'!$D$5:$BU$5))=1,"N/a",(INDEX('Relevance scoring'!$D$7:$BU$214,MATCH($A103,'Relevance scoring'!$A$7:$A$214,0),MATCH(AD$5,'Relevance scoring'!$D$5:$BU$5))))</f>
        <v>N/a</v>
      </c>
      <c r="AE103" s="87">
        <f t="array" ref="AE103">IF(INDEX('Relevance scoring'!$D$7:$BU$214,MATCH($A103,'Relevance scoring'!$A$7:$A$214,0),MATCH(AE$5,'Relevance scoring'!$D$5:$BU$5))=1,"N/a",(INDEX('Relevance scoring'!$D$7:$BU$214,MATCH($A103,'Relevance scoring'!$A$7:$A$214,0),MATCH(AE$5,'Relevance scoring'!$D$5:$BU$5))))</f>
        <v>3</v>
      </c>
      <c r="AF103" s="87" t="str">
        <f t="array" ref="AF103">IF(INDEX('Relevance scoring'!$D$7:$BU$214,MATCH($A103,'Relevance scoring'!$A$7:$A$214,0),MATCH(AF$5,'Relevance scoring'!$D$5:$BU$5))=1,"N/a",(INDEX('Relevance scoring'!$D$7:$BU$214,MATCH($A103,'Relevance scoring'!$A$7:$A$214,0),MATCH(AF$5,'Relevance scoring'!$D$5:$BU$5))))</f>
        <v>N/a</v>
      </c>
      <c r="AG103" s="87" t="str">
        <f t="array" ref="AG103">IF(INDEX('Relevance scoring'!$D$7:$BU$214,MATCH($A103,'Relevance scoring'!$A$7:$A$214,0),MATCH(AG$5,'Relevance scoring'!$D$5:$BU$5))=1,"N/a",(INDEX('Relevance scoring'!$D$7:$BU$214,MATCH($A103,'Relevance scoring'!$A$7:$A$214,0),MATCH(AG$5,'Relevance scoring'!$D$5:$BU$5))))</f>
        <v>N/a</v>
      </c>
      <c r="AH103" s="87" t="str">
        <f t="array" ref="AH103">IF(INDEX('Relevance scoring'!$D$7:$BU$214,MATCH($A103,'Relevance scoring'!$A$7:$A$214,0),MATCH(AH$5,'Relevance scoring'!$D$5:$BU$5))=1,"N/a",(INDEX('Relevance scoring'!$D$7:$BU$214,MATCH($A103,'Relevance scoring'!$A$7:$A$214,0),MATCH(AH$5,'Relevance scoring'!$D$5:$BU$5))))</f>
        <v>N/a</v>
      </c>
      <c r="AI103" s="87" t="str">
        <f t="array" ref="AI103">IF(INDEX('Relevance scoring'!$D$7:$BU$214,MATCH($A103,'Relevance scoring'!$A$7:$A$214,0),MATCH(AI$5,'Relevance scoring'!$D$5:$BU$5))=1,"N/a",(INDEX('Relevance scoring'!$D$7:$BU$214,MATCH($A103,'Relevance scoring'!$A$7:$A$214,0),MATCH(AI$5,'Relevance scoring'!$D$5:$BU$5))))</f>
        <v>N/a</v>
      </c>
      <c r="AJ103" s="87" t="str">
        <f t="array" ref="AJ103">IF(INDEX('Relevance scoring'!$D$7:$BU$214,MATCH($A103,'Relevance scoring'!$A$7:$A$214,0),MATCH(AJ$5,'Relevance scoring'!$D$5:$BU$5))=1,"N/a",(INDEX('Relevance scoring'!$D$7:$BU$214,MATCH($A103,'Relevance scoring'!$A$7:$A$214,0),MATCH(AJ$5,'Relevance scoring'!$D$5:$BU$5))))</f>
        <v>N/a</v>
      </c>
      <c r="AK103" s="87" t="str">
        <f t="array" ref="AK103">IF(INDEX('Relevance scoring'!$D$7:$BU$214,MATCH($A103,'Relevance scoring'!$A$7:$A$214,0),MATCH(AK$5,'Relevance scoring'!$D$5:$BU$5))=1,"N/a",(INDEX('Relevance scoring'!$D$7:$BU$214,MATCH($A103,'Relevance scoring'!$A$7:$A$214,0),MATCH(AK$5,'Relevance scoring'!$D$5:$BU$5))))</f>
        <v>N/a</v>
      </c>
      <c r="AL103" s="87" t="str">
        <f t="array" ref="AL103">IF(INDEX('Relevance scoring'!$D$7:$BU$214,MATCH($A103,'Relevance scoring'!$A$7:$A$214,0),MATCH(AL$5,'Relevance scoring'!$D$5:$BU$5))=1,"N/a",(INDEX('Relevance scoring'!$D$7:$BU$214,MATCH($A103,'Relevance scoring'!$A$7:$A$214,0),MATCH(AL$5,'Relevance scoring'!$D$5:$BU$5))))</f>
        <v>N/a</v>
      </c>
      <c r="AM103" s="87" t="str">
        <f t="array" ref="AM103">IF(INDEX('Relevance scoring'!$D$7:$BU$214,MATCH($A103,'Relevance scoring'!$A$7:$A$214,0),MATCH(AM$5,'Relevance scoring'!$D$5:$BU$5))=1,"N/a",(INDEX('Relevance scoring'!$D$7:$BU$214,MATCH($A103,'Relevance scoring'!$A$7:$A$214,0),MATCH(AM$5,'Relevance scoring'!$D$5:$BU$5))))</f>
        <v>N/a</v>
      </c>
      <c r="AN103" s="87" t="str">
        <f t="array" ref="AN103">IF(INDEX('Relevance scoring'!$D$7:$BU$214,MATCH($A103,'Relevance scoring'!$A$7:$A$214,0),MATCH(AN$5,'Relevance scoring'!$D$5:$BU$5))=1,"N/a",(INDEX('Relevance scoring'!$D$7:$BU$214,MATCH($A103,'Relevance scoring'!$A$7:$A$214,0),MATCH(AN$5,'Relevance scoring'!$D$5:$BU$5))))</f>
        <v>N/a</v>
      </c>
      <c r="AO103" s="87" t="str">
        <f t="array" ref="AO103">IF(INDEX('Relevance scoring'!$D$7:$BU$214,MATCH($A103,'Relevance scoring'!$A$7:$A$214,0),MATCH(AO$5,'Relevance scoring'!$D$5:$BU$5))=1,"N/a",(INDEX('Relevance scoring'!$D$7:$BU$214,MATCH($A103,'Relevance scoring'!$A$7:$A$214,0),MATCH(AO$5,'Relevance scoring'!$D$5:$BU$5))))</f>
        <v>N/a</v>
      </c>
      <c r="AP103" s="87" t="str">
        <f t="array" ref="AP103">IF(INDEX('Relevance scoring'!$D$7:$BU$214,MATCH($A103,'Relevance scoring'!$A$7:$A$214,0),MATCH(AP$5,'Relevance scoring'!$D$5:$BU$5))=1,"N/a",(INDEX('Relevance scoring'!$D$7:$BU$214,MATCH($A103,'Relevance scoring'!$A$7:$A$214,0),MATCH(AP$5,'Relevance scoring'!$D$5:$BU$5))))</f>
        <v>N/a</v>
      </c>
      <c r="AQ103" s="87" t="str">
        <f t="array" ref="AQ103">IF(INDEX('Relevance scoring'!$D$7:$BU$214,MATCH($A103,'Relevance scoring'!$A$7:$A$214,0),MATCH(AQ$5,'Relevance scoring'!$D$5:$BU$5))=1,"N/a",(INDEX('Relevance scoring'!$D$7:$BU$214,MATCH($A103,'Relevance scoring'!$A$7:$A$214,0),MATCH(AQ$5,'Relevance scoring'!$D$5:$BU$5))))</f>
        <v>N/a</v>
      </c>
      <c r="AR103" s="87" t="str">
        <f t="array" ref="AR103">IF(INDEX('Relevance scoring'!$D$7:$BU$214,MATCH($A103,'Relevance scoring'!$A$7:$A$214,0),MATCH(AR$5,'Relevance scoring'!$D$5:$BU$5))=1,"N/a",(INDEX('Relevance scoring'!$D$7:$BU$214,MATCH($A103,'Relevance scoring'!$A$7:$A$214,0),MATCH(AR$5,'Relevance scoring'!$D$5:$BU$5))))</f>
        <v>N/a</v>
      </c>
      <c r="AS103" s="87" t="str">
        <f t="array" ref="AS103">IF(INDEX('Relevance scoring'!$D$7:$BU$214,MATCH($A103,'Relevance scoring'!$A$7:$A$214,0),MATCH(AS$5,'Relevance scoring'!$D$5:$BU$5))=1,"N/a",(INDEX('Relevance scoring'!$D$7:$BU$214,MATCH($A103,'Relevance scoring'!$A$7:$A$214,0),MATCH(AS$5,'Relevance scoring'!$D$5:$BU$5))))</f>
        <v>N/a</v>
      </c>
      <c r="AT103" s="87" t="str">
        <f t="array" ref="AT103">IF(INDEX('Relevance scoring'!$D$7:$BU$214,MATCH($A103,'Relevance scoring'!$A$7:$A$214,0),MATCH(AT$5,'Relevance scoring'!$D$5:$BU$5))=1,"N/a",(INDEX('Relevance scoring'!$D$7:$BU$214,MATCH($A103,'Relevance scoring'!$A$7:$A$214,0),MATCH(AT$5,'Relevance scoring'!$D$5:$BU$5))))</f>
        <v>N/a</v>
      </c>
      <c r="AU103" s="87" t="str">
        <f t="array" ref="AU103">IF(INDEX('Relevance scoring'!$D$7:$BU$214,MATCH($A103,'Relevance scoring'!$A$7:$A$214,0),MATCH(AU$5,'Relevance scoring'!$D$5:$BU$5))=1,"N/a",(INDEX('Relevance scoring'!$D$7:$BU$214,MATCH($A103,'Relevance scoring'!$A$7:$A$214,0),MATCH(AU$5,'Relevance scoring'!$D$5:$BU$5))))</f>
        <v>N/a</v>
      </c>
      <c r="AV103" s="87" t="str">
        <f t="array" ref="AV103">IF(INDEX('Relevance scoring'!$D$7:$BU$214,MATCH($A103,'Relevance scoring'!$A$7:$A$214,0),MATCH(AV$5,'Relevance scoring'!$D$5:$BU$5))=1,"N/a",(INDEX('Relevance scoring'!$D$7:$BU$214,MATCH($A103,'Relevance scoring'!$A$7:$A$214,0),MATCH(AV$5,'Relevance scoring'!$D$5:$BU$5))))</f>
        <v>N/a</v>
      </c>
      <c r="AW103" s="87" t="str">
        <f t="array" ref="AW103">IF(INDEX('Relevance scoring'!$D$7:$BU$214,MATCH($A103,'Relevance scoring'!$A$7:$A$214,0),MATCH(AW$5,'Relevance scoring'!$D$5:$BU$5))=1,"N/a",(INDEX('Relevance scoring'!$D$7:$BU$214,MATCH($A103,'Relevance scoring'!$A$7:$A$214,0),MATCH(AW$5,'Relevance scoring'!$D$5:$BU$5))))</f>
        <v>N/a</v>
      </c>
      <c r="AX103" s="87">
        <f t="array" ref="AX103">IF(INDEX('Relevance scoring'!$D$7:$BU$214,MATCH($A103,'Relevance scoring'!$A$7:$A$214,0),MATCH(AX$5,'Relevance scoring'!$D$5:$BU$5))=1,"N/a",(INDEX('Relevance scoring'!$D$7:$BU$214,MATCH($A103,'Relevance scoring'!$A$7:$A$214,0),MATCH(AX$5,'Relevance scoring'!$D$5:$BU$5))))</f>
        <v>2</v>
      </c>
      <c r="AY103" s="87">
        <f t="array" ref="AY103">IF(INDEX('Relevance scoring'!$D$7:$BU$214,MATCH($A103,'Relevance scoring'!$A$7:$A$214,0),MATCH(AY$5,'Relevance scoring'!$D$5:$BU$5))=1,"N/a",(INDEX('Relevance scoring'!$D$7:$BU$214,MATCH($A103,'Relevance scoring'!$A$7:$A$214,0),MATCH(AY$5,'Relevance scoring'!$D$5:$BU$5))))</f>
        <v>2</v>
      </c>
      <c r="AZ103" s="87" t="str">
        <f t="array" ref="AZ103">IF(INDEX('Relevance scoring'!$D$7:$BU$214,MATCH($A103,'Relevance scoring'!$A$7:$A$214,0),MATCH(AZ$5,'Relevance scoring'!$D$5:$BU$5))=1,"N/a",(INDEX('Relevance scoring'!$D$7:$BU$214,MATCH($A103,'Relevance scoring'!$A$7:$A$214,0),MATCH(AZ$5,'Relevance scoring'!$D$5:$BU$5))))</f>
        <v>N/a</v>
      </c>
      <c r="BA103" s="87" t="str">
        <f t="array" ref="BA103">IF(INDEX('Relevance scoring'!$D$7:$BU$214,MATCH($A103,'Relevance scoring'!$A$7:$A$214,0),MATCH(BA$5,'Relevance scoring'!$D$5:$BU$5))=1,"N/a",(INDEX('Relevance scoring'!$D$7:$BU$214,MATCH($A103,'Relevance scoring'!$A$7:$A$214,0),MATCH(BA$5,'Relevance scoring'!$D$5:$BU$5))))</f>
        <v>N/a</v>
      </c>
      <c r="BB103" s="87" t="str">
        <f t="array" ref="BB103">IF(INDEX('Relevance scoring'!$D$7:$BU$214,MATCH($A103,'Relevance scoring'!$A$7:$A$214,0),MATCH(BB$5,'Relevance scoring'!$D$5:$BU$5))=1,"N/a",(INDEX('Relevance scoring'!$D$7:$BU$214,MATCH($A103,'Relevance scoring'!$A$7:$A$214,0),MATCH(BB$5,'Relevance scoring'!$D$5:$BU$5))))</f>
        <v>N/a</v>
      </c>
      <c r="BC103" s="87" t="str">
        <f t="array" ref="BC103">IF(INDEX('Relevance scoring'!$D$7:$BU$214,MATCH($A103,'Relevance scoring'!$A$7:$A$214,0),MATCH(BC$5,'Relevance scoring'!$D$5:$BU$5))=1,"N/a",(INDEX('Relevance scoring'!$D$7:$BU$214,MATCH($A103,'Relevance scoring'!$A$7:$A$214,0),MATCH(BC$5,'Relevance scoring'!$D$5:$BU$5))))</f>
        <v>N/a</v>
      </c>
      <c r="BD103" s="87" t="str">
        <f t="array" ref="BD103">IF(INDEX('Relevance scoring'!$D$7:$BU$214,MATCH($A103,'Relevance scoring'!$A$7:$A$214,0),MATCH(BD$5,'Relevance scoring'!$D$5:$BU$5))=1,"N/a",(INDEX('Relevance scoring'!$D$7:$BU$214,MATCH($A103,'Relevance scoring'!$A$7:$A$214,0),MATCH(BD$5,'Relevance scoring'!$D$5:$BU$5))))</f>
        <v>N/a</v>
      </c>
      <c r="BE103" s="87" t="str">
        <f t="array" ref="BE103">IF(INDEX('Relevance scoring'!$D$7:$BU$214,MATCH($A103,'Relevance scoring'!$A$7:$A$214,0),MATCH(BE$5,'Relevance scoring'!$D$5:$BU$5))=1,"N/a",(INDEX('Relevance scoring'!$D$7:$BU$214,MATCH($A103,'Relevance scoring'!$A$7:$A$214,0),MATCH(BE$5,'Relevance scoring'!$D$5:$BU$5))))</f>
        <v>N/a</v>
      </c>
      <c r="BF103" s="87" t="str">
        <f t="array" ref="BF103">IF(INDEX('Relevance scoring'!$D$7:$BU$214,MATCH($A103,'Relevance scoring'!$A$7:$A$214,0),MATCH(BF$5,'Relevance scoring'!$D$5:$BU$5))=1,"N/a",(INDEX('Relevance scoring'!$D$7:$BU$214,MATCH($A103,'Relevance scoring'!$A$7:$A$214,0),MATCH(BF$5,'Relevance scoring'!$D$5:$BU$5))))</f>
        <v>N/a</v>
      </c>
      <c r="BG103" s="87" t="str">
        <f t="array" ref="BG103">IF(INDEX('Relevance scoring'!$D$7:$BU$214,MATCH($A103,'Relevance scoring'!$A$7:$A$214,0),MATCH(BG$5,'Relevance scoring'!$D$5:$BU$5))=1,"N/a",(INDEX('Relevance scoring'!$D$7:$BU$214,MATCH($A103,'Relevance scoring'!$A$7:$A$214,0),MATCH(BG$5,'Relevance scoring'!$D$5:$BU$5))))</f>
        <v>N/a</v>
      </c>
      <c r="BH103" s="87" t="str">
        <f t="array" ref="BH103">IF(INDEX('Relevance scoring'!$D$7:$BU$214,MATCH($A103,'Relevance scoring'!$A$7:$A$214,0),MATCH(BH$5,'Relevance scoring'!$D$5:$BU$5))=1,"N/a",(INDEX('Relevance scoring'!$D$7:$BU$214,MATCH($A103,'Relevance scoring'!$A$7:$A$214,0),MATCH(BH$5,'Relevance scoring'!$D$5:$BU$5))))</f>
        <v>N/a</v>
      </c>
    </row>
    <row r="104" spans="1:60" ht="12.75" x14ac:dyDescent="0.2">
      <c r="A104" s="75" t="str">
        <f>'Technology references'!A99</f>
        <v>Tech-098</v>
      </c>
      <c r="B104" s="79" t="str">
        <f t="array" ref="B104">INDEX('Technology references'!$B$2:$B$100,MATCH($A104,'Technology references'!$A$2:$A$100,0))</f>
        <v>Customer switching</v>
      </c>
      <c r="C104" s="74"/>
      <c r="D104" s="87">
        <f t="array" ref="D104">IF(INDEX('Relevance scoring'!$D$7:$BU$214,MATCH($A104,'Relevance scoring'!$A$7:$A$214,0),MATCH(D$5,'Relevance scoring'!$D$5:$BU$5))=1,"N/a",(INDEX('Relevance scoring'!$D$7:$BU$214,MATCH($A104,'Relevance scoring'!$A$7:$A$214,0),MATCH(D$5,'Relevance scoring'!$D$5:$BU$5))))</f>
        <v>0</v>
      </c>
      <c r="E104" s="87">
        <f t="array" ref="E104">IF(INDEX('Relevance scoring'!$D$7:$BU$214,MATCH($A104,'Relevance scoring'!$A$7:$A$214,0),MATCH(E$5,'Relevance scoring'!$D$5:$BU$5))=1,"N/a",(INDEX('Relevance scoring'!$D$7:$BU$214,MATCH($A104,'Relevance scoring'!$A$7:$A$214,0),MATCH(E$5,'Relevance scoring'!$D$5:$BU$5))))</f>
        <v>0</v>
      </c>
      <c r="F104" s="87">
        <f t="array" ref="F104">IF(INDEX('Relevance scoring'!$D$7:$BU$214,MATCH($A104,'Relevance scoring'!$A$7:$A$214,0),MATCH(F$5,'Relevance scoring'!$D$5:$BU$5))=1,"N/a",(INDEX('Relevance scoring'!$D$7:$BU$214,MATCH($A104,'Relevance scoring'!$A$7:$A$214,0),MATCH(F$5,'Relevance scoring'!$D$5:$BU$5))))</f>
        <v>0</v>
      </c>
      <c r="G104" s="87">
        <f t="array" ref="G104">IF(INDEX('Relevance scoring'!$D$7:$BU$214,MATCH($A104,'Relevance scoring'!$A$7:$A$214,0),MATCH(G$5,'Relevance scoring'!$D$5:$BU$5))=1,"N/a",(INDEX('Relevance scoring'!$D$7:$BU$214,MATCH($A104,'Relevance scoring'!$A$7:$A$214,0),MATCH(G$5,'Relevance scoring'!$D$5:$BU$5))))</f>
        <v>0</v>
      </c>
      <c r="H104" s="87">
        <f t="array" ref="H104">IF(INDEX('Relevance scoring'!$D$7:$BU$214,MATCH($A104,'Relevance scoring'!$A$7:$A$214,0),MATCH(H$5,'Relevance scoring'!$D$5:$BU$5))=1,"N/a",(INDEX('Relevance scoring'!$D$7:$BU$214,MATCH($A104,'Relevance scoring'!$A$7:$A$214,0),MATCH(H$5,'Relevance scoring'!$D$5:$BU$5))))</f>
        <v>0</v>
      </c>
      <c r="I104" s="87">
        <f t="array" ref="I104">IF(INDEX('Relevance scoring'!$D$7:$BU$214,MATCH($A104,'Relevance scoring'!$A$7:$A$214,0),MATCH(I$5,'Relevance scoring'!$D$5:$BU$5))=1,"N/a",(INDEX('Relevance scoring'!$D$7:$BU$214,MATCH($A104,'Relevance scoring'!$A$7:$A$214,0),MATCH(I$5,'Relevance scoring'!$D$5:$BU$5))))</f>
        <v>0</v>
      </c>
      <c r="J104" s="87">
        <f t="array" ref="J104">IF(INDEX('Relevance scoring'!$D$7:$BU$214,MATCH($A104,'Relevance scoring'!$A$7:$A$214,0),MATCH(J$5,'Relevance scoring'!$D$5:$BU$5))=1,"N/a",(INDEX('Relevance scoring'!$D$7:$BU$214,MATCH($A104,'Relevance scoring'!$A$7:$A$214,0),MATCH(J$5,'Relevance scoring'!$D$5:$BU$5))))</f>
        <v>0</v>
      </c>
      <c r="K104" s="87">
        <f t="array" ref="K104">IF(INDEX('Relevance scoring'!$D$7:$BU$214,MATCH($A104,'Relevance scoring'!$A$7:$A$214,0),MATCH(K$5,'Relevance scoring'!$D$5:$BU$5))=1,"N/a",(INDEX('Relevance scoring'!$D$7:$BU$214,MATCH($A104,'Relevance scoring'!$A$7:$A$214,0),MATCH(K$5,'Relevance scoring'!$D$5:$BU$5))))</f>
        <v>0</v>
      </c>
      <c r="L104" s="87">
        <f t="array" ref="L104">IF(INDEX('Relevance scoring'!$D$7:$BU$214,MATCH($A104,'Relevance scoring'!$A$7:$A$214,0),MATCH(L$5,'Relevance scoring'!$D$5:$BU$5))=1,"N/a",(INDEX('Relevance scoring'!$D$7:$BU$214,MATCH($A104,'Relevance scoring'!$A$7:$A$214,0),MATCH(L$5,'Relevance scoring'!$D$5:$BU$5))))</f>
        <v>0</v>
      </c>
      <c r="M104" s="87">
        <f t="array" ref="M104">IF(INDEX('Relevance scoring'!$D$7:$BU$214,MATCH($A104,'Relevance scoring'!$A$7:$A$214,0),MATCH(M$5,'Relevance scoring'!$D$5:$BU$5))=1,"N/a",(INDEX('Relevance scoring'!$D$7:$BU$214,MATCH($A104,'Relevance scoring'!$A$7:$A$214,0),MATCH(M$5,'Relevance scoring'!$D$5:$BU$5))))</f>
        <v>0</v>
      </c>
      <c r="N104" s="87">
        <f t="array" ref="N104">IF(INDEX('Relevance scoring'!$D$7:$BU$214,MATCH($A104,'Relevance scoring'!$A$7:$A$214,0),MATCH(N$5,'Relevance scoring'!$D$5:$BU$5))=1,"N/a",(INDEX('Relevance scoring'!$D$7:$BU$214,MATCH($A104,'Relevance scoring'!$A$7:$A$214,0),MATCH(N$5,'Relevance scoring'!$D$5:$BU$5))))</f>
        <v>0</v>
      </c>
      <c r="O104" s="87">
        <f t="array" ref="O104">IF(INDEX('Relevance scoring'!$D$7:$BU$214,MATCH($A104,'Relevance scoring'!$A$7:$A$214,0),MATCH(O$5,'Relevance scoring'!$D$5:$BU$5))=1,"N/a",(INDEX('Relevance scoring'!$D$7:$BU$214,MATCH($A104,'Relevance scoring'!$A$7:$A$214,0),MATCH(O$5,'Relevance scoring'!$D$5:$BU$5))))</f>
        <v>0</v>
      </c>
      <c r="P104" s="87">
        <f t="array" ref="P104">IF(INDEX('Relevance scoring'!$D$7:$BU$214,MATCH($A104,'Relevance scoring'!$A$7:$A$214,0),MATCH(P$5,'Relevance scoring'!$D$5:$BU$5))=1,"N/a",(INDEX('Relevance scoring'!$D$7:$BU$214,MATCH($A104,'Relevance scoring'!$A$7:$A$214,0),MATCH(P$5,'Relevance scoring'!$D$5:$BU$5))))</f>
        <v>0</v>
      </c>
      <c r="Q104" s="87">
        <f t="array" ref="Q104">IF(INDEX('Relevance scoring'!$D$7:$BU$214,MATCH($A104,'Relevance scoring'!$A$7:$A$214,0),MATCH(Q$5,'Relevance scoring'!$D$5:$BU$5))=1,"N/a",(INDEX('Relevance scoring'!$D$7:$BU$214,MATCH($A104,'Relevance scoring'!$A$7:$A$214,0),MATCH(Q$5,'Relevance scoring'!$D$5:$BU$5))))</f>
        <v>0</v>
      </c>
      <c r="R104" s="87">
        <f t="array" ref="R104">IF(INDEX('Relevance scoring'!$D$7:$BU$214,MATCH($A104,'Relevance scoring'!$A$7:$A$214,0),MATCH(R$5,'Relevance scoring'!$D$5:$BU$5))=1,"N/a",(INDEX('Relevance scoring'!$D$7:$BU$214,MATCH($A104,'Relevance scoring'!$A$7:$A$214,0),MATCH(R$5,'Relevance scoring'!$D$5:$BU$5))))</f>
        <v>0</v>
      </c>
      <c r="S104" s="87">
        <f t="array" ref="S104">IF(INDEX('Relevance scoring'!$D$7:$BU$214,MATCH($A104,'Relevance scoring'!$A$7:$A$214,0),MATCH(S$5,'Relevance scoring'!$D$5:$BU$5))=1,"N/a",(INDEX('Relevance scoring'!$D$7:$BU$214,MATCH($A104,'Relevance scoring'!$A$7:$A$214,0),MATCH(S$5,'Relevance scoring'!$D$5:$BU$5))))</f>
        <v>0</v>
      </c>
      <c r="T104" s="87">
        <f t="array" ref="T104">IF(INDEX('Relevance scoring'!$D$7:$BU$214,MATCH($A104,'Relevance scoring'!$A$7:$A$214,0),MATCH(T$5,'Relevance scoring'!$D$5:$BU$5))=1,"N/a",(INDEX('Relevance scoring'!$D$7:$BU$214,MATCH($A104,'Relevance scoring'!$A$7:$A$214,0),MATCH(T$5,'Relevance scoring'!$D$5:$BU$5))))</f>
        <v>0</v>
      </c>
      <c r="U104" s="87">
        <f t="array" ref="U104">IF(INDEX('Relevance scoring'!$D$7:$BU$214,MATCH($A104,'Relevance scoring'!$A$7:$A$214,0),MATCH(U$5,'Relevance scoring'!$D$5:$BU$5))=1,"N/a",(INDEX('Relevance scoring'!$D$7:$BU$214,MATCH($A104,'Relevance scoring'!$A$7:$A$214,0),MATCH(U$5,'Relevance scoring'!$D$5:$BU$5))))</f>
        <v>0</v>
      </c>
      <c r="V104" s="87">
        <f t="array" ref="V104">IF(INDEX('Relevance scoring'!$D$7:$BU$214,MATCH($A104,'Relevance scoring'!$A$7:$A$214,0),MATCH(V$5,'Relevance scoring'!$D$5:$BU$5))=1,"N/a",(INDEX('Relevance scoring'!$D$7:$BU$214,MATCH($A104,'Relevance scoring'!$A$7:$A$214,0),MATCH(V$5,'Relevance scoring'!$D$5:$BU$5))))</f>
        <v>0</v>
      </c>
      <c r="W104" s="87">
        <f t="array" ref="W104">IF(INDEX('Relevance scoring'!$D$7:$BU$214,MATCH($A104,'Relevance scoring'!$A$7:$A$214,0),MATCH(W$5,'Relevance scoring'!$D$5:$BU$5))=1,"N/a",(INDEX('Relevance scoring'!$D$7:$BU$214,MATCH($A104,'Relevance scoring'!$A$7:$A$214,0),MATCH(W$5,'Relevance scoring'!$D$5:$BU$5))))</f>
        <v>0</v>
      </c>
      <c r="X104" s="87">
        <f t="array" ref="X104">IF(INDEX('Relevance scoring'!$D$7:$BU$214,MATCH($A104,'Relevance scoring'!$A$7:$A$214,0),MATCH(X$5,'Relevance scoring'!$D$5:$BU$5))=1,"N/a",(INDEX('Relevance scoring'!$D$7:$BU$214,MATCH($A104,'Relevance scoring'!$A$7:$A$214,0),MATCH(X$5,'Relevance scoring'!$D$5:$BU$5))))</f>
        <v>0</v>
      </c>
      <c r="Y104" s="87">
        <f t="array" ref="Y104">IF(INDEX('Relevance scoring'!$D$7:$BU$214,MATCH($A104,'Relevance scoring'!$A$7:$A$214,0),MATCH(Y$5,'Relevance scoring'!$D$5:$BU$5))=1,"N/a",(INDEX('Relevance scoring'!$D$7:$BU$214,MATCH($A104,'Relevance scoring'!$A$7:$A$214,0),MATCH(Y$5,'Relevance scoring'!$D$5:$BU$5))))</f>
        <v>0</v>
      </c>
      <c r="Z104" s="87">
        <f t="array" ref="Z104">IF(INDEX('Relevance scoring'!$D$7:$BU$214,MATCH($A104,'Relevance scoring'!$A$7:$A$214,0),MATCH(Z$5,'Relevance scoring'!$D$5:$BU$5))=1,"N/a",(INDEX('Relevance scoring'!$D$7:$BU$214,MATCH($A104,'Relevance scoring'!$A$7:$A$214,0),MATCH(Z$5,'Relevance scoring'!$D$5:$BU$5))))</f>
        <v>0</v>
      </c>
      <c r="AA104" s="87">
        <f t="array" ref="AA104">IF(INDEX('Relevance scoring'!$D$7:$BU$214,MATCH($A104,'Relevance scoring'!$A$7:$A$214,0),MATCH(AA$5,'Relevance scoring'!$D$5:$BU$5))=1,"N/a",(INDEX('Relevance scoring'!$D$7:$BU$214,MATCH($A104,'Relevance scoring'!$A$7:$A$214,0),MATCH(AA$5,'Relevance scoring'!$D$5:$BU$5))))</f>
        <v>0</v>
      </c>
      <c r="AB104" s="87">
        <f t="array" ref="AB104">IF(INDEX('Relevance scoring'!$D$7:$BU$214,MATCH($A104,'Relevance scoring'!$A$7:$A$214,0),MATCH(AB$5,'Relevance scoring'!$D$5:$BU$5))=1,"N/a",(INDEX('Relevance scoring'!$D$7:$BU$214,MATCH($A104,'Relevance scoring'!$A$7:$A$214,0),MATCH(AB$5,'Relevance scoring'!$D$5:$BU$5))))</f>
        <v>0</v>
      </c>
      <c r="AC104" s="87">
        <f t="array" ref="AC104">IF(INDEX('Relevance scoring'!$D$7:$BU$214,MATCH($A104,'Relevance scoring'!$A$7:$A$214,0),MATCH(AC$5,'Relevance scoring'!$D$5:$BU$5))=1,"N/a",(INDEX('Relevance scoring'!$D$7:$BU$214,MATCH($A104,'Relevance scoring'!$A$7:$A$214,0),MATCH(AC$5,'Relevance scoring'!$D$5:$BU$5))))</f>
        <v>0</v>
      </c>
      <c r="AD104" s="87">
        <f t="array" ref="AD104">IF(INDEX('Relevance scoring'!$D$7:$BU$214,MATCH($A104,'Relevance scoring'!$A$7:$A$214,0),MATCH(AD$5,'Relevance scoring'!$D$5:$BU$5))=1,"N/a",(INDEX('Relevance scoring'!$D$7:$BU$214,MATCH($A104,'Relevance scoring'!$A$7:$A$214,0),MATCH(AD$5,'Relevance scoring'!$D$5:$BU$5))))</f>
        <v>0</v>
      </c>
      <c r="AE104" s="87">
        <f t="array" ref="AE104">IF(INDEX('Relevance scoring'!$D$7:$BU$214,MATCH($A104,'Relevance scoring'!$A$7:$A$214,0),MATCH(AE$5,'Relevance scoring'!$D$5:$BU$5))=1,"N/a",(INDEX('Relevance scoring'!$D$7:$BU$214,MATCH($A104,'Relevance scoring'!$A$7:$A$214,0),MATCH(AE$5,'Relevance scoring'!$D$5:$BU$5))))</f>
        <v>0</v>
      </c>
      <c r="AF104" s="87">
        <f t="array" ref="AF104">IF(INDEX('Relevance scoring'!$D$7:$BU$214,MATCH($A104,'Relevance scoring'!$A$7:$A$214,0),MATCH(AF$5,'Relevance scoring'!$D$5:$BU$5))=1,"N/a",(INDEX('Relevance scoring'!$D$7:$BU$214,MATCH($A104,'Relevance scoring'!$A$7:$A$214,0),MATCH(AF$5,'Relevance scoring'!$D$5:$BU$5))))</f>
        <v>0</v>
      </c>
      <c r="AG104" s="87">
        <f t="array" ref="AG104">IF(INDEX('Relevance scoring'!$D$7:$BU$214,MATCH($A104,'Relevance scoring'!$A$7:$A$214,0),MATCH(AG$5,'Relevance scoring'!$D$5:$BU$5))=1,"N/a",(INDEX('Relevance scoring'!$D$7:$BU$214,MATCH($A104,'Relevance scoring'!$A$7:$A$214,0),MATCH(AG$5,'Relevance scoring'!$D$5:$BU$5))))</f>
        <v>0</v>
      </c>
      <c r="AH104" s="87">
        <f t="array" ref="AH104">IF(INDEX('Relevance scoring'!$D$7:$BU$214,MATCH($A104,'Relevance scoring'!$A$7:$A$214,0),MATCH(AH$5,'Relevance scoring'!$D$5:$BU$5))=1,"N/a",(INDEX('Relevance scoring'!$D$7:$BU$214,MATCH($A104,'Relevance scoring'!$A$7:$A$214,0),MATCH(AH$5,'Relevance scoring'!$D$5:$BU$5))))</f>
        <v>0</v>
      </c>
      <c r="AI104" s="87">
        <f t="array" ref="AI104">IF(INDEX('Relevance scoring'!$D$7:$BU$214,MATCH($A104,'Relevance scoring'!$A$7:$A$214,0),MATCH(AI$5,'Relevance scoring'!$D$5:$BU$5))=1,"N/a",(INDEX('Relevance scoring'!$D$7:$BU$214,MATCH($A104,'Relevance scoring'!$A$7:$A$214,0),MATCH(AI$5,'Relevance scoring'!$D$5:$BU$5))))</f>
        <v>0</v>
      </c>
      <c r="AJ104" s="87">
        <f t="array" ref="AJ104">IF(INDEX('Relevance scoring'!$D$7:$BU$214,MATCH($A104,'Relevance scoring'!$A$7:$A$214,0),MATCH(AJ$5,'Relevance scoring'!$D$5:$BU$5))=1,"N/a",(INDEX('Relevance scoring'!$D$7:$BU$214,MATCH($A104,'Relevance scoring'!$A$7:$A$214,0),MATCH(AJ$5,'Relevance scoring'!$D$5:$BU$5))))</f>
        <v>0</v>
      </c>
      <c r="AK104" s="87">
        <f t="array" ref="AK104">IF(INDEX('Relevance scoring'!$D$7:$BU$214,MATCH($A104,'Relevance scoring'!$A$7:$A$214,0),MATCH(AK$5,'Relevance scoring'!$D$5:$BU$5))=1,"N/a",(INDEX('Relevance scoring'!$D$7:$BU$214,MATCH($A104,'Relevance scoring'!$A$7:$A$214,0),MATCH(AK$5,'Relevance scoring'!$D$5:$BU$5))))</f>
        <v>0</v>
      </c>
      <c r="AL104" s="87">
        <f t="array" ref="AL104">IF(INDEX('Relevance scoring'!$D$7:$BU$214,MATCH($A104,'Relevance scoring'!$A$7:$A$214,0),MATCH(AL$5,'Relevance scoring'!$D$5:$BU$5))=1,"N/a",(INDEX('Relevance scoring'!$D$7:$BU$214,MATCH($A104,'Relevance scoring'!$A$7:$A$214,0),MATCH(AL$5,'Relevance scoring'!$D$5:$BU$5))))</f>
        <v>0</v>
      </c>
      <c r="AM104" s="87">
        <f t="array" ref="AM104">IF(INDEX('Relevance scoring'!$D$7:$BU$214,MATCH($A104,'Relevance scoring'!$A$7:$A$214,0),MATCH(AM$5,'Relevance scoring'!$D$5:$BU$5))=1,"N/a",(INDEX('Relevance scoring'!$D$7:$BU$214,MATCH($A104,'Relevance scoring'!$A$7:$A$214,0),MATCH(AM$5,'Relevance scoring'!$D$5:$BU$5))))</f>
        <v>0</v>
      </c>
      <c r="AN104" s="87">
        <f t="array" ref="AN104">IF(INDEX('Relevance scoring'!$D$7:$BU$214,MATCH($A104,'Relevance scoring'!$A$7:$A$214,0),MATCH(AN$5,'Relevance scoring'!$D$5:$BU$5))=1,"N/a",(INDEX('Relevance scoring'!$D$7:$BU$214,MATCH($A104,'Relevance scoring'!$A$7:$A$214,0),MATCH(AN$5,'Relevance scoring'!$D$5:$BU$5))))</f>
        <v>0</v>
      </c>
      <c r="AO104" s="87">
        <f t="array" ref="AO104">IF(INDEX('Relevance scoring'!$D$7:$BU$214,MATCH($A104,'Relevance scoring'!$A$7:$A$214,0),MATCH(AO$5,'Relevance scoring'!$D$5:$BU$5))=1,"N/a",(INDEX('Relevance scoring'!$D$7:$BU$214,MATCH($A104,'Relevance scoring'!$A$7:$A$214,0),MATCH(AO$5,'Relevance scoring'!$D$5:$BU$5))))</f>
        <v>0</v>
      </c>
      <c r="AP104" s="87">
        <f t="array" ref="AP104">IF(INDEX('Relevance scoring'!$D$7:$BU$214,MATCH($A104,'Relevance scoring'!$A$7:$A$214,0),MATCH(AP$5,'Relevance scoring'!$D$5:$BU$5))=1,"N/a",(INDEX('Relevance scoring'!$D$7:$BU$214,MATCH($A104,'Relevance scoring'!$A$7:$A$214,0),MATCH(AP$5,'Relevance scoring'!$D$5:$BU$5))))</f>
        <v>0</v>
      </c>
      <c r="AQ104" s="87">
        <f t="array" ref="AQ104">IF(INDEX('Relevance scoring'!$D$7:$BU$214,MATCH($A104,'Relevance scoring'!$A$7:$A$214,0),MATCH(AQ$5,'Relevance scoring'!$D$5:$BU$5))=1,"N/a",(INDEX('Relevance scoring'!$D$7:$BU$214,MATCH($A104,'Relevance scoring'!$A$7:$A$214,0),MATCH(AQ$5,'Relevance scoring'!$D$5:$BU$5))))</f>
        <v>0</v>
      </c>
      <c r="AR104" s="87">
        <f t="array" ref="AR104">IF(INDEX('Relevance scoring'!$D$7:$BU$214,MATCH($A104,'Relevance scoring'!$A$7:$A$214,0),MATCH(AR$5,'Relevance scoring'!$D$5:$BU$5))=1,"N/a",(INDEX('Relevance scoring'!$D$7:$BU$214,MATCH($A104,'Relevance scoring'!$A$7:$A$214,0),MATCH(AR$5,'Relevance scoring'!$D$5:$BU$5))))</f>
        <v>0</v>
      </c>
      <c r="AS104" s="87">
        <f t="array" ref="AS104">IF(INDEX('Relevance scoring'!$D$7:$BU$214,MATCH($A104,'Relevance scoring'!$A$7:$A$214,0),MATCH(AS$5,'Relevance scoring'!$D$5:$BU$5))=1,"N/a",(INDEX('Relevance scoring'!$D$7:$BU$214,MATCH($A104,'Relevance scoring'!$A$7:$A$214,0),MATCH(AS$5,'Relevance scoring'!$D$5:$BU$5))))</f>
        <v>0</v>
      </c>
      <c r="AT104" s="87">
        <f t="array" ref="AT104">IF(INDEX('Relevance scoring'!$D$7:$BU$214,MATCH($A104,'Relevance scoring'!$A$7:$A$214,0),MATCH(AT$5,'Relevance scoring'!$D$5:$BU$5))=1,"N/a",(INDEX('Relevance scoring'!$D$7:$BU$214,MATCH($A104,'Relevance scoring'!$A$7:$A$214,0),MATCH(AT$5,'Relevance scoring'!$D$5:$BU$5))))</f>
        <v>0</v>
      </c>
      <c r="AU104" s="87">
        <f t="array" ref="AU104">IF(INDEX('Relevance scoring'!$D$7:$BU$214,MATCH($A104,'Relevance scoring'!$A$7:$A$214,0),MATCH(AU$5,'Relevance scoring'!$D$5:$BU$5))=1,"N/a",(INDEX('Relevance scoring'!$D$7:$BU$214,MATCH($A104,'Relevance scoring'!$A$7:$A$214,0),MATCH(AU$5,'Relevance scoring'!$D$5:$BU$5))))</f>
        <v>0</v>
      </c>
      <c r="AV104" s="87">
        <f t="array" ref="AV104">IF(INDEX('Relevance scoring'!$D$7:$BU$214,MATCH($A104,'Relevance scoring'!$A$7:$A$214,0),MATCH(AV$5,'Relevance scoring'!$D$5:$BU$5))=1,"N/a",(INDEX('Relevance scoring'!$D$7:$BU$214,MATCH($A104,'Relevance scoring'!$A$7:$A$214,0),MATCH(AV$5,'Relevance scoring'!$D$5:$BU$5))))</f>
        <v>0</v>
      </c>
      <c r="AW104" s="87">
        <f t="array" ref="AW104">IF(INDEX('Relevance scoring'!$D$7:$BU$214,MATCH($A104,'Relevance scoring'!$A$7:$A$214,0),MATCH(AW$5,'Relevance scoring'!$D$5:$BU$5))=1,"N/a",(INDEX('Relevance scoring'!$D$7:$BU$214,MATCH($A104,'Relevance scoring'!$A$7:$A$214,0),MATCH(AW$5,'Relevance scoring'!$D$5:$BU$5))))</f>
        <v>0</v>
      </c>
      <c r="AX104" s="87">
        <f t="array" ref="AX104">IF(INDEX('Relevance scoring'!$D$7:$BU$214,MATCH($A104,'Relevance scoring'!$A$7:$A$214,0),MATCH(AX$5,'Relevance scoring'!$D$5:$BU$5))=1,"N/a",(INDEX('Relevance scoring'!$D$7:$BU$214,MATCH($A104,'Relevance scoring'!$A$7:$A$214,0),MATCH(AX$5,'Relevance scoring'!$D$5:$BU$5))))</f>
        <v>0</v>
      </c>
      <c r="AY104" s="87">
        <f t="array" ref="AY104">IF(INDEX('Relevance scoring'!$D$7:$BU$214,MATCH($A104,'Relevance scoring'!$A$7:$A$214,0),MATCH(AY$5,'Relevance scoring'!$D$5:$BU$5))=1,"N/a",(INDEX('Relevance scoring'!$D$7:$BU$214,MATCH($A104,'Relevance scoring'!$A$7:$A$214,0),MATCH(AY$5,'Relevance scoring'!$D$5:$BU$5))))</f>
        <v>0</v>
      </c>
      <c r="AZ104" s="87">
        <f t="array" ref="AZ104">IF(INDEX('Relevance scoring'!$D$7:$BU$214,MATCH($A104,'Relevance scoring'!$A$7:$A$214,0),MATCH(AZ$5,'Relevance scoring'!$D$5:$BU$5))=1,"N/a",(INDEX('Relevance scoring'!$D$7:$BU$214,MATCH($A104,'Relevance scoring'!$A$7:$A$214,0),MATCH(AZ$5,'Relevance scoring'!$D$5:$BU$5))))</f>
        <v>0</v>
      </c>
      <c r="BA104" s="87">
        <f t="array" ref="BA104">IF(INDEX('Relevance scoring'!$D$7:$BU$214,MATCH($A104,'Relevance scoring'!$A$7:$A$214,0),MATCH(BA$5,'Relevance scoring'!$D$5:$BU$5))=1,"N/a",(INDEX('Relevance scoring'!$D$7:$BU$214,MATCH($A104,'Relevance scoring'!$A$7:$A$214,0),MATCH(BA$5,'Relevance scoring'!$D$5:$BU$5))))</f>
        <v>0</v>
      </c>
      <c r="BB104" s="87">
        <f t="array" ref="BB104">IF(INDEX('Relevance scoring'!$D$7:$BU$214,MATCH($A104,'Relevance scoring'!$A$7:$A$214,0),MATCH(BB$5,'Relevance scoring'!$D$5:$BU$5))=1,"N/a",(INDEX('Relevance scoring'!$D$7:$BU$214,MATCH($A104,'Relevance scoring'!$A$7:$A$214,0),MATCH(BB$5,'Relevance scoring'!$D$5:$BU$5))))</f>
        <v>0</v>
      </c>
      <c r="BC104" s="87">
        <f t="array" ref="BC104">IF(INDEX('Relevance scoring'!$D$7:$BU$214,MATCH($A104,'Relevance scoring'!$A$7:$A$214,0),MATCH(BC$5,'Relevance scoring'!$D$5:$BU$5))=1,"N/a",(INDEX('Relevance scoring'!$D$7:$BU$214,MATCH($A104,'Relevance scoring'!$A$7:$A$214,0),MATCH(BC$5,'Relevance scoring'!$D$5:$BU$5))))</f>
        <v>0</v>
      </c>
      <c r="BD104" s="87">
        <f t="array" ref="BD104">IF(INDEX('Relevance scoring'!$D$7:$BU$214,MATCH($A104,'Relevance scoring'!$A$7:$A$214,0),MATCH(BD$5,'Relevance scoring'!$D$5:$BU$5))=1,"N/a",(INDEX('Relevance scoring'!$D$7:$BU$214,MATCH($A104,'Relevance scoring'!$A$7:$A$214,0),MATCH(BD$5,'Relevance scoring'!$D$5:$BU$5))))</f>
        <v>0</v>
      </c>
      <c r="BE104" s="87">
        <f t="array" ref="BE104">IF(INDEX('Relevance scoring'!$D$7:$BU$214,MATCH($A104,'Relevance scoring'!$A$7:$A$214,0),MATCH(BE$5,'Relevance scoring'!$D$5:$BU$5))=1,"N/a",(INDEX('Relevance scoring'!$D$7:$BU$214,MATCH($A104,'Relevance scoring'!$A$7:$A$214,0),MATCH(BE$5,'Relevance scoring'!$D$5:$BU$5))))</f>
        <v>0</v>
      </c>
      <c r="BF104" s="87">
        <f t="array" ref="BF104">IF(INDEX('Relevance scoring'!$D$7:$BU$214,MATCH($A104,'Relevance scoring'!$A$7:$A$214,0),MATCH(BF$5,'Relevance scoring'!$D$5:$BU$5))=1,"N/a",(INDEX('Relevance scoring'!$D$7:$BU$214,MATCH($A104,'Relevance scoring'!$A$7:$A$214,0),MATCH(BF$5,'Relevance scoring'!$D$5:$BU$5))))</f>
        <v>0</v>
      </c>
      <c r="BG104" s="87">
        <f t="array" ref="BG104">IF(INDEX('Relevance scoring'!$D$7:$BU$214,MATCH($A104,'Relevance scoring'!$A$7:$A$214,0),MATCH(BG$5,'Relevance scoring'!$D$5:$BU$5))=1,"N/a",(INDEX('Relevance scoring'!$D$7:$BU$214,MATCH($A104,'Relevance scoring'!$A$7:$A$214,0),MATCH(BG$5,'Relevance scoring'!$D$5:$BU$5))))</f>
        <v>0</v>
      </c>
      <c r="BH104" s="87">
        <f t="array" ref="BH104">IF(INDEX('Relevance scoring'!$D$7:$BU$214,MATCH($A104,'Relevance scoring'!$A$7:$A$214,0),MATCH(BH$5,'Relevance scoring'!$D$5:$BU$5))=1,"N/a",(INDEX('Relevance scoring'!$D$7:$BU$214,MATCH($A104,'Relevance scoring'!$A$7:$A$214,0),MATCH(BH$5,'Relevance scoring'!$D$5:$BU$5))))</f>
        <v>0</v>
      </c>
    </row>
    <row r="105" spans="1:60" ht="12.75" x14ac:dyDescent="0.2">
      <c r="A105" s="75">
        <f>'Technology references'!A100</f>
        <v>0</v>
      </c>
      <c r="B105" s="79"/>
      <c r="C105" s="74"/>
      <c r="D105" s="87"/>
      <c r="E105" s="87"/>
      <c r="F105" s="87"/>
      <c r="G105" s="87"/>
      <c r="H105" s="87"/>
      <c r="I105" s="87"/>
      <c r="J105" s="87"/>
      <c r="K105" s="87"/>
      <c r="L105" s="87"/>
      <c r="M105" s="87"/>
      <c r="N105" s="87"/>
      <c r="O105" s="87"/>
      <c r="P105" s="87"/>
      <c r="Q105" s="87"/>
      <c r="R105" s="87"/>
      <c r="S105" s="87"/>
      <c r="T105" s="87"/>
      <c r="U105" s="87"/>
      <c r="V105" s="87"/>
      <c r="W105" s="87"/>
      <c r="X105" s="87"/>
      <c r="Y105" s="87"/>
      <c r="Z105" s="87"/>
      <c r="AA105" s="87"/>
      <c r="AB105" s="87"/>
      <c r="AC105" s="87"/>
      <c r="AD105" s="87"/>
      <c r="AE105" s="87"/>
      <c r="AF105" s="87"/>
      <c r="AG105" s="87"/>
      <c r="AH105" s="87"/>
      <c r="AI105" s="87"/>
      <c r="AJ105" s="87"/>
      <c r="AK105" s="87"/>
      <c r="AL105" s="87"/>
      <c r="AM105" s="87"/>
      <c r="AN105" s="87"/>
      <c r="AO105" s="87"/>
      <c r="AP105" s="87"/>
      <c r="AQ105" s="87"/>
      <c r="AR105" s="87"/>
      <c r="AS105" s="87"/>
      <c r="AT105" s="87"/>
      <c r="AU105" s="87"/>
      <c r="AV105" s="87"/>
      <c r="AW105" s="87"/>
      <c r="AX105" s="87"/>
      <c r="AY105" s="87"/>
      <c r="AZ105" s="87"/>
      <c r="BA105" s="87"/>
      <c r="BB105" s="87"/>
      <c r="BC105" s="87"/>
      <c r="BD105" s="87"/>
      <c r="BE105" s="87"/>
      <c r="BF105" s="87"/>
      <c r="BG105" s="87"/>
      <c r="BH105" s="87"/>
    </row>
    <row r="106" spans="1:60" ht="12.75" x14ac:dyDescent="0.2">
      <c r="A106" s="75">
        <f>'Technology references'!A101</f>
        <v>0</v>
      </c>
      <c r="B106" s="79"/>
      <c r="C106" s="74"/>
      <c r="D106" s="87"/>
      <c r="E106" s="87"/>
      <c r="F106" s="87"/>
      <c r="G106" s="87"/>
      <c r="H106" s="87"/>
      <c r="I106" s="87"/>
      <c r="J106" s="87"/>
      <c r="K106" s="87"/>
      <c r="L106" s="87"/>
      <c r="M106" s="87"/>
      <c r="N106" s="87"/>
      <c r="O106" s="87"/>
      <c r="P106" s="87"/>
      <c r="Q106" s="87"/>
      <c r="R106" s="87"/>
      <c r="S106" s="87"/>
      <c r="T106" s="87"/>
      <c r="U106" s="87"/>
      <c r="V106" s="87"/>
      <c r="W106" s="87"/>
      <c r="X106" s="87"/>
      <c r="Y106" s="87"/>
      <c r="Z106" s="87"/>
      <c r="AA106" s="87"/>
      <c r="AB106" s="87"/>
      <c r="AC106" s="87"/>
      <c r="AD106" s="87"/>
      <c r="AE106" s="87"/>
      <c r="AF106" s="87"/>
      <c r="AG106" s="87"/>
      <c r="AH106" s="87"/>
      <c r="AI106" s="87"/>
      <c r="AJ106" s="87"/>
      <c r="AK106" s="87"/>
      <c r="AL106" s="87"/>
      <c r="AM106" s="87"/>
      <c r="AN106" s="87"/>
      <c r="AO106" s="87"/>
      <c r="AP106" s="87"/>
      <c r="AQ106" s="87"/>
      <c r="AR106" s="87"/>
      <c r="AS106" s="87"/>
      <c r="AT106" s="87"/>
      <c r="AU106" s="87"/>
      <c r="AV106" s="87"/>
      <c r="AW106" s="87"/>
      <c r="AX106" s="87"/>
      <c r="AY106" s="87"/>
      <c r="AZ106" s="87"/>
      <c r="BA106" s="87"/>
      <c r="BB106" s="87"/>
      <c r="BC106" s="87"/>
      <c r="BD106" s="87"/>
      <c r="BE106" s="87"/>
      <c r="BF106" s="87"/>
      <c r="BG106" s="87"/>
      <c r="BH106" s="87"/>
    </row>
    <row r="107" spans="1:60" ht="12.75" x14ac:dyDescent="0.2">
      <c r="A107" s="75">
        <f>'Technology references'!A102</f>
        <v>0</v>
      </c>
      <c r="B107" s="79"/>
      <c r="C107" s="74"/>
      <c r="D107" s="87"/>
      <c r="E107" s="87"/>
      <c r="F107" s="87"/>
      <c r="G107" s="87"/>
      <c r="H107" s="87"/>
      <c r="I107" s="87"/>
      <c r="J107" s="87"/>
      <c r="K107" s="87"/>
      <c r="L107" s="87"/>
      <c r="M107" s="87"/>
      <c r="N107" s="87"/>
      <c r="O107" s="87"/>
      <c r="P107" s="87"/>
      <c r="Q107" s="87"/>
      <c r="R107" s="87"/>
      <c r="S107" s="87"/>
      <c r="T107" s="87"/>
      <c r="U107" s="87"/>
      <c r="V107" s="87"/>
      <c r="W107" s="87"/>
      <c r="X107" s="87"/>
      <c r="Y107" s="87"/>
      <c r="Z107" s="87"/>
      <c r="AA107" s="87"/>
      <c r="AB107" s="87"/>
      <c r="AC107" s="87"/>
      <c r="AD107" s="87"/>
      <c r="AE107" s="87"/>
      <c r="AF107" s="87"/>
      <c r="AG107" s="87"/>
      <c r="AH107" s="87"/>
      <c r="AI107" s="87"/>
      <c r="AJ107" s="87"/>
      <c r="AK107" s="87"/>
      <c r="AL107" s="87"/>
      <c r="AM107" s="87"/>
      <c r="AN107" s="87"/>
      <c r="AO107" s="87"/>
      <c r="AP107" s="87"/>
      <c r="AQ107" s="87"/>
      <c r="AR107" s="87"/>
      <c r="AS107" s="87"/>
      <c r="AT107" s="87"/>
      <c r="AU107" s="87"/>
      <c r="AV107" s="87"/>
      <c r="AW107" s="87"/>
      <c r="AX107" s="87"/>
      <c r="AY107" s="87"/>
      <c r="AZ107" s="87"/>
      <c r="BA107" s="87"/>
      <c r="BB107" s="87"/>
      <c r="BC107" s="87"/>
      <c r="BD107" s="87"/>
      <c r="BE107" s="87"/>
      <c r="BF107" s="87"/>
      <c r="BG107" s="87"/>
      <c r="BH107" s="87"/>
    </row>
    <row r="108" spans="1:60" ht="12.75" x14ac:dyDescent="0.2">
      <c r="A108" s="75">
        <f>'Technology references'!A103</f>
        <v>0</v>
      </c>
      <c r="B108" s="79"/>
      <c r="C108" s="74"/>
      <c r="D108" s="25"/>
      <c r="E108" s="25"/>
      <c r="F108" s="25"/>
      <c r="G108" s="25"/>
      <c r="H108" s="25"/>
      <c r="I108" s="25"/>
      <c r="J108" s="25"/>
      <c r="K108" s="25"/>
      <c r="L108" s="25"/>
      <c r="M108" s="25"/>
      <c r="N108" s="25"/>
      <c r="O108" s="25"/>
      <c r="P108" s="25"/>
      <c r="Q108" s="25"/>
      <c r="R108" s="25"/>
      <c r="S108" s="25"/>
      <c r="T108" s="25"/>
      <c r="U108" s="25"/>
      <c r="V108" s="25"/>
      <c r="W108" s="25"/>
      <c r="X108" s="25"/>
      <c r="Y108" s="25"/>
      <c r="Z108" s="25"/>
      <c r="AA108" s="25"/>
      <c r="AB108" s="25"/>
      <c r="AC108" s="25"/>
      <c r="AD108" s="25"/>
      <c r="AE108" s="25"/>
      <c r="AF108" s="25"/>
      <c r="AG108" s="25"/>
      <c r="AH108" s="25"/>
      <c r="AI108" s="25"/>
      <c r="AJ108" s="25"/>
      <c r="AK108" s="25"/>
      <c r="AL108" s="25"/>
      <c r="AM108" s="25"/>
      <c r="AN108" s="25"/>
      <c r="AO108" s="25"/>
      <c r="AP108" s="25"/>
      <c r="AQ108" s="25"/>
      <c r="AR108" s="25"/>
      <c r="AS108" s="25"/>
      <c r="AT108" s="25"/>
      <c r="AU108" s="25"/>
      <c r="AV108" s="25"/>
      <c r="AW108" s="25"/>
      <c r="AX108" s="25"/>
      <c r="AY108" s="25"/>
      <c r="AZ108" s="25"/>
      <c r="BA108" s="25"/>
      <c r="BB108" s="25"/>
      <c r="BC108" s="25"/>
      <c r="BD108" s="25"/>
      <c r="BE108" s="25"/>
      <c r="BF108" s="25"/>
      <c r="BG108" s="25"/>
      <c r="BH108" s="25"/>
    </row>
    <row r="109" spans="1:60" ht="12.75" x14ac:dyDescent="0.2">
      <c r="A109" s="75">
        <f>'Technology references'!A104</f>
        <v>0</v>
      </c>
      <c r="B109" s="79"/>
      <c r="C109" s="74"/>
      <c r="D109" s="25"/>
      <c r="E109" s="25"/>
      <c r="F109" s="25"/>
      <c r="G109" s="25"/>
      <c r="H109" s="25"/>
      <c r="I109" s="25"/>
      <c r="J109" s="25"/>
      <c r="K109" s="25"/>
      <c r="L109" s="25"/>
      <c r="M109" s="25"/>
      <c r="N109" s="25"/>
      <c r="O109" s="25"/>
      <c r="P109" s="25"/>
      <c r="Q109" s="25"/>
      <c r="R109" s="25"/>
      <c r="S109" s="25"/>
      <c r="T109" s="25"/>
      <c r="U109" s="25"/>
      <c r="V109" s="25"/>
      <c r="W109" s="25"/>
      <c r="X109" s="25"/>
      <c r="Y109" s="25"/>
      <c r="Z109" s="25"/>
      <c r="AA109" s="25"/>
      <c r="AB109" s="25"/>
      <c r="AC109" s="25"/>
      <c r="AD109" s="25"/>
      <c r="AE109" s="25"/>
      <c r="AF109" s="25"/>
      <c r="AG109" s="25"/>
      <c r="AH109" s="25"/>
      <c r="AI109" s="25"/>
      <c r="AJ109" s="25"/>
      <c r="AK109" s="25"/>
      <c r="AL109" s="25"/>
      <c r="AM109" s="25"/>
      <c r="AN109" s="25"/>
      <c r="AO109" s="25"/>
      <c r="AP109" s="25"/>
      <c r="AQ109" s="25"/>
      <c r="AR109" s="25"/>
      <c r="AS109" s="25"/>
      <c r="AT109" s="25"/>
      <c r="AU109" s="25"/>
      <c r="AV109" s="25"/>
      <c r="AW109" s="25"/>
      <c r="AX109" s="25"/>
      <c r="AY109" s="25"/>
      <c r="AZ109" s="25"/>
      <c r="BA109" s="25"/>
      <c r="BB109" s="25"/>
      <c r="BC109" s="25"/>
      <c r="BD109" s="25"/>
      <c r="BE109" s="25"/>
      <c r="BF109" s="25"/>
      <c r="BG109" s="25"/>
      <c r="BH109" s="25"/>
    </row>
    <row r="110" spans="1:60" ht="12.75" x14ac:dyDescent="0.2">
      <c r="A110" s="75">
        <f>'Technology references'!A105</f>
        <v>0</v>
      </c>
      <c r="B110" s="79"/>
      <c r="C110" s="74"/>
      <c r="D110" s="25"/>
      <c r="E110" s="25"/>
      <c r="F110" s="25"/>
      <c r="G110" s="25"/>
      <c r="H110" s="25"/>
      <c r="I110" s="25"/>
      <c r="J110" s="25"/>
      <c r="K110" s="25"/>
      <c r="L110" s="25"/>
      <c r="M110" s="25"/>
      <c r="N110" s="25"/>
      <c r="O110" s="25"/>
      <c r="P110" s="25"/>
      <c r="Q110" s="25"/>
      <c r="R110" s="25"/>
      <c r="S110" s="25"/>
      <c r="T110" s="25"/>
      <c r="U110" s="25"/>
      <c r="V110" s="25"/>
      <c r="W110" s="25"/>
      <c r="X110" s="25"/>
      <c r="Y110" s="25"/>
      <c r="Z110" s="25"/>
      <c r="AA110" s="25"/>
      <c r="AB110" s="25"/>
      <c r="AC110" s="25"/>
      <c r="AD110" s="25"/>
      <c r="AE110" s="25"/>
      <c r="AF110" s="25"/>
      <c r="AG110" s="25"/>
      <c r="AH110" s="25"/>
      <c r="AI110" s="25"/>
      <c r="AJ110" s="25"/>
      <c r="AK110" s="25"/>
      <c r="AL110" s="25"/>
      <c r="AM110" s="25"/>
      <c r="AN110" s="25"/>
      <c r="AO110" s="25"/>
      <c r="AP110" s="25"/>
      <c r="AQ110" s="25"/>
      <c r="AR110" s="25"/>
      <c r="AS110" s="25"/>
      <c r="AT110" s="25"/>
      <c r="AU110" s="25"/>
      <c r="AV110" s="25"/>
      <c r="AW110" s="25"/>
      <c r="AX110" s="25"/>
      <c r="AY110" s="25"/>
      <c r="AZ110" s="25"/>
      <c r="BA110" s="25"/>
      <c r="BB110" s="25"/>
      <c r="BC110" s="25"/>
      <c r="BD110" s="25"/>
      <c r="BE110" s="25"/>
      <c r="BF110" s="25"/>
      <c r="BG110" s="25"/>
      <c r="BH110" s="25"/>
    </row>
    <row r="111" spans="1:60" ht="12.75" x14ac:dyDescent="0.2">
      <c r="A111" s="75">
        <f>'Technology references'!A106</f>
        <v>0</v>
      </c>
      <c r="B111" s="79"/>
      <c r="C111" s="74"/>
      <c r="D111" s="25"/>
      <c r="E111" s="25"/>
      <c r="F111" s="25"/>
      <c r="G111" s="25"/>
      <c r="H111" s="25"/>
      <c r="I111" s="25"/>
      <c r="J111" s="25"/>
      <c r="K111" s="25"/>
      <c r="L111" s="25"/>
      <c r="M111" s="25"/>
      <c r="N111" s="25"/>
      <c r="O111" s="25"/>
      <c r="P111" s="25"/>
      <c r="Q111" s="25"/>
      <c r="R111" s="25"/>
      <c r="S111" s="25"/>
      <c r="T111" s="25"/>
      <c r="U111" s="25"/>
      <c r="V111" s="25"/>
      <c r="W111" s="25"/>
      <c r="X111" s="25"/>
      <c r="Y111" s="25"/>
      <c r="Z111" s="25"/>
      <c r="AA111" s="25"/>
      <c r="AB111" s="25"/>
      <c r="AC111" s="25"/>
      <c r="AD111" s="25"/>
      <c r="AE111" s="25"/>
      <c r="AF111" s="25"/>
      <c r="AG111" s="25"/>
      <c r="AH111" s="25"/>
      <c r="AI111" s="25"/>
      <c r="AJ111" s="25"/>
      <c r="AK111" s="25"/>
      <c r="AL111" s="25"/>
      <c r="AM111" s="25"/>
      <c r="AN111" s="25"/>
      <c r="AO111" s="25"/>
      <c r="AP111" s="25"/>
      <c r="AQ111" s="25"/>
      <c r="AR111" s="25"/>
      <c r="AS111" s="25"/>
      <c r="AT111" s="25"/>
      <c r="AU111" s="25"/>
      <c r="AV111" s="25"/>
      <c r="AW111" s="25"/>
      <c r="AX111" s="25"/>
      <c r="AY111" s="25"/>
      <c r="AZ111" s="25"/>
      <c r="BA111" s="25"/>
      <c r="BB111" s="25"/>
      <c r="BC111" s="25"/>
      <c r="BD111" s="25"/>
      <c r="BE111" s="25"/>
      <c r="BF111" s="25"/>
      <c r="BG111" s="25"/>
      <c r="BH111" s="25"/>
    </row>
    <row r="112" spans="1:60" ht="12.75" x14ac:dyDescent="0.2"/>
    <row r="113" ht="12.75" x14ac:dyDescent="0.2"/>
    <row r="114" ht="12.75" x14ac:dyDescent="0.2"/>
    <row r="115" ht="12.75" x14ac:dyDescent="0.2"/>
    <row r="116" ht="12.75" x14ac:dyDescent="0.2"/>
    <row r="117" ht="12.75" x14ac:dyDescent="0.2"/>
    <row r="118" ht="12.75" x14ac:dyDescent="0.2"/>
    <row r="119" ht="12.75" x14ac:dyDescent="0.2"/>
    <row r="120" ht="12.75" x14ac:dyDescent="0.2"/>
    <row r="121" ht="12.75" x14ac:dyDescent="0.2"/>
    <row r="122" ht="12.75" x14ac:dyDescent="0.2"/>
    <row r="123" ht="12.75" x14ac:dyDescent="0.2"/>
    <row r="124" ht="12.75" x14ac:dyDescent="0.2"/>
    <row r="125" ht="12.75" x14ac:dyDescent="0.2"/>
    <row r="126" ht="12.75" x14ac:dyDescent="0.2"/>
    <row r="127" ht="12.75" x14ac:dyDescent="0.2"/>
    <row r="128" ht="12.75" x14ac:dyDescent="0.2"/>
    <row r="129" ht="12.75" x14ac:dyDescent="0.2"/>
    <row r="130" ht="12.75" x14ac:dyDescent="0.2"/>
    <row r="131" ht="12.75" x14ac:dyDescent="0.2"/>
    <row r="132" ht="12.75" x14ac:dyDescent="0.2"/>
    <row r="133" ht="12.75" x14ac:dyDescent="0.2"/>
    <row r="134" ht="12.75" x14ac:dyDescent="0.2"/>
    <row r="135" ht="12.75" x14ac:dyDescent="0.2"/>
    <row r="136" ht="12.75" x14ac:dyDescent="0.2"/>
    <row r="137" ht="12.75" x14ac:dyDescent="0.2"/>
    <row r="138" ht="12.75" x14ac:dyDescent="0.2"/>
    <row r="139" ht="12.75" x14ac:dyDescent="0.2"/>
    <row r="140" ht="12.75" x14ac:dyDescent="0.2"/>
    <row r="141" ht="12.75" x14ac:dyDescent="0.2"/>
    <row r="142" ht="12.75" x14ac:dyDescent="0.2"/>
    <row r="143" ht="12.75" x14ac:dyDescent="0.2"/>
    <row r="144" ht="12.75" x14ac:dyDescent="0.2"/>
    <row r="145" ht="12.75" x14ac:dyDescent="0.2"/>
    <row r="146" ht="12.75" x14ac:dyDescent="0.2"/>
    <row r="147" ht="12.75" x14ac:dyDescent="0.2"/>
    <row r="148" ht="12.75" x14ac:dyDescent="0.2"/>
    <row r="149" ht="12.75" x14ac:dyDescent="0.2"/>
    <row r="150" ht="12.75" x14ac:dyDescent="0.2"/>
    <row r="151" ht="12.75" x14ac:dyDescent="0.2"/>
    <row r="152" ht="12.75" x14ac:dyDescent="0.2"/>
    <row r="153" ht="12.75" x14ac:dyDescent="0.2"/>
    <row r="154" ht="12.75" x14ac:dyDescent="0.2"/>
    <row r="155" ht="12.75" x14ac:dyDescent="0.2"/>
    <row r="156" ht="12.75" x14ac:dyDescent="0.2"/>
    <row r="157" ht="12.75" x14ac:dyDescent="0.2"/>
    <row r="158" ht="12.75" x14ac:dyDescent="0.2"/>
    <row r="159" ht="12.75" x14ac:dyDescent="0.2"/>
    <row r="160" ht="12.75" x14ac:dyDescent="0.2"/>
    <row r="161" ht="12.75" x14ac:dyDescent="0.2"/>
    <row r="162" ht="12.75" x14ac:dyDescent="0.2"/>
    <row r="163" ht="12.75" x14ac:dyDescent="0.2"/>
    <row r="164" ht="12.75" x14ac:dyDescent="0.2"/>
    <row r="165" ht="12.75" x14ac:dyDescent="0.2"/>
    <row r="166" ht="12.75" x14ac:dyDescent="0.2"/>
    <row r="167" ht="12.75" x14ac:dyDescent="0.2"/>
    <row r="168" ht="12.75" x14ac:dyDescent="0.2"/>
    <row r="169" ht="12.75" x14ac:dyDescent="0.2"/>
    <row r="170" ht="12.75" x14ac:dyDescent="0.2"/>
    <row r="171" ht="12.75" x14ac:dyDescent="0.2"/>
    <row r="172" ht="12.75" x14ac:dyDescent="0.2"/>
    <row r="173" ht="12.75" x14ac:dyDescent="0.2"/>
    <row r="174" ht="12.75" x14ac:dyDescent="0.2"/>
    <row r="175" ht="12.75" x14ac:dyDescent="0.2"/>
    <row r="176" ht="12.75" x14ac:dyDescent="0.2"/>
    <row r="177" ht="12.75" x14ac:dyDescent="0.2"/>
    <row r="178" ht="12.75" x14ac:dyDescent="0.2"/>
    <row r="179" ht="12.75" x14ac:dyDescent="0.2"/>
    <row r="180" ht="12.75" x14ac:dyDescent="0.2"/>
    <row r="181" ht="12.75" x14ac:dyDescent="0.2"/>
    <row r="182" ht="12.75" x14ac:dyDescent="0.2"/>
    <row r="183" ht="12.75" x14ac:dyDescent="0.2"/>
    <row r="184" ht="12.75" x14ac:dyDescent="0.2"/>
    <row r="185" ht="12.75" x14ac:dyDescent="0.2"/>
    <row r="186" ht="12.75" x14ac:dyDescent="0.2"/>
    <row r="187" ht="12.75" x14ac:dyDescent="0.2"/>
    <row r="188" ht="12.75" x14ac:dyDescent="0.2"/>
    <row r="189" ht="12.75" x14ac:dyDescent="0.2"/>
    <row r="190" ht="12.75" x14ac:dyDescent="0.2"/>
    <row r="191" ht="12.75" x14ac:dyDescent="0.2"/>
    <row r="192" ht="12.75" x14ac:dyDescent="0.2"/>
    <row r="193" ht="12.75" x14ac:dyDescent="0.2"/>
    <row r="194" ht="12.75" x14ac:dyDescent="0.2"/>
    <row r="195" ht="12.75" x14ac:dyDescent="0.2"/>
    <row r="196" ht="12.75" x14ac:dyDescent="0.2"/>
    <row r="197" ht="12.75" x14ac:dyDescent="0.2"/>
    <row r="198" ht="12.75" x14ac:dyDescent="0.2"/>
    <row r="199" ht="12.75" x14ac:dyDescent="0.2"/>
    <row r="200" ht="12.75" x14ac:dyDescent="0.2"/>
    <row r="201" ht="12.75" x14ac:dyDescent="0.2"/>
    <row r="202" ht="12.75" x14ac:dyDescent="0.2"/>
    <row r="203" ht="12.75" x14ac:dyDescent="0.2"/>
    <row r="204" ht="12.75" x14ac:dyDescent="0.2"/>
    <row r="205" ht="12.75" x14ac:dyDescent="0.2"/>
    <row r="206" ht="12.75" x14ac:dyDescent="0.2"/>
    <row r="207" ht="12.75" x14ac:dyDescent="0.2"/>
    <row r="208" ht="12.75" x14ac:dyDescent="0.2"/>
    <row r="209" ht="12.75" x14ac:dyDescent="0.2"/>
    <row r="210" ht="12.75" x14ac:dyDescent="0.2"/>
    <row r="211" ht="12.75" x14ac:dyDescent="0.2"/>
    <row r="212" ht="12.75" x14ac:dyDescent="0.2"/>
    <row r="213" ht="12.75" x14ac:dyDescent="0.2"/>
    <row r="214" ht="12.75" x14ac:dyDescent="0.2"/>
    <row r="215" ht="12.75" x14ac:dyDescent="0.2"/>
    <row r="216" ht="12.75" x14ac:dyDescent="0.2"/>
    <row r="217" ht="12.75" x14ac:dyDescent="0.2"/>
    <row r="218" ht="12.75" x14ac:dyDescent="0.2"/>
    <row r="219" ht="12.75" x14ac:dyDescent="0.2"/>
    <row r="220" ht="12.75" x14ac:dyDescent="0.2"/>
    <row r="221" ht="12.75" x14ac:dyDescent="0.2"/>
    <row r="222" ht="12.75" x14ac:dyDescent="0.2"/>
    <row r="223" ht="12.75" x14ac:dyDescent="0.2"/>
    <row r="224" ht="12.75" x14ac:dyDescent="0.2"/>
    <row r="225" ht="12.75" x14ac:dyDescent="0.2"/>
    <row r="226" ht="12.75" x14ac:dyDescent="0.2"/>
    <row r="227" ht="12.75" x14ac:dyDescent="0.2"/>
    <row r="228" ht="12.75" x14ac:dyDescent="0.2"/>
    <row r="229" ht="12.75" x14ac:dyDescent="0.2"/>
    <row r="230" ht="12.75" x14ac:dyDescent="0.2"/>
    <row r="231" ht="12.75" x14ac:dyDescent="0.2"/>
    <row r="232" ht="12.75" x14ac:dyDescent="0.2"/>
    <row r="233" ht="12.75" x14ac:dyDescent="0.2"/>
    <row r="234" ht="12.75" x14ac:dyDescent="0.2"/>
    <row r="235" ht="12.75" x14ac:dyDescent="0.2"/>
    <row r="236" ht="12.75" x14ac:dyDescent="0.2"/>
    <row r="237" ht="12.75" x14ac:dyDescent="0.2"/>
    <row r="238" ht="12.75" x14ac:dyDescent="0.2"/>
    <row r="239" ht="12.75" x14ac:dyDescent="0.2"/>
    <row r="240" ht="12.75" x14ac:dyDescent="0.2"/>
    <row r="241" ht="12.75" x14ac:dyDescent="0.2"/>
    <row r="242" ht="12.75" x14ac:dyDescent="0.2"/>
    <row r="243" ht="12.75" x14ac:dyDescent="0.2"/>
    <row r="244" ht="12.75" x14ac:dyDescent="0.2"/>
    <row r="245" ht="12.75" x14ac:dyDescent="0.2"/>
    <row r="246" ht="12.75" x14ac:dyDescent="0.2"/>
    <row r="247" ht="12.75" x14ac:dyDescent="0.2"/>
    <row r="248" ht="12.75" x14ac:dyDescent="0.2"/>
    <row r="249" ht="12.75" x14ac:dyDescent="0.2"/>
    <row r="250" ht="12.75" x14ac:dyDescent="0.2"/>
    <row r="251" ht="12.75" x14ac:dyDescent="0.2"/>
    <row r="252" ht="12.75" x14ac:dyDescent="0.2"/>
    <row r="253" ht="12.75" x14ac:dyDescent="0.2"/>
    <row r="254" ht="12.75" x14ac:dyDescent="0.2"/>
    <row r="255" ht="12.75" x14ac:dyDescent="0.2"/>
    <row r="256" ht="12.75" x14ac:dyDescent="0.2"/>
    <row r="257" ht="12.75" x14ac:dyDescent="0.2"/>
    <row r="258" ht="12.75" x14ac:dyDescent="0.2"/>
    <row r="259" ht="12.75" x14ac:dyDescent="0.2"/>
    <row r="260" ht="12.75" x14ac:dyDescent="0.2"/>
    <row r="261" ht="12.75" x14ac:dyDescent="0.2"/>
    <row r="262" ht="12.75" x14ac:dyDescent="0.2"/>
    <row r="263" ht="12.75" x14ac:dyDescent="0.2"/>
    <row r="264" ht="12.75" x14ac:dyDescent="0.2"/>
    <row r="265" ht="12.75" x14ac:dyDescent="0.2"/>
    <row r="266" ht="12.75" x14ac:dyDescent="0.2"/>
    <row r="267" ht="12.75" x14ac:dyDescent="0.2"/>
    <row r="268" ht="12.75" x14ac:dyDescent="0.2"/>
    <row r="269" ht="12.75" x14ac:dyDescent="0.2"/>
    <row r="270" ht="12.75" x14ac:dyDescent="0.2"/>
    <row r="271" ht="12.75" x14ac:dyDescent="0.2"/>
    <row r="272" ht="12.75" x14ac:dyDescent="0.2"/>
    <row r="273" ht="12.75" x14ac:dyDescent="0.2"/>
    <row r="274" ht="12.75" x14ac:dyDescent="0.2"/>
    <row r="275" ht="12.75" x14ac:dyDescent="0.2"/>
    <row r="276" ht="12.75" x14ac:dyDescent="0.2"/>
    <row r="277" ht="12.75" x14ac:dyDescent="0.2"/>
    <row r="278" ht="12.75" x14ac:dyDescent="0.2"/>
    <row r="279" ht="12.75" x14ac:dyDescent="0.2"/>
    <row r="280" ht="12.75" x14ac:dyDescent="0.2"/>
    <row r="281" ht="12.75" x14ac:dyDescent="0.2"/>
    <row r="282" ht="12.75" x14ac:dyDescent="0.2"/>
    <row r="283" ht="12.75" x14ac:dyDescent="0.2"/>
    <row r="284" ht="12.75" x14ac:dyDescent="0.2"/>
    <row r="285" ht="12.75" x14ac:dyDescent="0.2"/>
    <row r="286" ht="12.75" x14ac:dyDescent="0.2"/>
    <row r="287" ht="12.75" x14ac:dyDescent="0.2"/>
    <row r="288" ht="12.75" x14ac:dyDescent="0.2"/>
    <row r="289" ht="12.75" x14ac:dyDescent="0.2"/>
    <row r="290" ht="12.75" x14ac:dyDescent="0.2"/>
    <row r="291" ht="12.75" x14ac:dyDescent="0.2"/>
    <row r="292" ht="12.75" x14ac:dyDescent="0.2"/>
    <row r="293" ht="12.75" x14ac:dyDescent="0.2"/>
    <row r="294" ht="12.75" x14ac:dyDescent="0.2"/>
    <row r="295" ht="12.75" x14ac:dyDescent="0.2"/>
    <row r="296" ht="12.75" x14ac:dyDescent="0.2"/>
    <row r="297" ht="12.75" x14ac:dyDescent="0.2"/>
    <row r="298" ht="12.75" x14ac:dyDescent="0.2"/>
    <row r="299" ht="12.75" x14ac:dyDescent="0.2"/>
    <row r="300" ht="12.75" x14ac:dyDescent="0.2"/>
    <row r="301" ht="12.75" x14ac:dyDescent="0.2"/>
    <row r="302" ht="12.75" x14ac:dyDescent="0.2"/>
    <row r="303" ht="12.75" x14ac:dyDescent="0.2"/>
    <row r="304" ht="12.75" x14ac:dyDescent="0.2"/>
    <row r="305" ht="12.75" x14ac:dyDescent="0.2"/>
    <row r="306" ht="12.75" x14ac:dyDescent="0.2"/>
    <row r="307" ht="12.75" x14ac:dyDescent="0.2"/>
    <row r="308" ht="12.75" x14ac:dyDescent="0.2"/>
    <row r="309" ht="12.75" x14ac:dyDescent="0.2"/>
    <row r="310" ht="12.75" x14ac:dyDescent="0.2"/>
    <row r="311" ht="12.75" x14ac:dyDescent="0.2"/>
    <row r="312" ht="12.75" x14ac:dyDescent="0.2"/>
    <row r="313" ht="12.75" x14ac:dyDescent="0.2"/>
    <row r="314" ht="12.75" x14ac:dyDescent="0.2"/>
    <row r="315" ht="12.75" x14ac:dyDescent="0.2"/>
    <row r="316" ht="12.75" x14ac:dyDescent="0.2"/>
    <row r="317" ht="12.75" x14ac:dyDescent="0.2"/>
    <row r="318" ht="12.75" x14ac:dyDescent="0.2"/>
    <row r="319" ht="12.75" x14ac:dyDescent="0.2"/>
    <row r="320" ht="12.75" x14ac:dyDescent="0.2"/>
    <row r="321" ht="12.75" x14ac:dyDescent="0.2"/>
    <row r="322" ht="12.75" x14ac:dyDescent="0.2"/>
    <row r="323" ht="12.75" x14ac:dyDescent="0.2"/>
    <row r="324" ht="12.75" x14ac:dyDescent="0.2"/>
    <row r="325" ht="12.75" x14ac:dyDescent="0.2"/>
    <row r="326" ht="12.75" x14ac:dyDescent="0.2"/>
    <row r="327" ht="12.75" x14ac:dyDescent="0.2"/>
    <row r="328" ht="12.75" x14ac:dyDescent="0.2"/>
    <row r="329" ht="12.75" x14ac:dyDescent="0.2"/>
    <row r="330" ht="12.75" x14ac:dyDescent="0.2"/>
    <row r="331" ht="12.75" x14ac:dyDescent="0.2"/>
    <row r="332" ht="12.75" x14ac:dyDescent="0.2"/>
    <row r="333" ht="12.75" x14ac:dyDescent="0.2"/>
    <row r="334" ht="12.75" x14ac:dyDescent="0.2"/>
    <row r="335" ht="12.75" x14ac:dyDescent="0.2"/>
    <row r="336" ht="12.75" x14ac:dyDescent="0.2"/>
    <row r="337" ht="12.75" x14ac:dyDescent="0.2"/>
    <row r="338" ht="12.75" x14ac:dyDescent="0.2"/>
    <row r="339" ht="12.75" x14ac:dyDescent="0.2"/>
    <row r="340" ht="12.75" x14ac:dyDescent="0.2"/>
    <row r="341" ht="12.75" x14ac:dyDescent="0.2"/>
    <row r="342" ht="12.75" x14ac:dyDescent="0.2"/>
    <row r="343" ht="12.75" x14ac:dyDescent="0.2"/>
    <row r="344" ht="12.75" x14ac:dyDescent="0.2"/>
    <row r="345" ht="12.75" x14ac:dyDescent="0.2"/>
    <row r="346" ht="12.75" x14ac:dyDescent="0.2"/>
    <row r="347" ht="12.75" x14ac:dyDescent="0.2"/>
    <row r="348" ht="12.75" x14ac:dyDescent="0.2"/>
    <row r="349" ht="12.75" x14ac:dyDescent="0.2"/>
    <row r="350" ht="12.75" x14ac:dyDescent="0.2"/>
    <row r="351" ht="12.75" x14ac:dyDescent="0.2"/>
    <row r="352" ht="12.75" x14ac:dyDescent="0.2"/>
    <row r="353" ht="12.75" x14ac:dyDescent="0.2"/>
    <row r="354" ht="12.75" x14ac:dyDescent="0.2"/>
    <row r="355" ht="12.75" x14ac:dyDescent="0.2"/>
    <row r="356" ht="12.75" x14ac:dyDescent="0.2"/>
    <row r="357" ht="12.75" x14ac:dyDescent="0.2"/>
    <row r="358" ht="12.75" x14ac:dyDescent="0.2"/>
    <row r="359" ht="12.75" x14ac:dyDescent="0.2"/>
    <row r="360" ht="12.75" x14ac:dyDescent="0.2"/>
    <row r="361" ht="12.75" x14ac:dyDescent="0.2"/>
    <row r="362" ht="12.75" x14ac:dyDescent="0.2"/>
    <row r="363" ht="12.75" x14ac:dyDescent="0.2"/>
    <row r="364" ht="12.75" x14ac:dyDescent="0.2"/>
    <row r="365" ht="12.75" x14ac:dyDescent="0.2"/>
    <row r="366" ht="12.75" x14ac:dyDescent="0.2"/>
    <row r="367" ht="12.75" x14ac:dyDescent="0.2"/>
    <row r="368" ht="12.75" x14ac:dyDescent="0.2"/>
    <row r="369" ht="12.75" x14ac:dyDescent="0.2"/>
    <row r="370" ht="12.75" x14ac:dyDescent="0.2"/>
    <row r="371" ht="12.75" x14ac:dyDescent="0.2"/>
    <row r="372" ht="12.75" x14ac:dyDescent="0.2"/>
    <row r="373" ht="12.75" x14ac:dyDescent="0.2"/>
    <row r="374" ht="12.75" x14ac:dyDescent="0.2"/>
    <row r="375" ht="12.75" x14ac:dyDescent="0.2"/>
    <row r="376" ht="12.75" x14ac:dyDescent="0.2"/>
    <row r="377" ht="12.75" x14ac:dyDescent="0.2"/>
    <row r="378" ht="12.75" x14ac:dyDescent="0.2"/>
    <row r="379" ht="12.75" x14ac:dyDescent="0.2"/>
    <row r="380" ht="12.75" x14ac:dyDescent="0.2"/>
    <row r="381" ht="12.75" x14ac:dyDescent="0.2"/>
    <row r="382" ht="12.75" x14ac:dyDescent="0.2"/>
    <row r="383" ht="12.75" x14ac:dyDescent="0.2"/>
    <row r="384" ht="12.75" x14ac:dyDescent="0.2"/>
    <row r="385" ht="12.75" x14ac:dyDescent="0.2"/>
    <row r="386" ht="12.75" x14ac:dyDescent="0.2"/>
    <row r="387" ht="12.75" x14ac:dyDescent="0.2"/>
    <row r="388" ht="12.75" x14ac:dyDescent="0.2"/>
    <row r="389" ht="12.75" x14ac:dyDescent="0.2"/>
    <row r="390" ht="12.75" x14ac:dyDescent="0.2"/>
    <row r="391" ht="12.75" x14ac:dyDescent="0.2"/>
    <row r="392" ht="12.75" x14ac:dyDescent="0.2"/>
    <row r="393" ht="12.75" x14ac:dyDescent="0.2"/>
    <row r="394" ht="12.75" x14ac:dyDescent="0.2"/>
    <row r="395" ht="12.75" x14ac:dyDescent="0.2"/>
    <row r="396" ht="12.75" x14ac:dyDescent="0.2"/>
    <row r="397" ht="12.75" x14ac:dyDescent="0.2"/>
    <row r="398" ht="12.75" x14ac:dyDescent="0.2"/>
    <row r="399" ht="12.75" x14ac:dyDescent="0.2"/>
    <row r="400" ht="12.75" x14ac:dyDescent="0.2"/>
    <row r="401" ht="12.75" x14ac:dyDescent="0.2"/>
    <row r="402" ht="12.75" x14ac:dyDescent="0.2"/>
    <row r="403" ht="12.75" x14ac:dyDescent="0.2"/>
    <row r="404" ht="12.75" x14ac:dyDescent="0.2"/>
    <row r="405" ht="12.75" x14ac:dyDescent="0.2"/>
    <row r="406" ht="12.75" x14ac:dyDescent="0.2"/>
    <row r="407" ht="12.75" x14ac:dyDescent="0.2"/>
    <row r="408" ht="12.75" x14ac:dyDescent="0.2"/>
    <row r="409" ht="12.75" x14ac:dyDescent="0.2"/>
    <row r="410" ht="12.75" x14ac:dyDescent="0.2"/>
    <row r="411" ht="12.75" x14ac:dyDescent="0.2"/>
    <row r="412" ht="12.75" x14ac:dyDescent="0.2"/>
    <row r="413" ht="12.75" x14ac:dyDescent="0.2"/>
    <row r="414" ht="12.75" x14ac:dyDescent="0.2"/>
    <row r="415" ht="12.75" x14ac:dyDescent="0.2"/>
    <row r="416" ht="12.75" x14ac:dyDescent="0.2"/>
    <row r="417" ht="12.75" x14ac:dyDescent="0.2"/>
    <row r="418" ht="12.75" x14ac:dyDescent="0.2"/>
    <row r="419" ht="12.75" x14ac:dyDescent="0.2"/>
    <row r="420" ht="12.75" x14ac:dyDescent="0.2"/>
    <row r="421" ht="12.75" x14ac:dyDescent="0.2"/>
    <row r="422" ht="12.75" x14ac:dyDescent="0.2"/>
    <row r="423" ht="12.75" x14ac:dyDescent="0.2"/>
    <row r="424" ht="12.75" x14ac:dyDescent="0.2"/>
    <row r="425" ht="12.75" x14ac:dyDescent="0.2"/>
    <row r="426" ht="12.75" x14ac:dyDescent="0.2"/>
    <row r="427" ht="12.75" x14ac:dyDescent="0.2"/>
    <row r="428" ht="12.75" x14ac:dyDescent="0.2"/>
    <row r="429" ht="12.75" x14ac:dyDescent="0.2"/>
    <row r="430" ht="12.75" x14ac:dyDescent="0.2"/>
    <row r="431" ht="12.75" x14ac:dyDescent="0.2"/>
    <row r="432" ht="12.75" x14ac:dyDescent="0.2"/>
    <row r="433" ht="12.75" x14ac:dyDescent="0.2"/>
    <row r="434" ht="12.75" x14ac:dyDescent="0.2"/>
    <row r="435" ht="12.75" x14ac:dyDescent="0.2"/>
    <row r="436" ht="12.75" x14ac:dyDescent="0.2"/>
    <row r="437" ht="12.75" x14ac:dyDescent="0.2"/>
    <row r="438" ht="12.75" x14ac:dyDescent="0.2"/>
    <row r="439" ht="12.75" x14ac:dyDescent="0.2"/>
    <row r="440" ht="12.75" x14ac:dyDescent="0.2"/>
    <row r="441" ht="12.75" x14ac:dyDescent="0.2"/>
    <row r="442" ht="12.75" x14ac:dyDescent="0.2"/>
    <row r="443" ht="12.75" x14ac:dyDescent="0.2"/>
    <row r="444" ht="12.75" x14ac:dyDescent="0.2"/>
    <row r="445" ht="12.75" x14ac:dyDescent="0.2"/>
    <row r="446" ht="12.75" x14ac:dyDescent="0.2"/>
    <row r="447" ht="12.75" x14ac:dyDescent="0.2"/>
    <row r="448" ht="12.75" x14ac:dyDescent="0.2"/>
    <row r="449" ht="12.75" x14ac:dyDescent="0.2"/>
    <row r="450" ht="12.75" x14ac:dyDescent="0.2"/>
    <row r="451" ht="12.75" x14ac:dyDescent="0.2"/>
    <row r="452" ht="12.75" x14ac:dyDescent="0.2"/>
    <row r="453" ht="12.75" x14ac:dyDescent="0.2"/>
    <row r="454" ht="12.75" x14ac:dyDescent="0.2"/>
    <row r="455" ht="12.75" x14ac:dyDescent="0.2"/>
    <row r="456" ht="12.75" x14ac:dyDescent="0.2"/>
    <row r="457" ht="12.75" x14ac:dyDescent="0.2"/>
    <row r="458" ht="12.75" x14ac:dyDescent="0.2"/>
    <row r="459" ht="12.75" x14ac:dyDescent="0.2"/>
    <row r="460" ht="12.75" x14ac:dyDescent="0.2"/>
    <row r="461" ht="12.75" x14ac:dyDescent="0.2"/>
    <row r="462" ht="12.75" x14ac:dyDescent="0.2"/>
    <row r="463" ht="12.75" x14ac:dyDescent="0.2"/>
    <row r="464" ht="12.75" x14ac:dyDescent="0.2"/>
    <row r="465" ht="12.75" x14ac:dyDescent="0.2"/>
    <row r="466" ht="12.75" x14ac:dyDescent="0.2"/>
    <row r="467" ht="12.75" x14ac:dyDescent="0.2"/>
    <row r="468" ht="12.75" x14ac:dyDescent="0.2"/>
    <row r="469" ht="12.75" x14ac:dyDescent="0.2"/>
    <row r="470" ht="12.75" x14ac:dyDescent="0.2"/>
    <row r="471" ht="12.75" x14ac:dyDescent="0.2"/>
    <row r="472" ht="12.75" x14ac:dyDescent="0.2"/>
    <row r="473" ht="12.75" x14ac:dyDescent="0.2"/>
    <row r="474" ht="12.75" x14ac:dyDescent="0.2"/>
    <row r="475" ht="12.75" x14ac:dyDescent="0.2"/>
    <row r="476" ht="12.75" x14ac:dyDescent="0.2"/>
    <row r="477" ht="12.75" x14ac:dyDescent="0.2"/>
    <row r="478" ht="12.75" x14ac:dyDescent="0.2"/>
    <row r="479" ht="12.75" x14ac:dyDescent="0.2"/>
    <row r="480" ht="12.75" x14ac:dyDescent="0.2"/>
    <row r="481" ht="12.75" x14ac:dyDescent="0.2"/>
    <row r="482" ht="12.75" x14ac:dyDescent="0.2"/>
    <row r="483" ht="12.75" x14ac:dyDescent="0.2"/>
    <row r="484" ht="12.75" x14ac:dyDescent="0.2"/>
    <row r="485" ht="12.75" x14ac:dyDescent="0.2"/>
    <row r="486" ht="12.75" x14ac:dyDescent="0.2"/>
    <row r="487" ht="12.75" x14ac:dyDescent="0.2"/>
    <row r="488" ht="12.75" x14ac:dyDescent="0.2"/>
    <row r="489" ht="12.75" x14ac:dyDescent="0.2"/>
    <row r="490" ht="12.75" x14ac:dyDescent="0.2"/>
    <row r="491" ht="12.75" x14ac:dyDescent="0.2"/>
    <row r="492" ht="12.75" x14ac:dyDescent="0.2"/>
    <row r="493" ht="12.75" x14ac:dyDescent="0.2"/>
    <row r="494" ht="12.75" x14ac:dyDescent="0.2"/>
    <row r="495" ht="12.75" x14ac:dyDescent="0.2"/>
    <row r="496" ht="12.75" x14ac:dyDescent="0.2"/>
    <row r="497" ht="12.75" x14ac:dyDescent="0.2"/>
    <row r="498" ht="12.75" x14ac:dyDescent="0.2"/>
    <row r="499" ht="12.75" x14ac:dyDescent="0.2"/>
    <row r="500" ht="12.75" x14ac:dyDescent="0.2"/>
    <row r="501" ht="12.75" x14ac:dyDescent="0.2"/>
    <row r="502" ht="12.75" x14ac:dyDescent="0.2"/>
    <row r="503" ht="12.75" x14ac:dyDescent="0.2"/>
    <row r="504" ht="12.75" x14ac:dyDescent="0.2"/>
    <row r="505" ht="12.75" x14ac:dyDescent="0.2"/>
    <row r="506" ht="12.75" x14ac:dyDescent="0.2"/>
    <row r="507" ht="12.75" x14ac:dyDescent="0.2"/>
    <row r="508" ht="12.75" x14ac:dyDescent="0.2"/>
    <row r="509" ht="12.75" x14ac:dyDescent="0.2"/>
    <row r="510" ht="12.75" x14ac:dyDescent="0.2"/>
    <row r="511" ht="12.75" x14ac:dyDescent="0.2"/>
    <row r="512" ht="12.75" x14ac:dyDescent="0.2"/>
    <row r="513" ht="12.75" x14ac:dyDescent="0.2"/>
    <row r="514" ht="12.75" x14ac:dyDescent="0.2"/>
    <row r="515" ht="12.75" x14ac:dyDescent="0.2"/>
    <row r="516" ht="12.75" x14ac:dyDescent="0.2"/>
    <row r="517" ht="12.75" x14ac:dyDescent="0.2"/>
    <row r="518" ht="12.75" x14ac:dyDescent="0.2"/>
    <row r="519" ht="12.75" x14ac:dyDescent="0.2"/>
    <row r="520" ht="12.75" x14ac:dyDescent="0.2"/>
    <row r="521" ht="12.75" x14ac:dyDescent="0.2"/>
    <row r="522" ht="12.75" x14ac:dyDescent="0.2"/>
    <row r="523" ht="12.75" x14ac:dyDescent="0.2"/>
    <row r="524" ht="12.75" x14ac:dyDescent="0.2"/>
    <row r="525" ht="12.75" x14ac:dyDescent="0.2"/>
    <row r="526" ht="12.75" x14ac:dyDescent="0.2"/>
    <row r="527" ht="12.75" x14ac:dyDescent="0.2"/>
    <row r="528" ht="12.75" x14ac:dyDescent="0.2"/>
    <row r="529" ht="12.75" x14ac:dyDescent="0.2"/>
    <row r="530" ht="12.75" x14ac:dyDescent="0.2"/>
    <row r="531" ht="12.75" x14ac:dyDescent="0.2"/>
    <row r="532" ht="12.75" x14ac:dyDescent="0.2"/>
    <row r="533" ht="12.75" x14ac:dyDescent="0.2"/>
    <row r="534" ht="12.75" x14ac:dyDescent="0.2"/>
    <row r="535" ht="12.75" x14ac:dyDescent="0.2"/>
    <row r="536" ht="12.75" x14ac:dyDescent="0.2"/>
    <row r="537" ht="12.75" x14ac:dyDescent="0.2"/>
    <row r="538" ht="12.75" x14ac:dyDescent="0.2"/>
    <row r="539" ht="12.75" x14ac:dyDescent="0.2"/>
    <row r="540" ht="12.75" x14ac:dyDescent="0.2"/>
    <row r="541" ht="12.75" x14ac:dyDescent="0.2"/>
    <row r="542" ht="12.75" x14ac:dyDescent="0.2"/>
    <row r="543" ht="12.75" x14ac:dyDescent="0.2"/>
    <row r="544" ht="12.75" x14ac:dyDescent="0.2"/>
    <row r="545" ht="12.75" x14ac:dyDescent="0.2"/>
    <row r="546" ht="12.75" x14ac:dyDescent="0.2"/>
    <row r="547" ht="12.75" x14ac:dyDescent="0.2"/>
    <row r="548" ht="12.75" x14ac:dyDescent="0.2"/>
    <row r="549" ht="12.75" x14ac:dyDescent="0.2"/>
    <row r="550" ht="12.75" x14ac:dyDescent="0.2"/>
    <row r="551" ht="12.75" x14ac:dyDescent="0.2"/>
    <row r="552" ht="12.75" x14ac:dyDescent="0.2"/>
    <row r="553" ht="12.75" x14ac:dyDescent="0.2"/>
    <row r="554" ht="12.75" x14ac:dyDescent="0.2"/>
    <row r="555" ht="12.75" x14ac:dyDescent="0.2"/>
    <row r="556" ht="12.75" x14ac:dyDescent="0.2"/>
    <row r="557" ht="12.75" x14ac:dyDescent="0.2"/>
    <row r="558" ht="12.75" x14ac:dyDescent="0.2"/>
    <row r="559" ht="12.75" x14ac:dyDescent="0.2"/>
    <row r="560" ht="12.75" x14ac:dyDescent="0.2"/>
    <row r="561" ht="12.75" x14ac:dyDescent="0.2"/>
    <row r="562" ht="12.75" x14ac:dyDescent="0.2"/>
    <row r="563" ht="12.75" x14ac:dyDescent="0.2"/>
    <row r="564" ht="12.75" x14ac:dyDescent="0.2"/>
    <row r="565" ht="12.75" x14ac:dyDescent="0.2"/>
    <row r="566" ht="12.75" x14ac:dyDescent="0.2"/>
    <row r="567" ht="12.75" x14ac:dyDescent="0.2"/>
    <row r="568" ht="12.75" x14ac:dyDescent="0.2"/>
    <row r="569" ht="12.75" x14ac:dyDescent="0.2"/>
    <row r="570" ht="12.75" x14ac:dyDescent="0.2"/>
    <row r="571" ht="12.75" x14ac:dyDescent="0.2"/>
    <row r="572" ht="12.75" x14ac:dyDescent="0.2"/>
    <row r="573" ht="12.75" x14ac:dyDescent="0.2"/>
    <row r="574" ht="12.75" x14ac:dyDescent="0.2"/>
    <row r="575" ht="12.75" x14ac:dyDescent="0.2"/>
    <row r="576" ht="12.75" x14ac:dyDescent="0.2"/>
    <row r="577" ht="12.75" x14ac:dyDescent="0.2"/>
    <row r="578" ht="12.75" x14ac:dyDescent="0.2"/>
    <row r="579" ht="12.75" x14ac:dyDescent="0.2"/>
    <row r="580" ht="12.75" x14ac:dyDescent="0.2"/>
    <row r="581" ht="12.75" x14ac:dyDescent="0.2"/>
    <row r="582" ht="12.75" x14ac:dyDescent="0.2"/>
    <row r="583" ht="12.75" x14ac:dyDescent="0.2"/>
    <row r="584" ht="12.75" x14ac:dyDescent="0.2"/>
    <row r="585" ht="12.75" x14ac:dyDescent="0.2"/>
    <row r="586" ht="12.75" x14ac:dyDescent="0.2"/>
    <row r="587" ht="12.75" x14ac:dyDescent="0.2"/>
    <row r="588" ht="12.75" x14ac:dyDescent="0.2"/>
    <row r="589" ht="12.75" x14ac:dyDescent="0.2"/>
    <row r="590" ht="12.75" x14ac:dyDescent="0.2"/>
    <row r="591" ht="12.75" x14ac:dyDescent="0.2"/>
    <row r="592" ht="12.75" x14ac:dyDescent="0.2"/>
    <row r="593" ht="12.75" x14ac:dyDescent="0.2"/>
    <row r="594" ht="12.75" x14ac:dyDescent="0.2"/>
    <row r="595" ht="12.75" x14ac:dyDescent="0.2"/>
    <row r="596" ht="12.75" x14ac:dyDescent="0.2"/>
    <row r="597" ht="12.75" x14ac:dyDescent="0.2"/>
    <row r="598" ht="12.75" x14ac:dyDescent="0.2"/>
    <row r="599" ht="12.75" x14ac:dyDescent="0.2"/>
    <row r="600" ht="12.75" x14ac:dyDescent="0.2"/>
    <row r="601" ht="12.75" x14ac:dyDescent="0.2"/>
    <row r="602" ht="12.75" x14ac:dyDescent="0.2"/>
    <row r="603" ht="12.75" x14ac:dyDescent="0.2"/>
    <row r="604" ht="12.75" x14ac:dyDescent="0.2"/>
    <row r="605" ht="12.75" x14ac:dyDescent="0.2"/>
    <row r="606" ht="12.75" x14ac:dyDescent="0.2"/>
    <row r="607" ht="12.75" x14ac:dyDescent="0.2"/>
    <row r="608" ht="12.75" x14ac:dyDescent="0.2"/>
    <row r="609" ht="12.75" x14ac:dyDescent="0.2"/>
    <row r="610" ht="12.75" x14ac:dyDescent="0.2"/>
    <row r="611" ht="12.75" x14ac:dyDescent="0.2"/>
    <row r="612" ht="12.75" x14ac:dyDescent="0.2"/>
    <row r="613" ht="12.75" x14ac:dyDescent="0.2"/>
    <row r="614" ht="12.75" x14ac:dyDescent="0.2"/>
    <row r="615" ht="12.75" x14ac:dyDescent="0.2"/>
    <row r="616" ht="12.75" x14ac:dyDescent="0.2"/>
    <row r="617" ht="12.75" x14ac:dyDescent="0.2"/>
    <row r="618" ht="12.75" x14ac:dyDescent="0.2"/>
    <row r="619" ht="12.75" x14ac:dyDescent="0.2"/>
    <row r="620" ht="12.75" x14ac:dyDescent="0.2"/>
    <row r="621" ht="12.75" x14ac:dyDescent="0.2"/>
    <row r="622" ht="12.75" x14ac:dyDescent="0.2"/>
    <row r="623" ht="12.75" x14ac:dyDescent="0.2"/>
    <row r="624" ht="12.75" x14ac:dyDescent="0.2"/>
    <row r="625" ht="12.75" x14ac:dyDescent="0.2"/>
    <row r="626" ht="12.75" x14ac:dyDescent="0.2"/>
    <row r="627" ht="12.75" x14ac:dyDescent="0.2"/>
    <row r="628" ht="12.75" x14ac:dyDescent="0.2"/>
    <row r="629" ht="12.75" x14ac:dyDescent="0.2"/>
    <row r="630" ht="12.75" x14ac:dyDescent="0.2"/>
    <row r="631" ht="12.75" x14ac:dyDescent="0.2"/>
    <row r="632" ht="12.75" x14ac:dyDescent="0.2"/>
    <row r="633" ht="12.75" x14ac:dyDescent="0.2"/>
    <row r="634" ht="12.75" x14ac:dyDescent="0.2"/>
    <row r="635" ht="12.75" x14ac:dyDescent="0.2"/>
    <row r="636" ht="12.75" x14ac:dyDescent="0.2"/>
    <row r="637" ht="12.75" x14ac:dyDescent="0.2"/>
    <row r="638" ht="12.75" x14ac:dyDescent="0.2"/>
    <row r="639" ht="12.75" x14ac:dyDescent="0.2"/>
    <row r="640" ht="12.75" x14ac:dyDescent="0.2"/>
    <row r="641" ht="12.75" x14ac:dyDescent="0.2"/>
    <row r="642" ht="12.75" x14ac:dyDescent="0.2"/>
    <row r="643" ht="12.75" x14ac:dyDescent="0.2"/>
    <row r="644" ht="12.75" x14ac:dyDescent="0.2"/>
    <row r="645" ht="12.75" x14ac:dyDescent="0.2"/>
    <row r="646" ht="12.75" x14ac:dyDescent="0.2"/>
    <row r="647" ht="12.75" x14ac:dyDescent="0.2"/>
    <row r="648" ht="12.75" x14ac:dyDescent="0.2"/>
    <row r="649" ht="12.75" x14ac:dyDescent="0.2"/>
    <row r="650" ht="12.75" x14ac:dyDescent="0.2"/>
    <row r="651" ht="12.75" x14ac:dyDescent="0.2"/>
    <row r="652" ht="12.75" x14ac:dyDescent="0.2"/>
    <row r="653" ht="12.75" x14ac:dyDescent="0.2"/>
    <row r="654" ht="12.75" x14ac:dyDescent="0.2"/>
    <row r="655" ht="12.75" x14ac:dyDescent="0.2"/>
    <row r="656" ht="12.75" x14ac:dyDescent="0.2"/>
    <row r="657" ht="12.75" x14ac:dyDescent="0.2"/>
    <row r="658" ht="12.75" x14ac:dyDescent="0.2"/>
    <row r="659" ht="12.75" x14ac:dyDescent="0.2"/>
    <row r="660" ht="12.75" x14ac:dyDescent="0.2"/>
    <row r="661" ht="12.75" x14ac:dyDescent="0.2"/>
    <row r="662" ht="12.75" x14ac:dyDescent="0.2"/>
    <row r="663" ht="12.75" x14ac:dyDescent="0.2"/>
    <row r="664" ht="12.75" x14ac:dyDescent="0.2"/>
    <row r="665" ht="12.75" x14ac:dyDescent="0.2"/>
    <row r="666" ht="12.75" x14ac:dyDescent="0.2"/>
    <row r="667" ht="12.75" x14ac:dyDescent="0.2"/>
    <row r="668" ht="12.75" x14ac:dyDescent="0.2"/>
    <row r="669" ht="12.75" x14ac:dyDescent="0.2"/>
    <row r="670" ht="12.75" x14ac:dyDescent="0.2"/>
    <row r="671" ht="12.75" x14ac:dyDescent="0.2"/>
    <row r="672" ht="12.75" x14ac:dyDescent="0.2"/>
    <row r="673" ht="12.75" x14ac:dyDescent="0.2"/>
    <row r="674" ht="12.75" x14ac:dyDescent="0.2"/>
    <row r="675" ht="12.75" x14ac:dyDescent="0.2"/>
    <row r="676" ht="12.75" x14ac:dyDescent="0.2"/>
    <row r="677" ht="12.75" x14ac:dyDescent="0.2"/>
    <row r="678" ht="12.75" x14ac:dyDescent="0.2"/>
    <row r="679" ht="12.75" x14ac:dyDescent="0.2"/>
    <row r="680" ht="12.75" x14ac:dyDescent="0.2"/>
    <row r="681" ht="12.75" x14ac:dyDescent="0.2"/>
    <row r="682" ht="12.75" x14ac:dyDescent="0.2"/>
    <row r="683" ht="12.75" x14ac:dyDescent="0.2"/>
    <row r="684" ht="12.75" x14ac:dyDescent="0.2"/>
    <row r="685" ht="12.75" x14ac:dyDescent="0.2"/>
    <row r="686" ht="12.75" x14ac:dyDescent="0.2"/>
    <row r="687" ht="12.75" x14ac:dyDescent="0.2"/>
    <row r="688" ht="12.75" x14ac:dyDescent="0.2"/>
    <row r="689" ht="12.75" x14ac:dyDescent="0.2"/>
    <row r="690" ht="12.75" x14ac:dyDescent="0.2"/>
    <row r="691" ht="12.75" x14ac:dyDescent="0.2"/>
    <row r="692" ht="12.75" x14ac:dyDescent="0.2"/>
    <row r="693" ht="12.75" x14ac:dyDescent="0.2"/>
    <row r="694" ht="12.75" x14ac:dyDescent="0.2"/>
    <row r="695" ht="12.75" x14ac:dyDescent="0.2"/>
    <row r="696" ht="12.75" x14ac:dyDescent="0.2"/>
    <row r="697" ht="12.75" x14ac:dyDescent="0.2"/>
    <row r="698" ht="12.75" x14ac:dyDescent="0.2"/>
    <row r="699" ht="12.75" x14ac:dyDescent="0.2"/>
    <row r="700" ht="12.75" x14ac:dyDescent="0.2"/>
    <row r="701" ht="12.75" x14ac:dyDescent="0.2"/>
    <row r="702" ht="12.75" x14ac:dyDescent="0.2"/>
    <row r="703" ht="12.75" x14ac:dyDescent="0.2"/>
    <row r="704" ht="12.75" x14ac:dyDescent="0.2"/>
    <row r="705" ht="12.75" x14ac:dyDescent="0.2"/>
    <row r="706" ht="12.75" x14ac:dyDescent="0.2"/>
    <row r="707" ht="12.75" x14ac:dyDescent="0.2"/>
    <row r="708" ht="12.75" x14ac:dyDescent="0.2"/>
    <row r="709" ht="12.75" x14ac:dyDescent="0.2"/>
    <row r="710" ht="12.75" x14ac:dyDescent="0.2"/>
    <row r="711" ht="12.75" x14ac:dyDescent="0.2"/>
    <row r="712" ht="12.75" x14ac:dyDescent="0.2"/>
    <row r="713" ht="12.75" x14ac:dyDescent="0.2"/>
    <row r="714" ht="12.75" x14ac:dyDescent="0.2"/>
    <row r="715" ht="12.75" x14ac:dyDescent="0.2"/>
    <row r="716" ht="12.75" x14ac:dyDescent="0.2"/>
    <row r="717" ht="12.75" x14ac:dyDescent="0.2"/>
    <row r="718" ht="12.75" x14ac:dyDescent="0.2"/>
    <row r="719" ht="12.75" x14ac:dyDescent="0.2"/>
    <row r="720" ht="12.75" x14ac:dyDescent="0.2"/>
    <row r="721" ht="12.75" x14ac:dyDescent="0.2"/>
    <row r="722" ht="12.75" x14ac:dyDescent="0.2"/>
    <row r="723" ht="12.75" x14ac:dyDescent="0.2"/>
    <row r="724" ht="12.75" x14ac:dyDescent="0.2"/>
    <row r="725" ht="12.75" x14ac:dyDescent="0.2"/>
    <row r="726" ht="12.75" x14ac:dyDescent="0.2"/>
    <row r="727" ht="12.75" x14ac:dyDescent="0.2"/>
    <row r="728" ht="12.75" x14ac:dyDescent="0.2"/>
    <row r="729" ht="12.75" x14ac:dyDescent="0.2"/>
    <row r="730" ht="12.75" x14ac:dyDescent="0.2"/>
    <row r="731" ht="12.75" x14ac:dyDescent="0.2"/>
    <row r="732" ht="12.75" x14ac:dyDescent="0.2"/>
    <row r="733" ht="12.75" x14ac:dyDescent="0.2"/>
    <row r="734" ht="12.75" x14ac:dyDescent="0.2"/>
    <row r="735" ht="12.75" x14ac:dyDescent="0.2"/>
    <row r="736" ht="12.75" x14ac:dyDescent="0.2"/>
    <row r="737" ht="12.75" x14ac:dyDescent="0.2"/>
    <row r="738" ht="12.75" x14ac:dyDescent="0.2"/>
    <row r="739" ht="12.75" x14ac:dyDescent="0.2"/>
    <row r="740" ht="12.75" x14ac:dyDescent="0.2"/>
    <row r="741" ht="12.75" x14ac:dyDescent="0.2"/>
    <row r="742" ht="12.75" x14ac:dyDescent="0.2"/>
    <row r="743" ht="12.75" x14ac:dyDescent="0.2"/>
    <row r="744" ht="12.75" x14ac:dyDescent="0.2"/>
    <row r="745" ht="12.75" x14ac:dyDescent="0.2"/>
    <row r="746" ht="12.75" x14ac:dyDescent="0.2"/>
    <row r="747" ht="12.75" x14ac:dyDescent="0.2"/>
    <row r="748" ht="12.75" x14ac:dyDescent="0.2"/>
    <row r="749" ht="12.75" x14ac:dyDescent="0.2"/>
    <row r="750" ht="12.75" x14ac:dyDescent="0.2"/>
    <row r="751" ht="12.75" x14ac:dyDescent="0.2"/>
    <row r="752" ht="12.75" x14ac:dyDescent="0.2"/>
    <row r="753" ht="12.75" x14ac:dyDescent="0.2"/>
    <row r="754" ht="12.75" x14ac:dyDescent="0.2"/>
    <row r="755" ht="12.75" x14ac:dyDescent="0.2"/>
    <row r="756" ht="12.75" x14ac:dyDescent="0.2"/>
    <row r="757" ht="12.75" x14ac:dyDescent="0.2"/>
    <row r="758" ht="12.75" x14ac:dyDescent="0.2"/>
    <row r="759" ht="12.75" x14ac:dyDescent="0.2"/>
    <row r="760" ht="12.75" x14ac:dyDescent="0.2"/>
    <row r="761" ht="12.75" x14ac:dyDescent="0.2"/>
    <row r="762" ht="12.75" x14ac:dyDescent="0.2"/>
    <row r="763" ht="12.75" x14ac:dyDescent="0.2"/>
    <row r="764" ht="12.75" x14ac:dyDescent="0.2"/>
    <row r="765" ht="12.75" x14ac:dyDescent="0.2"/>
    <row r="766" ht="12.75" x14ac:dyDescent="0.2"/>
    <row r="767" ht="12.75" x14ac:dyDescent="0.2"/>
    <row r="768" ht="12.75" x14ac:dyDescent="0.2"/>
    <row r="769" ht="12.75" x14ac:dyDescent="0.2"/>
    <row r="770" ht="12.75" x14ac:dyDescent="0.2"/>
    <row r="771" ht="12.75" x14ac:dyDescent="0.2"/>
    <row r="772" ht="12.75" x14ac:dyDescent="0.2"/>
    <row r="773" ht="12.75" x14ac:dyDescent="0.2"/>
    <row r="774" ht="12.75" x14ac:dyDescent="0.2"/>
    <row r="775" ht="12.75" x14ac:dyDescent="0.2"/>
    <row r="776" ht="12.75" x14ac:dyDescent="0.2"/>
    <row r="777" ht="12.75" x14ac:dyDescent="0.2"/>
    <row r="778" ht="12.75" x14ac:dyDescent="0.2"/>
    <row r="779" ht="12.75" x14ac:dyDescent="0.2"/>
    <row r="780" ht="12.75" x14ac:dyDescent="0.2"/>
    <row r="781" ht="12.75" x14ac:dyDescent="0.2"/>
    <row r="782" ht="12.75" x14ac:dyDescent="0.2"/>
    <row r="783" ht="12.75" x14ac:dyDescent="0.2"/>
    <row r="784" ht="12.75" x14ac:dyDescent="0.2"/>
    <row r="785" ht="12.75" x14ac:dyDescent="0.2"/>
    <row r="786" ht="12.75" x14ac:dyDescent="0.2"/>
    <row r="787" ht="12.75" x14ac:dyDescent="0.2"/>
    <row r="788" ht="12.75" x14ac:dyDescent="0.2"/>
    <row r="789" ht="12.75" x14ac:dyDescent="0.2"/>
    <row r="790" ht="12.75" x14ac:dyDescent="0.2"/>
    <row r="791" ht="12.75" x14ac:dyDescent="0.2"/>
    <row r="792" ht="12.75" x14ac:dyDescent="0.2"/>
    <row r="793" ht="12.75" x14ac:dyDescent="0.2"/>
    <row r="794" ht="12.75" x14ac:dyDescent="0.2"/>
    <row r="795" ht="12.75" x14ac:dyDescent="0.2"/>
    <row r="796" ht="12.75" x14ac:dyDescent="0.2"/>
    <row r="797" ht="12.75" x14ac:dyDescent="0.2"/>
    <row r="798" ht="12.75" x14ac:dyDescent="0.2"/>
    <row r="799" ht="12.75" x14ac:dyDescent="0.2"/>
    <row r="800" ht="12.75" x14ac:dyDescent="0.2"/>
    <row r="801" ht="12.75" x14ac:dyDescent="0.2"/>
    <row r="802" ht="12.75" x14ac:dyDescent="0.2"/>
    <row r="803" ht="12.75" x14ac:dyDescent="0.2"/>
    <row r="804" ht="12.75" x14ac:dyDescent="0.2"/>
    <row r="805" ht="12.75" x14ac:dyDescent="0.2"/>
    <row r="806" ht="12.75" x14ac:dyDescent="0.2"/>
    <row r="807" ht="12.75" x14ac:dyDescent="0.2"/>
    <row r="808" ht="12.75" x14ac:dyDescent="0.2"/>
    <row r="809" ht="12.75" x14ac:dyDescent="0.2"/>
    <row r="810" ht="12.75" x14ac:dyDescent="0.2"/>
    <row r="811" ht="12.75" x14ac:dyDescent="0.2"/>
    <row r="812" ht="12.75" x14ac:dyDescent="0.2"/>
    <row r="813" ht="12.75" x14ac:dyDescent="0.2"/>
    <row r="814" ht="12.75" x14ac:dyDescent="0.2"/>
    <row r="815" ht="12.75" x14ac:dyDescent="0.2"/>
    <row r="816" ht="12.75" x14ac:dyDescent="0.2"/>
    <row r="817" ht="12.75" x14ac:dyDescent="0.2"/>
    <row r="818" ht="12.75" x14ac:dyDescent="0.2"/>
    <row r="819" ht="12.75" x14ac:dyDescent="0.2"/>
    <row r="820" ht="12.75" x14ac:dyDescent="0.2"/>
    <row r="821" ht="12.75" x14ac:dyDescent="0.2"/>
    <row r="822" ht="12.75" x14ac:dyDescent="0.2"/>
    <row r="823" ht="12.75" x14ac:dyDescent="0.2"/>
    <row r="824" ht="12.75" x14ac:dyDescent="0.2"/>
    <row r="825" ht="12.75" x14ac:dyDescent="0.2"/>
    <row r="826" ht="12.75" x14ac:dyDescent="0.2"/>
    <row r="827" ht="12.75" x14ac:dyDescent="0.2"/>
    <row r="828" ht="12.75" x14ac:dyDescent="0.2"/>
    <row r="829" ht="12.75" x14ac:dyDescent="0.2"/>
    <row r="830" ht="12.75" x14ac:dyDescent="0.2"/>
    <row r="831" ht="12.75" x14ac:dyDescent="0.2"/>
    <row r="832" ht="12.75" x14ac:dyDescent="0.2"/>
    <row r="833" ht="12.75" x14ac:dyDescent="0.2"/>
    <row r="834" ht="12.75" x14ac:dyDescent="0.2"/>
    <row r="835" ht="12.75" x14ac:dyDescent="0.2"/>
    <row r="836" ht="12.75" x14ac:dyDescent="0.2"/>
    <row r="837" ht="12.75" x14ac:dyDescent="0.2"/>
    <row r="838" ht="12.75" x14ac:dyDescent="0.2"/>
    <row r="839" ht="12.75" x14ac:dyDescent="0.2"/>
    <row r="840" ht="12.75" x14ac:dyDescent="0.2"/>
    <row r="841" ht="12.75" x14ac:dyDescent="0.2"/>
    <row r="842" ht="12.75" x14ac:dyDescent="0.2"/>
    <row r="843" ht="12.75" x14ac:dyDescent="0.2"/>
    <row r="844" ht="12.75" x14ac:dyDescent="0.2"/>
    <row r="845" ht="12.75" x14ac:dyDescent="0.2"/>
    <row r="846" ht="12.75" x14ac:dyDescent="0.2"/>
    <row r="847" ht="12.75" x14ac:dyDescent="0.2"/>
    <row r="848" ht="12.75" x14ac:dyDescent="0.2"/>
    <row r="849" ht="12.75" x14ac:dyDescent="0.2"/>
    <row r="850" ht="12.75" x14ac:dyDescent="0.2"/>
    <row r="851" ht="12.75" x14ac:dyDescent="0.2"/>
    <row r="852" ht="12.75" x14ac:dyDescent="0.2"/>
    <row r="853" ht="12.75" x14ac:dyDescent="0.2"/>
    <row r="854" ht="12.75" x14ac:dyDescent="0.2"/>
    <row r="855" ht="12.75" x14ac:dyDescent="0.2"/>
    <row r="856" ht="12.75" x14ac:dyDescent="0.2"/>
    <row r="857" ht="12.75" x14ac:dyDescent="0.2"/>
    <row r="858" ht="12.75" x14ac:dyDescent="0.2"/>
    <row r="859" ht="12.75" x14ac:dyDescent="0.2"/>
    <row r="860" ht="12.75" x14ac:dyDescent="0.2"/>
    <row r="861" ht="12.75" x14ac:dyDescent="0.2"/>
    <row r="862" ht="12.75" x14ac:dyDescent="0.2"/>
    <row r="863" ht="12.75" x14ac:dyDescent="0.2"/>
    <row r="864" ht="12.75" x14ac:dyDescent="0.2"/>
    <row r="865" ht="12.75" x14ac:dyDescent="0.2"/>
    <row r="866" ht="12.75" x14ac:dyDescent="0.2"/>
    <row r="867" ht="12.75" x14ac:dyDescent="0.2"/>
    <row r="868" ht="12.75" x14ac:dyDescent="0.2"/>
    <row r="869" ht="12.75" x14ac:dyDescent="0.2"/>
    <row r="870" ht="12.75" x14ac:dyDescent="0.2"/>
    <row r="871" ht="12.75" x14ac:dyDescent="0.2"/>
    <row r="872" ht="12.75" x14ac:dyDescent="0.2"/>
    <row r="873" ht="12.75" x14ac:dyDescent="0.2"/>
    <row r="874" ht="12.75" x14ac:dyDescent="0.2"/>
    <row r="875" ht="12.75" x14ac:dyDescent="0.2"/>
    <row r="876" ht="12.75" x14ac:dyDescent="0.2"/>
    <row r="877" ht="12.75" x14ac:dyDescent="0.2"/>
    <row r="878" ht="12.75" x14ac:dyDescent="0.2"/>
    <row r="879" ht="12.75" x14ac:dyDescent="0.2"/>
    <row r="880" ht="12.75" x14ac:dyDescent="0.2"/>
    <row r="881" ht="12.75" x14ac:dyDescent="0.2"/>
    <row r="882" ht="12.75" x14ac:dyDescent="0.2"/>
    <row r="883" ht="12.75" x14ac:dyDescent="0.2"/>
    <row r="884" ht="12.75" x14ac:dyDescent="0.2"/>
    <row r="885" ht="12.75" x14ac:dyDescent="0.2"/>
    <row r="886" ht="12.75" x14ac:dyDescent="0.2"/>
    <row r="887" ht="12.75" x14ac:dyDescent="0.2"/>
    <row r="888" ht="12.75" x14ac:dyDescent="0.2"/>
    <row r="889" ht="12.75" x14ac:dyDescent="0.2"/>
    <row r="890" ht="12.75" x14ac:dyDescent="0.2"/>
    <row r="891" ht="12.75" x14ac:dyDescent="0.2"/>
    <row r="892" ht="12.75" x14ac:dyDescent="0.2"/>
    <row r="893" ht="12.75" x14ac:dyDescent="0.2"/>
    <row r="894" ht="12.75" x14ac:dyDescent="0.2"/>
    <row r="895" ht="12.75" x14ac:dyDescent="0.2"/>
    <row r="896" ht="12.75" x14ac:dyDescent="0.2"/>
    <row r="897" ht="12.75" x14ac:dyDescent="0.2"/>
    <row r="898" ht="12.75" x14ac:dyDescent="0.2"/>
    <row r="899" ht="12.75" x14ac:dyDescent="0.2"/>
    <row r="900" ht="12.75" x14ac:dyDescent="0.2"/>
    <row r="901" ht="12.75" x14ac:dyDescent="0.2"/>
    <row r="902" ht="12.75" x14ac:dyDescent="0.2"/>
    <row r="903" ht="12.75" x14ac:dyDescent="0.2"/>
    <row r="904" ht="12.75" x14ac:dyDescent="0.2"/>
    <row r="905" ht="12.75" x14ac:dyDescent="0.2"/>
    <row r="906" ht="12.75" x14ac:dyDescent="0.2"/>
    <row r="907" ht="12.75" x14ac:dyDescent="0.2"/>
    <row r="908" ht="12.75" x14ac:dyDescent="0.2"/>
    <row r="909" ht="12.75" x14ac:dyDescent="0.2"/>
    <row r="910" ht="12.75" x14ac:dyDescent="0.2"/>
    <row r="911" ht="12.75" x14ac:dyDescent="0.2"/>
    <row r="912" ht="12.75" x14ac:dyDescent="0.2"/>
    <row r="913" ht="12.75" x14ac:dyDescent="0.2"/>
    <row r="914" ht="12.75" x14ac:dyDescent="0.2"/>
    <row r="915" ht="12.75" x14ac:dyDescent="0.2"/>
    <row r="916" ht="12.75" x14ac:dyDescent="0.2"/>
    <row r="917" ht="12.75" x14ac:dyDescent="0.2"/>
    <row r="918" ht="12.75" x14ac:dyDescent="0.2"/>
    <row r="919" ht="12.75" x14ac:dyDescent="0.2"/>
    <row r="920" ht="12.75" x14ac:dyDescent="0.2"/>
    <row r="921" ht="12.75" x14ac:dyDescent="0.2"/>
    <row r="922" ht="12.75" x14ac:dyDescent="0.2"/>
    <row r="923" ht="12.75" x14ac:dyDescent="0.2"/>
    <row r="924" ht="12.75" x14ac:dyDescent="0.2"/>
    <row r="925" ht="12.75" x14ac:dyDescent="0.2"/>
    <row r="926" ht="12.75" x14ac:dyDescent="0.2"/>
    <row r="927" ht="12.75" x14ac:dyDescent="0.2"/>
    <row r="928" ht="12.75" x14ac:dyDescent="0.2"/>
    <row r="929" ht="12.75" x14ac:dyDescent="0.2"/>
    <row r="930" ht="12.75" x14ac:dyDescent="0.2"/>
    <row r="931" ht="12.75" x14ac:dyDescent="0.2"/>
    <row r="932" ht="12.75" x14ac:dyDescent="0.2"/>
    <row r="933" ht="12.75" x14ac:dyDescent="0.2"/>
    <row r="934" ht="12.75" x14ac:dyDescent="0.2"/>
    <row r="935" ht="12.75" x14ac:dyDescent="0.2"/>
    <row r="936" ht="12.75" x14ac:dyDescent="0.2"/>
    <row r="937" ht="12.75" x14ac:dyDescent="0.2"/>
    <row r="938" ht="12.75" x14ac:dyDescent="0.2"/>
    <row r="939" ht="12.75" x14ac:dyDescent="0.2"/>
    <row r="940" ht="12.75" x14ac:dyDescent="0.2"/>
    <row r="941" ht="12.75" x14ac:dyDescent="0.2"/>
    <row r="942" ht="12.75" x14ac:dyDescent="0.2"/>
    <row r="943" ht="12.75" x14ac:dyDescent="0.2"/>
    <row r="944" ht="12.75" x14ac:dyDescent="0.2"/>
    <row r="945" ht="12.75" x14ac:dyDescent="0.2"/>
    <row r="946" ht="12.75" x14ac:dyDescent="0.2"/>
    <row r="947" ht="12.75" x14ac:dyDescent="0.2"/>
    <row r="948" ht="12.75" x14ac:dyDescent="0.2"/>
    <row r="949" ht="12.75" x14ac:dyDescent="0.2"/>
    <row r="950" ht="12.75" x14ac:dyDescent="0.2"/>
    <row r="951" ht="12.75" x14ac:dyDescent="0.2"/>
    <row r="952" ht="12.75" x14ac:dyDescent="0.2"/>
    <row r="953" ht="12.75" x14ac:dyDescent="0.2"/>
    <row r="954" ht="12.75" x14ac:dyDescent="0.2"/>
    <row r="955" ht="12.75" x14ac:dyDescent="0.2"/>
    <row r="956" ht="12.75" x14ac:dyDescent="0.2"/>
    <row r="957" ht="12.75" x14ac:dyDescent="0.2"/>
    <row r="958" ht="12.75" x14ac:dyDescent="0.2"/>
    <row r="959" ht="12.75" x14ac:dyDescent="0.2"/>
    <row r="960" ht="12.75" x14ac:dyDescent="0.2"/>
    <row r="961" ht="12.75" x14ac:dyDescent="0.2"/>
    <row r="962" ht="12.75" x14ac:dyDescent="0.2"/>
    <row r="963" ht="12.75" x14ac:dyDescent="0.2"/>
    <row r="964" ht="12.75" x14ac:dyDescent="0.2"/>
    <row r="965" ht="12.75" x14ac:dyDescent="0.2"/>
    <row r="966" ht="12.75" x14ac:dyDescent="0.2"/>
    <row r="967" ht="12.75" x14ac:dyDescent="0.2"/>
    <row r="968" ht="12.75" x14ac:dyDescent="0.2"/>
    <row r="969" ht="12.75" x14ac:dyDescent="0.2"/>
    <row r="970" ht="12.75" x14ac:dyDescent="0.2"/>
    <row r="971" ht="12.75" x14ac:dyDescent="0.2"/>
    <row r="972" ht="12.75" x14ac:dyDescent="0.2"/>
    <row r="973" ht="12.75" x14ac:dyDescent="0.2"/>
    <row r="974" ht="12.75" x14ac:dyDescent="0.2"/>
    <row r="975" ht="12.75" x14ac:dyDescent="0.2"/>
    <row r="976" ht="12.75" x14ac:dyDescent="0.2"/>
    <row r="977" ht="12.75" x14ac:dyDescent="0.2"/>
    <row r="978" ht="12.75" x14ac:dyDescent="0.2"/>
    <row r="979" ht="12.75" x14ac:dyDescent="0.2"/>
    <row r="980" ht="12.75" x14ac:dyDescent="0.2"/>
    <row r="981" ht="12.75" x14ac:dyDescent="0.2"/>
    <row r="982" ht="12.75" x14ac:dyDescent="0.2"/>
    <row r="983" ht="12.75" x14ac:dyDescent="0.2"/>
    <row r="984" ht="12.75" x14ac:dyDescent="0.2"/>
    <row r="985" ht="12.75" x14ac:dyDescent="0.2"/>
    <row r="986" ht="12.75" x14ac:dyDescent="0.2"/>
    <row r="987" ht="12.75" x14ac:dyDescent="0.2"/>
    <row r="988" ht="12.75" x14ac:dyDescent="0.2"/>
    <row r="989" ht="12.75" x14ac:dyDescent="0.2"/>
    <row r="990" ht="12.75" x14ac:dyDescent="0.2"/>
    <row r="991" ht="12.75" x14ac:dyDescent="0.2"/>
    <row r="992" ht="12.75" x14ac:dyDescent="0.2"/>
    <row r="993" ht="12.75" x14ac:dyDescent="0.2"/>
    <row r="994" ht="12.75" x14ac:dyDescent="0.2"/>
    <row r="995" ht="12.75" x14ac:dyDescent="0.2"/>
    <row r="996" ht="12.75" x14ac:dyDescent="0.2"/>
    <row r="997" ht="12.75" x14ac:dyDescent="0.2"/>
    <row r="998" ht="12.75" x14ac:dyDescent="0.2"/>
    <row r="999" ht="12.75" x14ac:dyDescent="0.2"/>
    <row r="1000" ht="12.75" x14ac:dyDescent="0.2"/>
    <row r="1001" ht="12.75" x14ac:dyDescent="0.2"/>
    <row r="1002" ht="12.75" x14ac:dyDescent="0.2"/>
    <row r="1003" ht="12.75" x14ac:dyDescent="0.2"/>
    <row r="1004" ht="12.75" x14ac:dyDescent="0.2"/>
    <row r="1005" ht="12.75" x14ac:dyDescent="0.2"/>
    <row r="1006" ht="12.75" x14ac:dyDescent="0.2"/>
    <row r="1007" ht="12.75" x14ac:dyDescent="0.2"/>
    <row r="1008" ht="12.75" x14ac:dyDescent="0.2"/>
    <row r="1009" ht="12.75" x14ac:dyDescent="0.2"/>
    <row r="1010" ht="12.75" x14ac:dyDescent="0.2"/>
    <row r="1011" ht="12.75" x14ac:dyDescent="0.2"/>
    <row r="1012" ht="12.75" x14ac:dyDescent="0.2"/>
    <row r="1013" ht="12.75" x14ac:dyDescent="0.2"/>
    <row r="1014" ht="12.75" x14ac:dyDescent="0.2"/>
    <row r="1015" ht="12.75" x14ac:dyDescent="0.2"/>
    <row r="1016" ht="12.75" x14ac:dyDescent="0.2"/>
    <row r="1017" ht="12.75" x14ac:dyDescent="0.2"/>
    <row r="1018" ht="12.75" x14ac:dyDescent="0.2"/>
    <row r="1019" ht="12.75" x14ac:dyDescent="0.2"/>
    <row r="1020" ht="12.75" x14ac:dyDescent="0.2"/>
    <row r="1021" ht="12.75" x14ac:dyDescent="0.2"/>
    <row r="1022" ht="12.75" x14ac:dyDescent="0.2"/>
    <row r="1023" ht="12.75" x14ac:dyDescent="0.2"/>
    <row r="1024" ht="12.75" x14ac:dyDescent="0.2"/>
    <row r="1025" ht="12.75" x14ac:dyDescent="0.2"/>
    <row r="1026" ht="12.75" x14ac:dyDescent="0.2"/>
    <row r="1027" ht="12.75" x14ac:dyDescent="0.2"/>
    <row r="1028" ht="12.75" x14ac:dyDescent="0.2"/>
    <row r="1029" ht="12.75" x14ac:dyDescent="0.2"/>
    <row r="1030" ht="12.75" x14ac:dyDescent="0.2"/>
    <row r="1031" ht="12.75" x14ac:dyDescent="0.2"/>
  </sheetData>
  <autoFilter ref="A6:BH94" xr:uid="{00000000-0009-0000-0000-00000C000000}"/>
  <mergeCells count="2">
    <mergeCell ref="A3:B3"/>
    <mergeCell ref="D3:AM3"/>
  </mergeCells>
  <conditionalFormatting sqref="D8:BH9 D11:BH116 E10:BH10">
    <cfRule type="containsBlanks" dxfId="16" priority="33">
      <formula>LEN(TRIM(D8))=0</formula>
    </cfRule>
  </conditionalFormatting>
  <conditionalFormatting sqref="D8:BH9 D11:BH111 E10:BH10">
    <cfRule type="cellIs" dxfId="15" priority="34" operator="equal">
      <formula>"ASSESS"</formula>
    </cfRule>
  </conditionalFormatting>
  <conditionalFormatting sqref="D8:BH9 D11:BH111 E10:BH10">
    <cfRule type="notContainsText" dxfId="14" priority="36" operator="notContains" text="=if(index">
      <formula>ISERROR(SEARCH(("=if(index"),(D8)))</formula>
    </cfRule>
  </conditionalFormatting>
  <conditionalFormatting sqref="D7:BH107">
    <cfRule type="cellIs" dxfId="13" priority="19" operator="equal">
      <formula>2</formula>
    </cfRule>
  </conditionalFormatting>
  <conditionalFormatting sqref="D7:BH107">
    <cfRule type="cellIs" dxfId="12" priority="20" operator="equal">
      <formula>"N/A"</formula>
    </cfRule>
  </conditionalFormatting>
  <conditionalFormatting sqref="D7:BH107">
    <cfRule type="containsBlanks" dxfId="11" priority="21">
      <formula>LEN(TRIM(D7))=0</formula>
    </cfRule>
  </conditionalFormatting>
  <conditionalFormatting sqref="D7:BH107">
    <cfRule type="cellIs" dxfId="10" priority="22" operator="equal">
      <formula>"ASSESS"</formula>
    </cfRule>
  </conditionalFormatting>
  <conditionalFormatting sqref="D7:BH107">
    <cfRule type="notContainsText" dxfId="9" priority="24" operator="notContains" text="=if(index">
      <formula>ISERROR(SEARCH(("=if(index"),(D7)))</formula>
    </cfRule>
  </conditionalFormatting>
  <conditionalFormatting sqref="D7:BH7">
    <cfRule type="cellIs" dxfId="8" priority="1" operator="equal">
      <formula>2</formula>
    </cfRule>
  </conditionalFormatting>
  <conditionalFormatting sqref="D7:BH7">
    <cfRule type="cellIs" dxfId="7" priority="2" operator="equal">
      <formula>"N/A"</formula>
    </cfRule>
  </conditionalFormatting>
  <conditionalFormatting sqref="D7:BH7">
    <cfRule type="containsBlanks" dxfId="6" priority="3">
      <formula>LEN(TRIM(D7))=0</formula>
    </cfRule>
  </conditionalFormatting>
  <conditionalFormatting sqref="D7:BH7">
    <cfRule type="cellIs" dxfId="5" priority="4" operator="equal">
      <formula>"ASSESS"</formula>
    </cfRule>
  </conditionalFormatting>
  <conditionalFormatting sqref="D7:BH7">
    <cfRule type="notContainsText" dxfId="4" priority="6" operator="notContains" text="=if(index">
      <formula>ISERROR(SEARCH(("=if(index"),(D7)))</formula>
    </cfRule>
  </conditionalFormatting>
  <conditionalFormatting sqref="C8:BH9 C7 C11:BH116 C10 E10:BH10">
    <cfRule type="colorScale" priority="38">
      <colorScale>
        <cfvo type="min"/>
        <cfvo type="formula" val="3"/>
        <cfvo type="max"/>
        <color rgb="FFFFF2CC"/>
        <color rgb="FFFF9900"/>
        <color rgb="FFFF0000"/>
      </colorScale>
    </cfRule>
  </conditionalFormatting>
  <conditionalFormatting sqref="D7:BH107">
    <cfRule type="colorScale" priority="43">
      <colorScale>
        <cfvo type="min"/>
        <cfvo type="formula" val="3"/>
        <cfvo type="max"/>
        <color rgb="FFFFF2CC"/>
        <color rgb="FFFF9900"/>
        <color rgb="FFFF0000"/>
      </colorScale>
    </cfRule>
  </conditionalFormatting>
  <conditionalFormatting sqref="D7:BH7">
    <cfRule type="colorScale" priority="44">
      <colorScale>
        <cfvo type="min"/>
        <cfvo type="formula" val="3"/>
        <cfvo type="max"/>
        <color rgb="FFFFF2CC"/>
        <color rgb="FFFF9900"/>
        <color rgb="FFFF0000"/>
      </colorScale>
    </cfRule>
  </conditionalFormatting>
  <hyperlinks>
    <hyperlink ref="E7" r:id="rId1" xr:uid="{00000000-0004-0000-0C00-000000000000}"/>
  </hyperlinks>
  <pageMargins left="0.7" right="0.7" top="0.75" bottom="0.75" header="0.3" footer="0.3"/>
  <legacy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BY389"/>
  <sheetViews>
    <sheetView workbookViewId="0">
      <pane xSplit="2" ySplit="6" topLeftCell="C7" activePane="bottomRight" state="frozen"/>
      <selection pane="topRight" activeCell="C1" sqref="C1"/>
      <selection pane="bottomLeft" activeCell="A7" sqref="A7"/>
      <selection pane="bottomRight" activeCell="D27" sqref="D27"/>
    </sheetView>
  </sheetViews>
  <sheetFormatPr defaultColWidth="14.42578125" defaultRowHeight="15.75" customHeight="1" outlineLevelCol="1" x14ac:dyDescent="0.2"/>
  <cols>
    <col min="1" max="2" width="31.7109375" customWidth="1"/>
    <col min="3" max="3" width="18.7109375" customWidth="1" outlineLevel="1"/>
    <col min="4" max="35" width="14.42578125" outlineLevel="1"/>
  </cols>
  <sheetData>
    <row r="1" spans="1:77" ht="15.75" customHeight="1" x14ac:dyDescent="0.2">
      <c r="A1" s="2" t="s">
        <v>711</v>
      </c>
      <c r="B1" s="4"/>
    </row>
    <row r="2" spans="1:77" ht="15.75" customHeight="1" x14ac:dyDescent="0.2">
      <c r="A2" s="4"/>
      <c r="B2" s="4" t="s">
        <v>637</v>
      </c>
    </row>
    <row r="3" spans="1:77" ht="15.75" customHeight="1" x14ac:dyDescent="0.2">
      <c r="C3" s="4"/>
      <c r="D3" s="4"/>
    </row>
    <row r="4" spans="1:77" ht="15.75" customHeight="1" x14ac:dyDescent="0.2">
      <c r="A4" s="58"/>
      <c r="B4" s="58" t="s">
        <v>639</v>
      </c>
      <c r="C4" s="58"/>
      <c r="D4" s="58" t="str">
        <f t="array" ref="D4">INDEX('Sector references'!$A$3:$A$60,MATCH(D5,'Sector references'!$C$3:$C$60,1),1)</f>
        <v>Sector-001</v>
      </c>
      <c r="E4" s="58" t="str">
        <f t="array" ref="E4">INDEX('Sector references'!$A$3:$A$60,MATCH(E5,'Sector references'!$C$3:$C$60,1),1)</f>
        <v>Sector-001</v>
      </c>
      <c r="F4" s="58" t="str">
        <f t="array" ref="F4">INDEX('Sector references'!$A$3:$A$60,MATCH(F5,'Sector references'!$C$3:$C$60,1),1)</f>
        <v>Sector-001</v>
      </c>
      <c r="G4" s="58" t="str">
        <f t="array" ref="G4">INDEX('Sector references'!$A$3:$A$60,MATCH(G5,'Sector references'!$C$3:$C$60,1),1)</f>
        <v>Sector-001</v>
      </c>
      <c r="H4" s="58" t="str">
        <f t="array" ref="H4">INDEX('Sector references'!$A$3:$A$60,MATCH(H5,'Sector references'!$C$3:$C$60,1),1)</f>
        <v>Sector-001</v>
      </c>
      <c r="I4" s="58" t="str">
        <f t="array" ref="I4">INDEX('Sector references'!$A$3:$A$60,MATCH(I5,'Sector references'!$C$3:$C$60,1),1)</f>
        <v>Sector-001</v>
      </c>
      <c r="J4" s="58" t="str">
        <f t="array" ref="J4">INDEX('Sector references'!$A$3:$A$60,MATCH(J5,'Sector references'!$C$3:$C$60,1),1)</f>
        <v>Sector-001</v>
      </c>
      <c r="K4" s="58" t="str">
        <f t="array" ref="K4">INDEX('Sector references'!$A$3:$A$60,MATCH(K5,'Sector references'!$C$3:$C$60,1),1)</f>
        <v>Sector-001</v>
      </c>
      <c r="L4" s="58" t="str">
        <f t="array" ref="L4">INDEX('Sector references'!$A$3:$A$60,MATCH(L5,'Sector references'!$C$3:$C$60,1),1)</f>
        <v>Sector-002</v>
      </c>
      <c r="M4" s="58" t="str">
        <f t="array" ref="M4">INDEX('Sector references'!$A$3:$A$60,MATCH(M5,'Sector references'!$C$3:$C$60,1),1)</f>
        <v>Sector-002</v>
      </c>
      <c r="N4" s="58" t="str">
        <f t="array" ref="N4">INDEX('Sector references'!$A$3:$A$60,MATCH(N5,'Sector references'!$C$3:$C$60,1),1)</f>
        <v>Sector-002</v>
      </c>
      <c r="O4" s="58" t="str">
        <f>INDEX('Sector references'!$A$3:$A$60,MATCH(O5,'Sector references'!$C$3:$C$60,1),1)</f>
        <v>Sector-002</v>
      </c>
      <c r="P4" s="58" t="str">
        <f t="array" ref="P4">INDEX('Sector references'!$A$3:$A$60,MATCH(P5,'Sector references'!$C$3:$C$60,1),1)</f>
        <v>Sector-002</v>
      </c>
      <c r="Q4" s="58" t="str">
        <f t="array" ref="Q4">INDEX('Sector references'!$A$3:$A$60,MATCH(Q5,'Sector references'!$C$3:$C$60,1),1)</f>
        <v>Sector-002</v>
      </c>
      <c r="R4" s="58" t="str">
        <f t="array" ref="R4">INDEX('Sector references'!$A$3:$A$60,MATCH(R5,'Sector references'!$C$3:$C$60,1),1)</f>
        <v>Sector-002</v>
      </c>
      <c r="S4" s="58" t="str">
        <f t="array" ref="S4">INDEX('Sector references'!$A$3:$A$60,MATCH(S5,'Sector references'!$C$3:$C$60,1),1)</f>
        <v>Sector-003</v>
      </c>
      <c r="T4" s="58" t="str">
        <f t="array" ref="T4">INDEX('Sector references'!$A$3:$A$60,MATCH(T5,'Sector references'!$C$3:$C$60,1),1)</f>
        <v>Sector-003</v>
      </c>
      <c r="U4" s="58" t="str">
        <f t="array" ref="U4">INDEX('Sector references'!$A$3:$A$60,MATCH(U5,'Sector references'!$C$3:$C$60,1),1)</f>
        <v>Sector-003</v>
      </c>
      <c r="V4" s="58" t="str">
        <f t="array" ref="V4">INDEX('Sector references'!$A$3:$A$60,MATCH(V5,'Sector references'!$C$3:$C$60,1),1)</f>
        <v>Sector-003</v>
      </c>
      <c r="W4" s="58" t="str">
        <f t="array" ref="W4">INDEX('Sector references'!$A$3:$A$60,MATCH(W5,'Sector references'!$C$3:$C$60,1),1)</f>
        <v>Sector-004</v>
      </c>
      <c r="X4" s="58" t="str">
        <f t="array" ref="X4">INDEX('Sector references'!$A$3:$A$60,MATCH(X5,'Sector references'!$C$3:$C$60,1),1)</f>
        <v>Sector-004</v>
      </c>
      <c r="Y4" s="58" t="str">
        <f t="array" ref="Y4">INDEX('Sector references'!$A$3:$A$60,MATCH(Y5,'Sector references'!$C$3:$C$60,1),1)</f>
        <v>Sector-004</v>
      </c>
      <c r="Z4" s="58" t="str">
        <f t="array" ref="Z4">INDEX('Sector references'!$A$3:$A$60,MATCH(Z5,'Sector references'!$C$3:$C$60,1),1)</f>
        <v>Sector-004</v>
      </c>
      <c r="AA4" s="58" t="str">
        <f t="array" ref="AA4">INDEX('Sector references'!$A$3:$A$60,MATCH(AA5,'Sector references'!$C$3:$C$60,1),1)</f>
        <v>Sector-004</v>
      </c>
      <c r="AB4" s="58" t="str">
        <f t="array" ref="AB4">INDEX('Sector references'!$A$3:$A$60,MATCH(AB5,'Sector references'!$C$3:$C$60,1),1)</f>
        <v>Sector-005</v>
      </c>
      <c r="AC4" s="58" t="str">
        <f t="array" ref="AC4">INDEX('Sector references'!$A$3:$A$60,MATCH(AC5,'Sector references'!$C$3:$C$60,1),1)</f>
        <v>Sector-005</v>
      </c>
      <c r="AD4" s="58" t="str">
        <f t="array" ref="AD4">INDEX('Sector references'!$A$3:$A$60,MATCH(AD5,'Sector references'!$C$3:$C$60,1),1)</f>
        <v>Sector-005</v>
      </c>
      <c r="AE4" s="58" t="str">
        <f t="array" ref="AE4">INDEX('Sector references'!$A$3:$A$60,MATCH(AE5,'Sector references'!$C$3:$C$60,1),1)</f>
        <v>Sector-006</v>
      </c>
      <c r="AF4" s="58" t="str">
        <f t="array" ref="AF4">INDEX('Sector references'!$A$3:$A$60,MATCH(AF5,'Sector references'!$C$3:$C$60,1),1)</f>
        <v>Sector-006</v>
      </c>
      <c r="AG4" s="58" t="str">
        <f t="array" ref="AG4">INDEX('Sector references'!$A$3:$A$60,MATCH(AG5,'Sector references'!$C$3:$C$60,1),1)</f>
        <v>Sector-007</v>
      </c>
      <c r="AH4" s="58" t="str">
        <f t="array" ref="AH4">INDEX('Sector references'!$A$3:$A$60,MATCH(AH5,'Sector references'!$C$3:$C$60,1),1)</f>
        <v>Sector-007</v>
      </c>
      <c r="AI4" s="58" t="str">
        <f t="array" ref="AI4">INDEX('Sector references'!$A$3:$A$60,MATCH(AI5,'Sector references'!$C$3:$C$60,1),1)</f>
        <v>Sector-007</v>
      </c>
      <c r="AJ4" s="58" t="str">
        <f t="array" ref="AJ4">INDEX('Sector references'!$A$3:$A$60,MATCH(AJ5,'Sector references'!$C$3:$C$60,1),1)</f>
        <v>Sector-008</v>
      </c>
      <c r="AK4" s="58" t="str">
        <f t="array" ref="AK4">INDEX('Sector references'!$A$3:$A$60,MATCH(AK5,'Sector references'!$C$3:$C$60,1),1)</f>
        <v>Sector-008</v>
      </c>
      <c r="AL4" s="58" t="str">
        <f t="array" ref="AL4">INDEX('Sector references'!$A$3:$A$60,MATCH(AL5,'Sector references'!$C$3:$C$60,1),1)</f>
        <v>Sector-008</v>
      </c>
      <c r="AM4" s="58" t="str">
        <f t="array" ref="AM4">INDEX('Sector references'!$A$3:$A$60,MATCH(AM5,'Sector references'!$C$3:$C$60,1),1)</f>
        <v>Sector-008</v>
      </c>
      <c r="AN4" s="58" t="str">
        <f t="array" ref="AN4">INDEX('Sector references'!$A$3:$A$60,MATCH(AN5,'Sector references'!$C$3:$C$60,1),1)</f>
        <v>Sector-008</v>
      </c>
      <c r="AO4" s="58" t="str">
        <f t="array" ref="AO4">INDEX('Sector references'!$A$3:$A$60,MATCH(AO5,'Sector references'!$C$3:$C$60,1),1)</f>
        <v>Sector-008</v>
      </c>
      <c r="AP4" s="58" t="str">
        <f t="array" ref="AP4">INDEX('Sector references'!$A$3:$A$60,MATCH(AP5,'Sector references'!$C$3:$C$60,1),1)</f>
        <v>Sector-008</v>
      </c>
      <c r="AQ4" s="58" t="str">
        <f t="array" ref="AQ4">INDEX('Sector references'!$A$3:$A$60,MATCH(AQ5,'Sector references'!$C$3:$C$60,1),1)</f>
        <v>Sector-008</v>
      </c>
      <c r="AR4" s="58" t="str">
        <f t="array" ref="AR4">INDEX('Sector references'!$A$3:$A$60,MATCH(AR5,'Sector references'!$C$3:$C$60,1),1)</f>
        <v>Sector-008</v>
      </c>
      <c r="AS4" s="58" t="str">
        <f t="array" ref="AS4">INDEX('Sector references'!$A$3:$A$60,MATCH(AS5,'Sector references'!$C$3:$C$60,1),1)</f>
        <v>Sector-008</v>
      </c>
      <c r="AT4" s="58" t="str">
        <f t="array" ref="AT4">INDEX('Sector references'!$A$3:$A$60,MATCH(AT5,'Sector references'!$C$3:$C$60,1),1)</f>
        <v>Sector-008</v>
      </c>
      <c r="AU4" s="58" t="str">
        <f t="array" ref="AU4">INDEX('Sector references'!$A$3:$A$60,MATCH(AU5,'Sector references'!$C$3:$C$60,1),1)</f>
        <v>Sector-008</v>
      </c>
      <c r="AV4" s="58" t="str">
        <f t="array" ref="AV4">INDEX('Sector references'!$A$3:$A$60,MATCH(AV5,'Sector references'!$C$3:$C$60,1),1)</f>
        <v>Sector-008</v>
      </c>
      <c r="AW4" s="58" t="str">
        <f t="array" ref="AW4">INDEX('Sector references'!$A$3:$A$60,MATCH(AW5,'Sector references'!$C$3:$C$60,1),1)</f>
        <v>Sector-008</v>
      </c>
      <c r="AX4" s="58" t="str">
        <f t="array" ref="AX4">INDEX('Sector references'!$A$3:$A$60,MATCH(AX5,'Sector references'!$C$3:$C$60,1),1)</f>
        <v>Sector-009</v>
      </c>
      <c r="AY4" s="58" t="str">
        <f t="array" ref="AY4">INDEX('Sector references'!$A$3:$A$60,MATCH(AY5,'Sector references'!$C$3:$C$60,1),1)</f>
        <v>Sector-009</v>
      </c>
      <c r="AZ4" s="58" t="str">
        <f t="array" ref="AZ4">INDEX('Sector references'!$A$3:$A$60,MATCH(AZ5,'Sector references'!$C$3:$C$60,1),1)</f>
        <v>Sector-009</v>
      </c>
      <c r="BA4" s="58" t="str">
        <f t="array" ref="BA4">INDEX('Sector references'!$A$3:$A$60,MATCH(BA5,'Sector references'!$C$3:$C$60,1),1)</f>
        <v>Sector-009</v>
      </c>
      <c r="BB4" s="58" t="str">
        <f t="array" ref="BB4">INDEX('Sector references'!$A$3:$A$60,MATCH(BB5,'Sector references'!$C$3:$C$60,1),1)</f>
        <v>Sector-009</v>
      </c>
      <c r="BC4" s="58" t="str">
        <f t="array" ref="BC4">INDEX('Sector references'!$A$3:$A$60,MATCH(BC5,'Sector references'!$C$3:$C$60,1),1)</f>
        <v>Sector-009</v>
      </c>
      <c r="BD4" s="58" t="str">
        <f t="array" ref="BD4">INDEX('Sector references'!$A$3:$A$60,MATCH(BD5,'Sector references'!$C$3:$C$60,1),1)</f>
        <v>Sector-009</v>
      </c>
      <c r="BE4" s="58" t="str">
        <f t="array" ref="BE4">INDEX('Sector references'!$A$3:$A$60,MATCH(BE5,'Sector references'!$C$3:$C$60,1),1)</f>
        <v>Sector-009</v>
      </c>
      <c r="BF4" s="58" t="str">
        <f t="array" ref="BF4">INDEX('Sector references'!$A$3:$A$60,MATCH(BF5,'Sector references'!$C$3:$C$60,1),1)</f>
        <v>Sector-009</v>
      </c>
      <c r="BG4" s="58" t="str">
        <f t="array" ref="BG4">INDEX('Sector references'!$A$3:$A$60,MATCH(BG5,'Sector references'!$C$3:$C$60,1),1)</f>
        <v>Sector-010</v>
      </c>
      <c r="BH4" s="58" t="str">
        <f t="array" ref="BH4">INDEX('Sector references'!$A$3:$A$60,MATCH(BH5,'Sector references'!$C$3:$C$60,1),1)</f>
        <v>Sector-010</v>
      </c>
      <c r="BI4" s="58"/>
      <c r="BJ4" s="58"/>
      <c r="BK4" s="58"/>
      <c r="BL4" s="58"/>
      <c r="BM4" s="58"/>
      <c r="BN4" s="58"/>
      <c r="BO4" s="58"/>
      <c r="BP4" s="58"/>
      <c r="BQ4" s="58"/>
      <c r="BR4" s="58"/>
      <c r="BS4" s="58"/>
      <c r="BT4" s="58"/>
      <c r="BU4" s="58"/>
      <c r="BV4" s="58"/>
      <c r="BW4" s="58"/>
      <c r="BX4" s="58"/>
      <c r="BY4" s="58"/>
    </row>
    <row r="5" spans="1:77" ht="15.75" customHeight="1" x14ac:dyDescent="0.2">
      <c r="C5" s="58"/>
      <c r="D5" s="2" t="s">
        <v>339</v>
      </c>
      <c r="E5" s="2" t="s">
        <v>350</v>
      </c>
      <c r="F5" s="2" t="s">
        <v>354</v>
      </c>
      <c r="G5" s="2" t="s">
        <v>355</v>
      </c>
      <c r="H5" s="2" t="s">
        <v>358</v>
      </c>
      <c r="I5" s="2" t="s">
        <v>365</v>
      </c>
      <c r="J5" s="2" t="s">
        <v>366</v>
      </c>
      <c r="K5" s="2" t="s">
        <v>367</v>
      </c>
      <c r="L5" s="2" t="s">
        <v>369</v>
      </c>
      <c r="M5" s="2" t="s">
        <v>374</v>
      </c>
      <c r="N5" s="2" t="s">
        <v>375</v>
      </c>
      <c r="O5" s="2" t="s">
        <v>380</v>
      </c>
      <c r="P5" s="2" t="s">
        <v>385</v>
      </c>
      <c r="Q5" s="2" t="s">
        <v>386</v>
      </c>
      <c r="R5" s="2" t="s">
        <v>387</v>
      </c>
      <c r="S5" s="2" t="s">
        <v>391</v>
      </c>
      <c r="T5" s="2" t="s">
        <v>392</v>
      </c>
      <c r="U5" s="2" t="s">
        <v>394</v>
      </c>
      <c r="V5" s="2" t="s">
        <v>395</v>
      </c>
      <c r="W5" s="2" t="s">
        <v>400</v>
      </c>
      <c r="X5" s="2" t="s">
        <v>406</v>
      </c>
      <c r="Y5" s="2" t="s">
        <v>407</v>
      </c>
      <c r="Z5" s="2" t="s">
        <v>408</v>
      </c>
      <c r="AA5" s="2" t="s">
        <v>413</v>
      </c>
      <c r="AB5" s="2" t="s">
        <v>414</v>
      </c>
      <c r="AC5" s="2" t="s">
        <v>415</v>
      </c>
      <c r="AD5" s="2" t="s">
        <v>416</v>
      </c>
      <c r="AE5" s="2" t="s">
        <v>421</v>
      </c>
      <c r="AF5" s="2" t="s">
        <v>422</v>
      </c>
      <c r="AG5" s="2" t="s">
        <v>424</v>
      </c>
      <c r="AH5" s="2" t="s">
        <v>428</v>
      </c>
      <c r="AI5" s="2" t="s">
        <v>430</v>
      </c>
      <c r="AJ5" s="2" t="s">
        <v>435</v>
      </c>
      <c r="AK5" s="2" t="s">
        <v>436</v>
      </c>
      <c r="AL5" s="2" t="s">
        <v>438</v>
      </c>
      <c r="AM5" s="2" t="s">
        <v>442</v>
      </c>
      <c r="AN5" s="2" t="s">
        <v>443</v>
      </c>
      <c r="AO5" s="2" t="s">
        <v>445</v>
      </c>
      <c r="AP5" s="2" t="s">
        <v>450</v>
      </c>
      <c r="AQ5" s="2" t="s">
        <v>451</v>
      </c>
      <c r="AR5" s="2" t="s">
        <v>452</v>
      </c>
      <c r="AS5" s="2" t="s">
        <v>453</v>
      </c>
      <c r="AT5" s="2" t="s">
        <v>454</v>
      </c>
      <c r="AU5" s="2" t="s">
        <v>459</v>
      </c>
      <c r="AV5" s="2" t="s">
        <v>460</v>
      </c>
      <c r="AW5" s="2" t="s">
        <v>461</v>
      </c>
      <c r="AX5" s="2" t="s">
        <v>462</v>
      </c>
      <c r="AY5" s="2" t="s">
        <v>467</v>
      </c>
      <c r="AZ5" s="2" t="s">
        <v>468</v>
      </c>
      <c r="BA5" s="2" t="s">
        <v>469</v>
      </c>
      <c r="BB5" s="2" t="s">
        <v>470</v>
      </c>
      <c r="BC5" s="2" t="s">
        <v>473</v>
      </c>
      <c r="BD5" s="2" t="s">
        <v>474</v>
      </c>
      <c r="BE5" s="2" t="s">
        <v>475</v>
      </c>
      <c r="BF5" s="2" t="s">
        <v>480</v>
      </c>
      <c r="BG5" s="2" t="s">
        <v>481</v>
      </c>
      <c r="BH5" s="2" t="s">
        <v>483</v>
      </c>
      <c r="BI5" s="58"/>
      <c r="BJ5" s="58"/>
      <c r="BK5" s="58"/>
      <c r="BL5" s="58"/>
      <c r="BM5" s="58"/>
      <c r="BN5" s="58"/>
      <c r="BO5" s="58"/>
      <c r="BP5" s="58"/>
      <c r="BQ5" s="58"/>
      <c r="BR5" s="58"/>
      <c r="BS5" s="58"/>
      <c r="BT5" s="58"/>
      <c r="BU5" s="58"/>
      <c r="BV5" s="58"/>
      <c r="BW5" s="58"/>
      <c r="BX5" s="58"/>
      <c r="BY5" s="58"/>
    </row>
    <row r="6" spans="1:77" ht="15.75" customHeight="1" x14ac:dyDescent="0.2">
      <c r="A6" s="35" t="s">
        <v>63</v>
      </c>
      <c r="B6" s="35" t="s">
        <v>88</v>
      </c>
      <c r="C6" s="35" t="s">
        <v>641</v>
      </c>
      <c r="D6" s="60" t="str">
        <f t="array" ref="D6">INDEX('Relevance scoring'!$D$6:$BZ$6,1,MATCH(D$5,'Relevance scoring'!$D$5:$BZ$5,0))</f>
        <v>Retail - Supermarkets, Grocery Stores</v>
      </c>
      <c r="E6" s="60" t="str">
        <f t="array" ref="E6">INDEX('Relevance scoring'!$D$6:$BZ$6,1,MATCH(E$5,'Relevance scoring'!$D$5:$BZ$5,0))</f>
        <v>Retail - Restaurants</v>
      </c>
      <c r="F6" s="60" t="str">
        <f t="array" ref="F6">INDEX('Relevance scoring'!$D$6:$BZ$6,1,MATCH(F$5,'Relevance scoring'!$D$5:$BZ$5,0))</f>
        <v>Eating and drinking out</v>
      </c>
      <c r="G6" s="60" t="str">
        <f t="array" ref="G6">INDEX('Relevance scoring'!$D$6:$BZ$6,1,MATCH(G$5,'Relevance scoring'!$D$5:$BZ$5,0))</f>
        <v xml:space="preserve">Hotels/Hospitality </v>
      </c>
      <c r="H6" s="60" t="str">
        <f t="array" ref="H6">INDEX('Relevance scoring'!$D$6:$BZ$6,1,MATCH(H$5,'Relevance scoring'!$D$5:$BZ$5,0))</f>
        <v xml:space="preserve">Food Producers  </v>
      </c>
      <c r="I6" s="60" t="str">
        <f t="array" ref="I6">INDEX('Relevance scoring'!$D$6:$BZ$6,1,MATCH(I$5,'Relevance scoring'!$D$5:$BZ$5,0))</f>
        <v>Tobacco</v>
      </c>
      <c r="J6" s="60" t="str">
        <f t="array" ref="J6">INDEX('Relevance scoring'!$D$6:$BZ$6,1,MATCH(J$5,'Relevance scoring'!$D$5:$BZ$5,0))</f>
        <v>Breweries</v>
      </c>
      <c r="K6" s="60" t="str">
        <f t="array" ref="K6">INDEX('Relevance scoring'!$D$6:$BZ$6,1,MATCH(K$5,'Relevance scoring'!$D$5:$BZ$5,0))</f>
        <v>Gambling</v>
      </c>
      <c r="L6" s="60" t="str">
        <f t="array" ref="L6">INDEX('Relevance scoring'!$D$6:$BZ$6,1,MATCH(L$5,'Relevance scoring'!$D$5:$BZ$5,0))</f>
        <v>Technology hardware producer</v>
      </c>
      <c r="M6" s="60" t="str">
        <f t="array" ref="M6">INDEX('Relevance scoring'!$D$6:$BZ$6,1,MATCH(M$5,'Relevance scoring'!$D$5:$BZ$5,0))</f>
        <v>Solution Providers/OEM</v>
      </c>
      <c r="N6" s="60" t="str">
        <f t="array" ref="N6">INDEX('Relevance scoring'!$D$6:$BZ$6,1,MATCH(N$5,'Relevance scoring'!$D$5:$BZ$5,0))</f>
        <v>Cinema</v>
      </c>
      <c r="O6" s="60" t="str">
        <f t="array" ref="O6">INDEX('Relevance scoring'!$D$6:$BZ$6,1,MATCH(O$5,'Relevance scoring'!$D$5:$BZ$5,0))</f>
        <v>Television/Media Production</v>
      </c>
      <c r="P6" s="60" t="str">
        <f t="array" ref="P6">INDEX('Relevance scoring'!$D$6:$BZ$6,1,MATCH(P$5,'Relevance scoring'!$D$5:$BZ$5,0))</f>
        <v>Publishing</v>
      </c>
      <c r="Q6" s="60" t="str">
        <f t="array" ref="Q6">INDEX('Relevance scoring'!$D$6:$BZ$6,1,MATCH(Q$5,'Relevance scoring'!$D$5:$BZ$5,0))</f>
        <v>Advertising</v>
      </c>
      <c r="R6" s="60" t="str">
        <f t="array" ref="R6">INDEX('Relevance scoring'!$D$6:$BZ$6,1,MATCH(R$5,'Relevance scoring'!$D$5:$BZ$5,0))</f>
        <v>TelCo</v>
      </c>
      <c r="S6" s="60" t="str">
        <f t="array" ref="S6">INDEX('Relevance scoring'!$D$6:$BZ$6,1,MATCH(S$5,'Relevance scoring'!$D$5:$BZ$5,0))</f>
        <v>Renewable energy generation</v>
      </c>
      <c r="T6" s="60" t="str">
        <f t="array" ref="T6">INDEX('Relevance scoring'!$D$6:$BZ$6,1,MATCH(T$5,'Relevance scoring'!$D$5:$BZ$5,0))</f>
        <v>Oil and gas - Upstream</v>
      </c>
      <c r="U6" s="60" t="str">
        <f t="array" ref="U6">INDEX('Relevance scoring'!$D$6:$BZ$6,1,MATCH(U$5,'Relevance scoring'!$D$5:$BZ$5,0))</f>
        <v>Oil and gas - Downstream</v>
      </c>
      <c r="V6" s="60" t="str">
        <f t="array" ref="V6">INDEX('Relevance scoring'!$D$6:$BZ$6,1,MATCH(V$5,'Relevance scoring'!$D$5:$BZ$5,0))</f>
        <v>Gas &amp; Electricity provider</v>
      </c>
      <c r="W6" s="60" t="str">
        <f t="array" ref="W6">INDEX('Relevance scoring'!$D$6:$BZ$6,1,MATCH(W$5,'Relevance scoring'!$D$5:$BZ$5,0))</f>
        <v>Car / bus operator</v>
      </c>
      <c r="X6" s="60" t="str">
        <f t="array" ref="X6">INDEX('Relevance scoring'!$D$6:$BZ$6,1,MATCH(X$5,'Relevance scoring'!$D$5:$BZ$5,0))</f>
        <v>Automotive manufacturer</v>
      </c>
      <c r="Y6" s="60" t="str">
        <f t="array" ref="Y6">INDEX('Relevance scoring'!$D$6:$BZ$6,1,MATCH(Y$5,'Relevance scoring'!$D$5:$BZ$5,0))</f>
        <v>Airline</v>
      </c>
      <c r="Z6" s="60" t="str">
        <f t="array" ref="Z6">INDEX('Relevance scoring'!$D$6:$BZ$6,1,MATCH(Z$5,'Relevance scoring'!$D$5:$BZ$5,0))</f>
        <v>Service stations</v>
      </c>
      <c r="AA6" s="60" t="str">
        <f t="array" ref="AA6">INDEX('Relevance scoring'!$D$6:$BZ$6,1,MATCH(AA$5,'Relevance scoring'!$D$5:$BZ$5,0))</f>
        <v>Toll/Airport operator</v>
      </c>
      <c r="AB6" s="60" t="str">
        <f t="array" ref="AB6">INDEX('Relevance scoring'!$D$6:$BZ$6,1,MATCH(AB$5,'Relevance scoring'!$D$5:$BZ$5,0))</f>
        <v>Commercial shipping</v>
      </c>
      <c r="AC6" s="60" t="str">
        <f t="array" ref="AC6">INDEX('Relevance scoring'!$D$6:$BZ$6,1,MATCH(AC$5,'Relevance scoring'!$D$5:$BZ$5,0))</f>
        <v>Logistics</v>
      </c>
      <c r="AD6" s="60" t="str">
        <f t="array" ref="AD6">INDEX('Relevance scoring'!$D$6:$BZ$6,1,MATCH(AD$5,'Relevance scoring'!$D$5:$BZ$5,0))</f>
        <v>Cargo Services</v>
      </c>
      <c r="AE6" s="60" t="str">
        <f t="array" ref="AE6">INDEX('Relevance scoring'!$D$6:$BZ$6,1,MATCH(AE$5,'Relevance scoring'!$D$5:$BZ$5,0))</f>
        <v>Education</v>
      </c>
      <c r="AF6" s="60" t="str">
        <f t="array" ref="AF6">INDEX('Relevance scoring'!$D$6:$BZ$6,1,MATCH(AF$5,'Relevance scoring'!$D$5:$BZ$5,0))</f>
        <v>Central government</v>
      </c>
      <c r="AG6" s="60" t="str">
        <f t="array" ref="AG6">INDEX('Relevance scoring'!$D$6:$BZ$6,1,MATCH(AG$5,'Relevance scoring'!$D$5:$BZ$5,0))</f>
        <v>Chemicals</v>
      </c>
      <c r="AH6" s="60" t="str">
        <f t="array" ref="AH6">INDEX('Relevance scoring'!$D$6:$BZ$6,1,MATCH(AH$5,'Relevance scoring'!$D$5:$BZ$5,0))</f>
        <v>Construction</v>
      </c>
      <c r="AI6" s="60" t="str">
        <f t="array" ref="AI6">INDEX('Relevance scoring'!$D$6:$BZ$6,1,MATCH(AI$5,'Relevance scoring'!$D$5:$BZ$5,0))</f>
        <v>Mining</v>
      </c>
      <c r="AJ6" s="60" t="str">
        <f t="array" ref="AJ6">INDEX('Relevance scoring'!$D$6:$BZ$6,1,MATCH(AJ$5,'Relevance scoring'!$D$5:$BZ$5,0))</f>
        <v>SDG1 - No poverty</v>
      </c>
      <c r="AK6" s="60" t="str">
        <f t="array" ref="AK6">INDEX('Relevance scoring'!$D$6:$BZ$6,1,MATCH(AK$5,'Relevance scoring'!$D$5:$BZ$5,0))</f>
        <v>SDG2 - Zero Hunger</v>
      </c>
      <c r="AL6" s="60" t="str">
        <f t="array" ref="AL6">INDEX('Relevance scoring'!$D$6:$BZ$6,1,MATCH(AL$5,'Relevance scoring'!$D$5:$BZ$5,0))</f>
        <v>SDG3 - Good health &amp; wellbeing</v>
      </c>
      <c r="AM6" s="60" t="str">
        <f t="array" ref="AM6">INDEX('Relevance scoring'!$D$6:$BZ$6,1,MATCH(AM$5,'Relevance scoring'!$D$5:$BZ$5,0))</f>
        <v>SDG4 - Quality Education</v>
      </c>
      <c r="AN6" s="60" t="str">
        <f t="array" ref="AN6">INDEX('Relevance scoring'!$D$6:$BZ$6,1,MATCH(AN$5,'Relevance scoring'!$D$5:$BZ$5,0))</f>
        <v>SDG5 - Gender equality</v>
      </c>
      <c r="AO6" s="60" t="str">
        <f t="array" ref="AO6">INDEX('Relevance scoring'!$D$6:$BZ$6,1,MATCH(AO$5,'Relevance scoring'!$D$5:$BZ$5,0))</f>
        <v>SDG6 - Clean water &amp; sanitation</v>
      </c>
      <c r="AP6" s="60" t="str">
        <f t="array" ref="AP6">INDEX('Relevance scoring'!$D$6:$BZ$6,1,MATCH(AP$5,'Relevance scoring'!$D$5:$BZ$5,0))</f>
        <v>SDG7 - Affordable and clean energy</v>
      </c>
      <c r="AQ6" s="60" t="str">
        <f t="array" ref="AQ6">INDEX('Relevance scoring'!$D$6:$BZ$6,1,MATCH(AQ$5,'Relevance scoring'!$D$5:$BZ$5,0))</f>
        <v>SDG8 - Decent work &amp; economic growth</v>
      </c>
      <c r="AR6" s="60" t="str">
        <f t="array" ref="AR6">INDEX('Relevance scoring'!$D$6:$BZ$6,1,MATCH(AR$5,'Relevance scoring'!$D$5:$BZ$5,0))</f>
        <v>SDG9 - Industry, innovation &amp; infrastructure</v>
      </c>
      <c r="AS6" s="60" t="str">
        <f t="array" ref="AS6">INDEX('Relevance scoring'!$D$6:$BZ$6,1,MATCH(AS$5,'Relevance scoring'!$D$5:$BZ$5,0))</f>
        <v>SDG10 - Reduced inequalities</v>
      </c>
      <c r="AT6" s="60" t="str">
        <f t="array" ref="AT6">INDEX('Relevance scoring'!$D$6:$BZ$6,1,MATCH(AT$5,'Relevance scoring'!$D$5:$BZ$5,0))</f>
        <v>SDG15 - Life on land</v>
      </c>
      <c r="AU6" s="60" t="str">
        <f t="array" ref="AU6">INDEX('Relevance scoring'!$D$6:$BZ$6,1,MATCH(AU$5,'Relevance scoring'!$D$5:$BZ$5,0))</f>
        <v>SDG16 - Peace, justice &amp; strong institutions</v>
      </c>
      <c r="AV6" s="60" t="str">
        <f t="array" ref="AV6">INDEX('Relevance scoring'!$D$6:$BZ$6,1,MATCH(AV$5,'Relevance scoring'!$D$5:$BZ$5,0))</f>
        <v>SDG17 - Partnership for the goals</v>
      </c>
      <c r="AW6" s="60" t="str">
        <f t="array" ref="AW6">INDEX('Relevance scoring'!$D$6:$BZ$6,1,MATCH(AW$5,'Relevance scoring'!$D$5:$BZ$5,0))</f>
        <v>Human trafficking (NCA POV)</v>
      </c>
      <c r="AX6" s="60" t="str">
        <f t="array" ref="AX6">INDEX('Relevance scoring'!$D$6:$BZ$6,1,MATCH(AX$5,'Relevance scoring'!$D$5:$BZ$5,0))</f>
        <v>Investment bank</v>
      </c>
      <c r="AY6" s="60" t="str">
        <f t="array" ref="AY6">INDEX('Relevance scoring'!$D$6:$BZ$6,1,MATCH(AY$5,'Relevance scoring'!$D$5:$BZ$5,0))</f>
        <v>Retail bank</v>
      </c>
      <c r="AZ6" s="60" t="str">
        <f t="array" ref="AZ6">INDEX('Relevance scoring'!$D$6:$BZ$6,1,MATCH(AZ$5,'Relevance scoring'!$D$5:$BZ$5,0))</f>
        <v>Insurance provider</v>
      </c>
      <c r="BA6" s="60" t="str">
        <f t="array" ref="BA6">INDEX('Relevance scoring'!$D$6:$BZ$6,1,MATCH(BA$5,'Relevance scoring'!$D$5:$BZ$5,0))</f>
        <v>Asset management</v>
      </c>
      <c r="BB6" s="60" t="str">
        <f t="array" ref="BB6">INDEX('Relevance scoring'!$D$6:$BZ$6,1,MATCH(BB$5,'Relevance scoring'!$D$5:$BZ$5,0))</f>
        <v>Household Insurance</v>
      </c>
      <c r="BC6" s="60" t="str">
        <f t="array" ref="BC6">INDEX('Relevance scoring'!$D$6:$BZ$6,1,MATCH(BC$5,'Relevance scoring'!$D$5:$BZ$5,0))</f>
        <v>Rescue &amp; personal Insurance</v>
      </c>
      <c r="BD6" s="60" t="str">
        <f t="array" ref="BD6">INDEX('Relevance scoring'!$D$6:$BZ$6,1,MATCH(BD$5,'Relevance scoring'!$D$5:$BZ$5,0))</f>
        <v>Motor Insurance</v>
      </c>
      <c r="BE6" s="60" t="str">
        <f t="array" ref="BE6">INDEX('Relevance scoring'!$D$6:$BZ$6,1,MATCH(BE$5,'Relevance scoring'!$D$5:$BZ$5,0))</f>
        <v>Commercial Insurance</v>
      </c>
      <c r="BF6" s="60" t="str">
        <f t="array" ref="BF6">INDEX('Relevance scoring'!$D$6:$BZ$6,1,MATCH(BF$5,'Relevance scoring'!$D$5:$BZ$5,0))</f>
        <v>Mortgage Banks</v>
      </c>
      <c r="BG6" s="60" t="str">
        <f t="array" ref="BG6">INDEX('Relevance scoring'!$D$6:$BZ$6,1,MATCH(BG$5,'Relevance scoring'!$D$5:$BZ$5,0))</f>
        <v>Hospitals</v>
      </c>
      <c r="BH6" s="60" t="str">
        <f t="array" ref="BH6">INDEX('Relevance scoring'!$D$6:$BZ$6,1,MATCH(BH$5,'Relevance scoring'!$D$5:$BZ$5,0))</f>
        <v>Pharma</v>
      </c>
      <c r="BI6" s="73"/>
      <c r="BJ6" s="73"/>
      <c r="BK6" s="73"/>
      <c r="BL6" s="73"/>
      <c r="BM6" s="73"/>
      <c r="BN6" s="73"/>
      <c r="BO6" s="73"/>
      <c r="BP6" s="73"/>
      <c r="BQ6" s="73"/>
      <c r="BR6" s="73"/>
      <c r="BS6" s="73"/>
      <c r="BT6" s="73"/>
      <c r="BU6" s="73"/>
      <c r="BV6" s="73"/>
      <c r="BW6" s="73"/>
      <c r="BX6" s="73"/>
      <c r="BY6" s="73"/>
    </row>
    <row r="7" spans="1:77" ht="15.75" customHeight="1" x14ac:dyDescent="0.2">
      <c r="A7" s="53" t="str">
        <f>'Technology references'!A2</f>
        <v>Tech-001</v>
      </c>
      <c r="B7" s="54" t="str">
        <f t="array" ref="B7">INDEX('Technology references'!$B$2:$B$100,MATCH($A7,'Technology references'!$A$2:$A$100,0))</f>
        <v>3D Printing (Consumer)</v>
      </c>
      <c r="D7" s="8">
        <v>-3</v>
      </c>
      <c r="E7" s="8">
        <v>-2</v>
      </c>
      <c r="F7" s="1" t="str">
        <f>IF('Relevance scoring'!F7="","",IF('Relevance scoring'!F7&gt;=3,"ASSESS","N/A"))</f>
        <v>N/A</v>
      </c>
      <c r="G7" s="1" t="str">
        <f>IF('Relevance scoring'!G7="","",IF('Relevance scoring'!G7&gt;=3,"ASSESS","N/A"))</f>
        <v>N/A</v>
      </c>
      <c r="H7" s="1" t="str">
        <f>IF('Relevance scoring'!H7="","",IF('Relevance scoring'!H7&gt;=3,"ASSESS","N/A"))</f>
        <v>N/A</v>
      </c>
      <c r="I7" s="1" t="str">
        <f>IF('Relevance scoring'!I7="","",IF('Relevance scoring'!I7&gt;=3,"ASSESS","N/A"))</f>
        <v>N/A</v>
      </c>
      <c r="J7" s="1" t="str">
        <f>IF('Relevance scoring'!J7="","",IF('Relevance scoring'!J7&gt;=3,"ASSESS","N/A"))</f>
        <v>N/A</v>
      </c>
      <c r="K7" s="8">
        <v>-2</v>
      </c>
      <c r="L7" s="8">
        <v>-2</v>
      </c>
      <c r="M7" s="1" t="str">
        <f>IF('Relevance scoring'!M7="","",IF('Relevance scoring'!M7&gt;=3,"ASSESS","N/A"))</f>
        <v>N/A</v>
      </c>
      <c r="N7" s="8">
        <v>-1</v>
      </c>
      <c r="O7" s="1" t="str">
        <f>IF('Relevance scoring'!O7="","",IF('Relevance scoring'!O7&gt;=3,"ASSESS","N/A"))</f>
        <v>N/A</v>
      </c>
      <c r="P7" s="1" t="str">
        <f>IF('Relevance scoring'!P7="","",IF('Relevance scoring'!P7&gt;=3,"ASSESS","N/A"))</f>
        <v>N/A</v>
      </c>
      <c r="Q7" s="1" t="str">
        <f>IF('Relevance scoring'!Q7="","",IF('Relevance scoring'!Q7&gt;=3,"ASSESS","N/A"))</f>
        <v>N/A</v>
      </c>
      <c r="R7" s="1" t="str">
        <f>IF('Relevance scoring'!R7="","",IF('Relevance scoring'!R7&gt;=3,"ASSESS","N/A"))</f>
        <v>N/A</v>
      </c>
      <c r="S7" s="8">
        <v>-2</v>
      </c>
      <c r="T7" s="8">
        <v>-2</v>
      </c>
      <c r="U7" s="8">
        <v>-2</v>
      </c>
      <c r="V7" s="1" t="str">
        <f>IF('Relevance scoring'!V7="","",IF('Relevance scoring'!V7&gt;=3,"ASSESS","N/A"))</f>
        <v>N/A</v>
      </c>
      <c r="W7" s="1" t="str">
        <f>IF('Relevance scoring'!W7="","",IF('Relevance scoring'!W7&gt;=3,"ASSESS","N/A"))</f>
        <v>N/A</v>
      </c>
      <c r="X7" s="1" t="str">
        <f>IF('Relevance scoring'!X7="","",IF('Relevance scoring'!X7&gt;=3,"ASSESS","N/A"))</f>
        <v>N/A</v>
      </c>
      <c r="Y7" s="8">
        <v>1</v>
      </c>
      <c r="Z7" s="1" t="str">
        <f>IF('Relevance scoring'!Z7="","",IF('Relevance scoring'!Z7&gt;=3,"ASSESS","N/A"))</f>
        <v>N/A</v>
      </c>
      <c r="AA7" s="1" t="str">
        <f>IF('Relevance scoring'!AA7="","",IF('Relevance scoring'!AA7&gt;=3,"ASSESS","N/A"))</f>
        <v>N/A</v>
      </c>
      <c r="AB7" s="1" t="str">
        <f>IF('Relevance scoring'!AB7="","",IF('Relevance scoring'!AB7&gt;=3,"ASSESS","N/A"))</f>
        <v>N/A</v>
      </c>
      <c r="AC7" s="1" t="str">
        <f>IF('Relevance scoring'!AC7="","",IF('Relevance scoring'!AC7&gt;=3,"ASSESS","N/A"))</f>
        <v>N/A</v>
      </c>
      <c r="AD7" s="1" t="str">
        <f>IF('Relevance scoring'!AD7="","",IF('Relevance scoring'!AD7&gt;=3,"ASSESS","N/A"))</f>
        <v>N/A</v>
      </c>
      <c r="AE7" s="1" t="str">
        <f>IF('Relevance scoring'!AE7="","",IF('Relevance scoring'!AE7&gt;=3,"ASSESS","N/A"))</f>
        <v>N/A</v>
      </c>
      <c r="AF7" s="8">
        <v>-2</v>
      </c>
      <c r="AG7" s="1" t="str">
        <f>IF('Relevance scoring'!AG7="","",IF('Relevance scoring'!AG7&gt;=3,"ASSESS","N/A"))</f>
        <v>N/A</v>
      </c>
      <c r="AH7" s="1" t="str">
        <f>IF('Relevance scoring'!AH7="","",IF('Relevance scoring'!AH7&gt;=3,"ASSESS","N/A"))</f>
        <v>N/A</v>
      </c>
      <c r="AI7" s="1" t="str">
        <f>IF('Relevance scoring'!AI7="","",IF('Relevance scoring'!AI7&gt;=3,"ASSESS","N/A"))</f>
        <v>N/A</v>
      </c>
      <c r="AJ7" s="8">
        <v>-2</v>
      </c>
      <c r="AK7" s="1" t="str">
        <f>IF('Relevance scoring'!AK7="","",IF('Relevance scoring'!AK7&gt;=3,"ASSESS","N/A"))</f>
        <v>N/A</v>
      </c>
      <c r="AL7" s="1" t="str">
        <f>IF('Relevance scoring'!AL7="","",IF('Relevance scoring'!AL7&gt;=3,"ASSESS","N/A"))</f>
        <v>N/A</v>
      </c>
      <c r="AM7" s="1" t="str">
        <f>IF('Relevance scoring'!AM7="","",IF('Relevance scoring'!AM7&gt;=3,"ASSESS","N/A"))</f>
        <v>N/A</v>
      </c>
      <c r="AN7" s="8">
        <v>-2</v>
      </c>
      <c r="AO7" s="1" t="str">
        <f>IF('Relevance scoring'!AO7="","",IF('Relevance scoring'!AO7&gt;=3,"ASSESS","N/A"))</f>
        <v>N/A</v>
      </c>
      <c r="AP7" s="1" t="str">
        <f>IF('Relevance scoring'!AP7="","",IF('Relevance scoring'!AP7&gt;=3,"ASSESS","N/A"))</f>
        <v>N/A</v>
      </c>
      <c r="AQ7" s="1" t="str">
        <f>IF('Relevance scoring'!AQ7="","",IF('Relevance scoring'!AQ7&gt;=3,"ASSESS","N/A"))</f>
        <v>N/A</v>
      </c>
      <c r="AR7" s="8">
        <v>1</v>
      </c>
      <c r="AS7" s="1" t="str">
        <f>IF('Relevance scoring'!AS7="","",IF('Relevance scoring'!AS7&gt;=3,"ASSESS","N/A"))</f>
        <v>N/A</v>
      </c>
      <c r="AT7" s="1" t="str">
        <f>IF('Relevance scoring'!AT7="","",IF('Relevance scoring'!AT7&gt;=3,"ASSESS","N/A"))</f>
        <v>N/A</v>
      </c>
      <c r="AU7" s="1" t="str">
        <f>IF('Relevance scoring'!AU7="","",IF('Relevance scoring'!AU7&gt;=3,"ASSESS","N/A"))</f>
        <v>N/A</v>
      </c>
      <c r="AV7" s="8">
        <v>-1</v>
      </c>
      <c r="AW7" s="1" t="str">
        <f>IF('Relevance scoring'!AW7="","",IF('Relevance scoring'!AW7&gt;=3,"ASSESS","N/A"))</f>
        <v>N/A</v>
      </c>
      <c r="AX7" s="1" t="str">
        <f>IF('Relevance scoring'!AX7="","",IF('Relevance scoring'!AX7&gt;=3,"ASSESS","N/A"))</f>
        <v>N/A</v>
      </c>
      <c r="AY7" s="8">
        <v>-2</v>
      </c>
      <c r="AZ7" s="8">
        <v>-2</v>
      </c>
      <c r="BA7" s="8">
        <v>-2</v>
      </c>
      <c r="BB7" s="8">
        <v>3</v>
      </c>
      <c r="BC7" s="8">
        <v>1</v>
      </c>
      <c r="BD7" s="8" t="str">
        <f>IF('Relevance scoring'!BD7="","",IF('Relevance scoring'!BD7&gt;=3,"ASSESS","N/A"))</f>
        <v>N/A</v>
      </c>
      <c r="BE7" s="8" t="str">
        <f>IF('Relevance scoring'!BE7="","",IF('Relevance scoring'!BE7&gt;=3,"ASSESS","N/A"))</f>
        <v>N/A</v>
      </c>
      <c r="BF7" s="8" t="str">
        <f>IF('Relevance scoring'!BF7="","",IF('Relevance scoring'!BF7&gt;=3,"ASSESS","N/A"))</f>
        <v>N/A</v>
      </c>
      <c r="BG7" s="8" t="str">
        <f>IF('Relevance scoring'!BG7="","",IF('Relevance scoring'!BG7&gt;=3,"ASSESS","N/A"))</f>
        <v>N/A</v>
      </c>
      <c r="BH7" s="8" t="str">
        <f>IF('Relevance scoring'!BH7="","",IF('Relevance scoring'!BH7&gt;=3,"ASSESS","N/A"))</f>
        <v>N/A</v>
      </c>
    </row>
    <row r="8" spans="1:77" ht="15.75" customHeight="1" x14ac:dyDescent="0.2">
      <c r="A8" s="53" t="str">
        <f>'Technology references'!A3</f>
        <v>Tech-002</v>
      </c>
      <c r="B8" s="54" t="str">
        <f t="array" ref="B8">INDEX('Technology references'!$B$2:$B$100,MATCH($A8,'Technology references'!$A$2:$A$100,0))</f>
        <v>3D Printing (Manufacturing)</v>
      </c>
      <c r="D8" s="8">
        <v>2</v>
      </c>
      <c r="E8" s="8">
        <v>1</v>
      </c>
      <c r="F8" s="1" t="str">
        <f>IF('Relevance scoring'!F8="","",IF('Relevance scoring'!F8&gt;=3,"ASSESS","N/A"))</f>
        <v>N/A</v>
      </c>
      <c r="G8" s="1" t="str">
        <f>IF('Relevance scoring'!G8="","",IF('Relevance scoring'!G8&gt;=3,"ASSESS","N/A"))</f>
        <v>N/A</v>
      </c>
      <c r="H8" s="8">
        <v>-1</v>
      </c>
      <c r="I8" s="8">
        <v>-2</v>
      </c>
      <c r="J8" s="1" t="str">
        <f>IF('Relevance scoring'!J8="","",IF('Relevance scoring'!J8&gt;=3,"ASSESS","N/A"))</f>
        <v>N/A</v>
      </c>
      <c r="K8" s="8">
        <v>3</v>
      </c>
      <c r="L8" s="8">
        <v>-2</v>
      </c>
      <c r="M8" s="8">
        <v>2</v>
      </c>
      <c r="N8" s="8">
        <v>-1</v>
      </c>
      <c r="O8" s="1" t="str">
        <f>IF('Relevance scoring'!O8="","",IF('Relevance scoring'!O8&gt;=3,"ASSESS","N/A"))</f>
        <v>N/A</v>
      </c>
      <c r="P8" s="1" t="str">
        <f>IF('Relevance scoring'!P8="","",IF('Relevance scoring'!P8&gt;=3,"ASSESS","N/A"))</f>
        <v>N/A</v>
      </c>
      <c r="Q8" s="1" t="str">
        <f>IF('Relevance scoring'!Q8="","",IF('Relevance scoring'!Q8&gt;=3,"ASSESS","N/A"))</f>
        <v>N/A</v>
      </c>
      <c r="R8" s="1" t="str">
        <f>IF('Relevance scoring'!R8="","",IF('Relevance scoring'!R8&gt;=3,"ASSESS","N/A"))</f>
        <v>N/A</v>
      </c>
      <c r="S8" s="8">
        <v>-2</v>
      </c>
      <c r="T8" s="8">
        <v>-2</v>
      </c>
      <c r="U8" s="8">
        <v>1</v>
      </c>
      <c r="V8" s="1" t="str">
        <f>IF('Relevance scoring'!V8="","",IF('Relevance scoring'!V8&gt;=3,"ASSESS","N/A"))</f>
        <v>N/A</v>
      </c>
      <c r="W8" s="1" t="str">
        <f>IF('Relevance scoring'!W8="","",IF('Relevance scoring'!W8&gt;=3,"ASSESS","N/A"))</f>
        <v>N/A</v>
      </c>
      <c r="X8" s="1" t="str">
        <f>IF('Relevance scoring'!X8="","",IF('Relevance scoring'!X8&gt;=3,"ASSESS","N/A"))</f>
        <v>N/A</v>
      </c>
      <c r="Y8" s="8">
        <v>1</v>
      </c>
      <c r="Z8" s="1" t="str">
        <f>IF('Relevance scoring'!Z8="","",IF('Relevance scoring'!Z8&gt;=3,"ASSESS","N/A"))</f>
        <v>N/A</v>
      </c>
      <c r="AA8" s="1" t="str">
        <f>IF('Relevance scoring'!AA8="","",IF('Relevance scoring'!AA8&gt;=3,"ASSESS","N/A"))</f>
        <v>N/A</v>
      </c>
      <c r="AB8" s="1" t="str">
        <f>IF('Relevance scoring'!AB8="","",IF('Relevance scoring'!AB8&gt;=3,"ASSESS","N/A"))</f>
        <v>N/A</v>
      </c>
      <c r="AC8" s="1" t="str">
        <f>IF('Relevance scoring'!AC8="","",IF('Relevance scoring'!AC8&gt;=3,"ASSESS","N/A"))</f>
        <v>N/A</v>
      </c>
      <c r="AD8" s="1" t="str">
        <f>IF('Relevance scoring'!AD8="","",IF('Relevance scoring'!AD8&gt;=3,"ASSESS","N/A"))</f>
        <v>N/A</v>
      </c>
      <c r="AE8" s="1" t="str">
        <f>IF('Relevance scoring'!AE8="","",IF('Relevance scoring'!AE8&gt;=3,"ASSESS","N/A"))</f>
        <v>N/A</v>
      </c>
      <c r="AF8" s="8">
        <v>-2</v>
      </c>
      <c r="AG8" s="1" t="str">
        <f>IF('Relevance scoring'!AG8="","",IF('Relevance scoring'!AG8&gt;=3,"ASSESS","N/A"))</f>
        <v>N/A</v>
      </c>
      <c r="AH8" s="1" t="str">
        <f>IF('Relevance scoring'!AH8="","",IF('Relevance scoring'!AH8&gt;=3,"ASSESS","N/A"))</f>
        <v>N/A</v>
      </c>
      <c r="AI8" s="1" t="str">
        <f>IF('Relevance scoring'!AI8="","",IF('Relevance scoring'!AI8&gt;=3,"ASSESS","N/A"))</f>
        <v>N/A</v>
      </c>
      <c r="AJ8" s="8">
        <v>1</v>
      </c>
      <c r="AK8" s="1" t="str">
        <f>IF('Relevance scoring'!AK8="","",IF('Relevance scoring'!AK8&gt;=3,"ASSESS","N/A"))</f>
        <v>N/A</v>
      </c>
      <c r="AL8" s="8">
        <v>2</v>
      </c>
      <c r="AM8" s="1" t="str">
        <f>IF('Relevance scoring'!AM8="","",IF('Relevance scoring'!AM8&gt;=3,"ASSESS","N/A"))</f>
        <v>N/A</v>
      </c>
      <c r="AN8" s="8">
        <v>2</v>
      </c>
      <c r="AO8" s="8">
        <v>1</v>
      </c>
      <c r="AP8" s="1" t="str">
        <f>IF('Relevance scoring'!AP8="","",IF('Relevance scoring'!AP8&gt;=3,"ASSESS","N/A"))</f>
        <v>N/A</v>
      </c>
      <c r="AQ8" s="8">
        <v>-2</v>
      </c>
      <c r="AR8" s="8">
        <v>1</v>
      </c>
      <c r="AS8" s="1" t="str">
        <f>IF('Relevance scoring'!AS8="","",IF('Relevance scoring'!AS8&gt;=3,"ASSESS","N/A"))</f>
        <v>N/A</v>
      </c>
      <c r="AT8" s="1" t="str">
        <f>IF('Relevance scoring'!AT8="","",IF('Relevance scoring'!AT8&gt;=3,"ASSESS","N/A"))</f>
        <v>N/A</v>
      </c>
      <c r="AU8" s="1" t="str">
        <f>IF('Relevance scoring'!AU8="","",IF('Relevance scoring'!AU8&gt;=3,"ASSESS","N/A"))</f>
        <v>N/A</v>
      </c>
      <c r="AV8" s="8">
        <v>-1</v>
      </c>
      <c r="AW8" s="8">
        <v>1</v>
      </c>
      <c r="AX8" s="1" t="str">
        <f>IF('Relevance scoring'!AX8="","",IF('Relevance scoring'!AX8&gt;=3,"ASSESS","N/A"))</f>
        <v>N/A</v>
      </c>
      <c r="AY8" s="8">
        <v>-2</v>
      </c>
      <c r="AZ8" s="8">
        <v>1</v>
      </c>
      <c r="BA8" s="8">
        <v>-1</v>
      </c>
      <c r="BB8" s="8">
        <v>1</v>
      </c>
      <c r="BC8" s="8">
        <v>1</v>
      </c>
      <c r="BD8" s="8" t="str">
        <f>IF('Relevance scoring'!BD8="","",IF('Relevance scoring'!BD8&gt;=3,"ASSESS","N/A"))</f>
        <v>N/A</v>
      </c>
      <c r="BE8" s="8" t="str">
        <f>IF('Relevance scoring'!BF8="","",IF('Relevance scoring'!BF8&gt;=3,"ASSESS","N/A"))</f>
        <v>N/A</v>
      </c>
      <c r="BF8" s="8" t="str">
        <f>IF('Relevance scoring'!BF8="","",IF('Relevance scoring'!BF8&gt;=3,"ASSESS","N/A"))</f>
        <v>N/A</v>
      </c>
      <c r="BG8" s="8" t="str">
        <f>IF('Relevance scoring'!BG8="","",IF('Relevance scoring'!BG8&gt;=3,"ASSESS","N/A"))</f>
        <v>N/A</v>
      </c>
      <c r="BH8" s="8" t="str">
        <f>IF('Relevance scoring'!BH8="","",IF('Relevance scoring'!BH8&gt;=3,"ASSESS","N/A"))</f>
        <v>N/A</v>
      </c>
    </row>
    <row r="9" spans="1:77" ht="15.75" customHeight="1" x14ac:dyDescent="0.2">
      <c r="A9" s="53" t="str">
        <f>'Technology references'!A4</f>
        <v>Tech-003</v>
      </c>
      <c r="B9" s="54" t="str">
        <f t="array" ref="B9">INDEX('Technology references'!$B$2:$B$100,MATCH($A9,'Technology references'!$A$2:$A$100,0))</f>
        <v>3D Scanners</v>
      </c>
      <c r="D9" s="8">
        <v>1</v>
      </c>
      <c r="E9" s="1" t="str">
        <f>IF('Relevance scoring'!E9="","",IF('Relevance scoring'!E9&gt;=3,"ASSESS","N/A"))</f>
        <v>N/A</v>
      </c>
      <c r="F9" s="1" t="str">
        <f>IF('Relevance scoring'!F9="","",IF('Relevance scoring'!F9&gt;=3,"ASSESS","N/A"))</f>
        <v>N/A</v>
      </c>
      <c r="G9" s="8">
        <v>1</v>
      </c>
      <c r="H9" s="8">
        <v>1</v>
      </c>
      <c r="I9" s="8">
        <v>1</v>
      </c>
      <c r="J9" s="1" t="str">
        <f>IF('Relevance scoring'!J9="","",IF('Relevance scoring'!J9&gt;=3,"ASSESS","N/A"))</f>
        <v>N/A</v>
      </c>
      <c r="K9" s="8">
        <v>1</v>
      </c>
      <c r="L9" s="1" t="str">
        <f>IF('Relevance scoring'!L9="","",IF('Relevance scoring'!L9&gt;=3,"ASSESS","N/A"))</f>
        <v>N/A</v>
      </c>
      <c r="M9" s="1" t="str">
        <f>IF('Relevance scoring'!M9="","",IF('Relevance scoring'!M9&gt;=3,"ASSESS","N/A"))</f>
        <v>N/A</v>
      </c>
      <c r="N9" s="1" t="str">
        <f>IF('Relevance scoring'!N9="","",IF('Relevance scoring'!N9&gt;=3,"ASSESS","N/A"))</f>
        <v>N/A</v>
      </c>
      <c r="O9" s="1" t="str">
        <f>IF('Relevance scoring'!O9="","",IF('Relevance scoring'!O9&gt;=3,"ASSESS","N/A"))</f>
        <v>N/A</v>
      </c>
      <c r="P9" s="1" t="str">
        <f>IF('Relevance scoring'!P9="","",IF('Relevance scoring'!P9&gt;=3,"ASSESS","N/A"))</f>
        <v>N/A</v>
      </c>
      <c r="Q9" s="1" t="str">
        <f>IF('Relevance scoring'!Q9="","",IF('Relevance scoring'!Q9&gt;=3,"ASSESS","N/A"))</f>
        <v>N/A</v>
      </c>
      <c r="R9" s="1" t="str">
        <f>IF('Relevance scoring'!R9="","",IF('Relevance scoring'!R9&gt;=3,"ASSESS","N/A"))</f>
        <v>N/A</v>
      </c>
      <c r="S9" s="8">
        <v>1</v>
      </c>
      <c r="T9" s="8">
        <v>1</v>
      </c>
      <c r="U9" s="1" t="str">
        <f>IF('Relevance scoring'!U9="","",IF('Relevance scoring'!U9&gt;=3,"ASSESS","N/A"))</f>
        <v>N/A</v>
      </c>
      <c r="V9" s="1" t="str">
        <f>IF('Relevance scoring'!V9="","",IF('Relevance scoring'!V9&gt;=3,"ASSESS","N/A"))</f>
        <v>N/A</v>
      </c>
      <c r="W9" s="1" t="str">
        <f>IF('Relevance scoring'!W9="","",IF('Relevance scoring'!W9&gt;=3,"ASSESS","N/A"))</f>
        <v>N/A</v>
      </c>
      <c r="X9" s="8">
        <v>1</v>
      </c>
      <c r="Y9" s="1" t="str">
        <f>IF('Relevance scoring'!Y9="","",IF('Relevance scoring'!Y9&gt;=3,"ASSESS","N/A"))</f>
        <v>N/A</v>
      </c>
      <c r="Z9" s="8">
        <v>1</v>
      </c>
      <c r="AA9" s="8">
        <v>1</v>
      </c>
      <c r="AB9" s="1" t="str">
        <f>IF('Relevance scoring'!AB9="","",IF('Relevance scoring'!AB9&gt;=3,"ASSESS","N/A"))</f>
        <v>N/A</v>
      </c>
      <c r="AC9" s="1" t="str">
        <f>IF('Relevance scoring'!AC9="","",IF('Relevance scoring'!AC9&gt;=3,"ASSESS","N/A"))</f>
        <v>N/A</v>
      </c>
      <c r="AD9" s="1" t="str">
        <f>IF('Relevance scoring'!AD9="","",IF('Relevance scoring'!AD9&gt;=3,"ASSESS","N/A"))</f>
        <v>N/A</v>
      </c>
      <c r="AE9" s="1" t="str">
        <f>IF('Relevance scoring'!AE9="","",IF('Relevance scoring'!AE9&gt;=3,"ASSESS","N/A"))</f>
        <v>N/A</v>
      </c>
      <c r="AF9" s="1" t="str">
        <f>IF('Relevance scoring'!AF9="","",IF('Relevance scoring'!AF9&gt;=3,"ASSESS","N/A"))</f>
        <v>N/A</v>
      </c>
      <c r="AG9" s="1" t="str">
        <f>IF('Relevance scoring'!AG9="","",IF('Relevance scoring'!AG9&gt;=3,"ASSESS","N/A"))</f>
        <v>N/A</v>
      </c>
      <c r="AH9" s="1" t="str">
        <f>IF('Relevance scoring'!AH9="","",IF('Relevance scoring'!AH9&gt;=3,"ASSESS","N/A"))</f>
        <v>N/A</v>
      </c>
      <c r="AI9" s="1" t="str">
        <f>IF('Relevance scoring'!AI9="","",IF('Relevance scoring'!AI9&gt;=3,"ASSESS","N/A"))</f>
        <v>N/A</v>
      </c>
      <c r="AJ9" s="1" t="str">
        <f>IF('Relevance scoring'!AJ9="","",IF('Relevance scoring'!AJ9&gt;=3,"ASSESS","N/A"))</f>
        <v>N/A</v>
      </c>
      <c r="AK9" s="1" t="str">
        <f>IF('Relevance scoring'!AK9="","",IF('Relevance scoring'!AK9&gt;=3,"ASSESS","N/A"))</f>
        <v>N/A</v>
      </c>
      <c r="AL9" s="1" t="str">
        <f>IF('Relevance scoring'!AL9="","",IF('Relevance scoring'!AL9&gt;=3,"ASSESS","N/A"))</f>
        <v>N/A</v>
      </c>
      <c r="AM9" s="1" t="str">
        <f>IF('Relevance scoring'!AM9="","",IF('Relevance scoring'!AM9&gt;=3,"ASSESS","N/A"))</f>
        <v>N/A</v>
      </c>
      <c r="AN9" s="1" t="str">
        <f>IF('Relevance scoring'!AN9="","",IF('Relevance scoring'!AN9&gt;=3,"ASSESS","N/A"))</f>
        <v>N/A</v>
      </c>
      <c r="AO9" s="1" t="str">
        <f>IF('Relevance scoring'!AO9="","",IF('Relevance scoring'!AO9&gt;=3,"ASSESS","N/A"))</f>
        <v>N/A</v>
      </c>
      <c r="AP9" s="1" t="str">
        <f>IF('Relevance scoring'!AP9="","",IF('Relevance scoring'!AP9&gt;=3,"ASSESS","N/A"))</f>
        <v>N/A</v>
      </c>
      <c r="AQ9" s="8">
        <v>1</v>
      </c>
      <c r="AR9" s="8">
        <v>1</v>
      </c>
      <c r="AS9" s="1" t="str">
        <f>IF('Relevance scoring'!AS9="","",IF('Relevance scoring'!AS9&gt;=3,"ASSESS","N/A"))</f>
        <v>N/A</v>
      </c>
      <c r="AT9" s="1" t="str">
        <f>IF('Relevance scoring'!AT9="","",IF('Relevance scoring'!AT9&gt;=3,"ASSESS","N/A"))</f>
        <v>N/A</v>
      </c>
      <c r="AU9" s="1" t="str">
        <f>IF('Relevance scoring'!AU9="","",IF('Relevance scoring'!AU9&gt;=3,"ASSESS","N/A"))</f>
        <v>N/A</v>
      </c>
      <c r="AV9" s="8">
        <v>1</v>
      </c>
      <c r="AW9" s="1" t="str">
        <f>IF('Relevance scoring'!AW9="","",IF('Relevance scoring'!AW9&gt;=3,"ASSESS","N/A"))</f>
        <v>N/A</v>
      </c>
      <c r="AX9" s="1" t="str">
        <f>IF('Relevance scoring'!AX9="","",IF('Relevance scoring'!AX9&gt;=3,"ASSESS","N/A"))</f>
        <v>N/A</v>
      </c>
      <c r="AY9" s="8">
        <v>2</v>
      </c>
      <c r="AZ9" s="8">
        <v>-2</v>
      </c>
      <c r="BA9" s="1" t="str">
        <f>IF('Relevance scoring'!BA9="","",IF('Relevance scoring'!BA9&gt;=3,"ASSESS","N/A"))</f>
        <v>N/A</v>
      </c>
      <c r="BB9" s="1" t="str">
        <f>IF('Relevance scoring'!BB9="","",IF('Relevance scoring'!BB9&gt;=3,"ASSESS","N/A"))</f>
        <v>N/A</v>
      </c>
      <c r="BC9" s="8">
        <v>1</v>
      </c>
      <c r="BD9" s="1" t="str">
        <f>IF('Relevance scoring'!BD9="","",IF('Relevance scoring'!BD9&gt;=3,"ASSESS","N/A"))</f>
        <v>N/A</v>
      </c>
      <c r="BE9" s="1" t="str">
        <f>IF('Relevance scoring'!BF9="","",IF('Relevance scoring'!BF9&gt;=3,"ASSESS","N/A"))</f>
        <v>N/A</v>
      </c>
      <c r="BF9" s="8" t="str">
        <f>IF('Relevance scoring'!BF9="","",IF('Relevance scoring'!BF9&gt;=3,"ASSESS","N/A"))</f>
        <v>N/A</v>
      </c>
      <c r="BG9" s="8" t="str">
        <f>IF('Relevance scoring'!BG9="","",IF('Relevance scoring'!BG9&gt;=3,"ASSESS","N/A"))</f>
        <v>N/A</v>
      </c>
      <c r="BH9" s="8" t="str">
        <f>IF('Relevance scoring'!BH9="","",IF('Relevance scoring'!BH9&gt;=3,"ASSESS","N/A"))</f>
        <v>N/A</v>
      </c>
      <c r="BI9" s="8"/>
      <c r="BJ9" s="8"/>
      <c r="BK9" s="8"/>
      <c r="BL9" s="8"/>
    </row>
    <row r="10" spans="1:77" ht="15.75" customHeight="1" x14ac:dyDescent="0.2">
      <c r="A10" s="53" t="str">
        <f>'Technology references'!A5</f>
        <v>Tech-004</v>
      </c>
      <c r="B10" s="54" t="str">
        <f t="array" ref="B10">INDEX('Technology references'!$B$2:$B$100,MATCH($A10,'Technology references'!$A$2:$A$100,0))</f>
        <v>5G</v>
      </c>
      <c r="D10" s="1" t="str">
        <f>IF('Relevance scoring'!D10="","",IF('Relevance scoring'!D10&gt;=3,"ASSESS","N/A"))</f>
        <v>N/A</v>
      </c>
      <c r="E10" s="1" t="str">
        <f>IF('Relevance scoring'!E10="","",IF('Relevance scoring'!E10&gt;=3,"ASSESS","N/A"))</f>
        <v>N/A</v>
      </c>
      <c r="F10" s="1" t="str">
        <f>IF('Relevance scoring'!F10="","",IF('Relevance scoring'!F10&gt;=3,"ASSESS","N/A"))</f>
        <v>N/A</v>
      </c>
      <c r="G10" s="1" t="str">
        <f>IF('Relevance scoring'!G10="","",IF('Relevance scoring'!G10&gt;=3,"ASSESS","N/A"))</f>
        <v>N/A</v>
      </c>
      <c r="H10" s="1" t="str">
        <f>IF('Relevance scoring'!H10="","",IF('Relevance scoring'!H10&gt;=3,"ASSESS","N/A"))</f>
        <v>N/A</v>
      </c>
      <c r="I10" s="1" t="str">
        <f>IF('Relevance scoring'!I10="","",IF('Relevance scoring'!I10&gt;=3,"ASSESS","N/A"))</f>
        <v>N/A</v>
      </c>
      <c r="J10" s="1" t="str">
        <f>IF('Relevance scoring'!J10="","",IF('Relevance scoring'!J10&gt;=3,"ASSESS","N/A"))</f>
        <v>N/A</v>
      </c>
      <c r="K10" s="1" t="str">
        <f>IF('Relevance scoring'!K10="","",IF('Relevance scoring'!K10&gt;=3,"ASSESS","N/A"))</f>
        <v>N/A</v>
      </c>
      <c r="L10" s="1" t="str">
        <f>IF('Relevance scoring'!L10="","",IF('Relevance scoring'!L10&gt;=3,"ASSESS","N/A"))</f>
        <v>N/A</v>
      </c>
      <c r="M10" s="1" t="str">
        <f>IF('Relevance scoring'!M10="","",IF('Relevance scoring'!M10&gt;=3,"ASSESS","N/A"))</f>
        <v>N/A</v>
      </c>
      <c r="N10" s="1" t="str">
        <f>IF('Relevance scoring'!N10="","",IF('Relevance scoring'!N10&gt;=3,"ASSESS","N/A"))</f>
        <v>N/A</v>
      </c>
      <c r="O10" s="1" t="str">
        <f>IF('Relevance scoring'!O10="","",IF('Relevance scoring'!O10&gt;=3,"ASSESS","N/A"))</f>
        <v>N/A</v>
      </c>
      <c r="P10" s="1" t="str">
        <f>IF('Relevance scoring'!P10="","",IF('Relevance scoring'!P10&gt;=3,"ASSESS","N/A"))</f>
        <v>N/A</v>
      </c>
      <c r="Q10" s="1" t="str">
        <f>IF('Relevance scoring'!Q10="","",IF('Relevance scoring'!Q10&gt;=3,"ASSESS","N/A"))</f>
        <v>N/A</v>
      </c>
      <c r="R10" s="1" t="str">
        <f>IF('Relevance scoring'!R10="","",IF('Relevance scoring'!R10&gt;=3,"ASSESS","N/A"))</f>
        <v>N/A</v>
      </c>
      <c r="S10" s="1" t="str">
        <f>IF('Relevance scoring'!S10="","",IF('Relevance scoring'!S10&gt;=3,"ASSESS","N/A"))</f>
        <v>N/A</v>
      </c>
      <c r="T10" s="1" t="str">
        <f>IF('Relevance scoring'!T10="","",IF('Relevance scoring'!T10&gt;=3,"ASSESS","N/A"))</f>
        <v>N/A</v>
      </c>
      <c r="U10" s="1" t="str">
        <f>IF('Relevance scoring'!U10="","",IF('Relevance scoring'!U10&gt;=3,"ASSESS","N/A"))</f>
        <v>N/A</v>
      </c>
      <c r="V10" s="1" t="str">
        <f>IF('Relevance scoring'!V10="","",IF('Relevance scoring'!V10&gt;=3,"ASSESS","N/A"))</f>
        <v>N/A</v>
      </c>
      <c r="W10" s="1" t="str">
        <f>IF('Relevance scoring'!W10="","",IF('Relevance scoring'!W10&gt;=3,"ASSESS","N/A"))</f>
        <v>N/A</v>
      </c>
      <c r="X10" s="1" t="str">
        <f>IF('Relevance scoring'!X10="","",IF('Relevance scoring'!X10&gt;=3,"ASSESS","N/A"))</f>
        <v>N/A</v>
      </c>
      <c r="Y10" s="1" t="str">
        <f>IF('Relevance scoring'!Y10="","",IF('Relevance scoring'!Y10&gt;=3,"ASSESS","N/A"))</f>
        <v>N/A</v>
      </c>
      <c r="Z10" s="1" t="str">
        <f>IF('Relevance scoring'!Z10="","",IF('Relevance scoring'!Z10&gt;=3,"ASSESS","N/A"))</f>
        <v>N/A</v>
      </c>
      <c r="AA10" s="1" t="str">
        <f>IF('Relevance scoring'!AA10="","",IF('Relevance scoring'!AA10&gt;=3,"ASSESS","N/A"))</f>
        <v>N/A</v>
      </c>
      <c r="AB10" s="8">
        <v>1</v>
      </c>
      <c r="AC10" s="1" t="str">
        <f>IF('Relevance scoring'!AC10="","",IF('Relevance scoring'!AC10&gt;=3,"ASSESS","N/A"))</f>
        <v>N/A</v>
      </c>
      <c r="AD10" s="1" t="str">
        <f>IF('Relevance scoring'!AD10="","",IF('Relevance scoring'!AD10&gt;=3,"ASSESS","N/A"))</f>
        <v>N/A</v>
      </c>
      <c r="AE10" s="1" t="str">
        <f>IF('Relevance scoring'!AE10="","",IF('Relevance scoring'!AE10&gt;=3,"ASSESS","N/A"))</f>
        <v>N/A</v>
      </c>
      <c r="AF10" s="8">
        <v>1</v>
      </c>
      <c r="AG10" s="8">
        <v>-2</v>
      </c>
      <c r="AH10" s="8">
        <v>1</v>
      </c>
      <c r="AI10" s="1" t="str">
        <f>IF('Relevance scoring'!AI10="","",IF('Relevance scoring'!AI10&gt;=3,"ASSESS","N/A"))</f>
        <v>N/A</v>
      </c>
      <c r="AJ10" s="1" t="str">
        <f>IF('Relevance scoring'!AJ10="","",IF('Relevance scoring'!AJ10&gt;=3,"ASSESS","N/A"))</f>
        <v>N/A</v>
      </c>
      <c r="AK10" s="1" t="str">
        <f>IF('Relevance scoring'!AK10="","",IF('Relevance scoring'!AK10&gt;=3,"ASSESS","N/A"))</f>
        <v>N/A</v>
      </c>
      <c r="AL10" s="1" t="str">
        <f>IF('Relevance scoring'!AL10="","",IF('Relevance scoring'!AL10&gt;=3,"ASSESS","N/A"))</f>
        <v>N/A</v>
      </c>
      <c r="AM10" s="8">
        <v>3</v>
      </c>
      <c r="AN10" s="1" t="str">
        <f>IF('Relevance scoring'!AN10="","",IF('Relevance scoring'!AN10&gt;=3,"ASSESS","N/A"))</f>
        <v>N/A</v>
      </c>
      <c r="AO10" s="1" t="str">
        <f>IF('Relevance scoring'!AO10="","",IF('Relevance scoring'!AO10&gt;=3,"ASSESS","N/A"))</f>
        <v>N/A</v>
      </c>
      <c r="AP10" s="1" t="str">
        <f>IF('Relevance scoring'!AP10="","",IF('Relevance scoring'!AP10&gt;=3,"ASSESS","N/A"))</f>
        <v>N/A</v>
      </c>
      <c r="AQ10" s="1" t="str">
        <f>IF('Relevance scoring'!AQ10="","",IF('Relevance scoring'!AQ10&gt;=3,"ASSESS","N/A"))</f>
        <v>N/A</v>
      </c>
      <c r="AR10" s="1" t="str">
        <f>IF('Relevance scoring'!AR10="","",IF('Relevance scoring'!AR10&gt;=3,"ASSESS","N/A"))</f>
        <v>N/A</v>
      </c>
      <c r="AS10" s="1" t="str">
        <f>IF('Relevance scoring'!AS10="","",IF('Relevance scoring'!AS10&gt;=3,"ASSESS","N/A"))</f>
        <v>N/A</v>
      </c>
      <c r="AT10" s="1" t="str">
        <f>IF('Relevance scoring'!AT10="","",IF('Relevance scoring'!AT10&gt;=3,"ASSESS","N/A"))</f>
        <v>N/A</v>
      </c>
      <c r="AU10" s="1" t="str">
        <f>IF('Relevance scoring'!AU10="","",IF('Relevance scoring'!AU10&gt;=3,"ASSESS","N/A"))</f>
        <v>N/A</v>
      </c>
      <c r="AV10" s="1" t="str">
        <f>IF('Relevance scoring'!AV10="","",IF('Relevance scoring'!AV10&gt;=3,"ASSESS","N/A"))</f>
        <v>N/A</v>
      </c>
      <c r="AW10" s="1" t="str">
        <f>IF('Relevance scoring'!AW10="","",IF('Relevance scoring'!AW10&gt;=3,"ASSESS","N/A"))</f>
        <v>N/A</v>
      </c>
      <c r="AX10" s="1" t="str">
        <f>IF('Relevance scoring'!AX10="","",IF('Relevance scoring'!AX10&gt;=3,"ASSESS","N/A"))</f>
        <v>N/A</v>
      </c>
      <c r="AY10" s="1" t="str">
        <f>IF('Relevance scoring'!AY10="","",IF('Relevance scoring'!AY10&gt;=3,"ASSESS","N/A"))</f>
        <v>N/A</v>
      </c>
      <c r="AZ10" s="1" t="str">
        <f>IF('Relevance scoring'!AZ10="","",IF('Relevance scoring'!AZ10&gt;=3,"ASSESS","N/A"))</f>
        <v>N/A</v>
      </c>
      <c r="BA10" s="1" t="str">
        <f>IF('Relevance scoring'!BA10="","",IF('Relevance scoring'!BA10&gt;=3,"ASSESS","N/A"))</f>
        <v>N/A</v>
      </c>
      <c r="BB10" s="8">
        <v>1</v>
      </c>
      <c r="BC10" s="1" t="str">
        <f>IF('Relevance scoring'!BC10="","",IF('Relevance scoring'!BC10&gt;=3,"ASSESS","N/A"))</f>
        <v>N/A</v>
      </c>
      <c r="BD10" s="1" t="str">
        <f>IF('Relevance scoring'!BD10="","",IF('Relevance scoring'!BD10&gt;=3,"ASSESS","N/A"))</f>
        <v>N/A</v>
      </c>
      <c r="BE10" s="1" t="str">
        <f>IF('Relevance scoring'!BF10="","",IF('Relevance scoring'!BF10&gt;=3,"ASSESS","N/A"))</f>
        <v>N/A</v>
      </c>
      <c r="BF10" s="8" t="str">
        <f>IF('Relevance scoring'!BF10="","",IF('Relevance scoring'!BF10&gt;=3,"ASSESS","N/A"))</f>
        <v>N/A</v>
      </c>
      <c r="BG10" s="8" t="str">
        <f>IF('Relevance scoring'!BG10="","",IF('Relevance scoring'!BG10&gt;=3,"ASSESS","N/A"))</f>
        <v>N/A</v>
      </c>
      <c r="BH10" s="8" t="str">
        <f>IF('Relevance scoring'!BH10="","",IF('Relevance scoring'!BH10&gt;=3,"ASSESS","N/A"))</f>
        <v>N/A</v>
      </c>
      <c r="BI10" s="8"/>
      <c r="BJ10" s="8"/>
      <c r="BK10" s="8"/>
      <c r="BL10" s="8"/>
    </row>
    <row r="11" spans="1:77" ht="15.75" customHeight="1" x14ac:dyDescent="0.2">
      <c r="A11" s="53" t="str">
        <f>'Technology references'!A6</f>
        <v>Tech-005</v>
      </c>
      <c r="B11" s="54" t="str">
        <f t="array" ref="B11">INDEX('Technology references'!$B$2:$B$100,MATCH($A11,'Technology references'!$A$2:$A$100,0))</f>
        <v>Anti Aging Drugs</v>
      </c>
      <c r="D11" s="1" t="str">
        <f>IF('Relevance scoring'!D11="","",IF('Relevance scoring'!D11&gt;=3,"ASSESS","N/A"))</f>
        <v>N/A</v>
      </c>
      <c r="E11" s="1" t="str">
        <f>IF('Relevance scoring'!E11="","",IF('Relevance scoring'!E11&gt;=3,"ASSESS","N/A"))</f>
        <v>N/A</v>
      </c>
      <c r="F11" s="1" t="str">
        <f>IF('Relevance scoring'!F11="","",IF('Relevance scoring'!F11&gt;=3,"ASSESS","N/A"))</f>
        <v>N/A</v>
      </c>
      <c r="G11" s="1" t="str">
        <f>IF('Relevance scoring'!G11="","",IF('Relevance scoring'!G11&gt;=3,"ASSESS","N/A"))</f>
        <v>N/A</v>
      </c>
      <c r="H11" s="8">
        <v>1</v>
      </c>
      <c r="I11" s="8">
        <v>1</v>
      </c>
      <c r="J11" s="1" t="str">
        <f>IF('Relevance scoring'!J11="","",IF('Relevance scoring'!J11&gt;=3,"ASSESS","N/A"))</f>
        <v>N/A</v>
      </c>
      <c r="K11" s="1" t="str">
        <f>IF('Relevance scoring'!K11="","",IF('Relevance scoring'!K11&gt;=3,"ASSESS","N/A"))</f>
        <v>N/A</v>
      </c>
      <c r="L11" s="1" t="str">
        <f>IF('Relevance scoring'!L11="","",IF('Relevance scoring'!L11&gt;=3,"ASSESS","N/A"))</f>
        <v>N/A</v>
      </c>
      <c r="M11" s="1" t="str">
        <f>IF('Relevance scoring'!M11="","",IF('Relevance scoring'!M11&gt;=3,"ASSESS","N/A"))</f>
        <v>N/A</v>
      </c>
      <c r="N11" s="1" t="str">
        <f>IF('Relevance scoring'!N11="","",IF('Relevance scoring'!N11&gt;=3,"ASSESS","N/A"))</f>
        <v>N/A</v>
      </c>
      <c r="O11" s="1" t="str">
        <f>IF('Relevance scoring'!O11="","",IF('Relevance scoring'!O11&gt;=3,"ASSESS","N/A"))</f>
        <v>N/A</v>
      </c>
      <c r="P11" s="1" t="str">
        <f>IF('Relevance scoring'!P11="","",IF('Relevance scoring'!P11&gt;=3,"ASSESS","N/A"))</f>
        <v>N/A</v>
      </c>
      <c r="Q11" s="8">
        <v>-1</v>
      </c>
      <c r="R11" s="1" t="str">
        <f>IF('Relevance scoring'!R11="","",IF('Relevance scoring'!R11&gt;=3,"ASSESS","N/A"))</f>
        <v>N/A</v>
      </c>
      <c r="S11" s="1" t="str">
        <f>IF('Relevance scoring'!S11="","",IF('Relevance scoring'!S11&gt;=3,"ASSESS","N/A"))</f>
        <v>N/A</v>
      </c>
      <c r="T11" s="1" t="str">
        <f>IF('Relevance scoring'!T11="","",IF('Relevance scoring'!T11&gt;=3,"ASSESS","N/A"))</f>
        <v>N/A</v>
      </c>
      <c r="U11" s="1" t="str">
        <f>IF('Relevance scoring'!U11="","",IF('Relevance scoring'!U11&gt;=3,"ASSESS","N/A"))</f>
        <v>N/A</v>
      </c>
      <c r="V11" s="1" t="str">
        <f>IF('Relevance scoring'!V11="","",IF('Relevance scoring'!V11&gt;=3,"ASSESS","N/A"))</f>
        <v>N/A</v>
      </c>
      <c r="W11" s="8">
        <v>1</v>
      </c>
      <c r="X11" s="1" t="str">
        <f>IF('Relevance scoring'!X11="","",IF('Relevance scoring'!X11&gt;=3,"ASSESS","N/A"))</f>
        <v>N/A</v>
      </c>
      <c r="Y11" s="1" t="str">
        <f>IF('Relevance scoring'!Y11="","",IF('Relevance scoring'!Y11&gt;=3,"ASSESS","N/A"))</f>
        <v>N/A</v>
      </c>
      <c r="Z11" s="1" t="str">
        <f>IF('Relevance scoring'!Z11="","",IF('Relevance scoring'!Z11&gt;=3,"ASSESS","N/A"))</f>
        <v>N/A</v>
      </c>
      <c r="AA11" s="8">
        <v>3</v>
      </c>
      <c r="AB11" s="1" t="str">
        <f>IF('Relevance scoring'!AB11="","",IF('Relevance scoring'!AB11&gt;=3,"ASSESS","N/A"))</f>
        <v>N/A</v>
      </c>
      <c r="AC11" s="1" t="str">
        <f>IF('Relevance scoring'!AC11="","",IF('Relevance scoring'!AC11&gt;=3,"ASSESS","N/A"))</f>
        <v>N/A</v>
      </c>
      <c r="AD11" s="1" t="str">
        <f>IF('Relevance scoring'!AD11="","",IF('Relevance scoring'!AD11&gt;=3,"ASSESS","N/A"))</f>
        <v>N/A</v>
      </c>
      <c r="AE11" s="8">
        <v>-1</v>
      </c>
      <c r="AF11" s="1" t="str">
        <f>IF('Relevance scoring'!AF11="","",IF('Relevance scoring'!AF11&gt;=3,"ASSESS","N/A"))</f>
        <v>N/A</v>
      </c>
      <c r="AG11" s="1" t="str">
        <f>IF('Relevance scoring'!AG11="","",IF('Relevance scoring'!AG11&gt;=3,"ASSESS","N/A"))</f>
        <v>N/A</v>
      </c>
      <c r="AH11" s="1" t="str">
        <f>IF('Relevance scoring'!AH11="","",IF('Relevance scoring'!AH11&gt;=3,"ASSESS","N/A"))</f>
        <v>N/A</v>
      </c>
      <c r="AI11" s="1" t="str">
        <f>IF('Relevance scoring'!AI11="","",IF('Relevance scoring'!AI11&gt;=3,"ASSESS","N/A"))</f>
        <v>N/A</v>
      </c>
      <c r="AJ11" s="1" t="str">
        <f>IF('Relevance scoring'!AJ11="","",IF('Relevance scoring'!AJ11&gt;=3,"ASSESS","N/A"))</f>
        <v>N/A</v>
      </c>
      <c r="AK11" s="1" t="str">
        <f>IF('Relevance scoring'!AK11="","",IF('Relevance scoring'!AK11&gt;=3,"ASSESS","N/A"))</f>
        <v>N/A</v>
      </c>
      <c r="AL11" s="1" t="str">
        <f>IF('Relevance scoring'!AL11="","",IF('Relevance scoring'!AL11&gt;=3,"ASSESS","N/A"))</f>
        <v>N/A</v>
      </c>
      <c r="AM11" s="1" t="str">
        <f>IF('Relevance scoring'!AM11="","",IF('Relevance scoring'!AM11&gt;=3,"ASSESS","N/A"))</f>
        <v>N/A</v>
      </c>
      <c r="AN11" s="8">
        <v>3</v>
      </c>
      <c r="AO11" s="1" t="str">
        <f>IF('Relevance scoring'!AO11="","",IF('Relevance scoring'!AO11&gt;=3,"ASSESS","N/A"))</f>
        <v>N/A</v>
      </c>
      <c r="AP11" s="1" t="str">
        <f>IF('Relevance scoring'!AP11="","",IF('Relevance scoring'!AP11&gt;=3,"ASSESS","N/A"))</f>
        <v>N/A</v>
      </c>
      <c r="AQ11" s="1" t="str">
        <f>IF('Relevance scoring'!AQ11="","",IF('Relevance scoring'!AQ11&gt;=3,"ASSESS","N/A"))</f>
        <v>N/A</v>
      </c>
      <c r="AR11" s="1" t="str">
        <f>IF('Relevance scoring'!AR11="","",IF('Relevance scoring'!AR11&gt;=3,"ASSESS","N/A"))</f>
        <v>N/A</v>
      </c>
      <c r="AS11" s="1" t="str">
        <f>IF('Relevance scoring'!AS11="","",IF('Relevance scoring'!AS11&gt;=3,"ASSESS","N/A"))</f>
        <v>N/A</v>
      </c>
      <c r="AT11" s="8">
        <v>2</v>
      </c>
      <c r="AU11" s="8">
        <v>-1</v>
      </c>
      <c r="AV11" s="1" t="str">
        <f>IF('Relevance scoring'!AV11="","",IF('Relevance scoring'!AV11&gt;=3,"ASSESS","N/A"))</f>
        <v>N/A</v>
      </c>
      <c r="AW11" s="1" t="str">
        <f>IF('Relevance scoring'!AW11="","",IF('Relevance scoring'!AW11&gt;=3,"ASSESS","N/A"))</f>
        <v>N/A</v>
      </c>
      <c r="AX11" s="1" t="str">
        <f>IF('Relevance scoring'!AX11="","",IF('Relevance scoring'!AX11&gt;=3,"ASSESS","N/A"))</f>
        <v>N/A</v>
      </c>
      <c r="AY11" s="1" t="str">
        <f>IF('Relevance scoring'!AY11="","",IF('Relevance scoring'!AY11&gt;=3,"ASSESS","N/A"))</f>
        <v>N/A</v>
      </c>
      <c r="AZ11" s="1" t="str">
        <f>IF('Relevance scoring'!AZ11="","",IF('Relevance scoring'!AZ11&gt;=3,"ASSESS","N/A"))</f>
        <v>N/A</v>
      </c>
      <c r="BA11" s="1" t="str">
        <f>IF('Relevance scoring'!BA11="","",IF('Relevance scoring'!BA11&gt;=3,"ASSESS","N/A"))</f>
        <v>N/A</v>
      </c>
      <c r="BB11" s="1" t="str">
        <f>IF('Relevance scoring'!BB11="","",IF('Relevance scoring'!BB11&gt;=3,"ASSESS","N/A"))</f>
        <v>N/A</v>
      </c>
      <c r="BC11" s="1" t="str">
        <f>IF('Relevance scoring'!BC11="","",IF('Relevance scoring'!BC11&gt;=3,"ASSESS","N/A"))</f>
        <v>N/A</v>
      </c>
      <c r="BD11" s="8">
        <v>1</v>
      </c>
      <c r="BE11" s="1" t="str">
        <f>IF('Relevance scoring'!BF11="","",IF('Relevance scoring'!BF11&gt;=3,"ASSESS","N/A"))</f>
        <v>N/A</v>
      </c>
      <c r="BF11" s="8" t="str">
        <f>IF('Relevance scoring'!BF11="","",IF('Relevance scoring'!BF11&gt;=3,"ASSESS","N/A"))</f>
        <v>N/A</v>
      </c>
      <c r="BG11" s="8">
        <v>1</v>
      </c>
      <c r="BH11" s="8" t="str">
        <f>IF('Relevance scoring'!BH11="","",IF('Relevance scoring'!BH11&gt;=3,"ASSESS","N/A"))</f>
        <v>N/A</v>
      </c>
      <c r="BI11" s="8"/>
      <c r="BJ11" s="8"/>
      <c r="BK11" s="8"/>
      <c r="BL11" s="8"/>
    </row>
    <row r="12" spans="1:77" ht="15.75" customHeight="1" x14ac:dyDescent="0.2">
      <c r="A12" s="53" t="str">
        <f>'Technology references'!A7</f>
        <v>Tech-006</v>
      </c>
      <c r="B12" s="54" t="str">
        <f t="array" ref="B12">INDEX('Technology references'!$B$2:$B$100,MATCH($A12,'Technology references'!$A$2:$A$100,0))</f>
        <v>Weak AI</v>
      </c>
      <c r="D12" s="1" t="str">
        <f>IF('Relevance scoring'!D12="","",IF('Relevance scoring'!D12&gt;=3,"ASSESS","N/A"))</f>
        <v>N/A</v>
      </c>
      <c r="E12" s="1" t="str">
        <f>IF('Relevance scoring'!E12="","",IF('Relevance scoring'!E12&gt;=3,"ASSESS","N/A"))</f>
        <v>N/A</v>
      </c>
      <c r="F12" s="1" t="str">
        <f>IF('Relevance scoring'!F12="","",IF('Relevance scoring'!F12&gt;=3,"ASSESS","N/A"))</f>
        <v>N/A</v>
      </c>
      <c r="G12" s="1" t="str">
        <f>IF('Relevance scoring'!G12="","",IF('Relevance scoring'!G12&gt;=3,"ASSESS","N/A"))</f>
        <v>N/A</v>
      </c>
      <c r="H12" s="1" t="str">
        <f>IF('Relevance scoring'!H12="","",IF('Relevance scoring'!H12&gt;=3,"ASSESS","N/A"))</f>
        <v>N/A</v>
      </c>
      <c r="I12" s="8">
        <v>1</v>
      </c>
      <c r="J12" s="1" t="str">
        <f>IF('Relevance scoring'!J12="","",IF('Relevance scoring'!J12&gt;=3,"ASSESS","N/A"))</f>
        <v>N/A</v>
      </c>
      <c r="K12" s="1" t="str">
        <f>IF('Relevance scoring'!K12="","",IF('Relevance scoring'!K12&gt;=3,"ASSESS","N/A"))</f>
        <v>N/A</v>
      </c>
      <c r="L12" s="1" t="str">
        <f>IF('Relevance scoring'!L12="","",IF('Relevance scoring'!L12&gt;=3,"ASSESS","N/A"))</f>
        <v>N/A</v>
      </c>
      <c r="M12" s="1" t="str">
        <f>IF('Relevance scoring'!M12="","",IF('Relevance scoring'!M12&gt;=3,"ASSESS","N/A"))</f>
        <v>N/A</v>
      </c>
      <c r="N12" s="1" t="str">
        <f>IF('Relevance scoring'!N12="","",IF('Relevance scoring'!N12&gt;=3,"ASSESS","N/A"))</f>
        <v>N/A</v>
      </c>
      <c r="O12" s="8">
        <v>2</v>
      </c>
      <c r="P12" s="8">
        <v>1</v>
      </c>
      <c r="Q12" s="8">
        <v>2</v>
      </c>
      <c r="R12" s="8">
        <v>2</v>
      </c>
      <c r="S12" s="1" t="str">
        <f>IF('Relevance scoring'!S12="","",IF('Relevance scoring'!S12&gt;=3,"ASSESS","N/A"))</f>
        <v>N/A</v>
      </c>
      <c r="T12" s="1" t="str">
        <f>IF('Relevance scoring'!T12="","",IF('Relevance scoring'!T12&gt;=3,"ASSESS","N/A"))</f>
        <v>N/A</v>
      </c>
      <c r="U12" s="8">
        <v>-2</v>
      </c>
      <c r="V12" s="8">
        <v>3</v>
      </c>
      <c r="W12" s="1" t="str">
        <f>IF('Relevance scoring'!W12="","",IF('Relevance scoring'!W12&gt;=3,"ASSESS","N/A"))</f>
        <v>N/A</v>
      </c>
      <c r="X12" s="8">
        <v>1</v>
      </c>
      <c r="Y12" s="1" t="str">
        <f>IF('Relevance scoring'!Y12="","",IF('Relevance scoring'!Y12&gt;=3,"ASSESS","N/A"))</f>
        <v>N/A</v>
      </c>
      <c r="Z12" s="1" t="str">
        <f>IF('Relevance scoring'!Z12="","",IF('Relevance scoring'!Z12&gt;=3,"ASSESS","N/A"))</f>
        <v>N/A</v>
      </c>
      <c r="AA12" s="1" t="str">
        <f>IF('Relevance scoring'!AA12="","",IF('Relevance scoring'!AA12&gt;=3,"ASSESS","N/A"))</f>
        <v>N/A</v>
      </c>
      <c r="AB12" s="1" t="str">
        <f>IF('Relevance scoring'!AB12="","",IF('Relevance scoring'!AB12&gt;=3,"ASSESS","N/A"))</f>
        <v>N/A</v>
      </c>
      <c r="AC12" s="1" t="str">
        <f>IF('Relevance scoring'!AC12="","",IF('Relevance scoring'!AC12&gt;=3,"ASSESS","N/A"))</f>
        <v>N/A</v>
      </c>
      <c r="AD12" s="8">
        <v>2</v>
      </c>
      <c r="AE12" s="1" t="str">
        <f>IF('Relevance scoring'!AE12="","",IF('Relevance scoring'!AE12&gt;=3,"ASSESS","N/A"))</f>
        <v>N/A</v>
      </c>
      <c r="AF12" s="1" t="str">
        <f>IF('Relevance scoring'!AF12="","",IF('Relevance scoring'!AF12&gt;=3,"ASSESS","N/A"))</f>
        <v>N/A</v>
      </c>
      <c r="AG12" s="1" t="str">
        <f>IF('Relevance scoring'!AG12="","",IF('Relevance scoring'!AG12&gt;=3,"ASSESS","N/A"))</f>
        <v>N/A</v>
      </c>
      <c r="AH12" s="1" t="str">
        <f>IF('Relevance scoring'!AH12="","",IF('Relevance scoring'!AH12&gt;=3,"ASSESS","N/A"))</f>
        <v>N/A</v>
      </c>
      <c r="AI12" s="1" t="str">
        <f>IF('Relevance scoring'!AI12="","",IF('Relevance scoring'!AI12&gt;=3,"ASSESS","N/A"))</f>
        <v>N/A</v>
      </c>
      <c r="AJ12" s="1" t="str">
        <f>IF('Relevance scoring'!AJ12="","",IF('Relevance scoring'!AJ12&gt;=3,"ASSESS","N/A"))</f>
        <v>N/A</v>
      </c>
      <c r="AK12" s="1" t="str">
        <f>IF('Relevance scoring'!AK12="","",IF('Relevance scoring'!AK12&gt;=3,"ASSESS","N/A"))</f>
        <v>N/A</v>
      </c>
      <c r="AL12" s="1" t="str">
        <f>IF('Relevance scoring'!AL12="","",IF('Relevance scoring'!AL12&gt;=3,"ASSESS","N/A"))</f>
        <v>N/A</v>
      </c>
      <c r="AM12" s="1" t="str">
        <f>IF('Relevance scoring'!AM12="","",IF('Relevance scoring'!AM12&gt;=3,"ASSESS","N/A"))</f>
        <v>N/A</v>
      </c>
      <c r="AN12" s="1" t="str">
        <f>IF('Relevance scoring'!AN12="","",IF('Relevance scoring'!AN12&gt;=3,"ASSESS","N/A"))</f>
        <v>N/A</v>
      </c>
      <c r="AO12" s="8">
        <v>1</v>
      </c>
      <c r="AP12" s="8">
        <v>2</v>
      </c>
      <c r="AQ12" s="1" t="str">
        <f>IF('Relevance scoring'!AQ12="","",IF('Relevance scoring'!AQ12&gt;=3,"ASSESS","N/A"))</f>
        <v>N/A</v>
      </c>
      <c r="AR12" s="1" t="str">
        <f>IF('Relevance scoring'!AR12="","",IF('Relevance scoring'!AR12&gt;=3,"ASSESS","N/A"))</f>
        <v>N/A</v>
      </c>
      <c r="AS12" s="8">
        <v>2</v>
      </c>
      <c r="AT12" s="1" t="str">
        <f>IF('Relevance scoring'!AT12="","",IF('Relevance scoring'!AT12&gt;=3,"ASSESS","N/A"))</f>
        <v>N/A</v>
      </c>
      <c r="AU12" s="1" t="str">
        <f>IF('Relevance scoring'!AU12="","",IF('Relevance scoring'!AU12&gt;=3,"ASSESS","N/A"))</f>
        <v>N/A</v>
      </c>
      <c r="AV12" s="1" t="str">
        <f>IF('Relevance scoring'!AV12="","",IF('Relevance scoring'!AV12&gt;=3,"ASSESS","N/A"))</f>
        <v>N/A</v>
      </c>
      <c r="AW12" s="1" t="str">
        <f>IF('Relevance scoring'!AW12="","",IF('Relevance scoring'!AW12&gt;=3,"ASSESS","N/A"))</f>
        <v>N/A</v>
      </c>
      <c r="AX12" s="1" t="str">
        <f>IF('Relevance scoring'!AX12="","",IF('Relevance scoring'!AX12&gt;=3,"ASSESS","N/A"))</f>
        <v>N/A</v>
      </c>
      <c r="AY12" s="1" t="str">
        <f>IF('Relevance scoring'!AY12="","",IF('Relevance scoring'!AY12&gt;=3,"ASSESS","N/A"))</f>
        <v>N/A</v>
      </c>
      <c r="AZ12" s="8">
        <v>-1</v>
      </c>
      <c r="BA12" s="8">
        <v>1</v>
      </c>
      <c r="BB12" s="8">
        <v>1</v>
      </c>
      <c r="BC12" s="8">
        <v>2</v>
      </c>
      <c r="BD12" s="8">
        <v>2</v>
      </c>
      <c r="BE12" s="8">
        <v>2</v>
      </c>
      <c r="BF12" s="8">
        <v>2</v>
      </c>
      <c r="BG12" s="8">
        <v>2</v>
      </c>
      <c r="BH12" s="8">
        <v>2</v>
      </c>
      <c r="BI12" s="8"/>
      <c r="BJ12" s="8"/>
      <c r="BK12" s="8"/>
      <c r="BL12" s="8"/>
    </row>
    <row r="13" spans="1:77" ht="15.75" customHeight="1" x14ac:dyDescent="0.2">
      <c r="A13" s="53" t="str">
        <f>'Technology references'!A8</f>
        <v>Tech-007</v>
      </c>
      <c r="B13" s="54" t="str">
        <f t="array" ref="B13">INDEX('Technology references'!$B$2:$B$100,MATCH($A13,'Technology references'!$A$2:$A$100,0))</f>
        <v>Augmented Cognition</v>
      </c>
      <c r="D13" s="1" t="str">
        <f>IF('Relevance scoring'!D13="","",IF('Relevance scoring'!D13&gt;=3,"ASSESS","N/A"))</f>
        <v>N/A</v>
      </c>
      <c r="E13" s="1" t="str">
        <f>IF('Relevance scoring'!E13="","",IF('Relevance scoring'!E13&gt;=3,"ASSESS","N/A"))</f>
        <v>N/A</v>
      </c>
      <c r="F13" s="1" t="str">
        <f>IF('Relevance scoring'!F13="","",IF('Relevance scoring'!F13&gt;=3,"ASSESS","N/A"))</f>
        <v>N/A</v>
      </c>
      <c r="G13" s="1" t="str">
        <f>IF('Relevance scoring'!G13="","",IF('Relevance scoring'!G13&gt;=3,"ASSESS","N/A"))</f>
        <v>N/A</v>
      </c>
      <c r="H13" s="1" t="str">
        <f>IF('Relevance scoring'!H13="","",IF('Relevance scoring'!H13&gt;=3,"ASSESS","N/A"))</f>
        <v>N/A</v>
      </c>
      <c r="I13" s="1" t="str">
        <f>IF('Relevance scoring'!I13="","",IF('Relevance scoring'!I13&gt;=3,"ASSESS","N/A"))</f>
        <v>N/A</v>
      </c>
      <c r="J13" s="1" t="str">
        <f>IF('Relevance scoring'!J13="","",IF('Relevance scoring'!J13&gt;=3,"ASSESS","N/A"))</f>
        <v>N/A</v>
      </c>
      <c r="K13" s="1" t="str">
        <f>IF('Relevance scoring'!K13="","",IF('Relevance scoring'!K13&gt;=3,"ASSESS","N/A"))</f>
        <v>N/A</v>
      </c>
      <c r="L13" s="1" t="str">
        <f>IF('Relevance scoring'!L13="","",IF('Relevance scoring'!L13&gt;=3,"ASSESS","N/A"))</f>
        <v>N/A</v>
      </c>
      <c r="M13" s="1" t="str">
        <f>IF('Relevance scoring'!M13="","",IF('Relevance scoring'!M13&gt;=3,"ASSESS","N/A"))</f>
        <v>N/A</v>
      </c>
      <c r="N13" s="1" t="str">
        <f>IF('Relevance scoring'!N13="","",IF('Relevance scoring'!N13&gt;=3,"ASSESS","N/A"))</f>
        <v>N/A</v>
      </c>
      <c r="O13" s="8">
        <v>2</v>
      </c>
      <c r="P13" s="1" t="str">
        <f>IF('Relevance scoring'!P13="","",IF('Relevance scoring'!P13&gt;=3,"ASSESS","N/A"))</f>
        <v>N/A</v>
      </c>
      <c r="Q13" s="8">
        <v>1</v>
      </c>
      <c r="R13" s="8">
        <v>2</v>
      </c>
      <c r="S13" s="1" t="str">
        <f>IF('Relevance scoring'!S13="","",IF('Relevance scoring'!S13&gt;=3,"ASSESS","N/A"))</f>
        <v>N/A</v>
      </c>
      <c r="T13" s="1" t="str">
        <f>IF('Relevance scoring'!T13="","",IF('Relevance scoring'!T13&gt;=3,"ASSESS","N/A"))</f>
        <v>N/A</v>
      </c>
      <c r="U13" s="1" t="str">
        <f>IF('Relevance scoring'!U13="","",IF('Relevance scoring'!U13&gt;=3,"ASSESS","N/A"))</f>
        <v>N/A</v>
      </c>
      <c r="V13" s="8">
        <v>2</v>
      </c>
      <c r="W13" s="1" t="str">
        <f>IF('Relevance scoring'!W13="","",IF('Relevance scoring'!W13&gt;=3,"ASSESS","N/A"))</f>
        <v>N/A</v>
      </c>
      <c r="X13" s="1" t="str">
        <f>IF('Relevance scoring'!X13="","",IF('Relevance scoring'!X13&gt;=3,"ASSESS","N/A"))</f>
        <v>N/A</v>
      </c>
      <c r="Y13" s="1" t="str">
        <f>IF('Relevance scoring'!Y13="","",IF('Relevance scoring'!Y13&gt;=3,"ASSESS","N/A"))</f>
        <v>N/A</v>
      </c>
      <c r="Z13" s="1" t="str">
        <f>IF('Relevance scoring'!Z13="","",IF('Relevance scoring'!Z13&gt;=3,"ASSESS","N/A"))</f>
        <v>N/A</v>
      </c>
      <c r="AA13" s="8">
        <v>1</v>
      </c>
      <c r="AB13" s="8">
        <v>2</v>
      </c>
      <c r="AC13" s="1" t="str">
        <f>IF('Relevance scoring'!AC13="","",IF('Relevance scoring'!AC13&gt;=3,"ASSESS","N/A"))</f>
        <v>N/A</v>
      </c>
      <c r="AD13" s="8">
        <v>2</v>
      </c>
      <c r="AE13" s="1" t="str">
        <f>IF('Relevance scoring'!AE13="","",IF('Relevance scoring'!AE13&gt;=3,"ASSESS","N/A"))</f>
        <v>N/A</v>
      </c>
      <c r="AF13" s="1" t="str">
        <f>IF('Relevance scoring'!AF13="","",IF('Relevance scoring'!AF13&gt;=3,"ASSESS","N/A"))</f>
        <v>N/A</v>
      </c>
      <c r="AG13" s="1" t="str">
        <f>IF('Relevance scoring'!AG13="","",IF('Relevance scoring'!AG13&gt;=3,"ASSESS","N/A"))</f>
        <v>N/A</v>
      </c>
      <c r="AH13" s="1" t="str">
        <f>IF('Relevance scoring'!AH13="","",IF('Relevance scoring'!AH13&gt;=3,"ASSESS","N/A"))</f>
        <v>N/A</v>
      </c>
      <c r="AI13" s="1" t="str">
        <f>IF('Relevance scoring'!AI13="","",IF('Relevance scoring'!AI13&gt;=3,"ASSESS","N/A"))</f>
        <v>N/A</v>
      </c>
      <c r="AJ13" s="1" t="str">
        <f>IF('Relevance scoring'!AJ13="","",IF('Relevance scoring'!AJ13&gt;=3,"ASSESS","N/A"))</f>
        <v>N/A</v>
      </c>
      <c r="AK13" s="1" t="str">
        <f>IF('Relevance scoring'!AK13="","",IF('Relevance scoring'!AK13&gt;=3,"ASSESS","N/A"))</f>
        <v>N/A</v>
      </c>
      <c r="AL13" s="1" t="str">
        <f>IF('Relevance scoring'!AL13="","",IF('Relevance scoring'!AL13&gt;=3,"ASSESS","N/A"))</f>
        <v>N/A</v>
      </c>
      <c r="AM13" s="1" t="str">
        <f>IF('Relevance scoring'!AM13="","",IF('Relevance scoring'!AM13&gt;=3,"ASSESS","N/A"))</f>
        <v>N/A</v>
      </c>
      <c r="AN13" s="8">
        <v>1</v>
      </c>
      <c r="AO13" s="1" t="str">
        <f>IF('Relevance scoring'!AO13="","",IF('Relevance scoring'!AO13&gt;=3,"ASSESS","N/A"))</f>
        <v>N/A</v>
      </c>
      <c r="AP13" s="1" t="str">
        <f>IF('Relevance scoring'!AP13="","",IF('Relevance scoring'!AP13&gt;=3,"ASSESS","N/A"))</f>
        <v>N/A</v>
      </c>
      <c r="AQ13" s="1" t="str">
        <f>IF('Relevance scoring'!AQ13="","",IF('Relevance scoring'!AQ13&gt;=3,"ASSESS","N/A"))</f>
        <v>N/A</v>
      </c>
      <c r="AR13" s="1" t="str">
        <f>IF('Relevance scoring'!AR13="","",IF('Relevance scoring'!AR13&gt;=3,"ASSESS","N/A"))</f>
        <v>N/A</v>
      </c>
      <c r="AS13" s="8">
        <v>2</v>
      </c>
      <c r="AT13" s="1" t="str">
        <f>IF('Relevance scoring'!AT13="","",IF('Relevance scoring'!AT13&gt;=3,"ASSESS","N/A"))</f>
        <v>N/A</v>
      </c>
      <c r="AU13" s="1" t="str">
        <f>IF('Relevance scoring'!AU13="","",IF('Relevance scoring'!AU13&gt;=3,"ASSESS","N/A"))</f>
        <v>N/A</v>
      </c>
      <c r="AV13" s="1" t="str">
        <f>IF('Relevance scoring'!AV13="","",IF('Relevance scoring'!AV13&gt;=3,"ASSESS","N/A"))</f>
        <v>N/A</v>
      </c>
      <c r="AW13" s="1" t="str">
        <f>IF('Relevance scoring'!AW13="","",IF('Relevance scoring'!AW13&gt;=3,"ASSESS","N/A"))</f>
        <v>N/A</v>
      </c>
      <c r="AX13" s="1" t="str">
        <f>IF('Relevance scoring'!AX13="","",IF('Relevance scoring'!AX13&gt;=3,"ASSESS","N/A"))</f>
        <v>N/A</v>
      </c>
      <c r="AY13" s="1" t="str">
        <f>IF('Relevance scoring'!AY13="","",IF('Relevance scoring'!AY13&gt;=3,"ASSESS","N/A"))</f>
        <v>N/A</v>
      </c>
      <c r="AZ13" s="1" t="str">
        <f>IF('Relevance scoring'!AZ13="","",IF('Relevance scoring'!AZ13&gt;=3,"ASSESS","N/A"))</f>
        <v>N/A</v>
      </c>
      <c r="BA13" s="1" t="str">
        <f>IF('Relevance scoring'!BA13="","",IF('Relevance scoring'!BA13&gt;=3,"ASSESS","N/A"))</f>
        <v>N/A</v>
      </c>
      <c r="BB13" s="1" t="str">
        <f>IF('Relevance scoring'!BB13="","",IF('Relevance scoring'!BB13&gt;=3,"ASSESS","N/A"))</f>
        <v>N/A</v>
      </c>
      <c r="BC13" s="1" t="str">
        <f>IF('Relevance scoring'!BC13="","",IF('Relevance scoring'!BC13&gt;=3,"ASSESS","N/A"))</f>
        <v>N/A</v>
      </c>
      <c r="BD13" s="1" t="str">
        <f>IF('Relevance scoring'!BD13="","",IF('Relevance scoring'!BD13&gt;=3,"ASSESS","N/A"))</f>
        <v>N/A</v>
      </c>
      <c r="BE13" s="8" t="str">
        <f>IF('Relevance scoring'!BE13="","",IF('Relevance scoring'!BE13&gt;=3,"ASSESS","N/A"))</f>
        <v>N/A</v>
      </c>
      <c r="BF13" s="8" t="str">
        <f>IF('Relevance scoring'!BF13="","",IF('Relevance scoring'!BF13&gt;=3,"ASSESS","N/A"))</f>
        <v>N/A</v>
      </c>
      <c r="BG13" s="8">
        <v>1</v>
      </c>
      <c r="BH13" s="8">
        <v>1</v>
      </c>
      <c r="BI13" s="8"/>
      <c r="BJ13" s="8"/>
      <c r="BK13" s="8"/>
      <c r="BL13" s="8"/>
    </row>
    <row r="14" spans="1:77" ht="15.75" customHeight="1" x14ac:dyDescent="0.2">
      <c r="A14" s="53" t="str">
        <f>'Technology references'!A9</f>
        <v>Tech-008</v>
      </c>
      <c r="B14" s="54" t="str">
        <f t="array" ref="B14">INDEX('Technology references'!$B$2:$B$100,MATCH($A14,'Technology references'!$A$2:$A$100,0))</f>
        <v>Augmented Reality</v>
      </c>
      <c r="D14" s="8">
        <v>1</v>
      </c>
      <c r="E14" s="8">
        <v>1</v>
      </c>
      <c r="F14" s="8">
        <v>1</v>
      </c>
      <c r="G14" s="8">
        <v>1</v>
      </c>
      <c r="H14" s="8">
        <v>1</v>
      </c>
      <c r="I14" s="8">
        <v>1</v>
      </c>
      <c r="J14" s="1" t="str">
        <f>IF('Relevance scoring'!J14="","",IF('Relevance scoring'!J14&gt;=3,"ASSESS","N/A"))</f>
        <v>N/A</v>
      </c>
      <c r="K14" s="8">
        <v>2</v>
      </c>
      <c r="L14" s="1" t="str">
        <f>IF('Relevance scoring'!L14="","",IF('Relevance scoring'!L14&gt;=3,"ASSESS","N/A"))</f>
        <v>N/A</v>
      </c>
      <c r="M14" s="1" t="str">
        <f>IF('Relevance scoring'!M14="","",IF('Relevance scoring'!M14&gt;=3,"ASSESS","N/A"))</f>
        <v>N/A</v>
      </c>
      <c r="N14" s="1" t="str">
        <f>IF('Relevance scoring'!N14="","",IF('Relevance scoring'!N14&gt;=3,"ASSESS","N/A"))</f>
        <v>N/A</v>
      </c>
      <c r="O14" s="1" t="str">
        <f>IF('Relevance scoring'!O14="","",IF('Relevance scoring'!O14&gt;=3,"ASSESS","N/A"))</f>
        <v>N/A</v>
      </c>
      <c r="P14" s="1" t="str">
        <f>IF('Relevance scoring'!P14="","",IF('Relevance scoring'!P14&gt;=3,"ASSESS","N/A"))</f>
        <v>N/A</v>
      </c>
      <c r="Q14" s="1" t="str">
        <f>IF('Relevance scoring'!Q14="","",IF('Relevance scoring'!Q14&gt;=3,"ASSESS","N/A"))</f>
        <v>N/A</v>
      </c>
      <c r="R14" s="1" t="str">
        <f>IF('Relevance scoring'!R14="","",IF('Relevance scoring'!R14&gt;=3,"ASSESS","N/A"))</f>
        <v>N/A</v>
      </c>
      <c r="S14" s="1" t="str">
        <f>IF('Relevance scoring'!S14="","",IF('Relevance scoring'!S14&gt;=3,"ASSESS","N/A"))</f>
        <v>N/A</v>
      </c>
      <c r="T14" s="1" t="str">
        <f>IF('Relevance scoring'!T14="","",IF('Relevance scoring'!T14&gt;=3,"ASSESS","N/A"))</f>
        <v>N/A</v>
      </c>
      <c r="U14" s="1" t="str">
        <f>IF('Relevance scoring'!U14="","",IF('Relevance scoring'!U14&gt;=3,"ASSESS","N/A"))</f>
        <v>N/A</v>
      </c>
      <c r="V14" s="1" t="str">
        <f>IF('Relevance scoring'!V14="","",IF('Relevance scoring'!V14&gt;=3,"ASSESS","N/A"))</f>
        <v>N/A</v>
      </c>
      <c r="W14" s="8">
        <v>1</v>
      </c>
      <c r="X14" s="1" t="str">
        <f>IF('Relevance scoring'!X14="","",IF('Relevance scoring'!X14&gt;=3,"ASSESS","N/A"))</f>
        <v>N/A</v>
      </c>
      <c r="Y14" s="1" t="str">
        <f>IF('Relevance scoring'!Y14="","",IF('Relevance scoring'!Y14&gt;=3,"ASSESS","N/A"))</f>
        <v>N/A</v>
      </c>
      <c r="Z14" s="1" t="str">
        <f>IF('Relevance scoring'!Z14="","",IF('Relevance scoring'!Z14&gt;=3,"ASSESS","N/A"))</f>
        <v>N/A</v>
      </c>
      <c r="AA14" s="8">
        <v>2</v>
      </c>
      <c r="AB14" s="8">
        <v>2</v>
      </c>
      <c r="AC14" s="1" t="str">
        <f>IF('Relevance scoring'!AC14="","",IF('Relevance scoring'!AC14&gt;=3,"ASSESS","N/A"))</f>
        <v>N/A</v>
      </c>
      <c r="AD14" s="1" t="str">
        <f>IF('Relevance scoring'!AD14="","",IF('Relevance scoring'!AD14&gt;=3,"ASSESS","N/A"))</f>
        <v>N/A</v>
      </c>
      <c r="AE14" s="1" t="str">
        <f>IF('Relevance scoring'!AE14="","",IF('Relevance scoring'!AE14&gt;=3,"ASSESS","N/A"))</f>
        <v>N/A</v>
      </c>
      <c r="AF14" s="1" t="str">
        <f>IF('Relevance scoring'!AF14="","",IF('Relevance scoring'!AF14&gt;=3,"ASSESS","N/A"))</f>
        <v>N/A</v>
      </c>
      <c r="AG14" s="8">
        <v>-1</v>
      </c>
      <c r="AH14" s="8">
        <v>-1</v>
      </c>
      <c r="AI14" s="8">
        <v>1</v>
      </c>
      <c r="AJ14" s="8">
        <v>-1</v>
      </c>
      <c r="AK14" s="8">
        <v>-1</v>
      </c>
      <c r="AL14" s="1" t="str">
        <f>IF('Relevance scoring'!AL14="","",IF('Relevance scoring'!AL14&gt;=3,"ASSESS","N/A"))</f>
        <v>N/A</v>
      </c>
      <c r="AM14" s="8">
        <v>1</v>
      </c>
      <c r="AN14" s="1" t="str">
        <f>IF('Relevance scoring'!AN14="","",IF('Relevance scoring'!AN14&gt;=3,"ASSESS","N/A"))</f>
        <v>N/A</v>
      </c>
      <c r="AO14" s="1" t="str">
        <f>IF('Relevance scoring'!AO14="","",IF('Relevance scoring'!AO14&gt;=3,"ASSESS","N/A"))</f>
        <v>N/A</v>
      </c>
      <c r="AP14" s="8">
        <v>2</v>
      </c>
      <c r="AQ14" s="8">
        <v>1</v>
      </c>
      <c r="AR14" s="1" t="str">
        <f>IF('Relevance scoring'!AR14="","",IF('Relevance scoring'!AR14&gt;=3,"ASSESS","N/A"))</f>
        <v>N/A</v>
      </c>
      <c r="AS14" s="1" t="str">
        <f>IF('Relevance scoring'!AS14="","",IF('Relevance scoring'!AS14&gt;=3,"ASSESS","N/A"))</f>
        <v>N/A</v>
      </c>
      <c r="AT14" s="8">
        <v>1</v>
      </c>
      <c r="AU14" s="1" t="str">
        <f>IF('Relevance scoring'!AU14="","",IF('Relevance scoring'!AU14&gt;=3,"ASSESS","N/A"))</f>
        <v>N/A</v>
      </c>
      <c r="AV14" s="1" t="str">
        <f>IF('Relevance scoring'!AV14="","",IF('Relevance scoring'!AV14&gt;=3,"ASSESS","N/A"))</f>
        <v>N/A</v>
      </c>
      <c r="AW14" s="1" t="str">
        <f>IF('Relevance scoring'!AW14="","",IF('Relevance scoring'!AW14&gt;=3,"ASSESS","N/A"))</f>
        <v>N/A</v>
      </c>
      <c r="AX14" s="1" t="str">
        <f>IF('Relevance scoring'!AX14="","",IF('Relevance scoring'!AX14&gt;=3,"ASSESS","N/A"))</f>
        <v>N/A</v>
      </c>
      <c r="AY14" s="1" t="str">
        <f>IF('Relevance scoring'!AY14="","",IF('Relevance scoring'!AY14&gt;=3,"ASSESS","N/A"))</f>
        <v>N/A</v>
      </c>
      <c r="AZ14" s="8">
        <v>-1</v>
      </c>
      <c r="BA14" s="1" t="str">
        <f>IF('Relevance scoring'!BA14="","",IF('Relevance scoring'!BA14&gt;=3,"ASSESS","N/A"))</f>
        <v>N/A</v>
      </c>
      <c r="BB14" s="1" t="str">
        <f>IF('Relevance scoring'!BB14="","",IF('Relevance scoring'!BB14&gt;=3,"ASSESS","N/A"))</f>
        <v>N/A</v>
      </c>
      <c r="BC14" s="1" t="str">
        <f>IF('Relevance scoring'!BC14="","",IF('Relevance scoring'!BC14&gt;=3,"ASSESS","N/A"))</f>
        <v>N/A</v>
      </c>
      <c r="BD14" s="1" t="str">
        <f>IF('Relevance scoring'!BD14="","",IF('Relevance scoring'!BD14&gt;=3,"ASSESS","N/A"))</f>
        <v>N/A</v>
      </c>
      <c r="BE14" s="8" t="str">
        <f>IF('Relevance scoring'!BE14="","",IF('Relevance scoring'!BE14&gt;=3,"ASSESS","N/A"))</f>
        <v>N/A</v>
      </c>
      <c r="BF14" s="8" t="str">
        <f>IF('Relevance scoring'!BF14="","",IF('Relevance scoring'!BF14&gt;=3,"ASSESS","N/A"))</f>
        <v>N/A</v>
      </c>
      <c r="BG14" s="8" t="str">
        <f>IF('Relevance scoring'!BG14="","",IF('Relevance scoring'!BG14&gt;=3,"ASSESS","N/A"))</f>
        <v>N/A</v>
      </c>
      <c r="BH14" s="8" t="str">
        <f>IF('Relevance scoring'!BH14="","",IF('Relevance scoring'!BH14&gt;=3,"ASSESS","N/A"))</f>
        <v>N/A</v>
      </c>
      <c r="BI14" s="8"/>
      <c r="BJ14" s="8"/>
      <c r="BK14" s="8"/>
      <c r="BL14" s="8"/>
    </row>
    <row r="15" spans="1:77" ht="15.75" customHeight="1" x14ac:dyDescent="0.2">
      <c r="A15" s="53" t="str">
        <f>'Technology references'!A10</f>
        <v>Tech-009</v>
      </c>
      <c r="B15" s="54" t="str">
        <f t="array" ref="B15">INDEX('Technology references'!$B$2:$B$100,MATCH($A15,'Technology references'!$A$2:$A$100,0))</f>
        <v>Autonomous Vehicles</v>
      </c>
      <c r="D15" s="1" t="str">
        <f>IF('Relevance scoring'!D15="","",IF('Relevance scoring'!D15&gt;=3,"ASSESS","N/A"))</f>
        <v>N/A</v>
      </c>
      <c r="E15" s="1" t="str">
        <f>IF('Relevance scoring'!E15="","",IF('Relevance scoring'!E15&gt;=3,"ASSESS","N/A"))</f>
        <v>N/A</v>
      </c>
      <c r="F15" s="8">
        <v>2</v>
      </c>
      <c r="G15" s="8">
        <v>2</v>
      </c>
      <c r="H15" s="1" t="str">
        <f>IF('Relevance scoring'!H15="","",IF('Relevance scoring'!H15&gt;=3,"ASSESS","N/A"))</f>
        <v>N/A</v>
      </c>
      <c r="I15" s="8">
        <v>1</v>
      </c>
      <c r="J15" s="8">
        <v>-3</v>
      </c>
      <c r="K15" s="8">
        <v>-2</v>
      </c>
      <c r="L15" s="1" t="str">
        <f>IF('Relevance scoring'!L15="","",IF('Relevance scoring'!L15&gt;=3,"ASSESS","N/A"))</f>
        <v>N/A</v>
      </c>
      <c r="M15" s="8">
        <v>-2</v>
      </c>
      <c r="N15" s="8">
        <v>-2</v>
      </c>
      <c r="O15" s="1" t="str">
        <f>IF('Relevance scoring'!O15="","",IF('Relevance scoring'!O15&gt;=3,"ASSESS","N/A"))</f>
        <v>N/A</v>
      </c>
      <c r="P15" s="1" t="str">
        <f>IF('Relevance scoring'!P15="","",IF('Relevance scoring'!P15&gt;=3,"ASSESS","N/A"))</f>
        <v>N/A</v>
      </c>
      <c r="Q15" s="1" t="str">
        <f>IF('Relevance scoring'!Q15="","",IF('Relevance scoring'!Q15&gt;=3,"ASSESS","N/A"))</f>
        <v>N/A</v>
      </c>
      <c r="R15" s="1" t="str">
        <f>IF('Relevance scoring'!R15="","",IF('Relevance scoring'!R15&gt;=3,"ASSESS","N/A"))</f>
        <v>N/A</v>
      </c>
      <c r="S15" s="1" t="str">
        <f>IF('Relevance scoring'!S15="","",IF('Relevance scoring'!S15&gt;=3,"ASSESS","N/A"))</f>
        <v>N/A</v>
      </c>
      <c r="T15" s="8">
        <v>2</v>
      </c>
      <c r="U15" s="1" t="str">
        <f>IF('Relevance scoring'!U15="","",IF('Relevance scoring'!U15&gt;=3,"ASSESS","N/A"))</f>
        <v>N/A</v>
      </c>
      <c r="V15" s="1" t="str">
        <f>IF('Relevance scoring'!V15="","",IF('Relevance scoring'!V15&gt;=3,"ASSESS","N/A"))</f>
        <v>N/A</v>
      </c>
      <c r="W15" s="1" t="str">
        <f>IF('Relevance scoring'!W15="","",IF('Relevance scoring'!W15&gt;=3,"ASSESS","N/A"))</f>
        <v>N/A</v>
      </c>
      <c r="X15" s="8">
        <v>-2</v>
      </c>
      <c r="Y15" s="8">
        <v>-2</v>
      </c>
      <c r="Z15" s="1" t="str">
        <f>IF('Relevance scoring'!Z15="","",IF('Relevance scoring'!Z15&gt;=3,"ASSESS","N/A"))</f>
        <v>N/A</v>
      </c>
      <c r="AA15" s="1" t="str">
        <f>IF('Relevance scoring'!AA15="","",IF('Relevance scoring'!AA15&gt;=3,"ASSESS","N/A"))</f>
        <v>N/A</v>
      </c>
      <c r="AB15" s="1" t="str">
        <f>IF('Relevance scoring'!AB15="","",IF('Relevance scoring'!AB15&gt;=3,"ASSESS","N/A"))</f>
        <v>N/A</v>
      </c>
      <c r="AC15" s="1" t="str">
        <f>IF('Relevance scoring'!AC15="","",IF('Relevance scoring'!AC15&gt;=3,"ASSESS","N/A"))</f>
        <v>N/A</v>
      </c>
      <c r="AD15" s="1" t="str">
        <f>IF('Relevance scoring'!AD15="","",IF('Relevance scoring'!AD15&gt;=3,"ASSESS","N/A"))</f>
        <v>N/A</v>
      </c>
      <c r="AE15" s="1" t="str">
        <f>IF('Relevance scoring'!AE15="","",IF('Relevance scoring'!AE15&gt;=3,"ASSESS","N/A"))</f>
        <v>N/A</v>
      </c>
      <c r="AF15" s="8">
        <v>1</v>
      </c>
      <c r="AG15" s="1" t="str">
        <f>IF('Relevance scoring'!AG15="","",IF('Relevance scoring'!AG15&gt;=3,"ASSESS","N/A"))</f>
        <v>N/A</v>
      </c>
      <c r="AH15" s="1" t="str">
        <f>IF('Relevance scoring'!AH15="","",IF('Relevance scoring'!AH15&gt;=3,"ASSESS","N/A"))</f>
        <v>N/A</v>
      </c>
      <c r="AI15" s="1" t="str">
        <f>IF('Relevance scoring'!AI15="","",IF('Relevance scoring'!AI15&gt;=3,"ASSESS","N/A"))</f>
        <v>N/A</v>
      </c>
      <c r="AJ15" s="1" t="str">
        <f>IF('Relevance scoring'!AJ15="","",IF('Relevance scoring'!AJ15&gt;=3,"ASSESS","N/A"))</f>
        <v>N/A</v>
      </c>
      <c r="AK15" s="1" t="str">
        <f>IF('Relevance scoring'!AK15="","",IF('Relevance scoring'!AK15&gt;=3,"ASSESS","N/A"))</f>
        <v>N/A</v>
      </c>
      <c r="AL15" s="1" t="str">
        <f>IF('Relevance scoring'!AL15="","",IF('Relevance scoring'!AL15&gt;=3,"ASSESS","N/A"))</f>
        <v>N/A</v>
      </c>
      <c r="AM15" s="1" t="str">
        <f>IF('Relevance scoring'!AM15="","",IF('Relevance scoring'!AM15&gt;=3,"ASSESS","N/A"))</f>
        <v>N/A</v>
      </c>
      <c r="AN15" s="1" t="str">
        <f>IF('Relevance scoring'!AN15="","",IF('Relevance scoring'!AN15&gt;=3,"ASSESS","N/A"))</f>
        <v>N/A</v>
      </c>
      <c r="AO15" s="1" t="str">
        <f>IF('Relevance scoring'!AO15="","",IF('Relevance scoring'!AO15&gt;=3,"ASSESS","N/A"))</f>
        <v>N/A</v>
      </c>
      <c r="AP15" s="1" t="str">
        <f>IF('Relevance scoring'!AP15="","",IF('Relevance scoring'!AP15&gt;=3,"ASSESS","N/A"))</f>
        <v>N/A</v>
      </c>
      <c r="AQ15" s="1" t="str">
        <f>IF('Relevance scoring'!AQ15="","",IF('Relevance scoring'!AQ15&gt;=3,"ASSESS","N/A"))</f>
        <v>N/A</v>
      </c>
      <c r="AR15" s="1" t="str">
        <f>IF('Relevance scoring'!AR15="","",IF('Relevance scoring'!AR15&gt;=3,"ASSESS","N/A"))</f>
        <v>N/A</v>
      </c>
      <c r="AS15" s="1" t="str">
        <f>IF('Relevance scoring'!AS15="","",IF('Relevance scoring'!AS15&gt;=3,"ASSESS","N/A"))</f>
        <v>N/A</v>
      </c>
      <c r="AT15" s="1" t="str">
        <f>IF('Relevance scoring'!AT15="","",IF('Relevance scoring'!AT15&gt;=3,"ASSESS","N/A"))</f>
        <v>N/A</v>
      </c>
      <c r="AU15" s="1" t="str">
        <f>IF('Relevance scoring'!AU15="","",IF('Relevance scoring'!AU15&gt;=3,"ASSESS","N/A"))</f>
        <v>N/A</v>
      </c>
      <c r="AV15" s="8">
        <v>1</v>
      </c>
      <c r="AW15" s="8">
        <v>2</v>
      </c>
      <c r="AX15" s="8">
        <v>-2</v>
      </c>
      <c r="AY15" s="8">
        <v>-2</v>
      </c>
      <c r="AZ15" s="1" t="str">
        <f>IF('Relevance scoring'!AZ15="","",IF('Relevance scoring'!AZ15&gt;=3,"ASSESS","N/A"))</f>
        <v>N/A</v>
      </c>
      <c r="BA15" s="8">
        <v>3</v>
      </c>
      <c r="BB15" s="8">
        <v>1</v>
      </c>
      <c r="BC15" s="1" t="str">
        <f>IF('Relevance scoring'!BC15="","",IF('Relevance scoring'!BC15&gt;=3,"ASSESS","N/A"))</f>
        <v>N/A</v>
      </c>
      <c r="BD15" s="1" t="str">
        <f>IF('Relevance scoring'!BD15="","",IF('Relevance scoring'!BD15&gt;=3,"ASSESS","N/A"))</f>
        <v>N/A</v>
      </c>
      <c r="BE15" s="8">
        <v>-3</v>
      </c>
      <c r="BF15" s="8" t="str">
        <f>IF('Relevance scoring'!BF15="","",IF('Relevance scoring'!BF15&gt;=3,"ASSESS","N/A"))</f>
        <v>N/A</v>
      </c>
      <c r="BG15" s="8" t="str">
        <f>IF('Relevance scoring'!BG15="","",IF('Relevance scoring'!BG15&gt;=3,"ASSESS","N/A"))</f>
        <v>N/A</v>
      </c>
      <c r="BH15" s="8" t="str">
        <f>IF('Relevance scoring'!BH15="","",IF('Relevance scoring'!BH15&gt;=3,"ASSESS","N/A"))</f>
        <v>N/A</v>
      </c>
      <c r="BI15" s="8"/>
      <c r="BJ15" s="8"/>
      <c r="BK15" s="8"/>
      <c r="BL15" s="8"/>
    </row>
    <row r="16" spans="1:77" ht="15.75" customHeight="1" x14ac:dyDescent="0.2">
      <c r="A16" s="53" t="str">
        <f>'Technology references'!A11</f>
        <v>Tech-010</v>
      </c>
      <c r="B16" s="54" t="str">
        <f t="array" ref="B16">INDEX('Technology references'!$B$2:$B$100,MATCH($A16,'Technology references'!$A$2:$A$100,0))</f>
        <v>Battery Technology</v>
      </c>
      <c r="D16" s="1" t="str">
        <f>IF('Relevance scoring'!D16="","",IF('Relevance scoring'!D16&gt;=3,"ASSESS","N/A"))</f>
        <v>N/A</v>
      </c>
      <c r="E16" s="1" t="str">
        <f>IF('Relevance scoring'!E16="","",IF('Relevance scoring'!E16&gt;=3,"ASSESS","N/A"))</f>
        <v>N/A</v>
      </c>
      <c r="F16" s="1" t="str">
        <f>IF('Relevance scoring'!F16="","",IF('Relevance scoring'!F16&gt;=3,"ASSESS","N/A"))</f>
        <v>N/A</v>
      </c>
      <c r="G16" s="1" t="str">
        <f>IF('Relevance scoring'!G16="","",IF('Relevance scoring'!G16&gt;=3,"ASSESS","N/A"))</f>
        <v>N/A</v>
      </c>
      <c r="H16" s="1" t="str">
        <f>IF('Relevance scoring'!H16="","",IF('Relevance scoring'!H16&gt;=3,"ASSESS","N/A"))</f>
        <v>N/A</v>
      </c>
      <c r="I16" s="1" t="str">
        <f>IF('Relevance scoring'!I16="","",IF('Relevance scoring'!I16&gt;=3,"ASSESS","N/A"))</f>
        <v>N/A</v>
      </c>
      <c r="J16" s="8">
        <v>1</v>
      </c>
      <c r="K16" s="8">
        <v>1</v>
      </c>
      <c r="L16" s="8">
        <v>1</v>
      </c>
      <c r="M16" s="8">
        <v>-2</v>
      </c>
      <c r="N16" s="1" t="str">
        <f>IF('Relevance scoring'!N16="","",IF('Relevance scoring'!N16&gt;=3,"ASSESS","N/A"))</f>
        <v>N/A</v>
      </c>
      <c r="O16" s="1" t="str">
        <f>IF('Relevance scoring'!O16="","",IF('Relevance scoring'!O16&gt;=3,"ASSESS","N/A"))</f>
        <v>N/A</v>
      </c>
      <c r="P16" s="1" t="str">
        <f>IF('Relevance scoring'!P16="","",IF('Relevance scoring'!P16&gt;=3,"ASSESS","N/A"))</f>
        <v>N/A</v>
      </c>
      <c r="Q16" s="1" t="str">
        <f>IF('Relevance scoring'!Q16="","",IF('Relevance scoring'!Q16&gt;=3,"ASSESS","N/A"))</f>
        <v>N/A</v>
      </c>
      <c r="R16" s="1" t="str">
        <f>IF('Relevance scoring'!R16="","",IF('Relevance scoring'!R16&gt;=3,"ASSESS","N/A"))</f>
        <v>N/A</v>
      </c>
      <c r="S16" s="1" t="str">
        <f>IF('Relevance scoring'!S16="","",IF('Relevance scoring'!S16&gt;=3,"ASSESS","N/A"))</f>
        <v>N/A</v>
      </c>
      <c r="T16" s="1" t="str">
        <f>IF('Relevance scoring'!T16="","",IF('Relevance scoring'!T16&gt;=3,"ASSESS","N/A"))</f>
        <v>N/A</v>
      </c>
      <c r="U16" s="8">
        <v>1</v>
      </c>
      <c r="V16" s="1" t="str">
        <f>IF('Relevance scoring'!V16="","",IF('Relevance scoring'!V16&gt;=3,"ASSESS","N/A"))</f>
        <v>N/A</v>
      </c>
      <c r="W16" s="1" t="str">
        <f>IF('Relevance scoring'!W16="","",IF('Relevance scoring'!W16&gt;=3,"ASSESS","N/A"))</f>
        <v>N/A</v>
      </c>
      <c r="X16" s="8">
        <v>-2</v>
      </c>
      <c r="Y16" s="8">
        <v>-2</v>
      </c>
      <c r="Z16" s="1" t="str">
        <f>IF('Relevance scoring'!Z16="","",IF('Relevance scoring'!Z16&gt;=3,"ASSESS","N/A"))</f>
        <v>N/A</v>
      </c>
      <c r="AA16" s="1" t="str">
        <f>IF('Relevance scoring'!AA16="","",IF('Relevance scoring'!AA16&gt;=3,"ASSESS","N/A"))</f>
        <v>N/A</v>
      </c>
      <c r="AB16" s="1" t="str">
        <f>IF('Relevance scoring'!AB16="","",IF('Relevance scoring'!AB16&gt;=3,"ASSESS","N/A"))</f>
        <v>N/A</v>
      </c>
      <c r="AC16" s="1" t="str">
        <f>IF('Relevance scoring'!AC16="","",IF('Relevance scoring'!AC16&gt;=3,"ASSESS","N/A"))</f>
        <v>N/A</v>
      </c>
      <c r="AD16" s="1" t="str">
        <f>IF('Relevance scoring'!AD16="","",IF('Relevance scoring'!AD16&gt;=3,"ASSESS","N/A"))</f>
        <v>N/A</v>
      </c>
      <c r="AE16" s="1" t="str">
        <f>IF('Relevance scoring'!AE16="","",IF('Relevance scoring'!AE16&gt;=3,"ASSESS","N/A"))</f>
        <v>N/A</v>
      </c>
      <c r="AF16" s="1" t="str">
        <f>IF('Relevance scoring'!AF16="","",IF('Relevance scoring'!AF16&gt;=3,"ASSESS","N/A"))</f>
        <v>N/A</v>
      </c>
      <c r="AG16" s="1" t="str">
        <f>IF('Relevance scoring'!AG16="","",IF('Relevance scoring'!AG16&gt;=3,"ASSESS","N/A"))</f>
        <v>N/A</v>
      </c>
      <c r="AH16" s="1" t="str">
        <f>IF('Relevance scoring'!AH16="","",IF('Relevance scoring'!AH16&gt;=3,"ASSESS","N/A"))</f>
        <v>N/A</v>
      </c>
      <c r="AI16" s="1" t="str">
        <f>IF('Relevance scoring'!AI16="","",IF('Relevance scoring'!AI16&gt;=3,"ASSESS","N/A"))</f>
        <v>N/A</v>
      </c>
      <c r="AJ16" s="1" t="str">
        <f>IF('Relevance scoring'!AJ16="","",IF('Relevance scoring'!AJ16&gt;=3,"ASSESS","N/A"))</f>
        <v>N/A</v>
      </c>
      <c r="AK16" s="1" t="str">
        <f>IF('Relevance scoring'!AK16="","",IF('Relevance scoring'!AK16&gt;=3,"ASSESS","N/A"))</f>
        <v>N/A</v>
      </c>
      <c r="AL16" s="8">
        <v>1</v>
      </c>
      <c r="AM16" s="1" t="str">
        <f>IF('Relevance scoring'!AM16="","",IF('Relevance scoring'!AM16&gt;=3,"ASSESS","N/A"))</f>
        <v>N/A</v>
      </c>
      <c r="AN16" s="1" t="str">
        <f>IF('Relevance scoring'!AN16="","",IF('Relevance scoring'!AN16&gt;=3,"ASSESS","N/A"))</f>
        <v>N/A</v>
      </c>
      <c r="AO16" s="8">
        <v>2</v>
      </c>
      <c r="AP16" s="1" t="str">
        <f>IF('Relevance scoring'!AP16="","",IF('Relevance scoring'!AP16&gt;=3,"ASSESS","N/A"))</f>
        <v>N/A</v>
      </c>
      <c r="AQ16" s="1" t="str">
        <f>IF('Relevance scoring'!AQ16="","",IF('Relevance scoring'!AQ16&gt;=3,"ASSESS","N/A"))</f>
        <v>N/A</v>
      </c>
      <c r="AR16" s="1" t="str">
        <f>IF('Relevance scoring'!AR16="","",IF('Relevance scoring'!AR16&gt;=3,"ASSESS","N/A"))</f>
        <v>N/A</v>
      </c>
      <c r="AS16" s="1" t="str">
        <f>IF('Relevance scoring'!AS16="","",IF('Relevance scoring'!AS16&gt;=3,"ASSESS","N/A"))</f>
        <v>N/A</v>
      </c>
      <c r="AT16" s="1" t="str">
        <f>IF('Relevance scoring'!AT16="","",IF('Relevance scoring'!AT16&gt;=3,"ASSESS","N/A"))</f>
        <v>N/A</v>
      </c>
      <c r="AU16" s="1" t="str">
        <f>IF('Relevance scoring'!AU16="","",IF('Relevance scoring'!AU16&gt;=3,"ASSESS","N/A"))</f>
        <v>N/A</v>
      </c>
      <c r="AV16" s="1" t="str">
        <f>IF('Relevance scoring'!AV16="","",IF('Relevance scoring'!AV16&gt;=3,"ASSESS","N/A"))</f>
        <v>N/A</v>
      </c>
      <c r="AW16" s="8">
        <v>3</v>
      </c>
      <c r="AX16" s="1" t="str">
        <f>IF('Relevance scoring'!AX16="","",IF('Relevance scoring'!AX16&gt;=3,"ASSESS","N/A"))</f>
        <v>N/A</v>
      </c>
      <c r="AY16" s="1" t="str">
        <f>IF('Relevance scoring'!AY16="","",IF('Relevance scoring'!AY16&gt;=3,"ASSESS","N/A"))</f>
        <v>N/A</v>
      </c>
      <c r="AZ16" s="8">
        <v>1</v>
      </c>
      <c r="BA16" s="1" t="str">
        <f>IF('Relevance scoring'!BA16="","",IF('Relevance scoring'!BA16&gt;=3,"ASSESS","N/A"))</f>
        <v>N/A</v>
      </c>
      <c r="BB16" s="8">
        <v>1</v>
      </c>
      <c r="BC16" s="1" t="str">
        <f>IF('Relevance scoring'!BC16="","",IF('Relevance scoring'!BC16&gt;=3,"ASSESS","N/A"))</f>
        <v>N/A</v>
      </c>
      <c r="BD16" s="1" t="str">
        <f>IF('Relevance scoring'!BD16="","",IF('Relevance scoring'!BD16&gt;=3,"ASSESS","N/A"))</f>
        <v>N/A</v>
      </c>
      <c r="BE16" s="8" t="str">
        <f>IF('Relevance scoring'!BE16="","",IF('Relevance scoring'!BE16&gt;=3,"ASSESS","N/A"))</f>
        <v>N/A</v>
      </c>
      <c r="BF16" s="8" t="str">
        <f>IF('Relevance scoring'!BF16="","",IF('Relevance scoring'!BF16&gt;=3,"ASSESS","N/A"))</f>
        <v>N/A</v>
      </c>
      <c r="BG16" s="8" t="str">
        <f>IF('Relevance scoring'!BG16="","",IF('Relevance scoring'!BG16&gt;=3,"ASSESS","N/A"))</f>
        <v>N/A</v>
      </c>
      <c r="BH16" s="8" t="str">
        <f>IF('Relevance scoring'!BH16="","",IF('Relevance scoring'!BH16&gt;=3,"ASSESS","N/A"))</f>
        <v>N/A</v>
      </c>
      <c r="BI16" s="8"/>
      <c r="BJ16" s="8"/>
      <c r="BK16" s="8"/>
      <c r="BL16" s="8"/>
    </row>
    <row r="17" spans="1:64" ht="15.75" customHeight="1" x14ac:dyDescent="0.2">
      <c r="A17" s="53" t="str">
        <f>'Technology references'!A12</f>
        <v>Tech-011</v>
      </c>
      <c r="B17" s="54" t="str">
        <f t="array" ref="B17">INDEX('Technology references'!$B$2:$B$100,MATCH($A17,'Technology references'!$A$2:$A$100,0))</f>
        <v>Big Data Analytics</v>
      </c>
      <c r="D17" s="8">
        <v>1</v>
      </c>
      <c r="E17" s="8">
        <v>1</v>
      </c>
      <c r="F17" s="1" t="str">
        <f>IF('Relevance scoring'!F17="","",IF('Relevance scoring'!F17&gt;=3,"ASSESS","N/A"))</f>
        <v>N/A</v>
      </c>
      <c r="G17" s="1" t="str">
        <f>IF('Relevance scoring'!G17="","",IF('Relevance scoring'!G17&gt;=3,"ASSESS","N/A"))</f>
        <v>N/A</v>
      </c>
      <c r="H17" s="1" t="str">
        <f>IF('Relevance scoring'!H17="","",IF('Relevance scoring'!H17&gt;=3,"ASSESS","N/A"))</f>
        <v>N/A</v>
      </c>
      <c r="I17" s="1" t="str">
        <f>IF('Relevance scoring'!I17="","",IF('Relevance scoring'!I17&gt;=3,"ASSESS","N/A"))</f>
        <v>N/A</v>
      </c>
      <c r="J17" s="8">
        <v>1</v>
      </c>
      <c r="K17" s="1" t="str">
        <f>IF('Relevance scoring'!K17="","",IF('Relevance scoring'!K17&gt;=3,"ASSESS","N/A"))</f>
        <v>N/A</v>
      </c>
      <c r="L17" s="1" t="str">
        <f>IF('Relevance scoring'!L17="","",IF('Relevance scoring'!L17&gt;=3,"ASSESS","N/A"))</f>
        <v>N/A</v>
      </c>
      <c r="M17" s="1" t="str">
        <f>IF('Relevance scoring'!M17="","",IF('Relevance scoring'!M17&gt;=3,"ASSESS","N/A"))</f>
        <v>N/A</v>
      </c>
      <c r="N17" s="1" t="str">
        <f>IF('Relevance scoring'!N17="","",IF('Relevance scoring'!N17&gt;=3,"ASSESS","N/A"))</f>
        <v>N/A</v>
      </c>
      <c r="O17" s="8">
        <v>1</v>
      </c>
      <c r="P17" s="8">
        <v>1</v>
      </c>
      <c r="Q17" s="8">
        <v>2</v>
      </c>
      <c r="R17" s="8">
        <v>1</v>
      </c>
      <c r="S17" s="1" t="str">
        <f>IF('Relevance scoring'!S17="","",IF('Relevance scoring'!S17&gt;=3,"ASSESS","N/A"))</f>
        <v>N/A</v>
      </c>
      <c r="T17" s="8">
        <v>1</v>
      </c>
      <c r="U17" s="1" t="str">
        <f>IF('Relevance scoring'!U17="","",IF('Relevance scoring'!U17&gt;=3,"ASSESS","N/A"))</f>
        <v>N/A</v>
      </c>
      <c r="V17" s="1" t="str">
        <f>IF('Relevance scoring'!V17="","",IF('Relevance scoring'!V17&gt;=3,"ASSESS","N/A"))</f>
        <v>N/A</v>
      </c>
      <c r="W17" s="1" t="str">
        <f>IF('Relevance scoring'!W17="","",IF('Relevance scoring'!W17&gt;=3,"ASSESS","N/A"))</f>
        <v>N/A</v>
      </c>
      <c r="X17" s="1" t="str">
        <f>IF('Relevance scoring'!X17="","",IF('Relevance scoring'!X17&gt;=3,"ASSESS","N/A"))</f>
        <v>N/A</v>
      </c>
      <c r="Y17" s="1" t="str">
        <f>IF('Relevance scoring'!Y17="","",IF('Relevance scoring'!Y17&gt;=3,"ASSESS","N/A"))</f>
        <v>N/A</v>
      </c>
      <c r="Z17" s="1" t="str">
        <f>IF('Relevance scoring'!Z17="","",IF('Relevance scoring'!Z17&gt;=3,"ASSESS","N/A"))</f>
        <v>N/A</v>
      </c>
      <c r="AA17" s="8">
        <v>2</v>
      </c>
      <c r="AB17" s="1" t="str">
        <f>IF('Relevance scoring'!AB17="","",IF('Relevance scoring'!AB17&gt;=3,"ASSESS","N/A"))</f>
        <v>N/A</v>
      </c>
      <c r="AC17" s="1" t="str">
        <f>IF('Relevance scoring'!AC17="","",IF('Relevance scoring'!AC17&gt;=3,"ASSESS","N/A"))</f>
        <v>N/A</v>
      </c>
      <c r="AD17" s="1" t="str">
        <f>IF('Relevance scoring'!AD17="","",IF('Relevance scoring'!AD17&gt;=3,"ASSESS","N/A"))</f>
        <v>N/A</v>
      </c>
      <c r="AE17" s="8">
        <v>1</v>
      </c>
      <c r="AF17" s="1" t="str">
        <f>IF('Relevance scoring'!AF17="","",IF('Relevance scoring'!AF17&gt;=3,"ASSESS","N/A"))</f>
        <v>N/A</v>
      </c>
      <c r="AG17" s="8">
        <v>1</v>
      </c>
      <c r="AH17" s="8">
        <v>1</v>
      </c>
      <c r="AI17" s="8">
        <v>1</v>
      </c>
      <c r="AJ17" s="1" t="str">
        <f>IF('Relevance scoring'!AJ17="","",IF('Relevance scoring'!AJ17&gt;=3,"ASSESS","N/A"))</f>
        <v>N/A</v>
      </c>
      <c r="AK17" s="8">
        <v>1</v>
      </c>
      <c r="AL17" s="1" t="str">
        <f>IF('Relevance scoring'!AL17="","",IF('Relevance scoring'!AL17&gt;=3,"ASSESS","N/A"))</f>
        <v>N/A</v>
      </c>
      <c r="AM17" s="1" t="str">
        <f>IF('Relevance scoring'!AM17="","",IF('Relevance scoring'!AM17&gt;=3,"ASSESS","N/A"))</f>
        <v>N/A</v>
      </c>
      <c r="AN17" s="8">
        <v>1</v>
      </c>
      <c r="AO17" s="1" t="str">
        <f>IF('Relevance scoring'!AO17="","",IF('Relevance scoring'!AO17&gt;=3,"ASSESS","N/A"))</f>
        <v>N/A</v>
      </c>
      <c r="AP17" s="8">
        <v>2</v>
      </c>
      <c r="AQ17" s="1" t="str">
        <f>IF('Relevance scoring'!AQ17="","",IF('Relevance scoring'!AQ17&gt;=3,"ASSESS","N/A"))</f>
        <v>N/A</v>
      </c>
      <c r="AR17" s="1" t="str">
        <f>IF('Relevance scoring'!AR17="","",IF('Relevance scoring'!AR17&gt;=3,"ASSESS","N/A"))</f>
        <v>N/A</v>
      </c>
      <c r="AS17" s="8">
        <v>2</v>
      </c>
      <c r="AT17" s="8">
        <v>1</v>
      </c>
      <c r="AU17" s="1" t="str">
        <f>IF('Relevance scoring'!AU17="","",IF('Relevance scoring'!AU17&gt;=3,"ASSESS","N/A"))</f>
        <v>N/A</v>
      </c>
      <c r="AV17" s="8">
        <v>1</v>
      </c>
      <c r="AW17" s="1" t="str">
        <f>IF('Relevance scoring'!AW17="","",IF('Relevance scoring'!AW17&gt;=3,"ASSESS","N/A"))</f>
        <v>N/A</v>
      </c>
      <c r="AX17" s="1" t="str">
        <f>IF('Relevance scoring'!AX17="","",IF('Relevance scoring'!AX17&gt;=3,"ASSESS","N/A"))</f>
        <v>N/A</v>
      </c>
      <c r="AY17" s="8">
        <v>1</v>
      </c>
      <c r="AZ17" s="1" t="str">
        <f>IF('Relevance scoring'!AZ17="","",IF('Relevance scoring'!AZ17&gt;=3,"ASSESS","N/A"))</f>
        <v>N/A</v>
      </c>
      <c r="BA17" s="8">
        <v>1</v>
      </c>
      <c r="BB17" s="8">
        <v>2</v>
      </c>
      <c r="BC17" s="1" t="str">
        <f>IF('Relevance scoring'!BC17="","",IF('Relevance scoring'!BC17&gt;=3,"ASSESS","N/A"))</f>
        <v>N/A</v>
      </c>
      <c r="BD17" s="1" t="str">
        <f>IF('Relevance scoring'!BD17="","",IF('Relevance scoring'!BD17&gt;=3,"ASSESS","N/A"))</f>
        <v>N/A</v>
      </c>
      <c r="BE17" s="8" t="str">
        <f>IF('Relevance scoring'!BE17="","",IF('Relevance scoring'!BE17&gt;=3,"ASSESS","N/A"))</f>
        <v>N/A</v>
      </c>
      <c r="BF17" s="8" t="str">
        <f>IF('Relevance scoring'!BF17="","",IF('Relevance scoring'!BF17&gt;=3,"ASSESS","N/A"))</f>
        <v>N/A</v>
      </c>
      <c r="BG17" s="8">
        <v>2</v>
      </c>
      <c r="BH17" s="8">
        <v>2</v>
      </c>
      <c r="BI17" s="8"/>
      <c r="BJ17" s="8"/>
      <c r="BK17" s="8"/>
      <c r="BL17" s="8"/>
    </row>
    <row r="18" spans="1:64" ht="15.75" customHeight="1" x14ac:dyDescent="0.2">
      <c r="A18" s="53" t="str">
        <f>'Technology references'!A13</f>
        <v>Tech-012</v>
      </c>
      <c r="B18" s="54" t="str">
        <f t="array" ref="B18">INDEX('Technology references'!$B$2:$B$100,MATCH($A18,'Technology references'!$A$2:$A$100,0))</f>
        <v>Biochips</v>
      </c>
      <c r="D18" s="1" t="str">
        <f>IF('Relevance scoring'!D18="","",IF('Relevance scoring'!D18&gt;=3,"ASSESS","N/A"))</f>
        <v>N/A</v>
      </c>
      <c r="E18" s="1" t="str">
        <f>IF('Relevance scoring'!E18="","",IF('Relevance scoring'!E18&gt;=3,"ASSESS","N/A"))</f>
        <v>N/A</v>
      </c>
      <c r="F18" s="1" t="str">
        <f>IF('Relevance scoring'!F18="","",IF('Relevance scoring'!F18&gt;=3,"ASSESS","N/A"))</f>
        <v>N/A</v>
      </c>
      <c r="G18" s="1" t="str">
        <f>IF('Relevance scoring'!G18="","",IF('Relevance scoring'!G18&gt;=3,"ASSESS","N/A"))</f>
        <v>N/A</v>
      </c>
      <c r="H18" s="1" t="str">
        <f>IF('Relevance scoring'!H18="","",IF('Relevance scoring'!H18&gt;=3,"ASSESS","N/A"))</f>
        <v>N/A</v>
      </c>
      <c r="I18" s="1" t="str">
        <f>IF('Relevance scoring'!I18="","",IF('Relevance scoring'!I18&gt;=3,"ASSESS","N/A"))</f>
        <v>N/A</v>
      </c>
      <c r="J18" s="1" t="str">
        <f>IF('Relevance scoring'!J18="","",IF('Relevance scoring'!J18&gt;=3,"ASSESS","N/A"))</f>
        <v>N/A</v>
      </c>
      <c r="K18" s="1" t="str">
        <f>IF('Relevance scoring'!K18="","",IF('Relevance scoring'!K18&gt;=3,"ASSESS","N/A"))</f>
        <v>N/A</v>
      </c>
      <c r="L18" s="1" t="str">
        <f>IF('Relevance scoring'!L18="","",IF('Relevance scoring'!L18&gt;=3,"ASSESS","N/A"))</f>
        <v>N/A</v>
      </c>
      <c r="M18" s="1" t="str">
        <f>IF('Relevance scoring'!M18="","",IF('Relevance scoring'!M18&gt;=3,"ASSESS","N/A"))</f>
        <v>N/A</v>
      </c>
      <c r="N18" s="1" t="str">
        <f>IF('Relevance scoring'!N18="","",IF('Relevance scoring'!N18&gt;=3,"ASSESS","N/A"))</f>
        <v>N/A</v>
      </c>
      <c r="O18" s="1" t="str">
        <f>IF('Relevance scoring'!O18="","",IF('Relevance scoring'!O18&gt;=3,"ASSESS","N/A"))</f>
        <v>N/A</v>
      </c>
      <c r="P18" s="1" t="str">
        <f>IF('Relevance scoring'!P18="","",IF('Relevance scoring'!P18&gt;=3,"ASSESS","N/A"))</f>
        <v>N/A</v>
      </c>
      <c r="Q18" s="1" t="str">
        <f>IF('Relevance scoring'!Q18="","",IF('Relevance scoring'!Q18&gt;=3,"ASSESS","N/A"))</f>
        <v>N/A</v>
      </c>
      <c r="R18" s="1" t="str">
        <f>IF('Relevance scoring'!R18="","",IF('Relevance scoring'!R18&gt;=3,"ASSESS","N/A"))</f>
        <v>N/A</v>
      </c>
      <c r="S18" s="1" t="str">
        <f>IF('Relevance scoring'!S18="","",IF('Relevance scoring'!S18&gt;=3,"ASSESS","N/A"))</f>
        <v>N/A</v>
      </c>
      <c r="T18" s="1" t="str">
        <f>IF('Relevance scoring'!T18="","",IF('Relevance scoring'!T18&gt;=3,"ASSESS","N/A"))</f>
        <v>N/A</v>
      </c>
      <c r="U18" s="1" t="str">
        <f>IF('Relevance scoring'!U18="","",IF('Relevance scoring'!U18&gt;=3,"ASSESS","N/A"))</f>
        <v>N/A</v>
      </c>
      <c r="V18" s="1" t="str">
        <f>IF('Relevance scoring'!V18="","",IF('Relevance scoring'!V18&gt;=3,"ASSESS","N/A"))</f>
        <v>N/A</v>
      </c>
      <c r="W18" s="1" t="str">
        <f>IF('Relevance scoring'!W18="","",IF('Relevance scoring'!W18&gt;=3,"ASSESS","N/A"))</f>
        <v>N/A</v>
      </c>
      <c r="X18" s="1" t="str">
        <f>IF('Relevance scoring'!X18="","",IF('Relevance scoring'!X18&gt;=3,"ASSESS","N/A"))</f>
        <v>N/A</v>
      </c>
      <c r="Y18" s="1" t="str">
        <f>IF('Relevance scoring'!Y18="","",IF('Relevance scoring'!Y18&gt;=3,"ASSESS","N/A"))</f>
        <v>N/A</v>
      </c>
      <c r="Z18" s="1" t="str">
        <f>IF('Relevance scoring'!Z18="","",IF('Relevance scoring'!Z18&gt;=3,"ASSESS","N/A"))</f>
        <v>N/A</v>
      </c>
      <c r="AA18" s="8">
        <v>2</v>
      </c>
      <c r="AB18" s="1" t="str">
        <f>IF('Relevance scoring'!AB18="","",IF('Relevance scoring'!AB18&gt;=3,"ASSESS","N/A"))</f>
        <v>N/A</v>
      </c>
      <c r="AC18" s="1" t="str">
        <f>IF('Relevance scoring'!AC18="","",IF('Relevance scoring'!AC18&gt;=3,"ASSESS","N/A"))</f>
        <v>N/A</v>
      </c>
      <c r="AD18" s="1" t="str">
        <f>IF('Relevance scoring'!AD18="","",IF('Relevance scoring'!AD18&gt;=3,"ASSESS","N/A"))</f>
        <v>N/A</v>
      </c>
      <c r="AE18" s="1" t="str">
        <f>IF('Relevance scoring'!AE18="","",IF('Relevance scoring'!AE18&gt;=3,"ASSESS","N/A"))</f>
        <v>N/A</v>
      </c>
      <c r="AF18" s="1" t="str">
        <f>IF('Relevance scoring'!AF18="","",IF('Relevance scoring'!AF18&gt;=3,"ASSESS","N/A"))</f>
        <v>N/A</v>
      </c>
      <c r="AG18" s="1" t="str">
        <f>IF('Relevance scoring'!AG18="","",IF('Relevance scoring'!AG18&gt;=3,"ASSESS","N/A"))</f>
        <v>N/A</v>
      </c>
      <c r="AH18" s="1" t="str">
        <f>IF('Relevance scoring'!AH18="","",IF('Relevance scoring'!AH18&gt;=3,"ASSESS","N/A"))</f>
        <v>N/A</v>
      </c>
      <c r="AI18" s="1" t="str">
        <f>IF('Relevance scoring'!AI18="","",IF('Relevance scoring'!AI18&gt;=3,"ASSESS","N/A"))</f>
        <v>N/A</v>
      </c>
      <c r="AJ18" s="1" t="str">
        <f>IF('Relevance scoring'!AJ18="","",IF('Relevance scoring'!AJ18&gt;=3,"ASSESS","N/A"))</f>
        <v>N/A</v>
      </c>
      <c r="AK18" s="1" t="str">
        <f>IF('Relevance scoring'!AK18="","",IF('Relevance scoring'!AK18&gt;=3,"ASSESS","N/A"))</f>
        <v>N/A</v>
      </c>
      <c r="AL18" s="8">
        <v>1</v>
      </c>
      <c r="AM18" s="1" t="str">
        <f>IF('Relevance scoring'!AM18="","",IF('Relevance scoring'!AM18&gt;=3,"ASSESS","N/A"))</f>
        <v>N/A</v>
      </c>
      <c r="AN18" s="8">
        <v>-2</v>
      </c>
      <c r="AO18" s="1" t="str">
        <f>IF('Relevance scoring'!AO18="","",IF('Relevance scoring'!AO18&gt;=3,"ASSESS","N/A"))</f>
        <v>N/A</v>
      </c>
      <c r="AP18" s="1" t="str">
        <f>IF('Relevance scoring'!AP18="","",IF('Relevance scoring'!AP18&gt;=3,"ASSESS","N/A"))</f>
        <v>N/A</v>
      </c>
      <c r="AQ18" s="1" t="str">
        <f>IF('Relevance scoring'!AQ18="","",IF('Relevance scoring'!AQ18&gt;=3,"ASSESS","N/A"))</f>
        <v>N/A</v>
      </c>
      <c r="AR18" s="1" t="str">
        <f>IF('Relevance scoring'!AR18="","",IF('Relevance scoring'!AR18&gt;=3,"ASSESS","N/A"))</f>
        <v>N/A</v>
      </c>
      <c r="AS18" s="1" t="str">
        <f>IF('Relevance scoring'!AS18="","",IF('Relevance scoring'!AS18&gt;=3,"ASSESS","N/A"))</f>
        <v>N/A</v>
      </c>
      <c r="AT18" s="1" t="str">
        <f>IF('Relevance scoring'!AT18="","",IF('Relevance scoring'!AT18&gt;=3,"ASSESS","N/A"))</f>
        <v>N/A</v>
      </c>
      <c r="AU18" s="1" t="str">
        <f>IF('Relevance scoring'!AU18="","",IF('Relevance scoring'!AU18&gt;=3,"ASSESS","N/A"))</f>
        <v>N/A</v>
      </c>
      <c r="AV18" s="1" t="str">
        <f>IF('Relevance scoring'!AV18="","",IF('Relevance scoring'!AV18&gt;=3,"ASSESS","N/A"))</f>
        <v>N/A</v>
      </c>
      <c r="AW18" s="1" t="str">
        <f>IF('Relevance scoring'!AW18="","",IF('Relevance scoring'!AW18&gt;=3,"ASSESS","N/A"))</f>
        <v>N/A</v>
      </c>
      <c r="AX18" s="1" t="str">
        <f>IF('Relevance scoring'!AX18="","",IF('Relevance scoring'!AX18&gt;=3,"ASSESS","N/A"))</f>
        <v>N/A</v>
      </c>
      <c r="AY18" s="1" t="str">
        <f>IF('Relevance scoring'!AY18="","",IF('Relevance scoring'!AY18&gt;=3,"ASSESS","N/A"))</f>
        <v>N/A</v>
      </c>
      <c r="AZ18" s="1" t="str">
        <f>IF('Relevance scoring'!AZ18="","",IF('Relevance scoring'!AZ18&gt;=3,"ASSESS","N/A"))</f>
        <v>N/A</v>
      </c>
      <c r="BA18" s="1" t="str">
        <f>IF('Relevance scoring'!BA18="","",IF('Relevance scoring'!BA18&gt;=3,"ASSESS","N/A"))</f>
        <v>N/A</v>
      </c>
      <c r="BB18" s="1" t="str">
        <f>IF('Relevance scoring'!BB18="","",IF('Relevance scoring'!BB18&gt;=3,"ASSESS","N/A"))</f>
        <v>N/A</v>
      </c>
      <c r="BC18" s="1" t="str">
        <f>IF('Relevance scoring'!BC18="","",IF('Relevance scoring'!BC18&gt;=3,"ASSESS","N/A"))</f>
        <v>N/A</v>
      </c>
      <c r="BD18" s="8">
        <v>1</v>
      </c>
      <c r="BE18" s="8" t="str">
        <f>IF('Relevance scoring'!BE18="","",IF('Relevance scoring'!BE18&gt;=3,"ASSESS","N/A"))</f>
        <v>N/A</v>
      </c>
      <c r="BF18" s="8" t="str">
        <f>IF('Relevance scoring'!BF18="","",IF('Relevance scoring'!BF18&gt;=3,"ASSESS","N/A"))</f>
        <v>N/A</v>
      </c>
      <c r="BG18" s="8">
        <v>1</v>
      </c>
      <c r="BH18" s="8" t="str">
        <f>IF('Relevance scoring'!BH18="","",IF('Relevance scoring'!BH18&gt;=3,"ASSESS","N/A"))</f>
        <v>N/A</v>
      </c>
      <c r="BI18" s="8"/>
      <c r="BJ18" s="8"/>
      <c r="BK18" s="8"/>
      <c r="BL18" s="8"/>
    </row>
    <row r="19" spans="1:64" ht="15.75" customHeight="1" x14ac:dyDescent="0.2">
      <c r="A19" s="53" t="str">
        <f>'Technology references'!A14</f>
        <v>Tech-013</v>
      </c>
      <c r="B19" s="54" t="str">
        <f t="array" ref="B19">INDEX('Technology references'!$B$2:$B$100,MATCH($A19,'Technology references'!$A$2:$A$100,0))</f>
        <v>Biohacking</v>
      </c>
      <c r="D19" s="1" t="str">
        <f>IF('Relevance scoring'!D19="","",IF('Relevance scoring'!D19&gt;=3,"ASSESS","N/A"))</f>
        <v>N/A</v>
      </c>
      <c r="E19" s="1" t="str">
        <f>IF('Relevance scoring'!E19="","",IF('Relevance scoring'!E19&gt;=3,"ASSESS","N/A"))</f>
        <v>N/A</v>
      </c>
      <c r="F19" s="1" t="str">
        <f>IF('Relevance scoring'!F19="","",IF('Relevance scoring'!F19&gt;=3,"ASSESS","N/A"))</f>
        <v>N/A</v>
      </c>
      <c r="G19" s="1" t="str">
        <f>IF('Relevance scoring'!G19="","",IF('Relevance scoring'!G19&gt;=3,"ASSESS","N/A"))</f>
        <v>N/A</v>
      </c>
      <c r="H19" s="1" t="str">
        <f>IF('Relevance scoring'!H19="","",IF('Relevance scoring'!H19&gt;=3,"ASSESS","N/A"))</f>
        <v>N/A</v>
      </c>
      <c r="I19" s="1" t="str">
        <f>IF('Relevance scoring'!I19="","",IF('Relevance scoring'!I19&gt;=3,"ASSESS","N/A"))</f>
        <v>N/A</v>
      </c>
      <c r="J19" s="1" t="str">
        <f>IF('Relevance scoring'!J19="","",IF('Relevance scoring'!J19&gt;=3,"ASSESS","N/A"))</f>
        <v>N/A</v>
      </c>
      <c r="K19" s="1" t="str">
        <f>IF('Relevance scoring'!K19="","",IF('Relevance scoring'!K19&gt;=3,"ASSESS","N/A"))</f>
        <v>N/A</v>
      </c>
      <c r="L19" s="1" t="str">
        <f>IF('Relevance scoring'!L19="","",IF('Relevance scoring'!L19&gt;=3,"ASSESS","N/A"))</f>
        <v>N/A</v>
      </c>
      <c r="M19" s="1" t="str">
        <f>IF('Relevance scoring'!M19="","",IF('Relevance scoring'!M19&gt;=3,"ASSESS","N/A"))</f>
        <v>N/A</v>
      </c>
      <c r="N19" s="1" t="str">
        <f>IF('Relevance scoring'!N19="","",IF('Relevance scoring'!N19&gt;=3,"ASSESS","N/A"))</f>
        <v>N/A</v>
      </c>
      <c r="O19" s="1" t="str">
        <f>IF('Relevance scoring'!O19="","",IF('Relevance scoring'!O19&gt;=3,"ASSESS","N/A"))</f>
        <v>N/A</v>
      </c>
      <c r="P19" s="1" t="str">
        <f>IF('Relevance scoring'!P19="","",IF('Relevance scoring'!P19&gt;=3,"ASSESS","N/A"))</f>
        <v>N/A</v>
      </c>
      <c r="Q19" s="1" t="str">
        <f>IF('Relevance scoring'!Q19="","",IF('Relevance scoring'!Q19&gt;=3,"ASSESS","N/A"))</f>
        <v>N/A</v>
      </c>
      <c r="R19" s="1" t="str">
        <f>IF('Relevance scoring'!R19="","",IF('Relevance scoring'!R19&gt;=3,"ASSESS","N/A"))</f>
        <v>N/A</v>
      </c>
      <c r="S19" s="1" t="str">
        <f>IF('Relevance scoring'!S19="","",IF('Relevance scoring'!S19&gt;=3,"ASSESS","N/A"))</f>
        <v>N/A</v>
      </c>
      <c r="T19" s="1" t="str">
        <f>IF('Relevance scoring'!T19="","",IF('Relevance scoring'!T19&gt;=3,"ASSESS","N/A"))</f>
        <v>N/A</v>
      </c>
      <c r="U19" s="1" t="str">
        <f>IF('Relevance scoring'!U19="","",IF('Relevance scoring'!U19&gt;=3,"ASSESS","N/A"))</f>
        <v>N/A</v>
      </c>
      <c r="V19" s="1" t="str">
        <f>IF('Relevance scoring'!V19="","",IF('Relevance scoring'!V19&gt;=3,"ASSESS","N/A"))</f>
        <v>N/A</v>
      </c>
      <c r="W19" s="1" t="str">
        <f>IF('Relevance scoring'!W19="","",IF('Relevance scoring'!W19&gt;=3,"ASSESS","N/A"))</f>
        <v>N/A</v>
      </c>
      <c r="X19" s="1" t="str">
        <f>IF('Relevance scoring'!X19="","",IF('Relevance scoring'!X19&gt;=3,"ASSESS","N/A"))</f>
        <v>N/A</v>
      </c>
      <c r="Y19" s="1" t="str">
        <f>IF('Relevance scoring'!Y19="","",IF('Relevance scoring'!Y19&gt;=3,"ASSESS","N/A"))</f>
        <v>N/A</v>
      </c>
      <c r="Z19" s="1" t="str">
        <f>IF('Relevance scoring'!Z19="","",IF('Relevance scoring'!Z19&gt;=3,"ASSESS","N/A"))</f>
        <v>N/A</v>
      </c>
      <c r="AA19" s="8">
        <v>-2</v>
      </c>
      <c r="AB19" s="1" t="str">
        <f>IF('Relevance scoring'!AB19="","",IF('Relevance scoring'!AB19&gt;=3,"ASSESS","N/A"))</f>
        <v>N/A</v>
      </c>
      <c r="AC19" s="1" t="str">
        <f>IF('Relevance scoring'!AC19="","",IF('Relevance scoring'!AC19&gt;=3,"ASSESS","N/A"))</f>
        <v>N/A</v>
      </c>
      <c r="AD19" s="1" t="str">
        <f>IF('Relevance scoring'!AD19="","",IF('Relevance scoring'!AD19&gt;=3,"ASSESS","N/A"))</f>
        <v>N/A</v>
      </c>
      <c r="AE19" s="1" t="str">
        <f>IF('Relevance scoring'!AE19="","",IF('Relevance scoring'!AE19&gt;=3,"ASSESS","N/A"))</f>
        <v>N/A</v>
      </c>
      <c r="AF19" s="1" t="str">
        <f>IF('Relevance scoring'!AF19="","",IF('Relevance scoring'!AF19&gt;=3,"ASSESS","N/A"))</f>
        <v>N/A</v>
      </c>
      <c r="AG19" s="1" t="str">
        <f>IF('Relevance scoring'!AG19="","",IF('Relevance scoring'!AG19&gt;=3,"ASSESS","N/A"))</f>
        <v>N/A</v>
      </c>
      <c r="AH19" s="1" t="str">
        <f>IF('Relevance scoring'!AH19="","",IF('Relevance scoring'!AH19&gt;=3,"ASSESS","N/A"))</f>
        <v>N/A</v>
      </c>
      <c r="AI19" s="1" t="str">
        <f>IF('Relevance scoring'!AI19="","",IF('Relevance scoring'!AI19&gt;=3,"ASSESS","N/A"))</f>
        <v>N/A</v>
      </c>
      <c r="AJ19" s="1" t="str">
        <f>IF('Relevance scoring'!AJ19="","",IF('Relevance scoring'!AJ19&gt;=3,"ASSESS","N/A"))</f>
        <v>N/A</v>
      </c>
      <c r="AK19" s="1" t="str">
        <f>IF('Relevance scoring'!AK19="","",IF('Relevance scoring'!AK19&gt;=3,"ASSESS","N/A"))</f>
        <v>N/A</v>
      </c>
      <c r="AL19" s="1" t="str">
        <f>IF('Relevance scoring'!AL19="","",IF('Relevance scoring'!AL19&gt;=3,"ASSESS","N/A"))</f>
        <v>N/A</v>
      </c>
      <c r="AM19" s="1" t="str">
        <f>IF('Relevance scoring'!AM19="","",IF('Relevance scoring'!AM19&gt;=3,"ASSESS","N/A"))</f>
        <v>N/A</v>
      </c>
      <c r="AN19" s="8">
        <v>-2</v>
      </c>
      <c r="AO19" s="1" t="str">
        <f>IF('Relevance scoring'!AO19="","",IF('Relevance scoring'!AO19&gt;=3,"ASSESS","N/A"))</f>
        <v>N/A</v>
      </c>
      <c r="AP19" s="1" t="str">
        <f>IF('Relevance scoring'!AP19="","",IF('Relevance scoring'!AP19&gt;=3,"ASSESS","N/A"))</f>
        <v>N/A</v>
      </c>
      <c r="AQ19" s="1" t="str">
        <f>IF('Relevance scoring'!AQ19="","",IF('Relevance scoring'!AQ19&gt;=3,"ASSESS","N/A"))</f>
        <v>N/A</v>
      </c>
      <c r="AR19" s="1" t="str">
        <f>IF('Relevance scoring'!AR19="","",IF('Relevance scoring'!AR19&gt;=3,"ASSESS","N/A"))</f>
        <v>N/A</v>
      </c>
      <c r="AS19" s="1" t="str">
        <f>IF('Relevance scoring'!AS19="","",IF('Relevance scoring'!AS19&gt;=3,"ASSESS","N/A"))</f>
        <v>N/A</v>
      </c>
      <c r="AT19" s="1" t="str">
        <f>IF('Relevance scoring'!AT19="","",IF('Relevance scoring'!AT19&gt;=3,"ASSESS","N/A"))</f>
        <v>N/A</v>
      </c>
      <c r="AU19" s="1" t="str">
        <f>IF('Relevance scoring'!AU19="","",IF('Relevance scoring'!AU19&gt;=3,"ASSESS","N/A"))</f>
        <v>N/A</v>
      </c>
      <c r="AV19" s="1" t="str">
        <f>IF('Relevance scoring'!AV19="","",IF('Relevance scoring'!AV19&gt;=3,"ASSESS","N/A"))</f>
        <v>N/A</v>
      </c>
      <c r="AW19" s="1" t="str">
        <f>IF('Relevance scoring'!AW19="","",IF('Relevance scoring'!AW19&gt;=3,"ASSESS","N/A"))</f>
        <v>N/A</v>
      </c>
      <c r="AX19" s="1" t="str">
        <f>IF('Relevance scoring'!AX19="","",IF('Relevance scoring'!AX19&gt;=3,"ASSESS","N/A"))</f>
        <v>N/A</v>
      </c>
      <c r="AY19" s="1" t="str">
        <f>IF('Relevance scoring'!AY19="","",IF('Relevance scoring'!AY19&gt;=3,"ASSESS","N/A"))</f>
        <v>N/A</v>
      </c>
      <c r="AZ19" s="1" t="str">
        <f>IF('Relevance scoring'!AZ19="","",IF('Relevance scoring'!AZ19&gt;=3,"ASSESS","N/A"))</f>
        <v>N/A</v>
      </c>
      <c r="BA19" s="1" t="str">
        <f>IF('Relevance scoring'!BA19="","",IF('Relevance scoring'!BA19&gt;=3,"ASSESS","N/A"))</f>
        <v>N/A</v>
      </c>
      <c r="BB19" s="1" t="str">
        <f>IF('Relevance scoring'!BB19="","",IF('Relevance scoring'!BB19&gt;=3,"ASSESS","N/A"))</f>
        <v>N/A</v>
      </c>
      <c r="BC19" s="1" t="str">
        <f>IF('Relevance scoring'!BC19="","",IF('Relevance scoring'!BC19&gt;=3,"ASSESS","N/A"))</f>
        <v>N/A</v>
      </c>
      <c r="BD19" s="8">
        <v>-1</v>
      </c>
      <c r="BE19" s="8" t="str">
        <f>IF('Relevance scoring'!BE19="","",IF('Relevance scoring'!BE19&gt;=3,"ASSESS","N/A"))</f>
        <v>N/A</v>
      </c>
      <c r="BF19" s="8" t="str">
        <f>IF('Relevance scoring'!BF19="","",IF('Relevance scoring'!BF19&gt;=3,"ASSESS","N/A"))</f>
        <v>N/A</v>
      </c>
      <c r="BG19" s="8" t="str">
        <f>IF('Relevance scoring'!BG19="","",IF('Relevance scoring'!BG19&gt;=3,"ASSESS","N/A"))</f>
        <v>N/A</v>
      </c>
      <c r="BH19" s="8" t="str">
        <f>IF('Relevance scoring'!BH19="","",IF('Relevance scoring'!BH19&gt;=3,"ASSESS","N/A"))</f>
        <v>N/A</v>
      </c>
      <c r="BI19" s="8"/>
      <c r="BJ19" s="8"/>
      <c r="BK19" s="8"/>
      <c r="BL19" s="8"/>
    </row>
    <row r="20" spans="1:64" ht="15.75" customHeight="1" x14ac:dyDescent="0.2">
      <c r="A20" s="53" t="str">
        <f>'Technology references'!A15</f>
        <v>Tech-014</v>
      </c>
      <c r="B20" s="54" t="str">
        <f t="array" ref="B20">INDEX('Technology references'!$B$2:$B$100,MATCH($A20,'Technology references'!$A$2:$A$100,0))</f>
        <v>Bionic implants</v>
      </c>
      <c r="D20" s="1" t="str">
        <f>IF('Relevance scoring'!D20="","",IF('Relevance scoring'!D20&gt;=3,"ASSESS","N/A"))</f>
        <v>N/A</v>
      </c>
      <c r="E20" s="1" t="str">
        <f>IF('Relevance scoring'!E20="","",IF('Relevance scoring'!E20&gt;=3,"ASSESS","N/A"))</f>
        <v>N/A</v>
      </c>
      <c r="F20" s="1" t="str">
        <f>IF('Relevance scoring'!F20="","",IF('Relevance scoring'!F20&gt;=3,"ASSESS","N/A"))</f>
        <v>N/A</v>
      </c>
      <c r="G20" s="1" t="str">
        <f>IF('Relevance scoring'!G20="","",IF('Relevance scoring'!G20&gt;=3,"ASSESS","N/A"))</f>
        <v>N/A</v>
      </c>
      <c r="H20" s="1" t="str">
        <f>IF('Relevance scoring'!H20="","",IF('Relevance scoring'!H20&gt;=3,"ASSESS","N/A"))</f>
        <v>N/A</v>
      </c>
      <c r="I20" s="1" t="str">
        <f>IF('Relevance scoring'!I20="","",IF('Relevance scoring'!I20&gt;=3,"ASSESS","N/A"))</f>
        <v>N/A</v>
      </c>
      <c r="J20" s="1" t="str">
        <f>IF('Relevance scoring'!J20="","",IF('Relevance scoring'!J20&gt;=3,"ASSESS","N/A"))</f>
        <v>N/A</v>
      </c>
      <c r="K20" s="1" t="str">
        <f>IF('Relevance scoring'!K20="","",IF('Relevance scoring'!K20&gt;=3,"ASSESS","N/A"))</f>
        <v>N/A</v>
      </c>
      <c r="L20" s="1" t="str">
        <f>IF('Relevance scoring'!L20="","",IF('Relevance scoring'!L20&gt;=3,"ASSESS","N/A"))</f>
        <v>N/A</v>
      </c>
      <c r="M20" s="1" t="str">
        <f>IF('Relevance scoring'!M20="","",IF('Relevance scoring'!M20&gt;=3,"ASSESS","N/A"))</f>
        <v>N/A</v>
      </c>
      <c r="N20" s="1" t="str">
        <f>IF('Relevance scoring'!N20="","",IF('Relevance scoring'!N20&gt;=3,"ASSESS","N/A"))</f>
        <v>N/A</v>
      </c>
      <c r="O20" s="1" t="str">
        <f>IF('Relevance scoring'!O20="","",IF('Relevance scoring'!O20&gt;=3,"ASSESS","N/A"))</f>
        <v>N/A</v>
      </c>
      <c r="P20" s="1" t="str">
        <f>IF('Relevance scoring'!P20="","",IF('Relevance scoring'!P20&gt;=3,"ASSESS","N/A"))</f>
        <v>N/A</v>
      </c>
      <c r="Q20" s="1" t="str">
        <f>IF('Relevance scoring'!Q20="","",IF('Relevance scoring'!Q20&gt;=3,"ASSESS","N/A"))</f>
        <v>N/A</v>
      </c>
      <c r="R20" s="1" t="str">
        <f>IF('Relevance scoring'!R20="","",IF('Relevance scoring'!R20&gt;=3,"ASSESS","N/A"))</f>
        <v>N/A</v>
      </c>
      <c r="S20" s="1" t="str">
        <f>IF('Relevance scoring'!S20="","",IF('Relevance scoring'!S20&gt;=3,"ASSESS","N/A"))</f>
        <v>N/A</v>
      </c>
      <c r="T20" s="1" t="str">
        <f>IF('Relevance scoring'!T20="","",IF('Relevance scoring'!T20&gt;=3,"ASSESS","N/A"))</f>
        <v>N/A</v>
      </c>
      <c r="U20" s="1" t="str">
        <f>IF('Relevance scoring'!U20="","",IF('Relevance scoring'!U20&gt;=3,"ASSESS","N/A"))</f>
        <v>N/A</v>
      </c>
      <c r="V20" s="1" t="str">
        <f>IF('Relevance scoring'!V20="","",IF('Relevance scoring'!V20&gt;=3,"ASSESS","N/A"))</f>
        <v>N/A</v>
      </c>
      <c r="W20" s="1" t="str">
        <f>IF('Relevance scoring'!W20="","",IF('Relevance scoring'!W20&gt;=3,"ASSESS","N/A"))</f>
        <v>N/A</v>
      </c>
      <c r="X20" s="1" t="str">
        <f>IF('Relevance scoring'!X20="","",IF('Relevance scoring'!X20&gt;=3,"ASSESS","N/A"))</f>
        <v>N/A</v>
      </c>
      <c r="Y20" s="1" t="str">
        <f>IF('Relevance scoring'!Y20="","",IF('Relevance scoring'!Y20&gt;=3,"ASSESS","N/A"))</f>
        <v>N/A</v>
      </c>
      <c r="Z20" s="1" t="str">
        <f>IF('Relevance scoring'!Z20="","",IF('Relevance scoring'!Z20&gt;=3,"ASSESS","N/A"))</f>
        <v>N/A</v>
      </c>
      <c r="AA20" s="8">
        <v>2</v>
      </c>
      <c r="AB20" s="1" t="str">
        <f>IF('Relevance scoring'!AB20="","",IF('Relevance scoring'!AB20&gt;=3,"ASSESS","N/A"))</f>
        <v>N/A</v>
      </c>
      <c r="AC20" s="1" t="str">
        <f>IF('Relevance scoring'!AC20="","",IF('Relevance scoring'!AC20&gt;=3,"ASSESS","N/A"))</f>
        <v>N/A</v>
      </c>
      <c r="AD20" s="1" t="str">
        <f>IF('Relevance scoring'!AD20="","",IF('Relevance scoring'!AD20&gt;=3,"ASSESS","N/A"))</f>
        <v>N/A</v>
      </c>
      <c r="AE20" s="1" t="str">
        <f>IF('Relevance scoring'!AE20="","",IF('Relevance scoring'!AE20&gt;=3,"ASSESS","N/A"))</f>
        <v>N/A</v>
      </c>
      <c r="AF20" s="1" t="str">
        <f>IF('Relevance scoring'!AF20="","",IF('Relevance scoring'!AF20&gt;=3,"ASSESS","N/A"))</f>
        <v>N/A</v>
      </c>
      <c r="AG20" s="1" t="str">
        <f>IF('Relevance scoring'!AG20="","",IF('Relevance scoring'!AG20&gt;=3,"ASSESS","N/A"))</f>
        <v>N/A</v>
      </c>
      <c r="AH20" s="1" t="str">
        <f>IF('Relevance scoring'!AH20="","",IF('Relevance scoring'!AH20&gt;=3,"ASSESS","N/A"))</f>
        <v>N/A</v>
      </c>
      <c r="AI20" s="1" t="str">
        <f>IF('Relevance scoring'!AI20="","",IF('Relevance scoring'!AI20&gt;=3,"ASSESS","N/A"))</f>
        <v>N/A</v>
      </c>
      <c r="AJ20" s="1" t="str">
        <f>IF('Relevance scoring'!AJ20="","",IF('Relevance scoring'!AJ20&gt;=3,"ASSESS","N/A"))</f>
        <v>N/A</v>
      </c>
      <c r="AK20" s="1" t="str">
        <f>IF('Relevance scoring'!AK20="","",IF('Relevance scoring'!AK20&gt;=3,"ASSESS","N/A"))</f>
        <v>N/A</v>
      </c>
      <c r="AL20" s="1" t="str">
        <f>IF('Relevance scoring'!AL20="","",IF('Relevance scoring'!AL20&gt;=3,"ASSESS","N/A"))</f>
        <v>N/A</v>
      </c>
      <c r="AM20" s="1" t="str">
        <f>IF('Relevance scoring'!AM20="","",IF('Relevance scoring'!AM20&gt;=3,"ASSESS","N/A"))</f>
        <v>N/A</v>
      </c>
      <c r="AN20" s="8">
        <v>1</v>
      </c>
      <c r="AO20" s="1" t="str">
        <f>IF('Relevance scoring'!AO20="","",IF('Relevance scoring'!AO20&gt;=3,"ASSESS","N/A"))</f>
        <v>N/A</v>
      </c>
      <c r="AP20" s="1" t="str">
        <f>IF('Relevance scoring'!AP20="","",IF('Relevance scoring'!AP20&gt;=3,"ASSESS","N/A"))</f>
        <v>N/A</v>
      </c>
      <c r="AQ20" s="1" t="str">
        <f>IF('Relevance scoring'!AQ20="","",IF('Relevance scoring'!AQ20&gt;=3,"ASSESS","N/A"))</f>
        <v>N/A</v>
      </c>
      <c r="AR20" s="1" t="str">
        <f>IF('Relevance scoring'!AR20="","",IF('Relevance scoring'!AR20&gt;=3,"ASSESS","N/A"))</f>
        <v>N/A</v>
      </c>
      <c r="AS20" s="1" t="str">
        <f>IF('Relevance scoring'!AS20="","",IF('Relevance scoring'!AS20&gt;=3,"ASSESS","N/A"))</f>
        <v>N/A</v>
      </c>
      <c r="AT20" s="1" t="str">
        <f>IF('Relevance scoring'!AT20="","",IF('Relevance scoring'!AT20&gt;=3,"ASSESS","N/A"))</f>
        <v>N/A</v>
      </c>
      <c r="AU20" s="1" t="str">
        <f>IF('Relevance scoring'!AU20="","",IF('Relevance scoring'!AU20&gt;=3,"ASSESS","N/A"))</f>
        <v>N/A</v>
      </c>
      <c r="AV20" s="1" t="str">
        <f>IF('Relevance scoring'!AV20="","",IF('Relevance scoring'!AV20&gt;=3,"ASSESS","N/A"))</f>
        <v>N/A</v>
      </c>
      <c r="AW20" s="1" t="str">
        <f>IF('Relevance scoring'!AW20="","",IF('Relevance scoring'!AW20&gt;=3,"ASSESS","N/A"))</f>
        <v>N/A</v>
      </c>
      <c r="AX20" s="1" t="str">
        <f>IF('Relevance scoring'!AX20="","",IF('Relevance scoring'!AX20&gt;=3,"ASSESS","N/A"))</f>
        <v>N/A</v>
      </c>
      <c r="AY20" s="1" t="str">
        <f>IF('Relevance scoring'!AY20="","",IF('Relevance scoring'!AY20&gt;=3,"ASSESS","N/A"))</f>
        <v>N/A</v>
      </c>
      <c r="AZ20" s="1" t="str">
        <f>IF('Relevance scoring'!AZ20="","",IF('Relevance scoring'!AZ20&gt;=3,"ASSESS","N/A"))</f>
        <v>N/A</v>
      </c>
      <c r="BA20" s="1" t="str">
        <f>IF('Relevance scoring'!BA20="","",IF('Relevance scoring'!BA20&gt;=3,"ASSESS","N/A"))</f>
        <v>N/A</v>
      </c>
      <c r="BB20" s="1" t="str">
        <f>IF('Relevance scoring'!BB20="","",IF('Relevance scoring'!BB20&gt;=3,"ASSESS","N/A"))</f>
        <v>N/A</v>
      </c>
      <c r="BC20" s="8">
        <v>1</v>
      </c>
      <c r="BD20" s="8">
        <v>1</v>
      </c>
      <c r="BE20" s="8" t="str">
        <f>IF('Relevance scoring'!BE20="","",IF('Relevance scoring'!BE20&gt;=3,"ASSESS","N/A"))</f>
        <v>N/A</v>
      </c>
      <c r="BF20" s="8" t="str">
        <f>IF('Relevance scoring'!BF20="","",IF('Relevance scoring'!BF20&gt;=3,"ASSESS","N/A"))</f>
        <v>N/A</v>
      </c>
      <c r="BG20" s="8" t="str">
        <f>IF('Relevance scoring'!BG20="","",IF('Relevance scoring'!BG20&gt;=3,"ASSESS","N/A"))</f>
        <v>N/A</v>
      </c>
      <c r="BH20" s="8" t="str">
        <f>IF('Relevance scoring'!BH20="","",IF('Relevance scoring'!BH20&gt;=3,"ASSESS","N/A"))</f>
        <v>N/A</v>
      </c>
      <c r="BI20" s="8"/>
      <c r="BJ20" s="8"/>
      <c r="BK20" s="8"/>
      <c r="BL20" s="8"/>
    </row>
    <row r="21" spans="1:64" ht="15.75" customHeight="1" x14ac:dyDescent="0.2">
      <c r="A21" s="53" t="str">
        <f>'Technology references'!A16</f>
        <v>Tech-015</v>
      </c>
      <c r="B21" s="54" t="str">
        <f t="array" ref="B21">INDEX('Technology references'!$B$2:$B$100,MATCH($A21,'Technology references'!$A$2:$A$100,0))</f>
        <v>Blockchain</v>
      </c>
      <c r="D21" s="1" t="str">
        <f>IF('Relevance scoring'!D21="","",IF('Relevance scoring'!D21&gt;=3,"ASSESS","N/A"))</f>
        <v>N/A</v>
      </c>
      <c r="E21" s="1" t="str">
        <f>IF('Relevance scoring'!E21="","",IF('Relevance scoring'!E21&gt;=3,"ASSESS","N/A"))</f>
        <v>N/A</v>
      </c>
      <c r="F21" s="1" t="str">
        <f>IF('Relevance scoring'!F21="","",IF('Relevance scoring'!F21&gt;=3,"ASSESS","N/A"))</f>
        <v>N/A</v>
      </c>
      <c r="G21" s="1" t="str">
        <f>IF('Relevance scoring'!G21="","",IF('Relevance scoring'!G21&gt;=3,"ASSESS","N/A"))</f>
        <v>N/A</v>
      </c>
      <c r="H21" s="1" t="str">
        <f>IF('Relevance scoring'!H21="","",IF('Relevance scoring'!H21&gt;=3,"ASSESS","N/A"))</f>
        <v>N/A</v>
      </c>
      <c r="I21" s="1" t="str">
        <f>IF('Relevance scoring'!I21="","",IF('Relevance scoring'!I21&gt;=3,"ASSESS","N/A"))</f>
        <v>N/A</v>
      </c>
      <c r="J21" s="1" t="str">
        <f>IF('Relevance scoring'!J21="","",IF('Relevance scoring'!J21&gt;=3,"ASSESS","N/A"))</f>
        <v>N/A</v>
      </c>
      <c r="K21" s="1" t="str">
        <f>IF('Relevance scoring'!K21="","",IF('Relevance scoring'!K21&gt;=3,"ASSESS","N/A"))</f>
        <v>N/A</v>
      </c>
      <c r="L21" s="1" t="str">
        <f>IF('Relevance scoring'!L21="","",IF('Relevance scoring'!L21&gt;=3,"ASSESS","N/A"))</f>
        <v>N/A</v>
      </c>
      <c r="M21" s="1" t="str">
        <f>IF('Relevance scoring'!M21="","",IF('Relevance scoring'!M21&gt;=3,"ASSESS","N/A"))</f>
        <v>N/A</v>
      </c>
      <c r="N21" s="1" t="str">
        <f>IF('Relevance scoring'!N21="","",IF('Relevance scoring'!N21&gt;=3,"ASSESS","N/A"))</f>
        <v>N/A</v>
      </c>
      <c r="O21" s="1" t="str">
        <f>IF('Relevance scoring'!O21="","",IF('Relevance scoring'!O21&gt;=3,"ASSESS","N/A"))</f>
        <v>N/A</v>
      </c>
      <c r="P21" s="8">
        <v>-1</v>
      </c>
      <c r="Q21" s="1" t="str">
        <f>IF('Relevance scoring'!Q21="","",IF('Relevance scoring'!Q21&gt;=3,"ASSESS","N/A"))</f>
        <v>N/A</v>
      </c>
      <c r="R21" s="1" t="str">
        <f>IF('Relevance scoring'!R21="","",IF('Relevance scoring'!R21&gt;=3,"ASSESS","N/A"))</f>
        <v>N/A</v>
      </c>
      <c r="S21" s="1" t="str">
        <f>IF('Relevance scoring'!S21="","",IF('Relevance scoring'!S21&gt;=3,"ASSESS","N/A"))</f>
        <v>N/A</v>
      </c>
      <c r="T21" s="1" t="str">
        <f>IF('Relevance scoring'!T21="","",IF('Relevance scoring'!T21&gt;=3,"ASSESS","N/A"))</f>
        <v>N/A</v>
      </c>
      <c r="U21" s="1" t="str">
        <f>IF('Relevance scoring'!U21="","",IF('Relevance scoring'!U21&gt;=3,"ASSESS","N/A"))</f>
        <v>N/A</v>
      </c>
      <c r="V21" s="8">
        <v>1</v>
      </c>
      <c r="W21" s="1" t="str">
        <f>IF('Relevance scoring'!W21="","",IF('Relevance scoring'!W21&gt;=3,"ASSESS","N/A"))</f>
        <v>N/A</v>
      </c>
      <c r="X21" s="1" t="str">
        <f>IF('Relevance scoring'!X21="","",IF('Relevance scoring'!X21&gt;=3,"ASSESS","N/A"))</f>
        <v>N/A</v>
      </c>
      <c r="Y21" s="1" t="str">
        <f>IF('Relevance scoring'!Y21="","",IF('Relevance scoring'!Y21&gt;=3,"ASSESS","N/A"))</f>
        <v>N/A</v>
      </c>
      <c r="Z21" s="1" t="str">
        <f>IF('Relevance scoring'!Z21="","",IF('Relevance scoring'!Z21&gt;=3,"ASSESS","N/A"))</f>
        <v>N/A</v>
      </c>
      <c r="AA21" s="1" t="str">
        <f>IF('Relevance scoring'!AA21="","",IF('Relevance scoring'!AA21&gt;=3,"ASSESS","N/A"))</f>
        <v>N/A</v>
      </c>
      <c r="AB21" s="1" t="str">
        <f>IF('Relevance scoring'!AB21="","",IF('Relevance scoring'!AB21&gt;=3,"ASSESS","N/A"))</f>
        <v>N/A</v>
      </c>
      <c r="AC21" s="8">
        <v>2</v>
      </c>
      <c r="AD21" s="8">
        <v>1</v>
      </c>
      <c r="AE21" s="8">
        <v>2</v>
      </c>
      <c r="AF21" s="1" t="str">
        <f>IF('Relevance scoring'!AF21="","",IF('Relevance scoring'!AF21&gt;=3,"ASSESS","N/A"))</f>
        <v>N/A</v>
      </c>
      <c r="AG21" s="1" t="str">
        <f>IF('Relevance scoring'!AG21="","",IF('Relevance scoring'!AG21&gt;=3,"ASSESS","N/A"))</f>
        <v>N/A</v>
      </c>
      <c r="AH21" s="1" t="str">
        <f>IF('Relevance scoring'!AH21="","",IF('Relevance scoring'!AH21&gt;=3,"ASSESS","N/A"))</f>
        <v>N/A</v>
      </c>
      <c r="AI21" s="1" t="str">
        <f>IF('Relevance scoring'!AI21="","",IF('Relevance scoring'!AI21&gt;=3,"ASSESS","N/A"))</f>
        <v>N/A</v>
      </c>
      <c r="AJ21" s="1" t="str">
        <f>IF('Relevance scoring'!AJ21="","",IF('Relevance scoring'!AJ21&gt;=3,"ASSESS","N/A"))</f>
        <v>N/A</v>
      </c>
      <c r="AK21" s="1" t="str">
        <f>IF('Relevance scoring'!AK21="","",IF('Relevance scoring'!AK21&gt;=3,"ASSESS","N/A"))</f>
        <v>N/A</v>
      </c>
      <c r="AL21" s="1" t="str">
        <f>IF('Relevance scoring'!AL21="","",IF('Relevance scoring'!AL21&gt;=3,"ASSESS","N/A"))</f>
        <v>N/A</v>
      </c>
      <c r="AM21" s="1" t="str">
        <f>IF('Relevance scoring'!AM21="","",IF('Relevance scoring'!AM21&gt;=3,"ASSESS","N/A"))</f>
        <v>N/A</v>
      </c>
      <c r="AN21" s="1" t="str">
        <f>IF('Relevance scoring'!AN21="","",IF('Relevance scoring'!AN21&gt;=3,"ASSESS","N/A"))</f>
        <v>N/A</v>
      </c>
      <c r="AO21" s="8">
        <v>1</v>
      </c>
      <c r="AP21" s="1" t="str">
        <f>IF('Relevance scoring'!AP21="","",IF('Relevance scoring'!AP21&gt;=3,"ASSESS","N/A"))</f>
        <v>N/A</v>
      </c>
      <c r="AQ21" s="8">
        <v>1</v>
      </c>
      <c r="AR21" s="8">
        <v>1</v>
      </c>
      <c r="AS21" s="8">
        <v>-1</v>
      </c>
      <c r="AT21" s="1" t="str">
        <f>IF('Relevance scoring'!AT21="","",IF('Relevance scoring'!AT21&gt;=3,"ASSESS","N/A"))</f>
        <v>N/A</v>
      </c>
      <c r="AU21" s="1" t="str">
        <f>IF('Relevance scoring'!AU21="","",IF('Relevance scoring'!AU21&gt;=3,"ASSESS","N/A"))</f>
        <v>N/A</v>
      </c>
      <c r="AV21" s="1" t="str">
        <f>IF('Relevance scoring'!AV21="","",IF('Relevance scoring'!AV21&gt;=3,"ASSESS","N/A"))</f>
        <v>N/A</v>
      </c>
      <c r="AW21" s="1" t="str">
        <f>IF('Relevance scoring'!AW21="","",IF('Relevance scoring'!AW21&gt;=3,"ASSESS","N/A"))</f>
        <v>N/A</v>
      </c>
      <c r="AX21" s="1" t="str">
        <f>IF('Relevance scoring'!AX21="","",IF('Relevance scoring'!AX21&gt;=3,"ASSESS","N/A"))</f>
        <v>N/A</v>
      </c>
      <c r="AY21" s="8">
        <v>1</v>
      </c>
      <c r="AZ21" s="1" t="str">
        <f>IF('Relevance scoring'!AZ21="","",IF('Relevance scoring'!AZ21&gt;=3,"ASSESS","N/A"))</f>
        <v>N/A</v>
      </c>
      <c r="BA21" s="1" t="str">
        <f>IF('Relevance scoring'!BA21="","",IF('Relevance scoring'!BA21&gt;=3,"ASSESS","N/A"))</f>
        <v>N/A</v>
      </c>
      <c r="BB21" s="1" t="str">
        <f>IF('Relevance scoring'!BB21="","",IF('Relevance scoring'!BB21&gt;=3,"ASSESS","N/A"))</f>
        <v>N/A</v>
      </c>
      <c r="BC21" s="8">
        <v>2</v>
      </c>
      <c r="BD21" s="8">
        <v>2</v>
      </c>
      <c r="BE21" s="8">
        <v>2</v>
      </c>
      <c r="BF21" s="8">
        <v>2</v>
      </c>
      <c r="BG21" s="8" t="str">
        <f>IF('Relevance scoring'!BG21="","",IF('Relevance scoring'!BG21&gt;=3,"ASSESS","N/A"))</f>
        <v>N/A</v>
      </c>
      <c r="BH21" s="8">
        <v>2</v>
      </c>
      <c r="BI21" s="8"/>
      <c r="BJ21" s="8"/>
      <c r="BK21" s="8"/>
      <c r="BL21" s="8"/>
    </row>
    <row r="22" spans="1:64" ht="15.75" customHeight="1" x14ac:dyDescent="0.2">
      <c r="A22" s="53" t="str">
        <f>'Technology references'!A17</f>
        <v>Tech-016</v>
      </c>
      <c r="B22" s="54" t="str">
        <f t="array" ref="B22">INDEX('Technology references'!$B$2:$B$100,MATCH($A22,'Technology references'!$A$2:$A$100,0))</f>
        <v>Blockchain as a Service</v>
      </c>
      <c r="D22" s="1" t="str">
        <f>IF('Relevance scoring'!D22="","",IF('Relevance scoring'!D22&gt;=3,"ASSESS","N/A"))</f>
        <v>N/A</v>
      </c>
      <c r="E22" s="1" t="str">
        <f>IF('Relevance scoring'!E22="","",IF('Relevance scoring'!E22&gt;=3,"ASSESS","N/A"))</f>
        <v>N/A</v>
      </c>
      <c r="F22" s="1" t="str">
        <f>IF('Relevance scoring'!F22="","",IF('Relevance scoring'!F22&gt;=3,"ASSESS","N/A"))</f>
        <v>N/A</v>
      </c>
      <c r="G22" s="1" t="str">
        <f>IF('Relevance scoring'!G22="","",IF('Relevance scoring'!G22&gt;=3,"ASSESS","N/A"))</f>
        <v>N/A</v>
      </c>
      <c r="H22" s="1" t="str">
        <f>IF('Relevance scoring'!H22="","",IF('Relevance scoring'!H22&gt;=3,"ASSESS","N/A"))</f>
        <v>N/A</v>
      </c>
      <c r="I22" s="1" t="str">
        <f>IF('Relevance scoring'!I22="","",IF('Relevance scoring'!I22&gt;=3,"ASSESS","N/A"))</f>
        <v>N/A</v>
      </c>
      <c r="J22" s="1" t="str">
        <f>IF('Relevance scoring'!J22="","",IF('Relevance scoring'!J22&gt;=3,"ASSESS","N/A"))</f>
        <v>N/A</v>
      </c>
      <c r="K22" s="1" t="str">
        <f>IF('Relevance scoring'!K22="","",IF('Relevance scoring'!K22&gt;=3,"ASSESS","N/A"))</f>
        <v>N/A</v>
      </c>
      <c r="L22" s="1" t="str">
        <f>IF('Relevance scoring'!L22="","",IF('Relevance scoring'!L22&gt;=3,"ASSESS","N/A"))</f>
        <v>N/A</v>
      </c>
      <c r="M22" s="1" t="str">
        <f>IF('Relevance scoring'!M22="","",IF('Relevance scoring'!M22&gt;=3,"ASSESS","N/A"))</f>
        <v>N/A</v>
      </c>
      <c r="N22" s="1" t="str">
        <f>IF('Relevance scoring'!N22="","",IF('Relevance scoring'!N22&gt;=3,"ASSESS","N/A"))</f>
        <v>N/A</v>
      </c>
      <c r="O22" s="1" t="str">
        <f>IF('Relevance scoring'!O22="","",IF('Relevance scoring'!O22&gt;=3,"ASSESS","N/A"))</f>
        <v>N/A</v>
      </c>
      <c r="P22" s="8">
        <v>-1</v>
      </c>
      <c r="Q22" s="1" t="str">
        <f>IF('Relevance scoring'!Q22="","",IF('Relevance scoring'!Q22&gt;=3,"ASSESS","N/A"))</f>
        <v>N/A</v>
      </c>
      <c r="R22" s="1" t="str">
        <f>IF('Relevance scoring'!R22="","",IF('Relevance scoring'!R22&gt;=3,"ASSESS","N/A"))</f>
        <v>N/A</v>
      </c>
      <c r="S22" s="1" t="str">
        <f>IF('Relevance scoring'!S22="","",IF('Relevance scoring'!S22&gt;=3,"ASSESS","N/A"))</f>
        <v>N/A</v>
      </c>
      <c r="T22" s="1" t="str">
        <f>IF('Relevance scoring'!T22="","",IF('Relevance scoring'!T22&gt;=3,"ASSESS","N/A"))</f>
        <v>N/A</v>
      </c>
      <c r="U22" s="1" t="str">
        <f>IF('Relevance scoring'!U22="","",IF('Relevance scoring'!U22&gt;=3,"ASSESS","N/A"))</f>
        <v>N/A</v>
      </c>
      <c r="V22" s="1" t="str">
        <f>IF('Relevance scoring'!V22="","",IF('Relevance scoring'!V22&gt;=3,"ASSESS","N/A"))</f>
        <v>N/A</v>
      </c>
      <c r="W22" s="1" t="str">
        <f>IF('Relevance scoring'!W22="","",IF('Relevance scoring'!W22&gt;=3,"ASSESS","N/A"))</f>
        <v>N/A</v>
      </c>
      <c r="X22" s="1" t="str">
        <f>IF('Relevance scoring'!X22="","",IF('Relevance scoring'!X22&gt;=3,"ASSESS","N/A"))</f>
        <v>N/A</v>
      </c>
      <c r="Y22" s="1" t="str">
        <f>IF('Relevance scoring'!Y22="","",IF('Relevance scoring'!Y22&gt;=3,"ASSESS","N/A"))</f>
        <v>N/A</v>
      </c>
      <c r="Z22" s="1" t="str">
        <f>IF('Relevance scoring'!Z22="","",IF('Relevance scoring'!Z22&gt;=3,"ASSESS","N/A"))</f>
        <v>N/A</v>
      </c>
      <c r="AA22" s="1" t="str">
        <f>IF('Relevance scoring'!AA22="","",IF('Relevance scoring'!AA22&gt;=3,"ASSESS","N/A"))</f>
        <v>N/A</v>
      </c>
      <c r="AB22" s="1" t="str">
        <f>IF('Relevance scoring'!AB22="","",IF('Relevance scoring'!AB22&gt;=3,"ASSESS","N/A"))</f>
        <v>N/A</v>
      </c>
      <c r="AC22" s="8">
        <v>-2</v>
      </c>
      <c r="AD22" s="8">
        <v>-2</v>
      </c>
      <c r="AE22" s="8">
        <v>1</v>
      </c>
      <c r="AF22" s="1" t="str">
        <f>IF('Relevance scoring'!AF22="","",IF('Relevance scoring'!AF22&gt;=3,"ASSESS","N/A"))</f>
        <v>N/A</v>
      </c>
      <c r="AG22" s="1" t="str">
        <f>IF('Relevance scoring'!AG22="","",IF('Relevance scoring'!AG22&gt;=3,"ASSESS","N/A"))</f>
        <v>N/A</v>
      </c>
      <c r="AH22" s="1" t="str">
        <f>IF('Relevance scoring'!AH22="","",IF('Relevance scoring'!AH22&gt;=3,"ASSESS","N/A"))</f>
        <v>N/A</v>
      </c>
      <c r="AI22" s="1" t="str">
        <f>IF('Relevance scoring'!AI22="","",IF('Relevance scoring'!AI22&gt;=3,"ASSESS","N/A"))</f>
        <v>N/A</v>
      </c>
      <c r="AJ22" s="1" t="str">
        <f>IF('Relevance scoring'!AJ22="","",IF('Relevance scoring'!AJ22&gt;=3,"ASSESS","N/A"))</f>
        <v>N/A</v>
      </c>
      <c r="AK22" s="1" t="str">
        <f>IF('Relevance scoring'!AK22="","",IF('Relevance scoring'!AK22&gt;=3,"ASSESS","N/A"))</f>
        <v>N/A</v>
      </c>
      <c r="AL22" s="1" t="str">
        <f>IF('Relevance scoring'!AL22="","",IF('Relevance scoring'!AL22&gt;=3,"ASSESS","N/A"))</f>
        <v>N/A</v>
      </c>
      <c r="AM22" s="1" t="str">
        <f>IF('Relevance scoring'!AM22="","",IF('Relevance scoring'!AM22&gt;=3,"ASSESS","N/A"))</f>
        <v>N/A</v>
      </c>
      <c r="AN22" s="1" t="str">
        <f>IF('Relevance scoring'!AN22="","",IF('Relevance scoring'!AN22&gt;=3,"ASSESS","N/A"))</f>
        <v>N/A</v>
      </c>
      <c r="AO22" s="8">
        <v>1</v>
      </c>
      <c r="AP22" s="1" t="str">
        <f>IF('Relevance scoring'!AP22="","",IF('Relevance scoring'!AP22&gt;=3,"ASSESS","N/A"))</f>
        <v>N/A</v>
      </c>
      <c r="AQ22" s="1" t="str">
        <f>IF('Relevance scoring'!AQ22="","",IF('Relevance scoring'!AQ22&gt;=3,"ASSESS","N/A"))</f>
        <v>N/A</v>
      </c>
      <c r="AR22" s="8">
        <v>1</v>
      </c>
      <c r="AS22" s="8">
        <v>-1</v>
      </c>
      <c r="AT22" s="1" t="str">
        <f>IF('Relevance scoring'!AT22="","",IF('Relevance scoring'!AT22&gt;=3,"ASSESS","N/A"))</f>
        <v>N/A</v>
      </c>
      <c r="AU22" s="1" t="str">
        <f>IF('Relevance scoring'!AU22="","",IF('Relevance scoring'!AU22&gt;=3,"ASSESS","N/A"))</f>
        <v>N/A</v>
      </c>
      <c r="AV22" s="1" t="str">
        <f>IF('Relevance scoring'!AV22="","",IF('Relevance scoring'!AV22&gt;=3,"ASSESS","N/A"))</f>
        <v>N/A</v>
      </c>
      <c r="AW22" s="1" t="str">
        <f>IF('Relevance scoring'!AW22="","",IF('Relevance scoring'!AW22&gt;=3,"ASSESS","N/A"))</f>
        <v>N/A</v>
      </c>
      <c r="AX22" s="1" t="str">
        <f>IF('Relevance scoring'!AX22="","",IF('Relevance scoring'!AX22&gt;=3,"ASSESS","N/A"))</f>
        <v>N/A</v>
      </c>
      <c r="AY22" s="8">
        <v>1</v>
      </c>
      <c r="AZ22" s="1" t="str">
        <f>IF('Relevance scoring'!AZ22="","",IF('Relevance scoring'!AZ22&gt;=3,"ASSESS","N/A"))</f>
        <v>N/A</v>
      </c>
      <c r="BA22" s="1" t="str">
        <f>IF('Relevance scoring'!BA22="","",IF('Relevance scoring'!BA22&gt;=3,"ASSESS","N/A"))</f>
        <v>N/A</v>
      </c>
      <c r="BB22" s="1" t="str">
        <f>IF('Relevance scoring'!BB22="","",IF('Relevance scoring'!BB22&gt;=3,"ASSESS","N/A"))</f>
        <v>N/A</v>
      </c>
      <c r="BC22" s="8">
        <v>-2</v>
      </c>
      <c r="BD22" s="8">
        <v>-2</v>
      </c>
      <c r="BE22" s="8">
        <v>-2</v>
      </c>
      <c r="BF22" s="8">
        <v>-2</v>
      </c>
      <c r="BG22" s="8" t="str">
        <f>IF('Relevance scoring'!BG22="","",IF('Relevance scoring'!BG22&gt;=3,"ASSESS","N/A"))</f>
        <v>N/A</v>
      </c>
      <c r="BH22" s="8">
        <v>2</v>
      </c>
      <c r="BI22" s="8"/>
      <c r="BJ22" s="8"/>
      <c r="BK22" s="8"/>
      <c r="BL22" s="8"/>
    </row>
    <row r="23" spans="1:64" ht="15.75" customHeight="1" x14ac:dyDescent="0.2">
      <c r="A23" s="53" t="str">
        <f>'Technology references'!A18</f>
        <v>Tech-017</v>
      </c>
      <c r="B23" s="54" t="str">
        <f t="array" ref="B23">INDEX('Technology references'!$B$2:$B$100,MATCH($A23,'Technology references'!$A$2:$A$100,0))</f>
        <v>Connected Home</v>
      </c>
      <c r="D23" s="8">
        <v>1</v>
      </c>
      <c r="E23" s="1" t="str">
        <f>IF('Relevance scoring'!E23="","",IF('Relevance scoring'!E23&gt;=3,"ASSESS","N/A"))</f>
        <v>N/A</v>
      </c>
      <c r="F23" s="1" t="str">
        <f>IF('Relevance scoring'!F23="","",IF('Relevance scoring'!F23&gt;=3,"ASSESS","N/A"))</f>
        <v>N/A</v>
      </c>
      <c r="G23" s="1" t="str">
        <f>IF('Relevance scoring'!G23="","",IF('Relevance scoring'!G23&gt;=3,"ASSESS","N/A"))</f>
        <v>N/A</v>
      </c>
      <c r="H23" s="8">
        <v>2</v>
      </c>
      <c r="I23" s="1" t="str">
        <f>IF('Relevance scoring'!I23="","",IF('Relevance scoring'!I23&gt;=3,"ASSESS","N/A"))</f>
        <v>N/A</v>
      </c>
      <c r="J23" s="1" t="str">
        <f>IF('Relevance scoring'!J23="","",IF('Relevance scoring'!J23&gt;=3,"ASSESS","N/A"))</f>
        <v>N/A</v>
      </c>
      <c r="K23" s="1" t="str">
        <f>IF('Relevance scoring'!K23="","",IF('Relevance scoring'!K23&gt;=3,"ASSESS","N/A"))</f>
        <v>N/A</v>
      </c>
      <c r="L23" s="1" t="str">
        <f>IF('Relevance scoring'!L23="","",IF('Relevance scoring'!L23&gt;=3,"ASSESS","N/A"))</f>
        <v>N/A</v>
      </c>
      <c r="M23" s="1" t="str">
        <f>IF('Relevance scoring'!M23="","",IF('Relevance scoring'!M23&gt;=3,"ASSESS","N/A"))</f>
        <v>N/A</v>
      </c>
      <c r="N23" s="1" t="str">
        <f>IF('Relevance scoring'!N23="","",IF('Relevance scoring'!N23&gt;=3,"ASSESS","N/A"))</f>
        <v>N/A</v>
      </c>
      <c r="O23" s="1" t="str">
        <f>IF('Relevance scoring'!O23="","",IF('Relevance scoring'!O23&gt;=3,"ASSESS","N/A"))</f>
        <v>N/A</v>
      </c>
      <c r="P23" s="1" t="str">
        <f>IF('Relevance scoring'!P23="","",IF('Relevance scoring'!P23&gt;=3,"ASSESS","N/A"))</f>
        <v>N/A</v>
      </c>
      <c r="Q23" s="1" t="str">
        <f>IF('Relevance scoring'!Q23="","",IF('Relevance scoring'!Q23&gt;=3,"ASSESS","N/A"))</f>
        <v>N/A</v>
      </c>
      <c r="R23" s="1" t="str">
        <f>IF('Relevance scoring'!R23="","",IF('Relevance scoring'!R23&gt;=3,"ASSESS","N/A"))</f>
        <v>N/A</v>
      </c>
      <c r="S23" s="1" t="str">
        <f>IF('Relevance scoring'!S23="","",IF('Relevance scoring'!S23&gt;=3,"ASSESS","N/A"))</f>
        <v>N/A</v>
      </c>
      <c r="T23" s="1" t="str">
        <f>IF('Relevance scoring'!T23="","",IF('Relevance scoring'!T23&gt;=3,"ASSESS","N/A"))</f>
        <v>N/A</v>
      </c>
      <c r="U23" s="1" t="str">
        <f>IF('Relevance scoring'!U23="","",IF('Relevance scoring'!U23&gt;=3,"ASSESS","N/A"))</f>
        <v>N/A</v>
      </c>
      <c r="V23" s="1" t="str">
        <f>IF('Relevance scoring'!V23="","",IF('Relevance scoring'!V23&gt;=3,"ASSESS","N/A"))</f>
        <v>N/A</v>
      </c>
      <c r="W23" s="1" t="str">
        <f>IF('Relevance scoring'!W23="","",IF('Relevance scoring'!W23&gt;=3,"ASSESS","N/A"))</f>
        <v>N/A</v>
      </c>
      <c r="X23" s="1" t="str">
        <f>IF('Relevance scoring'!X23="","",IF('Relevance scoring'!X23&gt;=3,"ASSESS","N/A"))</f>
        <v>N/A</v>
      </c>
      <c r="Y23" s="1" t="str">
        <f>IF('Relevance scoring'!Y23="","",IF('Relevance scoring'!Y23&gt;=3,"ASSESS","N/A"))</f>
        <v>N/A</v>
      </c>
      <c r="Z23" s="8">
        <v>2</v>
      </c>
      <c r="AA23" s="1" t="str">
        <f>IF('Relevance scoring'!AA23="","",IF('Relevance scoring'!AA23&gt;=3,"ASSESS","N/A"))</f>
        <v>N/A</v>
      </c>
      <c r="AB23" s="1" t="str">
        <f>IF('Relevance scoring'!AB23="","",IF('Relevance scoring'!AB23&gt;=3,"ASSESS","N/A"))</f>
        <v>N/A</v>
      </c>
      <c r="AC23" s="1" t="str">
        <f>IF('Relevance scoring'!AC23="","",IF('Relevance scoring'!AC23&gt;=3,"ASSESS","N/A"))</f>
        <v>N/A</v>
      </c>
      <c r="AD23" s="1" t="str">
        <f>IF('Relevance scoring'!AD23="","",IF('Relevance scoring'!AD23&gt;=3,"ASSESS","N/A"))</f>
        <v>N/A</v>
      </c>
      <c r="AE23" s="1" t="str">
        <f>IF('Relevance scoring'!AE23="","",IF('Relevance scoring'!AE23&gt;=3,"ASSESS","N/A"))</f>
        <v>N/A</v>
      </c>
      <c r="AF23" s="1" t="str">
        <f>IF('Relevance scoring'!AF23="","",IF('Relevance scoring'!AF23&gt;=3,"ASSESS","N/A"))</f>
        <v>N/A</v>
      </c>
      <c r="AG23" s="1" t="str">
        <f>IF('Relevance scoring'!AG23="","",IF('Relevance scoring'!AG23&gt;=3,"ASSESS","N/A"))</f>
        <v>N/A</v>
      </c>
      <c r="AH23" s="8">
        <v>1</v>
      </c>
      <c r="AI23" s="1" t="str">
        <f>IF('Relevance scoring'!AI23="","",IF('Relevance scoring'!AI23&gt;=3,"ASSESS","N/A"))</f>
        <v>N/A</v>
      </c>
      <c r="AJ23" s="1" t="str">
        <f>IF('Relevance scoring'!AJ23="","",IF('Relevance scoring'!AJ23&gt;=3,"ASSESS","N/A"))</f>
        <v>N/A</v>
      </c>
      <c r="AK23" s="1" t="str">
        <f>IF('Relevance scoring'!AK23="","",IF('Relevance scoring'!AK23&gt;=3,"ASSESS","N/A"))</f>
        <v>N/A</v>
      </c>
      <c r="AL23" s="1" t="str">
        <f>IF('Relevance scoring'!AL23="","",IF('Relevance scoring'!AL23&gt;=3,"ASSESS","N/A"))</f>
        <v>N/A</v>
      </c>
      <c r="AM23" s="8">
        <v>1</v>
      </c>
      <c r="AN23" s="1" t="str">
        <f>IF('Relevance scoring'!AN23="","",IF('Relevance scoring'!AN23&gt;=3,"ASSESS","N/A"))</f>
        <v>N/A</v>
      </c>
      <c r="AO23" s="1" t="str">
        <f>IF('Relevance scoring'!AO23="","",IF('Relevance scoring'!AO23&gt;=3,"ASSESS","N/A"))</f>
        <v>N/A</v>
      </c>
      <c r="AP23" s="1" t="str">
        <f>IF('Relevance scoring'!AP23="","",IF('Relevance scoring'!AP23&gt;=3,"ASSESS","N/A"))</f>
        <v>N/A</v>
      </c>
      <c r="AQ23" s="8">
        <v>1</v>
      </c>
      <c r="AR23" s="1" t="str">
        <f>IF('Relevance scoring'!AR23="","",IF('Relevance scoring'!AR23&gt;=3,"ASSESS","N/A"))</f>
        <v>N/A</v>
      </c>
      <c r="AS23" s="1" t="str">
        <f>IF('Relevance scoring'!AS23="","",IF('Relevance scoring'!AS23&gt;=3,"ASSESS","N/A"))</f>
        <v>N/A</v>
      </c>
      <c r="AT23" s="1" t="str">
        <f>IF('Relevance scoring'!AT23="","",IF('Relevance scoring'!AT23&gt;=3,"ASSESS","N/A"))</f>
        <v>N/A</v>
      </c>
      <c r="AU23" s="1" t="str">
        <f>IF('Relevance scoring'!AU23="","",IF('Relevance scoring'!AU23&gt;=3,"ASSESS","N/A"))</f>
        <v>N/A</v>
      </c>
      <c r="AV23" s="1" t="str">
        <f>IF('Relevance scoring'!AV23="","",IF('Relevance scoring'!AV23&gt;=3,"ASSESS","N/A"))</f>
        <v>N/A</v>
      </c>
      <c r="AW23" s="1" t="str">
        <f>IF('Relevance scoring'!AW23="","",IF('Relevance scoring'!AW23&gt;=3,"ASSESS","N/A"))</f>
        <v>N/A</v>
      </c>
      <c r="AX23" s="1" t="str">
        <f>IF('Relevance scoring'!AX23="","",IF('Relevance scoring'!AX23&gt;=3,"ASSESS","N/A"))</f>
        <v>N/A</v>
      </c>
      <c r="AY23" s="1" t="str">
        <f>IF('Relevance scoring'!AY23="","",IF('Relevance scoring'!AY23&gt;=3,"ASSESS","N/A"))</f>
        <v>N/A</v>
      </c>
      <c r="AZ23" s="1" t="str">
        <f>IF('Relevance scoring'!AZ23="","",IF('Relevance scoring'!AZ23&gt;=3,"ASSESS","N/A"))</f>
        <v>N/A</v>
      </c>
      <c r="BA23" s="8">
        <v>1</v>
      </c>
      <c r="BB23" s="8">
        <v>1</v>
      </c>
      <c r="BC23" s="8">
        <v>2</v>
      </c>
      <c r="BD23" s="8">
        <v>1</v>
      </c>
      <c r="BE23" s="8">
        <v>1</v>
      </c>
      <c r="BF23" s="8">
        <v>2</v>
      </c>
      <c r="BG23" s="8" t="str">
        <f>IF('Relevance scoring'!BG23="","",IF('Relevance scoring'!BG23&gt;=3,"ASSESS","N/A"))</f>
        <v>N/A</v>
      </c>
      <c r="BH23" s="8" t="str">
        <f>IF('Relevance scoring'!BH23="","",IF('Relevance scoring'!BH23&gt;=3,"ASSESS","N/A"))</f>
        <v>N/A</v>
      </c>
      <c r="BI23" s="8"/>
      <c r="BJ23" s="8"/>
      <c r="BK23" s="8"/>
      <c r="BL23" s="8"/>
    </row>
    <row r="24" spans="1:64" ht="15.75" customHeight="1" x14ac:dyDescent="0.2">
      <c r="A24" s="53" t="str">
        <f>'Technology references'!A19</f>
        <v>Tech-018</v>
      </c>
      <c r="B24" s="54" t="str">
        <f t="array" ref="B24">INDEX('Technology references'!$B$2:$B$100,MATCH($A24,'Technology references'!$A$2:$A$100,0))</f>
        <v>Connected Vehicle</v>
      </c>
      <c r="D24" s="1" t="str">
        <f>IF('Relevance scoring'!D24="","",IF('Relevance scoring'!D24&gt;=3,"ASSESS","N/A"))</f>
        <v>N/A</v>
      </c>
      <c r="E24" s="1" t="str">
        <f>IF('Relevance scoring'!E24="","",IF('Relevance scoring'!E24&gt;=3,"ASSESS","N/A"))</f>
        <v>N/A</v>
      </c>
      <c r="F24" s="1" t="str">
        <f>IF('Relevance scoring'!F24="","",IF('Relevance scoring'!F24&gt;=3,"ASSESS","N/A"))</f>
        <v>N/A</v>
      </c>
      <c r="G24" s="1" t="str">
        <f>IF('Relevance scoring'!G24="","",IF('Relevance scoring'!G24&gt;=3,"ASSESS","N/A"))</f>
        <v>N/A</v>
      </c>
      <c r="H24" s="1" t="str">
        <f>IF('Relevance scoring'!H24="","",IF('Relevance scoring'!H24&gt;=3,"ASSESS","N/A"))</f>
        <v>N/A</v>
      </c>
      <c r="I24" s="1" t="str">
        <f>IF('Relevance scoring'!I24="","",IF('Relevance scoring'!I24&gt;=3,"ASSESS","N/A"))</f>
        <v>N/A</v>
      </c>
      <c r="J24" s="1" t="str">
        <f>IF('Relevance scoring'!J24="","",IF('Relevance scoring'!J24&gt;=3,"ASSESS","N/A"))</f>
        <v>N/A</v>
      </c>
      <c r="K24" s="8">
        <v>2</v>
      </c>
      <c r="L24" s="1" t="str">
        <f>IF('Relevance scoring'!L24="","",IF('Relevance scoring'!L24&gt;=3,"ASSESS","N/A"))</f>
        <v>N/A</v>
      </c>
      <c r="M24" s="8">
        <v>1</v>
      </c>
      <c r="N24" s="1" t="str">
        <f>IF('Relevance scoring'!N24="","",IF('Relevance scoring'!N24&gt;=3,"ASSESS","N/A"))</f>
        <v>N/A</v>
      </c>
      <c r="O24" s="1" t="str">
        <f>IF('Relevance scoring'!O24="","",IF('Relevance scoring'!O24&gt;=3,"ASSESS","N/A"))</f>
        <v>N/A</v>
      </c>
      <c r="P24" s="1" t="str">
        <f>IF('Relevance scoring'!P24="","",IF('Relevance scoring'!P24&gt;=3,"ASSESS","N/A"))</f>
        <v>N/A</v>
      </c>
      <c r="Q24" s="1" t="str">
        <f>IF('Relevance scoring'!Q24="","",IF('Relevance scoring'!Q24&gt;=3,"ASSESS","N/A"))</f>
        <v>N/A</v>
      </c>
      <c r="R24" s="1" t="str">
        <f>IF('Relevance scoring'!R24="","",IF('Relevance scoring'!R24&gt;=3,"ASSESS","N/A"))</f>
        <v>N/A</v>
      </c>
      <c r="S24" s="1" t="str">
        <f>IF('Relevance scoring'!S24="","",IF('Relevance scoring'!S24&gt;=3,"ASSESS","N/A"))</f>
        <v>N/A</v>
      </c>
      <c r="T24" s="8">
        <v>1</v>
      </c>
      <c r="U24" s="1" t="str">
        <f>IF('Relevance scoring'!U24="","",IF('Relevance scoring'!U24&gt;=3,"ASSESS","N/A"))</f>
        <v>N/A</v>
      </c>
      <c r="V24" s="1" t="str">
        <f>IF('Relevance scoring'!V24="","",IF('Relevance scoring'!V24&gt;=3,"ASSESS","N/A"))</f>
        <v>N/A</v>
      </c>
      <c r="W24" s="1" t="str">
        <f>IF('Relevance scoring'!W24="","",IF('Relevance scoring'!W24&gt;=3,"ASSESS","N/A"))</f>
        <v>N/A</v>
      </c>
      <c r="X24" s="1" t="str">
        <f>IF('Relevance scoring'!X24="","",IF('Relevance scoring'!X24&gt;=3,"ASSESS","N/A"))</f>
        <v>N/A</v>
      </c>
      <c r="Y24" s="1" t="str">
        <f>IF('Relevance scoring'!Y24="","",IF('Relevance scoring'!Y24&gt;=3,"ASSESS","N/A"))</f>
        <v>N/A</v>
      </c>
      <c r="Z24" s="1" t="str">
        <f>IF('Relevance scoring'!Z24="","",IF('Relevance scoring'!Z24&gt;=3,"ASSESS","N/A"))</f>
        <v>N/A</v>
      </c>
      <c r="AA24" s="1" t="str">
        <f>IF('Relevance scoring'!AA24="","",IF('Relevance scoring'!AA24&gt;=3,"ASSESS","N/A"))</f>
        <v>N/A</v>
      </c>
      <c r="AB24" s="1" t="str">
        <f>IF('Relevance scoring'!AB24="","",IF('Relevance scoring'!AB24&gt;=3,"ASSESS","N/A"))</f>
        <v>N/A</v>
      </c>
      <c r="AC24" s="1" t="str">
        <f>IF('Relevance scoring'!AC24="","",IF('Relevance scoring'!AC24&gt;=3,"ASSESS","N/A"))</f>
        <v>N/A</v>
      </c>
      <c r="AD24" s="1" t="str">
        <f>IF('Relevance scoring'!AD24="","",IF('Relevance scoring'!AD24&gt;=3,"ASSESS","N/A"))</f>
        <v>N/A</v>
      </c>
      <c r="AE24" s="1" t="str">
        <f>IF('Relevance scoring'!AE24="","",IF('Relevance scoring'!AE24&gt;=3,"ASSESS","N/A"))</f>
        <v>N/A</v>
      </c>
      <c r="AF24" s="1" t="str">
        <f>IF('Relevance scoring'!AF24="","",IF('Relevance scoring'!AF24&gt;=3,"ASSESS","N/A"))</f>
        <v>N/A</v>
      </c>
      <c r="AG24" s="1" t="str">
        <f>IF('Relevance scoring'!AG24="","",IF('Relevance scoring'!AG24&gt;=3,"ASSESS","N/A"))</f>
        <v>N/A</v>
      </c>
      <c r="AH24" s="1" t="str">
        <f>IF('Relevance scoring'!AH24="","",IF('Relevance scoring'!AH24&gt;=3,"ASSESS","N/A"))</f>
        <v>N/A</v>
      </c>
      <c r="AI24" s="1" t="str">
        <f>IF('Relevance scoring'!AI24="","",IF('Relevance scoring'!AI24&gt;=3,"ASSESS","N/A"))</f>
        <v>N/A</v>
      </c>
      <c r="AJ24" s="1" t="str">
        <f>IF('Relevance scoring'!AJ24="","",IF('Relevance scoring'!AJ24&gt;=3,"ASSESS","N/A"))</f>
        <v>N/A</v>
      </c>
      <c r="AK24" s="1" t="str">
        <f>IF('Relevance scoring'!AK24="","",IF('Relevance scoring'!AK24&gt;=3,"ASSESS","N/A"))</f>
        <v>N/A</v>
      </c>
      <c r="AL24" s="1" t="str">
        <f>IF('Relevance scoring'!AL24="","",IF('Relevance scoring'!AL24&gt;=3,"ASSESS","N/A"))</f>
        <v>N/A</v>
      </c>
      <c r="AM24" s="8">
        <v>1</v>
      </c>
      <c r="AN24" s="1" t="str">
        <f>IF('Relevance scoring'!AN24="","",IF('Relevance scoring'!AN24&gt;=3,"ASSESS","N/A"))</f>
        <v>N/A</v>
      </c>
      <c r="AO24" s="1" t="str">
        <f>IF('Relevance scoring'!AO24="","",IF('Relevance scoring'!AO24&gt;=3,"ASSESS","N/A"))</f>
        <v>N/A</v>
      </c>
      <c r="AP24" s="1" t="str">
        <f>IF('Relevance scoring'!AP24="","",IF('Relevance scoring'!AP24&gt;=3,"ASSESS","N/A"))</f>
        <v>N/A</v>
      </c>
      <c r="AQ24" s="1" t="str">
        <f>IF('Relevance scoring'!AQ24="","",IF('Relevance scoring'!AQ24&gt;=3,"ASSESS","N/A"))</f>
        <v>N/A</v>
      </c>
      <c r="AR24" s="1" t="str">
        <f>IF('Relevance scoring'!AR24="","",IF('Relevance scoring'!AR24&gt;=3,"ASSESS","N/A"))</f>
        <v>N/A</v>
      </c>
      <c r="AS24" s="1" t="str">
        <f>IF('Relevance scoring'!AS24="","",IF('Relevance scoring'!AS24&gt;=3,"ASSESS","N/A"))</f>
        <v>N/A</v>
      </c>
      <c r="AT24" s="1" t="str">
        <f>IF('Relevance scoring'!AT24="","",IF('Relevance scoring'!AT24&gt;=3,"ASSESS","N/A"))</f>
        <v>N/A</v>
      </c>
      <c r="AU24" s="1" t="str">
        <f>IF('Relevance scoring'!AU24="","",IF('Relevance scoring'!AU24&gt;=3,"ASSESS","N/A"))</f>
        <v>N/A</v>
      </c>
      <c r="AV24" s="1" t="str">
        <f>IF('Relevance scoring'!AV24="","",IF('Relevance scoring'!AV24&gt;=3,"ASSESS","N/A"))</f>
        <v>N/A</v>
      </c>
      <c r="AW24" s="1" t="str">
        <f>IF('Relevance scoring'!AW24="","",IF('Relevance scoring'!AW24&gt;=3,"ASSESS","N/A"))</f>
        <v>N/A</v>
      </c>
      <c r="AX24" s="8">
        <v>1</v>
      </c>
      <c r="AY24" s="1" t="str">
        <f>IF('Relevance scoring'!AY24="","",IF('Relevance scoring'!AY24&gt;=3,"ASSESS","N/A"))</f>
        <v>N/A</v>
      </c>
      <c r="AZ24" s="1" t="str">
        <f>IF('Relevance scoring'!AZ24="","",IF('Relevance scoring'!AZ24&gt;=3,"ASSESS","N/A"))</f>
        <v>N/A</v>
      </c>
      <c r="BA24" s="8">
        <v>2</v>
      </c>
      <c r="BB24" s="8">
        <v>1</v>
      </c>
      <c r="BC24" s="1" t="str">
        <f>IF('Relevance scoring'!BC24="","",IF('Relevance scoring'!BC24&gt;=3,"ASSESS","N/A"))</f>
        <v>N/A</v>
      </c>
      <c r="BD24" s="1" t="str">
        <f>IF('Relevance scoring'!BD24="","",IF('Relevance scoring'!BD24&gt;=3,"ASSESS","N/A"))</f>
        <v>N/A</v>
      </c>
      <c r="BE24" s="8">
        <v>2</v>
      </c>
      <c r="BF24" s="8" t="str">
        <f>IF('Relevance scoring'!BF24="","",IF('Relevance scoring'!BF24&gt;=3,"ASSESS","N/A"))</f>
        <v>N/A</v>
      </c>
      <c r="BG24" s="8" t="str">
        <f>IF('Relevance scoring'!BG24="","",IF('Relevance scoring'!BG24&gt;=3,"ASSESS","N/A"))</f>
        <v>N/A</v>
      </c>
      <c r="BH24" s="8" t="str">
        <f>IF('Relevance scoring'!BH24="","",IF('Relevance scoring'!BH24&gt;=3,"ASSESS","N/A"))</f>
        <v>N/A</v>
      </c>
      <c r="BI24" s="8"/>
      <c r="BJ24" s="8"/>
      <c r="BK24" s="8"/>
      <c r="BL24" s="8"/>
    </row>
    <row r="25" spans="1:64" ht="15.75" customHeight="1" x14ac:dyDescent="0.2">
      <c r="A25" s="53" t="str">
        <f>'Technology references'!A20</f>
        <v>Tech-019</v>
      </c>
      <c r="B25" s="54" t="str">
        <f t="array" ref="B25">INDEX('Technology references'!$B$2:$B$100,MATCH($A25,'Technology references'!$A$2:$A$100,0))</f>
        <v>Crowdfunding</v>
      </c>
      <c r="D25" s="1" t="str">
        <f>IF('Relevance scoring'!D25="","",IF('Relevance scoring'!D25&gt;=3,"ASSESS","N/A"))</f>
        <v>N/A</v>
      </c>
      <c r="E25" s="1" t="str">
        <f>IF('Relevance scoring'!E25="","",IF('Relevance scoring'!E25&gt;=3,"ASSESS","N/A"))</f>
        <v>N/A</v>
      </c>
      <c r="F25" s="1" t="str">
        <f>IF('Relevance scoring'!F25="","",IF('Relevance scoring'!F25&gt;=3,"ASSESS","N/A"))</f>
        <v>N/A</v>
      </c>
      <c r="G25" s="1" t="str">
        <f>IF('Relevance scoring'!G25="","",IF('Relevance scoring'!G25&gt;=3,"ASSESS","N/A"))</f>
        <v>N/A</v>
      </c>
      <c r="H25" s="1" t="str">
        <f>IF('Relevance scoring'!H25="","",IF('Relevance scoring'!H25&gt;=3,"ASSESS","N/A"))</f>
        <v>N/A</v>
      </c>
      <c r="I25" s="1" t="str">
        <f>IF('Relevance scoring'!I25="","",IF('Relevance scoring'!I25&gt;=3,"ASSESS","N/A"))</f>
        <v>N/A</v>
      </c>
      <c r="J25" s="1" t="str">
        <f>IF('Relevance scoring'!J25="","",IF('Relevance scoring'!J25&gt;=3,"ASSESS","N/A"))</f>
        <v>N/A</v>
      </c>
      <c r="K25" s="1" t="str">
        <f>IF('Relevance scoring'!K25="","",IF('Relevance scoring'!K25&gt;=3,"ASSESS","N/A"))</f>
        <v>N/A</v>
      </c>
      <c r="L25" s="1" t="str">
        <f>IF('Relevance scoring'!L25="","",IF('Relevance scoring'!L25&gt;=3,"ASSESS","N/A"))</f>
        <v>N/A</v>
      </c>
      <c r="M25" s="1" t="str">
        <f>IF('Relevance scoring'!M25="","",IF('Relevance scoring'!M25&gt;=3,"ASSESS","N/A"))</f>
        <v>N/A</v>
      </c>
      <c r="N25" s="1" t="str">
        <f>IF('Relevance scoring'!N25="","",IF('Relevance scoring'!N25&gt;=3,"ASSESS","N/A"))</f>
        <v>N/A</v>
      </c>
      <c r="O25" s="8">
        <v>-2</v>
      </c>
      <c r="P25" s="8">
        <v>-2</v>
      </c>
      <c r="Q25" s="8">
        <v>-1</v>
      </c>
      <c r="R25" s="1" t="str">
        <f>IF('Relevance scoring'!R25="","",IF('Relevance scoring'!R25&gt;=3,"ASSESS","N/A"))</f>
        <v>N/A</v>
      </c>
      <c r="S25" s="1" t="str">
        <f>IF('Relevance scoring'!S25="","",IF('Relevance scoring'!S25&gt;=3,"ASSESS","N/A"))</f>
        <v>N/A</v>
      </c>
      <c r="T25" s="1" t="str">
        <f>IF('Relevance scoring'!T25="","",IF('Relevance scoring'!T25&gt;=3,"ASSESS","N/A"))</f>
        <v>N/A</v>
      </c>
      <c r="U25" s="1" t="str">
        <f>IF('Relevance scoring'!U25="","",IF('Relevance scoring'!U25&gt;=3,"ASSESS","N/A"))</f>
        <v>N/A</v>
      </c>
      <c r="V25" s="1" t="str">
        <f>IF('Relevance scoring'!V25="","",IF('Relevance scoring'!V25&gt;=3,"ASSESS","N/A"))</f>
        <v>N/A</v>
      </c>
      <c r="W25" s="1" t="str">
        <f>IF('Relevance scoring'!W25="","",IF('Relevance scoring'!W25&gt;=3,"ASSESS","N/A"))</f>
        <v>N/A</v>
      </c>
      <c r="X25" s="1" t="str">
        <f>IF('Relevance scoring'!X25="","",IF('Relevance scoring'!X25&gt;=3,"ASSESS","N/A"))</f>
        <v>N/A</v>
      </c>
      <c r="Y25" s="1" t="str">
        <f>IF('Relevance scoring'!Y25="","",IF('Relevance scoring'!Y25&gt;=3,"ASSESS","N/A"))</f>
        <v>N/A</v>
      </c>
      <c r="Z25" s="1" t="str">
        <f>IF('Relevance scoring'!Z25="","",IF('Relevance scoring'!Z25&gt;=3,"ASSESS","N/A"))</f>
        <v>N/A</v>
      </c>
      <c r="AA25" s="1" t="str">
        <f>IF('Relevance scoring'!AA25="","",IF('Relevance scoring'!AA25&gt;=3,"ASSESS","N/A"))</f>
        <v>N/A</v>
      </c>
      <c r="AB25" s="1" t="str">
        <f>IF('Relevance scoring'!AB25="","",IF('Relevance scoring'!AB25&gt;=3,"ASSESS","N/A"))</f>
        <v>N/A</v>
      </c>
      <c r="AC25" s="1" t="str">
        <f>IF('Relevance scoring'!AC25="","",IF('Relevance scoring'!AC25&gt;=3,"ASSESS","N/A"))</f>
        <v>N/A</v>
      </c>
      <c r="AD25" s="1" t="str">
        <f>IF('Relevance scoring'!AD25="","",IF('Relevance scoring'!AD25&gt;=3,"ASSESS","N/A"))</f>
        <v>N/A</v>
      </c>
      <c r="AE25" s="1" t="str">
        <f>IF('Relevance scoring'!AE25="","",IF('Relevance scoring'!AE25&gt;=3,"ASSESS","N/A"))</f>
        <v>N/A</v>
      </c>
      <c r="AF25" s="1" t="str">
        <f>IF('Relevance scoring'!AF25="","",IF('Relevance scoring'!AF25&gt;=3,"ASSESS","N/A"))</f>
        <v>N/A</v>
      </c>
      <c r="AG25" s="1" t="str">
        <f>IF('Relevance scoring'!AG25="","",IF('Relevance scoring'!AG25&gt;=3,"ASSESS","N/A"))</f>
        <v>N/A</v>
      </c>
      <c r="AH25" s="1" t="str">
        <f>IF('Relevance scoring'!AH25="","",IF('Relevance scoring'!AH25&gt;=3,"ASSESS","N/A"))</f>
        <v>N/A</v>
      </c>
      <c r="AI25" s="1" t="str">
        <f>IF('Relevance scoring'!AI25="","",IF('Relevance scoring'!AI25&gt;=3,"ASSESS","N/A"))</f>
        <v>N/A</v>
      </c>
      <c r="AJ25" s="1" t="str">
        <f>IF('Relevance scoring'!AJ25="","",IF('Relevance scoring'!AJ25&gt;=3,"ASSESS","N/A"))</f>
        <v>N/A</v>
      </c>
      <c r="AK25" s="1" t="str">
        <f>IF('Relevance scoring'!AK25="","",IF('Relevance scoring'!AK25&gt;=3,"ASSESS","N/A"))</f>
        <v>N/A</v>
      </c>
      <c r="AL25" s="1" t="str">
        <f>IF('Relevance scoring'!AL25="","",IF('Relevance scoring'!AL25&gt;=3,"ASSESS","N/A"))</f>
        <v>N/A</v>
      </c>
      <c r="AM25" s="1" t="str">
        <f>IF('Relevance scoring'!AM25="","",IF('Relevance scoring'!AM25&gt;=3,"ASSESS","N/A"))</f>
        <v>N/A</v>
      </c>
      <c r="AN25" s="1" t="str">
        <f>IF('Relevance scoring'!AN25="","",IF('Relevance scoring'!AN25&gt;=3,"ASSESS","N/A"))</f>
        <v>N/A</v>
      </c>
      <c r="AO25" s="1" t="str">
        <f>IF('Relevance scoring'!AO25="","",IF('Relevance scoring'!AO25&gt;=3,"ASSESS","N/A"))</f>
        <v>N/A</v>
      </c>
      <c r="AP25" s="1" t="str">
        <f>IF('Relevance scoring'!AP25="","",IF('Relevance scoring'!AP25&gt;=3,"ASSESS","N/A"))</f>
        <v>N/A</v>
      </c>
      <c r="AQ25" s="1" t="str">
        <f>IF('Relevance scoring'!AQ25="","",IF('Relevance scoring'!AQ25&gt;=3,"ASSESS","N/A"))</f>
        <v>N/A</v>
      </c>
      <c r="AR25" s="1" t="str">
        <f>IF('Relevance scoring'!AR25="","",IF('Relevance scoring'!AR25&gt;=3,"ASSESS","N/A"))</f>
        <v>N/A</v>
      </c>
      <c r="AS25" s="1" t="str">
        <f>IF('Relevance scoring'!AS25="","",IF('Relevance scoring'!AS25&gt;=3,"ASSESS","N/A"))</f>
        <v>N/A</v>
      </c>
      <c r="AT25" s="1" t="str">
        <f>IF('Relevance scoring'!AT25="","",IF('Relevance scoring'!AT25&gt;=3,"ASSESS","N/A"))</f>
        <v>N/A</v>
      </c>
      <c r="AU25" s="1" t="str">
        <f>IF('Relevance scoring'!AU25="","",IF('Relevance scoring'!AU25&gt;=3,"ASSESS","N/A"))</f>
        <v>N/A</v>
      </c>
      <c r="AV25" s="1" t="str">
        <f>IF('Relevance scoring'!AV25="","",IF('Relevance scoring'!AV25&gt;=3,"ASSESS","N/A"))</f>
        <v>N/A</v>
      </c>
      <c r="AW25" s="1" t="str">
        <f>IF('Relevance scoring'!AW25="","",IF('Relevance scoring'!AW25&gt;=3,"ASSESS","N/A"))</f>
        <v>N/A</v>
      </c>
      <c r="AX25" s="1" t="str">
        <f>IF('Relevance scoring'!AX25="","",IF('Relevance scoring'!AX25&gt;=3,"ASSESS","N/A"))</f>
        <v>N/A</v>
      </c>
      <c r="AY25" s="1" t="str">
        <f>IF('Relevance scoring'!AY25="","",IF('Relevance scoring'!AY25&gt;=3,"ASSESS","N/A"))</f>
        <v>N/A</v>
      </c>
      <c r="AZ25" s="1" t="str">
        <f>IF('Relevance scoring'!AZ25="","",IF('Relevance scoring'!AZ25&gt;=3,"ASSESS","N/A"))</f>
        <v>N/A</v>
      </c>
      <c r="BA25" s="1" t="str">
        <f>IF('Relevance scoring'!BA25="","",IF('Relevance scoring'!BA25&gt;=3,"ASSESS","N/A"))</f>
        <v>N/A</v>
      </c>
      <c r="BB25" s="1" t="str">
        <f>IF('Relevance scoring'!BB25="","",IF('Relevance scoring'!BB25&gt;=3,"ASSESS","N/A"))</f>
        <v>N/A</v>
      </c>
      <c r="BC25" s="1" t="str">
        <f>IF('Relevance scoring'!BC25="","",IF('Relevance scoring'!BC25&gt;=3,"ASSESS","N/A"))</f>
        <v>N/A</v>
      </c>
      <c r="BD25" s="1" t="str">
        <f>IF('Relevance scoring'!BD25="","",IF('Relevance scoring'!BD25&gt;=3,"ASSESS","N/A"))</f>
        <v>N/A</v>
      </c>
      <c r="BE25" s="8" t="str">
        <f>IF('Relevance scoring'!BE25="","",IF('Relevance scoring'!BE25&gt;=3,"ASSESS","N/A"))</f>
        <v>N/A</v>
      </c>
      <c r="BF25" s="8" t="str">
        <f>IF('Relevance scoring'!BF25="","",IF('Relevance scoring'!BF25&gt;=3,"ASSESS","N/A"))</f>
        <v>N/A</v>
      </c>
      <c r="BG25" s="8" t="str">
        <f>IF('Relevance scoring'!BG25="","",IF('Relevance scoring'!BG25&gt;=3,"ASSESS","N/A"))</f>
        <v>N/A</v>
      </c>
      <c r="BH25" s="8">
        <v>1</v>
      </c>
      <c r="BI25" s="8"/>
      <c r="BJ25" s="8"/>
      <c r="BK25" s="8"/>
      <c r="BL25" s="8"/>
    </row>
    <row r="26" spans="1:64" ht="15.75" customHeight="1" x14ac:dyDescent="0.2">
      <c r="A26" s="53" t="str">
        <f>'Technology references'!A21</f>
        <v>Tech-020</v>
      </c>
      <c r="B26" s="54" t="str">
        <f t="array" ref="B26">INDEX('Technology references'!$B$2:$B$100,MATCH($A26,'Technology references'!$A$2:$A$100,0))</f>
        <v>Cryptocurrencies</v>
      </c>
      <c r="D26" s="1" t="str">
        <f>IF('Relevance scoring'!D26="","",IF('Relevance scoring'!D26&gt;=3,"ASSESS","N/A"))</f>
        <v>N/A</v>
      </c>
      <c r="E26" s="1" t="str">
        <f>IF('Relevance scoring'!E26="","",IF('Relevance scoring'!E26&gt;=3,"ASSESS","N/A"))</f>
        <v>N/A</v>
      </c>
      <c r="F26" s="1" t="str">
        <f>IF('Relevance scoring'!F26="","",IF('Relevance scoring'!F26&gt;=3,"ASSESS","N/A"))</f>
        <v>N/A</v>
      </c>
      <c r="G26" s="1" t="str">
        <f>IF('Relevance scoring'!G26="","",IF('Relevance scoring'!G26&gt;=3,"ASSESS","N/A"))</f>
        <v>N/A</v>
      </c>
      <c r="H26" s="1" t="str">
        <f>IF('Relevance scoring'!H26="","",IF('Relevance scoring'!H26&gt;=3,"ASSESS","N/A"))</f>
        <v>N/A</v>
      </c>
      <c r="I26" s="1" t="str">
        <f>IF('Relevance scoring'!I26="","",IF('Relevance scoring'!I26&gt;=3,"ASSESS","N/A"))</f>
        <v>N/A</v>
      </c>
      <c r="J26" s="1" t="str">
        <f>IF('Relevance scoring'!J26="","",IF('Relevance scoring'!J26&gt;=3,"ASSESS","N/A"))</f>
        <v>N/A</v>
      </c>
      <c r="K26" s="1" t="str">
        <f>IF('Relevance scoring'!K26="","",IF('Relevance scoring'!K26&gt;=3,"ASSESS","N/A"))</f>
        <v>N/A</v>
      </c>
      <c r="L26" s="1" t="str">
        <f>IF('Relevance scoring'!L26="","",IF('Relevance scoring'!L26&gt;=3,"ASSESS","N/A"))</f>
        <v>N/A</v>
      </c>
      <c r="M26" s="1" t="str">
        <f>IF('Relevance scoring'!M26="","",IF('Relevance scoring'!M26&gt;=3,"ASSESS","N/A"))</f>
        <v>N/A</v>
      </c>
      <c r="N26" s="1" t="str">
        <f>IF('Relevance scoring'!N26="","",IF('Relevance scoring'!N26&gt;=3,"ASSESS","N/A"))</f>
        <v>N/A</v>
      </c>
      <c r="O26" s="8">
        <v>-2</v>
      </c>
      <c r="P26" s="8">
        <v>-2</v>
      </c>
      <c r="Q26" s="1" t="str">
        <f>IF('Relevance scoring'!Q26="","",IF('Relevance scoring'!Q26&gt;=3,"ASSESS","N/A"))</f>
        <v>N/A</v>
      </c>
      <c r="R26" s="8">
        <v>1</v>
      </c>
      <c r="S26" s="1" t="str">
        <f>IF('Relevance scoring'!S26="","",IF('Relevance scoring'!S26&gt;=3,"ASSESS","N/A"))</f>
        <v>N/A</v>
      </c>
      <c r="T26" s="1" t="str">
        <f>IF('Relevance scoring'!T26="","",IF('Relevance scoring'!T26&gt;=3,"ASSESS","N/A"))</f>
        <v>N/A</v>
      </c>
      <c r="U26" s="1" t="str">
        <f>IF('Relevance scoring'!U26="","",IF('Relevance scoring'!U26&gt;=3,"ASSESS","N/A"))</f>
        <v>N/A</v>
      </c>
      <c r="V26" s="1" t="str">
        <f>IF('Relevance scoring'!V26="","",IF('Relevance scoring'!V26&gt;=3,"ASSESS","N/A"))</f>
        <v>N/A</v>
      </c>
      <c r="W26" s="1" t="str">
        <f>IF('Relevance scoring'!W26="","",IF('Relevance scoring'!W26&gt;=3,"ASSESS","N/A"))</f>
        <v>N/A</v>
      </c>
      <c r="X26" s="1" t="str">
        <f>IF('Relevance scoring'!X26="","",IF('Relevance scoring'!X26&gt;=3,"ASSESS","N/A"))</f>
        <v>N/A</v>
      </c>
      <c r="Y26" s="1" t="str">
        <f>IF('Relevance scoring'!Y26="","",IF('Relevance scoring'!Y26&gt;=3,"ASSESS","N/A"))</f>
        <v>N/A</v>
      </c>
      <c r="Z26" s="1" t="str">
        <f>IF('Relevance scoring'!Z26="","",IF('Relevance scoring'!Z26&gt;=3,"ASSESS","N/A"))</f>
        <v>N/A</v>
      </c>
      <c r="AA26" s="1" t="str">
        <f>IF('Relevance scoring'!AA26="","",IF('Relevance scoring'!AA26&gt;=3,"ASSESS","N/A"))</f>
        <v>N/A</v>
      </c>
      <c r="AB26" s="1" t="str">
        <f>IF('Relevance scoring'!AB26="","",IF('Relevance scoring'!AB26&gt;=3,"ASSESS","N/A"))</f>
        <v>N/A</v>
      </c>
      <c r="AC26" s="1" t="str">
        <f>IF('Relevance scoring'!AC26="","",IF('Relevance scoring'!AC26&gt;=3,"ASSESS","N/A"))</f>
        <v>N/A</v>
      </c>
      <c r="AD26" s="1" t="str">
        <f>IF('Relevance scoring'!AD26="","",IF('Relevance scoring'!AD26&gt;=3,"ASSESS","N/A"))</f>
        <v>N/A</v>
      </c>
      <c r="AE26" s="8">
        <v>-2</v>
      </c>
      <c r="AF26" s="1" t="str">
        <f>IF('Relevance scoring'!AF26="","",IF('Relevance scoring'!AF26&gt;=3,"ASSESS","N/A"))</f>
        <v>N/A</v>
      </c>
      <c r="AG26" s="1" t="str">
        <f>IF('Relevance scoring'!AG26="","",IF('Relevance scoring'!AG26&gt;=3,"ASSESS","N/A"))</f>
        <v>N/A</v>
      </c>
      <c r="AH26" s="1" t="str">
        <f>IF('Relevance scoring'!AH26="","",IF('Relevance scoring'!AH26&gt;=3,"ASSESS","N/A"))</f>
        <v>N/A</v>
      </c>
      <c r="AI26" s="1" t="str">
        <f>IF('Relevance scoring'!AI26="","",IF('Relevance scoring'!AI26&gt;=3,"ASSESS","N/A"))</f>
        <v>N/A</v>
      </c>
      <c r="AJ26" s="1" t="str">
        <f>IF('Relevance scoring'!AJ26="","",IF('Relevance scoring'!AJ26&gt;=3,"ASSESS","N/A"))</f>
        <v>N/A</v>
      </c>
      <c r="AK26" s="1" t="str">
        <f>IF('Relevance scoring'!AK26="","",IF('Relevance scoring'!AK26&gt;=3,"ASSESS","N/A"))</f>
        <v>N/A</v>
      </c>
      <c r="AL26" s="1" t="str">
        <f>IF('Relevance scoring'!AL26="","",IF('Relevance scoring'!AL26&gt;=3,"ASSESS","N/A"))</f>
        <v>N/A</v>
      </c>
      <c r="AM26" s="1" t="str">
        <f>IF('Relevance scoring'!AM26="","",IF('Relevance scoring'!AM26&gt;=3,"ASSESS","N/A"))</f>
        <v>N/A</v>
      </c>
      <c r="AN26" s="1" t="str">
        <f>IF('Relevance scoring'!AN26="","",IF('Relevance scoring'!AN26&gt;=3,"ASSESS","N/A"))</f>
        <v>N/A</v>
      </c>
      <c r="AO26" s="1" t="str">
        <f>IF('Relevance scoring'!AO26="","",IF('Relevance scoring'!AO26&gt;=3,"ASSESS","N/A"))</f>
        <v>N/A</v>
      </c>
      <c r="AP26" s="1" t="str">
        <f>IF('Relevance scoring'!AP26="","",IF('Relevance scoring'!AP26&gt;=3,"ASSESS","N/A"))</f>
        <v>N/A</v>
      </c>
      <c r="AQ26" s="1" t="str">
        <f>IF('Relevance scoring'!AQ26="","",IF('Relevance scoring'!AQ26&gt;=3,"ASSESS","N/A"))</f>
        <v>N/A</v>
      </c>
      <c r="AR26" s="1" t="str">
        <f>IF('Relevance scoring'!AR26="","",IF('Relevance scoring'!AR26&gt;=3,"ASSESS","N/A"))</f>
        <v>N/A</v>
      </c>
      <c r="AS26" s="8">
        <v>1</v>
      </c>
      <c r="AT26" s="1" t="str">
        <f>IF('Relevance scoring'!AT26="","",IF('Relevance scoring'!AT26&gt;=3,"ASSESS","N/A"))</f>
        <v>N/A</v>
      </c>
      <c r="AU26" s="1" t="str">
        <f>IF('Relevance scoring'!AU26="","",IF('Relevance scoring'!AU26&gt;=3,"ASSESS","N/A"))</f>
        <v>N/A</v>
      </c>
      <c r="AV26" s="1" t="str">
        <f>IF('Relevance scoring'!AV26="","",IF('Relevance scoring'!AV26&gt;=3,"ASSESS","N/A"))</f>
        <v>N/A</v>
      </c>
      <c r="AW26" s="1" t="str">
        <f>IF('Relevance scoring'!AW26="","",IF('Relevance scoring'!AW26&gt;=3,"ASSESS","N/A"))</f>
        <v>N/A</v>
      </c>
      <c r="AX26" s="1" t="str">
        <f>IF('Relevance scoring'!AX26="","",IF('Relevance scoring'!AX26&gt;=3,"ASSESS","N/A"))</f>
        <v>N/A</v>
      </c>
      <c r="AY26" s="1" t="str">
        <f>IF('Relevance scoring'!AY26="","",IF('Relevance scoring'!AY26&gt;=3,"ASSESS","N/A"))</f>
        <v>N/A</v>
      </c>
      <c r="AZ26" s="1" t="str">
        <f>IF('Relevance scoring'!AZ26="","",IF('Relevance scoring'!AZ26&gt;=3,"ASSESS","N/A"))</f>
        <v>N/A</v>
      </c>
      <c r="BA26" s="1" t="str">
        <f>IF('Relevance scoring'!BA26="","",IF('Relevance scoring'!BA26&gt;=3,"ASSESS","N/A"))</f>
        <v>N/A</v>
      </c>
      <c r="BB26" s="1" t="str">
        <f>IF('Relevance scoring'!BB26="","",IF('Relevance scoring'!BB26&gt;=3,"ASSESS","N/A"))</f>
        <v>N/A</v>
      </c>
      <c r="BC26" s="8">
        <v>1</v>
      </c>
      <c r="BD26" s="8">
        <v>1</v>
      </c>
      <c r="BE26" s="8">
        <v>1</v>
      </c>
      <c r="BF26" s="8">
        <v>1</v>
      </c>
      <c r="BG26" s="8" t="str">
        <f>IF('Relevance scoring'!BG26="","",IF('Relevance scoring'!BG26&gt;=3,"ASSESS","N/A"))</f>
        <v>N/A</v>
      </c>
      <c r="BH26" s="8">
        <v>2</v>
      </c>
      <c r="BI26" s="8"/>
      <c r="BJ26" s="8"/>
      <c r="BK26" s="8"/>
      <c r="BL26" s="8"/>
    </row>
    <row r="27" spans="1:64" ht="15.75" customHeight="1" x14ac:dyDescent="0.2">
      <c r="A27" s="53" t="str">
        <f>'Technology references'!A22</f>
        <v>Tech-021</v>
      </c>
      <c r="B27" s="54" t="str">
        <f t="array" ref="B27">INDEX('Technology references'!$B$2:$B$100,MATCH($A27,'Technology references'!$A$2:$A$100,0))</f>
        <v>Drones</v>
      </c>
      <c r="D27" s="1" t="str">
        <f>IF('Relevance scoring'!D27="","",IF('Relevance scoring'!D27&gt;=3,"ASSESS","N/A"))</f>
        <v>ASSESS</v>
      </c>
      <c r="E27" s="63" t="str">
        <f>IF('Relevance scoring'!E27="","",IF('Relevance scoring'!E27&gt;=3,"ASSESS","N/A"))</f>
        <v>N/A</v>
      </c>
      <c r="F27" s="63" t="str">
        <f>IF('Relevance scoring'!F27="","",IF('Relevance scoring'!F27&gt;=3,"ASSESS","N/A"))</f>
        <v>N/A</v>
      </c>
      <c r="G27" s="63" t="str">
        <f>IF('Relevance scoring'!G27="","",IF('Relevance scoring'!G27&gt;=3,"ASSESS","N/A"))</f>
        <v>N/A</v>
      </c>
      <c r="H27" s="1" t="str">
        <f>IF('Relevance scoring'!H27="","",IF('Relevance scoring'!H27&gt;=3,"ASSESS","N/A"))</f>
        <v>N/A</v>
      </c>
      <c r="I27" s="8">
        <v>1</v>
      </c>
      <c r="J27" s="8">
        <v>-3</v>
      </c>
      <c r="K27" s="8">
        <v>-2</v>
      </c>
      <c r="L27" s="8">
        <v>-3</v>
      </c>
      <c r="M27" s="8">
        <v>-2</v>
      </c>
      <c r="N27" s="8">
        <v>-2</v>
      </c>
      <c r="O27" s="1" t="str">
        <f>IF('Relevance scoring'!O27="","",IF('Relevance scoring'!O27&gt;=3,"ASSESS","N/A"))</f>
        <v>N/A</v>
      </c>
      <c r="P27" s="1" t="str">
        <f>IF('Relevance scoring'!P27="","",IF('Relevance scoring'!P27&gt;=3,"ASSESS","N/A"))</f>
        <v>N/A</v>
      </c>
      <c r="Q27" s="1" t="str">
        <f>IF('Relevance scoring'!Q27="","",IF('Relevance scoring'!Q27&gt;=3,"ASSESS","N/A"))</f>
        <v>N/A</v>
      </c>
      <c r="R27" s="1" t="str">
        <f>IF('Relevance scoring'!R27="","",IF('Relevance scoring'!R27&gt;=3,"ASSESS","N/A"))</f>
        <v>N/A</v>
      </c>
      <c r="S27" s="8">
        <v>-2</v>
      </c>
      <c r="T27" s="8">
        <v>3</v>
      </c>
      <c r="U27" s="1" t="str">
        <f>IF('Relevance scoring'!U27="","",IF('Relevance scoring'!U27&gt;=3,"ASSESS","N/A"))</f>
        <v>N/A</v>
      </c>
      <c r="V27" s="1" t="str">
        <f>IF('Relevance scoring'!V27="","",IF('Relevance scoring'!V27&gt;=3,"ASSESS","N/A"))</f>
        <v>N/A</v>
      </c>
      <c r="W27" s="1" t="str">
        <f>IF('Relevance scoring'!W27="","",IF('Relevance scoring'!W27&gt;=3,"ASSESS","N/A"))</f>
        <v>N/A</v>
      </c>
      <c r="X27" s="8">
        <v>1</v>
      </c>
      <c r="Y27" s="8">
        <v>1</v>
      </c>
      <c r="Z27" s="1" t="str">
        <f>IF('Relevance scoring'!Z27="","",IF('Relevance scoring'!Z27&gt;=3,"ASSESS","N/A"))</f>
        <v>N/A</v>
      </c>
      <c r="AA27" s="1" t="str">
        <f>IF('Relevance scoring'!AA27="","",IF('Relevance scoring'!AA27&gt;=3,"ASSESS","N/A"))</f>
        <v>N/A</v>
      </c>
      <c r="AB27" s="1" t="str">
        <f>IF('Relevance scoring'!AB27="","",IF('Relevance scoring'!AB27&gt;=3,"ASSESS","N/A"))</f>
        <v>N/A</v>
      </c>
      <c r="AC27" s="1" t="str">
        <f>IF('Relevance scoring'!AC27="","",IF('Relevance scoring'!AC27&gt;=3,"ASSESS","N/A"))</f>
        <v>N/A</v>
      </c>
      <c r="AD27" s="1" t="str">
        <f>IF('Relevance scoring'!AD27="","",IF('Relevance scoring'!AD27&gt;=3,"ASSESS","N/A"))</f>
        <v>N/A</v>
      </c>
      <c r="AE27" s="1" t="str">
        <f>IF('Relevance scoring'!AE27="","",IF('Relevance scoring'!AE27&gt;=3,"ASSESS","N/A"))</f>
        <v>N/A</v>
      </c>
      <c r="AF27" s="1" t="str">
        <f>IF('Relevance scoring'!AF27="","",IF('Relevance scoring'!AF27&gt;=3,"ASSESS","N/A"))</f>
        <v>N/A</v>
      </c>
      <c r="AG27" s="1" t="str">
        <f>IF('Relevance scoring'!AG27="","",IF('Relevance scoring'!AG27&gt;=3,"ASSESS","N/A"))</f>
        <v>N/A</v>
      </c>
      <c r="AH27" s="1" t="str">
        <f>IF('Relevance scoring'!AH27="","",IF('Relevance scoring'!AH27&gt;=3,"ASSESS","N/A"))</f>
        <v>N/A</v>
      </c>
      <c r="AI27" s="1" t="str">
        <f>IF('Relevance scoring'!AI27="","",IF('Relevance scoring'!AI27&gt;=3,"ASSESS","N/A"))</f>
        <v>N/A</v>
      </c>
      <c r="AJ27" s="1" t="str">
        <f>IF('Relevance scoring'!AJ27="","",IF('Relevance scoring'!AJ27&gt;=3,"ASSESS","N/A"))</f>
        <v>N/A</v>
      </c>
      <c r="AK27" s="1" t="str">
        <f>IF('Relevance scoring'!AK27="","",IF('Relevance scoring'!AK27&gt;=3,"ASSESS","N/A"))</f>
        <v>N/A</v>
      </c>
      <c r="AL27" s="1" t="str">
        <f>IF('Relevance scoring'!AL27="","",IF('Relevance scoring'!AL27&gt;=3,"ASSESS","N/A"))</f>
        <v>N/A</v>
      </c>
      <c r="AM27" s="8">
        <v>1</v>
      </c>
      <c r="AN27" s="1" t="str">
        <f>IF('Relevance scoring'!AN27="","",IF('Relevance scoring'!AN27&gt;=3,"ASSESS","N/A"))</f>
        <v>N/A</v>
      </c>
      <c r="AO27" s="1" t="str">
        <f>IF('Relevance scoring'!AO27="","",IF('Relevance scoring'!AO27&gt;=3,"ASSESS","N/A"))</f>
        <v>N/A</v>
      </c>
      <c r="AP27" s="1" t="str">
        <f>IF('Relevance scoring'!AP27="","",IF('Relevance scoring'!AP27&gt;=3,"ASSESS","N/A"))</f>
        <v>N/A</v>
      </c>
      <c r="AQ27" s="8">
        <v>1</v>
      </c>
      <c r="AR27" s="8">
        <v>2</v>
      </c>
      <c r="AS27" s="1" t="str">
        <f>IF('Relevance scoring'!AS27="","",IF('Relevance scoring'!AS27&gt;=3,"ASSESS","N/A"))</f>
        <v>N/A</v>
      </c>
      <c r="AT27" s="8">
        <v>-1</v>
      </c>
      <c r="AU27" s="1" t="str">
        <f>IF('Relevance scoring'!AU27="","",IF('Relevance scoring'!AU27&gt;=3,"ASSESS","N/A"))</f>
        <v>N/A</v>
      </c>
      <c r="AV27" s="8">
        <v>1</v>
      </c>
      <c r="AW27" s="1" t="str">
        <f>IF('Relevance scoring'!AW27="","",IF('Relevance scoring'!AW27&gt;=3,"ASSESS","N/A"))</f>
        <v>N/A</v>
      </c>
      <c r="AX27" s="8">
        <v>-3</v>
      </c>
      <c r="AY27" s="8">
        <v>-3</v>
      </c>
      <c r="AZ27" s="8">
        <v>-1</v>
      </c>
      <c r="BA27" s="8">
        <v>2</v>
      </c>
      <c r="BB27" s="8">
        <v>1</v>
      </c>
      <c r="BC27" s="1" t="str">
        <f>IF('Relevance scoring'!BC27="","",IF('Relevance scoring'!BC27&gt;=3,"ASSESS","N/A"))</f>
        <v>N/A</v>
      </c>
      <c r="BD27" s="8">
        <v>1</v>
      </c>
      <c r="BE27" s="8">
        <v>-2</v>
      </c>
      <c r="BF27" s="8">
        <v>1</v>
      </c>
      <c r="BG27" s="8" t="str">
        <f>IF('Relevance scoring'!BG27="","",IF('Relevance scoring'!BG27&gt;=3,"ASSESS","N/A"))</f>
        <v>N/A</v>
      </c>
      <c r="BH27" s="8">
        <v>1</v>
      </c>
      <c r="BI27" s="8"/>
      <c r="BJ27" s="8"/>
      <c r="BK27" s="8"/>
      <c r="BL27" s="8"/>
    </row>
    <row r="28" spans="1:64" ht="15.75" customHeight="1" x14ac:dyDescent="0.2">
      <c r="A28" s="53" t="str">
        <f>'Technology references'!A23</f>
        <v>Tech-022</v>
      </c>
      <c r="B28" s="54" t="str">
        <f t="array" ref="B28">INDEX('Technology references'!$B$2:$B$100,MATCH($A28,'Technology references'!$A$2:$A$100,0))</f>
        <v>Emotion Tracking</v>
      </c>
      <c r="D28" s="8">
        <v>1</v>
      </c>
      <c r="E28" s="1" t="str">
        <f>IF('Relevance scoring'!E28="","",IF('Relevance scoring'!E28&gt;=3,"ASSESS","N/A"))</f>
        <v>N/A</v>
      </c>
      <c r="F28" s="1" t="str">
        <f>IF('Relevance scoring'!F28="","",IF('Relevance scoring'!F28&gt;=3,"ASSESS","N/A"))</f>
        <v>N/A</v>
      </c>
      <c r="G28" s="1" t="str">
        <f>IF('Relevance scoring'!G28="","",IF('Relevance scoring'!G28&gt;=3,"ASSESS","N/A"))</f>
        <v>N/A</v>
      </c>
      <c r="H28" s="1" t="str">
        <f>IF('Relevance scoring'!H28="","",IF('Relevance scoring'!H28&gt;=3,"ASSESS","N/A"))</f>
        <v>N/A</v>
      </c>
      <c r="I28" s="1" t="str">
        <f>IF('Relevance scoring'!I28="","",IF('Relevance scoring'!I28&gt;=3,"ASSESS","N/A"))</f>
        <v>N/A</v>
      </c>
      <c r="J28" s="1" t="str">
        <f>IF('Relevance scoring'!J28="","",IF('Relevance scoring'!J28&gt;=3,"ASSESS","N/A"))</f>
        <v>N/A</v>
      </c>
      <c r="K28" s="1" t="str">
        <f>IF('Relevance scoring'!K28="","",IF('Relevance scoring'!K28&gt;=3,"ASSESS","N/A"))</f>
        <v>N/A</v>
      </c>
      <c r="L28" s="1" t="str">
        <f>IF('Relevance scoring'!L28="","",IF('Relevance scoring'!L28&gt;=3,"ASSESS","N/A"))</f>
        <v>N/A</v>
      </c>
      <c r="M28" s="1" t="str">
        <f>IF('Relevance scoring'!M28="","",IF('Relevance scoring'!M28&gt;=3,"ASSESS","N/A"))</f>
        <v>N/A</v>
      </c>
      <c r="N28" s="1" t="str">
        <f>IF('Relevance scoring'!N28="","",IF('Relevance scoring'!N28&gt;=3,"ASSESS","N/A"))</f>
        <v>N/A</v>
      </c>
      <c r="O28" s="1" t="str">
        <f>IF('Relevance scoring'!O28="","",IF('Relevance scoring'!O28&gt;=3,"ASSESS","N/A"))</f>
        <v>N/A</v>
      </c>
      <c r="P28" s="1" t="str">
        <f>IF('Relevance scoring'!P28="","",IF('Relevance scoring'!P28&gt;=3,"ASSESS","N/A"))</f>
        <v>N/A</v>
      </c>
      <c r="Q28" s="1" t="str">
        <f>IF('Relevance scoring'!Q28="","",IF('Relevance scoring'!Q28&gt;=3,"ASSESS","N/A"))</f>
        <v>N/A</v>
      </c>
      <c r="R28" s="1" t="str">
        <f>IF('Relevance scoring'!R28="","",IF('Relevance scoring'!R28&gt;=3,"ASSESS","N/A"))</f>
        <v>N/A</v>
      </c>
      <c r="S28" s="1" t="str">
        <f>IF('Relevance scoring'!S28="","",IF('Relevance scoring'!S28&gt;=3,"ASSESS","N/A"))</f>
        <v>N/A</v>
      </c>
      <c r="T28" s="1" t="str">
        <f>IF('Relevance scoring'!T28="","",IF('Relevance scoring'!T28&gt;=3,"ASSESS","N/A"))</f>
        <v>N/A</v>
      </c>
      <c r="U28" s="1" t="str">
        <f>IF('Relevance scoring'!U28="","",IF('Relevance scoring'!U28&gt;=3,"ASSESS","N/A"))</f>
        <v>N/A</v>
      </c>
      <c r="V28" s="1" t="str">
        <f>IF('Relevance scoring'!V28="","",IF('Relevance scoring'!V28&gt;=3,"ASSESS","N/A"))</f>
        <v>N/A</v>
      </c>
      <c r="W28" s="1" t="str">
        <f>IF('Relevance scoring'!W28="","",IF('Relevance scoring'!W28&gt;=3,"ASSESS","N/A"))</f>
        <v>N/A</v>
      </c>
      <c r="X28" s="1" t="str">
        <f>IF('Relevance scoring'!X28="","",IF('Relevance scoring'!X28&gt;=3,"ASSESS","N/A"))</f>
        <v>N/A</v>
      </c>
      <c r="Y28" s="1" t="str">
        <f>IF('Relevance scoring'!Y28="","",IF('Relevance scoring'!Y28&gt;=3,"ASSESS","N/A"))</f>
        <v>N/A</v>
      </c>
      <c r="Z28" s="1" t="str">
        <f>IF('Relevance scoring'!Z28="","",IF('Relevance scoring'!Z28&gt;=3,"ASSESS","N/A"))</f>
        <v>N/A</v>
      </c>
      <c r="AA28" s="1" t="str">
        <f>IF('Relevance scoring'!AA28="","",IF('Relevance scoring'!AA28&gt;=3,"ASSESS","N/A"))</f>
        <v>N/A</v>
      </c>
      <c r="AB28" s="8">
        <v>2</v>
      </c>
      <c r="AC28" s="1" t="str">
        <f>IF('Relevance scoring'!AC28="","",IF('Relevance scoring'!AC28&gt;=3,"ASSESS","N/A"))</f>
        <v>N/A</v>
      </c>
      <c r="AD28" s="1" t="str">
        <f>IF('Relevance scoring'!AD28="","",IF('Relevance scoring'!AD28&gt;=3,"ASSESS","N/A"))</f>
        <v>N/A</v>
      </c>
      <c r="AE28" s="1" t="str">
        <f>IF('Relevance scoring'!AE28="","",IF('Relevance scoring'!AE28&gt;=3,"ASSESS","N/A"))</f>
        <v>N/A</v>
      </c>
      <c r="AF28" s="1" t="str">
        <f>IF('Relevance scoring'!AF28="","",IF('Relevance scoring'!AF28&gt;=3,"ASSESS","N/A"))</f>
        <v>N/A</v>
      </c>
      <c r="AG28" s="8">
        <v>3</v>
      </c>
      <c r="AH28" s="8">
        <v>3</v>
      </c>
      <c r="AI28" s="8">
        <v>2</v>
      </c>
      <c r="AJ28" s="1" t="str">
        <f>IF('Relevance scoring'!AJ28="","",IF('Relevance scoring'!AJ28&gt;=3,"ASSESS","N/A"))</f>
        <v>N/A</v>
      </c>
      <c r="AK28" s="8">
        <v>2</v>
      </c>
      <c r="AL28" s="1" t="str">
        <f>IF('Relevance scoring'!AL28="","",IF('Relevance scoring'!AL28&gt;=3,"ASSESS","N/A"))</f>
        <v>N/A</v>
      </c>
      <c r="AM28" s="1" t="str">
        <f>IF('Relevance scoring'!AM28="","",IF('Relevance scoring'!AM28&gt;=3,"ASSESS","N/A"))</f>
        <v>N/A</v>
      </c>
      <c r="AN28" s="8">
        <v>1</v>
      </c>
      <c r="AO28" s="1" t="str">
        <f>IF('Relevance scoring'!AO28="","",IF('Relevance scoring'!AO28&gt;=3,"ASSESS","N/A"))</f>
        <v>N/A</v>
      </c>
      <c r="AP28" s="8">
        <v>2</v>
      </c>
      <c r="AQ28" s="1" t="str">
        <f>IF('Relevance scoring'!AQ28="","",IF('Relevance scoring'!AQ28&gt;=3,"ASSESS","N/A"))</f>
        <v>N/A</v>
      </c>
      <c r="AR28" s="1" t="str">
        <f>IF('Relevance scoring'!AR28="","",IF('Relevance scoring'!AR28&gt;=3,"ASSESS","N/A"))</f>
        <v>N/A</v>
      </c>
      <c r="AS28" s="1" t="str">
        <f>IF('Relevance scoring'!AS28="","",IF('Relevance scoring'!AS28&gt;=3,"ASSESS","N/A"))</f>
        <v>N/A</v>
      </c>
      <c r="AT28" s="1" t="str">
        <f>IF('Relevance scoring'!AT28="","",IF('Relevance scoring'!AT28&gt;=3,"ASSESS","N/A"))</f>
        <v>N/A</v>
      </c>
      <c r="AU28" s="1" t="str">
        <f>IF('Relevance scoring'!AU28="","",IF('Relevance scoring'!AU28&gt;=3,"ASSESS","N/A"))</f>
        <v>N/A</v>
      </c>
      <c r="AV28" s="1" t="str">
        <f>IF('Relevance scoring'!AV28="","",IF('Relevance scoring'!AV28&gt;=3,"ASSESS","N/A"))</f>
        <v>N/A</v>
      </c>
      <c r="AW28" s="1" t="str">
        <f>IF('Relevance scoring'!AW28="","",IF('Relevance scoring'!AW28&gt;=3,"ASSESS","N/A"))</f>
        <v>N/A</v>
      </c>
      <c r="AX28" s="8">
        <v>2</v>
      </c>
      <c r="AY28" s="1" t="str">
        <f>IF('Relevance scoring'!AY28="","",IF('Relevance scoring'!AY28&gt;=3,"ASSESS","N/A"))</f>
        <v>N/A</v>
      </c>
      <c r="AZ28" s="1" t="str">
        <f>IF('Relevance scoring'!AZ28="","",IF('Relevance scoring'!AZ28&gt;=3,"ASSESS","N/A"))</f>
        <v>N/A</v>
      </c>
      <c r="BA28" s="1" t="str">
        <f>IF('Relevance scoring'!BA28="","",IF('Relevance scoring'!BA28&gt;=3,"ASSESS","N/A"))</f>
        <v>N/A</v>
      </c>
      <c r="BB28" s="1" t="str">
        <f>IF('Relevance scoring'!BB28="","",IF('Relevance scoring'!BB28&gt;=3,"ASSESS","N/A"))</f>
        <v>N/A</v>
      </c>
      <c r="BC28" s="1" t="str">
        <f>IF('Relevance scoring'!BC28="","",IF('Relevance scoring'!BC28&gt;=3,"ASSESS","N/A"))</f>
        <v>N/A</v>
      </c>
      <c r="BD28" s="1" t="str">
        <f>IF('Relevance scoring'!BD28="","",IF('Relevance scoring'!BD28&gt;=3,"ASSESS","N/A"))</f>
        <v>N/A</v>
      </c>
      <c r="BE28" s="8" t="str">
        <f>IF('Relevance scoring'!BE28="","",IF('Relevance scoring'!BE28&gt;=3,"ASSESS","N/A"))</f>
        <v>N/A</v>
      </c>
      <c r="BF28" s="8" t="str">
        <f>IF('Relevance scoring'!BF28="","",IF('Relevance scoring'!BF28&gt;=3,"ASSESS","N/A"))</f>
        <v>N/A</v>
      </c>
      <c r="BG28" s="8">
        <v>1</v>
      </c>
      <c r="BH28" s="8" t="str">
        <f>IF('Relevance scoring'!BH28="","",IF('Relevance scoring'!BH28&gt;=3,"ASSESS","N/A"))</f>
        <v>N/A</v>
      </c>
      <c r="BI28" s="8"/>
      <c r="BJ28" s="8"/>
      <c r="BK28" s="8"/>
      <c r="BL28" s="8"/>
    </row>
    <row r="29" spans="1:64" ht="12.75" x14ac:dyDescent="0.2">
      <c r="A29" s="53" t="str">
        <f>'Technology references'!A24</f>
        <v>Tech-023</v>
      </c>
      <c r="B29" s="54" t="str">
        <f t="array" ref="B29">INDEX('Technology references'!$B$2:$B$100,MATCH($A29,'Technology references'!$A$2:$A$100,0))</f>
        <v>Renewable energy generation</v>
      </c>
      <c r="D29" s="1" t="str">
        <f>IF('Relevance scoring'!D29="","",IF('Relevance scoring'!D29&gt;=3,"ASSESS","N/A"))</f>
        <v>N/A</v>
      </c>
      <c r="E29" s="1" t="str">
        <f>IF('Relevance scoring'!E29="","",IF('Relevance scoring'!E29&gt;=3,"ASSESS","N/A"))</f>
        <v>N/A</v>
      </c>
      <c r="F29" s="1" t="str">
        <f>IF('Relevance scoring'!F29="","",IF('Relevance scoring'!F29&gt;=3,"ASSESS","N/A"))</f>
        <v>N/A</v>
      </c>
      <c r="G29" s="1" t="str">
        <f>IF('Relevance scoring'!G29="","",IF('Relevance scoring'!G29&gt;=3,"ASSESS","N/A"))</f>
        <v>N/A</v>
      </c>
      <c r="H29" s="1" t="str">
        <f>IF('Relevance scoring'!H29="","",IF('Relevance scoring'!H29&gt;=3,"ASSESS","N/A"))</f>
        <v>N/A</v>
      </c>
      <c r="I29" s="8">
        <v>1</v>
      </c>
      <c r="J29" s="8">
        <v>1</v>
      </c>
      <c r="K29" s="1" t="str">
        <f>IF('Relevance scoring'!K29="","",IF('Relevance scoring'!K29&gt;=3,"ASSESS","N/A"))</f>
        <v>N/A</v>
      </c>
      <c r="L29" s="1" t="str">
        <f>IF('Relevance scoring'!L29="","",IF('Relevance scoring'!L29&gt;=3,"ASSESS","N/A"))</f>
        <v>N/A</v>
      </c>
      <c r="M29" s="8">
        <v>1</v>
      </c>
      <c r="N29" s="1" t="str">
        <f>IF('Relevance scoring'!N29="","",IF('Relevance scoring'!N29&gt;=3,"ASSESS","N/A"))</f>
        <v>N/A</v>
      </c>
      <c r="O29" s="1" t="str">
        <f>IF('Relevance scoring'!O29="","",IF('Relevance scoring'!O29&gt;=3,"ASSESS","N/A"))</f>
        <v>N/A</v>
      </c>
      <c r="P29" s="1" t="str">
        <f>IF('Relevance scoring'!P29="","",IF('Relevance scoring'!P29&gt;=3,"ASSESS","N/A"))</f>
        <v>N/A</v>
      </c>
      <c r="Q29" s="1" t="str">
        <f>IF('Relevance scoring'!Q29="","",IF('Relevance scoring'!Q29&gt;=3,"ASSESS","N/A"))</f>
        <v>N/A</v>
      </c>
      <c r="R29" s="1" t="str">
        <f>IF('Relevance scoring'!R29="","",IF('Relevance scoring'!R29&gt;=3,"ASSESS","N/A"))</f>
        <v>N/A</v>
      </c>
      <c r="S29" s="1" t="str">
        <f>IF('Relevance scoring'!S29="","",IF('Relevance scoring'!S29&gt;=3,"ASSESS","N/A"))</f>
        <v>N/A</v>
      </c>
      <c r="T29" s="1" t="str">
        <f>IF('Relevance scoring'!T29="","",IF('Relevance scoring'!T29&gt;=3,"ASSESS","N/A"))</f>
        <v>N/A</v>
      </c>
      <c r="U29" s="1" t="str">
        <f>IF('Relevance scoring'!U29="","",IF('Relevance scoring'!U29&gt;=3,"ASSESS","N/A"))</f>
        <v>N/A</v>
      </c>
      <c r="V29" s="1" t="str">
        <f>IF('Relevance scoring'!V29="","",IF('Relevance scoring'!V29&gt;=3,"ASSESS","N/A"))</f>
        <v>N/A</v>
      </c>
      <c r="W29" s="1" t="str">
        <f>IF('Relevance scoring'!W29="","",IF('Relevance scoring'!W29&gt;=3,"ASSESS","N/A"))</f>
        <v>N/A</v>
      </c>
      <c r="X29" s="8">
        <v>-3</v>
      </c>
      <c r="Y29" s="8">
        <v>-1</v>
      </c>
      <c r="Z29" s="8">
        <v>1</v>
      </c>
      <c r="AA29" s="1" t="str">
        <f>IF('Relevance scoring'!AA29="","",IF('Relevance scoring'!AA29&gt;=3,"ASSESS","N/A"))</f>
        <v>N/A</v>
      </c>
      <c r="AB29" s="1" t="str">
        <f>IF('Relevance scoring'!AB29="","",IF('Relevance scoring'!AB29&gt;=3,"ASSESS","N/A"))</f>
        <v>N/A</v>
      </c>
      <c r="AC29" s="1" t="str">
        <f>IF('Relevance scoring'!AC29="","",IF('Relevance scoring'!AC29&gt;=3,"ASSESS","N/A"))</f>
        <v>N/A</v>
      </c>
      <c r="AD29" s="1" t="str">
        <f>IF('Relevance scoring'!AD29="","",IF('Relevance scoring'!AD29&gt;=3,"ASSESS","N/A"))</f>
        <v>N/A</v>
      </c>
      <c r="AE29" s="1" t="str">
        <f>IF('Relevance scoring'!AE29="","",IF('Relevance scoring'!AE29&gt;=3,"ASSESS","N/A"))</f>
        <v>N/A</v>
      </c>
      <c r="AF29" s="1" t="str">
        <f>IF('Relevance scoring'!AF29="","",IF('Relevance scoring'!AF29&gt;=3,"ASSESS","N/A"))</f>
        <v>N/A</v>
      </c>
      <c r="AG29" s="1" t="str">
        <f>IF('Relevance scoring'!AG29="","",IF('Relevance scoring'!AG29&gt;=3,"ASSESS","N/A"))</f>
        <v>N/A</v>
      </c>
      <c r="AH29" s="1" t="str">
        <f>IF('Relevance scoring'!AH29="","",IF('Relevance scoring'!AH29&gt;=3,"ASSESS","N/A"))</f>
        <v>N/A</v>
      </c>
      <c r="AI29" s="1" t="str">
        <f>IF('Relevance scoring'!AI29="","",IF('Relevance scoring'!AI29&gt;=3,"ASSESS","N/A"))</f>
        <v>N/A</v>
      </c>
      <c r="AJ29" s="1" t="str">
        <f>IF('Relevance scoring'!AJ29="","",IF('Relevance scoring'!AJ29&gt;=3,"ASSESS","N/A"))</f>
        <v>N/A</v>
      </c>
      <c r="AK29" s="1" t="str">
        <f>IF('Relevance scoring'!AK29="","",IF('Relevance scoring'!AK29&gt;=3,"ASSESS","N/A"))</f>
        <v>N/A</v>
      </c>
      <c r="AL29" s="1" t="str">
        <f>IF('Relevance scoring'!AL29="","",IF('Relevance scoring'!AL29&gt;=3,"ASSESS","N/A"))</f>
        <v>N/A</v>
      </c>
      <c r="AM29" s="1" t="str">
        <f>IF('Relevance scoring'!AM29="","",IF('Relevance scoring'!AM29&gt;=3,"ASSESS","N/A"))</f>
        <v>N/A</v>
      </c>
      <c r="AN29" s="1" t="str">
        <f>IF('Relevance scoring'!AN29="","",IF('Relevance scoring'!AN29&gt;=3,"ASSESS","N/A"))</f>
        <v>N/A</v>
      </c>
      <c r="AO29" s="8">
        <v>2</v>
      </c>
      <c r="AP29" s="1" t="str">
        <f>IF('Relevance scoring'!AP29="","",IF('Relevance scoring'!AP29&gt;=3,"ASSESS","N/A"))</f>
        <v>N/A</v>
      </c>
      <c r="AQ29" s="1" t="str">
        <f>IF('Relevance scoring'!AQ29="","",IF('Relevance scoring'!AQ29&gt;=3,"ASSESS","N/A"))</f>
        <v>N/A</v>
      </c>
      <c r="AR29" s="8">
        <v>-1</v>
      </c>
      <c r="AS29" s="1" t="str">
        <f>IF('Relevance scoring'!AS29="","",IF('Relevance scoring'!AS29&gt;=3,"ASSESS","N/A"))</f>
        <v>N/A</v>
      </c>
      <c r="AT29" s="1" t="str">
        <f>IF('Relevance scoring'!AT29="","",IF('Relevance scoring'!AT29&gt;=3,"ASSESS","N/A"))</f>
        <v>N/A</v>
      </c>
      <c r="AU29" s="1" t="str">
        <f>IF('Relevance scoring'!AU29="","",IF('Relevance scoring'!AU29&gt;=3,"ASSESS","N/A"))</f>
        <v>N/A</v>
      </c>
      <c r="AV29" s="1" t="str">
        <f>IF('Relevance scoring'!AV29="","",IF('Relevance scoring'!AV29&gt;=3,"ASSESS","N/A"))</f>
        <v>N/A</v>
      </c>
      <c r="AW29" s="8">
        <v>3</v>
      </c>
      <c r="AX29" s="1" t="str">
        <f>IF('Relevance scoring'!AX29="","",IF('Relevance scoring'!AX29&gt;=3,"ASSESS","N/A"))</f>
        <v>N/A</v>
      </c>
      <c r="AY29" s="1" t="str">
        <f>IF('Relevance scoring'!AY29="","",IF('Relevance scoring'!AY29&gt;=3,"ASSESS","N/A"))</f>
        <v>N/A</v>
      </c>
      <c r="AZ29" s="1" t="str">
        <f>IF('Relevance scoring'!AZ29="","",IF('Relevance scoring'!AZ29&gt;=3,"ASSESS","N/A"))</f>
        <v>N/A</v>
      </c>
      <c r="BA29" s="1" t="str">
        <f>IF('Relevance scoring'!BA29="","",IF('Relevance scoring'!BA29&gt;=3,"ASSESS","N/A"))</f>
        <v>N/A</v>
      </c>
      <c r="BB29" s="1" t="str">
        <f>IF('Relevance scoring'!BB29="","",IF('Relevance scoring'!BB29&gt;=3,"ASSESS","N/A"))</f>
        <v>N/A</v>
      </c>
      <c r="BC29" s="1" t="str">
        <f>IF('Relevance scoring'!BC29="","",IF('Relevance scoring'!BC29&gt;=3,"ASSESS","N/A"))</f>
        <v>N/A</v>
      </c>
      <c r="BD29" s="1" t="str">
        <f>IF('Relevance scoring'!BD29="","",IF('Relevance scoring'!BD29&gt;=3,"ASSESS","N/A"))</f>
        <v>N/A</v>
      </c>
      <c r="BE29" s="8" t="str">
        <f>IF('Relevance scoring'!BE29="","",IF('Relevance scoring'!BE29&gt;=3,"ASSESS","N/A"))</f>
        <v>N/A</v>
      </c>
      <c r="BF29" s="8" t="str">
        <f>IF('Relevance scoring'!BF29="","",IF('Relevance scoring'!BF29&gt;=3,"ASSESS","N/A"))</f>
        <v>N/A</v>
      </c>
      <c r="BG29" s="8" t="str">
        <f>IF('Relevance scoring'!BG29="","",IF('Relevance scoring'!BG29&gt;=3,"ASSESS","N/A"))</f>
        <v>N/A</v>
      </c>
      <c r="BH29" s="8" t="str">
        <f>IF('Relevance scoring'!BH29="","",IF('Relevance scoring'!BH29&gt;=3,"ASSESS","N/A"))</f>
        <v>N/A</v>
      </c>
      <c r="BI29" s="8"/>
      <c r="BJ29" s="8"/>
      <c r="BK29" s="8"/>
      <c r="BL29" s="8"/>
    </row>
    <row r="30" spans="1:64" ht="12.75" x14ac:dyDescent="0.2">
      <c r="A30" s="53" t="str">
        <f>'Technology references'!A25</f>
        <v>Tech-024</v>
      </c>
      <c r="B30" s="54" t="str">
        <f t="array" ref="B30">INDEX('Technology references'!$B$2:$B$100,MATCH($A30,'Technology references'!$A$2:$A$100,0))</f>
        <v>Identity Management</v>
      </c>
      <c r="D30" s="1" t="str">
        <f>IF('Relevance scoring'!D30="","",IF('Relevance scoring'!D30&gt;=3,"ASSESS","N/A"))</f>
        <v>N/A</v>
      </c>
      <c r="E30" s="1" t="str">
        <f>IF('Relevance scoring'!E30="","",IF('Relevance scoring'!E30&gt;=3,"ASSESS","N/A"))</f>
        <v>N/A</v>
      </c>
      <c r="F30" s="1" t="str">
        <f>IF('Relevance scoring'!F30="","",IF('Relevance scoring'!F30&gt;=3,"ASSESS","N/A"))</f>
        <v>N/A</v>
      </c>
      <c r="G30" s="1" t="str">
        <f>IF('Relevance scoring'!G30="","",IF('Relevance scoring'!G30&gt;=3,"ASSESS","N/A"))</f>
        <v>N/A</v>
      </c>
      <c r="H30" s="1" t="str">
        <f>IF('Relevance scoring'!H30="","",IF('Relevance scoring'!H30&gt;=3,"ASSESS","N/A"))</f>
        <v>N/A</v>
      </c>
      <c r="I30" s="1" t="str">
        <f>IF('Relevance scoring'!I30="","",IF('Relevance scoring'!I30&gt;=3,"ASSESS","N/A"))</f>
        <v>N/A</v>
      </c>
      <c r="J30" s="1" t="str">
        <f>IF('Relevance scoring'!J30="","",IF('Relevance scoring'!J30&gt;=3,"ASSESS","N/A"))</f>
        <v>N/A</v>
      </c>
      <c r="K30" s="1" t="str">
        <f>IF('Relevance scoring'!K30="","",IF('Relevance scoring'!K30&gt;=3,"ASSESS","N/A"))</f>
        <v>N/A</v>
      </c>
      <c r="L30" s="1" t="str">
        <f>IF('Relevance scoring'!L30="","",IF('Relevance scoring'!L30&gt;=3,"ASSESS","N/A"))</f>
        <v>N/A</v>
      </c>
      <c r="M30" s="1" t="str">
        <f>IF('Relevance scoring'!M30="","",IF('Relevance scoring'!M30&gt;=3,"ASSESS","N/A"))</f>
        <v>N/A</v>
      </c>
      <c r="N30" s="1" t="str">
        <f>IF('Relevance scoring'!N30="","",IF('Relevance scoring'!N30&gt;=3,"ASSESS","N/A"))</f>
        <v>N/A</v>
      </c>
      <c r="O30" s="1" t="str">
        <f>IF('Relevance scoring'!O30="","",IF('Relevance scoring'!O30&gt;=3,"ASSESS","N/A"))</f>
        <v>N/A</v>
      </c>
      <c r="P30" s="8">
        <v>2</v>
      </c>
      <c r="Q30" s="1" t="str">
        <f>IF('Relevance scoring'!Q30="","",IF('Relevance scoring'!Q30&gt;=3,"ASSESS","N/A"))</f>
        <v>N/A</v>
      </c>
      <c r="R30" s="1" t="str">
        <f>IF('Relevance scoring'!R30="","",IF('Relevance scoring'!R30&gt;=3,"ASSESS","N/A"))</f>
        <v>N/A</v>
      </c>
      <c r="S30" s="1" t="str">
        <f>IF('Relevance scoring'!S30="","",IF('Relevance scoring'!S30&gt;=3,"ASSESS","N/A"))</f>
        <v>N/A</v>
      </c>
      <c r="T30" s="1" t="str">
        <f>IF('Relevance scoring'!T30="","",IF('Relevance scoring'!T30&gt;=3,"ASSESS","N/A"))</f>
        <v>N/A</v>
      </c>
      <c r="U30" s="1" t="str">
        <f>IF('Relevance scoring'!U30="","",IF('Relevance scoring'!U30&gt;=3,"ASSESS","N/A"))</f>
        <v>N/A</v>
      </c>
      <c r="V30" s="1" t="str">
        <f>IF('Relevance scoring'!V30="","",IF('Relevance scoring'!V30&gt;=3,"ASSESS","N/A"))</f>
        <v>N/A</v>
      </c>
      <c r="W30" s="1" t="str">
        <f>IF('Relevance scoring'!W30="","",IF('Relevance scoring'!W30&gt;=3,"ASSESS","N/A"))</f>
        <v>N/A</v>
      </c>
      <c r="X30" s="1" t="str">
        <f>IF('Relevance scoring'!X30="","",IF('Relevance scoring'!X30&gt;=3,"ASSESS","N/A"))</f>
        <v>N/A</v>
      </c>
      <c r="Y30" s="1" t="str">
        <f>IF('Relevance scoring'!Y30="","",IF('Relevance scoring'!Y30&gt;=3,"ASSESS","N/A"))</f>
        <v>N/A</v>
      </c>
      <c r="Z30" s="1" t="str">
        <f>IF('Relevance scoring'!Z30="","",IF('Relevance scoring'!Z30&gt;=3,"ASSESS","N/A"))</f>
        <v>N/A</v>
      </c>
      <c r="AA30" s="8">
        <v>1</v>
      </c>
      <c r="AB30" s="1" t="str">
        <f>IF('Relevance scoring'!AB30="","",IF('Relevance scoring'!AB30&gt;=3,"ASSESS","N/A"))</f>
        <v>N/A</v>
      </c>
      <c r="AC30" s="8">
        <v>1</v>
      </c>
      <c r="AD30" s="1" t="str">
        <f>IF('Relevance scoring'!AD30="","",IF('Relevance scoring'!AD30&gt;=3,"ASSESS","N/A"))</f>
        <v>N/A</v>
      </c>
      <c r="AE30" s="8">
        <v>2</v>
      </c>
      <c r="AF30" s="1" t="str">
        <f>IF('Relevance scoring'!AF30="","",IF('Relevance scoring'!AF30&gt;=3,"ASSESS","N/A"))</f>
        <v>N/A</v>
      </c>
      <c r="AG30" s="1" t="str">
        <f>IF('Relevance scoring'!AG30="","",IF('Relevance scoring'!AG30&gt;=3,"ASSESS","N/A"))</f>
        <v>N/A</v>
      </c>
      <c r="AH30" s="1" t="str">
        <f>IF('Relevance scoring'!AH30="","",IF('Relevance scoring'!AH30&gt;=3,"ASSESS","N/A"))</f>
        <v>N/A</v>
      </c>
      <c r="AI30" s="1" t="str">
        <f>IF('Relevance scoring'!AI30="","",IF('Relevance scoring'!AI30&gt;=3,"ASSESS","N/A"))</f>
        <v>N/A</v>
      </c>
      <c r="AJ30" s="1" t="str">
        <f>IF('Relevance scoring'!AJ30="","",IF('Relevance scoring'!AJ30&gt;=3,"ASSESS","N/A"))</f>
        <v>N/A</v>
      </c>
      <c r="AK30" s="1" t="str">
        <f>IF('Relevance scoring'!AK30="","",IF('Relevance scoring'!AK30&gt;=3,"ASSESS","N/A"))</f>
        <v>N/A</v>
      </c>
      <c r="AL30" s="1" t="str">
        <f>IF('Relevance scoring'!AL30="","",IF('Relevance scoring'!AL30&gt;=3,"ASSESS","N/A"))</f>
        <v>N/A</v>
      </c>
      <c r="AM30" s="1" t="str">
        <f>IF('Relevance scoring'!AM30="","",IF('Relevance scoring'!AM30&gt;=3,"ASSESS","N/A"))</f>
        <v>N/A</v>
      </c>
      <c r="AN30" s="1" t="str">
        <f>IF('Relevance scoring'!AN30="","",IF('Relevance scoring'!AN30&gt;=3,"ASSESS","N/A"))</f>
        <v>N/A</v>
      </c>
      <c r="AO30" s="1" t="str">
        <f>IF('Relevance scoring'!AO30="","",IF('Relevance scoring'!AO30&gt;=3,"ASSESS","N/A"))</f>
        <v>N/A</v>
      </c>
      <c r="AP30" s="1" t="str">
        <f>IF('Relevance scoring'!AP30="","",IF('Relevance scoring'!AP30&gt;=3,"ASSESS","N/A"))</f>
        <v>N/A</v>
      </c>
      <c r="AQ30" s="1" t="str">
        <f>IF('Relevance scoring'!AQ30="","",IF('Relevance scoring'!AQ30&gt;=3,"ASSESS","N/A"))</f>
        <v>N/A</v>
      </c>
      <c r="AR30" s="1" t="str">
        <f>IF('Relevance scoring'!AR30="","",IF('Relevance scoring'!AR30&gt;=3,"ASSESS","N/A"))</f>
        <v>N/A</v>
      </c>
      <c r="AS30" s="1" t="str">
        <f>IF('Relevance scoring'!AS30="","",IF('Relevance scoring'!AS30&gt;=3,"ASSESS","N/A"))</f>
        <v>N/A</v>
      </c>
      <c r="AT30" s="1" t="str">
        <f>IF('Relevance scoring'!AT30="","",IF('Relevance scoring'!AT30&gt;=3,"ASSESS","N/A"))</f>
        <v>N/A</v>
      </c>
      <c r="AU30" s="1" t="str">
        <f>IF('Relevance scoring'!AU30="","",IF('Relevance scoring'!AU30&gt;=3,"ASSESS","N/A"))</f>
        <v>N/A</v>
      </c>
      <c r="AV30" s="8">
        <v>1</v>
      </c>
      <c r="AW30" s="1" t="str">
        <f>IF('Relevance scoring'!AW30="","",IF('Relevance scoring'!AW30&gt;=3,"ASSESS","N/A"))</f>
        <v>N/A</v>
      </c>
      <c r="AX30" s="8">
        <v>2</v>
      </c>
      <c r="AY30" s="1" t="str">
        <f>IF('Relevance scoring'!AY30="","",IF('Relevance scoring'!AY30&gt;=3,"ASSESS","N/A"))</f>
        <v>N/A</v>
      </c>
      <c r="AZ30" s="1" t="str">
        <f>IF('Relevance scoring'!AZ30="","",IF('Relevance scoring'!AZ30&gt;=3,"ASSESS","N/A"))</f>
        <v>N/A</v>
      </c>
      <c r="BA30" s="8">
        <v>1</v>
      </c>
      <c r="BB30" s="8">
        <v>1</v>
      </c>
      <c r="BC30" s="8">
        <v>1</v>
      </c>
      <c r="BD30" s="8">
        <v>1</v>
      </c>
      <c r="BE30" s="8">
        <v>1</v>
      </c>
      <c r="BF30" s="8" t="str">
        <f>IF('Relevance scoring'!BF30="","",IF('Relevance scoring'!BF30&gt;=3,"ASSESS","N/A"))</f>
        <v>N/A</v>
      </c>
      <c r="BG30" s="8">
        <v>1</v>
      </c>
      <c r="BH30" s="8">
        <v>1</v>
      </c>
      <c r="BI30" s="8"/>
      <c r="BJ30" s="8"/>
      <c r="BK30" s="8"/>
      <c r="BL30" s="8"/>
    </row>
    <row r="31" spans="1:64" ht="12.75" x14ac:dyDescent="0.2">
      <c r="A31" s="53" t="str">
        <f>'Technology references'!A26</f>
        <v>Tech-025</v>
      </c>
      <c r="B31" s="54" t="str">
        <f t="array" ref="B31">INDEX('Technology references'!$B$2:$B$100,MATCH($A31,'Technology references'!$A$2:$A$100,0))</f>
        <v>Synthetic food</v>
      </c>
      <c r="D31" s="1" t="str">
        <f>IF('Relevance scoring'!D31="","",IF('Relevance scoring'!D31&gt;=3,"ASSESS","N/A"))</f>
        <v>N/A</v>
      </c>
      <c r="E31" s="8">
        <v>2</v>
      </c>
      <c r="F31" s="8">
        <v>2</v>
      </c>
      <c r="G31" s="1" t="str">
        <f>IF('Relevance scoring'!G31="","",IF('Relevance scoring'!G31&gt;=3,"ASSESS","N/A"))</f>
        <v>N/A</v>
      </c>
      <c r="H31" s="1" t="str">
        <f>IF('Relevance scoring'!H31="","",IF('Relevance scoring'!H31&gt;=3,"ASSESS","N/A"))</f>
        <v>N/A</v>
      </c>
      <c r="I31" s="1" t="str">
        <f>IF('Relevance scoring'!I31="","",IF('Relevance scoring'!I31&gt;=3,"ASSESS","N/A"))</f>
        <v>N/A</v>
      </c>
      <c r="J31" s="1" t="str">
        <f>IF('Relevance scoring'!J31="","",IF('Relevance scoring'!J31&gt;=3,"ASSESS","N/A"))</f>
        <v>N/A</v>
      </c>
      <c r="K31" s="1" t="str">
        <f>IF('Relevance scoring'!K31="","",IF('Relevance scoring'!K31&gt;=3,"ASSESS","N/A"))</f>
        <v>N/A</v>
      </c>
      <c r="L31" s="1" t="str">
        <f>IF('Relevance scoring'!L31="","",IF('Relevance scoring'!L31&gt;=3,"ASSESS","N/A"))</f>
        <v>N/A</v>
      </c>
      <c r="M31" s="1" t="str">
        <f>IF('Relevance scoring'!M31="","",IF('Relevance scoring'!M31&gt;=3,"ASSESS","N/A"))</f>
        <v>N/A</v>
      </c>
      <c r="N31" s="1" t="str">
        <f>IF('Relevance scoring'!N31="","",IF('Relevance scoring'!N31&gt;=3,"ASSESS","N/A"))</f>
        <v>N/A</v>
      </c>
      <c r="O31" s="1" t="str">
        <f>IF('Relevance scoring'!O31="","",IF('Relevance scoring'!O31&gt;=3,"ASSESS","N/A"))</f>
        <v>N/A</v>
      </c>
      <c r="P31" s="1" t="str">
        <f>IF('Relevance scoring'!P31="","",IF('Relevance scoring'!P31&gt;=3,"ASSESS","N/A"))</f>
        <v>N/A</v>
      </c>
      <c r="Q31" s="1" t="str">
        <f>IF('Relevance scoring'!Q31="","",IF('Relevance scoring'!Q31&gt;=3,"ASSESS","N/A"))</f>
        <v>N/A</v>
      </c>
      <c r="R31" s="1" t="str">
        <f>IF('Relevance scoring'!R31="","",IF('Relevance scoring'!R31&gt;=3,"ASSESS","N/A"))</f>
        <v>N/A</v>
      </c>
      <c r="S31" s="8">
        <v>-1</v>
      </c>
      <c r="T31" s="8">
        <v>-1</v>
      </c>
      <c r="U31" s="1" t="str">
        <f>IF('Relevance scoring'!U31="","",IF('Relevance scoring'!U31&gt;=3,"ASSESS","N/A"))</f>
        <v>N/A</v>
      </c>
      <c r="V31" s="1" t="str">
        <f>IF('Relevance scoring'!V31="","",IF('Relevance scoring'!V31&gt;=3,"ASSESS","N/A"))</f>
        <v>N/A</v>
      </c>
      <c r="W31" s="1" t="str">
        <f>IF('Relevance scoring'!W31="","",IF('Relevance scoring'!W31&gt;=3,"ASSESS","N/A"))</f>
        <v>N/A</v>
      </c>
      <c r="X31" s="1" t="str">
        <f>IF('Relevance scoring'!X31="","",IF('Relevance scoring'!X31&gt;=3,"ASSESS","N/A"))</f>
        <v>N/A</v>
      </c>
      <c r="Y31" s="1" t="str">
        <f>IF('Relevance scoring'!Y31="","",IF('Relevance scoring'!Y31&gt;=3,"ASSESS","N/A"))</f>
        <v>N/A</v>
      </c>
      <c r="Z31" s="8">
        <v>1</v>
      </c>
      <c r="AA31" s="1" t="str">
        <f>IF('Relevance scoring'!AA31="","",IF('Relevance scoring'!AA31&gt;=3,"ASSESS","N/A"))</f>
        <v>N/A</v>
      </c>
      <c r="AB31" s="1" t="str">
        <f>IF('Relevance scoring'!AB31="","",IF('Relevance scoring'!AB31&gt;=3,"ASSESS","N/A"))</f>
        <v>N/A</v>
      </c>
      <c r="AC31" s="1" t="str">
        <f>IF('Relevance scoring'!AC31="","",IF('Relevance scoring'!AC31&gt;=3,"ASSESS","N/A"))</f>
        <v>N/A</v>
      </c>
      <c r="AD31" s="1" t="str">
        <f>IF('Relevance scoring'!AD31="","",IF('Relevance scoring'!AD31&gt;=3,"ASSESS","N/A"))</f>
        <v>N/A</v>
      </c>
      <c r="AE31" s="1" t="str">
        <f>IF('Relevance scoring'!AE31="","",IF('Relevance scoring'!AE31&gt;=3,"ASSESS","N/A"))</f>
        <v>N/A</v>
      </c>
      <c r="AF31" s="8">
        <v>-3</v>
      </c>
      <c r="AG31" s="1" t="str">
        <f>IF('Relevance scoring'!AG31="","",IF('Relevance scoring'!AG31&gt;=3,"ASSESS","N/A"))</f>
        <v>N/A</v>
      </c>
      <c r="AH31" s="1" t="str">
        <f>IF('Relevance scoring'!AH31="","",IF('Relevance scoring'!AH31&gt;=3,"ASSESS","N/A"))</f>
        <v>N/A</v>
      </c>
      <c r="AI31" s="1" t="str">
        <f>IF('Relevance scoring'!AI31="","",IF('Relevance scoring'!AI31&gt;=3,"ASSESS","N/A"))</f>
        <v>N/A</v>
      </c>
      <c r="AJ31" s="1" t="str">
        <f>IF('Relevance scoring'!AJ31="","",IF('Relevance scoring'!AJ31&gt;=3,"ASSESS","N/A"))</f>
        <v>N/A</v>
      </c>
      <c r="AK31" s="1" t="str">
        <f>IF('Relevance scoring'!AK31="","",IF('Relevance scoring'!AK31&gt;=3,"ASSESS","N/A"))</f>
        <v>N/A</v>
      </c>
      <c r="AL31" s="1" t="str">
        <f>IF('Relevance scoring'!AL31="","",IF('Relevance scoring'!AL31&gt;=3,"ASSESS","N/A"))</f>
        <v>N/A</v>
      </c>
      <c r="AM31" s="1" t="str">
        <f>IF('Relevance scoring'!AM31="","",IF('Relevance scoring'!AM31&gt;=3,"ASSESS","N/A"))</f>
        <v>N/A</v>
      </c>
      <c r="AN31" s="8">
        <v>1</v>
      </c>
      <c r="AO31" s="1" t="str">
        <f>IF('Relevance scoring'!AO31="","",IF('Relevance scoring'!AO31&gt;=3,"ASSESS","N/A"))</f>
        <v>N/A</v>
      </c>
      <c r="AP31" s="1" t="str">
        <f>IF('Relevance scoring'!AP31="","",IF('Relevance scoring'!AP31&gt;=3,"ASSESS","N/A"))</f>
        <v>N/A</v>
      </c>
      <c r="AQ31" s="1" t="str">
        <f>IF('Relevance scoring'!AQ31="","",IF('Relevance scoring'!AQ31&gt;=3,"ASSESS","N/A"))</f>
        <v>N/A</v>
      </c>
      <c r="AR31" s="1" t="str">
        <f>IF('Relevance scoring'!AR31="","",IF('Relevance scoring'!AR31&gt;=3,"ASSESS","N/A"))</f>
        <v>N/A</v>
      </c>
      <c r="AS31" s="1" t="str">
        <f>IF('Relevance scoring'!AS31="","",IF('Relevance scoring'!AS31&gt;=3,"ASSESS","N/A"))</f>
        <v>N/A</v>
      </c>
      <c r="AT31" s="1" t="str">
        <f>IF('Relevance scoring'!AT31="","",IF('Relevance scoring'!AT31&gt;=3,"ASSESS","N/A"))</f>
        <v>N/A</v>
      </c>
      <c r="AU31" s="1" t="str">
        <f>IF('Relevance scoring'!AU31="","",IF('Relevance scoring'!AU31&gt;=3,"ASSESS","N/A"))</f>
        <v>N/A</v>
      </c>
      <c r="AV31" s="1" t="str">
        <f>IF('Relevance scoring'!AV31="","",IF('Relevance scoring'!AV31&gt;=3,"ASSESS","N/A"))</f>
        <v>N/A</v>
      </c>
      <c r="AW31" s="1" t="str">
        <f>IF('Relevance scoring'!AW31="","",IF('Relevance scoring'!AW31&gt;=3,"ASSESS","N/A"))</f>
        <v>N/A</v>
      </c>
      <c r="AX31" s="1" t="str">
        <f>IF('Relevance scoring'!AX31="","",IF('Relevance scoring'!AX31&gt;=3,"ASSESS","N/A"))</f>
        <v>N/A</v>
      </c>
      <c r="AY31" s="8">
        <v>-1</v>
      </c>
      <c r="AZ31" s="1" t="str">
        <f>IF('Relevance scoring'!AZ31="","",IF('Relevance scoring'!AZ31&gt;=3,"ASSESS","N/A"))</f>
        <v>N/A</v>
      </c>
      <c r="BA31" s="1" t="str">
        <f>IF('Relevance scoring'!BA31="","",IF('Relevance scoring'!BA31&gt;=3,"ASSESS","N/A"))</f>
        <v>N/A</v>
      </c>
      <c r="BB31" s="8">
        <v>2</v>
      </c>
      <c r="BC31" s="1" t="str">
        <f>IF('Relevance scoring'!BC31="","",IF('Relevance scoring'!BC31&gt;=3,"ASSESS","N/A"))</f>
        <v>N/A</v>
      </c>
      <c r="BD31" s="1" t="str">
        <f>IF('Relevance scoring'!BD31="","",IF('Relevance scoring'!BD31&gt;=3,"ASSESS","N/A"))</f>
        <v>N/A</v>
      </c>
      <c r="BE31" s="8" t="str">
        <f>IF('Relevance scoring'!BE31="","",IF('Relevance scoring'!BE31&gt;=3,"ASSESS","N/A"))</f>
        <v>N/A</v>
      </c>
      <c r="BF31" s="8" t="str">
        <f>IF('Relevance scoring'!BF31="","",IF('Relevance scoring'!BF31&gt;=3,"ASSESS","N/A"))</f>
        <v>N/A</v>
      </c>
      <c r="BG31" s="8" t="str">
        <f>IF('Relevance scoring'!BG31="","",IF('Relevance scoring'!BG31&gt;=3,"ASSESS","N/A"))</f>
        <v>N/A</v>
      </c>
      <c r="BH31" s="8" t="str">
        <f>IF('Relevance scoring'!BH31="","",IF('Relevance scoring'!BH31&gt;=3,"ASSESS","N/A"))</f>
        <v>N/A</v>
      </c>
      <c r="BI31" s="8"/>
      <c r="BJ31" s="8"/>
      <c r="BK31" s="8"/>
      <c r="BL31" s="8"/>
    </row>
    <row r="32" spans="1:64" ht="12.75" x14ac:dyDescent="0.2">
      <c r="A32" s="53" t="str">
        <f>'Technology references'!A27</f>
        <v>Tech-026</v>
      </c>
      <c r="B32" s="54" t="str">
        <f t="array" ref="B32">INDEX('Technology references'!$B$2:$B$100,MATCH($A32,'Technology references'!$A$2:$A$100,0))</f>
        <v>Industrial Robots</v>
      </c>
      <c r="D32" s="1" t="str">
        <f>IF('Relevance scoring'!D32="","",IF('Relevance scoring'!D32&gt;=3,"ASSESS","N/A"))</f>
        <v>N/A</v>
      </c>
      <c r="E32" s="8">
        <v>1</v>
      </c>
      <c r="F32" s="1" t="str">
        <f>IF('Relevance scoring'!F32="","",IF('Relevance scoring'!F32&gt;=3,"ASSESS","N/A"))</f>
        <v>N/A</v>
      </c>
      <c r="G32" s="1" t="str">
        <f>IF('Relevance scoring'!G32="","",IF('Relevance scoring'!G32&gt;=3,"ASSESS","N/A"))</f>
        <v>N/A</v>
      </c>
      <c r="H32" s="1" t="str">
        <f>IF('Relevance scoring'!H32="","",IF('Relevance scoring'!H32&gt;=3,"ASSESS","N/A"))</f>
        <v>N/A</v>
      </c>
      <c r="I32" s="8">
        <v>2</v>
      </c>
      <c r="J32" s="1" t="str">
        <f>IF('Relevance scoring'!J32="","",IF('Relevance scoring'!J32&gt;=3,"ASSESS","N/A"))</f>
        <v>N/A</v>
      </c>
      <c r="K32" s="8">
        <v>3</v>
      </c>
      <c r="L32" s="1" t="str">
        <f>IF('Relevance scoring'!L32="","",IF('Relevance scoring'!L32&gt;=3,"ASSESS","N/A"))</f>
        <v>N/A</v>
      </c>
      <c r="M32" s="1" t="str">
        <f>IF('Relevance scoring'!M32="","",IF('Relevance scoring'!M32&gt;=3,"ASSESS","N/A"))</f>
        <v>N/A</v>
      </c>
      <c r="N32" s="1" t="str">
        <f>IF('Relevance scoring'!N32="","",IF('Relevance scoring'!N32&gt;=3,"ASSESS","N/A"))</f>
        <v>N/A</v>
      </c>
      <c r="O32" s="1" t="str">
        <f>IF('Relevance scoring'!O32="","",IF('Relevance scoring'!O32&gt;=3,"ASSESS","N/A"))</f>
        <v>N/A</v>
      </c>
      <c r="P32" s="1" t="str">
        <f>IF('Relevance scoring'!P32="","",IF('Relevance scoring'!P32&gt;=3,"ASSESS","N/A"))</f>
        <v>N/A</v>
      </c>
      <c r="Q32" s="1" t="str">
        <f>IF('Relevance scoring'!Q32="","",IF('Relevance scoring'!Q32&gt;=3,"ASSESS","N/A"))</f>
        <v>N/A</v>
      </c>
      <c r="R32" s="1" t="str">
        <f>IF('Relevance scoring'!R32="","",IF('Relevance scoring'!R32&gt;=3,"ASSESS","N/A"))</f>
        <v>N/A</v>
      </c>
      <c r="S32" s="1" t="str">
        <f>IF('Relevance scoring'!S32="","",IF('Relevance scoring'!S32&gt;=3,"ASSESS","N/A"))</f>
        <v>N/A</v>
      </c>
      <c r="T32" s="8">
        <v>1</v>
      </c>
      <c r="U32" s="8">
        <v>2</v>
      </c>
      <c r="V32" s="1" t="str">
        <f>IF('Relevance scoring'!V32="","",IF('Relevance scoring'!V32&gt;=3,"ASSESS","N/A"))</f>
        <v>N/A</v>
      </c>
      <c r="W32" s="1" t="str">
        <f>IF('Relevance scoring'!W32="","",IF('Relevance scoring'!W32&gt;=3,"ASSESS","N/A"))</f>
        <v>N/A</v>
      </c>
      <c r="X32" s="1" t="str">
        <f>IF('Relevance scoring'!X32="","",IF('Relevance scoring'!X32&gt;=3,"ASSESS","N/A"))</f>
        <v>N/A</v>
      </c>
      <c r="Y32" s="1" t="str">
        <f>IF('Relevance scoring'!Y32="","",IF('Relevance scoring'!Y32&gt;=3,"ASSESS","N/A"))</f>
        <v>N/A</v>
      </c>
      <c r="Z32" s="1" t="str">
        <f>IF('Relevance scoring'!Z32="","",IF('Relevance scoring'!Z32&gt;=3,"ASSESS","N/A"))</f>
        <v>N/A</v>
      </c>
      <c r="AA32" s="1" t="str">
        <f>IF('Relevance scoring'!AA32="","",IF('Relevance scoring'!AA32&gt;=3,"ASSESS","N/A"))</f>
        <v>N/A</v>
      </c>
      <c r="AB32" s="1" t="str">
        <f>IF('Relevance scoring'!AB32="","",IF('Relevance scoring'!AB32&gt;=3,"ASSESS","N/A"))</f>
        <v>N/A</v>
      </c>
      <c r="AC32" s="1" t="str">
        <f>IF('Relevance scoring'!AC32="","",IF('Relevance scoring'!AC32&gt;=3,"ASSESS","N/A"))</f>
        <v>N/A</v>
      </c>
      <c r="AD32" s="1" t="str">
        <f>IF('Relevance scoring'!AD32="","",IF('Relevance scoring'!AD32&gt;=3,"ASSESS","N/A"))</f>
        <v>N/A</v>
      </c>
      <c r="AE32" s="1" t="str">
        <f>IF('Relevance scoring'!AE32="","",IF('Relevance scoring'!AE32&gt;=3,"ASSESS","N/A"))</f>
        <v>N/A</v>
      </c>
      <c r="AF32" s="1" t="str">
        <f>IF('Relevance scoring'!AF32="","",IF('Relevance scoring'!AF32&gt;=3,"ASSESS","N/A"))</f>
        <v>N/A</v>
      </c>
      <c r="AG32" s="1" t="str">
        <f>IF('Relevance scoring'!AG32="","",IF('Relevance scoring'!AG32&gt;=3,"ASSESS","N/A"))</f>
        <v>N/A</v>
      </c>
      <c r="AH32" s="1" t="str">
        <f>IF('Relevance scoring'!AH32="","",IF('Relevance scoring'!AH32&gt;=3,"ASSESS","N/A"))</f>
        <v>N/A</v>
      </c>
      <c r="AI32" s="1" t="str">
        <f>IF('Relevance scoring'!AI32="","",IF('Relevance scoring'!AI32&gt;=3,"ASSESS","N/A"))</f>
        <v>N/A</v>
      </c>
      <c r="AJ32" s="1" t="str">
        <f>IF('Relevance scoring'!AJ32="","",IF('Relevance scoring'!AJ32&gt;=3,"ASSESS","N/A"))</f>
        <v>N/A</v>
      </c>
      <c r="AK32" s="1" t="str">
        <f>IF('Relevance scoring'!AK32="","",IF('Relevance scoring'!AK32&gt;=3,"ASSESS","N/A"))</f>
        <v>N/A</v>
      </c>
      <c r="AL32" s="1" t="str">
        <f>IF('Relevance scoring'!AL32="","",IF('Relevance scoring'!AL32&gt;=3,"ASSESS","N/A"))</f>
        <v>N/A</v>
      </c>
      <c r="AM32" s="1" t="str">
        <f>IF('Relevance scoring'!AM32="","",IF('Relevance scoring'!AM32&gt;=3,"ASSESS","N/A"))</f>
        <v>N/A</v>
      </c>
      <c r="AN32" s="1" t="str">
        <f>IF('Relevance scoring'!AN32="","",IF('Relevance scoring'!AN32&gt;=3,"ASSESS","N/A"))</f>
        <v>N/A</v>
      </c>
      <c r="AO32" s="1" t="str">
        <f>IF('Relevance scoring'!AO32="","",IF('Relevance scoring'!AO32&gt;=3,"ASSESS","N/A"))</f>
        <v>N/A</v>
      </c>
      <c r="AP32" s="1" t="str">
        <f>IF('Relevance scoring'!AP32="","",IF('Relevance scoring'!AP32&gt;=3,"ASSESS","N/A"))</f>
        <v>N/A</v>
      </c>
      <c r="AQ32" s="8">
        <v>-2</v>
      </c>
      <c r="AR32" s="8">
        <v>2</v>
      </c>
      <c r="AS32" s="1" t="str">
        <f>IF('Relevance scoring'!AS32="","",IF('Relevance scoring'!AS32&gt;=3,"ASSESS","N/A"))</f>
        <v>N/A</v>
      </c>
      <c r="AT32" s="1" t="str">
        <f>IF('Relevance scoring'!AT32="","",IF('Relevance scoring'!AT32&gt;=3,"ASSESS","N/A"))</f>
        <v>N/A</v>
      </c>
      <c r="AU32" s="1" t="str">
        <f>IF('Relevance scoring'!AU32="","",IF('Relevance scoring'!AU32&gt;=3,"ASSESS","N/A"))</f>
        <v>N/A</v>
      </c>
      <c r="AV32" s="8">
        <v>2</v>
      </c>
      <c r="AW32" s="1" t="str">
        <f>IF('Relevance scoring'!AW32="","",IF('Relevance scoring'!AW32&gt;=3,"ASSESS","N/A"))</f>
        <v>N/A</v>
      </c>
      <c r="AX32" s="1" t="str">
        <f>IF('Relevance scoring'!AX32="","",IF('Relevance scoring'!AX32&gt;=3,"ASSESS","N/A"))</f>
        <v>N/A</v>
      </c>
      <c r="AY32" s="1" t="str">
        <f>IF('Relevance scoring'!AY32="","",IF('Relevance scoring'!AY32&gt;=3,"ASSESS","N/A"))</f>
        <v>N/A</v>
      </c>
      <c r="AZ32" s="1" t="str">
        <f>IF('Relevance scoring'!AZ32="","",IF('Relevance scoring'!AZ32&gt;=3,"ASSESS","N/A"))</f>
        <v>N/A</v>
      </c>
      <c r="BA32" s="8">
        <v>2</v>
      </c>
      <c r="BB32" s="8">
        <v>3</v>
      </c>
      <c r="BC32" s="1" t="str">
        <f>IF('Relevance scoring'!BC32="","",IF('Relevance scoring'!BC32&gt;=3,"ASSESS","N/A"))</f>
        <v>N/A</v>
      </c>
      <c r="BD32" s="1" t="str">
        <f>IF('Relevance scoring'!BD32="","",IF('Relevance scoring'!BD32&gt;=3,"ASSESS","N/A"))</f>
        <v>N/A</v>
      </c>
      <c r="BE32" s="8">
        <v>1</v>
      </c>
      <c r="BF32" s="8" t="str">
        <f>IF('Relevance scoring'!BF32="","",IF('Relevance scoring'!BF32&gt;=3,"ASSESS","N/A"))</f>
        <v>N/A</v>
      </c>
      <c r="BG32" s="8" t="str">
        <f>IF('Relevance scoring'!BG32="","",IF('Relevance scoring'!BG32&gt;=3,"ASSESS","N/A"))</f>
        <v>N/A</v>
      </c>
      <c r="BH32" s="8" t="str">
        <f>IF('Relevance scoring'!BH32="","",IF('Relevance scoring'!BH32&gt;=3,"ASSESS","N/A"))</f>
        <v>N/A</v>
      </c>
      <c r="BI32" s="8"/>
      <c r="BJ32" s="8"/>
      <c r="BK32" s="8"/>
      <c r="BL32" s="8"/>
    </row>
    <row r="33" spans="1:64" ht="12.75" x14ac:dyDescent="0.2">
      <c r="A33" s="53" t="str">
        <f>'Technology references'!A28</f>
        <v>Tech-027</v>
      </c>
      <c r="B33" s="54" t="str">
        <f t="array" ref="B33">INDEX('Technology references'!$B$2:$B$100,MATCH($A33,'Technology references'!$A$2:$A$100,0))</f>
        <v>Internet of Things</v>
      </c>
      <c r="D33" s="8">
        <v>1</v>
      </c>
      <c r="E33" s="1" t="str">
        <f>IF('Relevance scoring'!E33="","",IF('Relevance scoring'!E33&gt;=3,"ASSESS","N/A"))</f>
        <v>N/A</v>
      </c>
      <c r="F33" s="1" t="str">
        <f>IF('Relevance scoring'!F33="","",IF('Relevance scoring'!F33&gt;=3,"ASSESS","N/A"))</f>
        <v>N/A</v>
      </c>
      <c r="G33" s="1" t="str">
        <f>IF('Relevance scoring'!G33="","",IF('Relevance scoring'!G33&gt;=3,"ASSESS","N/A"))</f>
        <v>N/A</v>
      </c>
      <c r="H33" s="1" t="str">
        <f>IF('Relevance scoring'!H33="","",IF('Relevance scoring'!H33&gt;=3,"ASSESS","N/A"))</f>
        <v>N/A</v>
      </c>
      <c r="I33" s="1" t="str">
        <f>IF('Relevance scoring'!I33="","",IF('Relevance scoring'!I33&gt;=3,"ASSESS","N/A"))</f>
        <v>N/A</v>
      </c>
      <c r="J33" s="1" t="str">
        <f>IF('Relevance scoring'!J33="","",IF('Relevance scoring'!J33&gt;=3,"ASSESS","N/A"))</f>
        <v>N/A</v>
      </c>
      <c r="K33" s="1" t="str">
        <f>IF('Relevance scoring'!K33="","",IF('Relevance scoring'!K33&gt;=3,"ASSESS","N/A"))</f>
        <v>N/A</v>
      </c>
      <c r="L33" s="1" t="str">
        <f>IF('Relevance scoring'!L33="","",IF('Relevance scoring'!L33&gt;=3,"ASSESS","N/A"))</f>
        <v>N/A</v>
      </c>
      <c r="M33" s="8">
        <v>1</v>
      </c>
      <c r="N33" s="1" t="str">
        <f>IF('Relevance scoring'!N33="","",IF('Relevance scoring'!N33&gt;=3,"ASSESS","N/A"))</f>
        <v>N/A</v>
      </c>
      <c r="O33" s="1" t="str">
        <f>IF('Relevance scoring'!O33="","",IF('Relevance scoring'!O33&gt;=3,"ASSESS","N/A"))</f>
        <v>N/A</v>
      </c>
      <c r="P33" s="1" t="str">
        <f>IF('Relevance scoring'!P33="","",IF('Relevance scoring'!P33&gt;=3,"ASSESS","N/A"))</f>
        <v>N/A</v>
      </c>
      <c r="Q33" s="8">
        <v>1</v>
      </c>
      <c r="R33" s="1" t="str">
        <f>IF('Relevance scoring'!R33="","",IF('Relevance scoring'!R33&gt;=3,"ASSESS","N/A"))</f>
        <v>N/A</v>
      </c>
      <c r="S33" s="1" t="str">
        <f>IF('Relevance scoring'!S33="","",IF('Relevance scoring'!S33&gt;=3,"ASSESS","N/A"))</f>
        <v>N/A</v>
      </c>
      <c r="T33" s="1" t="str">
        <f>IF('Relevance scoring'!T33="","",IF('Relevance scoring'!T33&gt;=3,"ASSESS","N/A"))</f>
        <v>N/A</v>
      </c>
      <c r="U33" s="1" t="str">
        <f>IF('Relevance scoring'!U33="","",IF('Relevance scoring'!U33&gt;=3,"ASSESS","N/A"))</f>
        <v>N/A</v>
      </c>
      <c r="V33" s="1" t="str">
        <f>IF('Relevance scoring'!V33="","",IF('Relevance scoring'!V33&gt;=3,"ASSESS","N/A"))</f>
        <v>N/A</v>
      </c>
      <c r="W33" s="1" t="str">
        <f>IF('Relevance scoring'!W33="","",IF('Relevance scoring'!W33&gt;=3,"ASSESS","N/A"))</f>
        <v>N/A</v>
      </c>
      <c r="X33" s="1" t="str">
        <f>IF('Relevance scoring'!X33="","",IF('Relevance scoring'!X33&gt;=3,"ASSESS","N/A"))</f>
        <v>N/A</v>
      </c>
      <c r="Y33" s="1" t="str">
        <f>IF('Relevance scoring'!Y33="","",IF('Relevance scoring'!Y33&gt;=3,"ASSESS","N/A"))</f>
        <v>N/A</v>
      </c>
      <c r="Z33" s="1" t="str">
        <f>IF('Relevance scoring'!Z33="","",IF('Relevance scoring'!Z33&gt;=3,"ASSESS","N/A"))</f>
        <v>N/A</v>
      </c>
      <c r="AA33" s="1" t="str">
        <f>IF('Relevance scoring'!AA33="","",IF('Relevance scoring'!AA33&gt;=3,"ASSESS","N/A"))</f>
        <v>N/A</v>
      </c>
      <c r="AB33" s="1" t="str">
        <f>IF('Relevance scoring'!AB33="","",IF('Relevance scoring'!AB33&gt;=3,"ASSESS","N/A"))</f>
        <v>N/A</v>
      </c>
      <c r="AC33" s="1" t="str">
        <f>IF('Relevance scoring'!AC33="","",IF('Relevance scoring'!AC33&gt;=3,"ASSESS","N/A"))</f>
        <v>N/A</v>
      </c>
      <c r="AD33" s="1" t="str">
        <f>IF('Relevance scoring'!AD33="","",IF('Relevance scoring'!AD33&gt;=3,"ASSESS","N/A"))</f>
        <v>N/A</v>
      </c>
      <c r="AE33" s="1" t="str">
        <f>IF('Relevance scoring'!AE33="","",IF('Relevance scoring'!AE33&gt;=3,"ASSESS","N/A"))</f>
        <v>N/A</v>
      </c>
      <c r="AF33" s="8">
        <v>2</v>
      </c>
      <c r="AG33" s="1" t="str">
        <f>IF('Relevance scoring'!AG33="","",IF('Relevance scoring'!AG33&gt;=3,"ASSESS","N/A"))</f>
        <v>N/A</v>
      </c>
      <c r="AH33" s="1" t="str">
        <f>IF('Relevance scoring'!AH33="","",IF('Relevance scoring'!AH33&gt;=3,"ASSESS","N/A"))</f>
        <v>N/A</v>
      </c>
      <c r="AI33" s="1" t="str">
        <f>IF('Relevance scoring'!AI33="","",IF('Relevance scoring'!AI33&gt;=3,"ASSESS","N/A"))</f>
        <v>N/A</v>
      </c>
      <c r="AJ33" s="1" t="str">
        <f>IF('Relevance scoring'!AJ33="","",IF('Relevance scoring'!AJ33&gt;=3,"ASSESS","N/A"))</f>
        <v>N/A</v>
      </c>
      <c r="AK33" s="1" t="str">
        <f>IF('Relevance scoring'!AK33="","",IF('Relevance scoring'!AK33&gt;=3,"ASSESS","N/A"))</f>
        <v>N/A</v>
      </c>
      <c r="AL33" s="1" t="str">
        <f>IF('Relevance scoring'!AL33="","",IF('Relevance scoring'!AL33&gt;=3,"ASSESS","N/A"))</f>
        <v>N/A</v>
      </c>
      <c r="AM33" s="8">
        <v>1</v>
      </c>
      <c r="AN33" s="1" t="str">
        <f>IF('Relevance scoring'!AN33="","",IF('Relevance scoring'!AN33&gt;=3,"ASSESS","N/A"))</f>
        <v>N/A</v>
      </c>
      <c r="AO33" s="1" t="str">
        <f>IF('Relevance scoring'!AO33="","",IF('Relevance scoring'!AO33&gt;=3,"ASSESS","N/A"))</f>
        <v>N/A</v>
      </c>
      <c r="AP33" s="1" t="str">
        <f>IF('Relevance scoring'!AP33="","",IF('Relevance scoring'!AP33&gt;=3,"ASSESS","N/A"))</f>
        <v>N/A</v>
      </c>
      <c r="AQ33" s="8">
        <v>1</v>
      </c>
      <c r="AR33" s="1" t="str">
        <f>IF('Relevance scoring'!AR33="","",IF('Relevance scoring'!AR33&gt;=3,"ASSESS","N/A"))</f>
        <v>N/A</v>
      </c>
      <c r="AS33" s="1" t="str">
        <f>IF('Relevance scoring'!AS33="","",IF('Relevance scoring'!AS33&gt;=3,"ASSESS","N/A"))</f>
        <v>N/A</v>
      </c>
      <c r="AT33" s="8">
        <v>1</v>
      </c>
      <c r="AU33" s="1" t="str">
        <f>IF('Relevance scoring'!AU33="","",IF('Relevance scoring'!AU33&gt;=3,"ASSESS","N/A"))</f>
        <v>N/A</v>
      </c>
      <c r="AV33" s="8">
        <v>1</v>
      </c>
      <c r="AW33" s="1" t="str">
        <f>IF('Relevance scoring'!AW33="","",IF('Relevance scoring'!AW33&gt;=3,"ASSESS","N/A"))</f>
        <v>N/A</v>
      </c>
      <c r="AX33" s="8">
        <v>1</v>
      </c>
      <c r="AY33" s="1" t="str">
        <f>IF('Relevance scoring'!AY33="","",IF('Relevance scoring'!AY33&gt;=3,"ASSESS","N/A"))</f>
        <v>N/A</v>
      </c>
      <c r="AZ33" s="1" t="str">
        <f>IF('Relevance scoring'!AZ33="","",IF('Relevance scoring'!AZ33&gt;=3,"ASSESS","N/A"))</f>
        <v>N/A</v>
      </c>
      <c r="BA33" s="8">
        <v>1</v>
      </c>
      <c r="BB33" s="8">
        <v>3</v>
      </c>
      <c r="BC33" s="8">
        <v>2</v>
      </c>
      <c r="BD33" s="1" t="str">
        <f>IF('Relevance scoring'!BD33="","",IF('Relevance scoring'!BD33&gt;=3,"ASSESS","N/A"))</f>
        <v>N/A</v>
      </c>
      <c r="BE33" s="8">
        <v>2</v>
      </c>
      <c r="BF33" s="8" t="str">
        <f>IF('Relevance scoring'!BF33="","",IF('Relevance scoring'!BF33&gt;=3,"ASSESS","N/A"))</f>
        <v>N/A</v>
      </c>
      <c r="BG33" s="8" t="str">
        <f>IF('Relevance scoring'!BG33="","",IF('Relevance scoring'!BG33&gt;=3,"ASSESS","N/A"))</f>
        <v>N/A</v>
      </c>
      <c r="BH33" s="8">
        <v>1</v>
      </c>
      <c r="BI33" s="8"/>
      <c r="BJ33" s="8"/>
      <c r="BK33" s="8"/>
      <c r="BL33" s="8"/>
    </row>
    <row r="34" spans="1:64" ht="12.75" x14ac:dyDescent="0.2">
      <c r="A34" s="53" t="str">
        <f>'Technology references'!A29</f>
        <v>Tech-028</v>
      </c>
      <c r="B34" s="54" t="str">
        <f t="array" ref="B34">INDEX('Technology references'!$B$2:$B$100,MATCH($A34,'Technology references'!$A$2:$A$100,0))</f>
        <v>Machine Learning</v>
      </c>
      <c r="D34" s="8">
        <v>1</v>
      </c>
      <c r="E34" s="8">
        <v>1</v>
      </c>
      <c r="F34" s="1" t="str">
        <f>IF('Relevance scoring'!F34="","",IF('Relevance scoring'!F34&gt;=3,"ASSESS","N/A"))</f>
        <v>N/A</v>
      </c>
      <c r="G34" s="1" t="str">
        <f>IF('Relevance scoring'!G34="","",IF('Relevance scoring'!G34&gt;=3,"ASSESS","N/A"))</f>
        <v>N/A</v>
      </c>
      <c r="H34" s="1" t="str">
        <f>IF('Relevance scoring'!H34="","",IF('Relevance scoring'!H34&gt;=3,"ASSESS","N/A"))</f>
        <v>N/A</v>
      </c>
      <c r="I34" s="1" t="str">
        <f>IF('Relevance scoring'!I34="","",IF('Relevance scoring'!I34&gt;=3,"ASSESS","N/A"))</f>
        <v>N/A</v>
      </c>
      <c r="J34" s="1" t="str">
        <f>IF('Relevance scoring'!J34="","",IF('Relevance scoring'!J34&gt;=3,"ASSESS","N/A"))</f>
        <v>N/A</v>
      </c>
      <c r="K34" s="1" t="str">
        <f>IF('Relevance scoring'!K34="","",IF('Relevance scoring'!K34&gt;=3,"ASSESS","N/A"))</f>
        <v>N/A</v>
      </c>
      <c r="L34" s="1" t="str">
        <f>IF('Relevance scoring'!L34="","",IF('Relevance scoring'!L34&gt;=3,"ASSESS","N/A"))</f>
        <v>N/A</v>
      </c>
      <c r="M34" s="1" t="str">
        <f>IF('Relevance scoring'!M34="","",IF('Relevance scoring'!M34&gt;=3,"ASSESS","N/A"))</f>
        <v>N/A</v>
      </c>
      <c r="N34" s="1" t="str">
        <f>IF('Relevance scoring'!N34="","",IF('Relevance scoring'!N34&gt;=3,"ASSESS","N/A"))</f>
        <v>N/A</v>
      </c>
      <c r="O34" s="8">
        <v>1</v>
      </c>
      <c r="P34" s="8">
        <v>1</v>
      </c>
      <c r="Q34" s="8">
        <v>1</v>
      </c>
      <c r="R34" s="8">
        <v>-2</v>
      </c>
      <c r="S34" s="1" t="str">
        <f>IF('Relevance scoring'!S34="","",IF('Relevance scoring'!S34&gt;=3,"ASSESS","N/A"))</f>
        <v>N/A</v>
      </c>
      <c r="T34" s="1" t="str">
        <f>IF('Relevance scoring'!T34="","",IF('Relevance scoring'!T34&gt;=3,"ASSESS","N/A"))</f>
        <v>N/A</v>
      </c>
      <c r="U34" s="1" t="str">
        <f>IF('Relevance scoring'!U34="","",IF('Relevance scoring'!U34&gt;=3,"ASSESS","N/A"))</f>
        <v>N/A</v>
      </c>
      <c r="V34" s="8">
        <v>-1</v>
      </c>
      <c r="W34" s="1" t="str">
        <f>IF('Relevance scoring'!W34="","",IF('Relevance scoring'!W34&gt;=3,"ASSESS","N/A"))</f>
        <v>N/A</v>
      </c>
      <c r="X34" s="1" t="str">
        <f>IF('Relevance scoring'!X34="","",IF('Relevance scoring'!X34&gt;=3,"ASSESS","N/A"))</f>
        <v>N/A</v>
      </c>
      <c r="Y34" s="1" t="str">
        <f>IF('Relevance scoring'!Y34="","",IF('Relevance scoring'!Y34&gt;=3,"ASSESS","N/A"))</f>
        <v>N/A</v>
      </c>
      <c r="Z34" s="1" t="str">
        <f>IF('Relevance scoring'!Z34="","",IF('Relevance scoring'!Z34&gt;=3,"ASSESS","N/A"))</f>
        <v>N/A</v>
      </c>
      <c r="AA34" s="1" t="str">
        <f>IF('Relevance scoring'!AA34="","",IF('Relevance scoring'!AA34&gt;=3,"ASSESS","N/A"))</f>
        <v>N/A</v>
      </c>
      <c r="AB34" s="1" t="str">
        <f>IF('Relevance scoring'!AB34="","",IF('Relevance scoring'!AB34&gt;=3,"ASSESS","N/A"))</f>
        <v>N/A</v>
      </c>
      <c r="AC34" s="1" t="str">
        <f>IF('Relevance scoring'!AC34="","",IF('Relevance scoring'!AC34&gt;=3,"ASSESS","N/A"))</f>
        <v>N/A</v>
      </c>
      <c r="AD34" s="8">
        <v>2</v>
      </c>
      <c r="AE34" s="1" t="str">
        <f>IF('Relevance scoring'!AE34="","",IF('Relevance scoring'!AE34&gt;=3,"ASSESS","N/A"))</f>
        <v>N/A</v>
      </c>
      <c r="AF34" s="1" t="str">
        <f>IF('Relevance scoring'!AF34="","",IF('Relevance scoring'!AF34&gt;=3,"ASSESS","N/A"))</f>
        <v>N/A</v>
      </c>
      <c r="AG34" s="1" t="str">
        <f>IF('Relevance scoring'!AG34="","",IF('Relevance scoring'!AG34&gt;=3,"ASSESS","N/A"))</f>
        <v>N/A</v>
      </c>
      <c r="AH34" s="1" t="str">
        <f>IF('Relevance scoring'!AH34="","",IF('Relevance scoring'!AH34&gt;=3,"ASSESS","N/A"))</f>
        <v>N/A</v>
      </c>
      <c r="AI34" s="1" t="str">
        <f>IF('Relevance scoring'!AI34="","",IF('Relevance scoring'!AI34&gt;=3,"ASSESS","N/A"))</f>
        <v>N/A</v>
      </c>
      <c r="AJ34" s="1" t="str">
        <f>IF('Relevance scoring'!AJ34="","",IF('Relevance scoring'!AJ34&gt;=3,"ASSESS","N/A"))</f>
        <v>N/A</v>
      </c>
      <c r="AK34" s="1" t="str">
        <f>IF('Relevance scoring'!AK34="","",IF('Relevance scoring'!AK34&gt;=3,"ASSESS","N/A"))</f>
        <v>N/A</v>
      </c>
      <c r="AL34" s="1" t="str">
        <f>IF('Relevance scoring'!AL34="","",IF('Relevance scoring'!AL34&gt;=3,"ASSESS","N/A"))</f>
        <v>N/A</v>
      </c>
      <c r="AM34" s="1" t="str">
        <f>IF('Relevance scoring'!AM34="","",IF('Relevance scoring'!AM34&gt;=3,"ASSESS","N/A"))</f>
        <v>N/A</v>
      </c>
      <c r="AN34" s="1" t="str">
        <f>IF('Relevance scoring'!AN34="","",IF('Relevance scoring'!AN34&gt;=3,"ASSESS","N/A"))</f>
        <v>N/A</v>
      </c>
      <c r="AO34" s="1" t="str">
        <f>IF('Relevance scoring'!AO34="","",IF('Relevance scoring'!AO34&gt;=3,"ASSESS","N/A"))</f>
        <v>N/A</v>
      </c>
      <c r="AP34" s="8">
        <v>1</v>
      </c>
      <c r="AQ34" s="1" t="str">
        <f>IF('Relevance scoring'!AQ34="","",IF('Relevance scoring'!AQ34&gt;=3,"ASSESS","N/A"))</f>
        <v>N/A</v>
      </c>
      <c r="AR34" s="1" t="str">
        <f>IF('Relevance scoring'!AR34="","",IF('Relevance scoring'!AR34&gt;=3,"ASSESS","N/A"))</f>
        <v>N/A</v>
      </c>
      <c r="AS34" s="8">
        <v>-1</v>
      </c>
      <c r="AT34" s="1" t="str">
        <f>IF('Relevance scoring'!AT34="","",IF('Relevance scoring'!AT34&gt;=3,"ASSESS","N/A"))</f>
        <v>N/A</v>
      </c>
      <c r="AU34" s="1" t="str">
        <f>IF('Relevance scoring'!AU34="","",IF('Relevance scoring'!AU34&gt;=3,"ASSESS","N/A"))</f>
        <v>N/A</v>
      </c>
      <c r="AV34" s="1" t="str">
        <f>IF('Relevance scoring'!AV34="","",IF('Relevance scoring'!AV34&gt;=3,"ASSESS","N/A"))</f>
        <v>N/A</v>
      </c>
      <c r="AW34" s="1" t="str">
        <f>IF('Relevance scoring'!AW34="","",IF('Relevance scoring'!AW34&gt;=3,"ASSESS","N/A"))</f>
        <v>N/A</v>
      </c>
      <c r="AX34" s="1" t="str">
        <f>IF('Relevance scoring'!AX34="","",IF('Relevance scoring'!AX34&gt;=3,"ASSESS","N/A"))</f>
        <v>N/A</v>
      </c>
      <c r="AY34" s="1" t="str">
        <f>IF('Relevance scoring'!AY34="","",IF('Relevance scoring'!AY34&gt;=3,"ASSESS","N/A"))</f>
        <v>N/A</v>
      </c>
      <c r="AZ34" s="1" t="str">
        <f>IF('Relevance scoring'!AZ34="","",IF('Relevance scoring'!AZ34&gt;=3,"ASSESS","N/A"))</f>
        <v>N/A</v>
      </c>
      <c r="BA34" s="1" t="str">
        <f>IF('Relevance scoring'!BA34="","",IF('Relevance scoring'!BA34&gt;=3,"ASSESS","N/A"))</f>
        <v>N/A</v>
      </c>
      <c r="BB34" s="1" t="str">
        <f>IF('Relevance scoring'!BB34="","",IF('Relevance scoring'!BB34&gt;=3,"ASSESS","N/A"))</f>
        <v>N/A</v>
      </c>
      <c r="BC34" s="8">
        <v>2</v>
      </c>
      <c r="BD34" s="8">
        <v>2</v>
      </c>
      <c r="BE34" s="8">
        <v>2</v>
      </c>
      <c r="BF34" s="8">
        <v>2</v>
      </c>
      <c r="BG34" s="8">
        <v>2</v>
      </c>
      <c r="BH34" s="8">
        <v>2</v>
      </c>
      <c r="BI34" s="8"/>
      <c r="BJ34" s="8"/>
      <c r="BK34" s="8"/>
      <c r="BL34" s="8"/>
    </row>
    <row r="35" spans="1:64" ht="12.75" x14ac:dyDescent="0.2">
      <c r="A35" s="53" t="str">
        <f>'Technology references'!A30</f>
        <v>Tech-029</v>
      </c>
      <c r="B35" s="54" t="str">
        <f t="array" ref="B35">INDEX('Technology references'!$B$2:$B$100,MATCH($A35,'Technology references'!$A$2:$A$100,0))</f>
        <v>Machine Learning as a Service</v>
      </c>
      <c r="D35" s="8">
        <v>1</v>
      </c>
      <c r="E35" s="8">
        <v>1</v>
      </c>
      <c r="F35" s="1" t="str">
        <f>IF('Relevance scoring'!F35="","",IF('Relevance scoring'!F35&gt;=3,"ASSESS","N/A"))</f>
        <v>N/A</v>
      </c>
      <c r="G35" s="1" t="str">
        <f>IF('Relevance scoring'!G35="","",IF('Relevance scoring'!G35&gt;=3,"ASSESS","N/A"))</f>
        <v>N/A</v>
      </c>
      <c r="H35" s="1" t="str">
        <f>IF('Relevance scoring'!H35="","",IF('Relevance scoring'!H35&gt;=3,"ASSESS","N/A"))</f>
        <v>N/A</v>
      </c>
      <c r="I35" s="1" t="str">
        <f>IF('Relevance scoring'!I35="","",IF('Relevance scoring'!I35&gt;=3,"ASSESS","N/A"))</f>
        <v>N/A</v>
      </c>
      <c r="J35" s="1" t="str">
        <f>IF('Relevance scoring'!J35="","",IF('Relevance scoring'!J35&gt;=3,"ASSESS","N/A"))</f>
        <v>N/A</v>
      </c>
      <c r="K35" s="1" t="str">
        <f>IF('Relevance scoring'!K35="","",IF('Relevance scoring'!K35&gt;=3,"ASSESS","N/A"))</f>
        <v>N/A</v>
      </c>
      <c r="L35" s="1" t="str">
        <f>IF('Relevance scoring'!L35="","",IF('Relevance scoring'!L35&gt;=3,"ASSESS","N/A"))</f>
        <v>N/A</v>
      </c>
      <c r="M35" s="1" t="str">
        <f>IF('Relevance scoring'!M35="","",IF('Relevance scoring'!M35&gt;=3,"ASSESS","N/A"))</f>
        <v>N/A</v>
      </c>
      <c r="N35" s="1" t="str">
        <f>IF('Relevance scoring'!N35="","",IF('Relevance scoring'!N35&gt;=3,"ASSESS","N/A"))</f>
        <v>N/A</v>
      </c>
      <c r="O35" s="1" t="str">
        <f>IF('Relevance scoring'!O35="","",IF('Relevance scoring'!O35&gt;=3,"ASSESS","N/A"))</f>
        <v>N/A</v>
      </c>
      <c r="P35" s="8">
        <v>1</v>
      </c>
      <c r="Q35" s="1" t="str">
        <f>IF('Relevance scoring'!Q35="","",IF('Relevance scoring'!Q35&gt;=3,"ASSESS","N/A"))</f>
        <v>N/A</v>
      </c>
      <c r="R35" s="8">
        <v>-2</v>
      </c>
      <c r="S35" s="1" t="str">
        <f>IF('Relevance scoring'!S35="","",IF('Relevance scoring'!S35&gt;=3,"ASSESS","N/A"))</f>
        <v>N/A</v>
      </c>
      <c r="T35" s="1" t="str">
        <f>IF('Relevance scoring'!T35="","",IF('Relevance scoring'!T35&gt;=3,"ASSESS","N/A"))</f>
        <v>N/A</v>
      </c>
      <c r="U35" s="1" t="str">
        <f>IF('Relevance scoring'!U35="","",IF('Relevance scoring'!U35&gt;=3,"ASSESS","N/A"))</f>
        <v>N/A</v>
      </c>
      <c r="V35" s="8">
        <v>-1</v>
      </c>
      <c r="W35" s="1" t="str">
        <f>IF('Relevance scoring'!W35="","",IF('Relevance scoring'!W35&gt;=3,"ASSESS","N/A"))</f>
        <v>N/A</v>
      </c>
      <c r="X35" s="1" t="str">
        <f>IF('Relevance scoring'!X35="","",IF('Relevance scoring'!X35&gt;=3,"ASSESS","N/A"))</f>
        <v>N/A</v>
      </c>
      <c r="Y35" s="1" t="str">
        <f>IF('Relevance scoring'!Y35="","",IF('Relevance scoring'!Y35&gt;=3,"ASSESS","N/A"))</f>
        <v>N/A</v>
      </c>
      <c r="Z35" s="1" t="str">
        <f>IF('Relevance scoring'!Z35="","",IF('Relevance scoring'!Z35&gt;=3,"ASSESS","N/A"))</f>
        <v>N/A</v>
      </c>
      <c r="AA35" s="1" t="str">
        <f>IF('Relevance scoring'!AA35="","",IF('Relevance scoring'!AA35&gt;=3,"ASSESS","N/A"))</f>
        <v>N/A</v>
      </c>
      <c r="AB35" s="1" t="str">
        <f>IF('Relevance scoring'!AB35="","",IF('Relevance scoring'!AB35&gt;=3,"ASSESS","N/A"))</f>
        <v>N/A</v>
      </c>
      <c r="AC35" s="1" t="str">
        <f>IF('Relevance scoring'!AC35="","",IF('Relevance scoring'!AC35&gt;=3,"ASSESS","N/A"))</f>
        <v>N/A</v>
      </c>
      <c r="AD35" s="8">
        <v>-1</v>
      </c>
      <c r="AE35" s="1" t="str">
        <f>IF('Relevance scoring'!AE35="","",IF('Relevance scoring'!AE35&gt;=3,"ASSESS","N/A"))</f>
        <v>N/A</v>
      </c>
      <c r="AF35" s="1" t="str">
        <f>IF('Relevance scoring'!AF35="","",IF('Relevance scoring'!AF35&gt;=3,"ASSESS","N/A"))</f>
        <v>N/A</v>
      </c>
      <c r="AG35" s="1" t="str">
        <f>IF('Relevance scoring'!AG35="","",IF('Relevance scoring'!AG35&gt;=3,"ASSESS","N/A"))</f>
        <v>N/A</v>
      </c>
      <c r="AH35" s="1" t="str">
        <f>IF('Relevance scoring'!AH35="","",IF('Relevance scoring'!AH35&gt;=3,"ASSESS","N/A"))</f>
        <v>N/A</v>
      </c>
      <c r="AI35" s="1" t="str">
        <f>IF('Relevance scoring'!AI35="","",IF('Relevance scoring'!AI35&gt;=3,"ASSESS","N/A"))</f>
        <v>N/A</v>
      </c>
      <c r="AJ35" s="1" t="str">
        <f>IF('Relevance scoring'!AJ35="","",IF('Relevance scoring'!AJ35&gt;=3,"ASSESS","N/A"))</f>
        <v>N/A</v>
      </c>
      <c r="AK35" s="1" t="str">
        <f>IF('Relevance scoring'!AK35="","",IF('Relevance scoring'!AK35&gt;=3,"ASSESS","N/A"))</f>
        <v>N/A</v>
      </c>
      <c r="AL35" s="1" t="str">
        <f>IF('Relevance scoring'!AL35="","",IF('Relevance scoring'!AL35&gt;=3,"ASSESS","N/A"))</f>
        <v>N/A</v>
      </c>
      <c r="AM35" s="1" t="str">
        <f>IF('Relevance scoring'!AM35="","",IF('Relevance scoring'!AM35&gt;=3,"ASSESS","N/A"))</f>
        <v>N/A</v>
      </c>
      <c r="AN35" s="1" t="str">
        <f>IF('Relevance scoring'!AN35="","",IF('Relevance scoring'!AN35&gt;=3,"ASSESS","N/A"))</f>
        <v>N/A</v>
      </c>
      <c r="AO35" s="1" t="str">
        <f>IF('Relevance scoring'!AO35="","",IF('Relevance scoring'!AO35&gt;=3,"ASSESS","N/A"))</f>
        <v>N/A</v>
      </c>
      <c r="AP35" s="1" t="str">
        <f>IF('Relevance scoring'!AP35="","",IF('Relevance scoring'!AP35&gt;=3,"ASSESS","N/A"))</f>
        <v>N/A</v>
      </c>
      <c r="AQ35" s="1" t="str">
        <f>IF('Relevance scoring'!AQ35="","",IF('Relevance scoring'!AQ35&gt;=3,"ASSESS","N/A"))</f>
        <v>N/A</v>
      </c>
      <c r="AR35" s="1" t="str">
        <f>IF('Relevance scoring'!AR35="","",IF('Relevance scoring'!AR35&gt;=3,"ASSESS","N/A"))</f>
        <v>N/A</v>
      </c>
      <c r="AS35" s="1" t="str">
        <f>IF('Relevance scoring'!AS35="","",IF('Relevance scoring'!AS35&gt;=3,"ASSESS","N/A"))</f>
        <v>N/A</v>
      </c>
      <c r="AT35" s="1" t="str">
        <f>IF('Relevance scoring'!AT35="","",IF('Relevance scoring'!AT35&gt;=3,"ASSESS","N/A"))</f>
        <v>N/A</v>
      </c>
      <c r="AU35" s="1" t="str">
        <f>IF('Relevance scoring'!AU35="","",IF('Relevance scoring'!AU35&gt;=3,"ASSESS","N/A"))</f>
        <v>N/A</v>
      </c>
      <c r="AV35" s="1" t="str">
        <f>IF('Relevance scoring'!AV35="","",IF('Relevance scoring'!AV35&gt;=3,"ASSESS","N/A"))</f>
        <v>N/A</v>
      </c>
      <c r="AW35" s="1" t="str">
        <f>IF('Relevance scoring'!AW35="","",IF('Relevance scoring'!AW35&gt;=3,"ASSESS","N/A"))</f>
        <v>N/A</v>
      </c>
      <c r="AX35" s="1" t="str">
        <f>IF('Relevance scoring'!AX35="","",IF('Relevance scoring'!AX35&gt;=3,"ASSESS","N/A"))</f>
        <v>N/A</v>
      </c>
      <c r="AY35" s="1" t="str">
        <f>IF('Relevance scoring'!AY35="","",IF('Relevance scoring'!AY35&gt;=3,"ASSESS","N/A"))</f>
        <v>N/A</v>
      </c>
      <c r="AZ35" s="1" t="str">
        <f>IF('Relevance scoring'!AZ35="","",IF('Relevance scoring'!AZ35&gt;=3,"ASSESS","N/A"))</f>
        <v>N/A</v>
      </c>
      <c r="BA35" s="1" t="str">
        <f>IF('Relevance scoring'!BA35="","",IF('Relevance scoring'!BA35&gt;=3,"ASSESS","N/A"))</f>
        <v>N/A</v>
      </c>
      <c r="BB35" s="1" t="str">
        <f>IF('Relevance scoring'!BB35="","",IF('Relevance scoring'!BB35&gt;=3,"ASSESS","N/A"))</f>
        <v>N/A</v>
      </c>
      <c r="BC35" s="8">
        <v>2</v>
      </c>
      <c r="BD35" s="8">
        <v>2</v>
      </c>
      <c r="BE35" s="8">
        <v>2</v>
      </c>
      <c r="BF35" s="8">
        <v>2</v>
      </c>
      <c r="BG35" s="8">
        <v>-2</v>
      </c>
      <c r="BH35" s="8">
        <v>-2</v>
      </c>
      <c r="BI35" s="8"/>
      <c r="BJ35" s="8"/>
      <c r="BK35" s="8"/>
      <c r="BL35" s="8"/>
    </row>
    <row r="36" spans="1:64" ht="12.75" x14ac:dyDescent="0.2">
      <c r="A36" s="53" t="str">
        <f>'Technology references'!A31</f>
        <v>Tech-030</v>
      </c>
      <c r="B36" s="54" t="str">
        <f t="array" ref="B36">INDEX('Technology references'!$B$2:$B$100,MATCH($A36,'Technology references'!$A$2:$A$100,0))</f>
        <v>Medical Robots</v>
      </c>
      <c r="D36" s="1" t="str">
        <f>IF('Relevance scoring'!D36="","",IF('Relevance scoring'!D36&gt;=3,"ASSESS","N/A"))</f>
        <v>N/A</v>
      </c>
      <c r="E36" s="1" t="str">
        <f>IF('Relevance scoring'!E36="","",IF('Relevance scoring'!E36&gt;=3,"ASSESS","N/A"))</f>
        <v>N/A</v>
      </c>
      <c r="F36" s="1" t="str">
        <f>IF('Relevance scoring'!F36="","",IF('Relevance scoring'!F36&gt;=3,"ASSESS","N/A"))</f>
        <v>N/A</v>
      </c>
      <c r="G36" s="1" t="str">
        <f>IF('Relevance scoring'!G36="","",IF('Relevance scoring'!G36&gt;=3,"ASSESS","N/A"))</f>
        <v>N/A</v>
      </c>
      <c r="H36" s="1" t="str">
        <f>IF('Relevance scoring'!H36="","",IF('Relevance scoring'!H36&gt;=3,"ASSESS","N/A"))</f>
        <v>N/A</v>
      </c>
      <c r="I36" s="1" t="str">
        <f>IF('Relevance scoring'!I36="","",IF('Relevance scoring'!I36&gt;=3,"ASSESS","N/A"))</f>
        <v>N/A</v>
      </c>
      <c r="J36" s="1" t="str">
        <f>IF('Relevance scoring'!J36="","",IF('Relevance scoring'!J36&gt;=3,"ASSESS","N/A"))</f>
        <v>N/A</v>
      </c>
      <c r="K36" s="1" t="str">
        <f>IF('Relevance scoring'!K36="","",IF('Relevance scoring'!K36&gt;=3,"ASSESS","N/A"))</f>
        <v>N/A</v>
      </c>
      <c r="L36" s="1" t="str">
        <f>IF('Relevance scoring'!L36="","",IF('Relevance scoring'!L36&gt;=3,"ASSESS","N/A"))</f>
        <v>N/A</v>
      </c>
      <c r="M36" s="1" t="str">
        <f>IF('Relevance scoring'!M36="","",IF('Relevance scoring'!M36&gt;=3,"ASSESS","N/A"))</f>
        <v>N/A</v>
      </c>
      <c r="N36" s="1" t="str">
        <f>IF('Relevance scoring'!N36="","",IF('Relevance scoring'!N36&gt;=3,"ASSESS","N/A"))</f>
        <v>N/A</v>
      </c>
      <c r="O36" s="1" t="str">
        <f>IF('Relevance scoring'!O36="","",IF('Relevance scoring'!O36&gt;=3,"ASSESS","N/A"))</f>
        <v>N/A</v>
      </c>
      <c r="P36" s="1" t="str">
        <f>IF('Relevance scoring'!P36="","",IF('Relevance scoring'!P36&gt;=3,"ASSESS","N/A"))</f>
        <v>N/A</v>
      </c>
      <c r="Q36" s="1" t="str">
        <f>IF('Relevance scoring'!Q36="","",IF('Relevance scoring'!Q36&gt;=3,"ASSESS","N/A"))</f>
        <v>N/A</v>
      </c>
      <c r="R36" s="1" t="str">
        <f>IF('Relevance scoring'!R36="","",IF('Relevance scoring'!R36&gt;=3,"ASSESS","N/A"))</f>
        <v>N/A</v>
      </c>
      <c r="S36" s="1" t="str">
        <f>IF('Relevance scoring'!S36="","",IF('Relevance scoring'!S36&gt;=3,"ASSESS","N/A"))</f>
        <v>N/A</v>
      </c>
      <c r="T36" s="1" t="str">
        <f>IF('Relevance scoring'!T36="","",IF('Relevance scoring'!T36&gt;=3,"ASSESS","N/A"))</f>
        <v>N/A</v>
      </c>
      <c r="U36" s="1" t="str">
        <f>IF('Relevance scoring'!U36="","",IF('Relevance scoring'!U36&gt;=3,"ASSESS","N/A"))</f>
        <v>N/A</v>
      </c>
      <c r="V36" s="1" t="str">
        <f>IF('Relevance scoring'!V36="","",IF('Relevance scoring'!V36&gt;=3,"ASSESS","N/A"))</f>
        <v>N/A</v>
      </c>
      <c r="W36" s="1" t="str">
        <f>IF('Relevance scoring'!W36="","",IF('Relevance scoring'!W36&gt;=3,"ASSESS","N/A"))</f>
        <v>N/A</v>
      </c>
      <c r="X36" s="1" t="str">
        <f>IF('Relevance scoring'!X36="","",IF('Relevance scoring'!X36&gt;=3,"ASSESS","N/A"))</f>
        <v>N/A</v>
      </c>
      <c r="Y36" s="1" t="str">
        <f>IF('Relevance scoring'!Y36="","",IF('Relevance scoring'!Y36&gt;=3,"ASSESS","N/A"))</f>
        <v>N/A</v>
      </c>
      <c r="Z36" s="1" t="str">
        <f>IF('Relevance scoring'!Z36="","",IF('Relevance scoring'!Z36&gt;=3,"ASSESS","N/A"))</f>
        <v>N/A</v>
      </c>
      <c r="AA36" s="8">
        <v>2</v>
      </c>
      <c r="AB36" s="1" t="str">
        <f>IF('Relevance scoring'!AB36="","",IF('Relevance scoring'!AB36&gt;=3,"ASSESS","N/A"))</f>
        <v>N/A</v>
      </c>
      <c r="AC36" s="1" t="str">
        <f>IF('Relevance scoring'!AC36="","",IF('Relevance scoring'!AC36&gt;=3,"ASSESS","N/A"))</f>
        <v>N/A</v>
      </c>
      <c r="AD36" s="1" t="str">
        <f>IF('Relevance scoring'!AD36="","",IF('Relevance scoring'!AD36&gt;=3,"ASSESS","N/A"))</f>
        <v>N/A</v>
      </c>
      <c r="AE36" s="1" t="str">
        <f>IF('Relevance scoring'!AE36="","",IF('Relevance scoring'!AE36&gt;=3,"ASSESS","N/A"))</f>
        <v>N/A</v>
      </c>
      <c r="AF36" s="1" t="str">
        <f>IF('Relevance scoring'!AF36="","",IF('Relevance scoring'!AF36&gt;=3,"ASSESS","N/A"))</f>
        <v>N/A</v>
      </c>
      <c r="AG36" s="1" t="str">
        <f>IF('Relevance scoring'!AG36="","",IF('Relevance scoring'!AG36&gt;=3,"ASSESS","N/A"))</f>
        <v>N/A</v>
      </c>
      <c r="AH36" s="1" t="str">
        <f>IF('Relevance scoring'!AH36="","",IF('Relevance scoring'!AH36&gt;=3,"ASSESS","N/A"))</f>
        <v>N/A</v>
      </c>
      <c r="AI36" s="1" t="str">
        <f>IF('Relevance scoring'!AI36="","",IF('Relevance scoring'!AI36&gt;=3,"ASSESS","N/A"))</f>
        <v>N/A</v>
      </c>
      <c r="AJ36" s="1" t="str">
        <f>IF('Relevance scoring'!AJ36="","",IF('Relevance scoring'!AJ36&gt;=3,"ASSESS","N/A"))</f>
        <v>N/A</v>
      </c>
      <c r="AK36" s="1" t="str">
        <f>IF('Relevance scoring'!AK36="","",IF('Relevance scoring'!AK36&gt;=3,"ASSESS","N/A"))</f>
        <v>N/A</v>
      </c>
      <c r="AL36" s="1" t="str">
        <f>IF('Relevance scoring'!AL36="","",IF('Relevance scoring'!AL36&gt;=3,"ASSESS","N/A"))</f>
        <v>N/A</v>
      </c>
      <c r="AM36" s="1" t="str">
        <f>IF('Relevance scoring'!AM36="","",IF('Relevance scoring'!AM36&gt;=3,"ASSESS","N/A"))</f>
        <v>N/A</v>
      </c>
      <c r="AN36" s="8">
        <v>2</v>
      </c>
      <c r="AO36" s="1" t="str">
        <f>IF('Relevance scoring'!AO36="","",IF('Relevance scoring'!AO36&gt;=3,"ASSESS","N/A"))</f>
        <v>N/A</v>
      </c>
      <c r="AP36" s="1" t="str">
        <f>IF('Relevance scoring'!AP36="","",IF('Relevance scoring'!AP36&gt;=3,"ASSESS","N/A"))</f>
        <v>N/A</v>
      </c>
      <c r="AQ36" s="1" t="str">
        <f>IF('Relevance scoring'!AQ36="","",IF('Relevance scoring'!AQ36&gt;=3,"ASSESS","N/A"))</f>
        <v>N/A</v>
      </c>
      <c r="AR36" s="1" t="str">
        <f>IF('Relevance scoring'!AR36="","",IF('Relevance scoring'!AR36&gt;=3,"ASSESS","N/A"))</f>
        <v>N/A</v>
      </c>
      <c r="AS36" s="1" t="str">
        <f>IF('Relevance scoring'!AS36="","",IF('Relevance scoring'!AS36&gt;=3,"ASSESS","N/A"))</f>
        <v>N/A</v>
      </c>
      <c r="AT36" s="1" t="str">
        <f>IF('Relevance scoring'!AT36="","",IF('Relevance scoring'!AT36&gt;=3,"ASSESS","N/A"))</f>
        <v>N/A</v>
      </c>
      <c r="AU36" s="1" t="str">
        <f>IF('Relevance scoring'!AU36="","",IF('Relevance scoring'!AU36&gt;=3,"ASSESS","N/A"))</f>
        <v>N/A</v>
      </c>
      <c r="AV36" s="1" t="str">
        <f>IF('Relevance scoring'!AV36="","",IF('Relevance scoring'!AV36&gt;=3,"ASSESS","N/A"))</f>
        <v>N/A</v>
      </c>
      <c r="AW36" s="1" t="str">
        <f>IF('Relevance scoring'!AW36="","",IF('Relevance scoring'!AW36&gt;=3,"ASSESS","N/A"))</f>
        <v>N/A</v>
      </c>
      <c r="AX36" s="1" t="str">
        <f>IF('Relevance scoring'!AX36="","",IF('Relevance scoring'!AX36&gt;=3,"ASSESS","N/A"))</f>
        <v>N/A</v>
      </c>
      <c r="AY36" s="1" t="str">
        <f>IF('Relevance scoring'!AY36="","",IF('Relevance scoring'!AY36&gt;=3,"ASSESS","N/A"))</f>
        <v>N/A</v>
      </c>
      <c r="AZ36" s="1" t="str">
        <f>IF('Relevance scoring'!AZ36="","",IF('Relevance scoring'!AZ36&gt;=3,"ASSESS","N/A"))</f>
        <v>N/A</v>
      </c>
      <c r="BA36" s="1" t="str">
        <f>IF('Relevance scoring'!BA36="","",IF('Relevance scoring'!BA36&gt;=3,"ASSESS","N/A"))</f>
        <v>N/A</v>
      </c>
      <c r="BB36" s="8">
        <v>1</v>
      </c>
      <c r="BC36" s="1" t="str">
        <f>IF('Relevance scoring'!BC36="","",IF('Relevance scoring'!BC36&gt;=3,"ASSESS","N/A"))</f>
        <v>N/A</v>
      </c>
      <c r="BD36" s="8">
        <v>1</v>
      </c>
      <c r="BE36" s="8" t="str">
        <f>IF('Relevance scoring'!BE36="","",IF('Relevance scoring'!BE36&gt;=3,"ASSESS","N/A"))</f>
        <v>N/A</v>
      </c>
      <c r="BF36" s="8" t="str">
        <f>IF('Relevance scoring'!BF36="","",IF('Relevance scoring'!BF36&gt;=3,"ASSESS","N/A"))</f>
        <v>N/A</v>
      </c>
      <c r="BG36" s="8" t="str">
        <f>IF('Relevance scoring'!BG36="","",IF('Relevance scoring'!BG36&gt;=3,"ASSESS","N/A"))</f>
        <v>N/A</v>
      </c>
      <c r="BH36" s="8" t="str">
        <f>IF('Relevance scoring'!BH36="","",IF('Relevance scoring'!BH36&gt;=3,"ASSESS","N/A"))</f>
        <v>N/A</v>
      </c>
      <c r="BI36" s="8"/>
      <c r="BJ36" s="8"/>
      <c r="BK36" s="8"/>
      <c r="BL36" s="8"/>
    </row>
    <row r="37" spans="1:64" ht="12.75" x14ac:dyDescent="0.2">
      <c r="A37" s="53" t="str">
        <f>'Technology references'!A32</f>
        <v>Tech-031</v>
      </c>
      <c r="B37" s="54" t="str">
        <f t="array" ref="B37">INDEX('Technology references'!$B$2:$B$100,MATCH($A37,'Technology references'!$A$2:$A$100,0))</f>
        <v>Methane Capture</v>
      </c>
      <c r="D37" s="1" t="str">
        <f>IF('Relevance scoring'!D37="","",IF('Relevance scoring'!D37&gt;=3,"ASSESS","N/A"))</f>
        <v>N/A</v>
      </c>
      <c r="E37" s="1" t="str">
        <f>IF('Relevance scoring'!E37="","",IF('Relevance scoring'!E37&gt;=3,"ASSESS","N/A"))</f>
        <v>N/A</v>
      </c>
      <c r="F37" s="1" t="str">
        <f>IF('Relevance scoring'!F37="","",IF('Relevance scoring'!F37&gt;=3,"ASSESS","N/A"))</f>
        <v>N/A</v>
      </c>
      <c r="G37" s="1" t="str">
        <f>IF('Relevance scoring'!G37="","",IF('Relevance scoring'!G37&gt;=3,"ASSESS","N/A"))</f>
        <v>N/A</v>
      </c>
      <c r="H37" s="1" t="str">
        <f>IF('Relevance scoring'!H37="","",IF('Relevance scoring'!H37&gt;=3,"ASSESS","N/A"))</f>
        <v>N/A</v>
      </c>
      <c r="I37" s="1" t="str">
        <f>IF('Relevance scoring'!I37="","",IF('Relevance scoring'!I37&gt;=3,"ASSESS","N/A"))</f>
        <v>N/A</v>
      </c>
      <c r="J37" s="1" t="str">
        <f>IF('Relevance scoring'!J37="","",IF('Relevance scoring'!J37&gt;=3,"ASSESS","N/A"))</f>
        <v>N/A</v>
      </c>
      <c r="K37" s="1" t="str">
        <f>IF('Relevance scoring'!K37="","",IF('Relevance scoring'!K37&gt;=3,"ASSESS","N/A"))</f>
        <v>N/A</v>
      </c>
      <c r="L37" s="1" t="str">
        <f>IF('Relevance scoring'!L37="","",IF('Relevance scoring'!L37&gt;=3,"ASSESS","N/A"))</f>
        <v>N/A</v>
      </c>
      <c r="M37" s="1" t="str">
        <f>IF('Relevance scoring'!M37="","",IF('Relevance scoring'!M37&gt;=3,"ASSESS","N/A"))</f>
        <v>N/A</v>
      </c>
      <c r="N37" s="1" t="str">
        <f>IF('Relevance scoring'!N37="","",IF('Relevance scoring'!N37&gt;=3,"ASSESS","N/A"))</f>
        <v>N/A</v>
      </c>
      <c r="O37" s="1" t="str">
        <f>IF('Relevance scoring'!O37="","",IF('Relevance scoring'!O37&gt;=3,"ASSESS","N/A"))</f>
        <v>N/A</v>
      </c>
      <c r="P37" s="1" t="str">
        <f>IF('Relevance scoring'!P37="","",IF('Relevance scoring'!P37&gt;=3,"ASSESS","N/A"))</f>
        <v>N/A</v>
      </c>
      <c r="Q37" s="1" t="str">
        <f>IF('Relevance scoring'!Q37="","",IF('Relevance scoring'!Q37&gt;=3,"ASSESS","N/A"))</f>
        <v>N/A</v>
      </c>
      <c r="R37" s="1" t="str">
        <f>IF('Relevance scoring'!R37="","",IF('Relevance scoring'!R37&gt;=3,"ASSESS","N/A"))</f>
        <v>N/A</v>
      </c>
      <c r="S37" s="1" t="str">
        <f>IF('Relevance scoring'!S37="","",IF('Relevance scoring'!S37&gt;=3,"ASSESS","N/A"))</f>
        <v>N/A</v>
      </c>
      <c r="T37" s="1" t="str">
        <f>IF('Relevance scoring'!T37="","",IF('Relevance scoring'!T37&gt;=3,"ASSESS","N/A"))</f>
        <v>N/A</v>
      </c>
      <c r="U37" s="1" t="str">
        <f>IF('Relevance scoring'!U37="","",IF('Relevance scoring'!U37&gt;=3,"ASSESS","N/A"))</f>
        <v>N/A</v>
      </c>
      <c r="V37" s="1" t="str">
        <f>IF('Relevance scoring'!V37="","",IF('Relevance scoring'!V37&gt;=3,"ASSESS","N/A"))</f>
        <v>N/A</v>
      </c>
      <c r="W37" s="1" t="str">
        <f>IF('Relevance scoring'!W37="","",IF('Relevance scoring'!W37&gt;=3,"ASSESS","N/A"))</f>
        <v>N/A</v>
      </c>
      <c r="X37" s="8">
        <v>1</v>
      </c>
      <c r="Y37" s="1" t="str">
        <f>IF('Relevance scoring'!Y37="","",IF('Relevance scoring'!Y37&gt;=3,"ASSESS","N/A"))</f>
        <v>N/A</v>
      </c>
      <c r="Z37" s="1" t="str">
        <f>IF('Relevance scoring'!Z37="","",IF('Relevance scoring'!Z37&gt;=3,"ASSESS","N/A"))</f>
        <v>N/A</v>
      </c>
      <c r="AA37" s="1" t="str">
        <f>IF('Relevance scoring'!AA37="","",IF('Relevance scoring'!AA37&gt;=3,"ASSESS","N/A"))</f>
        <v>N/A</v>
      </c>
      <c r="AB37" s="1" t="str">
        <f>IF('Relevance scoring'!AB37="","",IF('Relevance scoring'!AB37&gt;=3,"ASSESS","N/A"))</f>
        <v>N/A</v>
      </c>
      <c r="AC37" s="1" t="str">
        <f>IF('Relevance scoring'!AC37="","",IF('Relevance scoring'!AC37&gt;=3,"ASSESS","N/A"))</f>
        <v>N/A</v>
      </c>
      <c r="AD37" s="1" t="str">
        <f>IF('Relevance scoring'!AD37="","",IF('Relevance scoring'!AD37&gt;=3,"ASSESS","N/A"))</f>
        <v>N/A</v>
      </c>
      <c r="AE37" s="1" t="str">
        <f>IF('Relevance scoring'!AE37="","",IF('Relevance scoring'!AE37&gt;=3,"ASSESS","N/A"))</f>
        <v>N/A</v>
      </c>
      <c r="AF37" s="8">
        <v>1</v>
      </c>
      <c r="AG37" s="1" t="str">
        <f>IF('Relevance scoring'!AG37="","",IF('Relevance scoring'!AG37&gt;=3,"ASSESS","N/A"))</f>
        <v>N/A</v>
      </c>
      <c r="AH37" s="1" t="str">
        <f>IF('Relevance scoring'!AH37="","",IF('Relevance scoring'!AH37&gt;=3,"ASSESS","N/A"))</f>
        <v>N/A</v>
      </c>
      <c r="AI37" s="1" t="str">
        <f>IF('Relevance scoring'!AI37="","",IF('Relevance scoring'!AI37&gt;=3,"ASSESS","N/A"))</f>
        <v>N/A</v>
      </c>
      <c r="AJ37" s="1" t="str">
        <f>IF('Relevance scoring'!AJ37="","",IF('Relevance scoring'!AJ37&gt;=3,"ASSESS","N/A"))</f>
        <v>N/A</v>
      </c>
      <c r="AK37" s="1" t="str">
        <f>IF('Relevance scoring'!AK37="","",IF('Relevance scoring'!AK37&gt;=3,"ASSESS","N/A"))</f>
        <v>N/A</v>
      </c>
      <c r="AL37" s="1" t="str">
        <f>IF('Relevance scoring'!AL37="","",IF('Relevance scoring'!AL37&gt;=3,"ASSESS","N/A"))</f>
        <v>N/A</v>
      </c>
      <c r="AM37" s="1" t="str">
        <f>IF('Relevance scoring'!AM37="","",IF('Relevance scoring'!AM37&gt;=3,"ASSESS","N/A"))</f>
        <v>N/A</v>
      </c>
      <c r="AN37" s="1" t="str">
        <f>IF('Relevance scoring'!AN37="","",IF('Relevance scoring'!AN37&gt;=3,"ASSESS","N/A"))</f>
        <v>N/A</v>
      </c>
      <c r="AO37" s="1" t="str">
        <f>IF('Relevance scoring'!AO37="","",IF('Relevance scoring'!AO37&gt;=3,"ASSESS","N/A"))</f>
        <v>N/A</v>
      </c>
      <c r="AP37" s="1" t="str">
        <f>IF('Relevance scoring'!AP37="","",IF('Relevance scoring'!AP37&gt;=3,"ASSESS","N/A"))</f>
        <v>N/A</v>
      </c>
      <c r="AQ37" s="1" t="str">
        <f>IF('Relevance scoring'!AQ37="","",IF('Relevance scoring'!AQ37&gt;=3,"ASSESS","N/A"))</f>
        <v>N/A</v>
      </c>
      <c r="AR37" s="1" t="str">
        <f>IF('Relevance scoring'!AR37="","",IF('Relevance scoring'!AR37&gt;=3,"ASSESS","N/A"))</f>
        <v>N/A</v>
      </c>
      <c r="AS37" s="1" t="str">
        <f>IF('Relevance scoring'!AS37="","",IF('Relevance scoring'!AS37&gt;=3,"ASSESS","N/A"))</f>
        <v>N/A</v>
      </c>
      <c r="AT37" s="1" t="str">
        <f>IF('Relevance scoring'!AT37="","",IF('Relevance scoring'!AT37&gt;=3,"ASSESS","N/A"))</f>
        <v>N/A</v>
      </c>
      <c r="AU37" s="1" t="str">
        <f>IF('Relevance scoring'!AU37="","",IF('Relevance scoring'!AU37&gt;=3,"ASSESS","N/A"))</f>
        <v>N/A</v>
      </c>
      <c r="AV37" s="1" t="str">
        <f>IF('Relevance scoring'!AV37="","",IF('Relevance scoring'!AV37&gt;=3,"ASSESS","N/A"))</f>
        <v>N/A</v>
      </c>
      <c r="AW37" s="8">
        <v>1</v>
      </c>
      <c r="AX37" s="1" t="str">
        <f>IF('Relevance scoring'!AX37="","",IF('Relevance scoring'!AX37&gt;=3,"ASSESS","N/A"))</f>
        <v>N/A</v>
      </c>
      <c r="AY37" s="1" t="str">
        <f>IF('Relevance scoring'!AY37="","",IF('Relevance scoring'!AY37&gt;=3,"ASSESS","N/A"))</f>
        <v>N/A</v>
      </c>
      <c r="AZ37" s="1" t="str">
        <f>IF('Relevance scoring'!AZ37="","",IF('Relevance scoring'!AZ37&gt;=3,"ASSESS","N/A"))</f>
        <v>N/A</v>
      </c>
      <c r="BA37" s="1" t="str">
        <f>IF('Relevance scoring'!BA37="","",IF('Relevance scoring'!BA37&gt;=3,"ASSESS","N/A"))</f>
        <v>N/A</v>
      </c>
      <c r="BB37" s="1" t="str">
        <f>IF('Relevance scoring'!BB37="","",IF('Relevance scoring'!BB37&gt;=3,"ASSESS","N/A"))</f>
        <v>N/A</v>
      </c>
      <c r="BC37" s="1" t="str">
        <f>IF('Relevance scoring'!BC37="","",IF('Relevance scoring'!BC37&gt;=3,"ASSESS","N/A"))</f>
        <v>N/A</v>
      </c>
      <c r="BD37" s="1" t="str">
        <f>IF('Relevance scoring'!BD37="","",IF('Relevance scoring'!BD37&gt;=3,"ASSESS","N/A"))</f>
        <v>N/A</v>
      </c>
      <c r="BE37" s="8" t="str">
        <f>IF('Relevance scoring'!BE37="","",IF('Relevance scoring'!BE37&gt;=3,"ASSESS","N/A"))</f>
        <v>N/A</v>
      </c>
      <c r="BF37" s="8" t="str">
        <f>IF('Relevance scoring'!BF37="","",IF('Relevance scoring'!BF37&gt;=3,"ASSESS","N/A"))</f>
        <v>N/A</v>
      </c>
      <c r="BG37" s="8" t="str">
        <f>IF('Relevance scoring'!BG37="","",IF('Relevance scoring'!BG37&gt;=3,"ASSESS","N/A"))</f>
        <v>N/A</v>
      </c>
      <c r="BH37" s="8" t="str">
        <f>IF('Relevance scoring'!BH37="","",IF('Relevance scoring'!BH37&gt;=3,"ASSESS","N/A"))</f>
        <v>N/A</v>
      </c>
      <c r="BI37" s="8"/>
      <c r="BJ37" s="8"/>
      <c r="BK37" s="8"/>
      <c r="BL37" s="8"/>
    </row>
    <row r="38" spans="1:64" ht="12.75" x14ac:dyDescent="0.2">
      <c r="A38" s="53" t="str">
        <f>'Technology references'!A33</f>
        <v>Tech-032</v>
      </c>
      <c r="B38" s="54" t="str">
        <f t="array" ref="B38">INDEX('Technology references'!$B$2:$B$100,MATCH($A38,'Technology references'!$A$2:$A$100,0))</f>
        <v>Mixed Reality</v>
      </c>
      <c r="D38" s="8">
        <v>1</v>
      </c>
      <c r="E38" s="8">
        <v>1</v>
      </c>
      <c r="F38" s="8">
        <v>-1</v>
      </c>
      <c r="G38" s="8">
        <v>1</v>
      </c>
      <c r="H38" s="8">
        <v>1</v>
      </c>
      <c r="I38" s="1" t="str">
        <f>IF('Relevance scoring'!I38="","",IF('Relevance scoring'!I38&gt;=3,"ASSESS","N/A"))</f>
        <v>N/A</v>
      </c>
      <c r="J38" s="1" t="str">
        <f>IF('Relevance scoring'!J38="","",IF('Relevance scoring'!J38&gt;=3,"ASSESS","N/A"))</f>
        <v>N/A</v>
      </c>
      <c r="K38" s="1" t="str">
        <f>IF('Relevance scoring'!K38="","",IF('Relevance scoring'!K38&gt;=3,"ASSESS","N/A"))</f>
        <v>N/A</v>
      </c>
      <c r="L38" s="1" t="str">
        <f>IF('Relevance scoring'!L38="","",IF('Relevance scoring'!L38&gt;=3,"ASSESS","N/A"))</f>
        <v>N/A</v>
      </c>
      <c r="M38" s="1" t="str">
        <f>IF('Relevance scoring'!M38="","",IF('Relevance scoring'!M38&gt;=3,"ASSESS","N/A"))</f>
        <v>N/A</v>
      </c>
      <c r="N38" s="1" t="str">
        <f>IF('Relevance scoring'!N38="","",IF('Relevance scoring'!N38&gt;=3,"ASSESS","N/A"))</f>
        <v>N/A</v>
      </c>
      <c r="O38" s="1" t="str">
        <f>IF('Relevance scoring'!O38="","",IF('Relevance scoring'!O38&gt;=3,"ASSESS","N/A"))</f>
        <v>N/A</v>
      </c>
      <c r="P38" s="1" t="str">
        <f>IF('Relevance scoring'!P38="","",IF('Relevance scoring'!P38&gt;=3,"ASSESS","N/A"))</f>
        <v>N/A</v>
      </c>
      <c r="Q38" s="1" t="str">
        <f>IF('Relevance scoring'!Q38="","",IF('Relevance scoring'!Q38&gt;=3,"ASSESS","N/A"))</f>
        <v>N/A</v>
      </c>
      <c r="R38" s="1" t="str">
        <f>IF('Relevance scoring'!R38="","",IF('Relevance scoring'!R38&gt;=3,"ASSESS","N/A"))</f>
        <v>N/A</v>
      </c>
      <c r="S38" s="1" t="str">
        <f>IF('Relevance scoring'!S38="","",IF('Relevance scoring'!S38&gt;=3,"ASSESS","N/A"))</f>
        <v>N/A</v>
      </c>
      <c r="T38" s="1" t="str">
        <f>IF('Relevance scoring'!T38="","",IF('Relevance scoring'!T38&gt;=3,"ASSESS","N/A"))</f>
        <v>N/A</v>
      </c>
      <c r="U38" s="1" t="str">
        <f>IF('Relevance scoring'!U38="","",IF('Relevance scoring'!U38&gt;=3,"ASSESS","N/A"))</f>
        <v>N/A</v>
      </c>
      <c r="V38" s="1" t="str">
        <f>IF('Relevance scoring'!V38="","",IF('Relevance scoring'!V38&gt;=3,"ASSESS","N/A"))</f>
        <v>N/A</v>
      </c>
      <c r="W38" s="8">
        <v>1</v>
      </c>
      <c r="X38" s="1" t="str">
        <f>IF('Relevance scoring'!X38="","",IF('Relevance scoring'!X38&gt;=3,"ASSESS","N/A"))</f>
        <v>N/A</v>
      </c>
      <c r="Y38" s="1" t="str">
        <f>IF('Relevance scoring'!Y38="","",IF('Relevance scoring'!Y38&gt;=3,"ASSESS","N/A"))</f>
        <v>N/A</v>
      </c>
      <c r="Z38" s="1" t="str">
        <f>IF('Relevance scoring'!Z38="","",IF('Relevance scoring'!Z38&gt;=3,"ASSESS","N/A"))</f>
        <v>N/A</v>
      </c>
      <c r="AA38" s="1" t="str">
        <f>IF('Relevance scoring'!AA38="","",IF('Relevance scoring'!AA38&gt;=3,"ASSESS","N/A"))</f>
        <v>N/A</v>
      </c>
      <c r="AB38" s="1" t="str">
        <f>IF('Relevance scoring'!AB38="","",IF('Relevance scoring'!AB38&gt;=3,"ASSESS","N/A"))</f>
        <v>N/A</v>
      </c>
      <c r="AC38" s="8">
        <v>-1</v>
      </c>
      <c r="AD38" s="1" t="str">
        <f>IF('Relevance scoring'!AD38="","",IF('Relevance scoring'!AD38&gt;=3,"ASSESS","N/A"))</f>
        <v>N/A</v>
      </c>
      <c r="AE38" s="1" t="str">
        <f>IF('Relevance scoring'!AE38="","",IF('Relevance scoring'!AE38&gt;=3,"ASSESS","N/A"))</f>
        <v>N/A</v>
      </c>
      <c r="AF38" s="1" t="str">
        <f>IF('Relevance scoring'!AF38="","",IF('Relevance scoring'!AF38&gt;=3,"ASSESS","N/A"))</f>
        <v>N/A</v>
      </c>
      <c r="AG38" s="8">
        <v>2</v>
      </c>
      <c r="AH38" s="8">
        <v>2</v>
      </c>
      <c r="AI38" s="8">
        <v>2</v>
      </c>
      <c r="AJ38" s="8">
        <v>-1</v>
      </c>
      <c r="AK38" s="8">
        <v>-1</v>
      </c>
      <c r="AL38" s="1" t="str">
        <f>IF('Relevance scoring'!AL38="","",IF('Relevance scoring'!AL38&gt;=3,"ASSESS","N/A"))</f>
        <v>N/A</v>
      </c>
      <c r="AM38" s="1" t="str">
        <f>IF('Relevance scoring'!AM38="","",IF('Relevance scoring'!AM38&gt;=3,"ASSESS","N/A"))</f>
        <v>N/A</v>
      </c>
      <c r="AN38" s="1" t="str">
        <f>IF('Relevance scoring'!AN38="","",IF('Relevance scoring'!AN38&gt;=3,"ASSESS","N/A"))</f>
        <v>N/A</v>
      </c>
      <c r="AO38" s="1" t="str">
        <f>IF('Relevance scoring'!AO38="","",IF('Relevance scoring'!AO38&gt;=3,"ASSESS","N/A"))</f>
        <v>N/A</v>
      </c>
      <c r="AP38" s="8">
        <v>-2</v>
      </c>
      <c r="AQ38" s="1" t="str">
        <f>IF('Relevance scoring'!AQ38="","",IF('Relevance scoring'!AQ38&gt;=3,"ASSESS","N/A"))</f>
        <v>N/A</v>
      </c>
      <c r="AR38" s="1" t="str">
        <f>IF('Relevance scoring'!AR38="","",IF('Relevance scoring'!AR38&gt;=3,"ASSESS","N/A"))</f>
        <v>N/A</v>
      </c>
      <c r="AS38" s="1" t="str">
        <f>IF('Relevance scoring'!AS38="","",IF('Relevance scoring'!AS38&gt;=3,"ASSESS","N/A"))</f>
        <v>N/A</v>
      </c>
      <c r="AT38" s="8">
        <v>-1</v>
      </c>
      <c r="AU38" s="1" t="str">
        <f>IF('Relevance scoring'!AU38="","",IF('Relevance scoring'!AU38&gt;=3,"ASSESS","N/A"))</f>
        <v>N/A</v>
      </c>
      <c r="AV38" s="1" t="str">
        <f>IF('Relevance scoring'!AV38="","",IF('Relevance scoring'!AV38&gt;=3,"ASSESS","N/A"))</f>
        <v>N/A</v>
      </c>
      <c r="AW38" s="1" t="str">
        <f>IF('Relevance scoring'!AW38="","",IF('Relevance scoring'!AW38&gt;=3,"ASSESS","N/A"))</f>
        <v>N/A</v>
      </c>
      <c r="AX38" s="1" t="str">
        <f>IF('Relevance scoring'!AX38="","",IF('Relevance scoring'!AX38&gt;=3,"ASSESS","N/A"))</f>
        <v>N/A</v>
      </c>
      <c r="AY38" s="1" t="str">
        <f>IF('Relevance scoring'!AY38="","",IF('Relevance scoring'!AY38&gt;=3,"ASSESS","N/A"))</f>
        <v>N/A</v>
      </c>
      <c r="AZ38" s="8">
        <v>-1</v>
      </c>
      <c r="BA38" s="1" t="str">
        <f>IF('Relevance scoring'!BA38="","",IF('Relevance scoring'!BA38&gt;=3,"ASSESS","N/A"))</f>
        <v>N/A</v>
      </c>
      <c r="BB38" s="8">
        <v>1</v>
      </c>
      <c r="BC38" s="1" t="str">
        <f>IF('Relevance scoring'!BC38="","",IF('Relevance scoring'!BC38&gt;=3,"ASSESS","N/A"))</f>
        <v>N/A</v>
      </c>
      <c r="BD38" s="1" t="str">
        <f>IF('Relevance scoring'!BD38="","",IF('Relevance scoring'!BD38&gt;=3,"ASSESS","N/A"))</f>
        <v>N/A</v>
      </c>
      <c r="BE38" s="8" t="str">
        <f>IF('Relevance scoring'!BE38="","",IF('Relevance scoring'!BE38&gt;=3,"ASSESS","N/A"))</f>
        <v>N/A</v>
      </c>
      <c r="BF38" s="8" t="str">
        <f>IF('Relevance scoring'!BF38="","",IF('Relevance scoring'!BF38&gt;=3,"ASSESS","N/A"))</f>
        <v>N/A</v>
      </c>
      <c r="BG38" s="8">
        <v>1</v>
      </c>
      <c r="BH38" s="8" t="str">
        <f>IF('Relevance scoring'!BH38="","",IF('Relevance scoring'!BH38&gt;=3,"ASSESS","N/A"))</f>
        <v>N/A</v>
      </c>
      <c r="BI38" s="8"/>
      <c r="BJ38" s="8"/>
      <c r="BK38" s="8"/>
      <c r="BL38" s="8"/>
    </row>
    <row r="39" spans="1:64" ht="12.75" x14ac:dyDescent="0.2">
      <c r="A39" s="53" t="str">
        <f>'Technology references'!A34</f>
        <v>Tech-033</v>
      </c>
      <c r="B39" s="54" t="str">
        <f t="array" ref="B39">INDEX('Technology references'!$B$2:$B$100,MATCH($A39,'Technology references'!$A$2:$A$100,0))</f>
        <v>Mobile Collaboration</v>
      </c>
      <c r="D39" s="1" t="str">
        <f>IF('Relevance scoring'!D39="","",IF('Relevance scoring'!D39&gt;=3,"ASSESS","N/A"))</f>
        <v>N/A</v>
      </c>
      <c r="E39" s="1" t="str">
        <f>IF('Relevance scoring'!E39="","",IF('Relevance scoring'!E39&gt;=3,"ASSESS","N/A"))</f>
        <v>N/A</v>
      </c>
      <c r="F39" s="1" t="str">
        <f>IF('Relevance scoring'!F39="","",IF('Relevance scoring'!F39&gt;=3,"ASSESS","N/A"))</f>
        <v>N/A</v>
      </c>
      <c r="G39" s="8">
        <v>-1</v>
      </c>
      <c r="H39" s="8">
        <v>1</v>
      </c>
      <c r="I39" s="8">
        <v>1</v>
      </c>
      <c r="J39" s="1" t="str">
        <f>IF('Relevance scoring'!J39="","",IF('Relevance scoring'!J39&gt;=3,"ASSESS","N/A"))</f>
        <v>N/A</v>
      </c>
      <c r="K39" s="1" t="str">
        <f>IF('Relevance scoring'!K39="","",IF('Relevance scoring'!K39&gt;=3,"ASSESS","N/A"))</f>
        <v>N/A</v>
      </c>
      <c r="L39" s="8">
        <v>-1</v>
      </c>
      <c r="M39" s="1" t="str">
        <f>IF('Relevance scoring'!M39="","",IF('Relevance scoring'!M39&gt;=3,"ASSESS","N/A"))</f>
        <v>N/A</v>
      </c>
      <c r="N39" s="1" t="str">
        <f>IF('Relevance scoring'!N39="","",IF('Relevance scoring'!N39&gt;=3,"ASSESS","N/A"))</f>
        <v>N/A</v>
      </c>
      <c r="O39" s="1" t="str">
        <f>IF('Relevance scoring'!O39="","",IF('Relevance scoring'!O39&gt;=3,"ASSESS","N/A"))</f>
        <v>N/A</v>
      </c>
      <c r="P39" s="1" t="str">
        <f>IF('Relevance scoring'!P39="","",IF('Relevance scoring'!P39&gt;=3,"ASSESS","N/A"))</f>
        <v>N/A</v>
      </c>
      <c r="Q39" s="1" t="str">
        <f>IF('Relevance scoring'!Q39="","",IF('Relevance scoring'!Q39&gt;=3,"ASSESS","N/A"))</f>
        <v>N/A</v>
      </c>
      <c r="R39" s="1" t="str">
        <f>IF('Relevance scoring'!R39="","",IF('Relevance scoring'!R39&gt;=3,"ASSESS","N/A"))</f>
        <v>N/A</v>
      </c>
      <c r="S39" s="1" t="str">
        <f>IF('Relevance scoring'!S39="","",IF('Relevance scoring'!S39&gt;=3,"ASSESS","N/A"))</f>
        <v>N/A</v>
      </c>
      <c r="T39" s="1" t="str">
        <f>IF('Relevance scoring'!T39="","",IF('Relevance scoring'!T39&gt;=3,"ASSESS","N/A"))</f>
        <v>N/A</v>
      </c>
      <c r="U39" s="1" t="str">
        <f>IF('Relevance scoring'!U39="","",IF('Relevance scoring'!U39&gt;=3,"ASSESS","N/A"))</f>
        <v>N/A</v>
      </c>
      <c r="V39" s="1" t="str">
        <f>IF('Relevance scoring'!V39="","",IF('Relevance scoring'!V39&gt;=3,"ASSESS","N/A"))</f>
        <v>N/A</v>
      </c>
      <c r="W39" s="1" t="str">
        <f>IF('Relevance scoring'!W39="","",IF('Relevance scoring'!W39&gt;=3,"ASSESS","N/A"))</f>
        <v>N/A</v>
      </c>
      <c r="X39" s="1" t="str">
        <f>IF('Relevance scoring'!X39="","",IF('Relevance scoring'!X39&gt;=3,"ASSESS","N/A"))</f>
        <v>N/A</v>
      </c>
      <c r="Y39" s="1" t="str">
        <f>IF('Relevance scoring'!Y39="","",IF('Relevance scoring'!Y39&gt;=3,"ASSESS","N/A"))</f>
        <v>N/A</v>
      </c>
      <c r="Z39" s="1" t="str">
        <f>IF('Relevance scoring'!Z39="","",IF('Relevance scoring'!Z39&gt;=3,"ASSESS","N/A"))</f>
        <v>N/A</v>
      </c>
      <c r="AA39" s="1" t="str">
        <f>IF('Relevance scoring'!AA39="","",IF('Relevance scoring'!AA39&gt;=3,"ASSESS","N/A"))</f>
        <v>N/A</v>
      </c>
      <c r="AB39" s="8">
        <v>1</v>
      </c>
      <c r="AC39" s="1" t="str">
        <f>IF('Relevance scoring'!AC39="","",IF('Relevance scoring'!AC39&gt;=3,"ASSESS","N/A"))</f>
        <v>N/A</v>
      </c>
      <c r="AD39" s="1" t="str">
        <f>IF('Relevance scoring'!AD39="","",IF('Relevance scoring'!AD39&gt;=3,"ASSESS","N/A"))</f>
        <v>N/A</v>
      </c>
      <c r="AE39" s="8">
        <v>1</v>
      </c>
      <c r="AF39" s="1" t="str">
        <f>IF('Relevance scoring'!AF39="","",IF('Relevance scoring'!AF39&gt;=3,"ASSESS","N/A"))</f>
        <v>N/A</v>
      </c>
      <c r="AG39" s="1" t="str">
        <f>IF('Relevance scoring'!AG39="","",IF('Relevance scoring'!AG39&gt;=3,"ASSESS","N/A"))</f>
        <v>N/A</v>
      </c>
      <c r="AH39" s="1" t="str">
        <f>IF('Relevance scoring'!AH39="","",IF('Relevance scoring'!AH39&gt;=3,"ASSESS","N/A"))</f>
        <v>N/A</v>
      </c>
      <c r="AI39" s="1" t="str">
        <f>IF('Relevance scoring'!AI39="","",IF('Relevance scoring'!AI39&gt;=3,"ASSESS","N/A"))</f>
        <v>N/A</v>
      </c>
      <c r="AJ39" s="1" t="str">
        <f>IF('Relevance scoring'!AJ39="","",IF('Relevance scoring'!AJ39&gt;=3,"ASSESS","N/A"))</f>
        <v>N/A</v>
      </c>
      <c r="AK39" s="1" t="str">
        <f>IF('Relevance scoring'!AK39="","",IF('Relevance scoring'!AK39&gt;=3,"ASSESS","N/A"))</f>
        <v>N/A</v>
      </c>
      <c r="AL39" s="1" t="str">
        <f>IF('Relevance scoring'!AL39="","",IF('Relevance scoring'!AL39&gt;=3,"ASSESS","N/A"))</f>
        <v>N/A</v>
      </c>
      <c r="AM39" s="8">
        <v>2</v>
      </c>
      <c r="AN39" s="1" t="str">
        <f>IF('Relevance scoring'!AN39="","",IF('Relevance scoring'!AN39&gt;=3,"ASSESS","N/A"))</f>
        <v>N/A</v>
      </c>
      <c r="AO39" s="1" t="str">
        <f>IF('Relevance scoring'!AO39="","",IF('Relevance scoring'!AO39&gt;=3,"ASSESS","N/A"))</f>
        <v>N/A</v>
      </c>
      <c r="AP39" s="1" t="str">
        <f>IF('Relevance scoring'!AP39="","",IF('Relevance scoring'!AP39&gt;=3,"ASSESS","N/A"))</f>
        <v>N/A</v>
      </c>
      <c r="AQ39" s="1" t="str">
        <f>IF('Relevance scoring'!AQ39="","",IF('Relevance scoring'!AQ39&gt;=3,"ASSESS","N/A"))</f>
        <v>N/A</v>
      </c>
      <c r="AR39" s="1" t="str">
        <f>IF('Relevance scoring'!AR39="","",IF('Relevance scoring'!AR39&gt;=3,"ASSESS","N/A"))</f>
        <v>N/A</v>
      </c>
      <c r="AS39" s="1" t="str">
        <f>IF('Relevance scoring'!AS39="","",IF('Relevance scoring'!AS39&gt;=3,"ASSESS","N/A"))</f>
        <v>N/A</v>
      </c>
      <c r="AT39" s="1" t="str">
        <f>IF('Relevance scoring'!AT39="","",IF('Relevance scoring'!AT39&gt;=3,"ASSESS","N/A"))</f>
        <v>N/A</v>
      </c>
      <c r="AU39" s="1" t="str">
        <f>IF('Relevance scoring'!AU39="","",IF('Relevance scoring'!AU39&gt;=3,"ASSESS","N/A"))</f>
        <v>N/A</v>
      </c>
      <c r="AV39" s="1" t="str">
        <f>IF('Relevance scoring'!AV39="","",IF('Relevance scoring'!AV39&gt;=3,"ASSESS","N/A"))</f>
        <v>N/A</v>
      </c>
      <c r="AW39" s="1" t="str">
        <f>IF('Relevance scoring'!AW39="","",IF('Relevance scoring'!AW39&gt;=3,"ASSESS","N/A"))</f>
        <v>N/A</v>
      </c>
      <c r="AX39" s="8">
        <v>-2</v>
      </c>
      <c r="AY39" s="1" t="str">
        <f>IF('Relevance scoring'!AY39="","",IF('Relevance scoring'!AY39&gt;=3,"ASSESS","N/A"))</f>
        <v>N/A</v>
      </c>
      <c r="AZ39" s="1" t="str">
        <f>IF('Relevance scoring'!AZ39="","",IF('Relevance scoring'!AZ39&gt;=3,"ASSESS","N/A"))</f>
        <v>N/A</v>
      </c>
      <c r="BA39" s="1" t="str">
        <f>IF('Relevance scoring'!BA39="","",IF('Relevance scoring'!BA39&gt;=3,"ASSESS","N/A"))</f>
        <v>N/A</v>
      </c>
      <c r="BB39" s="8">
        <v>-2</v>
      </c>
      <c r="BC39" s="1" t="str">
        <f>IF('Relevance scoring'!BC39="","",IF('Relevance scoring'!BC39&gt;=3,"ASSESS","N/A"))</f>
        <v>N/A</v>
      </c>
      <c r="BD39" s="1" t="str">
        <f>IF('Relevance scoring'!BD39="","",IF('Relevance scoring'!BD39&gt;=3,"ASSESS","N/A"))</f>
        <v>N/A</v>
      </c>
      <c r="BE39" s="8" t="str">
        <f>IF('Relevance scoring'!BE39="","",IF('Relevance scoring'!BE39&gt;=3,"ASSESS","N/A"))</f>
        <v>N/A</v>
      </c>
      <c r="BF39" s="8" t="str">
        <f>IF('Relevance scoring'!BF39="","",IF('Relevance scoring'!BF39&gt;=3,"ASSESS","N/A"))</f>
        <v>N/A</v>
      </c>
      <c r="BG39" s="8">
        <v>2</v>
      </c>
      <c r="BH39" s="8">
        <v>2</v>
      </c>
      <c r="BI39" s="8"/>
      <c r="BJ39" s="8"/>
      <c r="BK39" s="8"/>
      <c r="BL39" s="8"/>
    </row>
    <row r="40" spans="1:64" ht="12.75" x14ac:dyDescent="0.2">
      <c r="A40" s="53" t="str">
        <f>'Technology references'!A35</f>
        <v>Tech-034</v>
      </c>
      <c r="B40" s="54" t="str">
        <f t="array" ref="B40">INDEX('Technology references'!$B$2:$B$100,MATCH($A40,'Technology references'!$A$2:$A$100,0))</f>
        <v>Mobile Health Monitoring</v>
      </c>
      <c r="D40" s="1" t="str">
        <f>IF('Relevance scoring'!D40="","",IF('Relevance scoring'!D40&gt;=3,"ASSESS","N/A"))</f>
        <v>N/A</v>
      </c>
      <c r="E40" s="1" t="str">
        <f>IF('Relevance scoring'!E40="","",IF('Relevance scoring'!E40&gt;=3,"ASSESS","N/A"))</f>
        <v>N/A</v>
      </c>
      <c r="F40" s="1" t="str">
        <f>IF('Relevance scoring'!F40="","",IF('Relevance scoring'!F40&gt;=3,"ASSESS","N/A"))</f>
        <v>N/A</v>
      </c>
      <c r="G40" s="1" t="str">
        <f>IF('Relevance scoring'!G40="","",IF('Relevance scoring'!G40&gt;=3,"ASSESS","N/A"))</f>
        <v>N/A</v>
      </c>
      <c r="H40" s="1" t="str">
        <f>IF('Relevance scoring'!H40="","",IF('Relevance scoring'!H40&gt;=3,"ASSESS","N/A"))</f>
        <v>N/A</v>
      </c>
      <c r="I40" s="1" t="str">
        <f>IF('Relevance scoring'!I40="","",IF('Relevance scoring'!I40&gt;=3,"ASSESS","N/A"))</f>
        <v>N/A</v>
      </c>
      <c r="J40" s="1" t="str">
        <f>IF('Relevance scoring'!J40="","",IF('Relevance scoring'!J40&gt;=3,"ASSESS","N/A"))</f>
        <v>N/A</v>
      </c>
      <c r="K40" s="1" t="str">
        <f>IF('Relevance scoring'!K40="","",IF('Relevance scoring'!K40&gt;=3,"ASSESS","N/A"))</f>
        <v>N/A</v>
      </c>
      <c r="L40" s="1" t="str">
        <f>IF('Relevance scoring'!L40="","",IF('Relevance scoring'!L40&gt;=3,"ASSESS","N/A"))</f>
        <v>N/A</v>
      </c>
      <c r="M40" s="1" t="str">
        <f>IF('Relevance scoring'!M40="","",IF('Relevance scoring'!M40&gt;=3,"ASSESS","N/A"))</f>
        <v>N/A</v>
      </c>
      <c r="N40" s="1" t="str">
        <f>IF('Relevance scoring'!N40="","",IF('Relevance scoring'!N40&gt;=3,"ASSESS","N/A"))</f>
        <v>N/A</v>
      </c>
      <c r="O40" s="1" t="str">
        <f>IF('Relevance scoring'!O40="","",IF('Relevance scoring'!O40&gt;=3,"ASSESS","N/A"))</f>
        <v>N/A</v>
      </c>
      <c r="P40" s="1" t="str">
        <f>IF('Relevance scoring'!P40="","",IF('Relevance scoring'!P40&gt;=3,"ASSESS","N/A"))</f>
        <v>N/A</v>
      </c>
      <c r="Q40" s="8">
        <v>2</v>
      </c>
      <c r="R40" s="1" t="str">
        <f>IF('Relevance scoring'!R40="","",IF('Relevance scoring'!R40&gt;=3,"ASSESS","N/A"))</f>
        <v>N/A</v>
      </c>
      <c r="S40" s="1" t="str">
        <f>IF('Relevance scoring'!S40="","",IF('Relevance scoring'!S40&gt;=3,"ASSESS","N/A"))</f>
        <v>N/A</v>
      </c>
      <c r="T40" s="1" t="str">
        <f>IF('Relevance scoring'!T40="","",IF('Relevance scoring'!T40&gt;=3,"ASSESS","N/A"))</f>
        <v>N/A</v>
      </c>
      <c r="U40" s="1" t="str">
        <f>IF('Relevance scoring'!U40="","",IF('Relevance scoring'!U40&gt;=3,"ASSESS","N/A"))</f>
        <v>N/A</v>
      </c>
      <c r="V40" s="1" t="str">
        <f>IF('Relevance scoring'!V40="","",IF('Relevance scoring'!V40&gt;=3,"ASSESS","N/A"))</f>
        <v>N/A</v>
      </c>
      <c r="W40" s="1" t="str">
        <f>IF('Relevance scoring'!W40="","",IF('Relevance scoring'!W40&gt;=3,"ASSESS","N/A"))</f>
        <v>N/A</v>
      </c>
      <c r="X40" s="1" t="str">
        <f>IF('Relevance scoring'!X40="","",IF('Relevance scoring'!X40&gt;=3,"ASSESS","N/A"))</f>
        <v>N/A</v>
      </c>
      <c r="Y40" s="1" t="str">
        <f>IF('Relevance scoring'!Y40="","",IF('Relevance scoring'!Y40&gt;=3,"ASSESS","N/A"))</f>
        <v>N/A</v>
      </c>
      <c r="Z40" s="1" t="str">
        <f>IF('Relevance scoring'!Z40="","",IF('Relevance scoring'!Z40&gt;=3,"ASSESS","N/A"))</f>
        <v>N/A</v>
      </c>
      <c r="AA40" s="8">
        <v>1</v>
      </c>
      <c r="AB40" s="1" t="str">
        <f>IF('Relevance scoring'!AB40="","",IF('Relevance scoring'!AB40&gt;=3,"ASSESS","N/A"))</f>
        <v>N/A</v>
      </c>
      <c r="AC40" s="1" t="str">
        <f>IF('Relevance scoring'!AC40="","",IF('Relevance scoring'!AC40&gt;=3,"ASSESS","N/A"))</f>
        <v>N/A</v>
      </c>
      <c r="AD40" s="1" t="str">
        <f>IF('Relevance scoring'!AD40="","",IF('Relevance scoring'!AD40&gt;=3,"ASSESS","N/A"))</f>
        <v>N/A</v>
      </c>
      <c r="AE40" s="1" t="str">
        <f>IF('Relevance scoring'!AE40="","",IF('Relevance scoring'!AE40&gt;=3,"ASSESS","N/A"))</f>
        <v>N/A</v>
      </c>
      <c r="AF40" s="1" t="str">
        <f>IF('Relevance scoring'!AF40="","",IF('Relevance scoring'!AF40&gt;=3,"ASSESS","N/A"))</f>
        <v>N/A</v>
      </c>
      <c r="AG40" s="1" t="str">
        <f>IF('Relevance scoring'!AG40="","",IF('Relevance scoring'!AG40&gt;=3,"ASSESS","N/A"))</f>
        <v>N/A</v>
      </c>
      <c r="AH40" s="1" t="str">
        <f>IF('Relevance scoring'!AH40="","",IF('Relevance scoring'!AH40&gt;=3,"ASSESS","N/A"))</f>
        <v>N/A</v>
      </c>
      <c r="AI40" s="1" t="str">
        <f>IF('Relevance scoring'!AI40="","",IF('Relevance scoring'!AI40&gt;=3,"ASSESS","N/A"))</f>
        <v>N/A</v>
      </c>
      <c r="AJ40" s="1" t="str">
        <f>IF('Relevance scoring'!AJ40="","",IF('Relevance scoring'!AJ40&gt;=3,"ASSESS","N/A"))</f>
        <v>N/A</v>
      </c>
      <c r="AK40" s="1" t="str">
        <f>IF('Relevance scoring'!AK40="","",IF('Relevance scoring'!AK40&gt;=3,"ASSESS","N/A"))</f>
        <v>N/A</v>
      </c>
      <c r="AL40" s="1" t="str">
        <f>IF('Relevance scoring'!AL40="","",IF('Relevance scoring'!AL40&gt;=3,"ASSESS","N/A"))</f>
        <v>N/A</v>
      </c>
      <c r="AM40" s="8">
        <v>1</v>
      </c>
      <c r="AN40" s="8">
        <v>1</v>
      </c>
      <c r="AO40" s="1" t="str">
        <f>IF('Relevance scoring'!AO40="","",IF('Relevance scoring'!AO40&gt;=3,"ASSESS","N/A"))</f>
        <v>N/A</v>
      </c>
      <c r="AP40" s="1" t="str">
        <f>IF('Relevance scoring'!AP40="","",IF('Relevance scoring'!AP40&gt;=3,"ASSESS","N/A"))</f>
        <v>N/A</v>
      </c>
      <c r="AQ40" s="1" t="str">
        <f>IF('Relevance scoring'!AQ40="","",IF('Relevance scoring'!AQ40&gt;=3,"ASSESS","N/A"))</f>
        <v>N/A</v>
      </c>
      <c r="AR40" s="1" t="str">
        <f>IF('Relevance scoring'!AR40="","",IF('Relevance scoring'!AR40&gt;=3,"ASSESS","N/A"))</f>
        <v>N/A</v>
      </c>
      <c r="AS40" s="1" t="str">
        <f>IF('Relevance scoring'!AS40="","",IF('Relevance scoring'!AS40&gt;=3,"ASSESS","N/A"))</f>
        <v>N/A</v>
      </c>
      <c r="AT40" s="1" t="str">
        <f>IF('Relevance scoring'!AT40="","",IF('Relevance scoring'!AT40&gt;=3,"ASSESS","N/A"))</f>
        <v>N/A</v>
      </c>
      <c r="AU40" s="1" t="str">
        <f>IF('Relevance scoring'!AU40="","",IF('Relevance scoring'!AU40&gt;=3,"ASSESS","N/A"))</f>
        <v>N/A</v>
      </c>
      <c r="AV40" s="1" t="str">
        <f>IF('Relevance scoring'!AV40="","",IF('Relevance scoring'!AV40&gt;=3,"ASSESS","N/A"))</f>
        <v>N/A</v>
      </c>
      <c r="AW40" s="1" t="str">
        <f>IF('Relevance scoring'!AW40="","",IF('Relevance scoring'!AW40&gt;=3,"ASSESS","N/A"))</f>
        <v>N/A</v>
      </c>
      <c r="AX40" s="1" t="str">
        <f>IF('Relevance scoring'!AX40="","",IF('Relevance scoring'!AX40&gt;=3,"ASSESS","N/A"))</f>
        <v>N/A</v>
      </c>
      <c r="AY40" s="1" t="str">
        <f>IF('Relevance scoring'!AY40="","",IF('Relevance scoring'!AY40&gt;=3,"ASSESS","N/A"))</f>
        <v>N/A</v>
      </c>
      <c r="AZ40" s="1" t="str">
        <f>IF('Relevance scoring'!AZ40="","",IF('Relevance scoring'!AZ40&gt;=3,"ASSESS","N/A"))</f>
        <v>N/A</v>
      </c>
      <c r="BA40" s="1" t="str">
        <f>IF('Relevance scoring'!BA40="","",IF('Relevance scoring'!BA40&gt;=3,"ASSESS","N/A"))</f>
        <v>N/A</v>
      </c>
      <c r="BB40" s="8">
        <v>1</v>
      </c>
      <c r="BC40" s="1" t="str">
        <f>IF('Relevance scoring'!BC40="","",IF('Relevance scoring'!BC40&gt;=3,"ASSESS","N/A"))</f>
        <v>N/A</v>
      </c>
      <c r="BD40" s="8">
        <v>1</v>
      </c>
      <c r="BE40" s="8" t="str">
        <f>IF('Relevance scoring'!BE40="","",IF('Relevance scoring'!BE40&gt;=3,"ASSESS","N/A"))</f>
        <v>N/A</v>
      </c>
      <c r="BF40" s="8" t="str">
        <f>IF('Relevance scoring'!BF40="","",IF('Relevance scoring'!BF40&gt;=3,"ASSESS","N/A"))</f>
        <v>N/A</v>
      </c>
      <c r="BG40" s="8" t="str">
        <f>IF('Relevance scoring'!BG40="","",IF('Relevance scoring'!BG40&gt;=3,"ASSESS","N/A"))</f>
        <v>N/A</v>
      </c>
      <c r="BH40" s="8" t="str">
        <f>IF('Relevance scoring'!BH40="","",IF('Relevance scoring'!BH40&gt;=3,"ASSESS","N/A"))</f>
        <v>N/A</v>
      </c>
      <c r="BI40" s="8"/>
      <c r="BJ40" s="8"/>
      <c r="BK40" s="8"/>
      <c r="BL40" s="8"/>
    </row>
    <row r="41" spans="1:64" ht="12.75" x14ac:dyDescent="0.2">
      <c r="A41" s="53" t="str">
        <f>'Technology references'!A36</f>
        <v>Tech-035</v>
      </c>
      <c r="B41" s="54" t="str">
        <f t="array" ref="B41">INDEX('Technology references'!$B$2:$B$100,MATCH($A41,'Technology references'!$A$2:$A$100,0))</f>
        <v>Nanomedicine</v>
      </c>
      <c r="D41" s="1" t="str">
        <f>IF('Relevance scoring'!D41="","",IF('Relevance scoring'!D41&gt;=3,"ASSESS","N/A"))</f>
        <v>N/A</v>
      </c>
      <c r="E41" s="1" t="str">
        <f>IF('Relevance scoring'!E41="","",IF('Relevance scoring'!E41&gt;=3,"ASSESS","N/A"))</f>
        <v>N/A</v>
      </c>
      <c r="F41" s="1" t="str">
        <f>IF('Relevance scoring'!F41="","",IF('Relevance scoring'!F41&gt;=3,"ASSESS","N/A"))</f>
        <v>N/A</v>
      </c>
      <c r="G41" s="1" t="str">
        <f>IF('Relevance scoring'!G41="","",IF('Relevance scoring'!G41&gt;=3,"ASSESS","N/A"))</f>
        <v>N/A</v>
      </c>
      <c r="H41" s="1" t="str">
        <f>IF('Relevance scoring'!H41="","",IF('Relevance scoring'!H41&gt;=3,"ASSESS","N/A"))</f>
        <v>N/A</v>
      </c>
      <c r="I41" s="1" t="str">
        <f>IF('Relevance scoring'!I41="","",IF('Relevance scoring'!I41&gt;=3,"ASSESS","N/A"))</f>
        <v>N/A</v>
      </c>
      <c r="J41" s="1" t="str">
        <f>IF('Relevance scoring'!J41="","",IF('Relevance scoring'!J41&gt;=3,"ASSESS","N/A"))</f>
        <v>N/A</v>
      </c>
      <c r="K41" s="1" t="str">
        <f>IF('Relevance scoring'!K41="","",IF('Relevance scoring'!K41&gt;=3,"ASSESS","N/A"))</f>
        <v>N/A</v>
      </c>
      <c r="L41" s="1" t="str">
        <f>IF('Relevance scoring'!L41="","",IF('Relevance scoring'!L41&gt;=3,"ASSESS","N/A"))</f>
        <v>N/A</v>
      </c>
      <c r="M41" s="1" t="str">
        <f>IF('Relevance scoring'!M41="","",IF('Relevance scoring'!M41&gt;=3,"ASSESS","N/A"))</f>
        <v>N/A</v>
      </c>
      <c r="N41" s="1" t="str">
        <f>IF('Relevance scoring'!N41="","",IF('Relevance scoring'!N41&gt;=3,"ASSESS","N/A"))</f>
        <v>N/A</v>
      </c>
      <c r="O41" s="1" t="str">
        <f>IF('Relevance scoring'!O41="","",IF('Relevance scoring'!O41&gt;=3,"ASSESS","N/A"))</f>
        <v>N/A</v>
      </c>
      <c r="P41" s="1" t="str">
        <f>IF('Relevance scoring'!P41="","",IF('Relevance scoring'!P41&gt;=3,"ASSESS","N/A"))</f>
        <v>N/A</v>
      </c>
      <c r="Q41" s="1" t="str">
        <f>IF('Relevance scoring'!Q41="","",IF('Relevance scoring'!Q41&gt;=3,"ASSESS","N/A"))</f>
        <v>N/A</v>
      </c>
      <c r="R41" s="1" t="str">
        <f>IF('Relevance scoring'!R41="","",IF('Relevance scoring'!R41&gt;=3,"ASSESS","N/A"))</f>
        <v>N/A</v>
      </c>
      <c r="S41" s="1" t="str">
        <f>IF('Relevance scoring'!S41="","",IF('Relevance scoring'!S41&gt;=3,"ASSESS","N/A"))</f>
        <v>N/A</v>
      </c>
      <c r="T41" s="1" t="str">
        <f>IF('Relevance scoring'!T41="","",IF('Relevance scoring'!T41&gt;=3,"ASSESS","N/A"))</f>
        <v>N/A</v>
      </c>
      <c r="U41" s="1" t="str">
        <f>IF('Relevance scoring'!U41="","",IF('Relevance scoring'!U41&gt;=3,"ASSESS","N/A"))</f>
        <v>N/A</v>
      </c>
      <c r="V41" s="1" t="str">
        <f>IF('Relevance scoring'!V41="","",IF('Relevance scoring'!V41&gt;=3,"ASSESS","N/A"))</f>
        <v>N/A</v>
      </c>
      <c r="W41" s="1" t="str">
        <f>IF('Relevance scoring'!W41="","",IF('Relevance scoring'!W41&gt;=3,"ASSESS","N/A"))</f>
        <v>N/A</v>
      </c>
      <c r="X41" s="1" t="str">
        <f>IF('Relevance scoring'!X41="","",IF('Relevance scoring'!X41&gt;=3,"ASSESS","N/A"))</f>
        <v>N/A</v>
      </c>
      <c r="Y41" s="1" t="str">
        <f>IF('Relevance scoring'!Y41="","",IF('Relevance scoring'!Y41&gt;=3,"ASSESS","N/A"))</f>
        <v>N/A</v>
      </c>
      <c r="Z41" s="1" t="str">
        <f>IF('Relevance scoring'!Z41="","",IF('Relevance scoring'!Z41&gt;=3,"ASSESS","N/A"))</f>
        <v>N/A</v>
      </c>
      <c r="AA41" s="8">
        <v>2</v>
      </c>
      <c r="AB41" s="1" t="str">
        <f>IF('Relevance scoring'!AB41="","",IF('Relevance scoring'!AB41&gt;=3,"ASSESS","N/A"))</f>
        <v>N/A</v>
      </c>
      <c r="AC41" s="1" t="str">
        <f>IF('Relevance scoring'!AC41="","",IF('Relevance scoring'!AC41&gt;=3,"ASSESS","N/A"))</f>
        <v>N/A</v>
      </c>
      <c r="AD41" s="1" t="str">
        <f>IF('Relevance scoring'!AD41="","",IF('Relevance scoring'!AD41&gt;=3,"ASSESS","N/A"))</f>
        <v>N/A</v>
      </c>
      <c r="AE41" s="1" t="str">
        <f>IF('Relevance scoring'!AE41="","",IF('Relevance scoring'!AE41&gt;=3,"ASSESS","N/A"))</f>
        <v>N/A</v>
      </c>
      <c r="AF41" s="1" t="str">
        <f>IF('Relevance scoring'!AF41="","",IF('Relevance scoring'!AF41&gt;=3,"ASSESS","N/A"))</f>
        <v>N/A</v>
      </c>
      <c r="AG41" s="1" t="str">
        <f>IF('Relevance scoring'!AG41="","",IF('Relevance scoring'!AG41&gt;=3,"ASSESS","N/A"))</f>
        <v>N/A</v>
      </c>
      <c r="AH41" s="1" t="str">
        <f>IF('Relevance scoring'!AH41="","",IF('Relevance scoring'!AH41&gt;=3,"ASSESS","N/A"))</f>
        <v>N/A</v>
      </c>
      <c r="AI41" s="1" t="str">
        <f>IF('Relevance scoring'!AI41="","",IF('Relevance scoring'!AI41&gt;=3,"ASSESS","N/A"))</f>
        <v>N/A</v>
      </c>
      <c r="AJ41" s="1" t="str">
        <f>IF('Relevance scoring'!AJ41="","",IF('Relevance scoring'!AJ41&gt;=3,"ASSESS","N/A"))</f>
        <v>N/A</v>
      </c>
      <c r="AK41" s="1" t="str">
        <f>IF('Relevance scoring'!AK41="","",IF('Relevance scoring'!AK41&gt;=3,"ASSESS","N/A"))</f>
        <v>N/A</v>
      </c>
      <c r="AL41" s="8">
        <v>-1</v>
      </c>
      <c r="AM41" s="1" t="str">
        <f>IF('Relevance scoring'!AM41="","",IF('Relevance scoring'!AM41&gt;=3,"ASSESS","N/A"))</f>
        <v>N/A</v>
      </c>
      <c r="AN41" s="8">
        <v>1</v>
      </c>
      <c r="AO41" s="1" t="str">
        <f>IF('Relevance scoring'!AO41="","",IF('Relevance scoring'!AO41&gt;=3,"ASSESS","N/A"))</f>
        <v>N/A</v>
      </c>
      <c r="AP41" s="1" t="str">
        <f>IF('Relevance scoring'!AP41="","",IF('Relevance scoring'!AP41&gt;=3,"ASSESS","N/A"))</f>
        <v>N/A</v>
      </c>
      <c r="AQ41" s="1" t="str">
        <f>IF('Relevance scoring'!AQ41="","",IF('Relevance scoring'!AQ41&gt;=3,"ASSESS","N/A"))</f>
        <v>N/A</v>
      </c>
      <c r="AR41" s="1" t="str">
        <f>IF('Relevance scoring'!AR41="","",IF('Relevance scoring'!AR41&gt;=3,"ASSESS","N/A"))</f>
        <v>N/A</v>
      </c>
      <c r="AS41" s="1" t="str">
        <f>IF('Relevance scoring'!AS41="","",IF('Relevance scoring'!AS41&gt;=3,"ASSESS","N/A"))</f>
        <v>N/A</v>
      </c>
      <c r="AT41" s="1" t="str">
        <f>IF('Relevance scoring'!AT41="","",IF('Relevance scoring'!AT41&gt;=3,"ASSESS","N/A"))</f>
        <v>N/A</v>
      </c>
      <c r="AU41" s="1" t="str">
        <f>IF('Relevance scoring'!AU41="","",IF('Relevance scoring'!AU41&gt;=3,"ASSESS","N/A"))</f>
        <v>N/A</v>
      </c>
      <c r="AV41" s="1" t="str">
        <f>IF('Relevance scoring'!AV41="","",IF('Relevance scoring'!AV41&gt;=3,"ASSESS","N/A"))</f>
        <v>N/A</v>
      </c>
      <c r="AW41" s="1" t="str">
        <f>IF('Relevance scoring'!AW41="","",IF('Relevance scoring'!AW41&gt;=3,"ASSESS","N/A"))</f>
        <v>N/A</v>
      </c>
      <c r="AX41" s="1" t="str">
        <f>IF('Relevance scoring'!AX41="","",IF('Relevance scoring'!AX41&gt;=3,"ASSESS","N/A"))</f>
        <v>N/A</v>
      </c>
      <c r="AY41" s="1" t="str">
        <f>IF('Relevance scoring'!AY41="","",IF('Relevance scoring'!AY41&gt;=3,"ASSESS","N/A"))</f>
        <v>N/A</v>
      </c>
      <c r="AZ41" s="1" t="str">
        <f>IF('Relevance scoring'!AZ41="","",IF('Relevance scoring'!AZ41&gt;=3,"ASSESS","N/A"))</f>
        <v>N/A</v>
      </c>
      <c r="BA41" s="1" t="str">
        <f>IF('Relevance scoring'!BA41="","",IF('Relevance scoring'!BA41&gt;=3,"ASSESS","N/A"))</f>
        <v>N/A</v>
      </c>
      <c r="BB41" s="1" t="str">
        <f>IF('Relevance scoring'!BB41="","",IF('Relevance scoring'!BB41&gt;=3,"ASSESS","N/A"))</f>
        <v>N/A</v>
      </c>
      <c r="BC41" s="1" t="str">
        <f>IF('Relevance scoring'!BC41="","",IF('Relevance scoring'!BC41&gt;=3,"ASSESS","N/A"))</f>
        <v>N/A</v>
      </c>
      <c r="BD41" s="8">
        <v>1</v>
      </c>
      <c r="BE41" s="8" t="str">
        <f>IF('Relevance scoring'!BE41="","",IF('Relevance scoring'!BE41&gt;=3,"ASSESS","N/A"))</f>
        <v>N/A</v>
      </c>
      <c r="BF41" s="8" t="str">
        <f>IF('Relevance scoring'!BF41="","",IF('Relevance scoring'!BF41&gt;=3,"ASSESS","N/A"))</f>
        <v>N/A</v>
      </c>
      <c r="BG41" s="8" t="str">
        <f>IF('Relevance scoring'!BG41="","",IF('Relevance scoring'!BG41&gt;=3,"ASSESS","N/A"))</f>
        <v>N/A</v>
      </c>
      <c r="BH41" s="8" t="str">
        <f>IF('Relevance scoring'!BH41="","",IF('Relevance scoring'!BH41&gt;=3,"ASSESS","N/A"))</f>
        <v>N/A</v>
      </c>
      <c r="BI41" s="8"/>
      <c r="BJ41" s="8"/>
      <c r="BK41" s="8"/>
      <c r="BL41" s="8"/>
    </row>
    <row r="42" spans="1:64" ht="12.75" x14ac:dyDescent="0.2">
      <c r="A42" s="53" t="str">
        <f>'Technology references'!A37</f>
        <v>Tech-036</v>
      </c>
      <c r="B42" s="54" t="str">
        <f t="array" ref="B42">INDEX('Technology references'!$B$2:$B$100,MATCH($A42,'Technology references'!$A$2:$A$100,0))</f>
        <v>Natural Language Generation</v>
      </c>
      <c r="D42" s="1" t="str">
        <f>IF('Relevance scoring'!D42="","",IF('Relevance scoring'!D42&gt;=3,"ASSESS","N/A"))</f>
        <v>N/A</v>
      </c>
      <c r="E42" s="1" t="str">
        <f>IF('Relevance scoring'!E42="","",IF('Relevance scoring'!E42&gt;=3,"ASSESS","N/A"))</f>
        <v>N/A</v>
      </c>
      <c r="F42" s="1" t="str">
        <f>IF('Relevance scoring'!F42="","",IF('Relevance scoring'!F42&gt;=3,"ASSESS","N/A"))</f>
        <v>N/A</v>
      </c>
      <c r="G42" s="1" t="str">
        <f>IF('Relevance scoring'!G42="","",IF('Relevance scoring'!G42&gt;=3,"ASSESS","N/A"))</f>
        <v>N/A</v>
      </c>
      <c r="H42" s="1" t="str">
        <f>IF('Relevance scoring'!H42="","",IF('Relevance scoring'!H42&gt;=3,"ASSESS","N/A"))</f>
        <v>N/A</v>
      </c>
      <c r="I42" s="1" t="str">
        <f>IF('Relevance scoring'!I42="","",IF('Relevance scoring'!I42&gt;=3,"ASSESS","N/A"))</f>
        <v>N/A</v>
      </c>
      <c r="J42" s="1" t="str">
        <f>IF('Relevance scoring'!J42="","",IF('Relevance scoring'!J42&gt;=3,"ASSESS","N/A"))</f>
        <v>N/A</v>
      </c>
      <c r="K42" s="1" t="str">
        <f>IF('Relevance scoring'!K42="","",IF('Relevance scoring'!K42&gt;=3,"ASSESS","N/A"))</f>
        <v>N/A</v>
      </c>
      <c r="L42" s="1" t="str">
        <f>IF('Relevance scoring'!L42="","",IF('Relevance scoring'!L42&gt;=3,"ASSESS","N/A"))</f>
        <v>N/A</v>
      </c>
      <c r="M42" s="1" t="str">
        <f>IF('Relevance scoring'!M42="","",IF('Relevance scoring'!M42&gt;=3,"ASSESS","N/A"))</f>
        <v>N/A</v>
      </c>
      <c r="N42" s="1" t="str">
        <f>IF('Relevance scoring'!N42="","",IF('Relevance scoring'!N42&gt;=3,"ASSESS","N/A"))</f>
        <v>N/A</v>
      </c>
      <c r="O42" s="1" t="str">
        <f>IF('Relevance scoring'!O42="","",IF('Relevance scoring'!O42&gt;=3,"ASSESS","N/A"))</f>
        <v>N/A</v>
      </c>
      <c r="P42" s="1" t="str">
        <f>IF('Relevance scoring'!P42="","",IF('Relevance scoring'!P42&gt;=3,"ASSESS","N/A"))</f>
        <v>N/A</v>
      </c>
      <c r="Q42" s="1" t="str">
        <f>IF('Relevance scoring'!Q42="","",IF('Relevance scoring'!Q42&gt;=3,"ASSESS","N/A"))</f>
        <v>N/A</v>
      </c>
      <c r="R42" s="1" t="str">
        <f>IF('Relevance scoring'!R42="","",IF('Relevance scoring'!R42&gt;=3,"ASSESS","N/A"))</f>
        <v>N/A</v>
      </c>
      <c r="S42" s="1" t="str">
        <f>IF('Relevance scoring'!S42="","",IF('Relevance scoring'!S42&gt;=3,"ASSESS","N/A"))</f>
        <v>N/A</v>
      </c>
      <c r="T42" s="1" t="str">
        <f>IF('Relevance scoring'!T42="","",IF('Relevance scoring'!T42&gt;=3,"ASSESS","N/A"))</f>
        <v>N/A</v>
      </c>
      <c r="U42" s="1" t="str">
        <f>IF('Relevance scoring'!U42="","",IF('Relevance scoring'!U42&gt;=3,"ASSESS","N/A"))</f>
        <v>N/A</v>
      </c>
      <c r="V42" s="8">
        <v>1</v>
      </c>
      <c r="W42" s="1" t="str">
        <f>IF('Relevance scoring'!W42="","",IF('Relevance scoring'!W42&gt;=3,"ASSESS","N/A"))</f>
        <v>N/A</v>
      </c>
      <c r="X42" s="1" t="str">
        <f>IF('Relevance scoring'!X42="","",IF('Relevance scoring'!X42&gt;=3,"ASSESS","N/A"))</f>
        <v>N/A</v>
      </c>
      <c r="Y42" s="1" t="str">
        <f>IF('Relevance scoring'!Y42="","",IF('Relevance scoring'!Y42&gt;=3,"ASSESS","N/A"))</f>
        <v>N/A</v>
      </c>
      <c r="Z42" s="1" t="str">
        <f>IF('Relevance scoring'!Z42="","",IF('Relevance scoring'!Z42&gt;=3,"ASSESS","N/A"))</f>
        <v>N/A</v>
      </c>
      <c r="AA42" s="1" t="str">
        <f>IF('Relevance scoring'!AA42="","",IF('Relevance scoring'!AA42&gt;=3,"ASSESS","N/A"))</f>
        <v>N/A</v>
      </c>
      <c r="AB42" s="8">
        <v>2</v>
      </c>
      <c r="AC42" s="1" t="str">
        <f>IF('Relevance scoring'!AC42="","",IF('Relevance scoring'!AC42&gt;=3,"ASSESS","N/A"))</f>
        <v>N/A</v>
      </c>
      <c r="AD42" s="1" t="str">
        <f>IF('Relevance scoring'!AD42="","",IF('Relevance scoring'!AD42&gt;=3,"ASSESS","N/A"))</f>
        <v>N/A</v>
      </c>
      <c r="AE42" s="1" t="str">
        <f>IF('Relevance scoring'!AE42="","",IF('Relevance scoring'!AE42&gt;=3,"ASSESS","N/A"))</f>
        <v>N/A</v>
      </c>
      <c r="AF42" s="1" t="str">
        <f>IF('Relevance scoring'!AF42="","",IF('Relevance scoring'!AF42&gt;=3,"ASSESS","N/A"))</f>
        <v>N/A</v>
      </c>
      <c r="AG42" s="8">
        <v>1</v>
      </c>
      <c r="AH42" s="8">
        <v>1</v>
      </c>
      <c r="AI42" s="8">
        <v>-1</v>
      </c>
      <c r="AJ42" s="8">
        <v>1</v>
      </c>
      <c r="AK42" s="8">
        <v>2</v>
      </c>
      <c r="AL42" s="1" t="str">
        <f>IF('Relevance scoring'!AL42="","",IF('Relevance scoring'!AL42&gt;=3,"ASSESS","N/A"))</f>
        <v>N/A</v>
      </c>
      <c r="AM42" s="1" t="str">
        <f>IF('Relevance scoring'!AM42="","",IF('Relevance scoring'!AM42&gt;=3,"ASSESS","N/A"))</f>
        <v>N/A</v>
      </c>
      <c r="AN42" s="1" t="str">
        <f>IF('Relevance scoring'!AN42="","",IF('Relevance scoring'!AN42&gt;=3,"ASSESS","N/A"))</f>
        <v>N/A</v>
      </c>
      <c r="AO42" s="1" t="str">
        <f>IF('Relevance scoring'!AO42="","",IF('Relevance scoring'!AO42&gt;=3,"ASSESS","N/A"))</f>
        <v>N/A</v>
      </c>
      <c r="AP42" s="8">
        <v>1</v>
      </c>
      <c r="AQ42" s="1" t="str">
        <f>IF('Relevance scoring'!AQ42="","",IF('Relevance scoring'!AQ42&gt;=3,"ASSESS","N/A"))</f>
        <v>N/A</v>
      </c>
      <c r="AR42" s="1" t="str">
        <f>IF('Relevance scoring'!AR42="","",IF('Relevance scoring'!AR42&gt;=3,"ASSESS","N/A"))</f>
        <v>N/A</v>
      </c>
      <c r="AS42" s="1" t="str">
        <f>IF('Relevance scoring'!AS42="","",IF('Relevance scoring'!AS42&gt;=3,"ASSESS","N/A"))</f>
        <v>N/A</v>
      </c>
      <c r="AT42" s="1" t="str">
        <f>IF('Relevance scoring'!AT42="","",IF('Relevance scoring'!AT42&gt;=3,"ASSESS","N/A"))</f>
        <v>N/A</v>
      </c>
      <c r="AU42" s="1" t="str">
        <f>IF('Relevance scoring'!AU42="","",IF('Relevance scoring'!AU42&gt;=3,"ASSESS","N/A"))</f>
        <v>N/A</v>
      </c>
      <c r="AV42" s="1" t="str">
        <f>IF('Relevance scoring'!AV42="","",IF('Relevance scoring'!AV42&gt;=3,"ASSESS","N/A"))</f>
        <v>N/A</v>
      </c>
      <c r="AW42" s="1" t="str">
        <f>IF('Relevance scoring'!AW42="","",IF('Relevance scoring'!AW42&gt;=3,"ASSESS","N/A"))</f>
        <v>N/A</v>
      </c>
      <c r="AX42" s="1" t="str">
        <f>IF('Relevance scoring'!AX42="","",IF('Relevance scoring'!AX42&gt;=3,"ASSESS","N/A"))</f>
        <v>N/A</v>
      </c>
      <c r="AY42" s="1" t="str">
        <f>IF('Relevance scoring'!AY42="","",IF('Relevance scoring'!AY42&gt;=3,"ASSESS","N/A"))</f>
        <v>N/A</v>
      </c>
      <c r="AZ42" s="1" t="str">
        <f>IF('Relevance scoring'!AZ42="","",IF('Relevance scoring'!AZ42&gt;=3,"ASSESS","N/A"))</f>
        <v>N/A</v>
      </c>
      <c r="BA42" s="1" t="str">
        <f>IF('Relevance scoring'!BA42="","",IF('Relevance scoring'!BA42&gt;=3,"ASSESS","N/A"))</f>
        <v>N/A</v>
      </c>
      <c r="BB42" s="1" t="str">
        <f>IF('Relevance scoring'!BB42="","",IF('Relevance scoring'!BB42&gt;=3,"ASSESS","N/A"))</f>
        <v>N/A</v>
      </c>
      <c r="BC42" s="1" t="str">
        <f>IF('Relevance scoring'!BC42="","",IF('Relevance scoring'!BC42&gt;=3,"ASSESS","N/A"))</f>
        <v>N/A</v>
      </c>
      <c r="BD42" s="1" t="str">
        <f>IF('Relevance scoring'!BD42="","",IF('Relevance scoring'!BD42&gt;=3,"ASSESS","N/A"))</f>
        <v>N/A</v>
      </c>
      <c r="BE42" s="8" t="str">
        <f>IF('Relevance scoring'!BE42="","",IF('Relevance scoring'!BE42&gt;=3,"ASSESS","N/A"))</f>
        <v>N/A</v>
      </c>
      <c r="BF42" s="8" t="str">
        <f>IF('Relevance scoring'!BF42="","",IF('Relevance scoring'!BF42&gt;=3,"ASSESS","N/A"))</f>
        <v>N/A</v>
      </c>
      <c r="BG42" s="8">
        <v>1</v>
      </c>
      <c r="BH42" s="8" t="str">
        <f>IF('Relevance scoring'!BH42="","",IF('Relevance scoring'!BH42&gt;=3,"ASSESS","N/A"))</f>
        <v>N/A</v>
      </c>
      <c r="BI42" s="8"/>
      <c r="BJ42" s="8"/>
      <c r="BK42" s="8"/>
      <c r="BL42" s="8"/>
    </row>
    <row r="43" spans="1:64" ht="12.75" x14ac:dyDescent="0.2">
      <c r="A43" s="53" t="str">
        <f>'Technology references'!A38</f>
        <v>Tech-037</v>
      </c>
      <c r="B43" s="54" t="str">
        <f t="array" ref="B43">INDEX('Technology references'!$B$2:$B$100,MATCH($A43,'Technology references'!$A$2:$A$100,0))</f>
        <v>Open Intellectual Property</v>
      </c>
      <c r="D43" s="1" t="str">
        <f>IF('Relevance scoring'!D43="","",IF('Relevance scoring'!D43&gt;=3,"ASSESS","N/A"))</f>
        <v>N/A</v>
      </c>
      <c r="E43" s="1" t="str">
        <f>IF('Relevance scoring'!E43="","",IF('Relevance scoring'!E43&gt;=3,"ASSESS","N/A"))</f>
        <v>N/A</v>
      </c>
      <c r="F43" s="1" t="str">
        <f>IF('Relevance scoring'!F43="","",IF('Relevance scoring'!F43&gt;=3,"ASSESS","N/A"))</f>
        <v>N/A</v>
      </c>
      <c r="G43" s="1" t="str">
        <f>IF('Relevance scoring'!G43="","",IF('Relevance scoring'!G43&gt;=3,"ASSESS","N/A"))</f>
        <v>N/A</v>
      </c>
      <c r="H43" s="1" t="str">
        <f>IF('Relevance scoring'!H43="","",IF('Relevance scoring'!H43&gt;=3,"ASSESS","N/A"))</f>
        <v>N/A</v>
      </c>
      <c r="I43" s="1" t="str">
        <f>IF('Relevance scoring'!I43="","",IF('Relevance scoring'!I43&gt;=3,"ASSESS","N/A"))</f>
        <v>N/A</v>
      </c>
      <c r="J43" s="1" t="str">
        <f>IF('Relevance scoring'!J43="","",IF('Relevance scoring'!J43&gt;=3,"ASSESS","N/A"))</f>
        <v>N/A</v>
      </c>
      <c r="K43" s="1" t="str">
        <f>IF('Relevance scoring'!K43="","",IF('Relevance scoring'!K43&gt;=3,"ASSESS","N/A"))</f>
        <v>N/A</v>
      </c>
      <c r="L43" s="1" t="str">
        <f>IF('Relevance scoring'!L43="","",IF('Relevance scoring'!L43&gt;=3,"ASSESS","N/A"))</f>
        <v>N/A</v>
      </c>
      <c r="M43" s="1" t="str">
        <f>IF('Relevance scoring'!M43="","",IF('Relevance scoring'!M43&gt;=3,"ASSESS","N/A"))</f>
        <v>N/A</v>
      </c>
      <c r="N43" s="1" t="str">
        <f>IF('Relevance scoring'!N43="","",IF('Relevance scoring'!N43&gt;=3,"ASSESS","N/A"))</f>
        <v>N/A</v>
      </c>
      <c r="O43" s="1" t="str">
        <f>IF('Relevance scoring'!O43="","",IF('Relevance scoring'!O43&gt;=3,"ASSESS","N/A"))</f>
        <v>N/A</v>
      </c>
      <c r="P43" s="1" t="str">
        <f>IF('Relevance scoring'!P43="","",IF('Relevance scoring'!P43&gt;=3,"ASSESS","N/A"))</f>
        <v>N/A</v>
      </c>
      <c r="Q43" s="1" t="str">
        <f>IF('Relevance scoring'!Q43="","",IF('Relevance scoring'!Q43&gt;=3,"ASSESS","N/A"))</f>
        <v>N/A</v>
      </c>
      <c r="R43" s="1" t="str">
        <f>IF('Relevance scoring'!R43="","",IF('Relevance scoring'!R43&gt;=3,"ASSESS","N/A"))</f>
        <v>N/A</v>
      </c>
      <c r="S43" s="1" t="str">
        <f>IF('Relevance scoring'!S43="","",IF('Relevance scoring'!S43&gt;=3,"ASSESS","N/A"))</f>
        <v>N/A</v>
      </c>
      <c r="T43" s="1" t="str">
        <f>IF('Relevance scoring'!T43="","",IF('Relevance scoring'!T43&gt;=3,"ASSESS","N/A"))</f>
        <v>N/A</v>
      </c>
      <c r="U43" s="8">
        <v>-1</v>
      </c>
      <c r="V43" s="8">
        <v>1</v>
      </c>
      <c r="W43" s="1" t="str">
        <f>IF('Relevance scoring'!W43="","",IF('Relevance scoring'!W43&gt;=3,"ASSESS","N/A"))</f>
        <v>N/A</v>
      </c>
      <c r="X43" s="1" t="str">
        <f>IF('Relevance scoring'!X43="","",IF('Relevance scoring'!X43&gt;=3,"ASSESS","N/A"))</f>
        <v>N/A</v>
      </c>
      <c r="Y43" s="1" t="str">
        <f>IF('Relevance scoring'!Y43="","",IF('Relevance scoring'!Y43&gt;=3,"ASSESS","N/A"))</f>
        <v>N/A</v>
      </c>
      <c r="Z43" s="1" t="str">
        <f>IF('Relevance scoring'!Z43="","",IF('Relevance scoring'!Z43&gt;=3,"ASSESS","N/A"))</f>
        <v>N/A</v>
      </c>
      <c r="AA43" s="1" t="str">
        <f>IF('Relevance scoring'!AA43="","",IF('Relevance scoring'!AA43&gt;=3,"ASSESS","N/A"))</f>
        <v>N/A</v>
      </c>
      <c r="AB43" s="1" t="str">
        <f>IF('Relevance scoring'!AB43="","",IF('Relevance scoring'!AB43&gt;=3,"ASSESS","N/A"))</f>
        <v>N/A</v>
      </c>
      <c r="AC43" s="1" t="str">
        <f>IF('Relevance scoring'!AC43="","",IF('Relevance scoring'!AC43&gt;=3,"ASSESS","N/A"))</f>
        <v>N/A</v>
      </c>
      <c r="AD43" s="8">
        <v>-1</v>
      </c>
      <c r="AE43" s="1" t="str">
        <f>IF('Relevance scoring'!AE43="","",IF('Relevance scoring'!AE43&gt;=3,"ASSESS","N/A"))</f>
        <v>N/A</v>
      </c>
      <c r="AF43" s="1" t="str">
        <f>IF('Relevance scoring'!AF43="","",IF('Relevance scoring'!AF43&gt;=3,"ASSESS","N/A"))</f>
        <v>N/A</v>
      </c>
      <c r="AG43" s="1" t="str">
        <f>IF('Relevance scoring'!AG43="","",IF('Relevance scoring'!AG43&gt;=3,"ASSESS","N/A"))</f>
        <v>N/A</v>
      </c>
      <c r="AH43" s="1" t="str">
        <f>IF('Relevance scoring'!AH43="","",IF('Relevance scoring'!AH43&gt;=3,"ASSESS","N/A"))</f>
        <v>N/A</v>
      </c>
      <c r="AI43" s="1" t="str">
        <f>IF('Relevance scoring'!AI43="","",IF('Relevance scoring'!AI43&gt;=3,"ASSESS","N/A"))</f>
        <v>N/A</v>
      </c>
      <c r="AJ43" s="1" t="str">
        <f>IF('Relevance scoring'!AJ43="","",IF('Relevance scoring'!AJ43&gt;=3,"ASSESS","N/A"))</f>
        <v>N/A</v>
      </c>
      <c r="AK43" s="1" t="str">
        <f>IF('Relevance scoring'!AK43="","",IF('Relevance scoring'!AK43&gt;=3,"ASSESS","N/A"))</f>
        <v>N/A</v>
      </c>
      <c r="AL43" s="8">
        <v>-2</v>
      </c>
      <c r="AM43" s="1" t="str">
        <f>IF('Relevance scoring'!AM43="","",IF('Relevance scoring'!AM43&gt;=3,"ASSESS","N/A"))</f>
        <v>N/A</v>
      </c>
      <c r="AN43" s="8">
        <v>-2</v>
      </c>
      <c r="AO43" s="1" t="str">
        <f>IF('Relevance scoring'!AO43="","",IF('Relevance scoring'!AO43&gt;=3,"ASSESS","N/A"))</f>
        <v>N/A</v>
      </c>
      <c r="AP43" s="1" t="str">
        <f>IF('Relevance scoring'!AP43="","",IF('Relevance scoring'!AP43&gt;=3,"ASSESS","N/A"))</f>
        <v>N/A</v>
      </c>
      <c r="AQ43" s="1" t="str">
        <f>IF('Relevance scoring'!AQ43="","",IF('Relevance scoring'!AQ43&gt;=3,"ASSESS","N/A"))</f>
        <v>N/A</v>
      </c>
      <c r="AR43" s="1" t="str">
        <f>IF('Relevance scoring'!AR43="","",IF('Relevance scoring'!AR43&gt;=3,"ASSESS","N/A"))</f>
        <v>N/A</v>
      </c>
      <c r="AS43" s="1" t="str">
        <f>IF('Relevance scoring'!AS43="","",IF('Relevance scoring'!AS43&gt;=3,"ASSESS","N/A"))</f>
        <v>N/A</v>
      </c>
      <c r="AT43" s="1" t="str">
        <f>IF('Relevance scoring'!AT43="","",IF('Relevance scoring'!AT43&gt;=3,"ASSESS","N/A"))</f>
        <v>N/A</v>
      </c>
      <c r="AU43" s="1" t="str">
        <f>IF('Relevance scoring'!AU43="","",IF('Relevance scoring'!AU43&gt;=3,"ASSESS","N/A"))</f>
        <v>N/A</v>
      </c>
      <c r="AV43" s="1" t="str">
        <f>IF('Relevance scoring'!AV43="","",IF('Relevance scoring'!AV43&gt;=3,"ASSESS","N/A"))</f>
        <v>N/A</v>
      </c>
      <c r="AW43" s="1" t="str">
        <f>IF('Relevance scoring'!AW43="","",IF('Relevance scoring'!AW43&gt;=3,"ASSESS","N/A"))</f>
        <v>N/A</v>
      </c>
      <c r="AX43" s="1" t="str">
        <f>IF('Relevance scoring'!AX43="","",IF('Relevance scoring'!AX43&gt;=3,"ASSESS","N/A"))</f>
        <v>N/A</v>
      </c>
      <c r="AY43" s="1" t="str">
        <f>IF('Relevance scoring'!AY43="","",IF('Relevance scoring'!AY43&gt;=3,"ASSESS","N/A"))</f>
        <v>N/A</v>
      </c>
      <c r="AZ43" s="8">
        <v>-1</v>
      </c>
      <c r="BA43" s="1" t="str">
        <f>IF('Relevance scoring'!BA43="","",IF('Relevance scoring'!BA43&gt;=3,"ASSESS","N/A"))</f>
        <v>N/A</v>
      </c>
      <c r="BB43" s="1" t="str">
        <f>IF('Relevance scoring'!BB43="","",IF('Relevance scoring'!BB43&gt;=3,"ASSESS","N/A"))</f>
        <v>N/A</v>
      </c>
      <c r="BC43" s="1" t="str">
        <f>IF('Relevance scoring'!BC43="","",IF('Relevance scoring'!BC43&gt;=3,"ASSESS","N/A"))</f>
        <v>N/A</v>
      </c>
      <c r="BD43" s="1" t="str">
        <f>IF('Relevance scoring'!BD43="","",IF('Relevance scoring'!BD43&gt;=3,"ASSESS","N/A"))</f>
        <v>N/A</v>
      </c>
      <c r="BE43" s="8" t="str">
        <f>IF('Relevance scoring'!BE43="","",IF('Relevance scoring'!BE43&gt;=3,"ASSESS","N/A"))</f>
        <v>N/A</v>
      </c>
      <c r="BF43" s="8" t="str">
        <f>IF('Relevance scoring'!BF43="","",IF('Relevance scoring'!BF43&gt;=3,"ASSESS","N/A"))</f>
        <v>N/A</v>
      </c>
      <c r="BG43" s="8" t="str">
        <f>IF('Relevance scoring'!BG43="","",IF('Relevance scoring'!BG43&gt;=3,"ASSESS","N/A"))</f>
        <v>N/A</v>
      </c>
      <c r="BH43" s="8" t="str">
        <f>IF('Relevance scoring'!BH43="","",IF('Relevance scoring'!BH43&gt;=3,"ASSESS","N/A"))</f>
        <v>N/A</v>
      </c>
      <c r="BI43" s="8"/>
      <c r="BJ43" s="8"/>
      <c r="BK43" s="8"/>
      <c r="BL43" s="8"/>
    </row>
    <row r="44" spans="1:64" ht="12.75" x14ac:dyDescent="0.2">
      <c r="A44" s="53" t="str">
        <f>'Technology references'!A39</f>
        <v>Tech-038</v>
      </c>
      <c r="B44" s="54" t="str">
        <f t="array" ref="B44">INDEX('Technology references'!$B$2:$B$100,MATCH($A44,'Technology references'!$A$2:$A$100,0))</f>
        <v>Personalized Medicine</v>
      </c>
      <c r="D44" s="1" t="str">
        <f>IF('Relevance scoring'!D44="","",IF('Relevance scoring'!D44&gt;=3,"ASSESS","N/A"))</f>
        <v>N/A</v>
      </c>
      <c r="E44" s="1" t="str">
        <f>IF('Relevance scoring'!E44="","",IF('Relevance scoring'!E44&gt;=3,"ASSESS","N/A"))</f>
        <v>N/A</v>
      </c>
      <c r="F44" s="1" t="str">
        <f>IF('Relevance scoring'!F44="","",IF('Relevance scoring'!F44&gt;=3,"ASSESS","N/A"))</f>
        <v>N/A</v>
      </c>
      <c r="G44" s="1" t="str">
        <f>IF('Relevance scoring'!G44="","",IF('Relevance scoring'!G44&gt;=3,"ASSESS","N/A"))</f>
        <v>N/A</v>
      </c>
      <c r="H44" s="1" t="str">
        <f>IF('Relevance scoring'!H44="","",IF('Relevance scoring'!H44&gt;=3,"ASSESS","N/A"))</f>
        <v>N/A</v>
      </c>
      <c r="I44" s="1" t="str">
        <f>IF('Relevance scoring'!I44="","",IF('Relevance scoring'!I44&gt;=3,"ASSESS","N/A"))</f>
        <v>N/A</v>
      </c>
      <c r="J44" s="1" t="str">
        <f>IF('Relevance scoring'!J44="","",IF('Relevance scoring'!J44&gt;=3,"ASSESS","N/A"))</f>
        <v>N/A</v>
      </c>
      <c r="K44" s="1" t="str">
        <f>IF('Relevance scoring'!K44="","",IF('Relevance scoring'!K44&gt;=3,"ASSESS","N/A"))</f>
        <v>N/A</v>
      </c>
      <c r="L44" s="1" t="str">
        <f>IF('Relevance scoring'!L44="","",IF('Relevance scoring'!L44&gt;=3,"ASSESS","N/A"))</f>
        <v>N/A</v>
      </c>
      <c r="M44" s="1" t="str">
        <f>IF('Relevance scoring'!M44="","",IF('Relevance scoring'!M44&gt;=3,"ASSESS","N/A"))</f>
        <v>N/A</v>
      </c>
      <c r="N44" s="1" t="str">
        <f>IF('Relevance scoring'!N44="","",IF('Relevance scoring'!N44&gt;=3,"ASSESS","N/A"))</f>
        <v>N/A</v>
      </c>
      <c r="O44" s="1" t="str">
        <f>IF('Relevance scoring'!O44="","",IF('Relevance scoring'!O44&gt;=3,"ASSESS","N/A"))</f>
        <v>N/A</v>
      </c>
      <c r="P44" s="1" t="str">
        <f>IF('Relevance scoring'!P44="","",IF('Relevance scoring'!P44&gt;=3,"ASSESS","N/A"))</f>
        <v>N/A</v>
      </c>
      <c r="Q44" s="1" t="str">
        <f>IF('Relevance scoring'!Q44="","",IF('Relevance scoring'!Q44&gt;=3,"ASSESS","N/A"))</f>
        <v>N/A</v>
      </c>
      <c r="R44" s="1" t="str">
        <f>IF('Relevance scoring'!R44="","",IF('Relevance scoring'!R44&gt;=3,"ASSESS","N/A"))</f>
        <v>N/A</v>
      </c>
      <c r="S44" s="1" t="str">
        <f>IF('Relevance scoring'!S44="","",IF('Relevance scoring'!S44&gt;=3,"ASSESS","N/A"))</f>
        <v>N/A</v>
      </c>
      <c r="T44" s="1" t="str">
        <f>IF('Relevance scoring'!T44="","",IF('Relevance scoring'!T44&gt;=3,"ASSESS","N/A"))</f>
        <v>N/A</v>
      </c>
      <c r="U44" s="1" t="str">
        <f>IF('Relevance scoring'!U44="","",IF('Relevance scoring'!U44&gt;=3,"ASSESS","N/A"))</f>
        <v>N/A</v>
      </c>
      <c r="V44" s="1" t="str">
        <f>IF('Relevance scoring'!V44="","",IF('Relevance scoring'!V44&gt;=3,"ASSESS","N/A"))</f>
        <v>N/A</v>
      </c>
      <c r="W44" s="1" t="str">
        <f>IF('Relevance scoring'!W44="","",IF('Relevance scoring'!W44&gt;=3,"ASSESS","N/A"))</f>
        <v>N/A</v>
      </c>
      <c r="X44" s="1" t="str">
        <f>IF('Relevance scoring'!X44="","",IF('Relevance scoring'!X44&gt;=3,"ASSESS","N/A"))</f>
        <v>N/A</v>
      </c>
      <c r="Y44" s="1" t="str">
        <f>IF('Relevance scoring'!Y44="","",IF('Relevance scoring'!Y44&gt;=3,"ASSESS","N/A"))</f>
        <v>N/A</v>
      </c>
      <c r="Z44" s="1" t="str">
        <f>IF('Relevance scoring'!Z44="","",IF('Relevance scoring'!Z44&gt;=3,"ASSESS","N/A"))</f>
        <v>N/A</v>
      </c>
      <c r="AA44" s="8">
        <v>2</v>
      </c>
      <c r="AB44" s="1" t="str">
        <f>IF('Relevance scoring'!AB44="","",IF('Relevance scoring'!AB44&gt;=3,"ASSESS","N/A"))</f>
        <v>N/A</v>
      </c>
      <c r="AC44" s="1" t="str">
        <f>IF('Relevance scoring'!AC44="","",IF('Relevance scoring'!AC44&gt;=3,"ASSESS","N/A"))</f>
        <v>N/A</v>
      </c>
      <c r="AD44" s="1" t="str">
        <f>IF('Relevance scoring'!AD44="","",IF('Relevance scoring'!AD44&gt;=3,"ASSESS","N/A"))</f>
        <v>N/A</v>
      </c>
      <c r="AE44" s="1" t="str">
        <f>IF('Relevance scoring'!AE44="","",IF('Relevance scoring'!AE44&gt;=3,"ASSESS","N/A"))</f>
        <v>N/A</v>
      </c>
      <c r="AF44" s="1" t="str">
        <f>IF('Relevance scoring'!AF44="","",IF('Relevance scoring'!AF44&gt;=3,"ASSESS","N/A"))</f>
        <v>N/A</v>
      </c>
      <c r="AG44" s="1" t="str">
        <f>IF('Relevance scoring'!AG44="","",IF('Relevance scoring'!AG44&gt;=3,"ASSESS","N/A"))</f>
        <v>N/A</v>
      </c>
      <c r="AH44" s="1" t="str">
        <f>IF('Relevance scoring'!AH44="","",IF('Relevance scoring'!AH44&gt;=3,"ASSESS","N/A"))</f>
        <v>N/A</v>
      </c>
      <c r="AI44" s="1" t="str">
        <f>IF('Relevance scoring'!AI44="","",IF('Relevance scoring'!AI44&gt;=3,"ASSESS","N/A"))</f>
        <v>N/A</v>
      </c>
      <c r="AJ44" s="1" t="str">
        <f>IF('Relevance scoring'!AJ44="","",IF('Relevance scoring'!AJ44&gt;=3,"ASSESS","N/A"))</f>
        <v>N/A</v>
      </c>
      <c r="AK44" s="1" t="str">
        <f>IF('Relevance scoring'!AK44="","",IF('Relevance scoring'!AK44&gt;=3,"ASSESS","N/A"))</f>
        <v>N/A</v>
      </c>
      <c r="AL44" s="1" t="str">
        <f>IF('Relevance scoring'!AL44="","",IF('Relevance scoring'!AL44&gt;=3,"ASSESS","N/A"))</f>
        <v>N/A</v>
      </c>
      <c r="AM44" s="1" t="str">
        <f>IF('Relevance scoring'!AM44="","",IF('Relevance scoring'!AM44&gt;=3,"ASSESS","N/A"))</f>
        <v>N/A</v>
      </c>
      <c r="AN44" s="8">
        <v>-2</v>
      </c>
      <c r="AO44" s="1" t="str">
        <f>IF('Relevance scoring'!AO44="","",IF('Relevance scoring'!AO44&gt;=3,"ASSESS","N/A"))</f>
        <v>N/A</v>
      </c>
      <c r="AP44" s="1" t="str">
        <f>IF('Relevance scoring'!AP44="","",IF('Relevance scoring'!AP44&gt;=3,"ASSESS","N/A"))</f>
        <v>N/A</v>
      </c>
      <c r="AQ44" s="1" t="str">
        <f>IF('Relevance scoring'!AQ44="","",IF('Relevance scoring'!AQ44&gt;=3,"ASSESS","N/A"))</f>
        <v>N/A</v>
      </c>
      <c r="AR44" s="1" t="str">
        <f>IF('Relevance scoring'!AR44="","",IF('Relevance scoring'!AR44&gt;=3,"ASSESS","N/A"))</f>
        <v>N/A</v>
      </c>
      <c r="AS44" s="1" t="str">
        <f>IF('Relevance scoring'!AS44="","",IF('Relevance scoring'!AS44&gt;=3,"ASSESS","N/A"))</f>
        <v>N/A</v>
      </c>
      <c r="AT44" s="1" t="str">
        <f>IF('Relevance scoring'!AT44="","",IF('Relevance scoring'!AT44&gt;=3,"ASSESS","N/A"))</f>
        <v>N/A</v>
      </c>
      <c r="AU44" s="1" t="str">
        <f>IF('Relevance scoring'!AU44="","",IF('Relevance scoring'!AU44&gt;=3,"ASSESS","N/A"))</f>
        <v>N/A</v>
      </c>
      <c r="AV44" s="1" t="str">
        <f>IF('Relevance scoring'!AV44="","",IF('Relevance scoring'!AV44&gt;=3,"ASSESS","N/A"))</f>
        <v>N/A</v>
      </c>
      <c r="AW44" s="1" t="str">
        <f>IF('Relevance scoring'!AW44="","",IF('Relevance scoring'!AW44&gt;=3,"ASSESS","N/A"))</f>
        <v>N/A</v>
      </c>
      <c r="AX44" s="1" t="str">
        <f>IF('Relevance scoring'!AX44="","",IF('Relevance scoring'!AX44&gt;=3,"ASSESS","N/A"))</f>
        <v>N/A</v>
      </c>
      <c r="AY44" s="1" t="str">
        <f>IF('Relevance scoring'!AY44="","",IF('Relevance scoring'!AY44&gt;=3,"ASSESS","N/A"))</f>
        <v>N/A</v>
      </c>
      <c r="AZ44" s="1" t="str">
        <f>IF('Relevance scoring'!AZ44="","",IF('Relevance scoring'!AZ44&gt;=3,"ASSESS","N/A"))</f>
        <v>N/A</v>
      </c>
      <c r="BA44" s="1" t="str">
        <f>IF('Relevance scoring'!BA44="","",IF('Relevance scoring'!BA44&gt;=3,"ASSESS","N/A"))</f>
        <v>N/A</v>
      </c>
      <c r="BB44" s="8">
        <v>1</v>
      </c>
      <c r="BC44" s="1" t="str">
        <f>IF('Relevance scoring'!BC44="","",IF('Relevance scoring'!BC44&gt;=3,"ASSESS","N/A"))</f>
        <v>N/A</v>
      </c>
      <c r="BD44" s="1" t="str">
        <f>IF('Relevance scoring'!BD44="","",IF('Relevance scoring'!BD44&gt;=3,"ASSESS","N/A"))</f>
        <v>N/A</v>
      </c>
      <c r="BE44" s="8" t="str">
        <f>IF('Relevance scoring'!BE44="","",IF('Relevance scoring'!BE44&gt;=3,"ASSESS","N/A"))</f>
        <v>N/A</v>
      </c>
      <c r="BF44" s="8" t="str">
        <f>IF('Relevance scoring'!BF44="","",IF('Relevance scoring'!BF44&gt;=3,"ASSESS","N/A"))</f>
        <v>N/A</v>
      </c>
      <c r="BG44" s="8" t="str">
        <f>IF('Relevance scoring'!BG44="","",IF('Relevance scoring'!BG44&gt;=3,"ASSESS","N/A"))</f>
        <v>N/A</v>
      </c>
      <c r="BH44" s="8" t="str">
        <f>IF('Relevance scoring'!BH44="","",IF('Relevance scoring'!BH44&gt;=3,"ASSESS","N/A"))</f>
        <v>N/A</v>
      </c>
      <c r="BI44" s="8"/>
      <c r="BJ44" s="8"/>
      <c r="BK44" s="8"/>
      <c r="BL44" s="8"/>
    </row>
    <row r="45" spans="1:64" ht="12.75" x14ac:dyDescent="0.2">
      <c r="A45" s="53" t="str">
        <f>'Technology references'!A40</f>
        <v>Tech-039</v>
      </c>
      <c r="B45" s="54" t="str">
        <f t="array" ref="B45">INDEX('Technology references'!$B$2:$B$100,MATCH($A45,'Technology references'!$A$2:$A$100,0))</f>
        <v>Photovoltaic Materials</v>
      </c>
      <c r="D45" s="1" t="str">
        <f>IF('Relevance scoring'!D45="","",IF('Relevance scoring'!D45&gt;=3,"ASSESS","N/A"))</f>
        <v>N/A</v>
      </c>
      <c r="E45" s="1" t="str">
        <f>IF('Relevance scoring'!E45="","",IF('Relevance scoring'!E45&gt;=3,"ASSESS","N/A"))</f>
        <v>N/A</v>
      </c>
      <c r="F45" s="1" t="str">
        <f>IF('Relevance scoring'!F45="","",IF('Relevance scoring'!F45&gt;=3,"ASSESS","N/A"))</f>
        <v>N/A</v>
      </c>
      <c r="G45" s="1" t="str">
        <f>IF('Relevance scoring'!G45="","",IF('Relevance scoring'!G45&gt;=3,"ASSESS","N/A"))</f>
        <v>N/A</v>
      </c>
      <c r="H45" s="1" t="str">
        <f>IF('Relevance scoring'!H45="","",IF('Relevance scoring'!H45&gt;=3,"ASSESS","N/A"))</f>
        <v>N/A</v>
      </c>
      <c r="I45" s="1" t="str">
        <f>IF('Relevance scoring'!I45="","",IF('Relevance scoring'!I45&gt;=3,"ASSESS","N/A"))</f>
        <v>N/A</v>
      </c>
      <c r="J45" s="8">
        <v>1</v>
      </c>
      <c r="K45" s="1" t="str">
        <f>IF('Relevance scoring'!K45="","",IF('Relevance scoring'!K45&gt;=3,"ASSESS","N/A"))</f>
        <v>N/A</v>
      </c>
      <c r="L45" s="1" t="str">
        <f>IF('Relevance scoring'!L45="","",IF('Relevance scoring'!L45&gt;=3,"ASSESS","N/A"))</f>
        <v>N/A</v>
      </c>
      <c r="M45" s="8">
        <v>1</v>
      </c>
      <c r="N45" s="1" t="str">
        <f>IF('Relevance scoring'!N45="","",IF('Relevance scoring'!N45&gt;=3,"ASSESS","N/A"))</f>
        <v>N/A</v>
      </c>
      <c r="O45" s="1" t="str">
        <f>IF('Relevance scoring'!O45="","",IF('Relevance scoring'!O45&gt;=3,"ASSESS","N/A"))</f>
        <v>N/A</v>
      </c>
      <c r="P45" s="1" t="str">
        <f>IF('Relevance scoring'!P45="","",IF('Relevance scoring'!P45&gt;=3,"ASSESS","N/A"))</f>
        <v>N/A</v>
      </c>
      <c r="Q45" s="1" t="str">
        <f>IF('Relevance scoring'!Q45="","",IF('Relevance scoring'!Q45&gt;=3,"ASSESS","N/A"))</f>
        <v>N/A</v>
      </c>
      <c r="R45" s="1" t="str">
        <f>IF('Relevance scoring'!R45="","",IF('Relevance scoring'!R45&gt;=3,"ASSESS","N/A"))</f>
        <v>N/A</v>
      </c>
      <c r="S45" s="1" t="str">
        <f>IF('Relevance scoring'!S45="","",IF('Relevance scoring'!S45&gt;=3,"ASSESS","N/A"))</f>
        <v>N/A</v>
      </c>
      <c r="T45" s="1" t="str">
        <f>IF('Relevance scoring'!T45="","",IF('Relevance scoring'!T45&gt;=3,"ASSESS","N/A"))</f>
        <v>N/A</v>
      </c>
      <c r="U45" s="1" t="str">
        <f>IF('Relevance scoring'!U45="","",IF('Relevance scoring'!U45&gt;=3,"ASSESS","N/A"))</f>
        <v>N/A</v>
      </c>
      <c r="V45" s="1" t="str">
        <f>IF('Relevance scoring'!V45="","",IF('Relevance scoring'!V45&gt;=3,"ASSESS","N/A"))</f>
        <v>N/A</v>
      </c>
      <c r="W45" s="1" t="str">
        <f>IF('Relevance scoring'!W45="","",IF('Relevance scoring'!W45&gt;=3,"ASSESS","N/A"))</f>
        <v>N/A</v>
      </c>
      <c r="X45" s="8">
        <v>-2</v>
      </c>
      <c r="Y45" s="1" t="str">
        <f>IF('Relevance scoring'!Y45="","",IF('Relevance scoring'!Y45&gt;=3,"ASSESS","N/A"))</f>
        <v>N/A</v>
      </c>
      <c r="Z45" s="1" t="str">
        <f>IF('Relevance scoring'!Z45="","",IF('Relevance scoring'!Z45&gt;=3,"ASSESS","N/A"))</f>
        <v>N/A</v>
      </c>
      <c r="AA45" s="1" t="str">
        <f>IF('Relevance scoring'!AA45="","",IF('Relevance scoring'!AA45&gt;=3,"ASSESS","N/A"))</f>
        <v>N/A</v>
      </c>
      <c r="AB45" s="1" t="str">
        <f>IF('Relevance scoring'!AB45="","",IF('Relevance scoring'!AB45&gt;=3,"ASSESS","N/A"))</f>
        <v>N/A</v>
      </c>
      <c r="AC45" s="1" t="str">
        <f>IF('Relevance scoring'!AC45="","",IF('Relevance scoring'!AC45&gt;=3,"ASSESS","N/A"))</f>
        <v>N/A</v>
      </c>
      <c r="AD45" s="1" t="str">
        <f>IF('Relevance scoring'!AD45="","",IF('Relevance scoring'!AD45&gt;=3,"ASSESS","N/A"))</f>
        <v>N/A</v>
      </c>
      <c r="AE45" s="1" t="str">
        <f>IF('Relevance scoring'!AE45="","",IF('Relevance scoring'!AE45&gt;=3,"ASSESS","N/A"))</f>
        <v>N/A</v>
      </c>
      <c r="AF45" s="1" t="str">
        <f>IF('Relevance scoring'!AF45="","",IF('Relevance scoring'!AF45&gt;=3,"ASSESS","N/A"))</f>
        <v>N/A</v>
      </c>
      <c r="AG45" s="1" t="str">
        <f>IF('Relevance scoring'!AG45="","",IF('Relevance scoring'!AG45&gt;=3,"ASSESS","N/A"))</f>
        <v>N/A</v>
      </c>
      <c r="AH45" s="1" t="str">
        <f>IF('Relevance scoring'!AH45="","",IF('Relevance scoring'!AH45&gt;=3,"ASSESS","N/A"))</f>
        <v>N/A</v>
      </c>
      <c r="AI45" s="1" t="str">
        <f>IF('Relevance scoring'!AI45="","",IF('Relevance scoring'!AI45&gt;=3,"ASSESS","N/A"))</f>
        <v>N/A</v>
      </c>
      <c r="AJ45" s="1" t="str">
        <f>IF('Relevance scoring'!AJ45="","",IF('Relevance scoring'!AJ45&gt;=3,"ASSESS","N/A"))</f>
        <v>N/A</v>
      </c>
      <c r="AK45" s="1" t="str">
        <f>IF('Relevance scoring'!AK45="","",IF('Relevance scoring'!AK45&gt;=3,"ASSESS","N/A"))</f>
        <v>N/A</v>
      </c>
      <c r="AL45" s="1" t="str">
        <f>IF('Relevance scoring'!AL45="","",IF('Relevance scoring'!AL45&gt;=3,"ASSESS","N/A"))</f>
        <v>N/A</v>
      </c>
      <c r="AM45" s="1" t="str">
        <f>IF('Relevance scoring'!AM45="","",IF('Relevance scoring'!AM45&gt;=3,"ASSESS","N/A"))</f>
        <v>N/A</v>
      </c>
      <c r="AN45" s="1" t="str">
        <f>IF('Relevance scoring'!AN45="","",IF('Relevance scoring'!AN45&gt;=3,"ASSESS","N/A"))</f>
        <v>N/A</v>
      </c>
      <c r="AO45" s="8">
        <v>2</v>
      </c>
      <c r="AP45" s="1" t="str">
        <f>IF('Relevance scoring'!AP45="","",IF('Relevance scoring'!AP45&gt;=3,"ASSESS","N/A"))</f>
        <v>N/A</v>
      </c>
      <c r="AQ45" s="1" t="str">
        <f>IF('Relevance scoring'!AQ45="","",IF('Relevance scoring'!AQ45&gt;=3,"ASSESS","N/A"))</f>
        <v>N/A</v>
      </c>
      <c r="AR45" s="1" t="str">
        <f>IF('Relevance scoring'!AR45="","",IF('Relevance scoring'!AR45&gt;=3,"ASSESS","N/A"))</f>
        <v>N/A</v>
      </c>
      <c r="AS45" s="1" t="str">
        <f>IF('Relevance scoring'!AS45="","",IF('Relevance scoring'!AS45&gt;=3,"ASSESS","N/A"))</f>
        <v>N/A</v>
      </c>
      <c r="AT45" s="1" t="str">
        <f>IF('Relevance scoring'!AT45="","",IF('Relevance scoring'!AT45&gt;=3,"ASSESS","N/A"))</f>
        <v>N/A</v>
      </c>
      <c r="AU45" s="1" t="str">
        <f>IF('Relevance scoring'!AU45="","",IF('Relevance scoring'!AU45&gt;=3,"ASSESS","N/A"))</f>
        <v>N/A</v>
      </c>
      <c r="AV45" s="1" t="str">
        <f>IF('Relevance scoring'!AV45="","",IF('Relevance scoring'!AV45&gt;=3,"ASSESS","N/A"))</f>
        <v>N/A</v>
      </c>
      <c r="AW45" s="8">
        <v>2</v>
      </c>
      <c r="AX45" s="1" t="str">
        <f>IF('Relevance scoring'!AX45="","",IF('Relevance scoring'!AX45&gt;=3,"ASSESS","N/A"))</f>
        <v>N/A</v>
      </c>
      <c r="AY45" s="1" t="str">
        <f>IF('Relevance scoring'!AY45="","",IF('Relevance scoring'!AY45&gt;=3,"ASSESS","N/A"))</f>
        <v>N/A</v>
      </c>
      <c r="AZ45" s="1" t="str">
        <f>IF('Relevance scoring'!AZ45="","",IF('Relevance scoring'!AZ45&gt;=3,"ASSESS","N/A"))</f>
        <v>N/A</v>
      </c>
      <c r="BA45" s="1" t="str">
        <f>IF('Relevance scoring'!BA45="","",IF('Relevance scoring'!BA45&gt;=3,"ASSESS","N/A"))</f>
        <v>N/A</v>
      </c>
      <c r="BB45" s="1" t="str">
        <f>IF('Relevance scoring'!BB45="","",IF('Relevance scoring'!BB45&gt;=3,"ASSESS","N/A"))</f>
        <v>N/A</v>
      </c>
      <c r="BC45" s="1" t="str">
        <f>IF('Relevance scoring'!BC45="","",IF('Relevance scoring'!BC45&gt;=3,"ASSESS","N/A"))</f>
        <v>N/A</v>
      </c>
      <c r="BD45" s="1" t="str">
        <f>IF('Relevance scoring'!BD45="","",IF('Relevance scoring'!BD45&gt;=3,"ASSESS","N/A"))</f>
        <v>N/A</v>
      </c>
      <c r="BE45" s="8" t="str">
        <f>IF('Relevance scoring'!BE45="","",IF('Relevance scoring'!BE45&gt;=3,"ASSESS","N/A"))</f>
        <v>N/A</v>
      </c>
      <c r="BF45" s="8" t="str">
        <f>IF('Relevance scoring'!BF45="","",IF('Relevance scoring'!BF45&gt;=3,"ASSESS","N/A"))</f>
        <v>N/A</v>
      </c>
      <c r="BG45" s="8" t="str">
        <f>IF('Relevance scoring'!BG45="","",IF('Relevance scoring'!BG45&gt;=3,"ASSESS","N/A"))</f>
        <v>N/A</v>
      </c>
      <c r="BH45" s="8" t="str">
        <f>IF('Relevance scoring'!BH45="","",IF('Relevance scoring'!BH45&gt;=3,"ASSESS","N/A"))</f>
        <v>N/A</v>
      </c>
      <c r="BI45" s="8"/>
      <c r="BJ45" s="8"/>
      <c r="BK45" s="8"/>
      <c r="BL45" s="8"/>
    </row>
    <row r="46" spans="1:64" ht="12.75" x14ac:dyDescent="0.2">
      <c r="A46" s="53" t="str">
        <f>'Technology references'!A41</f>
        <v>Tech-040</v>
      </c>
      <c r="B46" s="54" t="str">
        <f t="array" ref="B46">INDEX('Technology references'!$B$2:$B$100,MATCH($A46,'Technology references'!$A$2:$A$100,0))</f>
        <v>Precision Agriculture</v>
      </c>
      <c r="D46" s="1" t="str">
        <f>IF('Relevance scoring'!D46="","",IF('Relevance scoring'!D46&gt;=3,"ASSESS","N/A"))</f>
        <v>N/A</v>
      </c>
      <c r="E46" s="8">
        <v>2</v>
      </c>
      <c r="F46" s="1" t="str">
        <f>IF('Relevance scoring'!F46="","",IF('Relevance scoring'!F46&gt;=3,"ASSESS","N/A"))</f>
        <v>N/A</v>
      </c>
      <c r="G46" s="1" t="str">
        <f>IF('Relevance scoring'!G46="","",IF('Relevance scoring'!G46&gt;=3,"ASSESS","N/A"))</f>
        <v>N/A</v>
      </c>
      <c r="H46" s="1" t="str">
        <f>IF('Relevance scoring'!H46="","",IF('Relevance scoring'!H46&gt;=3,"ASSESS","N/A"))</f>
        <v>N/A</v>
      </c>
      <c r="I46" s="1" t="str">
        <f>IF('Relevance scoring'!I46="","",IF('Relevance scoring'!I46&gt;=3,"ASSESS","N/A"))</f>
        <v>N/A</v>
      </c>
      <c r="J46" s="1" t="str">
        <f>IF('Relevance scoring'!J46="","",IF('Relevance scoring'!J46&gt;=3,"ASSESS","N/A"))</f>
        <v>N/A</v>
      </c>
      <c r="K46" s="1" t="str">
        <f>IF('Relevance scoring'!K46="","",IF('Relevance scoring'!K46&gt;=3,"ASSESS","N/A"))</f>
        <v>N/A</v>
      </c>
      <c r="L46" s="1" t="str">
        <f>IF('Relevance scoring'!L46="","",IF('Relevance scoring'!L46&gt;=3,"ASSESS","N/A"))</f>
        <v>N/A</v>
      </c>
      <c r="M46" s="1" t="str">
        <f>IF('Relevance scoring'!M46="","",IF('Relevance scoring'!M46&gt;=3,"ASSESS","N/A"))</f>
        <v>N/A</v>
      </c>
      <c r="N46" s="1" t="str">
        <f>IF('Relevance scoring'!N46="","",IF('Relevance scoring'!N46&gt;=3,"ASSESS","N/A"))</f>
        <v>N/A</v>
      </c>
      <c r="O46" s="1" t="str">
        <f>IF('Relevance scoring'!O46="","",IF('Relevance scoring'!O46&gt;=3,"ASSESS","N/A"))</f>
        <v>N/A</v>
      </c>
      <c r="P46" s="1" t="str">
        <f>IF('Relevance scoring'!P46="","",IF('Relevance scoring'!P46&gt;=3,"ASSESS","N/A"))</f>
        <v>N/A</v>
      </c>
      <c r="Q46" s="1" t="str">
        <f>IF('Relevance scoring'!Q46="","",IF('Relevance scoring'!Q46&gt;=3,"ASSESS","N/A"))</f>
        <v>N/A</v>
      </c>
      <c r="R46" s="1" t="str">
        <f>IF('Relevance scoring'!R46="","",IF('Relevance scoring'!R46&gt;=3,"ASSESS","N/A"))</f>
        <v>N/A</v>
      </c>
      <c r="S46" s="8">
        <v>-1</v>
      </c>
      <c r="T46" s="8">
        <v>-1</v>
      </c>
      <c r="U46" s="1" t="str">
        <f>IF('Relevance scoring'!U46="","",IF('Relevance scoring'!U46&gt;=3,"ASSESS","N/A"))</f>
        <v>N/A</v>
      </c>
      <c r="V46" s="1" t="str">
        <f>IF('Relevance scoring'!V46="","",IF('Relevance scoring'!V46&gt;=3,"ASSESS","N/A"))</f>
        <v>N/A</v>
      </c>
      <c r="W46" s="1" t="str">
        <f>IF('Relevance scoring'!W46="","",IF('Relevance scoring'!W46&gt;=3,"ASSESS","N/A"))</f>
        <v>N/A</v>
      </c>
      <c r="X46" s="1" t="str">
        <f>IF('Relevance scoring'!X46="","",IF('Relevance scoring'!X46&gt;=3,"ASSESS","N/A"))</f>
        <v>N/A</v>
      </c>
      <c r="Y46" s="1" t="str">
        <f>IF('Relevance scoring'!Y46="","",IF('Relevance scoring'!Y46&gt;=3,"ASSESS","N/A"))</f>
        <v>N/A</v>
      </c>
      <c r="Z46" s="8">
        <v>2</v>
      </c>
      <c r="AA46" s="1" t="str">
        <f>IF('Relevance scoring'!AA46="","",IF('Relevance scoring'!AA46&gt;=3,"ASSESS","N/A"))</f>
        <v>N/A</v>
      </c>
      <c r="AB46" s="1" t="str">
        <f>IF('Relevance scoring'!AB46="","",IF('Relevance scoring'!AB46&gt;=3,"ASSESS","N/A"))</f>
        <v>N/A</v>
      </c>
      <c r="AC46" s="1" t="str">
        <f>IF('Relevance scoring'!AC46="","",IF('Relevance scoring'!AC46&gt;=3,"ASSESS","N/A"))</f>
        <v>N/A</v>
      </c>
      <c r="AD46" s="1" t="str">
        <f>IF('Relevance scoring'!AD46="","",IF('Relevance scoring'!AD46&gt;=3,"ASSESS","N/A"))</f>
        <v>N/A</v>
      </c>
      <c r="AE46" s="1" t="str">
        <f>IF('Relevance scoring'!AE46="","",IF('Relevance scoring'!AE46&gt;=3,"ASSESS","N/A"))</f>
        <v>N/A</v>
      </c>
      <c r="AF46" s="8">
        <v>3</v>
      </c>
      <c r="AG46" s="1" t="str">
        <f>IF('Relevance scoring'!AG46="","",IF('Relevance scoring'!AG46&gt;=3,"ASSESS","N/A"))</f>
        <v>N/A</v>
      </c>
      <c r="AH46" s="1" t="str">
        <f>IF('Relevance scoring'!AH46="","",IF('Relevance scoring'!AH46&gt;=3,"ASSESS","N/A"))</f>
        <v>N/A</v>
      </c>
      <c r="AI46" s="1" t="str">
        <f>IF('Relevance scoring'!AI46="","",IF('Relevance scoring'!AI46&gt;=3,"ASSESS","N/A"))</f>
        <v>N/A</v>
      </c>
      <c r="AJ46" s="1" t="str">
        <f>IF('Relevance scoring'!AJ46="","",IF('Relevance scoring'!AJ46&gt;=3,"ASSESS","N/A"))</f>
        <v>N/A</v>
      </c>
      <c r="AK46" s="1" t="str">
        <f>IF('Relevance scoring'!AK46="","",IF('Relevance scoring'!AK46&gt;=3,"ASSESS","N/A"))</f>
        <v>N/A</v>
      </c>
      <c r="AL46" s="1" t="str">
        <f>IF('Relevance scoring'!AL46="","",IF('Relevance scoring'!AL46&gt;=3,"ASSESS","N/A"))</f>
        <v>N/A</v>
      </c>
      <c r="AM46" s="1" t="str">
        <f>IF('Relevance scoring'!AM46="","",IF('Relevance scoring'!AM46&gt;=3,"ASSESS","N/A"))</f>
        <v>N/A</v>
      </c>
      <c r="AN46" s="1" t="str">
        <f>IF('Relevance scoring'!AN46="","",IF('Relevance scoring'!AN46&gt;=3,"ASSESS","N/A"))</f>
        <v>N/A</v>
      </c>
      <c r="AO46" s="1" t="str">
        <f>IF('Relevance scoring'!AO46="","",IF('Relevance scoring'!AO46&gt;=3,"ASSESS","N/A"))</f>
        <v>N/A</v>
      </c>
      <c r="AP46" s="1" t="str">
        <f>IF('Relevance scoring'!AP46="","",IF('Relevance scoring'!AP46&gt;=3,"ASSESS","N/A"))</f>
        <v>N/A</v>
      </c>
      <c r="AQ46" s="1" t="str">
        <f>IF('Relevance scoring'!AQ46="","",IF('Relevance scoring'!AQ46&gt;=3,"ASSESS","N/A"))</f>
        <v>N/A</v>
      </c>
      <c r="AR46" s="1" t="str">
        <f>IF('Relevance scoring'!AR46="","",IF('Relevance scoring'!AR46&gt;=3,"ASSESS","N/A"))</f>
        <v>N/A</v>
      </c>
      <c r="AS46" s="1" t="str">
        <f>IF('Relevance scoring'!AS46="","",IF('Relevance scoring'!AS46&gt;=3,"ASSESS","N/A"))</f>
        <v>N/A</v>
      </c>
      <c r="AT46" s="1" t="str">
        <f>IF('Relevance scoring'!AT46="","",IF('Relevance scoring'!AT46&gt;=3,"ASSESS","N/A"))</f>
        <v>N/A</v>
      </c>
      <c r="AU46" s="1" t="str">
        <f>IF('Relevance scoring'!AU46="","",IF('Relevance scoring'!AU46&gt;=3,"ASSESS","N/A"))</f>
        <v>N/A</v>
      </c>
      <c r="AV46" s="1" t="str">
        <f>IF('Relevance scoring'!AV46="","",IF('Relevance scoring'!AV46&gt;=3,"ASSESS","N/A"))</f>
        <v>N/A</v>
      </c>
      <c r="AW46" s="1" t="str">
        <f>IF('Relevance scoring'!AW46="","",IF('Relevance scoring'!AW46&gt;=3,"ASSESS","N/A"))</f>
        <v>N/A</v>
      </c>
      <c r="AX46" s="1" t="str">
        <f>IF('Relevance scoring'!AX46="","",IF('Relevance scoring'!AX46&gt;=3,"ASSESS","N/A"))</f>
        <v>N/A</v>
      </c>
      <c r="AY46" s="1" t="str">
        <f>IF('Relevance scoring'!AY46="","",IF('Relevance scoring'!AY46&gt;=3,"ASSESS","N/A"))</f>
        <v>N/A</v>
      </c>
      <c r="AZ46" s="1" t="str">
        <f>IF('Relevance scoring'!AZ46="","",IF('Relevance scoring'!AZ46&gt;=3,"ASSESS","N/A"))</f>
        <v>N/A</v>
      </c>
      <c r="BA46" s="1" t="str">
        <f>IF('Relevance scoring'!BA46="","",IF('Relevance scoring'!BA46&gt;=3,"ASSESS","N/A"))</f>
        <v>N/A</v>
      </c>
      <c r="BB46" s="1" t="str">
        <f>IF('Relevance scoring'!BB46="","",IF('Relevance scoring'!BB46&gt;=3,"ASSESS","N/A"))</f>
        <v>N/A</v>
      </c>
      <c r="BC46" s="1" t="str">
        <f>IF('Relevance scoring'!BC46="","",IF('Relevance scoring'!BC46&gt;=3,"ASSESS","N/A"))</f>
        <v>N/A</v>
      </c>
      <c r="BD46" s="1" t="str">
        <f>IF('Relevance scoring'!BD46="","",IF('Relevance scoring'!BD46&gt;=3,"ASSESS","N/A"))</f>
        <v>N/A</v>
      </c>
      <c r="BE46" s="8" t="str">
        <f>IF('Relevance scoring'!BE46="","",IF('Relevance scoring'!BE46&gt;=3,"ASSESS","N/A"))</f>
        <v>N/A</v>
      </c>
      <c r="BF46" s="8" t="str">
        <f>IF('Relevance scoring'!BF46="","",IF('Relevance scoring'!BF46&gt;=3,"ASSESS","N/A"))</f>
        <v>N/A</v>
      </c>
      <c r="BG46" s="8" t="str">
        <f>IF('Relevance scoring'!BG46="","",IF('Relevance scoring'!BG46&gt;=3,"ASSESS","N/A"))</f>
        <v>N/A</v>
      </c>
      <c r="BH46" s="8" t="str">
        <f>IF('Relevance scoring'!BH46="","",IF('Relevance scoring'!BH46&gt;=3,"ASSESS","N/A"))</f>
        <v>N/A</v>
      </c>
      <c r="BI46" s="8"/>
      <c r="BJ46" s="8"/>
      <c r="BK46" s="8"/>
      <c r="BL46" s="8"/>
    </row>
    <row r="47" spans="1:64" ht="12.75" x14ac:dyDescent="0.2">
      <c r="A47" s="53" t="str">
        <f>'Technology references'!A42</f>
        <v>Tech-041</v>
      </c>
      <c r="B47" s="54" t="str">
        <f t="array" ref="B47">INDEX('Technology references'!$B$2:$B$100,MATCH($A47,'Technology references'!$A$2:$A$100,0))</f>
        <v>Private Energy Storage</v>
      </c>
      <c r="D47" s="1" t="str">
        <f>IF('Relevance scoring'!D47="","",IF('Relevance scoring'!D47&gt;=3,"ASSESS","N/A"))</f>
        <v>N/A</v>
      </c>
      <c r="E47" s="1" t="str">
        <f>IF('Relevance scoring'!E47="","",IF('Relevance scoring'!E47&gt;=3,"ASSESS","N/A"))</f>
        <v>N/A</v>
      </c>
      <c r="F47" s="1" t="str">
        <f>IF('Relevance scoring'!F47="","",IF('Relevance scoring'!F47&gt;=3,"ASSESS","N/A"))</f>
        <v>N/A</v>
      </c>
      <c r="G47" s="1" t="str">
        <f>IF('Relevance scoring'!G47="","",IF('Relevance scoring'!G47&gt;=3,"ASSESS","N/A"))</f>
        <v>N/A</v>
      </c>
      <c r="H47" s="1" t="str">
        <f>IF('Relevance scoring'!H47="","",IF('Relevance scoring'!H47&gt;=3,"ASSESS","N/A"))</f>
        <v>N/A</v>
      </c>
      <c r="I47" s="8">
        <v>2</v>
      </c>
      <c r="J47" s="1" t="str">
        <f>IF('Relevance scoring'!J47="","",IF('Relevance scoring'!J47&gt;=3,"ASSESS","N/A"))</f>
        <v>N/A</v>
      </c>
      <c r="K47" s="1" t="str">
        <f>IF('Relevance scoring'!K47="","",IF('Relevance scoring'!K47&gt;=3,"ASSESS","N/A"))</f>
        <v>N/A</v>
      </c>
      <c r="L47" s="1" t="str">
        <f>IF('Relevance scoring'!L47="","",IF('Relevance scoring'!L47&gt;=3,"ASSESS","N/A"))</f>
        <v>N/A</v>
      </c>
      <c r="M47" s="8">
        <v>2</v>
      </c>
      <c r="N47" s="1" t="str">
        <f>IF('Relevance scoring'!N47="","",IF('Relevance scoring'!N47&gt;=3,"ASSESS","N/A"))</f>
        <v>N/A</v>
      </c>
      <c r="O47" s="1" t="str">
        <f>IF('Relevance scoring'!O47="","",IF('Relevance scoring'!O47&gt;=3,"ASSESS","N/A"))</f>
        <v>N/A</v>
      </c>
      <c r="P47" s="1" t="str">
        <f>IF('Relevance scoring'!P47="","",IF('Relevance scoring'!P47&gt;=3,"ASSESS","N/A"))</f>
        <v>N/A</v>
      </c>
      <c r="Q47" s="1" t="str">
        <f>IF('Relevance scoring'!Q47="","",IF('Relevance scoring'!Q47&gt;=3,"ASSESS","N/A"))</f>
        <v>N/A</v>
      </c>
      <c r="R47" s="1" t="str">
        <f>IF('Relevance scoring'!R47="","",IF('Relevance scoring'!R47&gt;=3,"ASSESS","N/A"))</f>
        <v>N/A</v>
      </c>
      <c r="S47" s="1" t="str">
        <f>IF('Relevance scoring'!S47="","",IF('Relevance scoring'!S47&gt;=3,"ASSESS","N/A"))</f>
        <v>N/A</v>
      </c>
      <c r="T47" s="1" t="str">
        <f>IF('Relevance scoring'!T47="","",IF('Relevance scoring'!T47&gt;=3,"ASSESS","N/A"))</f>
        <v>N/A</v>
      </c>
      <c r="U47" s="1" t="str">
        <f>IF('Relevance scoring'!U47="","",IF('Relevance scoring'!U47&gt;=3,"ASSESS","N/A"))</f>
        <v>N/A</v>
      </c>
      <c r="V47" s="1" t="str">
        <f>IF('Relevance scoring'!V47="","",IF('Relevance scoring'!V47&gt;=3,"ASSESS","N/A"))</f>
        <v>N/A</v>
      </c>
      <c r="W47" s="1" t="str">
        <f>IF('Relevance scoring'!W47="","",IF('Relevance scoring'!W47&gt;=3,"ASSESS","N/A"))</f>
        <v>N/A</v>
      </c>
      <c r="X47" s="8">
        <v>-1</v>
      </c>
      <c r="Y47" s="1" t="str">
        <f>IF('Relevance scoring'!Y47="","",IF('Relevance scoring'!Y47&gt;=3,"ASSESS","N/A"))</f>
        <v>N/A</v>
      </c>
      <c r="Z47" s="1" t="str">
        <f>IF('Relevance scoring'!Z47="","",IF('Relevance scoring'!Z47&gt;=3,"ASSESS","N/A"))</f>
        <v>N/A</v>
      </c>
      <c r="AA47" s="1" t="str">
        <f>IF('Relevance scoring'!AA47="","",IF('Relevance scoring'!AA47&gt;=3,"ASSESS","N/A"))</f>
        <v>N/A</v>
      </c>
      <c r="AB47" s="1" t="str">
        <f>IF('Relevance scoring'!AB47="","",IF('Relevance scoring'!AB47&gt;=3,"ASSESS","N/A"))</f>
        <v>N/A</v>
      </c>
      <c r="AC47" s="1" t="str">
        <f>IF('Relevance scoring'!AC47="","",IF('Relevance scoring'!AC47&gt;=3,"ASSESS","N/A"))</f>
        <v>N/A</v>
      </c>
      <c r="AD47" s="1" t="str">
        <f>IF('Relevance scoring'!AD47="","",IF('Relevance scoring'!AD47&gt;=3,"ASSESS","N/A"))</f>
        <v>N/A</v>
      </c>
      <c r="AE47" s="1" t="str">
        <f>IF('Relevance scoring'!AE47="","",IF('Relevance scoring'!AE47&gt;=3,"ASSESS","N/A"))</f>
        <v>N/A</v>
      </c>
      <c r="AF47" s="1" t="str">
        <f>IF('Relevance scoring'!AF47="","",IF('Relevance scoring'!AF47&gt;=3,"ASSESS","N/A"))</f>
        <v>N/A</v>
      </c>
      <c r="AG47" s="1" t="str">
        <f>IF('Relevance scoring'!AG47="","",IF('Relevance scoring'!AG47&gt;=3,"ASSESS","N/A"))</f>
        <v>N/A</v>
      </c>
      <c r="AH47" s="1" t="str">
        <f>IF('Relevance scoring'!AH47="","",IF('Relevance scoring'!AH47&gt;=3,"ASSESS","N/A"))</f>
        <v>N/A</v>
      </c>
      <c r="AI47" s="1" t="str">
        <f>IF('Relevance scoring'!AI47="","",IF('Relevance scoring'!AI47&gt;=3,"ASSESS","N/A"))</f>
        <v>N/A</v>
      </c>
      <c r="AJ47" s="1" t="str">
        <f>IF('Relevance scoring'!AJ47="","",IF('Relevance scoring'!AJ47&gt;=3,"ASSESS","N/A"))</f>
        <v>N/A</v>
      </c>
      <c r="AK47" s="1" t="str">
        <f>IF('Relevance scoring'!AK47="","",IF('Relevance scoring'!AK47&gt;=3,"ASSESS","N/A"))</f>
        <v>N/A</v>
      </c>
      <c r="AL47" s="1" t="str">
        <f>IF('Relevance scoring'!AL47="","",IF('Relevance scoring'!AL47&gt;=3,"ASSESS","N/A"))</f>
        <v>N/A</v>
      </c>
      <c r="AM47" s="1" t="str">
        <f>IF('Relevance scoring'!AM47="","",IF('Relevance scoring'!AM47&gt;=3,"ASSESS","N/A"))</f>
        <v>N/A</v>
      </c>
      <c r="AN47" s="1" t="str">
        <f>IF('Relevance scoring'!AN47="","",IF('Relevance scoring'!AN47&gt;=3,"ASSESS","N/A"))</f>
        <v>N/A</v>
      </c>
      <c r="AO47" s="8">
        <v>-2</v>
      </c>
      <c r="AP47" s="1" t="str">
        <f>IF('Relevance scoring'!AP47="","",IF('Relevance scoring'!AP47&gt;=3,"ASSESS","N/A"))</f>
        <v>N/A</v>
      </c>
      <c r="AQ47" s="1" t="str">
        <f>IF('Relevance scoring'!AQ47="","",IF('Relevance scoring'!AQ47&gt;=3,"ASSESS","N/A"))</f>
        <v>N/A</v>
      </c>
      <c r="AR47" s="1" t="str">
        <f>IF('Relevance scoring'!AR47="","",IF('Relevance scoring'!AR47&gt;=3,"ASSESS","N/A"))</f>
        <v>N/A</v>
      </c>
      <c r="AS47" s="1" t="str">
        <f>IF('Relevance scoring'!AS47="","",IF('Relevance scoring'!AS47&gt;=3,"ASSESS","N/A"))</f>
        <v>N/A</v>
      </c>
      <c r="AT47" s="1" t="str">
        <f>IF('Relevance scoring'!AT47="","",IF('Relevance scoring'!AT47&gt;=3,"ASSESS","N/A"))</f>
        <v>N/A</v>
      </c>
      <c r="AU47" s="1" t="str">
        <f>IF('Relevance scoring'!AU47="","",IF('Relevance scoring'!AU47&gt;=3,"ASSESS","N/A"))</f>
        <v>N/A</v>
      </c>
      <c r="AV47" s="1" t="str">
        <f>IF('Relevance scoring'!AV47="","",IF('Relevance scoring'!AV47&gt;=3,"ASSESS","N/A"))</f>
        <v>N/A</v>
      </c>
      <c r="AW47" s="8">
        <v>2</v>
      </c>
      <c r="AX47" s="1" t="str">
        <f>IF('Relevance scoring'!AX47="","",IF('Relevance scoring'!AX47&gt;=3,"ASSESS","N/A"))</f>
        <v>N/A</v>
      </c>
      <c r="AY47" s="1" t="str">
        <f>IF('Relevance scoring'!AY47="","",IF('Relevance scoring'!AY47&gt;=3,"ASSESS","N/A"))</f>
        <v>N/A</v>
      </c>
      <c r="AZ47" s="1" t="str">
        <f>IF('Relevance scoring'!AZ47="","",IF('Relevance scoring'!AZ47&gt;=3,"ASSESS","N/A"))</f>
        <v>N/A</v>
      </c>
      <c r="BA47" s="1" t="str">
        <f>IF('Relevance scoring'!BA47="","",IF('Relevance scoring'!BA47&gt;=3,"ASSESS","N/A"))</f>
        <v>N/A</v>
      </c>
      <c r="BB47" s="1" t="str">
        <f>IF('Relevance scoring'!BB47="","",IF('Relevance scoring'!BB47&gt;=3,"ASSESS","N/A"))</f>
        <v>N/A</v>
      </c>
      <c r="BC47" s="8">
        <v>1</v>
      </c>
      <c r="BD47" s="1" t="str">
        <f>IF('Relevance scoring'!BD47="","",IF('Relevance scoring'!BD47&gt;=3,"ASSESS","N/A"))</f>
        <v>N/A</v>
      </c>
      <c r="BE47" s="8" t="str">
        <f>IF('Relevance scoring'!BE47="","",IF('Relevance scoring'!BE47&gt;=3,"ASSESS","N/A"))</f>
        <v>N/A</v>
      </c>
      <c r="BF47" s="8" t="str">
        <f>IF('Relevance scoring'!BF47="","",IF('Relevance scoring'!BF47&gt;=3,"ASSESS","N/A"))</f>
        <v>N/A</v>
      </c>
      <c r="BG47" s="8" t="str">
        <f>IF('Relevance scoring'!BG47="","",IF('Relevance scoring'!BG47&gt;=3,"ASSESS","N/A"))</f>
        <v>N/A</v>
      </c>
      <c r="BH47" s="8" t="str">
        <f>IF('Relevance scoring'!BH47="","",IF('Relevance scoring'!BH47&gt;=3,"ASSESS","N/A"))</f>
        <v>N/A</v>
      </c>
    </row>
    <row r="48" spans="1:64" ht="12.75" x14ac:dyDescent="0.2">
      <c r="A48" s="53" t="str">
        <f>'Technology references'!A43</f>
        <v>Tech-042</v>
      </c>
      <c r="B48" s="54" t="str">
        <f t="array" ref="B48">INDEX('Technology references'!$B$2:$B$100,MATCH($A48,'Technology references'!$A$2:$A$100,0))</f>
        <v>Quantum Computing</v>
      </c>
      <c r="D48" s="1" t="str">
        <f>IF('Relevance scoring'!D48="","",IF('Relevance scoring'!D48&gt;=3,"ASSESS","N/A"))</f>
        <v>N/A</v>
      </c>
      <c r="E48" s="1" t="str">
        <f>IF('Relevance scoring'!E48="","",IF('Relevance scoring'!E48&gt;=3,"ASSESS","N/A"))</f>
        <v>N/A</v>
      </c>
      <c r="F48" s="1" t="str">
        <f>IF('Relevance scoring'!F48="","",IF('Relevance scoring'!F48&gt;=3,"ASSESS","N/A"))</f>
        <v>N/A</v>
      </c>
      <c r="G48" s="1" t="str">
        <f>IF('Relevance scoring'!G48="","",IF('Relevance scoring'!G48&gt;=3,"ASSESS","N/A"))</f>
        <v>N/A</v>
      </c>
      <c r="H48" s="1" t="str">
        <f>IF('Relevance scoring'!H48="","",IF('Relevance scoring'!H48&gt;=3,"ASSESS","N/A"))</f>
        <v>N/A</v>
      </c>
      <c r="I48" s="1" t="str">
        <f>IF('Relevance scoring'!I48="","",IF('Relevance scoring'!I48&gt;=3,"ASSESS","N/A"))</f>
        <v>N/A</v>
      </c>
      <c r="J48" s="1" t="str">
        <f>IF('Relevance scoring'!J48="","",IF('Relevance scoring'!J48&gt;=3,"ASSESS","N/A"))</f>
        <v>N/A</v>
      </c>
      <c r="K48" s="1" t="str">
        <f>IF('Relevance scoring'!K48="","",IF('Relevance scoring'!K48&gt;=3,"ASSESS","N/A"))</f>
        <v>N/A</v>
      </c>
      <c r="L48" s="1" t="str">
        <f>IF('Relevance scoring'!L48="","",IF('Relevance scoring'!L48&gt;=3,"ASSESS","N/A"))</f>
        <v>N/A</v>
      </c>
      <c r="M48" s="1" t="str">
        <f>IF('Relevance scoring'!M48="","",IF('Relevance scoring'!M48&gt;=3,"ASSESS","N/A"))</f>
        <v>N/A</v>
      </c>
      <c r="N48" s="1" t="str">
        <f>IF('Relevance scoring'!N48="","",IF('Relevance scoring'!N48&gt;=3,"ASSESS","N/A"))</f>
        <v>N/A</v>
      </c>
      <c r="O48" s="8">
        <v>-2</v>
      </c>
      <c r="P48" s="8">
        <v>-2</v>
      </c>
      <c r="Q48" s="1" t="str">
        <f>IF('Relevance scoring'!Q48="","",IF('Relevance scoring'!Q48&gt;=3,"ASSESS","N/A"))</f>
        <v>N/A</v>
      </c>
      <c r="R48" s="1" t="str">
        <f>IF('Relevance scoring'!R48="","",IF('Relevance scoring'!R48&gt;=3,"ASSESS","N/A"))</f>
        <v>N/A</v>
      </c>
      <c r="S48" s="1" t="str">
        <f>IF('Relevance scoring'!S48="","",IF('Relevance scoring'!S48&gt;=3,"ASSESS","N/A"))</f>
        <v>N/A</v>
      </c>
      <c r="T48" s="1" t="str">
        <f>IF('Relevance scoring'!T48="","",IF('Relevance scoring'!T48&gt;=3,"ASSESS","N/A"))</f>
        <v>N/A</v>
      </c>
      <c r="U48" s="8">
        <v>-3</v>
      </c>
      <c r="V48" s="8">
        <v>1</v>
      </c>
      <c r="W48" s="1" t="str">
        <f>IF('Relevance scoring'!W48="","",IF('Relevance scoring'!W48&gt;=3,"ASSESS","N/A"))</f>
        <v>N/A</v>
      </c>
      <c r="X48" s="1" t="str">
        <f>IF('Relevance scoring'!X48="","",IF('Relevance scoring'!X48&gt;=3,"ASSESS","N/A"))</f>
        <v>N/A</v>
      </c>
      <c r="Y48" s="1" t="str">
        <f>IF('Relevance scoring'!Y48="","",IF('Relevance scoring'!Y48&gt;=3,"ASSESS","N/A"))</f>
        <v>N/A</v>
      </c>
      <c r="Z48" s="1" t="str">
        <f>IF('Relevance scoring'!Z48="","",IF('Relevance scoring'!Z48&gt;=3,"ASSESS","N/A"))</f>
        <v>N/A</v>
      </c>
      <c r="AA48" s="1" t="str">
        <f>IF('Relevance scoring'!AA48="","",IF('Relevance scoring'!AA48&gt;=3,"ASSESS","N/A"))</f>
        <v>N/A</v>
      </c>
      <c r="AB48" s="1" t="str">
        <f>IF('Relevance scoring'!AB48="","",IF('Relevance scoring'!AB48&gt;=3,"ASSESS","N/A"))</f>
        <v>N/A</v>
      </c>
      <c r="AC48" s="1" t="str">
        <f>IF('Relevance scoring'!AC48="","",IF('Relevance scoring'!AC48&gt;=3,"ASSESS","N/A"))</f>
        <v>N/A</v>
      </c>
      <c r="AD48" s="1" t="str">
        <f>IF('Relevance scoring'!AD48="","",IF('Relevance scoring'!AD48&gt;=3,"ASSESS","N/A"))</f>
        <v>N/A</v>
      </c>
      <c r="AE48" s="1" t="str">
        <f>IF('Relevance scoring'!AE48="","",IF('Relevance scoring'!AE48&gt;=3,"ASSESS","N/A"))</f>
        <v>N/A</v>
      </c>
      <c r="AF48" s="1" t="str">
        <f>IF('Relevance scoring'!AF48="","",IF('Relevance scoring'!AF48&gt;=3,"ASSESS","N/A"))</f>
        <v>N/A</v>
      </c>
      <c r="AG48" s="1" t="str">
        <f>IF('Relevance scoring'!AG48="","",IF('Relevance scoring'!AG48&gt;=3,"ASSESS","N/A"))</f>
        <v>N/A</v>
      </c>
      <c r="AH48" s="1" t="str">
        <f>IF('Relevance scoring'!AH48="","",IF('Relevance scoring'!AH48&gt;=3,"ASSESS","N/A"))</f>
        <v>N/A</v>
      </c>
      <c r="AI48" s="1" t="str">
        <f>IF('Relevance scoring'!AI48="","",IF('Relevance scoring'!AI48&gt;=3,"ASSESS","N/A"))</f>
        <v>N/A</v>
      </c>
      <c r="AJ48" s="1" t="str">
        <f>IF('Relevance scoring'!AJ48="","",IF('Relevance scoring'!AJ48&gt;=3,"ASSESS","N/A"))</f>
        <v>N/A</v>
      </c>
      <c r="AK48" s="1" t="str">
        <f>IF('Relevance scoring'!AK48="","",IF('Relevance scoring'!AK48&gt;=3,"ASSESS","N/A"))</f>
        <v>N/A</v>
      </c>
      <c r="AL48" s="1" t="str">
        <f>IF('Relevance scoring'!AL48="","",IF('Relevance scoring'!AL48&gt;=3,"ASSESS","N/A"))</f>
        <v>N/A</v>
      </c>
      <c r="AM48" s="8">
        <v>1</v>
      </c>
      <c r="AN48" s="1" t="str">
        <f>IF('Relevance scoring'!AN48="","",IF('Relevance scoring'!AN48&gt;=3,"ASSESS","N/A"))</f>
        <v>N/A</v>
      </c>
      <c r="AO48" s="1" t="str">
        <f>IF('Relevance scoring'!AO48="","",IF('Relevance scoring'!AO48&gt;=3,"ASSESS","N/A"))</f>
        <v>N/A</v>
      </c>
      <c r="AP48" s="1" t="str">
        <f>IF('Relevance scoring'!AP48="","",IF('Relevance scoring'!AP48&gt;=3,"ASSESS","N/A"))</f>
        <v>N/A</v>
      </c>
      <c r="AQ48" s="1" t="str">
        <f>IF('Relevance scoring'!AQ48="","",IF('Relevance scoring'!AQ48&gt;=3,"ASSESS","N/A"))</f>
        <v>N/A</v>
      </c>
      <c r="AR48" s="1" t="str">
        <f>IF('Relevance scoring'!AR48="","",IF('Relevance scoring'!AR48&gt;=3,"ASSESS","N/A"))</f>
        <v>N/A</v>
      </c>
      <c r="AS48" s="1" t="str">
        <f>IF('Relevance scoring'!AS48="","",IF('Relevance scoring'!AS48&gt;=3,"ASSESS","N/A"))</f>
        <v>N/A</v>
      </c>
      <c r="AT48" s="1" t="str">
        <f>IF('Relevance scoring'!AT48="","",IF('Relevance scoring'!AT48&gt;=3,"ASSESS","N/A"))</f>
        <v>N/A</v>
      </c>
      <c r="AU48" s="1" t="str">
        <f>IF('Relevance scoring'!AU48="","",IF('Relevance scoring'!AU48&gt;=3,"ASSESS","N/A"))</f>
        <v>N/A</v>
      </c>
      <c r="AV48" s="1" t="str">
        <f>IF('Relevance scoring'!AV48="","",IF('Relevance scoring'!AV48&gt;=3,"ASSESS","N/A"))</f>
        <v>N/A</v>
      </c>
      <c r="AW48" s="1" t="str">
        <f>IF('Relevance scoring'!AW48="","",IF('Relevance scoring'!AW48&gt;=3,"ASSESS","N/A"))</f>
        <v>N/A</v>
      </c>
      <c r="AX48" s="1" t="str">
        <f>IF('Relevance scoring'!AX48="","",IF('Relevance scoring'!AX48&gt;=3,"ASSESS","N/A"))</f>
        <v>N/A</v>
      </c>
      <c r="AY48" s="1" t="str">
        <f>IF('Relevance scoring'!AY48="","",IF('Relevance scoring'!AY48&gt;=3,"ASSESS","N/A"))</f>
        <v>N/A</v>
      </c>
      <c r="AZ48" s="8">
        <v>-1</v>
      </c>
      <c r="BA48" s="1" t="str">
        <f>IF('Relevance scoring'!BA48="","",IF('Relevance scoring'!BA48&gt;=3,"ASSESS","N/A"))</f>
        <v>N/A</v>
      </c>
      <c r="BB48" s="1" t="str">
        <f>IF('Relevance scoring'!BB48="","",IF('Relevance scoring'!BB48&gt;=3,"ASSESS","N/A"))</f>
        <v>N/A</v>
      </c>
      <c r="BC48" s="8">
        <v>1</v>
      </c>
      <c r="BD48" s="8">
        <v>1</v>
      </c>
      <c r="BE48" s="8">
        <v>1</v>
      </c>
      <c r="BF48" s="8">
        <v>1</v>
      </c>
      <c r="BG48" s="8" t="str">
        <f>IF('Relevance scoring'!BG48="","",IF('Relevance scoring'!BG48&gt;=3,"ASSESS","N/A"))</f>
        <v>N/A</v>
      </c>
      <c r="BH48" s="8">
        <v>1</v>
      </c>
    </row>
    <row r="49" spans="1:60" ht="12.75" x14ac:dyDescent="0.2">
      <c r="A49" s="53" t="str">
        <f>'Technology references'!A44</f>
        <v>Tech-043</v>
      </c>
      <c r="B49" s="54" t="str">
        <f t="array" ref="B49">INDEX('Technology references'!$B$2:$B$100,MATCH($A49,'Technology references'!$A$2:$A$100,0))</f>
        <v>Smart Grid</v>
      </c>
      <c r="D49" s="1" t="str">
        <f>IF('Relevance scoring'!D49="","",IF('Relevance scoring'!D49&gt;=3,"ASSESS","N/A"))</f>
        <v>N/A</v>
      </c>
      <c r="E49" s="1" t="str">
        <f>IF('Relevance scoring'!E49="","",IF('Relevance scoring'!E49&gt;=3,"ASSESS","N/A"))</f>
        <v>N/A</v>
      </c>
      <c r="F49" s="1" t="str">
        <f>IF('Relevance scoring'!F49="","",IF('Relevance scoring'!F49&gt;=3,"ASSESS","N/A"))</f>
        <v>N/A</v>
      </c>
      <c r="G49" s="1" t="str">
        <f>IF('Relevance scoring'!G49="","",IF('Relevance scoring'!G49&gt;=3,"ASSESS","N/A"))</f>
        <v>N/A</v>
      </c>
      <c r="H49" s="8">
        <v>2</v>
      </c>
      <c r="I49" s="8">
        <v>2</v>
      </c>
      <c r="J49" s="8">
        <v>1</v>
      </c>
      <c r="K49" s="1" t="str">
        <f>IF('Relevance scoring'!K49="","",IF('Relevance scoring'!K49&gt;=3,"ASSESS","N/A"))</f>
        <v>N/A</v>
      </c>
      <c r="L49" s="1" t="str">
        <f>IF('Relevance scoring'!L49="","",IF('Relevance scoring'!L49&gt;=3,"ASSESS","N/A"))</f>
        <v>N/A</v>
      </c>
      <c r="M49" s="8">
        <v>1</v>
      </c>
      <c r="N49" s="1" t="str">
        <f>IF('Relevance scoring'!N49="","",IF('Relevance scoring'!N49&gt;=3,"ASSESS","N/A"))</f>
        <v>N/A</v>
      </c>
      <c r="O49" s="1" t="str">
        <f>IF('Relevance scoring'!O49="","",IF('Relevance scoring'!O49&gt;=3,"ASSESS","N/A"))</f>
        <v>N/A</v>
      </c>
      <c r="P49" s="1" t="str">
        <f>IF('Relevance scoring'!P49="","",IF('Relevance scoring'!P49&gt;=3,"ASSESS","N/A"))</f>
        <v>N/A</v>
      </c>
      <c r="Q49" s="1" t="str">
        <f>IF('Relevance scoring'!Q49="","",IF('Relevance scoring'!Q49&gt;=3,"ASSESS","N/A"))</f>
        <v>N/A</v>
      </c>
      <c r="R49" s="1" t="str">
        <f>IF('Relevance scoring'!R49="","",IF('Relevance scoring'!R49&gt;=3,"ASSESS","N/A"))</f>
        <v>N/A</v>
      </c>
      <c r="S49" s="1" t="str">
        <f>IF('Relevance scoring'!S49="","",IF('Relevance scoring'!S49&gt;=3,"ASSESS","N/A"))</f>
        <v>N/A</v>
      </c>
      <c r="T49" s="1" t="str">
        <f>IF('Relevance scoring'!T49="","",IF('Relevance scoring'!T49&gt;=3,"ASSESS","N/A"))</f>
        <v>N/A</v>
      </c>
      <c r="U49" s="1" t="str">
        <f>IF('Relevance scoring'!U49="","",IF('Relevance scoring'!U49&gt;=3,"ASSESS","N/A"))</f>
        <v>N/A</v>
      </c>
      <c r="V49" s="1" t="str">
        <f>IF('Relevance scoring'!V49="","",IF('Relevance scoring'!V49&gt;=3,"ASSESS","N/A"))</f>
        <v>N/A</v>
      </c>
      <c r="W49" s="1" t="str">
        <f>IF('Relevance scoring'!W49="","",IF('Relevance scoring'!W49&gt;=3,"ASSESS","N/A"))</f>
        <v>N/A</v>
      </c>
      <c r="X49" s="8">
        <v>1</v>
      </c>
      <c r="Y49" s="1" t="str">
        <f>IF('Relevance scoring'!Y49="","",IF('Relevance scoring'!Y49&gt;=3,"ASSESS","N/A"))</f>
        <v>N/A</v>
      </c>
      <c r="Z49" s="8">
        <v>2</v>
      </c>
      <c r="AA49" s="1" t="str">
        <f>IF('Relevance scoring'!AA49="","",IF('Relevance scoring'!AA49&gt;=3,"ASSESS","N/A"))</f>
        <v>N/A</v>
      </c>
      <c r="AB49" s="1" t="str">
        <f>IF('Relevance scoring'!AB49="","",IF('Relevance scoring'!AB49&gt;=3,"ASSESS","N/A"))</f>
        <v>N/A</v>
      </c>
      <c r="AC49" s="1" t="str">
        <f>IF('Relevance scoring'!AC49="","",IF('Relevance scoring'!AC49&gt;=3,"ASSESS","N/A"))</f>
        <v>N/A</v>
      </c>
      <c r="AD49" s="1" t="str">
        <f>IF('Relevance scoring'!AD49="","",IF('Relevance scoring'!AD49&gt;=3,"ASSESS","N/A"))</f>
        <v>N/A</v>
      </c>
      <c r="AE49" s="1" t="str">
        <f>IF('Relevance scoring'!AE49="","",IF('Relevance scoring'!AE49&gt;=3,"ASSESS","N/A"))</f>
        <v>N/A</v>
      </c>
      <c r="AF49" s="1" t="str">
        <f>IF('Relevance scoring'!AF49="","",IF('Relevance scoring'!AF49&gt;=3,"ASSESS","N/A"))</f>
        <v>N/A</v>
      </c>
      <c r="AG49" s="1" t="str">
        <f>IF('Relevance scoring'!AG49="","",IF('Relevance scoring'!AG49&gt;=3,"ASSESS","N/A"))</f>
        <v>N/A</v>
      </c>
      <c r="AH49" s="1" t="str">
        <f>IF('Relevance scoring'!AH49="","",IF('Relevance scoring'!AH49&gt;=3,"ASSESS","N/A"))</f>
        <v>N/A</v>
      </c>
      <c r="AI49" s="1" t="str">
        <f>IF('Relevance scoring'!AI49="","",IF('Relevance scoring'!AI49&gt;=3,"ASSESS","N/A"))</f>
        <v>N/A</v>
      </c>
      <c r="AJ49" s="1" t="str">
        <f>IF('Relevance scoring'!AJ49="","",IF('Relevance scoring'!AJ49&gt;=3,"ASSESS","N/A"))</f>
        <v>N/A</v>
      </c>
      <c r="AK49" s="1" t="str">
        <f>IF('Relevance scoring'!AK49="","",IF('Relevance scoring'!AK49&gt;=3,"ASSESS","N/A"))</f>
        <v>N/A</v>
      </c>
      <c r="AL49" s="1" t="str">
        <f>IF('Relevance scoring'!AL49="","",IF('Relevance scoring'!AL49&gt;=3,"ASSESS","N/A"))</f>
        <v>N/A</v>
      </c>
      <c r="AM49" s="8">
        <v>2</v>
      </c>
      <c r="AN49" s="1" t="str">
        <f>IF('Relevance scoring'!AN49="","",IF('Relevance scoring'!AN49&gt;=3,"ASSESS","N/A"))</f>
        <v>N/A</v>
      </c>
      <c r="AO49" s="8">
        <v>2</v>
      </c>
      <c r="AP49" s="1" t="str">
        <f>IF('Relevance scoring'!AP49="","",IF('Relevance scoring'!AP49&gt;=3,"ASSESS","N/A"))</f>
        <v>N/A</v>
      </c>
      <c r="AQ49" s="1" t="str">
        <f>IF('Relevance scoring'!AQ49="","",IF('Relevance scoring'!AQ49&gt;=3,"ASSESS","N/A"))</f>
        <v>N/A</v>
      </c>
      <c r="AR49" s="1" t="str">
        <f>IF('Relevance scoring'!AR49="","",IF('Relevance scoring'!AR49&gt;=3,"ASSESS","N/A"))</f>
        <v>N/A</v>
      </c>
      <c r="AS49" s="1" t="str">
        <f>IF('Relevance scoring'!AS49="","",IF('Relevance scoring'!AS49&gt;=3,"ASSESS","N/A"))</f>
        <v>N/A</v>
      </c>
      <c r="AT49" s="1" t="str">
        <f>IF('Relevance scoring'!AT49="","",IF('Relevance scoring'!AT49&gt;=3,"ASSESS","N/A"))</f>
        <v>N/A</v>
      </c>
      <c r="AU49" s="1" t="str">
        <f>IF('Relevance scoring'!AU49="","",IF('Relevance scoring'!AU49&gt;=3,"ASSESS","N/A"))</f>
        <v>N/A</v>
      </c>
      <c r="AV49" s="1" t="str">
        <f>IF('Relevance scoring'!AV49="","",IF('Relevance scoring'!AV49&gt;=3,"ASSESS","N/A"))</f>
        <v>N/A</v>
      </c>
      <c r="AW49" s="8">
        <v>2</v>
      </c>
      <c r="AX49" s="1" t="str">
        <f>IF('Relevance scoring'!AX49="","",IF('Relevance scoring'!AX49&gt;=3,"ASSESS","N/A"))</f>
        <v>N/A</v>
      </c>
      <c r="AY49" s="1" t="str">
        <f>IF('Relevance scoring'!AY49="","",IF('Relevance scoring'!AY49&gt;=3,"ASSESS","N/A"))</f>
        <v>N/A</v>
      </c>
      <c r="AZ49" s="1" t="str">
        <f>IF('Relevance scoring'!AZ49="","",IF('Relevance scoring'!AZ49&gt;=3,"ASSESS","N/A"))</f>
        <v>N/A</v>
      </c>
      <c r="BA49" s="1" t="str">
        <f>IF('Relevance scoring'!BA49="","",IF('Relevance scoring'!BA49&gt;=3,"ASSESS","N/A"))</f>
        <v>N/A</v>
      </c>
      <c r="BB49" s="1" t="str">
        <f>IF('Relevance scoring'!BB49="","",IF('Relevance scoring'!BB49&gt;=3,"ASSESS","N/A"))</f>
        <v>N/A</v>
      </c>
      <c r="BC49" s="1" t="str">
        <f>IF('Relevance scoring'!BC49="","",IF('Relevance scoring'!BC49&gt;=3,"ASSESS","N/A"))</f>
        <v>N/A</v>
      </c>
      <c r="BD49" s="1" t="str">
        <f>IF('Relevance scoring'!BD49="","",IF('Relevance scoring'!BD49&gt;=3,"ASSESS","N/A"))</f>
        <v>N/A</v>
      </c>
      <c r="BE49" s="8" t="str">
        <f>IF('Relevance scoring'!BE49="","",IF('Relevance scoring'!BE49&gt;=3,"ASSESS","N/A"))</f>
        <v>N/A</v>
      </c>
      <c r="BF49" s="8" t="str">
        <f>IF('Relevance scoring'!BF49="","",IF('Relevance scoring'!BF49&gt;=3,"ASSESS","N/A"))</f>
        <v>N/A</v>
      </c>
      <c r="BG49" s="8" t="str">
        <f>IF('Relevance scoring'!BG49="","",IF('Relevance scoring'!BG49&gt;=3,"ASSESS","N/A"))</f>
        <v>N/A</v>
      </c>
      <c r="BH49" s="8" t="str">
        <f>IF('Relevance scoring'!BH49="","",IF('Relevance scoring'!BH49&gt;=3,"ASSESS","N/A"))</f>
        <v>N/A</v>
      </c>
    </row>
    <row r="50" spans="1:60" ht="12.75" x14ac:dyDescent="0.2">
      <c r="A50" s="53" t="str">
        <f>'Technology references'!A45</f>
        <v>Tech-044</v>
      </c>
      <c r="B50" s="54" t="str">
        <f t="array" ref="B50">INDEX('Technology references'!$B$2:$B$100,MATCH($A50,'Technology references'!$A$2:$A$100,0))</f>
        <v>Smart Materials</v>
      </c>
      <c r="D50" s="1" t="str">
        <f>IF('Relevance scoring'!D50="","",IF('Relevance scoring'!D50&gt;=3,"ASSESS","N/A"))</f>
        <v>N/A</v>
      </c>
      <c r="E50" s="1" t="str">
        <f>IF('Relevance scoring'!E50="","",IF('Relevance scoring'!E50&gt;=3,"ASSESS","N/A"))</f>
        <v>N/A</v>
      </c>
      <c r="F50" s="1" t="str">
        <f>IF('Relevance scoring'!F50="","",IF('Relevance scoring'!F50&gt;=3,"ASSESS","N/A"))</f>
        <v>N/A</v>
      </c>
      <c r="G50" s="1" t="str">
        <f>IF('Relevance scoring'!G50="","",IF('Relevance scoring'!G50&gt;=3,"ASSESS","N/A"))</f>
        <v>N/A</v>
      </c>
      <c r="H50" s="1" t="str">
        <f>IF('Relevance scoring'!H50="","",IF('Relevance scoring'!H50&gt;=3,"ASSESS","N/A"))</f>
        <v>N/A</v>
      </c>
      <c r="I50" s="8">
        <v>1</v>
      </c>
      <c r="J50" s="1" t="str">
        <f>IF('Relevance scoring'!J50="","",IF('Relevance scoring'!J50&gt;=3,"ASSESS","N/A"))</f>
        <v>N/A</v>
      </c>
      <c r="K50" s="1" t="str">
        <f>IF('Relevance scoring'!K50="","",IF('Relevance scoring'!K50&gt;=3,"ASSESS","N/A"))</f>
        <v>N/A</v>
      </c>
      <c r="L50" s="1" t="str">
        <f>IF('Relevance scoring'!L50="","",IF('Relevance scoring'!L50&gt;=3,"ASSESS","N/A"))</f>
        <v>N/A</v>
      </c>
      <c r="M50" s="1" t="str">
        <f>IF('Relevance scoring'!M50="","",IF('Relevance scoring'!M50&gt;=3,"ASSESS","N/A"))</f>
        <v>N/A</v>
      </c>
      <c r="N50" s="1" t="str">
        <f>IF('Relevance scoring'!N50="","",IF('Relevance scoring'!N50&gt;=3,"ASSESS","N/A"))</f>
        <v>N/A</v>
      </c>
      <c r="O50" s="1" t="str">
        <f>IF('Relevance scoring'!O50="","",IF('Relevance scoring'!O50&gt;=3,"ASSESS","N/A"))</f>
        <v>N/A</v>
      </c>
      <c r="P50" s="1" t="str">
        <f>IF('Relevance scoring'!P50="","",IF('Relevance scoring'!P50&gt;=3,"ASSESS","N/A"))</f>
        <v>N/A</v>
      </c>
      <c r="Q50" s="1" t="str">
        <f>IF('Relevance scoring'!Q50="","",IF('Relevance scoring'!Q50&gt;=3,"ASSESS","N/A"))</f>
        <v>N/A</v>
      </c>
      <c r="R50" s="1" t="str">
        <f>IF('Relevance scoring'!R50="","",IF('Relevance scoring'!R50&gt;=3,"ASSESS","N/A"))</f>
        <v>N/A</v>
      </c>
      <c r="S50" s="1" t="str">
        <f>IF('Relevance scoring'!S50="","",IF('Relevance scoring'!S50&gt;=3,"ASSESS","N/A"))</f>
        <v>N/A</v>
      </c>
      <c r="T50" s="1" t="str">
        <f>IF('Relevance scoring'!T50="","",IF('Relevance scoring'!T50&gt;=3,"ASSESS","N/A"))</f>
        <v>N/A</v>
      </c>
      <c r="U50" s="8">
        <v>1</v>
      </c>
      <c r="V50" s="1" t="str">
        <f>IF('Relevance scoring'!V50="","",IF('Relevance scoring'!V50&gt;=3,"ASSESS","N/A"))</f>
        <v>N/A</v>
      </c>
      <c r="W50" s="1" t="str">
        <f>IF('Relevance scoring'!W50="","",IF('Relevance scoring'!W50&gt;=3,"ASSESS","N/A"))</f>
        <v>N/A</v>
      </c>
      <c r="X50" s="1" t="str">
        <f>IF('Relevance scoring'!X50="","",IF('Relevance scoring'!X50&gt;=3,"ASSESS","N/A"))</f>
        <v>N/A</v>
      </c>
      <c r="Y50" s="1" t="str">
        <f>IF('Relevance scoring'!Y50="","",IF('Relevance scoring'!Y50&gt;=3,"ASSESS","N/A"))</f>
        <v>N/A</v>
      </c>
      <c r="Z50" s="1" t="str">
        <f>IF('Relevance scoring'!Z50="","",IF('Relevance scoring'!Z50&gt;=3,"ASSESS","N/A"))</f>
        <v>N/A</v>
      </c>
      <c r="AA50" s="1" t="str">
        <f>IF('Relevance scoring'!AA50="","",IF('Relevance scoring'!AA50&gt;=3,"ASSESS","N/A"))</f>
        <v>N/A</v>
      </c>
      <c r="AB50" s="1" t="str">
        <f>IF('Relevance scoring'!AB50="","",IF('Relevance scoring'!AB50&gt;=3,"ASSESS","N/A"))</f>
        <v>N/A</v>
      </c>
      <c r="AC50" s="1" t="str">
        <f>IF('Relevance scoring'!AC50="","",IF('Relevance scoring'!AC50&gt;=3,"ASSESS","N/A"))</f>
        <v>N/A</v>
      </c>
      <c r="AD50" s="1" t="str">
        <f>IF('Relevance scoring'!AD50="","",IF('Relevance scoring'!AD50&gt;=3,"ASSESS","N/A"))</f>
        <v>N/A</v>
      </c>
      <c r="AE50" s="1" t="str">
        <f>IF('Relevance scoring'!AE50="","",IF('Relevance scoring'!AE50&gt;=3,"ASSESS","N/A"))</f>
        <v>N/A</v>
      </c>
      <c r="AF50" s="1" t="str">
        <f>IF('Relevance scoring'!AF50="","",IF('Relevance scoring'!AF50&gt;=3,"ASSESS","N/A"))</f>
        <v>N/A</v>
      </c>
      <c r="AG50" s="1" t="str">
        <f>IF('Relevance scoring'!AG50="","",IF('Relevance scoring'!AG50&gt;=3,"ASSESS","N/A"))</f>
        <v>N/A</v>
      </c>
      <c r="AH50" s="1" t="str">
        <f>IF('Relevance scoring'!AH50="","",IF('Relevance scoring'!AH50&gt;=3,"ASSESS","N/A"))</f>
        <v>N/A</v>
      </c>
      <c r="AI50" s="1" t="str">
        <f>IF('Relevance scoring'!AI50="","",IF('Relevance scoring'!AI50&gt;=3,"ASSESS","N/A"))</f>
        <v>N/A</v>
      </c>
      <c r="AJ50" s="1" t="str">
        <f>IF('Relevance scoring'!AJ50="","",IF('Relevance scoring'!AJ50&gt;=3,"ASSESS","N/A"))</f>
        <v>N/A</v>
      </c>
      <c r="AK50" s="1" t="str">
        <f>IF('Relevance scoring'!AK50="","",IF('Relevance scoring'!AK50&gt;=3,"ASSESS","N/A"))</f>
        <v>N/A</v>
      </c>
      <c r="AL50" s="8">
        <v>1</v>
      </c>
      <c r="AM50" s="1" t="str">
        <f>IF('Relevance scoring'!AM50="","",IF('Relevance scoring'!AM50&gt;=3,"ASSESS","N/A"))</f>
        <v>N/A</v>
      </c>
      <c r="AN50" s="1" t="str">
        <f>IF('Relevance scoring'!AN50="","",IF('Relevance scoring'!AN50&gt;=3,"ASSESS","N/A"))</f>
        <v>N/A</v>
      </c>
      <c r="AO50" s="1" t="str">
        <f>IF('Relevance scoring'!AO50="","",IF('Relevance scoring'!AO50&gt;=3,"ASSESS","N/A"))</f>
        <v>N/A</v>
      </c>
      <c r="AP50" s="1" t="str">
        <f>IF('Relevance scoring'!AP50="","",IF('Relevance scoring'!AP50&gt;=3,"ASSESS","N/A"))</f>
        <v>N/A</v>
      </c>
      <c r="AQ50" s="8">
        <v>1</v>
      </c>
      <c r="AR50" s="1" t="str">
        <f>IF('Relevance scoring'!AR50="","",IF('Relevance scoring'!AR50&gt;=3,"ASSESS","N/A"))</f>
        <v>N/A</v>
      </c>
      <c r="AS50" s="1" t="str">
        <f>IF('Relevance scoring'!AS50="","",IF('Relevance scoring'!AS50&gt;=3,"ASSESS","N/A"))</f>
        <v>N/A</v>
      </c>
      <c r="AT50" s="8">
        <v>1</v>
      </c>
      <c r="AU50" s="1" t="str">
        <f>IF('Relevance scoring'!AU50="","",IF('Relevance scoring'!AU50&gt;=3,"ASSESS","N/A"))</f>
        <v>N/A</v>
      </c>
      <c r="AV50" s="1" t="str">
        <f>IF('Relevance scoring'!AV50="","",IF('Relevance scoring'!AV50&gt;=3,"ASSESS","N/A"))</f>
        <v>N/A</v>
      </c>
      <c r="AW50" s="1" t="str">
        <f>IF('Relevance scoring'!AW50="","",IF('Relevance scoring'!AW50&gt;=3,"ASSESS","N/A"))</f>
        <v>N/A</v>
      </c>
      <c r="AX50" s="1" t="str">
        <f>IF('Relevance scoring'!AX50="","",IF('Relevance scoring'!AX50&gt;=3,"ASSESS","N/A"))</f>
        <v>N/A</v>
      </c>
      <c r="AY50" s="1" t="str">
        <f>IF('Relevance scoring'!AY50="","",IF('Relevance scoring'!AY50&gt;=3,"ASSESS","N/A"))</f>
        <v>N/A</v>
      </c>
      <c r="AZ50" s="8">
        <v>1</v>
      </c>
      <c r="BA50" s="1" t="str">
        <f>IF('Relevance scoring'!BA50="","",IF('Relevance scoring'!BA50&gt;=3,"ASSESS","N/A"))</f>
        <v>N/A</v>
      </c>
      <c r="BB50" s="1" t="str">
        <f>IF('Relevance scoring'!BB50="","",IF('Relevance scoring'!BB50&gt;=3,"ASSESS","N/A"))</f>
        <v>N/A</v>
      </c>
      <c r="BC50" s="1" t="str">
        <f>IF('Relevance scoring'!BC50="","",IF('Relevance scoring'!BC50&gt;=3,"ASSESS","N/A"))</f>
        <v>N/A</v>
      </c>
      <c r="BD50" s="1" t="str">
        <f>IF('Relevance scoring'!BD50="","",IF('Relevance scoring'!BD50&gt;=3,"ASSESS","N/A"))</f>
        <v>N/A</v>
      </c>
      <c r="BE50" s="8" t="str">
        <f>IF('Relevance scoring'!BE50="","",IF('Relevance scoring'!BE50&gt;=3,"ASSESS","N/A"))</f>
        <v>N/A</v>
      </c>
      <c r="BF50" s="8" t="str">
        <f>IF('Relevance scoring'!BF50="","",IF('Relevance scoring'!BF50&gt;=3,"ASSESS","N/A"))</f>
        <v>N/A</v>
      </c>
      <c r="BG50" s="8" t="str">
        <f>IF('Relevance scoring'!BG50="","",IF('Relevance scoring'!BG50&gt;=3,"ASSESS","N/A"))</f>
        <v>N/A</v>
      </c>
      <c r="BH50" s="8" t="str">
        <f>IF('Relevance scoring'!BH50="","",IF('Relevance scoring'!BH50&gt;=3,"ASSESS","N/A"))</f>
        <v>N/A</v>
      </c>
    </row>
    <row r="51" spans="1:60" ht="12.75" x14ac:dyDescent="0.2">
      <c r="A51" s="53" t="str">
        <f>'Technology references'!A46</f>
        <v>Tech-045</v>
      </c>
      <c r="B51" s="54" t="str">
        <f t="array" ref="B51">INDEX('Technology references'!$B$2:$B$100,MATCH($A51,'Technology references'!$A$2:$A$100,0))</f>
        <v>Smart Sensors</v>
      </c>
      <c r="D51" s="1" t="str">
        <f>IF('Relevance scoring'!D51="","",IF('Relevance scoring'!D51&gt;=3,"ASSESS","N/A"))</f>
        <v>N/A</v>
      </c>
      <c r="E51" s="1" t="str">
        <f>IF('Relevance scoring'!E51="","",IF('Relevance scoring'!E51&gt;=3,"ASSESS","N/A"))</f>
        <v>N/A</v>
      </c>
      <c r="F51" s="1" t="str">
        <f>IF('Relevance scoring'!F51="","",IF('Relevance scoring'!F51&gt;=3,"ASSESS","N/A"))</f>
        <v>N/A</v>
      </c>
      <c r="G51" s="1" t="str">
        <f>IF('Relevance scoring'!G51="","",IF('Relevance scoring'!G51&gt;=3,"ASSESS","N/A"))</f>
        <v>N/A</v>
      </c>
      <c r="H51" s="1" t="str">
        <f>IF('Relevance scoring'!H51="","",IF('Relevance scoring'!H51&gt;=3,"ASSESS","N/A"))</f>
        <v>N/A</v>
      </c>
      <c r="I51" s="8">
        <v>1</v>
      </c>
      <c r="J51" s="1" t="str">
        <f>IF('Relevance scoring'!J51="","",IF('Relevance scoring'!J51&gt;=3,"ASSESS","N/A"))</f>
        <v>N/A</v>
      </c>
      <c r="K51" s="1" t="str">
        <f>IF('Relevance scoring'!K51="","",IF('Relevance scoring'!K51&gt;=3,"ASSESS","N/A"))</f>
        <v>N/A</v>
      </c>
      <c r="L51" s="1" t="str">
        <f>IF('Relevance scoring'!L51="","",IF('Relevance scoring'!L51&gt;=3,"ASSESS","N/A"))</f>
        <v>N/A</v>
      </c>
      <c r="M51" s="8">
        <v>1</v>
      </c>
      <c r="N51" s="8">
        <v>1</v>
      </c>
      <c r="O51" s="1" t="str">
        <f>IF('Relevance scoring'!O51="","",IF('Relevance scoring'!O51&gt;=3,"ASSESS","N/A"))</f>
        <v>N/A</v>
      </c>
      <c r="P51" s="1" t="str">
        <f>IF('Relevance scoring'!P51="","",IF('Relevance scoring'!P51&gt;=3,"ASSESS","N/A"))</f>
        <v>N/A</v>
      </c>
      <c r="Q51" s="1" t="str">
        <f>IF('Relevance scoring'!Q51="","",IF('Relevance scoring'!Q51&gt;=3,"ASSESS","N/A"))</f>
        <v>N/A</v>
      </c>
      <c r="R51" s="1" t="str">
        <f>IF('Relevance scoring'!R51="","",IF('Relevance scoring'!R51&gt;=3,"ASSESS","N/A"))</f>
        <v>N/A</v>
      </c>
      <c r="S51" s="1" t="str">
        <f>IF('Relevance scoring'!S51="","",IF('Relevance scoring'!S51&gt;=3,"ASSESS","N/A"))</f>
        <v>N/A</v>
      </c>
      <c r="T51" s="8">
        <v>1</v>
      </c>
      <c r="U51" s="1" t="str">
        <f>IF('Relevance scoring'!U51="","",IF('Relevance scoring'!U51&gt;=3,"ASSESS","N/A"))</f>
        <v>N/A</v>
      </c>
      <c r="V51" s="1" t="str">
        <f>IF('Relevance scoring'!V51="","",IF('Relevance scoring'!V51&gt;=3,"ASSESS","N/A"))</f>
        <v>N/A</v>
      </c>
      <c r="W51" s="1" t="str">
        <f>IF('Relevance scoring'!W51="","",IF('Relevance scoring'!W51&gt;=3,"ASSESS","N/A"))</f>
        <v>N/A</v>
      </c>
      <c r="X51" s="8">
        <v>1</v>
      </c>
      <c r="Y51" s="8">
        <v>1</v>
      </c>
      <c r="Z51" s="8">
        <v>2</v>
      </c>
      <c r="AA51" s="1" t="str">
        <f>IF('Relevance scoring'!AA51="","",IF('Relevance scoring'!AA51&gt;=3,"ASSESS","N/A"))</f>
        <v>N/A</v>
      </c>
      <c r="AB51" s="1" t="str">
        <f>IF('Relevance scoring'!AB51="","",IF('Relevance scoring'!AB51&gt;=3,"ASSESS","N/A"))</f>
        <v>N/A</v>
      </c>
      <c r="AC51" s="1" t="str">
        <f>IF('Relevance scoring'!AC51="","",IF('Relevance scoring'!AC51&gt;=3,"ASSESS","N/A"))</f>
        <v>N/A</v>
      </c>
      <c r="AD51" s="1" t="str">
        <f>IF('Relevance scoring'!AD51="","",IF('Relevance scoring'!AD51&gt;=3,"ASSESS","N/A"))</f>
        <v>N/A</v>
      </c>
      <c r="AE51" s="1" t="str">
        <f>IF('Relevance scoring'!AE51="","",IF('Relevance scoring'!AE51&gt;=3,"ASSESS","N/A"))</f>
        <v>N/A</v>
      </c>
      <c r="AF51" s="1" t="str">
        <f>IF('Relevance scoring'!AF51="","",IF('Relevance scoring'!AF51&gt;=3,"ASSESS","N/A"))</f>
        <v>N/A</v>
      </c>
      <c r="AG51" s="1" t="str">
        <f>IF('Relevance scoring'!AG51="","",IF('Relevance scoring'!AG51&gt;=3,"ASSESS","N/A"))</f>
        <v>N/A</v>
      </c>
      <c r="AH51" s="1" t="str">
        <f>IF('Relevance scoring'!AH51="","",IF('Relevance scoring'!AH51&gt;=3,"ASSESS","N/A"))</f>
        <v>N/A</v>
      </c>
      <c r="AI51" s="1" t="str">
        <f>IF('Relevance scoring'!AI51="","",IF('Relevance scoring'!AI51&gt;=3,"ASSESS","N/A"))</f>
        <v>N/A</v>
      </c>
      <c r="AJ51" s="1" t="str">
        <f>IF('Relevance scoring'!AJ51="","",IF('Relevance scoring'!AJ51&gt;=3,"ASSESS","N/A"))</f>
        <v>N/A</v>
      </c>
      <c r="AK51" s="1" t="str">
        <f>IF('Relevance scoring'!AK51="","",IF('Relevance scoring'!AK51&gt;=3,"ASSESS","N/A"))</f>
        <v>N/A</v>
      </c>
      <c r="AL51" s="1" t="str">
        <f>IF('Relevance scoring'!AL51="","",IF('Relevance scoring'!AL51&gt;=3,"ASSESS","N/A"))</f>
        <v>N/A</v>
      </c>
      <c r="AM51" s="8">
        <v>1</v>
      </c>
      <c r="AN51" s="1" t="str">
        <f>IF('Relevance scoring'!AN51="","",IF('Relevance scoring'!AN51&gt;=3,"ASSESS","N/A"))</f>
        <v>N/A</v>
      </c>
      <c r="AO51" s="8">
        <v>1</v>
      </c>
      <c r="AP51" s="1" t="str">
        <f>IF('Relevance scoring'!AP51="","",IF('Relevance scoring'!AP51&gt;=3,"ASSESS","N/A"))</f>
        <v>N/A</v>
      </c>
      <c r="AQ51" s="1" t="str">
        <f>IF('Relevance scoring'!AQ51="","",IF('Relevance scoring'!AQ51&gt;=3,"ASSESS","N/A"))</f>
        <v>N/A</v>
      </c>
      <c r="AR51" s="8">
        <v>2</v>
      </c>
      <c r="AS51" s="1" t="str">
        <f>IF('Relevance scoring'!AS51="","",IF('Relevance scoring'!AS51&gt;=3,"ASSESS","N/A"))</f>
        <v>N/A</v>
      </c>
      <c r="AT51" s="8">
        <v>1</v>
      </c>
      <c r="AU51" s="1" t="str">
        <f>IF('Relevance scoring'!AU51="","",IF('Relevance scoring'!AU51&gt;=3,"ASSESS","N/A"))</f>
        <v>N/A</v>
      </c>
      <c r="AV51" s="8">
        <v>1</v>
      </c>
      <c r="AW51" s="1" t="str">
        <f>IF('Relevance scoring'!AW51="","",IF('Relevance scoring'!AW51&gt;=3,"ASSESS","N/A"))</f>
        <v>N/A</v>
      </c>
      <c r="AX51" s="1" t="str">
        <f>IF('Relevance scoring'!AX51="","",IF('Relevance scoring'!AX51&gt;=3,"ASSESS","N/A"))</f>
        <v>N/A</v>
      </c>
      <c r="AY51" s="8">
        <v>2</v>
      </c>
      <c r="AZ51" s="1" t="str">
        <f>IF('Relevance scoring'!AZ51="","",IF('Relevance scoring'!AZ51&gt;=3,"ASSESS","N/A"))</f>
        <v>N/A</v>
      </c>
      <c r="BA51" s="8">
        <v>1</v>
      </c>
      <c r="BB51" s="8">
        <v>3</v>
      </c>
      <c r="BC51" s="8">
        <v>2</v>
      </c>
      <c r="BD51" s="1" t="str">
        <f>IF('Relevance scoring'!BD51="","",IF('Relevance scoring'!BD51&gt;=3,"ASSESS","N/A"))</f>
        <v>N/A</v>
      </c>
      <c r="BE51" s="8">
        <v>2</v>
      </c>
      <c r="BF51" s="8" t="str">
        <f>IF('Relevance scoring'!BF51="","",IF('Relevance scoring'!BF51&gt;=3,"ASSESS","N/A"))</f>
        <v>N/A</v>
      </c>
      <c r="BG51" s="8" t="str">
        <f>IF('Relevance scoring'!BG51="","",IF('Relevance scoring'!BG51&gt;=3,"ASSESS","N/A"))</f>
        <v>N/A</v>
      </c>
      <c r="BH51" s="8" t="str">
        <f>IF('Relevance scoring'!BH51="","",IF('Relevance scoring'!BH51&gt;=3,"ASSESS","N/A"))</f>
        <v>N/A</v>
      </c>
    </row>
    <row r="52" spans="1:60" ht="12.75" x14ac:dyDescent="0.2">
      <c r="A52" s="53" t="str">
        <f>'Technology references'!A47</f>
        <v>Tech-046</v>
      </c>
      <c r="B52" s="54" t="str">
        <f t="array" ref="B52">INDEX('Technology references'!$B$2:$B$100,MATCH($A52,'Technology references'!$A$2:$A$100,0))</f>
        <v>Nanomaterials</v>
      </c>
      <c r="D52" s="8">
        <v>1</v>
      </c>
      <c r="E52" s="1" t="str">
        <f>IF('Relevance scoring'!E52="","",IF('Relevance scoring'!E52&gt;=3,"ASSESS","N/A"))</f>
        <v>N/A</v>
      </c>
      <c r="F52" s="1" t="str">
        <f>IF('Relevance scoring'!F52="","",IF('Relevance scoring'!F52&gt;=3,"ASSESS","N/A"))</f>
        <v>N/A</v>
      </c>
      <c r="G52" s="1" t="str">
        <f>IF('Relevance scoring'!G52="","",IF('Relevance scoring'!G52&gt;=3,"ASSESS","N/A"))</f>
        <v>N/A</v>
      </c>
      <c r="H52" s="1" t="str">
        <f>IF('Relevance scoring'!H52="","",IF('Relevance scoring'!H52&gt;=3,"ASSESS","N/A"))</f>
        <v>N/A</v>
      </c>
      <c r="I52" s="8">
        <v>1</v>
      </c>
      <c r="J52" s="1" t="str">
        <f>IF('Relevance scoring'!J52="","",IF('Relevance scoring'!J52&gt;=3,"ASSESS","N/A"))</f>
        <v>N/A</v>
      </c>
      <c r="K52" s="8">
        <v>2</v>
      </c>
      <c r="L52" s="1" t="str">
        <f>IF('Relevance scoring'!L52="","",IF('Relevance scoring'!L52&gt;=3,"ASSESS","N/A"))</f>
        <v>N/A</v>
      </c>
      <c r="M52" s="1" t="str">
        <f>IF('Relevance scoring'!M52="","",IF('Relevance scoring'!M52&gt;=3,"ASSESS","N/A"))</f>
        <v>N/A</v>
      </c>
      <c r="N52" s="1" t="str">
        <f>IF('Relevance scoring'!N52="","",IF('Relevance scoring'!N52&gt;=3,"ASSESS","N/A"))</f>
        <v>N/A</v>
      </c>
      <c r="O52" s="1" t="str">
        <f>IF('Relevance scoring'!O52="","",IF('Relevance scoring'!O52&gt;=3,"ASSESS","N/A"))</f>
        <v>N/A</v>
      </c>
      <c r="P52" s="1" t="str">
        <f>IF('Relevance scoring'!P52="","",IF('Relevance scoring'!P52&gt;=3,"ASSESS","N/A"))</f>
        <v>N/A</v>
      </c>
      <c r="Q52" s="1" t="str">
        <f>IF('Relevance scoring'!Q52="","",IF('Relevance scoring'!Q52&gt;=3,"ASSESS","N/A"))</f>
        <v>N/A</v>
      </c>
      <c r="R52" s="1" t="str">
        <f>IF('Relevance scoring'!R52="","",IF('Relevance scoring'!R52&gt;=3,"ASSESS","N/A"))</f>
        <v>N/A</v>
      </c>
      <c r="S52" s="1" t="str">
        <f>IF('Relevance scoring'!S52="","",IF('Relevance scoring'!S52&gt;=3,"ASSESS","N/A"))</f>
        <v>N/A</v>
      </c>
      <c r="T52" s="8">
        <v>1</v>
      </c>
      <c r="U52" s="8">
        <v>2</v>
      </c>
      <c r="V52" s="1" t="str">
        <f>IF('Relevance scoring'!V52="","",IF('Relevance scoring'!V52&gt;=3,"ASSESS","N/A"))</f>
        <v>N/A</v>
      </c>
      <c r="W52" s="1" t="str">
        <f>IF('Relevance scoring'!W52="","",IF('Relevance scoring'!W52&gt;=3,"ASSESS","N/A"))</f>
        <v>N/A</v>
      </c>
      <c r="X52" s="1" t="str">
        <f>IF('Relevance scoring'!X52="","",IF('Relevance scoring'!X52&gt;=3,"ASSESS","N/A"))</f>
        <v>N/A</v>
      </c>
      <c r="Y52" s="1" t="str">
        <f>IF('Relevance scoring'!Y52="","",IF('Relevance scoring'!Y52&gt;=3,"ASSESS","N/A"))</f>
        <v>N/A</v>
      </c>
      <c r="Z52" s="1" t="str">
        <f>IF('Relevance scoring'!Z52="","",IF('Relevance scoring'!Z52&gt;=3,"ASSESS","N/A"))</f>
        <v>N/A</v>
      </c>
      <c r="AA52" s="8">
        <v>1</v>
      </c>
      <c r="AB52" s="1" t="str">
        <f>IF('Relevance scoring'!AB52="","",IF('Relevance scoring'!AB52&gt;=3,"ASSESS","N/A"))</f>
        <v>N/A</v>
      </c>
      <c r="AC52" s="1" t="str">
        <f>IF('Relevance scoring'!AC52="","",IF('Relevance scoring'!AC52&gt;=3,"ASSESS","N/A"))</f>
        <v>N/A</v>
      </c>
      <c r="AD52" s="1" t="str">
        <f>IF('Relevance scoring'!AD52="","",IF('Relevance scoring'!AD52&gt;=3,"ASSESS","N/A"))</f>
        <v>N/A</v>
      </c>
      <c r="AE52" s="1" t="str">
        <f>IF('Relevance scoring'!AE52="","",IF('Relevance scoring'!AE52&gt;=3,"ASSESS","N/A"))</f>
        <v>N/A</v>
      </c>
      <c r="AF52" s="1" t="str">
        <f>IF('Relevance scoring'!AF52="","",IF('Relevance scoring'!AF52&gt;=3,"ASSESS","N/A"))</f>
        <v>N/A</v>
      </c>
      <c r="AG52" s="1" t="str">
        <f>IF('Relevance scoring'!AG52="","",IF('Relevance scoring'!AG52&gt;=3,"ASSESS","N/A"))</f>
        <v>N/A</v>
      </c>
      <c r="AH52" s="1" t="str">
        <f>IF('Relevance scoring'!AH52="","",IF('Relevance scoring'!AH52&gt;=3,"ASSESS","N/A"))</f>
        <v>N/A</v>
      </c>
      <c r="AI52" s="1" t="str">
        <f>IF('Relevance scoring'!AI52="","",IF('Relevance scoring'!AI52&gt;=3,"ASSESS","N/A"))</f>
        <v>N/A</v>
      </c>
      <c r="AJ52" s="1" t="str">
        <f>IF('Relevance scoring'!AJ52="","",IF('Relevance scoring'!AJ52&gt;=3,"ASSESS","N/A"))</f>
        <v>N/A</v>
      </c>
      <c r="AK52" s="1" t="str">
        <f>IF('Relevance scoring'!AK52="","",IF('Relevance scoring'!AK52&gt;=3,"ASSESS","N/A"))</f>
        <v>N/A</v>
      </c>
      <c r="AL52" s="8">
        <v>2</v>
      </c>
      <c r="AM52" s="1" t="str">
        <f>IF('Relevance scoring'!AM52="","",IF('Relevance scoring'!AM52&gt;=3,"ASSESS","N/A"))</f>
        <v>N/A</v>
      </c>
      <c r="AN52" s="8">
        <v>1</v>
      </c>
      <c r="AO52" s="1" t="str">
        <f>IF('Relevance scoring'!AO52="","",IF('Relevance scoring'!AO52&gt;=3,"ASSESS","N/A"))</f>
        <v>N/A</v>
      </c>
      <c r="AP52" s="1" t="str">
        <f>IF('Relevance scoring'!AP52="","",IF('Relevance scoring'!AP52&gt;=3,"ASSESS","N/A"))</f>
        <v>N/A</v>
      </c>
      <c r="AQ52" s="8">
        <v>2</v>
      </c>
      <c r="AR52" s="1" t="str">
        <f>IF('Relevance scoring'!AR52="","",IF('Relevance scoring'!AR52&gt;=3,"ASSESS","N/A"))</f>
        <v>N/A</v>
      </c>
      <c r="AS52" s="1" t="str">
        <f>IF('Relevance scoring'!AS52="","",IF('Relevance scoring'!AS52&gt;=3,"ASSESS","N/A"))</f>
        <v>N/A</v>
      </c>
      <c r="AT52" s="1" t="str">
        <f>IF('Relevance scoring'!AT52="","",IF('Relevance scoring'!AT52&gt;=3,"ASSESS","N/A"))</f>
        <v>N/A</v>
      </c>
      <c r="AU52" s="1" t="str">
        <f>IF('Relevance scoring'!AU52="","",IF('Relevance scoring'!AU52&gt;=3,"ASSESS","N/A"))</f>
        <v>N/A</v>
      </c>
      <c r="AV52" s="1" t="str">
        <f>IF('Relevance scoring'!AV52="","",IF('Relevance scoring'!AV52&gt;=3,"ASSESS","N/A"))</f>
        <v>N/A</v>
      </c>
      <c r="AW52" s="1" t="str">
        <f>IF('Relevance scoring'!AW52="","",IF('Relevance scoring'!AW52&gt;=3,"ASSESS","N/A"))</f>
        <v>N/A</v>
      </c>
      <c r="AX52" s="1" t="str">
        <f>IF('Relevance scoring'!AX52="","",IF('Relevance scoring'!AX52&gt;=3,"ASSESS","N/A"))</f>
        <v>N/A</v>
      </c>
      <c r="AY52" s="1" t="str">
        <f>IF('Relevance scoring'!AY52="","",IF('Relevance scoring'!AY52&gt;=3,"ASSESS","N/A"))</f>
        <v>N/A</v>
      </c>
      <c r="AZ52" s="8">
        <v>1</v>
      </c>
      <c r="BA52" s="1" t="str">
        <f>IF('Relevance scoring'!BA52="","",IF('Relevance scoring'!BA52&gt;=3,"ASSESS","N/A"))</f>
        <v>N/A</v>
      </c>
      <c r="BB52" s="1" t="str">
        <f>IF('Relevance scoring'!BB52="","",IF('Relevance scoring'!BB52&gt;=3,"ASSESS","N/A"))</f>
        <v>N/A</v>
      </c>
      <c r="BC52" s="1" t="str">
        <f>IF('Relevance scoring'!BC52="","",IF('Relevance scoring'!BC52&gt;=3,"ASSESS","N/A"))</f>
        <v>N/A</v>
      </c>
      <c r="BD52" s="1" t="str">
        <f>IF('Relevance scoring'!BD52="","",IF('Relevance scoring'!BD52&gt;=3,"ASSESS","N/A"))</f>
        <v>N/A</v>
      </c>
      <c r="BE52" s="8" t="str">
        <f>IF('Relevance scoring'!BE52="","",IF('Relevance scoring'!BE52&gt;=3,"ASSESS","N/A"))</f>
        <v>N/A</v>
      </c>
      <c r="BF52" s="8" t="str">
        <f>IF('Relevance scoring'!BF52="","",IF('Relevance scoring'!BF52&gt;=3,"ASSESS","N/A"))</f>
        <v>N/A</v>
      </c>
      <c r="BG52" s="8" t="str">
        <f>IF('Relevance scoring'!BG52="","",IF('Relevance scoring'!BG52&gt;=3,"ASSESS","N/A"))</f>
        <v>N/A</v>
      </c>
      <c r="BH52" s="8" t="str">
        <f>IF('Relevance scoring'!BH52="","",IF('Relevance scoring'!BH52&gt;=3,"ASSESS","N/A"))</f>
        <v>N/A</v>
      </c>
    </row>
    <row r="53" spans="1:60" ht="12.75" x14ac:dyDescent="0.2">
      <c r="A53" s="53" t="str">
        <f>'Technology references'!A48</f>
        <v>Tech-047</v>
      </c>
      <c r="B53" s="54" t="str">
        <f t="array" ref="B53">INDEX('Technology references'!$B$2:$B$100,MATCH($A53,'Technology references'!$A$2:$A$100,0))</f>
        <v>Haptics</v>
      </c>
      <c r="D53" s="1" t="str">
        <f>IF('Relevance scoring'!D53="","",IF('Relevance scoring'!D53&gt;=3,"ASSESS","N/A"))</f>
        <v>N/A</v>
      </c>
      <c r="E53" s="1" t="str">
        <f>IF('Relevance scoring'!E53="","",IF('Relevance scoring'!E53&gt;=3,"ASSESS","N/A"))</f>
        <v>N/A</v>
      </c>
      <c r="F53" s="8">
        <v>-1</v>
      </c>
      <c r="G53" s="1" t="str">
        <f>IF('Relevance scoring'!G53="","",IF('Relevance scoring'!G53&gt;=3,"ASSESS","N/A"))</f>
        <v>N/A</v>
      </c>
      <c r="H53" s="1" t="str">
        <f>IF('Relevance scoring'!H53="","",IF('Relevance scoring'!H53&gt;=3,"ASSESS","N/A"))</f>
        <v>N/A</v>
      </c>
      <c r="I53" s="1" t="str">
        <f>IF('Relevance scoring'!I53="","",IF('Relevance scoring'!I53&gt;=3,"ASSESS","N/A"))</f>
        <v>N/A</v>
      </c>
      <c r="J53" s="1" t="str">
        <f>IF('Relevance scoring'!J53="","",IF('Relevance scoring'!J53&gt;=3,"ASSESS","N/A"))</f>
        <v>N/A</v>
      </c>
      <c r="K53" s="1" t="str">
        <f>IF('Relevance scoring'!K53="","",IF('Relevance scoring'!K53&gt;=3,"ASSESS","N/A"))</f>
        <v>N/A</v>
      </c>
      <c r="L53" s="1" t="str">
        <f>IF('Relevance scoring'!L53="","",IF('Relevance scoring'!L53&gt;=3,"ASSESS","N/A"))</f>
        <v>N/A</v>
      </c>
      <c r="M53" s="1" t="str">
        <f>IF('Relevance scoring'!M53="","",IF('Relevance scoring'!M53&gt;=3,"ASSESS","N/A"))</f>
        <v>N/A</v>
      </c>
      <c r="N53" s="1" t="str">
        <f>IF('Relevance scoring'!N53="","",IF('Relevance scoring'!N53&gt;=3,"ASSESS","N/A"))</f>
        <v>N/A</v>
      </c>
      <c r="O53" s="1" t="str">
        <f>IF('Relevance scoring'!O53="","",IF('Relevance scoring'!O53&gt;=3,"ASSESS","N/A"))</f>
        <v>N/A</v>
      </c>
      <c r="P53" s="1" t="str">
        <f>IF('Relevance scoring'!P53="","",IF('Relevance scoring'!P53&gt;=3,"ASSESS","N/A"))</f>
        <v>N/A</v>
      </c>
      <c r="Q53" s="1" t="str">
        <f>IF('Relevance scoring'!Q53="","",IF('Relevance scoring'!Q53&gt;=3,"ASSESS","N/A"))</f>
        <v>N/A</v>
      </c>
      <c r="R53" s="1" t="str">
        <f>IF('Relevance scoring'!R53="","",IF('Relevance scoring'!R53&gt;=3,"ASSESS","N/A"))</f>
        <v>N/A</v>
      </c>
      <c r="S53" s="1" t="str">
        <f>IF('Relevance scoring'!S53="","",IF('Relevance scoring'!S53&gt;=3,"ASSESS","N/A"))</f>
        <v>N/A</v>
      </c>
      <c r="T53" s="1" t="str">
        <f>IF('Relevance scoring'!T53="","",IF('Relevance scoring'!T53&gt;=3,"ASSESS","N/A"))</f>
        <v>N/A</v>
      </c>
      <c r="U53" s="1" t="str">
        <f>IF('Relevance scoring'!U53="","",IF('Relevance scoring'!U53&gt;=3,"ASSESS","N/A"))</f>
        <v>N/A</v>
      </c>
      <c r="V53" s="1" t="str">
        <f>IF('Relevance scoring'!V53="","",IF('Relevance scoring'!V53&gt;=3,"ASSESS","N/A"))</f>
        <v>N/A</v>
      </c>
      <c r="W53" s="8">
        <v>-2</v>
      </c>
      <c r="X53" s="1" t="str">
        <f>IF('Relevance scoring'!X53="","",IF('Relevance scoring'!X53&gt;=3,"ASSESS","N/A"))</f>
        <v>N/A</v>
      </c>
      <c r="Y53" s="1" t="str">
        <f>IF('Relevance scoring'!Y53="","",IF('Relevance scoring'!Y53&gt;=3,"ASSESS","N/A"))</f>
        <v>N/A</v>
      </c>
      <c r="Z53" s="1" t="str">
        <f>IF('Relevance scoring'!Z53="","",IF('Relevance scoring'!Z53&gt;=3,"ASSESS","N/A"))</f>
        <v>N/A</v>
      </c>
      <c r="AA53" s="1" t="str">
        <f>IF('Relevance scoring'!AA53="","",IF('Relevance scoring'!AA53&gt;=3,"ASSESS","N/A"))</f>
        <v>N/A</v>
      </c>
      <c r="AB53" s="1" t="str">
        <f>IF('Relevance scoring'!AB53="","",IF('Relevance scoring'!AB53&gt;=3,"ASSESS","N/A"))</f>
        <v>N/A</v>
      </c>
      <c r="AC53" s="1" t="str">
        <f>IF('Relevance scoring'!AC53="","",IF('Relevance scoring'!AC53&gt;=3,"ASSESS","N/A"))</f>
        <v>N/A</v>
      </c>
      <c r="AD53" s="1" t="str">
        <f>IF('Relevance scoring'!AD53="","",IF('Relevance scoring'!AD53&gt;=3,"ASSESS","N/A"))</f>
        <v>N/A</v>
      </c>
      <c r="AE53" s="1" t="str">
        <f>IF('Relevance scoring'!AE53="","",IF('Relevance scoring'!AE53&gt;=3,"ASSESS","N/A"))</f>
        <v>N/A</v>
      </c>
      <c r="AF53" s="1" t="str">
        <f>IF('Relevance scoring'!AF53="","",IF('Relevance scoring'!AF53&gt;=3,"ASSESS","N/A"))</f>
        <v>N/A</v>
      </c>
      <c r="AG53" s="8">
        <v>2</v>
      </c>
      <c r="AH53" s="8">
        <v>2</v>
      </c>
      <c r="AI53" s="8">
        <v>1</v>
      </c>
      <c r="AJ53" s="1" t="str">
        <f>IF('Relevance scoring'!AJ53="","",IF('Relevance scoring'!AJ53&gt;=3,"ASSESS","N/A"))</f>
        <v>N/A</v>
      </c>
      <c r="AK53" s="8">
        <v>1</v>
      </c>
      <c r="AL53" s="1" t="str">
        <f>IF('Relevance scoring'!AL53="","",IF('Relevance scoring'!AL53&gt;=3,"ASSESS","N/A"))</f>
        <v>N/A</v>
      </c>
      <c r="AM53" s="1" t="str">
        <f>IF('Relevance scoring'!AM53="","",IF('Relevance scoring'!AM53&gt;=3,"ASSESS","N/A"))</f>
        <v>N/A</v>
      </c>
      <c r="AN53" s="1" t="str">
        <f>IF('Relevance scoring'!AN53="","",IF('Relevance scoring'!AN53&gt;=3,"ASSESS","N/A"))</f>
        <v>N/A</v>
      </c>
      <c r="AO53" s="1" t="str">
        <f>IF('Relevance scoring'!AO53="","",IF('Relevance scoring'!AO53&gt;=3,"ASSESS","N/A"))</f>
        <v>N/A</v>
      </c>
      <c r="AP53" s="1" t="str">
        <f>IF('Relevance scoring'!AP53="","",IF('Relevance scoring'!AP53&gt;=3,"ASSESS","N/A"))</f>
        <v>N/A</v>
      </c>
      <c r="AQ53" s="1" t="str">
        <f>IF('Relevance scoring'!AQ53="","",IF('Relevance scoring'!AQ53&gt;=3,"ASSESS","N/A"))</f>
        <v>N/A</v>
      </c>
      <c r="AR53" s="1" t="str">
        <f>IF('Relevance scoring'!AR53="","",IF('Relevance scoring'!AR53&gt;=3,"ASSESS","N/A"))</f>
        <v>N/A</v>
      </c>
      <c r="AS53" s="1" t="str">
        <f>IF('Relevance scoring'!AS53="","",IF('Relevance scoring'!AS53&gt;=3,"ASSESS","N/A"))</f>
        <v>N/A</v>
      </c>
      <c r="AT53" s="8">
        <v>-2</v>
      </c>
      <c r="AU53" s="1" t="str">
        <f>IF('Relevance scoring'!AU53="","",IF('Relevance scoring'!AU53&gt;=3,"ASSESS","N/A"))</f>
        <v>N/A</v>
      </c>
      <c r="AV53" s="1" t="str">
        <f>IF('Relevance scoring'!AV53="","",IF('Relevance scoring'!AV53&gt;=3,"ASSESS","N/A"))</f>
        <v>N/A</v>
      </c>
      <c r="AW53" s="1" t="str">
        <f>IF('Relevance scoring'!AW53="","",IF('Relevance scoring'!AW53&gt;=3,"ASSESS","N/A"))</f>
        <v>N/A</v>
      </c>
      <c r="AX53" s="8">
        <v>-1</v>
      </c>
      <c r="AY53" s="1" t="str">
        <f>IF('Relevance scoring'!AY53="","",IF('Relevance scoring'!AY53&gt;=3,"ASSESS","N/A"))</f>
        <v>N/A</v>
      </c>
      <c r="AZ53" s="8">
        <v>-2</v>
      </c>
      <c r="BA53" s="1" t="str">
        <f>IF('Relevance scoring'!BA53="","",IF('Relevance scoring'!BA53&gt;=3,"ASSESS","N/A"))</f>
        <v>N/A</v>
      </c>
      <c r="BB53" s="8">
        <v>1</v>
      </c>
      <c r="BC53" s="1" t="str">
        <f>IF('Relevance scoring'!BC53="","",IF('Relevance scoring'!BC53&gt;=3,"ASSESS","N/A"))</f>
        <v>N/A</v>
      </c>
      <c r="BD53" s="1" t="str">
        <f>IF('Relevance scoring'!BD53="","",IF('Relevance scoring'!BD53&gt;=3,"ASSESS","N/A"))</f>
        <v>N/A</v>
      </c>
      <c r="BE53" s="8" t="str">
        <f>IF('Relevance scoring'!BE53="","",IF('Relevance scoring'!BE53&gt;=3,"ASSESS","N/A"))</f>
        <v>N/A</v>
      </c>
      <c r="BF53" s="8" t="str">
        <f>IF('Relevance scoring'!BF53="","",IF('Relevance scoring'!BF53&gt;=3,"ASSESS","N/A"))</f>
        <v>N/A</v>
      </c>
      <c r="BG53" s="8" t="str">
        <f>IF('Relevance scoring'!BG53="","",IF('Relevance scoring'!BG53&gt;=3,"ASSESS","N/A"))</f>
        <v>N/A</v>
      </c>
      <c r="BH53" s="8" t="str">
        <f>IF('Relevance scoring'!BH53="","",IF('Relevance scoring'!BH53&gt;=3,"ASSESS","N/A"))</f>
        <v>N/A</v>
      </c>
    </row>
    <row r="54" spans="1:60" ht="12.75" x14ac:dyDescent="0.2">
      <c r="A54" s="53" t="str">
        <f>'Technology references'!A49</f>
        <v>Tech-048</v>
      </c>
      <c r="B54" s="54" t="str">
        <f t="array" ref="B54">INDEX('Technology references'!$B$2:$B$100,MATCH($A54,'Technology references'!$A$2:$A$100,0))</f>
        <v>The Sharing Economy</v>
      </c>
      <c r="D54" s="8">
        <v>-2</v>
      </c>
      <c r="E54" s="8">
        <v>-1</v>
      </c>
      <c r="F54" s="1" t="str">
        <f>IF('Relevance scoring'!F54="","",IF('Relevance scoring'!F54&gt;=3,"ASSESS","N/A"))</f>
        <v>N/A</v>
      </c>
      <c r="G54" s="8">
        <v>-2</v>
      </c>
      <c r="H54" s="8">
        <v>-1</v>
      </c>
      <c r="I54" s="8">
        <v>-1</v>
      </c>
      <c r="J54" s="8">
        <v>-1</v>
      </c>
      <c r="K54" s="8">
        <v>-1</v>
      </c>
      <c r="L54" s="1" t="str">
        <f>IF('Relevance scoring'!L54="","",IF('Relevance scoring'!L54&gt;=3,"ASSESS","N/A"))</f>
        <v>N/A</v>
      </c>
      <c r="M54" s="8">
        <v>-1</v>
      </c>
      <c r="N54" s="1" t="str">
        <f>IF('Relevance scoring'!N54="","",IF('Relevance scoring'!N54&gt;=3,"ASSESS","N/A"))</f>
        <v>N/A</v>
      </c>
      <c r="O54" s="8">
        <v>-1</v>
      </c>
      <c r="P54" s="8">
        <v>-1</v>
      </c>
      <c r="Q54" s="8">
        <v>-1</v>
      </c>
      <c r="R54" s="1" t="str">
        <f>IF('Relevance scoring'!R54="","",IF('Relevance scoring'!R54&gt;=3,"ASSESS","N/A"))</f>
        <v>N/A</v>
      </c>
      <c r="S54" s="8">
        <v>-1</v>
      </c>
      <c r="T54" s="8">
        <v>-1</v>
      </c>
      <c r="U54" s="8">
        <v>-1</v>
      </c>
      <c r="V54" s="1" t="str">
        <f>IF('Relevance scoring'!V54="","",IF('Relevance scoring'!V54&gt;=3,"ASSESS","N/A"))</f>
        <v>N/A</v>
      </c>
      <c r="W54" s="1" t="str">
        <f>IF('Relevance scoring'!W54="","",IF('Relevance scoring'!W54&gt;=3,"ASSESS","N/A"))</f>
        <v>N/A</v>
      </c>
      <c r="X54" s="1" t="str">
        <f>IF('Relevance scoring'!X54="","",IF('Relevance scoring'!X54&gt;=3,"ASSESS","N/A"))</f>
        <v>N/A</v>
      </c>
      <c r="Y54" s="8">
        <v>-1</v>
      </c>
      <c r="Z54" s="1" t="str">
        <f>IF('Relevance scoring'!Z54="","",IF('Relevance scoring'!Z54&gt;=3,"ASSESS","N/A"))</f>
        <v>N/A</v>
      </c>
      <c r="AA54" s="1" t="str">
        <f>IF('Relevance scoring'!AA54="","",IF('Relevance scoring'!AA54&gt;=3,"ASSESS","N/A"))</f>
        <v>N/A</v>
      </c>
      <c r="AB54" s="1" t="str">
        <f>IF('Relevance scoring'!AB54="","",IF('Relevance scoring'!AB54&gt;=3,"ASSESS","N/A"))</f>
        <v>N/A</v>
      </c>
      <c r="AC54" s="8">
        <v>-2</v>
      </c>
      <c r="AD54" s="1" t="str">
        <f>IF('Relevance scoring'!AD54="","",IF('Relevance scoring'!AD54&gt;=3,"ASSESS","N/A"))</f>
        <v>N/A</v>
      </c>
      <c r="AE54" s="1" t="str">
        <f>IF('Relevance scoring'!AE54="","",IF('Relevance scoring'!AE54&gt;=3,"ASSESS","N/A"))</f>
        <v>N/A</v>
      </c>
      <c r="AF54" s="1" t="str">
        <f>IF('Relevance scoring'!AF54="","",IF('Relevance scoring'!AF54&gt;=3,"ASSESS","N/A"))</f>
        <v>N/A</v>
      </c>
      <c r="AG54" s="1" t="str">
        <f>IF('Relevance scoring'!AG54="","",IF('Relevance scoring'!AG54&gt;=3,"ASSESS","N/A"))</f>
        <v>N/A</v>
      </c>
      <c r="AH54" s="1" t="str">
        <f>IF('Relevance scoring'!AH54="","",IF('Relevance scoring'!AH54&gt;=3,"ASSESS","N/A"))</f>
        <v>N/A</v>
      </c>
      <c r="AI54" s="1" t="str">
        <f>IF('Relevance scoring'!AI54="","",IF('Relevance scoring'!AI54&gt;=3,"ASSESS","N/A"))</f>
        <v>N/A</v>
      </c>
      <c r="AJ54" s="1" t="str">
        <f>IF('Relevance scoring'!AJ54="","",IF('Relevance scoring'!AJ54&gt;=3,"ASSESS","N/A"))</f>
        <v>N/A</v>
      </c>
      <c r="AK54" s="1" t="str">
        <f>IF('Relevance scoring'!AK54="","",IF('Relevance scoring'!AK54&gt;=3,"ASSESS","N/A"))</f>
        <v>N/A</v>
      </c>
      <c r="AL54" s="1" t="str">
        <f>IF('Relevance scoring'!AL54="","",IF('Relevance scoring'!AL54&gt;=3,"ASSESS","N/A"))</f>
        <v>N/A</v>
      </c>
      <c r="AM54" s="1" t="str">
        <f>IF('Relevance scoring'!AM54="","",IF('Relevance scoring'!AM54&gt;=3,"ASSESS","N/A"))</f>
        <v>N/A</v>
      </c>
      <c r="AN54" s="1" t="str">
        <f>IF('Relevance scoring'!AN54="","",IF('Relevance scoring'!AN54&gt;=3,"ASSESS","N/A"))</f>
        <v>N/A</v>
      </c>
      <c r="AO54" s="8">
        <v>-1</v>
      </c>
      <c r="AP54" s="8">
        <v>-1</v>
      </c>
      <c r="AQ54" s="1" t="str">
        <f>IF('Relevance scoring'!AQ54="","",IF('Relevance scoring'!AQ54&gt;=3,"ASSESS","N/A"))</f>
        <v>N/A</v>
      </c>
      <c r="AR54" s="1" t="str">
        <f>IF('Relevance scoring'!AR54="","",IF('Relevance scoring'!AR54&gt;=3,"ASSESS","N/A"))</f>
        <v>N/A</v>
      </c>
      <c r="AS54" s="1" t="str">
        <f>IF('Relevance scoring'!AS54="","",IF('Relevance scoring'!AS54&gt;=3,"ASSESS","N/A"))</f>
        <v>N/A</v>
      </c>
      <c r="AT54" s="1" t="str">
        <f>IF('Relevance scoring'!AT54="","",IF('Relevance scoring'!AT54&gt;=3,"ASSESS","N/A"))</f>
        <v>N/A</v>
      </c>
      <c r="AU54" s="1" t="str">
        <f>IF('Relevance scoring'!AU54="","",IF('Relevance scoring'!AU54&gt;=3,"ASSESS","N/A"))</f>
        <v>N/A</v>
      </c>
      <c r="AV54" s="8">
        <v>-1</v>
      </c>
      <c r="AW54" s="8">
        <v>1</v>
      </c>
      <c r="AX54" s="8">
        <v>-2</v>
      </c>
      <c r="AY54" s="8">
        <v>-2</v>
      </c>
      <c r="AZ54" s="8">
        <v>-1</v>
      </c>
      <c r="BA54" s="8">
        <v>-1</v>
      </c>
      <c r="BB54" s="8">
        <v>-1</v>
      </c>
      <c r="BC54" s="8">
        <v>-2</v>
      </c>
      <c r="BD54" s="1" t="str">
        <f>IF('Relevance scoring'!BD54="","",IF('Relevance scoring'!BD54&gt;=3,"ASSESS","N/A"))</f>
        <v>N/A</v>
      </c>
      <c r="BE54" s="8">
        <v>-2</v>
      </c>
      <c r="BF54" s="8" t="str">
        <f>IF('Relevance scoring'!BF54="","",IF('Relevance scoring'!BF54&gt;=3,"ASSESS","N/A"))</f>
        <v>N/A</v>
      </c>
      <c r="BG54" s="8">
        <v>1</v>
      </c>
      <c r="BH54" s="8" t="str">
        <f>IF('Relevance scoring'!BH54="","",IF('Relevance scoring'!BH54&gt;=3,"ASSESS","N/A"))</f>
        <v>N/A</v>
      </c>
    </row>
    <row r="55" spans="1:60" ht="12.75" x14ac:dyDescent="0.2">
      <c r="A55" s="53" t="str">
        <f>'Technology references'!A50</f>
        <v>Tech-049</v>
      </c>
      <c r="B55" s="54" t="str">
        <f t="array" ref="B55">INDEX('Technology references'!$B$2:$B$100,MATCH($A55,'Technology references'!$A$2:$A$100,0))</f>
        <v>Virtual Reality / Synthetic worlds</v>
      </c>
      <c r="D55" s="8">
        <v>1</v>
      </c>
      <c r="E55" s="8">
        <v>1</v>
      </c>
      <c r="F55" s="8">
        <v>-1</v>
      </c>
      <c r="G55" s="8">
        <v>2</v>
      </c>
      <c r="H55" s="8">
        <v>1</v>
      </c>
      <c r="I55" s="8">
        <v>1</v>
      </c>
      <c r="J55" s="1" t="str">
        <f>IF('Relevance scoring'!J55="","",IF('Relevance scoring'!J55&gt;=3,"ASSESS","N/A"))</f>
        <v>N/A</v>
      </c>
      <c r="K55" s="1" t="str">
        <f>IF('Relevance scoring'!K55="","",IF('Relevance scoring'!K55&gt;=3,"ASSESS","N/A"))</f>
        <v>ASSESS</v>
      </c>
      <c r="L55" s="8">
        <v>-2</v>
      </c>
      <c r="M55" s="1" t="str">
        <f>IF('Relevance scoring'!M55="","",IF('Relevance scoring'!M55&gt;=3,"ASSESS","N/A"))</f>
        <v>N/A</v>
      </c>
      <c r="N55" s="8">
        <v>-1</v>
      </c>
      <c r="O55" s="1" t="str">
        <f>IF('Relevance scoring'!O55="","",IF('Relevance scoring'!O55&gt;=3,"ASSESS","N/A"))</f>
        <v>N/A</v>
      </c>
      <c r="P55" s="1" t="str">
        <f>IF('Relevance scoring'!P55="","",IF('Relevance scoring'!P55&gt;=3,"ASSESS","N/A"))</f>
        <v>N/A</v>
      </c>
      <c r="Q55" s="1" t="str">
        <f>IF('Relevance scoring'!Q55="","",IF('Relevance scoring'!Q55&gt;=3,"ASSESS","N/A"))</f>
        <v>N/A</v>
      </c>
      <c r="R55" s="1" t="str">
        <f>IF('Relevance scoring'!R55="","",IF('Relevance scoring'!R55&gt;=3,"ASSESS","N/A"))</f>
        <v>N/A</v>
      </c>
      <c r="S55" s="1" t="str">
        <f>IF('Relevance scoring'!S55="","",IF('Relevance scoring'!S55&gt;=3,"ASSESS","N/A"))</f>
        <v>N/A</v>
      </c>
      <c r="T55" s="1" t="str">
        <f>IF('Relevance scoring'!T55="","",IF('Relevance scoring'!T55&gt;=3,"ASSESS","N/A"))</f>
        <v>N/A</v>
      </c>
      <c r="U55" s="1" t="str">
        <f>IF('Relevance scoring'!U55="","",IF('Relevance scoring'!U55&gt;=3,"ASSESS","N/A"))</f>
        <v>N/A</v>
      </c>
      <c r="V55" s="1" t="str">
        <f>IF('Relevance scoring'!V55="","",IF('Relevance scoring'!V55&gt;=3,"ASSESS","N/A"))</f>
        <v>N/A</v>
      </c>
      <c r="W55" s="8">
        <v>-2</v>
      </c>
      <c r="X55" s="1" t="str">
        <f>IF('Relevance scoring'!X55="","",IF('Relevance scoring'!X55&gt;=3,"ASSESS","N/A"))</f>
        <v>N/A</v>
      </c>
      <c r="Y55" s="1" t="str">
        <f>IF('Relevance scoring'!Y55="","",IF('Relevance scoring'!Y55&gt;=3,"ASSESS","N/A"))</f>
        <v>N/A</v>
      </c>
      <c r="Z55" s="1" t="str">
        <f>IF('Relevance scoring'!Z55="","",IF('Relevance scoring'!Z55&gt;=3,"ASSESS","N/A"))</f>
        <v>N/A</v>
      </c>
      <c r="AA55" s="1" t="str">
        <f>IF('Relevance scoring'!AA55="","",IF('Relevance scoring'!AA55&gt;=3,"ASSESS","N/A"))</f>
        <v>N/A</v>
      </c>
      <c r="AB55" s="8">
        <v>1</v>
      </c>
      <c r="AC55" s="8">
        <v>1</v>
      </c>
      <c r="AD55" s="1" t="str">
        <f>IF('Relevance scoring'!AD55="","",IF('Relevance scoring'!AD55&gt;=3,"ASSESS","N/A"))</f>
        <v>N/A</v>
      </c>
      <c r="AE55" s="1" t="str">
        <f>IF('Relevance scoring'!AE55="","",IF('Relevance scoring'!AE55&gt;=3,"ASSESS","N/A"))</f>
        <v>N/A</v>
      </c>
      <c r="AF55" s="1" t="str">
        <f>IF('Relevance scoring'!AF55="","",IF('Relevance scoring'!AF55&gt;=3,"ASSESS","N/A"))</f>
        <v>N/A</v>
      </c>
      <c r="AG55" s="8">
        <v>-3</v>
      </c>
      <c r="AH55" s="8">
        <v>2</v>
      </c>
      <c r="AI55" s="8">
        <v>1</v>
      </c>
      <c r="AJ55" s="8">
        <v>-1</v>
      </c>
      <c r="AK55" s="8">
        <v>-2</v>
      </c>
      <c r="AL55" s="1" t="str">
        <f>IF('Relevance scoring'!AL55="","",IF('Relevance scoring'!AL55&gt;=3,"ASSESS","N/A"))</f>
        <v>N/A</v>
      </c>
      <c r="AM55" s="1" t="str">
        <f>IF('Relevance scoring'!AM55="","",IF('Relevance scoring'!AM55&gt;=3,"ASSESS","N/A"))</f>
        <v>N/A</v>
      </c>
      <c r="AN55" s="1" t="str">
        <f>IF('Relevance scoring'!AN55="","",IF('Relevance scoring'!AN55&gt;=3,"ASSESS","N/A"))</f>
        <v>N/A</v>
      </c>
      <c r="AO55" s="1" t="str">
        <f>IF('Relevance scoring'!AO55="","",IF('Relevance scoring'!AO55&gt;=3,"ASSESS","N/A"))</f>
        <v>N/A</v>
      </c>
      <c r="AP55" s="8">
        <v>-2</v>
      </c>
      <c r="AQ55" s="1" t="str">
        <f>IF('Relevance scoring'!AQ55="","",IF('Relevance scoring'!AQ55&gt;=3,"ASSESS","N/A"))</f>
        <v>N/A</v>
      </c>
      <c r="AR55" s="1" t="str">
        <f>IF('Relevance scoring'!AR55="","",IF('Relevance scoring'!AR55&gt;=3,"ASSESS","N/A"))</f>
        <v>N/A</v>
      </c>
      <c r="AS55" s="1" t="str">
        <f>IF('Relevance scoring'!AS55="","",IF('Relevance scoring'!AS55&gt;=3,"ASSESS","N/A"))</f>
        <v>N/A</v>
      </c>
      <c r="AT55" s="8">
        <v>-2</v>
      </c>
      <c r="AU55" s="1" t="str">
        <f>IF('Relevance scoring'!AU55="","",IF('Relevance scoring'!AU55&gt;=3,"ASSESS","N/A"))</f>
        <v>N/A</v>
      </c>
      <c r="AV55" s="1" t="str">
        <f>IF('Relevance scoring'!AV55="","",IF('Relevance scoring'!AV55&gt;=3,"ASSESS","N/A"))</f>
        <v>N/A</v>
      </c>
      <c r="AW55" s="1" t="str">
        <f>IF('Relevance scoring'!AW55="","",IF('Relevance scoring'!AW55&gt;=3,"ASSESS","N/A"))</f>
        <v>N/A</v>
      </c>
      <c r="AX55" s="8">
        <v>-2</v>
      </c>
      <c r="AY55" s="1" t="str">
        <f>IF('Relevance scoring'!AY55="","",IF('Relevance scoring'!AY55&gt;=3,"ASSESS","N/A"))</f>
        <v>N/A</v>
      </c>
      <c r="AZ55" s="8">
        <v>-2</v>
      </c>
      <c r="BA55" s="1" t="str">
        <f>IF('Relevance scoring'!BA55="","",IF('Relevance scoring'!BA55&gt;=3,"ASSESS","N/A"))</f>
        <v>N/A</v>
      </c>
      <c r="BB55" s="8">
        <v>1</v>
      </c>
      <c r="BC55" s="1" t="str">
        <f>IF('Relevance scoring'!BC55="","",IF('Relevance scoring'!BC55&gt;=3,"ASSESS","N/A"))</f>
        <v>N/A</v>
      </c>
      <c r="BD55" s="1" t="str">
        <f>IF('Relevance scoring'!BD55="","",IF('Relevance scoring'!BD55&gt;=3,"ASSESS","N/A"))</f>
        <v>N/A</v>
      </c>
      <c r="BE55" s="8" t="str">
        <f>IF('Relevance scoring'!BE55="","",IF('Relevance scoring'!BE55&gt;=3,"ASSESS","N/A"))</f>
        <v>N/A</v>
      </c>
      <c r="BF55" s="8" t="str">
        <f>IF('Relevance scoring'!BF55="","",IF('Relevance scoring'!BF55&gt;=3,"ASSESS","N/A"))</f>
        <v>N/A</v>
      </c>
      <c r="BG55" s="8">
        <v>2</v>
      </c>
      <c r="BH55" s="8" t="str">
        <f>IF('Relevance scoring'!BH55="","",IF('Relevance scoring'!BH55&gt;=3,"ASSESS","N/A"))</f>
        <v>N/A</v>
      </c>
    </row>
    <row r="56" spans="1:60" ht="12.75" x14ac:dyDescent="0.2">
      <c r="A56" s="53" t="str">
        <f>'Technology references'!A51</f>
        <v>Tech-050</v>
      </c>
      <c r="B56" s="54" t="str">
        <f t="array" ref="B56">INDEX('Technology references'!$B$2:$B$100,MATCH($A56,'Technology references'!$A$2:$A$100,0))</f>
        <v>Electric Vehicles</v>
      </c>
      <c r="D56" s="1" t="str">
        <f>IF('Relevance scoring'!D56="","",IF('Relevance scoring'!D56&gt;=3,"ASSESS","N/A"))</f>
        <v>N/A</v>
      </c>
      <c r="E56" s="1" t="str">
        <f>IF('Relevance scoring'!E56="","",IF('Relevance scoring'!E56&gt;=3,"ASSESS","N/A"))</f>
        <v>N/A</v>
      </c>
      <c r="F56" s="1" t="str">
        <f>IF('Relevance scoring'!F56="","",IF('Relevance scoring'!F56&gt;=3,"ASSESS","N/A"))</f>
        <v>N/A</v>
      </c>
      <c r="G56" s="1" t="str">
        <f>IF('Relevance scoring'!G56="","",IF('Relevance scoring'!G56&gt;=3,"ASSESS","N/A"))</f>
        <v>N/A</v>
      </c>
      <c r="H56" s="1" t="str">
        <f>IF('Relevance scoring'!H56="","",IF('Relevance scoring'!H56&gt;=3,"ASSESS","N/A"))</f>
        <v>N/A</v>
      </c>
      <c r="I56" s="1" t="str">
        <f>IF('Relevance scoring'!I56="","",IF('Relevance scoring'!I56&gt;=3,"ASSESS","N/A"))</f>
        <v>N/A</v>
      </c>
      <c r="J56" s="8">
        <v>-1</v>
      </c>
      <c r="K56" s="8">
        <v>-2</v>
      </c>
      <c r="L56" s="1" t="str">
        <f>IF('Relevance scoring'!L56="","",IF('Relevance scoring'!L56&gt;=3,"ASSESS","N/A"))</f>
        <v>N/A</v>
      </c>
      <c r="M56" s="8">
        <v>2</v>
      </c>
      <c r="N56" s="8">
        <v>1</v>
      </c>
      <c r="O56" s="1" t="str">
        <f>IF('Relevance scoring'!O56="","",IF('Relevance scoring'!O56&gt;=3,"ASSESS","N/A"))</f>
        <v>N/A</v>
      </c>
      <c r="P56" s="1" t="str">
        <f>IF('Relevance scoring'!P56="","",IF('Relevance scoring'!P56&gt;=3,"ASSESS","N/A"))</f>
        <v>N/A</v>
      </c>
      <c r="Q56" s="1" t="str">
        <f>IF('Relevance scoring'!Q56="","",IF('Relevance scoring'!Q56&gt;=3,"ASSESS","N/A"))</f>
        <v>N/A</v>
      </c>
      <c r="R56" s="1" t="str">
        <f>IF('Relevance scoring'!R56="","",IF('Relevance scoring'!R56&gt;=3,"ASSESS","N/A"))</f>
        <v>N/A</v>
      </c>
      <c r="S56" s="1" t="str">
        <f>IF('Relevance scoring'!S56="","",IF('Relevance scoring'!S56&gt;=3,"ASSESS","N/A"))</f>
        <v>N/A</v>
      </c>
      <c r="T56" s="1" t="str">
        <f>IF('Relevance scoring'!T56="","",IF('Relevance scoring'!T56&gt;=3,"ASSESS","N/A"))</f>
        <v>N/A</v>
      </c>
      <c r="U56" s="1" t="str">
        <f>IF('Relevance scoring'!U56="","",IF('Relevance scoring'!U56&gt;=3,"ASSESS","N/A"))</f>
        <v>N/A</v>
      </c>
      <c r="V56" s="1" t="str">
        <f>IF('Relevance scoring'!V56="","",IF('Relevance scoring'!V56&gt;=3,"ASSESS","N/A"))</f>
        <v>N/A</v>
      </c>
      <c r="W56" s="1" t="str">
        <f>IF('Relevance scoring'!W56="","",IF('Relevance scoring'!W56&gt;=3,"ASSESS","N/A"))</f>
        <v>N/A</v>
      </c>
      <c r="X56" s="8">
        <v>-2</v>
      </c>
      <c r="Y56" s="8">
        <v>-1</v>
      </c>
      <c r="Z56" s="1" t="str">
        <f>IF('Relevance scoring'!Z56="","",IF('Relevance scoring'!Z56&gt;=3,"ASSESS","N/A"))</f>
        <v>N/A</v>
      </c>
      <c r="AA56" s="1" t="str">
        <f>IF('Relevance scoring'!AA56="","",IF('Relevance scoring'!AA56&gt;=3,"ASSESS","N/A"))</f>
        <v>N/A</v>
      </c>
      <c r="AB56" s="1" t="str">
        <f>IF('Relevance scoring'!AB56="","",IF('Relevance scoring'!AB56&gt;=3,"ASSESS","N/A"))</f>
        <v>N/A</v>
      </c>
      <c r="AC56" s="1" t="str">
        <f>IF('Relevance scoring'!AC56="","",IF('Relevance scoring'!AC56&gt;=3,"ASSESS","N/A"))</f>
        <v>N/A</v>
      </c>
      <c r="AD56" s="1" t="str">
        <f>IF('Relevance scoring'!AD56="","",IF('Relevance scoring'!AD56&gt;=3,"ASSESS","N/A"))</f>
        <v>N/A</v>
      </c>
      <c r="AE56" s="1" t="str">
        <f>IF('Relevance scoring'!AE56="","",IF('Relevance scoring'!AE56&gt;=3,"ASSESS","N/A"))</f>
        <v>N/A</v>
      </c>
      <c r="AF56" s="1" t="str">
        <f>IF('Relevance scoring'!AF56="","",IF('Relevance scoring'!AF56&gt;=3,"ASSESS","N/A"))</f>
        <v>N/A</v>
      </c>
      <c r="AG56" s="1" t="str">
        <f>IF('Relevance scoring'!AG56="","",IF('Relevance scoring'!AG56&gt;=3,"ASSESS","N/A"))</f>
        <v>N/A</v>
      </c>
      <c r="AH56" s="1" t="str">
        <f>IF('Relevance scoring'!AH56="","",IF('Relevance scoring'!AH56&gt;=3,"ASSESS","N/A"))</f>
        <v>N/A</v>
      </c>
      <c r="AI56" s="1" t="str">
        <f>IF('Relevance scoring'!AI56="","",IF('Relevance scoring'!AI56&gt;=3,"ASSESS","N/A"))</f>
        <v>N/A</v>
      </c>
      <c r="AJ56" s="1" t="str">
        <f>IF('Relevance scoring'!AJ56="","",IF('Relevance scoring'!AJ56&gt;=3,"ASSESS","N/A"))</f>
        <v>N/A</v>
      </c>
      <c r="AK56" s="1" t="str">
        <f>IF('Relevance scoring'!AK56="","",IF('Relevance scoring'!AK56&gt;=3,"ASSESS","N/A"))</f>
        <v>N/A</v>
      </c>
      <c r="AL56" s="1" t="str">
        <f>IF('Relevance scoring'!AL56="","",IF('Relevance scoring'!AL56&gt;=3,"ASSESS","N/A"))</f>
        <v>N/A</v>
      </c>
      <c r="AM56" s="1" t="str">
        <f>IF('Relevance scoring'!AM56="","",IF('Relevance scoring'!AM56&gt;=3,"ASSESS","N/A"))</f>
        <v>N/A</v>
      </c>
      <c r="AN56" s="1" t="str">
        <f>IF('Relevance scoring'!AN56="","",IF('Relevance scoring'!AN56&gt;=3,"ASSESS","N/A"))</f>
        <v>N/A</v>
      </c>
      <c r="AO56" s="8">
        <v>2</v>
      </c>
      <c r="AP56" s="1" t="str">
        <f>IF('Relevance scoring'!AP56="","",IF('Relevance scoring'!AP56&gt;=3,"ASSESS","N/A"))</f>
        <v>N/A</v>
      </c>
      <c r="AQ56" s="1" t="str">
        <f>IF('Relevance scoring'!AQ56="","",IF('Relevance scoring'!AQ56&gt;=3,"ASSESS","N/A"))</f>
        <v>N/A</v>
      </c>
      <c r="AR56" s="1" t="str">
        <f>IF('Relevance scoring'!AR56="","",IF('Relevance scoring'!AR56&gt;=3,"ASSESS","N/A"))</f>
        <v>N/A</v>
      </c>
      <c r="AS56" s="1" t="str">
        <f>IF('Relevance scoring'!AS56="","",IF('Relevance scoring'!AS56&gt;=3,"ASSESS","N/A"))</f>
        <v>N/A</v>
      </c>
      <c r="AT56" s="1" t="str">
        <f>IF('Relevance scoring'!AT56="","",IF('Relevance scoring'!AT56&gt;=3,"ASSESS","N/A"))</f>
        <v>N/A</v>
      </c>
      <c r="AU56" s="1" t="str">
        <f>IF('Relevance scoring'!AU56="","",IF('Relevance scoring'!AU56&gt;=3,"ASSESS","N/A"))</f>
        <v>N/A</v>
      </c>
      <c r="AV56" s="1" t="str">
        <f>IF('Relevance scoring'!AV56="","",IF('Relevance scoring'!AV56&gt;=3,"ASSESS","N/A"))</f>
        <v>N/A</v>
      </c>
      <c r="AW56" s="8">
        <v>2</v>
      </c>
      <c r="AX56" s="1" t="str">
        <f>IF('Relevance scoring'!AX56="","",IF('Relevance scoring'!AX56&gt;=3,"ASSESS","N/A"))</f>
        <v>N/A</v>
      </c>
      <c r="AY56" s="1" t="str">
        <f>IF('Relevance scoring'!AY56="","",IF('Relevance scoring'!AY56&gt;=3,"ASSESS","N/A"))</f>
        <v>N/A</v>
      </c>
      <c r="AZ56" s="1" t="str">
        <f>IF('Relevance scoring'!AZ56="","",IF('Relevance scoring'!AZ56&gt;=3,"ASSESS","N/A"))</f>
        <v>N/A</v>
      </c>
      <c r="BA56" s="8">
        <v>1</v>
      </c>
      <c r="BB56" s="1" t="str">
        <f>IF('Relevance scoring'!BB56="","",IF('Relevance scoring'!BB56&gt;=3,"ASSESS","N/A"))</f>
        <v>N/A</v>
      </c>
      <c r="BC56" s="1" t="str">
        <f>IF('Relevance scoring'!BC56="","",IF('Relevance scoring'!BC56&gt;=3,"ASSESS","N/A"))</f>
        <v>N/A</v>
      </c>
      <c r="BD56" s="1" t="str">
        <f>IF('Relevance scoring'!BD56="","",IF('Relevance scoring'!BD56&gt;=3,"ASSESS","N/A"))</f>
        <v>N/A</v>
      </c>
      <c r="BE56" s="8">
        <v>-1</v>
      </c>
      <c r="BF56" s="8" t="str">
        <f>IF('Relevance scoring'!BF56="","",IF('Relevance scoring'!BF56&gt;=3,"ASSESS","N/A"))</f>
        <v>N/A</v>
      </c>
      <c r="BG56" s="8" t="str">
        <f>IF('Relevance scoring'!BG56="","",IF('Relevance scoring'!BG56&gt;=3,"ASSESS","N/A"))</f>
        <v>N/A</v>
      </c>
      <c r="BH56" s="8" t="str">
        <f>IF('Relevance scoring'!BH56="","",IF('Relevance scoring'!BH56&gt;=3,"ASSESS","N/A"))</f>
        <v>N/A</v>
      </c>
    </row>
    <row r="57" spans="1:60" ht="12.75" x14ac:dyDescent="0.2">
      <c r="A57" s="53" t="str">
        <f>'Technology references'!A52</f>
        <v>Tech-051</v>
      </c>
      <c r="B57" s="54" t="str">
        <f t="array" ref="B57">INDEX('Technology references'!$B$2:$B$100,MATCH($A57,'Technology references'!$A$2:$A$100,0))</f>
        <v>Universal Basic Income</v>
      </c>
      <c r="D57" s="1" t="str">
        <f>IF('Relevance scoring'!D57="","",IF('Relevance scoring'!D57&gt;=3,"ASSESS","N/A"))</f>
        <v>N/A</v>
      </c>
      <c r="E57" s="1" t="str">
        <f>IF('Relevance scoring'!E57="","",IF('Relevance scoring'!E57&gt;=3,"ASSESS","N/A"))</f>
        <v>N/A</v>
      </c>
      <c r="F57" s="1" t="str">
        <f>IF('Relevance scoring'!F57="","",IF('Relevance scoring'!F57&gt;=3,"ASSESS","N/A"))</f>
        <v>N/A</v>
      </c>
      <c r="G57" s="1" t="str">
        <f>IF('Relevance scoring'!G57="","",IF('Relevance scoring'!G57&gt;=3,"ASSESS","N/A"))</f>
        <v>N/A</v>
      </c>
      <c r="H57" s="1" t="str">
        <f>IF('Relevance scoring'!H57="","",IF('Relevance scoring'!H57&gt;=3,"ASSESS","N/A"))</f>
        <v>N/A</v>
      </c>
      <c r="I57" s="1" t="str">
        <f>IF('Relevance scoring'!I57="","",IF('Relevance scoring'!I57&gt;=3,"ASSESS","N/A"))</f>
        <v>N/A</v>
      </c>
      <c r="J57" s="1" t="str">
        <f>IF('Relevance scoring'!J57="","",IF('Relevance scoring'!J57&gt;=3,"ASSESS","N/A"))</f>
        <v>N/A</v>
      </c>
      <c r="K57" s="1" t="str">
        <f>IF('Relevance scoring'!K57="","",IF('Relevance scoring'!K57&gt;=3,"ASSESS","N/A"))</f>
        <v>N/A</v>
      </c>
      <c r="L57" s="1" t="str">
        <f>IF('Relevance scoring'!L57="","",IF('Relevance scoring'!L57&gt;=3,"ASSESS","N/A"))</f>
        <v>N/A</v>
      </c>
      <c r="M57" s="1" t="str">
        <f>IF('Relevance scoring'!M57="","",IF('Relevance scoring'!M57&gt;=3,"ASSESS","N/A"))</f>
        <v>N/A</v>
      </c>
      <c r="N57" s="1" t="str">
        <f>IF('Relevance scoring'!N57="","",IF('Relevance scoring'!N57&gt;=3,"ASSESS","N/A"))</f>
        <v>N/A</v>
      </c>
      <c r="O57" s="1" t="str">
        <f>IF('Relevance scoring'!O57="","",IF('Relevance scoring'!O57&gt;=3,"ASSESS","N/A"))</f>
        <v>N/A</v>
      </c>
      <c r="P57" s="8">
        <v>1</v>
      </c>
      <c r="Q57" s="1" t="str">
        <f>IF('Relevance scoring'!Q57="","",IF('Relevance scoring'!Q57&gt;=3,"ASSESS","N/A"))</f>
        <v>N/A</v>
      </c>
      <c r="R57" s="1" t="str">
        <f>IF('Relevance scoring'!R57="","",IF('Relevance scoring'!R57&gt;=3,"ASSESS","N/A"))</f>
        <v>N/A</v>
      </c>
      <c r="S57" s="1" t="str">
        <f>IF('Relevance scoring'!S57="","",IF('Relevance scoring'!S57&gt;=3,"ASSESS","N/A"))</f>
        <v>N/A</v>
      </c>
      <c r="T57" s="1" t="str">
        <f>IF('Relevance scoring'!T57="","",IF('Relevance scoring'!T57&gt;=3,"ASSESS","N/A"))</f>
        <v>N/A</v>
      </c>
      <c r="U57" s="1" t="str">
        <f>IF('Relevance scoring'!U57="","",IF('Relevance scoring'!U57&gt;=3,"ASSESS","N/A"))</f>
        <v>N/A</v>
      </c>
      <c r="V57" s="1" t="str">
        <f>IF('Relevance scoring'!V57="","",IF('Relevance scoring'!V57&gt;=3,"ASSESS","N/A"))</f>
        <v>N/A</v>
      </c>
      <c r="W57" s="1" t="str">
        <f>IF('Relevance scoring'!W57="","",IF('Relevance scoring'!W57&gt;=3,"ASSESS","N/A"))</f>
        <v>N/A</v>
      </c>
      <c r="X57" s="1" t="str">
        <f>IF('Relevance scoring'!X57="","",IF('Relevance scoring'!X57&gt;=3,"ASSESS","N/A"))</f>
        <v>N/A</v>
      </c>
      <c r="Y57" s="1" t="str">
        <f>IF('Relevance scoring'!Y57="","",IF('Relevance scoring'!Y57&gt;=3,"ASSESS","N/A"))</f>
        <v>N/A</v>
      </c>
      <c r="Z57" s="1" t="str">
        <f>IF('Relevance scoring'!Z57="","",IF('Relevance scoring'!Z57&gt;=3,"ASSESS","N/A"))</f>
        <v>N/A</v>
      </c>
      <c r="AA57" s="1" t="str">
        <f>IF('Relevance scoring'!AA57="","",IF('Relevance scoring'!AA57&gt;=3,"ASSESS","N/A"))</f>
        <v>N/A</v>
      </c>
      <c r="AB57" s="1" t="str">
        <f>IF('Relevance scoring'!AB57="","",IF('Relevance scoring'!AB57&gt;=3,"ASSESS","N/A"))</f>
        <v>N/A</v>
      </c>
      <c r="AC57" s="1" t="str">
        <f>IF('Relevance scoring'!AC57="","",IF('Relevance scoring'!AC57&gt;=3,"ASSESS","N/A"))</f>
        <v>N/A</v>
      </c>
      <c r="AD57" s="1" t="str">
        <f>IF('Relevance scoring'!AD57="","",IF('Relevance scoring'!AD57&gt;=3,"ASSESS","N/A"))</f>
        <v>N/A</v>
      </c>
      <c r="AE57" s="8">
        <v>2</v>
      </c>
      <c r="AF57" s="1" t="str">
        <f>IF('Relevance scoring'!AF57="","",IF('Relevance scoring'!AF57&gt;=3,"ASSESS","N/A"))</f>
        <v>N/A</v>
      </c>
      <c r="AG57" s="1" t="str">
        <f>IF('Relevance scoring'!AG57="","",IF('Relevance scoring'!AG57&gt;=3,"ASSESS","N/A"))</f>
        <v>N/A</v>
      </c>
      <c r="AH57" s="1" t="str">
        <f>IF('Relevance scoring'!AH57="","",IF('Relevance scoring'!AH57&gt;=3,"ASSESS","N/A"))</f>
        <v>N/A</v>
      </c>
      <c r="AI57" s="1" t="str">
        <f>IF('Relevance scoring'!AI57="","",IF('Relevance scoring'!AI57&gt;=3,"ASSESS","N/A"))</f>
        <v>N/A</v>
      </c>
      <c r="AJ57" s="1" t="str">
        <f>IF('Relevance scoring'!AJ57="","",IF('Relevance scoring'!AJ57&gt;=3,"ASSESS","N/A"))</f>
        <v>N/A</v>
      </c>
      <c r="AK57" s="1" t="str">
        <f>IF('Relevance scoring'!AK57="","",IF('Relevance scoring'!AK57&gt;=3,"ASSESS","N/A"))</f>
        <v>N/A</v>
      </c>
      <c r="AL57" s="1" t="str">
        <f>IF('Relevance scoring'!AL57="","",IF('Relevance scoring'!AL57&gt;=3,"ASSESS","N/A"))</f>
        <v>N/A</v>
      </c>
      <c r="AM57" s="1" t="str">
        <f>IF('Relevance scoring'!AM57="","",IF('Relevance scoring'!AM57&gt;=3,"ASSESS","N/A"))</f>
        <v>N/A</v>
      </c>
      <c r="AN57" s="1" t="str">
        <f>IF('Relevance scoring'!AN57="","",IF('Relevance scoring'!AN57&gt;=3,"ASSESS","N/A"))</f>
        <v>N/A</v>
      </c>
      <c r="AO57" s="1" t="str">
        <f>IF('Relevance scoring'!AO57="","",IF('Relevance scoring'!AO57&gt;=3,"ASSESS","N/A"))</f>
        <v>N/A</v>
      </c>
      <c r="AP57" s="1" t="str">
        <f>IF('Relevance scoring'!AP57="","",IF('Relevance scoring'!AP57&gt;=3,"ASSESS","N/A"))</f>
        <v>N/A</v>
      </c>
      <c r="AQ57" s="1" t="str">
        <f>IF('Relevance scoring'!AQ57="","",IF('Relevance scoring'!AQ57&gt;=3,"ASSESS","N/A"))</f>
        <v>N/A</v>
      </c>
      <c r="AR57" s="1" t="str">
        <f>IF('Relevance scoring'!AR57="","",IF('Relevance scoring'!AR57&gt;=3,"ASSESS","N/A"))</f>
        <v>N/A</v>
      </c>
      <c r="AS57" s="1" t="str">
        <f>IF('Relevance scoring'!AS57="","",IF('Relevance scoring'!AS57&gt;=3,"ASSESS","N/A"))</f>
        <v>N/A</v>
      </c>
      <c r="AT57" s="8">
        <v>0</v>
      </c>
      <c r="AU57" s="1" t="str">
        <f>IF('Relevance scoring'!AU57="","",IF('Relevance scoring'!AU57&gt;=3,"ASSESS","N/A"))</f>
        <v>N/A</v>
      </c>
      <c r="AV57" s="1" t="str">
        <f>IF('Relevance scoring'!AV57="","",IF('Relevance scoring'!AV57&gt;=3,"ASSESS","N/A"))</f>
        <v>N/A</v>
      </c>
      <c r="AW57" s="1" t="str">
        <f>IF('Relevance scoring'!AW57="","",IF('Relevance scoring'!AW57&gt;=3,"ASSESS","N/A"))</f>
        <v>N/A</v>
      </c>
      <c r="AX57" s="1" t="str">
        <f>IF('Relevance scoring'!AX57="","",IF('Relevance scoring'!AX57&gt;=3,"ASSESS","N/A"))</f>
        <v>N/A</v>
      </c>
      <c r="AY57" s="1" t="str">
        <f>IF('Relevance scoring'!AY57="","",IF('Relevance scoring'!AY57&gt;=3,"ASSESS","N/A"))</f>
        <v>N/A</v>
      </c>
      <c r="AZ57" s="1" t="str">
        <f>IF('Relevance scoring'!AZ57="","",IF('Relevance scoring'!AZ57&gt;=3,"ASSESS","N/A"))</f>
        <v>N/A</v>
      </c>
      <c r="BA57" s="1" t="str">
        <f>IF('Relevance scoring'!BA57="","",IF('Relevance scoring'!BA57&gt;=3,"ASSESS","N/A"))</f>
        <v>N/A</v>
      </c>
      <c r="BB57" s="1" t="str">
        <f>IF('Relevance scoring'!BB57="","",IF('Relevance scoring'!BB57&gt;=3,"ASSESS","N/A"))</f>
        <v>N/A</v>
      </c>
      <c r="BC57" s="1" t="str">
        <f>IF('Relevance scoring'!BC57="","",IF('Relevance scoring'!BC57&gt;=3,"ASSESS","N/A"))</f>
        <v>N/A</v>
      </c>
      <c r="BD57" s="8">
        <v>-1</v>
      </c>
      <c r="BE57" s="1" t="str">
        <f>IF('Relevance scoring'!BE57="","",IF('Relevance scoring'!BE57&gt;=3,"ASSESS","N/A"))</f>
        <v>N/A</v>
      </c>
      <c r="BF57" s="1" t="str">
        <f>IF('Relevance scoring'!BF57="","",IF('Relevance scoring'!BF57&gt;=3,"ASSESS","N/A"))</f>
        <v>N/A</v>
      </c>
      <c r="BG57" s="8">
        <v>1</v>
      </c>
      <c r="BH57" s="8" t="str">
        <f>IF('Relevance scoring'!BH57="","",IF('Relevance scoring'!BH57&gt;=3,"ASSESS","N/A"))</f>
        <v>N/A</v>
      </c>
    </row>
    <row r="58" spans="1:60" ht="12.75" x14ac:dyDescent="0.2">
      <c r="A58" s="53" t="str">
        <f>'Technology references'!A53</f>
        <v>Tech-052</v>
      </c>
      <c r="B58" s="54" t="str">
        <f t="array" ref="B58">INDEX('Technology references'!$B$2:$B$100,MATCH($A58,'Technology references'!$A$2:$A$100,0))</f>
        <v>LiFi</v>
      </c>
      <c r="D58" s="1" t="str">
        <f>IF('Relevance scoring'!D58="","",IF('Relevance scoring'!D58&gt;=3,"ASSESS","N/A"))</f>
        <v>N/A</v>
      </c>
      <c r="E58" s="1" t="str">
        <f>IF('Relevance scoring'!E58="","",IF('Relevance scoring'!E58&gt;=3,"ASSESS","N/A"))</f>
        <v>N/A</v>
      </c>
      <c r="F58" s="1" t="str">
        <f>IF('Relevance scoring'!F58="","",IF('Relevance scoring'!F58&gt;=3,"ASSESS","N/A"))</f>
        <v>N/A</v>
      </c>
      <c r="G58" s="1" t="str">
        <f>IF('Relevance scoring'!G58="","",IF('Relevance scoring'!G58&gt;=3,"ASSESS","N/A"))</f>
        <v>N/A</v>
      </c>
      <c r="H58" s="1" t="str">
        <f>IF('Relevance scoring'!H58="","",IF('Relevance scoring'!H58&gt;=3,"ASSESS","N/A"))</f>
        <v>N/A</v>
      </c>
      <c r="I58" s="1" t="str">
        <f>IF('Relevance scoring'!I58="","",IF('Relevance scoring'!I58&gt;=3,"ASSESS","N/A"))</f>
        <v>N/A</v>
      </c>
      <c r="J58" s="1" t="str">
        <f>IF('Relevance scoring'!J58="","",IF('Relevance scoring'!J58&gt;=3,"ASSESS","N/A"))</f>
        <v>N/A</v>
      </c>
      <c r="K58" s="1" t="str">
        <f>IF('Relevance scoring'!K58="","",IF('Relevance scoring'!K58&gt;=3,"ASSESS","N/A"))</f>
        <v>N/A</v>
      </c>
      <c r="L58" s="1" t="str">
        <f>IF('Relevance scoring'!L58="","",IF('Relevance scoring'!L58&gt;=3,"ASSESS","N/A"))</f>
        <v>N/A</v>
      </c>
      <c r="M58" s="1" t="str">
        <f>IF('Relevance scoring'!M58="","",IF('Relevance scoring'!M58&gt;=3,"ASSESS","N/A"))</f>
        <v>N/A</v>
      </c>
      <c r="N58" s="1" t="str">
        <f>IF('Relevance scoring'!N58="","",IF('Relevance scoring'!N58&gt;=3,"ASSESS","N/A"))</f>
        <v>N/A</v>
      </c>
      <c r="O58" s="1" t="str">
        <f>IF('Relevance scoring'!O58="","",IF('Relevance scoring'!O58&gt;=3,"ASSESS","N/A"))</f>
        <v>N/A</v>
      </c>
      <c r="P58" s="1" t="str">
        <f>IF('Relevance scoring'!P58="","",IF('Relevance scoring'!P58&gt;=3,"ASSESS","N/A"))</f>
        <v>N/A</v>
      </c>
      <c r="Q58" s="1" t="str">
        <f>IF('Relevance scoring'!Q58="","",IF('Relevance scoring'!Q58&gt;=3,"ASSESS","N/A"))</f>
        <v>N/A</v>
      </c>
      <c r="R58" s="1" t="str">
        <f>IF('Relevance scoring'!R58="","",IF('Relevance scoring'!R58&gt;=3,"ASSESS","N/A"))</f>
        <v>N/A</v>
      </c>
      <c r="S58" s="1" t="str">
        <f>IF('Relevance scoring'!S58="","",IF('Relevance scoring'!S58&gt;=3,"ASSESS","N/A"))</f>
        <v>N/A</v>
      </c>
      <c r="T58" s="1" t="str">
        <f>IF('Relevance scoring'!T58="","",IF('Relevance scoring'!T58&gt;=3,"ASSESS","N/A"))</f>
        <v>N/A</v>
      </c>
      <c r="U58" s="1" t="str">
        <f>IF('Relevance scoring'!U58="","",IF('Relevance scoring'!U58&gt;=3,"ASSESS","N/A"))</f>
        <v>N/A</v>
      </c>
      <c r="V58" s="1" t="str">
        <f>IF('Relevance scoring'!V58="","",IF('Relevance scoring'!V58&gt;=3,"ASSESS","N/A"))</f>
        <v>N/A</v>
      </c>
      <c r="W58" s="1" t="str">
        <f>IF('Relevance scoring'!W58="","",IF('Relevance scoring'!W58&gt;=3,"ASSESS","N/A"))</f>
        <v>N/A</v>
      </c>
      <c r="X58" s="1" t="str">
        <f>IF('Relevance scoring'!X58="","",IF('Relevance scoring'!X58&gt;=3,"ASSESS","N/A"))</f>
        <v>N/A</v>
      </c>
      <c r="Y58" s="1" t="str">
        <f>IF('Relevance scoring'!Y58="","",IF('Relevance scoring'!Y58&gt;=3,"ASSESS","N/A"))</f>
        <v>N/A</v>
      </c>
      <c r="Z58" s="1" t="str">
        <f>IF('Relevance scoring'!Z58="","",IF('Relevance scoring'!Z58&gt;=3,"ASSESS","N/A"))</f>
        <v>N/A</v>
      </c>
      <c r="AA58" s="1" t="str">
        <f>IF('Relevance scoring'!AA58="","",IF('Relevance scoring'!AA58&gt;=3,"ASSESS","N/A"))</f>
        <v>N/A</v>
      </c>
      <c r="AB58" s="1" t="str">
        <f>IF('Relevance scoring'!AB58="","",IF('Relevance scoring'!AB58&gt;=3,"ASSESS","N/A"))</f>
        <v>N/A</v>
      </c>
      <c r="AC58" s="1" t="str">
        <f>IF('Relevance scoring'!AC58="","",IF('Relevance scoring'!AC58&gt;=3,"ASSESS","N/A"))</f>
        <v>N/A</v>
      </c>
      <c r="AD58" s="1" t="str">
        <f>IF('Relevance scoring'!AD58="","",IF('Relevance scoring'!AD58&gt;=3,"ASSESS","N/A"))</f>
        <v>N/A</v>
      </c>
      <c r="AE58" s="1" t="str">
        <f>IF('Relevance scoring'!AE58="","",IF('Relevance scoring'!AE58&gt;=3,"ASSESS","N/A"))</f>
        <v>N/A</v>
      </c>
      <c r="AF58" s="1" t="str">
        <f>IF('Relevance scoring'!AF58="","",IF('Relevance scoring'!AF58&gt;=3,"ASSESS","N/A"))</f>
        <v>N/A</v>
      </c>
      <c r="AG58" s="8">
        <v>-2</v>
      </c>
      <c r="AH58" s="8">
        <v>2</v>
      </c>
      <c r="AI58" s="1" t="str">
        <f>IF('Relevance scoring'!AI58="","",IF('Relevance scoring'!AI58&gt;=3,"ASSESS","N/A"))</f>
        <v>N/A</v>
      </c>
      <c r="AJ58" s="1" t="str">
        <f>IF('Relevance scoring'!AJ58="","",IF('Relevance scoring'!AJ58&gt;=3,"ASSESS","N/A"))</f>
        <v>N/A</v>
      </c>
      <c r="AK58" s="1" t="str">
        <f>IF('Relevance scoring'!AK58="","",IF('Relevance scoring'!AK58&gt;=3,"ASSESS","N/A"))</f>
        <v>N/A</v>
      </c>
      <c r="AL58" s="1" t="str">
        <f>IF('Relevance scoring'!AL58="","",IF('Relevance scoring'!AL58&gt;=3,"ASSESS","N/A"))</f>
        <v>N/A</v>
      </c>
      <c r="AM58" s="8">
        <v>-3</v>
      </c>
      <c r="AN58" s="1" t="str">
        <f>IF('Relevance scoring'!AN58="","",IF('Relevance scoring'!AN58&gt;=3,"ASSESS","N/A"))</f>
        <v>N/A</v>
      </c>
      <c r="AO58" s="1" t="str">
        <f>IF('Relevance scoring'!AO58="","",IF('Relevance scoring'!AO58&gt;=3,"ASSESS","N/A"))</f>
        <v>N/A</v>
      </c>
      <c r="AP58" s="1" t="str">
        <f>IF('Relevance scoring'!AP58="","",IF('Relevance scoring'!AP58&gt;=3,"ASSESS","N/A"))</f>
        <v>N/A</v>
      </c>
      <c r="AQ58" s="1" t="str">
        <f>IF('Relevance scoring'!AQ58="","",IF('Relevance scoring'!AQ58&gt;=3,"ASSESS","N/A"))</f>
        <v>N/A</v>
      </c>
      <c r="AR58" s="1" t="str">
        <f>IF('Relevance scoring'!AR58="","",IF('Relevance scoring'!AR58&gt;=3,"ASSESS","N/A"))</f>
        <v>N/A</v>
      </c>
      <c r="AS58" s="1" t="str">
        <f>IF('Relevance scoring'!AS58="","",IF('Relevance scoring'!AS58&gt;=3,"ASSESS","N/A"))</f>
        <v>N/A</v>
      </c>
      <c r="AT58" s="1" t="str">
        <f>IF('Relevance scoring'!AT58="","",IF('Relevance scoring'!AT58&gt;=3,"ASSESS","N/A"))</f>
        <v>N/A</v>
      </c>
      <c r="AU58" s="1" t="str">
        <f>IF('Relevance scoring'!AU58="","",IF('Relevance scoring'!AU58&gt;=3,"ASSESS","N/A"))</f>
        <v>N/A</v>
      </c>
      <c r="AV58" s="1" t="str">
        <f>IF('Relevance scoring'!AV58="","",IF('Relevance scoring'!AV58&gt;=3,"ASSESS","N/A"))</f>
        <v>N/A</v>
      </c>
      <c r="AW58" s="1" t="str">
        <f>IF('Relevance scoring'!AW58="","",IF('Relevance scoring'!AW58&gt;=3,"ASSESS","N/A"))</f>
        <v>N/A</v>
      </c>
      <c r="AX58" s="1" t="str">
        <f>IF('Relevance scoring'!AX58="","",IF('Relevance scoring'!AX58&gt;=3,"ASSESS","N/A"))</f>
        <v>N/A</v>
      </c>
      <c r="AY58" s="1" t="str">
        <f>IF('Relevance scoring'!AY58="","",IF('Relevance scoring'!AY58&gt;=3,"ASSESS","N/A"))</f>
        <v>N/A</v>
      </c>
      <c r="AZ58" s="1" t="str">
        <f>IF('Relevance scoring'!AZ58="","",IF('Relevance scoring'!AZ58&gt;=3,"ASSESS","N/A"))</f>
        <v>N/A</v>
      </c>
      <c r="BA58" s="1" t="str">
        <f>IF('Relevance scoring'!BA58="","",IF('Relevance scoring'!BA58&gt;=3,"ASSESS","N/A"))</f>
        <v>N/A</v>
      </c>
      <c r="BB58" s="8">
        <v>1</v>
      </c>
      <c r="BC58" s="1" t="str">
        <f>IF('Relevance scoring'!BC58="","",IF('Relevance scoring'!BC58&gt;=3,"ASSESS","N/A"))</f>
        <v>N/A</v>
      </c>
      <c r="BD58" s="1" t="str">
        <f>IF('Relevance scoring'!BD58="","",IF('Relevance scoring'!BD58&gt;=3,"ASSESS","N/A"))</f>
        <v>N/A</v>
      </c>
      <c r="BE58" s="8" t="str">
        <f>IF('Relevance scoring'!BE58="","",IF('Relevance scoring'!BE58&gt;=3,"ASSESS","N/A"))</f>
        <v>N/A</v>
      </c>
      <c r="BF58" s="8" t="str">
        <f>IF('Relevance scoring'!BF58="","",IF('Relevance scoring'!BF58&gt;=3,"ASSESS","N/A"))</f>
        <v>N/A</v>
      </c>
      <c r="BG58" s="8" t="str">
        <f>IF('Relevance scoring'!BG58="","",IF('Relevance scoring'!BG58&gt;=3,"ASSESS","N/A"))</f>
        <v>N/A</v>
      </c>
      <c r="BH58" s="8" t="str">
        <f>IF('Relevance scoring'!BH58="","",IF('Relevance scoring'!BH58&gt;=3,"ASSESS","N/A"))</f>
        <v>N/A</v>
      </c>
    </row>
    <row r="59" spans="1:60" ht="12.75" x14ac:dyDescent="0.2">
      <c r="A59" s="53" t="str">
        <f>'Technology references'!A54</f>
        <v>Tech-053</v>
      </c>
      <c r="B59" s="54" t="str">
        <f t="array" ref="B59">INDEX('Technology references'!$B$2:$B$100,MATCH($A59,'Technology references'!$A$2:$A$100,0))</f>
        <v>Geofencing</v>
      </c>
      <c r="D59" s="1" t="str">
        <f>IF('Relevance scoring'!D59="","",IF('Relevance scoring'!D59&gt;=3,"ASSESS","N/A"))</f>
        <v>N/A</v>
      </c>
      <c r="E59" s="1" t="str">
        <f>IF('Relevance scoring'!E59="","",IF('Relevance scoring'!E59&gt;=3,"ASSESS","N/A"))</f>
        <v>N/A</v>
      </c>
      <c r="F59" s="1" t="str">
        <f>IF('Relevance scoring'!F59="","",IF('Relevance scoring'!F59&gt;=3,"ASSESS","N/A"))</f>
        <v>N/A</v>
      </c>
      <c r="G59" s="1" t="str">
        <f>IF('Relevance scoring'!G59="","",IF('Relevance scoring'!G59&gt;=3,"ASSESS","N/A"))</f>
        <v>N/A</v>
      </c>
      <c r="H59" s="1" t="str">
        <f>IF('Relevance scoring'!H59="","",IF('Relevance scoring'!H59&gt;=3,"ASSESS","N/A"))</f>
        <v>N/A</v>
      </c>
      <c r="I59" s="1" t="str">
        <f>IF('Relevance scoring'!I59="","",IF('Relevance scoring'!I59&gt;=3,"ASSESS","N/A"))</f>
        <v>N/A</v>
      </c>
      <c r="J59" s="1" t="str">
        <f>IF('Relevance scoring'!J59="","",IF('Relevance scoring'!J59&gt;=3,"ASSESS","N/A"))</f>
        <v>N/A</v>
      </c>
      <c r="K59" s="1" t="str">
        <f>IF('Relevance scoring'!K59="","",IF('Relevance scoring'!K59&gt;=3,"ASSESS","N/A"))</f>
        <v>N/A</v>
      </c>
      <c r="L59" s="8">
        <v>2</v>
      </c>
      <c r="M59" s="1" t="str">
        <f>IF('Relevance scoring'!M59="","",IF('Relevance scoring'!M59&gt;=3,"ASSESS","N/A"))</f>
        <v>N/A</v>
      </c>
      <c r="N59" s="1" t="str">
        <f>IF('Relevance scoring'!N59="","",IF('Relevance scoring'!N59&gt;=3,"ASSESS","N/A"))</f>
        <v>N/A</v>
      </c>
      <c r="O59" s="1" t="str">
        <f>IF('Relevance scoring'!O59="","",IF('Relevance scoring'!O59&gt;=3,"ASSESS","N/A"))</f>
        <v>N/A</v>
      </c>
      <c r="P59" s="1" t="str">
        <f>IF('Relevance scoring'!P59="","",IF('Relevance scoring'!P59&gt;=3,"ASSESS","N/A"))</f>
        <v>N/A</v>
      </c>
      <c r="Q59" s="1" t="str">
        <f>IF('Relevance scoring'!Q59="","",IF('Relevance scoring'!Q59&gt;=3,"ASSESS","N/A"))</f>
        <v>N/A</v>
      </c>
      <c r="R59" s="1" t="str">
        <f>IF('Relevance scoring'!R59="","",IF('Relevance scoring'!R59&gt;=3,"ASSESS","N/A"))</f>
        <v>N/A</v>
      </c>
      <c r="S59" s="1" t="str">
        <f>IF('Relevance scoring'!S59="","",IF('Relevance scoring'!S59&gt;=3,"ASSESS","N/A"))</f>
        <v>N/A</v>
      </c>
      <c r="T59" s="1" t="str">
        <f>IF('Relevance scoring'!T59="","",IF('Relevance scoring'!T59&gt;=3,"ASSESS","N/A"))</f>
        <v>N/A</v>
      </c>
      <c r="U59" s="1" t="str">
        <f>IF('Relevance scoring'!U59="","",IF('Relevance scoring'!U59&gt;=3,"ASSESS","N/A"))</f>
        <v>N/A</v>
      </c>
      <c r="V59" s="1" t="str">
        <f>IF('Relevance scoring'!V59="","",IF('Relevance scoring'!V59&gt;=3,"ASSESS","N/A"))</f>
        <v>N/A</v>
      </c>
      <c r="W59" s="1" t="str">
        <f>IF('Relevance scoring'!W59="","",IF('Relevance scoring'!W59&gt;=3,"ASSESS","N/A"))</f>
        <v>N/A</v>
      </c>
      <c r="X59" s="1" t="str">
        <f>IF('Relevance scoring'!X59="","",IF('Relevance scoring'!X59&gt;=3,"ASSESS","N/A"))</f>
        <v>N/A</v>
      </c>
      <c r="Y59" s="1" t="str">
        <f>IF('Relevance scoring'!Y59="","",IF('Relevance scoring'!Y59&gt;=3,"ASSESS","N/A"))</f>
        <v>N/A</v>
      </c>
      <c r="Z59" s="1" t="str">
        <f>IF('Relevance scoring'!Z59="","",IF('Relevance scoring'!Z59&gt;=3,"ASSESS","N/A"))</f>
        <v>N/A</v>
      </c>
      <c r="AA59" s="1" t="str">
        <f>IF('Relevance scoring'!AA59="","",IF('Relevance scoring'!AA59&gt;=3,"ASSESS","N/A"))</f>
        <v>N/A</v>
      </c>
      <c r="AB59" s="1" t="str">
        <f>IF('Relevance scoring'!AB59="","",IF('Relevance scoring'!AB59&gt;=3,"ASSESS","N/A"))</f>
        <v>N/A</v>
      </c>
      <c r="AC59" s="1" t="str">
        <f>IF('Relevance scoring'!AC59="","",IF('Relevance scoring'!AC59&gt;=3,"ASSESS","N/A"))</f>
        <v>N/A</v>
      </c>
      <c r="AD59" s="1" t="str">
        <f>IF('Relevance scoring'!AD59="","",IF('Relevance scoring'!AD59&gt;=3,"ASSESS","N/A"))</f>
        <v>N/A</v>
      </c>
      <c r="AE59" s="8">
        <v>1</v>
      </c>
      <c r="AF59" s="1" t="str">
        <f>IF('Relevance scoring'!AF59="","",IF('Relevance scoring'!AF59&gt;=3,"ASSESS","N/A"))</f>
        <v>N/A</v>
      </c>
      <c r="AG59" s="1" t="str">
        <f>IF('Relevance scoring'!AG59="","",IF('Relevance scoring'!AG59&gt;=3,"ASSESS","N/A"))</f>
        <v>N/A</v>
      </c>
      <c r="AH59" s="1" t="str">
        <f>IF('Relevance scoring'!AH59="","",IF('Relevance scoring'!AH59&gt;=3,"ASSESS","N/A"))</f>
        <v>N/A</v>
      </c>
      <c r="AI59" s="1" t="str">
        <f>IF('Relevance scoring'!AI59="","",IF('Relevance scoring'!AI59&gt;=3,"ASSESS","N/A"))</f>
        <v>N/A</v>
      </c>
      <c r="AJ59" s="1" t="str">
        <f>IF('Relevance scoring'!AJ59="","",IF('Relevance scoring'!AJ59&gt;=3,"ASSESS","N/A"))</f>
        <v>N/A</v>
      </c>
      <c r="AK59" s="1" t="str">
        <f>IF('Relevance scoring'!AK59="","",IF('Relevance scoring'!AK59&gt;=3,"ASSESS","N/A"))</f>
        <v>N/A</v>
      </c>
      <c r="AL59" s="1" t="str">
        <f>IF('Relevance scoring'!AL59="","",IF('Relevance scoring'!AL59&gt;=3,"ASSESS","N/A"))</f>
        <v>N/A</v>
      </c>
      <c r="AM59" s="8">
        <v>1</v>
      </c>
      <c r="AN59" s="1" t="str">
        <f>IF('Relevance scoring'!AN59="","",IF('Relevance scoring'!AN59&gt;=3,"ASSESS","N/A"))</f>
        <v>N/A</v>
      </c>
      <c r="AO59" s="1" t="str">
        <f>IF('Relevance scoring'!AO59="","",IF('Relevance scoring'!AO59&gt;=3,"ASSESS","N/A"))</f>
        <v>N/A</v>
      </c>
      <c r="AP59" s="8">
        <v>1</v>
      </c>
      <c r="AQ59" s="1" t="str">
        <f>IF('Relevance scoring'!AQ59="","",IF('Relevance scoring'!AQ59&gt;=3,"ASSESS","N/A"))</f>
        <v>N/A</v>
      </c>
      <c r="AR59" s="1" t="str">
        <f>IF('Relevance scoring'!AR59="","",IF('Relevance scoring'!AR59&gt;=3,"ASSESS","N/A"))</f>
        <v>N/A</v>
      </c>
      <c r="AS59" s="1" t="str">
        <f>IF('Relevance scoring'!AS59="","",IF('Relevance scoring'!AS59&gt;=3,"ASSESS","N/A"))</f>
        <v>N/A</v>
      </c>
      <c r="AT59" s="1" t="str">
        <f>IF('Relevance scoring'!AT59="","",IF('Relevance scoring'!AT59&gt;=3,"ASSESS","N/A"))</f>
        <v>N/A</v>
      </c>
      <c r="AU59" s="1" t="str">
        <f>IF('Relevance scoring'!AU59="","",IF('Relevance scoring'!AU59&gt;=3,"ASSESS","N/A"))</f>
        <v>N/A</v>
      </c>
      <c r="AV59" s="8">
        <v>1</v>
      </c>
      <c r="AW59" s="1" t="str">
        <f>IF('Relevance scoring'!AW59="","",IF('Relevance scoring'!AW59&gt;=3,"ASSESS","N/A"))</f>
        <v>N/A</v>
      </c>
      <c r="AX59" s="8">
        <v>1</v>
      </c>
      <c r="AY59" s="8">
        <v>1</v>
      </c>
      <c r="AZ59" s="1" t="str">
        <f>IF('Relevance scoring'!AZ59="","",IF('Relevance scoring'!AZ59&gt;=3,"ASSESS","N/A"))</f>
        <v>N/A</v>
      </c>
      <c r="BA59" s="8">
        <v>1</v>
      </c>
      <c r="BB59" s="1" t="str">
        <f>IF('Relevance scoring'!BB59="","",IF('Relevance scoring'!BB59&gt;=3,"ASSESS","N/A"))</f>
        <v>N/A</v>
      </c>
      <c r="BC59" s="1" t="str">
        <f>IF('Relevance scoring'!BC59="","",IF('Relevance scoring'!BC59&gt;=3,"ASSESS","N/A"))</f>
        <v>N/A</v>
      </c>
      <c r="BD59" s="8">
        <v>1</v>
      </c>
      <c r="BE59" s="8">
        <v>1</v>
      </c>
      <c r="BF59" s="8" t="str">
        <f>IF('Relevance scoring'!BF59="","",IF('Relevance scoring'!BF59&gt;=3,"ASSESS","N/A"))</f>
        <v>N/A</v>
      </c>
      <c r="BG59" s="8" t="str">
        <f>IF('Relevance scoring'!BG59="","",IF('Relevance scoring'!BG59&gt;=3,"ASSESS","N/A"))</f>
        <v>N/A</v>
      </c>
      <c r="BH59" s="8" t="str">
        <f>IF('Relevance scoring'!BH59="","",IF('Relevance scoring'!BH59&gt;=3,"ASSESS","N/A"))</f>
        <v>N/A</v>
      </c>
    </row>
    <row r="60" spans="1:60" ht="12.75" x14ac:dyDescent="0.2">
      <c r="A60" s="53" t="str">
        <f>'Technology references'!A55</f>
        <v>Tech-054</v>
      </c>
      <c r="B60" s="54" t="str">
        <f t="array" ref="B60">INDEX('Technology references'!$B$2:$B$100,MATCH($A60,'Technology references'!$A$2:$A$100,0))</f>
        <v>Genomics</v>
      </c>
      <c r="D60" s="1" t="str">
        <f>IF('Relevance scoring'!D60="","",IF('Relevance scoring'!D60&gt;=3,"ASSESS","N/A"))</f>
        <v>N/A</v>
      </c>
      <c r="E60" s="1" t="str">
        <f>IF('Relevance scoring'!E60="","",IF('Relevance scoring'!E60&gt;=3,"ASSESS","N/A"))</f>
        <v>N/A</v>
      </c>
      <c r="F60" s="1" t="str">
        <f>IF('Relevance scoring'!F60="","",IF('Relevance scoring'!F60&gt;=3,"ASSESS","N/A"))</f>
        <v>N/A</v>
      </c>
      <c r="G60" s="1" t="str">
        <f>IF('Relevance scoring'!G60="","",IF('Relevance scoring'!G60&gt;=3,"ASSESS","N/A"))</f>
        <v>N/A</v>
      </c>
      <c r="H60" s="1" t="str">
        <f>IF('Relevance scoring'!H60="","",IF('Relevance scoring'!H60&gt;=3,"ASSESS","N/A"))</f>
        <v>N/A</v>
      </c>
      <c r="I60" s="1" t="str">
        <f>IF('Relevance scoring'!I60="","",IF('Relevance scoring'!I60&gt;=3,"ASSESS","N/A"))</f>
        <v>N/A</v>
      </c>
      <c r="J60" s="1" t="str">
        <f>IF('Relevance scoring'!J60="","",IF('Relevance scoring'!J60&gt;=3,"ASSESS","N/A"))</f>
        <v>N/A</v>
      </c>
      <c r="K60" s="1" t="str">
        <f>IF('Relevance scoring'!K60="","",IF('Relevance scoring'!K60&gt;=3,"ASSESS","N/A"))</f>
        <v>N/A</v>
      </c>
      <c r="L60" s="1" t="str">
        <f>IF('Relevance scoring'!L60="","",IF('Relevance scoring'!L60&gt;=3,"ASSESS","N/A"))</f>
        <v>N/A</v>
      </c>
      <c r="M60" s="1" t="str">
        <f>IF('Relevance scoring'!M60="","",IF('Relevance scoring'!M60&gt;=3,"ASSESS","N/A"))</f>
        <v>N/A</v>
      </c>
      <c r="N60" s="1" t="str">
        <f>IF('Relevance scoring'!N60="","",IF('Relevance scoring'!N60&gt;=3,"ASSESS","N/A"))</f>
        <v>N/A</v>
      </c>
      <c r="O60" s="1" t="str">
        <f>IF('Relevance scoring'!O60="","",IF('Relevance scoring'!O60&gt;=3,"ASSESS","N/A"))</f>
        <v>N/A</v>
      </c>
      <c r="P60" s="1" t="str">
        <f>IF('Relevance scoring'!P60="","",IF('Relevance scoring'!P60&gt;=3,"ASSESS","N/A"))</f>
        <v>N/A</v>
      </c>
      <c r="Q60" s="1" t="str">
        <f>IF('Relevance scoring'!Q60="","",IF('Relevance scoring'!Q60&gt;=3,"ASSESS","N/A"))</f>
        <v>N/A</v>
      </c>
      <c r="R60" s="1" t="str">
        <f>IF('Relevance scoring'!R60="","",IF('Relevance scoring'!R60&gt;=3,"ASSESS","N/A"))</f>
        <v>N/A</v>
      </c>
      <c r="S60" s="1" t="str">
        <f>IF('Relevance scoring'!S60="","",IF('Relevance scoring'!S60&gt;=3,"ASSESS","N/A"))</f>
        <v>N/A</v>
      </c>
      <c r="T60" s="1" t="str">
        <f>IF('Relevance scoring'!T60="","",IF('Relevance scoring'!T60&gt;=3,"ASSESS","N/A"))</f>
        <v>N/A</v>
      </c>
      <c r="U60" s="1" t="str">
        <f>IF('Relevance scoring'!U60="","",IF('Relevance scoring'!U60&gt;=3,"ASSESS","N/A"))</f>
        <v>N/A</v>
      </c>
      <c r="V60" s="1" t="str">
        <f>IF('Relevance scoring'!V60="","",IF('Relevance scoring'!V60&gt;=3,"ASSESS","N/A"))</f>
        <v>N/A</v>
      </c>
      <c r="W60" s="1" t="str">
        <f>IF('Relevance scoring'!W60="","",IF('Relevance scoring'!W60&gt;=3,"ASSESS","N/A"))</f>
        <v>N/A</v>
      </c>
      <c r="X60" s="1" t="str">
        <f>IF('Relevance scoring'!X60="","",IF('Relevance scoring'!X60&gt;=3,"ASSESS","N/A"))</f>
        <v>N/A</v>
      </c>
      <c r="Y60" s="1" t="str">
        <f>IF('Relevance scoring'!Y60="","",IF('Relevance scoring'!Y60&gt;=3,"ASSESS","N/A"))</f>
        <v>N/A</v>
      </c>
      <c r="Z60" s="1" t="str">
        <f>IF('Relevance scoring'!Z60="","",IF('Relevance scoring'!Z60&gt;=3,"ASSESS","N/A"))</f>
        <v>N/A</v>
      </c>
      <c r="AA60" s="8">
        <v>2</v>
      </c>
      <c r="AB60" s="1" t="str">
        <f>IF('Relevance scoring'!AB60="","",IF('Relevance scoring'!AB60&gt;=3,"ASSESS","N/A"))</f>
        <v>N/A</v>
      </c>
      <c r="AC60" s="1" t="str">
        <f>IF('Relevance scoring'!AC60="","",IF('Relevance scoring'!AC60&gt;=3,"ASSESS","N/A"))</f>
        <v>N/A</v>
      </c>
      <c r="AD60" s="1" t="str">
        <f>IF('Relevance scoring'!AD60="","",IF('Relevance scoring'!AD60&gt;=3,"ASSESS","N/A"))</f>
        <v>N/A</v>
      </c>
      <c r="AE60" s="1" t="str">
        <f>IF('Relevance scoring'!AE60="","",IF('Relevance scoring'!AE60&gt;=3,"ASSESS","N/A"))</f>
        <v>N/A</v>
      </c>
      <c r="AF60" s="8">
        <v>2</v>
      </c>
      <c r="AG60" s="1" t="str">
        <f>IF('Relevance scoring'!AG60="","",IF('Relevance scoring'!AG60&gt;=3,"ASSESS","N/A"))</f>
        <v>N/A</v>
      </c>
      <c r="AH60" s="1" t="str">
        <f>IF('Relevance scoring'!AH60="","",IF('Relevance scoring'!AH60&gt;=3,"ASSESS","N/A"))</f>
        <v>N/A</v>
      </c>
      <c r="AI60" s="1" t="str">
        <f>IF('Relevance scoring'!AI60="","",IF('Relevance scoring'!AI60&gt;=3,"ASSESS","N/A"))</f>
        <v>N/A</v>
      </c>
      <c r="AJ60" s="1" t="str">
        <f>IF('Relevance scoring'!AJ60="","",IF('Relevance scoring'!AJ60&gt;=3,"ASSESS","N/A"))</f>
        <v>N/A</v>
      </c>
      <c r="AK60" s="1" t="str">
        <f>IF('Relevance scoring'!AK60="","",IF('Relevance scoring'!AK60&gt;=3,"ASSESS","N/A"))</f>
        <v>N/A</v>
      </c>
      <c r="AL60" s="8">
        <v>1</v>
      </c>
      <c r="AM60" s="1" t="str">
        <f>IF('Relevance scoring'!AM60="","",IF('Relevance scoring'!AM60&gt;=3,"ASSESS","N/A"))</f>
        <v>N/A</v>
      </c>
      <c r="AN60" s="8">
        <v>2</v>
      </c>
      <c r="AO60" s="1" t="str">
        <f>IF('Relevance scoring'!AO60="","",IF('Relevance scoring'!AO60&gt;=3,"ASSESS","N/A"))</f>
        <v>N/A</v>
      </c>
      <c r="AP60" s="1" t="str">
        <f>IF('Relevance scoring'!AP60="","",IF('Relevance scoring'!AP60&gt;=3,"ASSESS","N/A"))</f>
        <v>N/A</v>
      </c>
      <c r="AQ60" s="1" t="str">
        <f>IF('Relevance scoring'!AQ60="","",IF('Relevance scoring'!AQ60&gt;=3,"ASSESS","N/A"))</f>
        <v>N/A</v>
      </c>
      <c r="AR60" s="1" t="str">
        <f>IF('Relevance scoring'!AR60="","",IF('Relevance scoring'!AR60&gt;=3,"ASSESS","N/A"))</f>
        <v>N/A</v>
      </c>
      <c r="AS60" s="1" t="str">
        <f>IF('Relevance scoring'!AS60="","",IF('Relevance scoring'!AS60&gt;=3,"ASSESS","N/A"))</f>
        <v>N/A</v>
      </c>
      <c r="AT60" s="1" t="str">
        <f>IF('Relevance scoring'!AT60="","",IF('Relevance scoring'!AT60&gt;=3,"ASSESS","N/A"))</f>
        <v>N/A</v>
      </c>
      <c r="AU60" s="8">
        <v>-1</v>
      </c>
      <c r="AV60" s="1" t="str">
        <f>IF('Relevance scoring'!AV60="","",IF('Relevance scoring'!AV60&gt;=3,"ASSESS","N/A"))</f>
        <v>N/A</v>
      </c>
      <c r="AW60" s="1" t="str">
        <f>IF('Relevance scoring'!AW60="","",IF('Relevance scoring'!AW60&gt;=3,"ASSESS","N/A"))</f>
        <v>N/A</v>
      </c>
      <c r="AX60" s="1" t="str">
        <f>IF('Relevance scoring'!AX60="","",IF('Relevance scoring'!AX60&gt;=3,"ASSESS","N/A"))</f>
        <v>N/A</v>
      </c>
      <c r="AY60" s="1" t="str">
        <f>IF('Relevance scoring'!AY60="","",IF('Relevance scoring'!AY60&gt;=3,"ASSESS","N/A"))</f>
        <v>N/A</v>
      </c>
      <c r="AZ60" s="1" t="str">
        <f>IF('Relevance scoring'!AZ60="","",IF('Relevance scoring'!AZ60&gt;=3,"ASSESS","N/A"))</f>
        <v>N/A</v>
      </c>
      <c r="BA60" s="1" t="str">
        <f>IF('Relevance scoring'!BA60="","",IF('Relevance scoring'!BA60&gt;=3,"ASSESS","N/A"))</f>
        <v>N/A</v>
      </c>
      <c r="BB60" s="1" t="str">
        <f>IF('Relevance scoring'!BB60="","",IF('Relevance scoring'!BB60&gt;=3,"ASSESS","N/A"))</f>
        <v>N/A</v>
      </c>
      <c r="BC60" s="1" t="str">
        <f>IF('Relevance scoring'!BC60="","",IF('Relevance scoring'!BC60&gt;=3,"ASSESS","N/A"))</f>
        <v>N/A</v>
      </c>
      <c r="BD60" s="1" t="str">
        <f>IF('Relevance scoring'!BD60="","",IF('Relevance scoring'!BD60&gt;=3,"ASSESS","N/A"))</f>
        <v>N/A</v>
      </c>
      <c r="BE60" s="8" t="str">
        <f>IF('Relevance scoring'!BE60="","",IF('Relevance scoring'!BE60&gt;=3,"ASSESS","N/A"))</f>
        <v>N/A</v>
      </c>
      <c r="BF60" s="8" t="str">
        <f>IF('Relevance scoring'!BF60="","",IF('Relevance scoring'!BF60&gt;=3,"ASSESS","N/A"))</f>
        <v>N/A</v>
      </c>
      <c r="BG60" s="8" t="str">
        <f>IF('Relevance scoring'!BG60="","",IF('Relevance scoring'!BG60&gt;=3,"ASSESS","N/A"))</f>
        <v>N/A</v>
      </c>
      <c r="BH60" s="8" t="str">
        <f>IF('Relevance scoring'!BH60="","",IF('Relevance scoring'!BH60&gt;=3,"ASSESS","N/A"))</f>
        <v>N/A</v>
      </c>
    </row>
    <row r="61" spans="1:60" ht="12.75" x14ac:dyDescent="0.2">
      <c r="A61" s="53" t="str">
        <f>'Technology references'!A56</f>
        <v>Tech-055</v>
      </c>
      <c r="B61" s="54" t="str">
        <f t="array" ref="B61">INDEX('Technology references'!$B$2:$B$100,MATCH($A61,'Technology references'!$A$2:$A$100,0))</f>
        <v>Fog Computing</v>
      </c>
      <c r="D61" s="1" t="str">
        <f>IF('Relevance scoring'!D61="","",IF('Relevance scoring'!D61&gt;=3,"ASSESS","N/A"))</f>
        <v>N/A</v>
      </c>
      <c r="E61" s="1" t="str">
        <f>IF('Relevance scoring'!E61="","",IF('Relevance scoring'!E61&gt;=3,"ASSESS","N/A"))</f>
        <v>N/A</v>
      </c>
      <c r="F61" s="1" t="str">
        <f>IF('Relevance scoring'!F61="","",IF('Relevance scoring'!F61&gt;=3,"ASSESS","N/A"))</f>
        <v>N/A</v>
      </c>
      <c r="G61" s="1" t="str">
        <f>IF('Relevance scoring'!G61="","",IF('Relevance scoring'!G61&gt;=3,"ASSESS","N/A"))</f>
        <v>N/A</v>
      </c>
      <c r="H61" s="1" t="str">
        <f>IF('Relevance scoring'!H61="","",IF('Relevance scoring'!H61&gt;=3,"ASSESS","N/A"))</f>
        <v>N/A</v>
      </c>
      <c r="I61" s="1" t="str">
        <f>IF('Relevance scoring'!I61="","",IF('Relevance scoring'!I61&gt;=3,"ASSESS","N/A"))</f>
        <v>N/A</v>
      </c>
      <c r="J61" s="1" t="str">
        <f>IF('Relevance scoring'!J61="","",IF('Relevance scoring'!J61&gt;=3,"ASSESS","N/A"))</f>
        <v>N/A</v>
      </c>
      <c r="K61" s="1" t="str">
        <f>IF('Relevance scoring'!K61="","",IF('Relevance scoring'!K61&gt;=3,"ASSESS","N/A"))</f>
        <v>N/A</v>
      </c>
      <c r="L61" s="1" t="str">
        <f>IF('Relevance scoring'!L61="","",IF('Relevance scoring'!L61&gt;=3,"ASSESS","N/A"))</f>
        <v>N/A</v>
      </c>
      <c r="M61" s="1" t="str">
        <f>IF('Relevance scoring'!M61="","",IF('Relevance scoring'!M61&gt;=3,"ASSESS","N/A"))</f>
        <v>N/A</v>
      </c>
      <c r="N61" s="1" t="str">
        <f>IF('Relevance scoring'!N61="","",IF('Relevance scoring'!N61&gt;=3,"ASSESS","N/A"))</f>
        <v>N/A</v>
      </c>
      <c r="O61" s="1" t="str">
        <f>IF('Relevance scoring'!O61="","",IF('Relevance scoring'!O61&gt;=3,"ASSESS","N/A"))</f>
        <v>N/A</v>
      </c>
      <c r="P61" s="1" t="str">
        <f>IF('Relevance scoring'!P61="","",IF('Relevance scoring'!P61&gt;=3,"ASSESS","N/A"))</f>
        <v>N/A</v>
      </c>
      <c r="Q61" s="1" t="str">
        <f>IF('Relevance scoring'!Q61="","",IF('Relevance scoring'!Q61&gt;=3,"ASSESS","N/A"))</f>
        <v>N/A</v>
      </c>
      <c r="R61" s="1" t="str">
        <f>IF('Relevance scoring'!R61="","",IF('Relevance scoring'!R61&gt;=3,"ASSESS","N/A"))</f>
        <v>N/A</v>
      </c>
      <c r="S61" s="1" t="str">
        <f>IF('Relevance scoring'!S61="","",IF('Relevance scoring'!S61&gt;=3,"ASSESS","N/A"))</f>
        <v>N/A</v>
      </c>
      <c r="T61" s="1" t="str">
        <f>IF('Relevance scoring'!T61="","",IF('Relevance scoring'!T61&gt;=3,"ASSESS","N/A"))</f>
        <v>N/A</v>
      </c>
      <c r="U61" s="8">
        <v>1</v>
      </c>
      <c r="V61" s="1" t="str">
        <f>IF('Relevance scoring'!V61="","",IF('Relevance scoring'!V61&gt;=3,"ASSESS","N/A"))</f>
        <v>N/A</v>
      </c>
      <c r="W61" s="1" t="str">
        <f>IF('Relevance scoring'!W61="","",IF('Relevance scoring'!W61&gt;=3,"ASSESS","N/A"))</f>
        <v>N/A</v>
      </c>
      <c r="X61" s="1" t="str">
        <f>IF('Relevance scoring'!X61="","",IF('Relevance scoring'!X61&gt;=3,"ASSESS","N/A"))</f>
        <v>N/A</v>
      </c>
      <c r="Y61" s="1" t="str">
        <f>IF('Relevance scoring'!Y61="","",IF('Relevance scoring'!Y61&gt;=3,"ASSESS","N/A"))</f>
        <v>N/A</v>
      </c>
      <c r="Z61" s="1" t="str">
        <f>IF('Relevance scoring'!Z61="","",IF('Relevance scoring'!Z61&gt;=3,"ASSESS","N/A"))</f>
        <v>N/A</v>
      </c>
      <c r="AA61" s="1" t="str">
        <f>IF('Relevance scoring'!AA61="","",IF('Relevance scoring'!AA61&gt;=3,"ASSESS","N/A"))</f>
        <v>N/A</v>
      </c>
      <c r="AB61" s="1" t="str">
        <f>IF('Relevance scoring'!AB61="","",IF('Relevance scoring'!AB61&gt;=3,"ASSESS","N/A"))</f>
        <v>N/A</v>
      </c>
      <c r="AC61" s="1" t="str">
        <f>IF('Relevance scoring'!AC61="","",IF('Relevance scoring'!AC61&gt;=3,"ASSESS","N/A"))</f>
        <v>N/A</v>
      </c>
      <c r="AD61" s="1" t="str">
        <f>IF('Relevance scoring'!AD61="","",IF('Relevance scoring'!AD61&gt;=3,"ASSESS","N/A"))</f>
        <v>N/A</v>
      </c>
      <c r="AE61" s="1" t="str">
        <f>IF('Relevance scoring'!AE61="","",IF('Relevance scoring'!AE61&gt;=3,"ASSESS","N/A"))</f>
        <v>N/A</v>
      </c>
      <c r="AF61" s="1" t="str">
        <f>IF('Relevance scoring'!AF61="","",IF('Relevance scoring'!AF61&gt;=3,"ASSESS","N/A"))</f>
        <v>N/A</v>
      </c>
      <c r="AG61" s="1" t="str">
        <f>IF('Relevance scoring'!AG61="","",IF('Relevance scoring'!AG61&gt;=3,"ASSESS","N/A"))</f>
        <v>N/A</v>
      </c>
      <c r="AH61" s="1" t="str">
        <f>IF('Relevance scoring'!AH61="","",IF('Relevance scoring'!AH61&gt;=3,"ASSESS","N/A"))</f>
        <v>N/A</v>
      </c>
      <c r="AI61" s="1" t="str">
        <f>IF('Relevance scoring'!AI61="","",IF('Relevance scoring'!AI61&gt;=3,"ASSESS","N/A"))</f>
        <v>N/A</v>
      </c>
      <c r="AJ61" s="1" t="str">
        <f>IF('Relevance scoring'!AJ61="","",IF('Relevance scoring'!AJ61&gt;=3,"ASSESS","N/A"))</f>
        <v>N/A</v>
      </c>
      <c r="AK61" s="1" t="str">
        <f>IF('Relevance scoring'!AK61="","",IF('Relevance scoring'!AK61&gt;=3,"ASSESS","N/A"))</f>
        <v>N/A</v>
      </c>
      <c r="AL61" s="1" t="str">
        <f>IF('Relevance scoring'!AL61="","",IF('Relevance scoring'!AL61&gt;=3,"ASSESS","N/A"))</f>
        <v>N/A</v>
      </c>
      <c r="AM61" s="8">
        <v>1</v>
      </c>
      <c r="AN61" s="1" t="str">
        <f>IF('Relevance scoring'!AN61="","",IF('Relevance scoring'!AN61&gt;=3,"ASSESS","N/A"))</f>
        <v>N/A</v>
      </c>
      <c r="AO61" s="1" t="str">
        <f>IF('Relevance scoring'!AO61="","",IF('Relevance scoring'!AO61&gt;=3,"ASSESS","N/A"))</f>
        <v>N/A</v>
      </c>
      <c r="AP61" s="1" t="str">
        <f>IF('Relevance scoring'!AP61="","",IF('Relevance scoring'!AP61&gt;=3,"ASSESS","N/A"))</f>
        <v>N/A</v>
      </c>
      <c r="AQ61" s="1" t="str">
        <f>IF('Relevance scoring'!AQ61="","",IF('Relevance scoring'!AQ61&gt;=3,"ASSESS","N/A"))</f>
        <v>N/A</v>
      </c>
      <c r="AR61" s="1" t="str">
        <f>IF('Relevance scoring'!AR61="","",IF('Relevance scoring'!AR61&gt;=3,"ASSESS","N/A"))</f>
        <v>N/A</v>
      </c>
      <c r="AS61" s="1" t="str">
        <f>IF('Relevance scoring'!AS61="","",IF('Relevance scoring'!AS61&gt;=3,"ASSESS","N/A"))</f>
        <v>N/A</v>
      </c>
      <c r="AT61" s="1" t="str">
        <f>IF('Relevance scoring'!AT61="","",IF('Relevance scoring'!AT61&gt;=3,"ASSESS","N/A"))</f>
        <v>N/A</v>
      </c>
      <c r="AU61" s="1" t="str">
        <f>IF('Relevance scoring'!AU61="","",IF('Relevance scoring'!AU61&gt;=3,"ASSESS","N/A"))</f>
        <v>N/A</v>
      </c>
      <c r="AV61" s="1" t="str">
        <f>IF('Relevance scoring'!AV61="","",IF('Relevance scoring'!AV61&gt;=3,"ASSESS","N/A"))</f>
        <v>N/A</v>
      </c>
      <c r="AW61" s="1" t="str">
        <f>IF('Relevance scoring'!AW61="","",IF('Relevance scoring'!AW61&gt;=3,"ASSESS","N/A"))</f>
        <v>N/A</v>
      </c>
      <c r="AX61" s="1" t="str">
        <f>IF('Relevance scoring'!AX61="","",IF('Relevance scoring'!AX61&gt;=3,"ASSESS","N/A"))</f>
        <v>N/A</v>
      </c>
      <c r="AY61" s="1" t="str">
        <f>IF('Relevance scoring'!AY61="","",IF('Relevance scoring'!AY61&gt;=3,"ASSESS","N/A"))</f>
        <v>N/A</v>
      </c>
      <c r="AZ61" s="1" t="str">
        <f>IF('Relevance scoring'!AZ61="","",IF('Relevance scoring'!AZ61&gt;=3,"ASSESS","N/A"))</f>
        <v>N/A</v>
      </c>
      <c r="BA61" s="1" t="str">
        <f>IF('Relevance scoring'!BA61="","",IF('Relevance scoring'!BA61&gt;=3,"ASSESS","N/A"))</f>
        <v>N/A</v>
      </c>
      <c r="BB61" s="1" t="str">
        <f>IF('Relevance scoring'!BB61="","",IF('Relevance scoring'!BB61&gt;=3,"ASSESS","N/A"))</f>
        <v>N/A</v>
      </c>
      <c r="BC61" s="1" t="str">
        <f>IF('Relevance scoring'!BC61="","",IF('Relevance scoring'!BC61&gt;=3,"ASSESS","N/A"))</f>
        <v>N/A</v>
      </c>
      <c r="BD61" s="1" t="str">
        <f>IF('Relevance scoring'!BD61="","",IF('Relevance scoring'!BD61&gt;=3,"ASSESS","N/A"))</f>
        <v>N/A</v>
      </c>
      <c r="BE61" s="8" t="str">
        <f>IF('Relevance scoring'!BE61="","",IF('Relevance scoring'!BE61&gt;=3,"ASSESS","N/A"))</f>
        <v>N/A</v>
      </c>
      <c r="BF61" s="8" t="str">
        <f>IF('Relevance scoring'!BF61="","",IF('Relevance scoring'!BF61&gt;=3,"ASSESS","N/A"))</f>
        <v>N/A</v>
      </c>
      <c r="BG61" s="8" t="str">
        <f>IF('Relevance scoring'!BG61="","",IF('Relevance scoring'!BG61&gt;=3,"ASSESS","N/A"))</f>
        <v>N/A</v>
      </c>
      <c r="BH61" s="8" t="str">
        <f>IF('Relevance scoring'!BH61="","",IF('Relevance scoring'!BH61&gt;=3,"ASSESS","N/A"))</f>
        <v>N/A</v>
      </c>
    </row>
    <row r="62" spans="1:60" ht="12.75" x14ac:dyDescent="0.2">
      <c r="A62" s="53" t="str">
        <f>'Technology references'!A57</f>
        <v>Tech-056</v>
      </c>
      <c r="B62" s="54" t="str">
        <f t="array" ref="B62">INDEX('Technology references'!$B$2:$B$100,MATCH($A62,'Technology references'!$A$2:$A$100,0))</f>
        <v>Hyperloop</v>
      </c>
      <c r="D62" s="1" t="str">
        <f>IF('Relevance scoring'!D62="","",IF('Relevance scoring'!D62&gt;=3,"ASSESS","N/A"))</f>
        <v>N/A</v>
      </c>
      <c r="E62" s="1" t="str">
        <f>IF('Relevance scoring'!E62="","",IF('Relevance scoring'!E62&gt;=3,"ASSESS","N/A"))</f>
        <v>N/A</v>
      </c>
      <c r="F62" s="1" t="str">
        <f>IF('Relevance scoring'!F62="","",IF('Relevance scoring'!F62&gt;=3,"ASSESS","N/A"))</f>
        <v>N/A</v>
      </c>
      <c r="G62" s="8">
        <v>-2</v>
      </c>
      <c r="H62" s="1" t="str">
        <f>IF('Relevance scoring'!H62="","",IF('Relevance scoring'!H62&gt;=3,"ASSESS","N/A"))</f>
        <v>N/A</v>
      </c>
      <c r="I62" s="1" t="str">
        <f>IF('Relevance scoring'!I62="","",IF('Relevance scoring'!I62&gt;=3,"ASSESS","N/A"))</f>
        <v>N/A</v>
      </c>
      <c r="J62" s="8">
        <v>-3</v>
      </c>
      <c r="K62" s="8">
        <v>-2</v>
      </c>
      <c r="L62" s="8">
        <v>-3</v>
      </c>
      <c r="M62" s="8">
        <v>-3</v>
      </c>
      <c r="N62" s="1" t="str">
        <f>IF('Relevance scoring'!N62="","",IF('Relevance scoring'!N62&gt;=3,"ASSESS","N/A"))</f>
        <v>N/A</v>
      </c>
      <c r="O62" s="1" t="str">
        <f>IF('Relevance scoring'!O62="","",IF('Relevance scoring'!O62&gt;=3,"ASSESS","N/A"))</f>
        <v>N/A</v>
      </c>
      <c r="P62" s="1" t="str">
        <f>IF('Relevance scoring'!P62="","",IF('Relevance scoring'!P62&gt;=3,"ASSESS","N/A"))</f>
        <v>N/A</v>
      </c>
      <c r="Q62" s="1" t="str">
        <f>IF('Relevance scoring'!Q62="","",IF('Relevance scoring'!Q62&gt;=3,"ASSESS","N/A"))</f>
        <v>N/A</v>
      </c>
      <c r="R62" s="1" t="str">
        <f>IF('Relevance scoring'!R62="","",IF('Relevance scoring'!R62&gt;=3,"ASSESS","N/A"))</f>
        <v>N/A</v>
      </c>
      <c r="S62" s="1" t="str">
        <f>IF('Relevance scoring'!S62="","",IF('Relevance scoring'!S62&gt;=3,"ASSESS","N/A"))</f>
        <v>N/A</v>
      </c>
      <c r="T62" s="1" t="str">
        <f>IF('Relevance scoring'!T62="","",IF('Relevance scoring'!T62&gt;=3,"ASSESS","N/A"))</f>
        <v>N/A</v>
      </c>
      <c r="U62" s="1" t="str">
        <f>IF('Relevance scoring'!U62="","",IF('Relevance scoring'!U62&gt;=3,"ASSESS","N/A"))</f>
        <v>N/A</v>
      </c>
      <c r="V62" s="1" t="str">
        <f>IF('Relevance scoring'!V62="","",IF('Relevance scoring'!V62&gt;=3,"ASSESS","N/A"))</f>
        <v>N/A</v>
      </c>
      <c r="W62" s="1" t="str">
        <f>IF('Relevance scoring'!W62="","",IF('Relevance scoring'!W62&gt;=3,"ASSESS","N/A"))</f>
        <v>N/A</v>
      </c>
      <c r="X62" s="8">
        <v>-3</v>
      </c>
      <c r="Y62" s="8">
        <v>-1</v>
      </c>
      <c r="Z62" s="1" t="str">
        <f>IF('Relevance scoring'!Z62="","",IF('Relevance scoring'!Z62&gt;=3,"ASSESS","N/A"))</f>
        <v>N/A</v>
      </c>
      <c r="AA62" s="1" t="str">
        <f>IF('Relevance scoring'!AA62="","",IF('Relevance scoring'!AA62&gt;=3,"ASSESS","N/A"))</f>
        <v>N/A</v>
      </c>
      <c r="AB62" s="1" t="str">
        <f>IF('Relevance scoring'!AB62="","",IF('Relevance scoring'!AB62&gt;=3,"ASSESS","N/A"))</f>
        <v>N/A</v>
      </c>
      <c r="AC62" s="1" t="str">
        <f>IF('Relevance scoring'!AC62="","",IF('Relevance scoring'!AC62&gt;=3,"ASSESS","N/A"))</f>
        <v>N/A</v>
      </c>
      <c r="AD62" s="1" t="str">
        <f>IF('Relevance scoring'!AD62="","",IF('Relevance scoring'!AD62&gt;=3,"ASSESS","N/A"))</f>
        <v>N/A</v>
      </c>
      <c r="AE62" s="1" t="str">
        <f>IF('Relevance scoring'!AE62="","",IF('Relevance scoring'!AE62&gt;=3,"ASSESS","N/A"))</f>
        <v>N/A</v>
      </c>
      <c r="AF62" s="1" t="str">
        <f>IF('Relevance scoring'!AF62="","",IF('Relevance scoring'!AF62&gt;=3,"ASSESS","N/A"))</f>
        <v>N/A</v>
      </c>
      <c r="AG62" s="1" t="str">
        <f>IF('Relevance scoring'!AG62="","",IF('Relevance scoring'!AG62&gt;=3,"ASSESS","N/A"))</f>
        <v>N/A</v>
      </c>
      <c r="AH62" s="1" t="str">
        <f>IF('Relevance scoring'!AH62="","",IF('Relevance scoring'!AH62&gt;=3,"ASSESS","N/A"))</f>
        <v>N/A</v>
      </c>
      <c r="AI62" s="1" t="str">
        <f>IF('Relevance scoring'!AI62="","",IF('Relevance scoring'!AI62&gt;=3,"ASSESS","N/A"))</f>
        <v>N/A</v>
      </c>
      <c r="AJ62" s="1" t="str">
        <f>IF('Relevance scoring'!AJ62="","",IF('Relevance scoring'!AJ62&gt;=3,"ASSESS","N/A"))</f>
        <v>N/A</v>
      </c>
      <c r="AK62" s="1" t="str">
        <f>IF('Relevance scoring'!AK62="","",IF('Relevance scoring'!AK62&gt;=3,"ASSESS","N/A"))</f>
        <v>N/A</v>
      </c>
      <c r="AL62" s="1" t="str">
        <f>IF('Relevance scoring'!AL62="","",IF('Relevance scoring'!AL62&gt;=3,"ASSESS","N/A"))</f>
        <v>N/A</v>
      </c>
      <c r="AM62" s="1" t="str">
        <f>IF('Relevance scoring'!AM62="","",IF('Relevance scoring'!AM62&gt;=3,"ASSESS","N/A"))</f>
        <v>N/A</v>
      </c>
      <c r="AN62" s="1" t="str">
        <f>IF('Relevance scoring'!AN62="","",IF('Relevance scoring'!AN62&gt;=3,"ASSESS","N/A"))</f>
        <v>N/A</v>
      </c>
      <c r="AO62" s="1" t="str">
        <f>IF('Relevance scoring'!AO62="","",IF('Relevance scoring'!AO62&gt;=3,"ASSESS","N/A"))</f>
        <v>N/A</v>
      </c>
      <c r="AP62" s="1" t="str">
        <f>IF('Relevance scoring'!AP62="","",IF('Relevance scoring'!AP62&gt;=3,"ASSESS","N/A"))</f>
        <v>N/A</v>
      </c>
      <c r="AQ62" s="1" t="str">
        <f>IF('Relevance scoring'!AQ62="","",IF('Relevance scoring'!AQ62&gt;=3,"ASSESS","N/A"))</f>
        <v>N/A</v>
      </c>
      <c r="AR62" s="1" t="str">
        <f>IF('Relevance scoring'!AR62="","",IF('Relevance scoring'!AR62&gt;=3,"ASSESS","N/A"))</f>
        <v>N/A</v>
      </c>
      <c r="AS62" s="1" t="str">
        <f>IF('Relevance scoring'!AS62="","",IF('Relevance scoring'!AS62&gt;=3,"ASSESS","N/A"))</f>
        <v>N/A</v>
      </c>
      <c r="AT62" s="1" t="str">
        <f>IF('Relevance scoring'!AT62="","",IF('Relevance scoring'!AT62&gt;=3,"ASSESS","N/A"))</f>
        <v>N/A</v>
      </c>
      <c r="AU62" s="1" t="str">
        <f>IF('Relevance scoring'!AU62="","",IF('Relevance scoring'!AU62&gt;=3,"ASSESS","N/A"))</f>
        <v>N/A</v>
      </c>
      <c r="AV62" s="1" t="str">
        <f>IF('Relevance scoring'!AV62="","",IF('Relevance scoring'!AV62&gt;=3,"ASSESS","N/A"))</f>
        <v>N/A</v>
      </c>
      <c r="AW62" s="1" t="str">
        <f>IF('Relevance scoring'!AW62="","",IF('Relevance scoring'!AW62&gt;=3,"ASSESS","N/A"))</f>
        <v>N/A</v>
      </c>
      <c r="AX62" s="8">
        <v>-3</v>
      </c>
      <c r="AY62" s="1" t="str">
        <f>IF('Relevance scoring'!AY62="","",IF('Relevance scoring'!AY62&gt;=3,"ASSESS","N/A"))</f>
        <v>N/A</v>
      </c>
      <c r="AZ62" s="1" t="str">
        <f>IF('Relevance scoring'!AZ62="","",IF('Relevance scoring'!AZ62&gt;=3,"ASSESS","N/A"))</f>
        <v>N/A</v>
      </c>
      <c r="BA62" s="1" t="str">
        <f>IF('Relevance scoring'!BA62="","",IF('Relevance scoring'!BA62&gt;=3,"ASSESS","N/A"))</f>
        <v>N/A</v>
      </c>
      <c r="BB62" s="1" t="str">
        <f>IF('Relevance scoring'!BB62="","",IF('Relevance scoring'!BB62&gt;=3,"ASSESS","N/A"))</f>
        <v>N/A</v>
      </c>
      <c r="BC62" s="1" t="str">
        <f>IF('Relevance scoring'!BC62="","",IF('Relevance scoring'!BC62&gt;=3,"ASSESS","N/A"))</f>
        <v>N/A</v>
      </c>
      <c r="BD62" s="1" t="str">
        <f>IF('Relevance scoring'!BD62="","",IF('Relevance scoring'!BD62&gt;=3,"ASSESS","N/A"))</f>
        <v>N/A</v>
      </c>
      <c r="BE62" s="8" t="str">
        <f>IF('Relevance scoring'!BE62="","",IF('Relevance scoring'!BE62&gt;=3,"ASSESS","N/A"))</f>
        <v>N/A</v>
      </c>
      <c r="BF62" s="8" t="str">
        <f>IF('Relevance scoring'!BF62="","",IF('Relevance scoring'!BF62&gt;=3,"ASSESS","N/A"))</f>
        <v>N/A</v>
      </c>
      <c r="BG62" s="8" t="str">
        <f>IF('Relevance scoring'!BG62="","",IF('Relevance scoring'!BG62&gt;=3,"ASSESS","N/A"))</f>
        <v>N/A</v>
      </c>
      <c r="BH62" s="8" t="str">
        <f>IF('Relevance scoring'!BH62="","",IF('Relevance scoring'!BH62&gt;=3,"ASSESS","N/A"))</f>
        <v>N/A</v>
      </c>
    </row>
    <row r="63" spans="1:60" ht="12.75" x14ac:dyDescent="0.2">
      <c r="A63" s="53" t="str">
        <f>'Technology references'!A58</f>
        <v>Tech-057</v>
      </c>
      <c r="B63" s="54" t="str">
        <f t="array" ref="B63">INDEX('Technology references'!$B$2:$B$100,MATCH($A63,'Technology references'!$A$2:$A$100,0))</f>
        <v>Smart Contracts</v>
      </c>
      <c r="D63" s="8">
        <v>1</v>
      </c>
      <c r="E63" s="1" t="str">
        <f>IF('Relevance scoring'!E63="","",IF('Relevance scoring'!E63&gt;=3,"ASSESS","N/A"))</f>
        <v>N/A</v>
      </c>
      <c r="F63" s="1" t="str">
        <f>IF('Relevance scoring'!F63="","",IF('Relevance scoring'!F63&gt;=3,"ASSESS","N/A"))</f>
        <v>N/A</v>
      </c>
      <c r="G63" s="1" t="str">
        <f>IF('Relevance scoring'!G63="","",IF('Relevance scoring'!G63&gt;=3,"ASSESS","N/A"))</f>
        <v>N/A</v>
      </c>
      <c r="H63" s="1" t="str">
        <f>IF('Relevance scoring'!H63="","",IF('Relevance scoring'!H63&gt;=3,"ASSESS","N/A"))</f>
        <v>N/A</v>
      </c>
      <c r="I63" s="8">
        <v>2</v>
      </c>
      <c r="J63" s="1" t="str">
        <f>IF('Relevance scoring'!J63="","",IF('Relevance scoring'!J63&gt;=3,"ASSESS","N/A"))</f>
        <v>N/A</v>
      </c>
      <c r="K63" s="1" t="str">
        <f>IF('Relevance scoring'!K63="","",IF('Relevance scoring'!K63&gt;=3,"ASSESS","N/A"))</f>
        <v>N/A</v>
      </c>
      <c r="L63" s="1" t="str">
        <f>IF('Relevance scoring'!L63="","",IF('Relevance scoring'!L63&gt;=3,"ASSESS","N/A"))</f>
        <v>N/A</v>
      </c>
      <c r="M63" s="1" t="str">
        <f>IF('Relevance scoring'!M63="","",IF('Relevance scoring'!M63&gt;=3,"ASSESS","N/A"))</f>
        <v>N/A</v>
      </c>
      <c r="N63" s="1" t="str">
        <f>IF('Relevance scoring'!N63="","",IF('Relevance scoring'!N63&gt;=3,"ASSESS","N/A"))</f>
        <v>N/A</v>
      </c>
      <c r="O63" s="1" t="str">
        <f>IF('Relevance scoring'!O63="","",IF('Relevance scoring'!O63&gt;=3,"ASSESS","N/A"))</f>
        <v>N/A</v>
      </c>
      <c r="P63" s="8">
        <v>1</v>
      </c>
      <c r="Q63" s="8">
        <v>1</v>
      </c>
      <c r="R63" s="8">
        <v>1</v>
      </c>
      <c r="S63" s="1" t="str">
        <f>IF('Relevance scoring'!S63="","",IF('Relevance scoring'!S63&gt;=3,"ASSESS","N/A"))</f>
        <v>N/A</v>
      </c>
      <c r="T63" s="1" t="str">
        <f>IF('Relevance scoring'!T63="","",IF('Relevance scoring'!T63&gt;=3,"ASSESS","N/A"))</f>
        <v>N/A</v>
      </c>
      <c r="U63" s="1" t="str">
        <f>IF('Relevance scoring'!U63="","",IF('Relevance scoring'!U63&gt;=3,"ASSESS","N/A"))</f>
        <v>N/A</v>
      </c>
      <c r="V63" s="1" t="str">
        <f>IF('Relevance scoring'!V63="","",IF('Relevance scoring'!V63&gt;=3,"ASSESS","N/A"))</f>
        <v>N/A</v>
      </c>
      <c r="W63" s="1" t="str">
        <f>IF('Relevance scoring'!W63="","",IF('Relevance scoring'!W63&gt;=3,"ASSESS","N/A"))</f>
        <v>N/A</v>
      </c>
      <c r="X63" s="1" t="str">
        <f>IF('Relevance scoring'!X63="","",IF('Relevance scoring'!X63&gt;=3,"ASSESS","N/A"))</f>
        <v>N/A</v>
      </c>
      <c r="Y63" s="1" t="str">
        <f>IF('Relevance scoring'!Y63="","",IF('Relevance scoring'!Y63&gt;=3,"ASSESS","N/A"))</f>
        <v>N/A</v>
      </c>
      <c r="Z63" s="1" t="str">
        <f>IF('Relevance scoring'!Z63="","",IF('Relevance scoring'!Z63&gt;=3,"ASSESS","N/A"))</f>
        <v>N/A</v>
      </c>
      <c r="AA63" s="1" t="str">
        <f>IF('Relevance scoring'!AA63="","",IF('Relevance scoring'!AA63&gt;=3,"ASSESS","N/A"))</f>
        <v>N/A</v>
      </c>
      <c r="AB63" s="1" t="str">
        <f>IF('Relevance scoring'!AB63="","",IF('Relevance scoring'!AB63&gt;=3,"ASSESS","N/A"))</f>
        <v>N/A</v>
      </c>
      <c r="AC63" s="8">
        <v>1</v>
      </c>
      <c r="AD63" s="8">
        <v>-1</v>
      </c>
      <c r="AE63" s="8">
        <v>1</v>
      </c>
      <c r="AF63" s="1" t="str">
        <f>IF('Relevance scoring'!AF63="","",IF('Relevance scoring'!AF63&gt;=3,"ASSESS","N/A"))</f>
        <v>N/A</v>
      </c>
      <c r="AG63" s="1" t="str">
        <f>IF('Relevance scoring'!AG63="","",IF('Relevance scoring'!AG63&gt;=3,"ASSESS","N/A"))</f>
        <v>N/A</v>
      </c>
      <c r="AH63" s="1" t="str">
        <f>IF('Relevance scoring'!AH63="","",IF('Relevance scoring'!AH63&gt;=3,"ASSESS","N/A"))</f>
        <v>N/A</v>
      </c>
      <c r="AI63" s="1" t="str">
        <f>IF('Relevance scoring'!AI63="","",IF('Relevance scoring'!AI63&gt;=3,"ASSESS","N/A"))</f>
        <v>N/A</v>
      </c>
      <c r="AJ63" s="1" t="str">
        <f>IF('Relevance scoring'!AJ63="","",IF('Relevance scoring'!AJ63&gt;=3,"ASSESS","N/A"))</f>
        <v>N/A</v>
      </c>
      <c r="AK63" s="1" t="str">
        <f>IF('Relevance scoring'!AK63="","",IF('Relevance scoring'!AK63&gt;=3,"ASSESS","N/A"))</f>
        <v>N/A</v>
      </c>
      <c r="AL63" s="1" t="str">
        <f>IF('Relevance scoring'!AL63="","",IF('Relevance scoring'!AL63&gt;=3,"ASSESS","N/A"))</f>
        <v>N/A</v>
      </c>
      <c r="AM63" s="1" t="str">
        <f>IF('Relevance scoring'!AM63="","",IF('Relevance scoring'!AM63&gt;=3,"ASSESS","N/A"))</f>
        <v>N/A</v>
      </c>
      <c r="AN63" s="1" t="str">
        <f>IF('Relevance scoring'!AN63="","",IF('Relevance scoring'!AN63&gt;=3,"ASSESS","N/A"))</f>
        <v>N/A</v>
      </c>
      <c r="AO63" s="1" t="str">
        <f>IF('Relevance scoring'!AO63="","",IF('Relevance scoring'!AO63&gt;=3,"ASSESS","N/A"))</f>
        <v>N/A</v>
      </c>
      <c r="AP63" s="8">
        <v>1</v>
      </c>
      <c r="AQ63" s="8">
        <v>1</v>
      </c>
      <c r="AR63" s="8">
        <v>1</v>
      </c>
      <c r="AS63" s="1" t="str">
        <f>IF('Relevance scoring'!AS63="","",IF('Relevance scoring'!AS63&gt;=3,"ASSESS","N/A"))</f>
        <v>N/A</v>
      </c>
      <c r="AT63" s="1" t="str">
        <f>IF('Relevance scoring'!AT63="","",IF('Relevance scoring'!AT63&gt;=3,"ASSESS","N/A"))</f>
        <v>N/A</v>
      </c>
      <c r="AU63" s="1" t="str">
        <f>IF('Relevance scoring'!AU63="","",IF('Relevance scoring'!AU63&gt;=3,"ASSESS","N/A"))</f>
        <v>N/A</v>
      </c>
      <c r="AV63" s="1" t="str">
        <f>IF('Relevance scoring'!AV63="","",IF('Relevance scoring'!AV63&gt;=3,"ASSESS","N/A"))</f>
        <v>N/A</v>
      </c>
      <c r="AW63" s="1" t="str">
        <f>IF('Relevance scoring'!AW63="","",IF('Relevance scoring'!AW63&gt;=3,"ASSESS","N/A"))</f>
        <v>N/A</v>
      </c>
      <c r="AX63" s="8">
        <v>1</v>
      </c>
      <c r="AY63" s="8">
        <v>1</v>
      </c>
      <c r="AZ63" s="1" t="str">
        <f>IF('Relevance scoring'!AZ63="","",IF('Relevance scoring'!AZ63&gt;=3,"ASSESS","N/A"))</f>
        <v>N/A</v>
      </c>
      <c r="BA63" s="1" t="str">
        <f>IF('Relevance scoring'!BA63="","",IF('Relevance scoring'!BA63&gt;=3,"ASSESS","N/A"))</f>
        <v>N/A</v>
      </c>
      <c r="BB63" s="1" t="str">
        <f>IF('Relevance scoring'!BB63="","",IF('Relevance scoring'!BB63&gt;=3,"ASSESS","N/A"))</f>
        <v>N/A</v>
      </c>
      <c r="BC63" s="8">
        <v>2</v>
      </c>
      <c r="BD63" s="8">
        <v>2</v>
      </c>
      <c r="BE63" s="8">
        <v>2</v>
      </c>
      <c r="BF63" s="8">
        <v>2</v>
      </c>
      <c r="BG63" s="8" t="str">
        <f>IF('Relevance scoring'!BG63="","",IF('Relevance scoring'!BG63&gt;=3,"ASSESS","N/A"))</f>
        <v>N/A</v>
      </c>
      <c r="BH63" s="8">
        <v>-2</v>
      </c>
    </row>
    <row r="64" spans="1:60" ht="12.75" x14ac:dyDescent="0.2">
      <c r="A64" s="53" t="str">
        <f>'Technology references'!A59</f>
        <v>Tech-058</v>
      </c>
      <c r="B64" s="54" t="str">
        <f t="array" ref="B64">INDEX('Technology references'!$B$2:$B$100,MATCH($A64,'Technology references'!$A$2:$A$100,0))</f>
        <v>Swarm robotics</v>
      </c>
      <c r="D64" s="1" t="str">
        <f>IF('Relevance scoring'!D64="","",IF('Relevance scoring'!D64&gt;=3,"ASSESS","N/A"))</f>
        <v>N/A</v>
      </c>
      <c r="E64" s="1" t="str">
        <f>IF('Relevance scoring'!E64="","",IF('Relevance scoring'!E64&gt;=3,"ASSESS","N/A"))</f>
        <v>N/A</v>
      </c>
      <c r="F64" s="1" t="str">
        <f>IF('Relevance scoring'!F64="","",IF('Relevance scoring'!F64&gt;=3,"ASSESS","N/A"))</f>
        <v>N/A</v>
      </c>
      <c r="G64" s="1" t="str">
        <f>IF('Relevance scoring'!G64="","",IF('Relevance scoring'!G64&gt;=3,"ASSESS","N/A"))</f>
        <v>N/A</v>
      </c>
      <c r="H64" s="1" t="str">
        <f>IF('Relevance scoring'!H64="","",IF('Relevance scoring'!H64&gt;=3,"ASSESS","N/A"))</f>
        <v>N/A</v>
      </c>
      <c r="I64" s="1" t="str">
        <f>IF('Relevance scoring'!I64="","",IF('Relevance scoring'!I64&gt;=3,"ASSESS","N/A"))</f>
        <v>N/A</v>
      </c>
      <c r="J64" s="1" t="str">
        <f>IF('Relevance scoring'!J64="","",IF('Relevance scoring'!J64&gt;=3,"ASSESS","N/A"))</f>
        <v>N/A</v>
      </c>
      <c r="K64" s="1" t="str">
        <f>IF('Relevance scoring'!K64="","",IF('Relevance scoring'!K64&gt;=3,"ASSESS","N/A"))</f>
        <v>N/A</v>
      </c>
      <c r="L64" s="8">
        <v>2</v>
      </c>
      <c r="M64" s="1" t="str">
        <f>IF('Relevance scoring'!M64="","",IF('Relevance scoring'!M64&gt;=3,"ASSESS","N/A"))</f>
        <v>N/A</v>
      </c>
      <c r="N64" s="1" t="str">
        <f>IF('Relevance scoring'!N64="","",IF('Relevance scoring'!N64&gt;=3,"ASSESS","N/A"))</f>
        <v>N/A</v>
      </c>
      <c r="O64" s="1" t="str">
        <f>IF('Relevance scoring'!O64="","",IF('Relevance scoring'!O64&gt;=3,"ASSESS","N/A"))</f>
        <v>N/A</v>
      </c>
      <c r="P64" s="1" t="str">
        <f>IF('Relevance scoring'!P64="","",IF('Relevance scoring'!P64&gt;=3,"ASSESS","N/A"))</f>
        <v>N/A</v>
      </c>
      <c r="Q64" s="1" t="str">
        <f>IF('Relevance scoring'!Q64="","",IF('Relevance scoring'!Q64&gt;=3,"ASSESS","N/A"))</f>
        <v>N/A</v>
      </c>
      <c r="R64" s="1" t="str">
        <f>IF('Relevance scoring'!R64="","",IF('Relevance scoring'!R64&gt;=3,"ASSESS","N/A"))</f>
        <v>N/A</v>
      </c>
      <c r="S64" s="1" t="str">
        <f>IF('Relevance scoring'!S64="","",IF('Relevance scoring'!S64&gt;=3,"ASSESS","N/A"))</f>
        <v>N/A</v>
      </c>
      <c r="T64" s="1" t="str">
        <f>IF('Relevance scoring'!T64="","",IF('Relevance scoring'!T64&gt;=3,"ASSESS","N/A"))</f>
        <v>N/A</v>
      </c>
      <c r="U64" s="1" t="str">
        <f>IF('Relevance scoring'!U64="","",IF('Relevance scoring'!U64&gt;=3,"ASSESS","N/A"))</f>
        <v>N/A</v>
      </c>
      <c r="V64" s="1" t="str">
        <f>IF('Relevance scoring'!V64="","",IF('Relevance scoring'!V64&gt;=3,"ASSESS","N/A"))</f>
        <v>N/A</v>
      </c>
      <c r="W64" s="1" t="str">
        <f>IF('Relevance scoring'!W64="","",IF('Relevance scoring'!W64&gt;=3,"ASSESS","N/A"))</f>
        <v>N/A</v>
      </c>
      <c r="X64" s="1" t="str">
        <f>IF('Relevance scoring'!X64="","",IF('Relevance scoring'!X64&gt;=3,"ASSESS","N/A"))</f>
        <v>N/A</v>
      </c>
      <c r="Y64" s="1" t="str">
        <f>IF('Relevance scoring'!Y64="","",IF('Relevance scoring'!Y64&gt;=3,"ASSESS","N/A"))</f>
        <v>N/A</v>
      </c>
      <c r="Z64" s="1" t="str">
        <f>IF('Relevance scoring'!Z64="","",IF('Relevance scoring'!Z64&gt;=3,"ASSESS","N/A"))</f>
        <v>N/A</v>
      </c>
      <c r="AA64" s="1" t="str">
        <f>IF('Relevance scoring'!AA64="","",IF('Relevance scoring'!AA64&gt;=3,"ASSESS","N/A"))</f>
        <v>N/A</v>
      </c>
      <c r="AB64" s="1" t="str">
        <f>IF('Relevance scoring'!AB64="","",IF('Relevance scoring'!AB64&gt;=3,"ASSESS","N/A"))</f>
        <v>N/A</v>
      </c>
      <c r="AC64" s="1" t="str">
        <f>IF('Relevance scoring'!AC64="","",IF('Relevance scoring'!AC64&gt;=3,"ASSESS","N/A"))</f>
        <v>N/A</v>
      </c>
      <c r="AD64" s="1" t="str">
        <f>IF('Relevance scoring'!AD64="","",IF('Relevance scoring'!AD64&gt;=3,"ASSESS","N/A"))</f>
        <v>N/A</v>
      </c>
      <c r="AE64" s="1" t="str">
        <f>IF('Relevance scoring'!AE64="","",IF('Relevance scoring'!AE64&gt;=3,"ASSESS","N/A"))</f>
        <v>N/A</v>
      </c>
      <c r="AF64" s="1" t="str">
        <f>IF('Relevance scoring'!AF64="","",IF('Relevance scoring'!AF64&gt;=3,"ASSESS","N/A"))</f>
        <v>N/A</v>
      </c>
      <c r="AG64" s="1" t="str">
        <f>IF('Relevance scoring'!AG64="","",IF('Relevance scoring'!AG64&gt;=3,"ASSESS","N/A"))</f>
        <v>N/A</v>
      </c>
      <c r="AH64" s="1" t="str">
        <f>IF('Relevance scoring'!AH64="","",IF('Relevance scoring'!AH64&gt;=3,"ASSESS","N/A"))</f>
        <v>N/A</v>
      </c>
      <c r="AI64" s="1" t="str">
        <f>IF('Relevance scoring'!AI64="","",IF('Relevance scoring'!AI64&gt;=3,"ASSESS","N/A"))</f>
        <v>N/A</v>
      </c>
      <c r="AJ64" s="1" t="str">
        <f>IF('Relevance scoring'!AJ64="","",IF('Relevance scoring'!AJ64&gt;=3,"ASSESS","N/A"))</f>
        <v>N/A</v>
      </c>
      <c r="AK64" s="1" t="str">
        <f>IF('Relevance scoring'!AK64="","",IF('Relevance scoring'!AK64&gt;=3,"ASSESS","N/A"))</f>
        <v>N/A</v>
      </c>
      <c r="AL64" s="1" t="str">
        <f>IF('Relevance scoring'!AL64="","",IF('Relevance scoring'!AL64&gt;=3,"ASSESS","N/A"))</f>
        <v>N/A</v>
      </c>
      <c r="AM64" s="1" t="str">
        <f>IF('Relevance scoring'!AM64="","",IF('Relevance scoring'!AM64&gt;=3,"ASSESS","N/A"))</f>
        <v>N/A</v>
      </c>
      <c r="AN64" s="1" t="str">
        <f>IF('Relevance scoring'!AN64="","",IF('Relevance scoring'!AN64&gt;=3,"ASSESS","N/A"))</f>
        <v>N/A</v>
      </c>
      <c r="AO64" s="1" t="str">
        <f>IF('Relevance scoring'!AO64="","",IF('Relevance scoring'!AO64&gt;=3,"ASSESS","N/A"))</f>
        <v>N/A</v>
      </c>
      <c r="AP64" s="1" t="str">
        <f>IF('Relevance scoring'!AP64="","",IF('Relevance scoring'!AP64&gt;=3,"ASSESS","N/A"))</f>
        <v>N/A</v>
      </c>
      <c r="AQ64" s="1" t="str">
        <f>IF('Relevance scoring'!AQ64="","",IF('Relevance scoring'!AQ64&gt;=3,"ASSESS","N/A"))</f>
        <v>N/A</v>
      </c>
      <c r="AR64" s="1" t="str">
        <f>IF('Relevance scoring'!AR64="","",IF('Relevance scoring'!AR64&gt;=3,"ASSESS","N/A"))</f>
        <v>N/A</v>
      </c>
      <c r="AS64" s="1" t="str">
        <f>IF('Relevance scoring'!AS64="","",IF('Relevance scoring'!AS64&gt;=3,"ASSESS","N/A"))</f>
        <v>N/A</v>
      </c>
      <c r="AT64" s="1" t="str">
        <f>IF('Relevance scoring'!AT64="","",IF('Relevance scoring'!AT64&gt;=3,"ASSESS","N/A"))</f>
        <v>N/A</v>
      </c>
      <c r="AU64" s="1" t="str">
        <f>IF('Relevance scoring'!AU64="","",IF('Relevance scoring'!AU64&gt;=3,"ASSESS","N/A"))</f>
        <v>N/A</v>
      </c>
      <c r="AV64" s="1" t="str">
        <f>IF('Relevance scoring'!AV64="","",IF('Relevance scoring'!AV64&gt;=3,"ASSESS","N/A"))</f>
        <v>N/A</v>
      </c>
      <c r="AW64" s="1" t="str">
        <f>IF('Relevance scoring'!AW64="","",IF('Relevance scoring'!AW64&gt;=3,"ASSESS","N/A"))</f>
        <v>N/A</v>
      </c>
      <c r="AX64" s="1" t="str">
        <f>IF('Relevance scoring'!AX64="","",IF('Relevance scoring'!AX64&gt;=3,"ASSESS","N/A"))</f>
        <v>N/A</v>
      </c>
      <c r="AY64" s="8">
        <v>-1</v>
      </c>
      <c r="AZ64" s="1" t="str">
        <f>IF('Relevance scoring'!AZ64="","",IF('Relevance scoring'!AZ64&gt;=3,"ASSESS","N/A"))</f>
        <v>N/A</v>
      </c>
      <c r="BA64" s="8">
        <v>1</v>
      </c>
      <c r="BB64" s="1" t="str">
        <f>IF('Relevance scoring'!BB64="","",IF('Relevance scoring'!BB64&gt;=3,"ASSESS","N/A"))</f>
        <v>N/A</v>
      </c>
      <c r="BC64" s="1" t="str">
        <f>IF('Relevance scoring'!BC64="","",IF('Relevance scoring'!BC64&gt;=3,"ASSESS","N/A"))</f>
        <v>N/A</v>
      </c>
      <c r="BD64" s="1" t="str">
        <f>IF('Relevance scoring'!BD64="","",IF('Relevance scoring'!BD64&gt;=3,"ASSESS","N/A"))</f>
        <v>N/A</v>
      </c>
      <c r="BE64" s="8" t="str">
        <f>IF('Relevance scoring'!BE64="","",IF('Relevance scoring'!BE64&gt;=3,"ASSESS","N/A"))</f>
        <v>N/A</v>
      </c>
      <c r="BF64" s="8" t="str">
        <f>IF('Relevance scoring'!BF64="","",IF('Relevance scoring'!BF64&gt;=3,"ASSESS","N/A"))</f>
        <v>N/A</v>
      </c>
      <c r="BG64" s="8" t="str">
        <f>IF('Relevance scoring'!BG64="","",IF('Relevance scoring'!BG64&gt;=3,"ASSESS","N/A"))</f>
        <v>N/A</v>
      </c>
      <c r="BH64" s="8" t="str">
        <f>IF('Relevance scoring'!BH64="","",IF('Relevance scoring'!BH64&gt;=3,"ASSESS","N/A"))</f>
        <v>N/A</v>
      </c>
    </row>
    <row r="65" spans="1:60" ht="12.75" x14ac:dyDescent="0.2">
      <c r="A65" s="53" t="str">
        <f>'Technology references'!A60</f>
        <v>Tech-059</v>
      </c>
      <c r="B65" s="54" t="str">
        <f t="array" ref="B65">INDEX('Technology references'!$B$2:$B$100,MATCH($A65,'Technology references'!$A$2:$A$100,0))</f>
        <v>Vertical Farming</v>
      </c>
      <c r="D65" s="1" t="str">
        <f>IF('Relevance scoring'!D65="","",IF('Relevance scoring'!D65&gt;=3,"ASSESS","N/A"))</f>
        <v>N/A</v>
      </c>
      <c r="E65" s="8">
        <v>2</v>
      </c>
      <c r="F65" s="1" t="str">
        <f>IF('Relevance scoring'!F65="","",IF('Relevance scoring'!F65&gt;=3,"ASSESS","N/A"))</f>
        <v>N/A</v>
      </c>
      <c r="G65" s="1" t="str">
        <f>IF('Relevance scoring'!G65="","",IF('Relevance scoring'!G65&gt;=3,"ASSESS","N/A"))</f>
        <v>N/A</v>
      </c>
      <c r="H65" s="1" t="str">
        <f>IF('Relevance scoring'!H65="","",IF('Relevance scoring'!H65&gt;=3,"ASSESS","N/A"))</f>
        <v>N/A</v>
      </c>
      <c r="I65" s="1" t="str">
        <f>IF('Relevance scoring'!I65="","",IF('Relevance scoring'!I65&gt;=3,"ASSESS","N/A"))</f>
        <v>N/A</v>
      </c>
      <c r="J65" s="1" t="str">
        <f>IF('Relevance scoring'!J65="","",IF('Relevance scoring'!J65&gt;=3,"ASSESS","N/A"))</f>
        <v>N/A</v>
      </c>
      <c r="K65" s="1" t="str">
        <f>IF('Relevance scoring'!K65="","",IF('Relevance scoring'!K65&gt;=3,"ASSESS","N/A"))</f>
        <v>N/A</v>
      </c>
      <c r="L65" s="1" t="str">
        <f>IF('Relevance scoring'!L65="","",IF('Relevance scoring'!L65&gt;=3,"ASSESS","N/A"))</f>
        <v>N/A</v>
      </c>
      <c r="M65" s="1" t="str">
        <f>IF('Relevance scoring'!M65="","",IF('Relevance scoring'!M65&gt;=3,"ASSESS","N/A"))</f>
        <v>N/A</v>
      </c>
      <c r="N65" s="1" t="str">
        <f>IF('Relevance scoring'!N65="","",IF('Relevance scoring'!N65&gt;=3,"ASSESS","N/A"))</f>
        <v>N/A</v>
      </c>
      <c r="O65" s="1" t="str">
        <f>IF('Relevance scoring'!O65="","",IF('Relevance scoring'!O65&gt;=3,"ASSESS","N/A"))</f>
        <v>N/A</v>
      </c>
      <c r="P65" s="1" t="str">
        <f>IF('Relevance scoring'!P65="","",IF('Relevance scoring'!P65&gt;=3,"ASSESS","N/A"))</f>
        <v>N/A</v>
      </c>
      <c r="Q65" s="1" t="str">
        <f>IF('Relevance scoring'!Q65="","",IF('Relevance scoring'!Q65&gt;=3,"ASSESS","N/A"))</f>
        <v>N/A</v>
      </c>
      <c r="R65" s="1" t="str">
        <f>IF('Relevance scoring'!R65="","",IF('Relevance scoring'!R65&gt;=3,"ASSESS","N/A"))</f>
        <v>N/A</v>
      </c>
      <c r="S65" s="8">
        <v>-1</v>
      </c>
      <c r="T65" s="8">
        <v>-1</v>
      </c>
      <c r="U65" s="1" t="str">
        <f>IF('Relevance scoring'!U65="","",IF('Relevance scoring'!U65&gt;=3,"ASSESS","N/A"))</f>
        <v>N/A</v>
      </c>
      <c r="V65" s="1" t="str">
        <f>IF('Relevance scoring'!V65="","",IF('Relevance scoring'!V65&gt;=3,"ASSESS","N/A"))</f>
        <v>N/A</v>
      </c>
      <c r="W65" s="1" t="str">
        <f>IF('Relevance scoring'!W65="","",IF('Relevance scoring'!W65&gt;=3,"ASSESS","N/A"))</f>
        <v>N/A</v>
      </c>
      <c r="X65" s="1" t="str">
        <f>IF('Relevance scoring'!X65="","",IF('Relevance scoring'!X65&gt;=3,"ASSESS","N/A"))</f>
        <v>N/A</v>
      </c>
      <c r="Y65" s="1" t="str">
        <f>IF('Relevance scoring'!Y65="","",IF('Relevance scoring'!Y65&gt;=3,"ASSESS","N/A"))</f>
        <v>N/A</v>
      </c>
      <c r="Z65" s="1" t="str">
        <f>IF('Relevance scoring'!Z65="","",IF('Relevance scoring'!Z65&gt;=3,"ASSESS","N/A"))</f>
        <v>N/A</v>
      </c>
      <c r="AA65" s="1" t="str">
        <f>IF('Relevance scoring'!AA65="","",IF('Relevance scoring'!AA65&gt;=3,"ASSESS","N/A"))</f>
        <v>N/A</v>
      </c>
      <c r="AB65" s="1" t="str">
        <f>IF('Relevance scoring'!AB65="","",IF('Relevance scoring'!AB65&gt;=3,"ASSESS","N/A"))</f>
        <v>N/A</v>
      </c>
      <c r="AC65" s="1" t="str">
        <f>IF('Relevance scoring'!AC65="","",IF('Relevance scoring'!AC65&gt;=3,"ASSESS","N/A"))</f>
        <v>N/A</v>
      </c>
      <c r="AD65" s="1" t="str">
        <f>IF('Relevance scoring'!AD65="","",IF('Relevance scoring'!AD65&gt;=3,"ASSESS","N/A"))</f>
        <v>N/A</v>
      </c>
      <c r="AE65" s="1" t="str">
        <f>IF('Relevance scoring'!AE65="","",IF('Relevance scoring'!AE65&gt;=3,"ASSESS","N/A"))</f>
        <v>N/A</v>
      </c>
      <c r="AF65" s="8">
        <v>2</v>
      </c>
      <c r="AG65" s="1" t="str">
        <f>IF('Relevance scoring'!AG65="","",IF('Relevance scoring'!AG65&gt;=3,"ASSESS","N/A"))</f>
        <v>N/A</v>
      </c>
      <c r="AH65" s="1" t="str">
        <f>IF('Relevance scoring'!AH65="","",IF('Relevance scoring'!AH65&gt;=3,"ASSESS","N/A"))</f>
        <v>N/A</v>
      </c>
      <c r="AI65" s="1" t="str">
        <f>IF('Relevance scoring'!AI65="","",IF('Relevance scoring'!AI65&gt;=3,"ASSESS","N/A"))</f>
        <v>N/A</v>
      </c>
      <c r="AJ65" s="1" t="str">
        <f>IF('Relevance scoring'!AJ65="","",IF('Relevance scoring'!AJ65&gt;=3,"ASSESS","N/A"))</f>
        <v>N/A</v>
      </c>
      <c r="AK65" s="1" t="str">
        <f>IF('Relevance scoring'!AK65="","",IF('Relevance scoring'!AK65&gt;=3,"ASSESS","N/A"))</f>
        <v>N/A</v>
      </c>
      <c r="AL65" s="1" t="str">
        <f>IF('Relevance scoring'!AL65="","",IF('Relevance scoring'!AL65&gt;=3,"ASSESS","N/A"))</f>
        <v>N/A</v>
      </c>
      <c r="AM65" s="1" t="str">
        <f>IF('Relevance scoring'!AM65="","",IF('Relevance scoring'!AM65&gt;=3,"ASSESS","N/A"))</f>
        <v>N/A</v>
      </c>
      <c r="AN65" s="1" t="str">
        <f>IF('Relevance scoring'!AN65="","",IF('Relevance scoring'!AN65&gt;=3,"ASSESS","N/A"))</f>
        <v>N/A</v>
      </c>
      <c r="AO65" s="1" t="str">
        <f>IF('Relevance scoring'!AO65="","",IF('Relevance scoring'!AO65&gt;=3,"ASSESS","N/A"))</f>
        <v>N/A</v>
      </c>
      <c r="AP65" s="1" t="str">
        <f>IF('Relevance scoring'!AP65="","",IF('Relevance scoring'!AP65&gt;=3,"ASSESS","N/A"))</f>
        <v>N/A</v>
      </c>
      <c r="AQ65" s="1" t="str">
        <f>IF('Relevance scoring'!AQ65="","",IF('Relevance scoring'!AQ65&gt;=3,"ASSESS","N/A"))</f>
        <v>N/A</v>
      </c>
      <c r="AR65" s="1" t="str">
        <f>IF('Relevance scoring'!AR65="","",IF('Relevance scoring'!AR65&gt;=3,"ASSESS","N/A"))</f>
        <v>N/A</v>
      </c>
      <c r="AS65" s="1" t="str">
        <f>IF('Relevance scoring'!AS65="","",IF('Relevance scoring'!AS65&gt;=3,"ASSESS","N/A"))</f>
        <v>N/A</v>
      </c>
      <c r="AT65" s="1" t="str">
        <f>IF('Relevance scoring'!AT65="","",IF('Relevance scoring'!AT65&gt;=3,"ASSESS","N/A"))</f>
        <v>N/A</v>
      </c>
      <c r="AU65" s="1" t="str">
        <f>IF('Relevance scoring'!AU65="","",IF('Relevance scoring'!AU65&gt;=3,"ASSESS","N/A"))</f>
        <v>N/A</v>
      </c>
      <c r="AV65" s="1" t="str">
        <f>IF('Relevance scoring'!AV65="","",IF('Relevance scoring'!AV65&gt;=3,"ASSESS","N/A"))</f>
        <v>N/A</v>
      </c>
      <c r="AW65" s="1" t="str">
        <f>IF('Relevance scoring'!AW65="","",IF('Relevance scoring'!AW65&gt;=3,"ASSESS","N/A"))</f>
        <v>N/A</v>
      </c>
      <c r="AX65" s="1" t="str">
        <f>IF('Relevance scoring'!AX65="","",IF('Relevance scoring'!AX65&gt;=3,"ASSESS","N/A"))</f>
        <v>N/A</v>
      </c>
      <c r="AY65" s="8">
        <v>-1</v>
      </c>
      <c r="AZ65" s="1" t="str">
        <f>IF('Relevance scoring'!AZ65="","",IF('Relevance scoring'!AZ65&gt;=3,"ASSESS","N/A"))</f>
        <v>N/A</v>
      </c>
      <c r="BA65" s="1" t="str">
        <f>IF('Relevance scoring'!BA65="","",IF('Relevance scoring'!BA65&gt;=3,"ASSESS","N/A"))</f>
        <v>N/A</v>
      </c>
      <c r="BB65" s="1" t="str">
        <f>IF('Relevance scoring'!BB65="","",IF('Relevance scoring'!BB65&gt;=3,"ASSESS","N/A"))</f>
        <v>N/A</v>
      </c>
      <c r="BC65" s="1" t="str">
        <f>IF('Relevance scoring'!BC65="","",IF('Relevance scoring'!BC65&gt;=3,"ASSESS","N/A"))</f>
        <v>N/A</v>
      </c>
      <c r="BD65" s="1" t="str">
        <f>IF('Relevance scoring'!BD65="","",IF('Relevance scoring'!BD65&gt;=3,"ASSESS","N/A"))</f>
        <v>N/A</v>
      </c>
      <c r="BE65" s="8" t="str">
        <f>IF('Relevance scoring'!BE65="","",IF('Relevance scoring'!BE65&gt;=3,"ASSESS","N/A"))</f>
        <v>N/A</v>
      </c>
      <c r="BF65" s="8" t="str">
        <f>IF('Relevance scoring'!BF65="","",IF('Relevance scoring'!BF65&gt;=3,"ASSESS","N/A"))</f>
        <v>N/A</v>
      </c>
      <c r="BG65" s="8" t="str">
        <f>IF('Relevance scoring'!BG65="","",IF('Relevance scoring'!BG65&gt;=3,"ASSESS","N/A"))</f>
        <v>N/A</v>
      </c>
      <c r="BH65" s="8" t="str">
        <f>IF('Relevance scoring'!BH65="","",IF('Relevance scoring'!BH65&gt;=3,"ASSESS","N/A"))</f>
        <v>N/A</v>
      </c>
    </row>
    <row r="66" spans="1:60" ht="12.75" x14ac:dyDescent="0.2">
      <c r="A66" s="53" t="str">
        <f>'Technology references'!A61</f>
        <v>Tech-060</v>
      </c>
      <c r="B66" s="54" t="str">
        <f t="array" ref="B66">INDEX('Technology references'!$B$2:$B$100,MATCH($A66,'Technology references'!$A$2:$A$100,0))</f>
        <v>Cannabis legalisation</v>
      </c>
      <c r="D66" s="1" t="str">
        <f>IF('Relevance scoring'!D66="","",IF('Relevance scoring'!D66&gt;=3,"ASSESS","N/A"))</f>
        <v>N/A</v>
      </c>
      <c r="E66" s="8">
        <v>2</v>
      </c>
      <c r="F66" s="1" t="str">
        <f>IF('Relevance scoring'!F66="","",IF('Relevance scoring'!F66&gt;=3,"ASSESS","N/A"))</f>
        <v>N/A</v>
      </c>
      <c r="G66" s="1" t="str">
        <f>IF('Relevance scoring'!G66="","",IF('Relevance scoring'!G66&gt;=3,"ASSESS","N/A"))</f>
        <v>N/A</v>
      </c>
      <c r="H66" s="1" t="str">
        <f>IF('Relevance scoring'!H66="","",IF('Relevance scoring'!H66&gt;=3,"ASSESS","N/A"))</f>
        <v>N/A</v>
      </c>
      <c r="I66" s="1" t="str">
        <f>IF('Relevance scoring'!I66="","",IF('Relevance scoring'!I66&gt;=3,"ASSESS","N/A"))</f>
        <v>N/A</v>
      </c>
      <c r="J66" s="1" t="str">
        <f>IF('Relevance scoring'!J66="","",IF('Relevance scoring'!J66&gt;=3,"ASSESS","N/A"))</f>
        <v>N/A</v>
      </c>
      <c r="K66" s="1" t="str">
        <f>IF('Relevance scoring'!K66="","",IF('Relevance scoring'!K66&gt;=3,"ASSESS","N/A"))</f>
        <v>N/A</v>
      </c>
      <c r="L66" s="1" t="str">
        <f>IF('Relevance scoring'!L66="","",IF('Relevance scoring'!L66&gt;=3,"ASSESS","N/A"))</f>
        <v>N/A</v>
      </c>
      <c r="M66" s="1" t="str">
        <f>IF('Relevance scoring'!M66="","",IF('Relevance scoring'!M66&gt;=3,"ASSESS","N/A"))</f>
        <v>N/A</v>
      </c>
      <c r="N66" s="1" t="str">
        <f>IF('Relevance scoring'!N66="","",IF('Relevance scoring'!N66&gt;=3,"ASSESS","N/A"))</f>
        <v>N/A</v>
      </c>
      <c r="O66" s="1" t="str">
        <f>IF('Relevance scoring'!O66="","",IF('Relevance scoring'!O66&gt;=3,"ASSESS","N/A"))</f>
        <v>N/A</v>
      </c>
      <c r="P66" s="1" t="str">
        <f>IF('Relevance scoring'!P66="","",IF('Relevance scoring'!P66&gt;=3,"ASSESS","N/A"))</f>
        <v>N/A</v>
      </c>
      <c r="Q66" s="1" t="str">
        <f>IF('Relevance scoring'!Q66="","",IF('Relevance scoring'!Q66&gt;=3,"ASSESS","N/A"))</f>
        <v>N/A</v>
      </c>
      <c r="R66" s="1" t="str">
        <f>IF('Relevance scoring'!R66="","",IF('Relevance scoring'!R66&gt;=3,"ASSESS","N/A"))</f>
        <v>N/A</v>
      </c>
      <c r="S66" s="1" t="str">
        <f>IF('Relevance scoring'!S66="","",IF('Relevance scoring'!S66&gt;=3,"ASSESS","N/A"))</f>
        <v>N/A</v>
      </c>
      <c r="T66" s="1" t="str">
        <f>IF('Relevance scoring'!T66="","",IF('Relevance scoring'!T66&gt;=3,"ASSESS","N/A"))</f>
        <v>N/A</v>
      </c>
      <c r="U66" s="1" t="str">
        <f>IF('Relevance scoring'!U66="","",IF('Relevance scoring'!U66&gt;=3,"ASSESS","N/A"))</f>
        <v>N/A</v>
      </c>
      <c r="V66" s="1" t="str">
        <f>IF('Relevance scoring'!V66="","",IF('Relevance scoring'!V66&gt;=3,"ASSESS","N/A"))</f>
        <v>N/A</v>
      </c>
      <c r="W66" s="1" t="str">
        <f>IF('Relevance scoring'!W66="","",IF('Relevance scoring'!W66&gt;=3,"ASSESS","N/A"))</f>
        <v>N/A</v>
      </c>
      <c r="X66" s="1" t="str">
        <f>IF('Relevance scoring'!X66="","",IF('Relevance scoring'!X66&gt;=3,"ASSESS","N/A"))</f>
        <v>N/A</v>
      </c>
      <c r="Y66" s="1" t="str">
        <f>IF('Relevance scoring'!Y66="","",IF('Relevance scoring'!Y66&gt;=3,"ASSESS","N/A"))</f>
        <v>N/A</v>
      </c>
      <c r="Z66" s="1" t="str">
        <f>IF('Relevance scoring'!Z66="","",IF('Relevance scoring'!Z66&gt;=3,"ASSESS","N/A"))</f>
        <v>N/A</v>
      </c>
      <c r="AA66" s="8">
        <v>2</v>
      </c>
      <c r="AB66" s="1" t="str">
        <f>IF('Relevance scoring'!AB66="","",IF('Relevance scoring'!AB66&gt;=3,"ASSESS","N/A"))</f>
        <v>N/A</v>
      </c>
      <c r="AC66" s="1" t="str">
        <f>IF('Relevance scoring'!AC66="","",IF('Relevance scoring'!AC66&gt;=3,"ASSESS","N/A"))</f>
        <v>N/A</v>
      </c>
      <c r="AD66" s="1" t="str">
        <f>IF('Relevance scoring'!AD66="","",IF('Relevance scoring'!AD66&gt;=3,"ASSESS","N/A"))</f>
        <v>N/A</v>
      </c>
      <c r="AE66" s="1" t="str">
        <f>IF('Relevance scoring'!AE66="","",IF('Relevance scoring'!AE66&gt;=3,"ASSESS","N/A"))</f>
        <v>N/A</v>
      </c>
      <c r="AF66" s="1" t="str">
        <f>IF('Relevance scoring'!AF66="","",IF('Relevance scoring'!AF66&gt;=3,"ASSESS","N/A"))</f>
        <v>N/A</v>
      </c>
      <c r="AG66" s="1" t="str">
        <f>IF('Relevance scoring'!AG66="","",IF('Relevance scoring'!AG66&gt;=3,"ASSESS","N/A"))</f>
        <v>N/A</v>
      </c>
      <c r="AH66" s="1" t="str">
        <f>IF('Relevance scoring'!AH66="","",IF('Relevance scoring'!AH66&gt;=3,"ASSESS","N/A"))</f>
        <v>N/A</v>
      </c>
      <c r="AI66" s="1" t="str">
        <f>IF('Relevance scoring'!AI66="","",IF('Relevance scoring'!AI66&gt;=3,"ASSESS","N/A"))</f>
        <v>N/A</v>
      </c>
      <c r="AJ66" s="1" t="str">
        <f>IF('Relevance scoring'!AJ66="","",IF('Relevance scoring'!AJ66&gt;=3,"ASSESS","N/A"))</f>
        <v>N/A</v>
      </c>
      <c r="AK66" s="1" t="str">
        <f>IF('Relevance scoring'!AK66="","",IF('Relevance scoring'!AK66&gt;=3,"ASSESS","N/A"))</f>
        <v>N/A</v>
      </c>
      <c r="AL66" s="1" t="str">
        <f>IF('Relevance scoring'!AL66="","",IF('Relevance scoring'!AL66&gt;=3,"ASSESS","N/A"))</f>
        <v>N/A</v>
      </c>
      <c r="AM66" s="1" t="str">
        <f>IF('Relevance scoring'!AM66="","",IF('Relevance scoring'!AM66&gt;=3,"ASSESS","N/A"))</f>
        <v>N/A</v>
      </c>
      <c r="AN66" s="8">
        <v>1</v>
      </c>
      <c r="AO66" s="1" t="str">
        <f>IF('Relevance scoring'!AO66="","",IF('Relevance scoring'!AO66&gt;=3,"ASSESS","N/A"))</f>
        <v>N/A</v>
      </c>
      <c r="AP66" s="1" t="str">
        <f>IF('Relevance scoring'!AP66="","",IF('Relevance scoring'!AP66&gt;=3,"ASSESS","N/A"))</f>
        <v>N/A</v>
      </c>
      <c r="AQ66" s="1" t="str">
        <f>IF('Relevance scoring'!AQ66="","",IF('Relevance scoring'!AQ66&gt;=3,"ASSESS","N/A"))</f>
        <v>N/A</v>
      </c>
      <c r="AR66" s="1" t="str">
        <f>IF('Relevance scoring'!AR66="","",IF('Relevance scoring'!AR66&gt;=3,"ASSESS","N/A"))</f>
        <v>N/A</v>
      </c>
      <c r="AS66" s="1" t="str">
        <f>IF('Relevance scoring'!AS66="","",IF('Relevance scoring'!AS66&gt;=3,"ASSESS","N/A"))</f>
        <v>N/A</v>
      </c>
      <c r="AT66" s="1" t="str">
        <f>IF('Relevance scoring'!AT66="","",IF('Relevance scoring'!AT66&gt;=3,"ASSESS","N/A"))</f>
        <v>N/A</v>
      </c>
      <c r="AU66" s="1" t="str">
        <f>IF('Relevance scoring'!AU66="","",IF('Relevance scoring'!AU66&gt;=3,"ASSESS","N/A"))</f>
        <v>N/A</v>
      </c>
      <c r="AV66" s="1" t="str">
        <f>IF('Relevance scoring'!AV66="","",IF('Relevance scoring'!AV66&gt;=3,"ASSESS","N/A"))</f>
        <v>N/A</v>
      </c>
      <c r="AW66" s="1" t="str">
        <f>IF('Relevance scoring'!AW66="","",IF('Relevance scoring'!AW66&gt;=3,"ASSESS","N/A"))</f>
        <v>N/A</v>
      </c>
      <c r="AX66" s="1" t="str">
        <f>IF('Relevance scoring'!AX66="","",IF('Relevance scoring'!AX66&gt;=3,"ASSESS","N/A"))</f>
        <v>N/A</v>
      </c>
      <c r="AY66" s="1" t="str">
        <f>IF('Relevance scoring'!AY66="","",IF('Relevance scoring'!AY66&gt;=3,"ASSESS","N/A"))</f>
        <v>N/A</v>
      </c>
      <c r="AZ66" s="1" t="str">
        <f>IF('Relevance scoring'!AZ66="","",IF('Relevance scoring'!AZ66&gt;=3,"ASSESS","N/A"))</f>
        <v>N/A</v>
      </c>
      <c r="BA66" s="1" t="str">
        <f>IF('Relevance scoring'!BA66="","",IF('Relevance scoring'!BA66&gt;=3,"ASSESS","N/A"))</f>
        <v>N/A</v>
      </c>
      <c r="BB66" s="8">
        <v>2</v>
      </c>
      <c r="BC66" s="1" t="str">
        <f>IF('Relevance scoring'!BC66="","",IF('Relevance scoring'!BC66&gt;=3,"ASSESS","N/A"))</f>
        <v>N/A</v>
      </c>
      <c r="BD66" s="1" t="str">
        <f>IF('Relevance scoring'!BD66="","",IF('Relevance scoring'!BD66&gt;=3,"ASSESS","N/A"))</f>
        <v>N/A</v>
      </c>
      <c r="BE66" s="8" t="str">
        <f>IF('Relevance scoring'!BE66="","",IF('Relevance scoring'!BE66&gt;=3,"ASSESS","N/A"))</f>
        <v>N/A</v>
      </c>
      <c r="BF66" s="8" t="str">
        <f>IF('Relevance scoring'!BF66="","",IF('Relevance scoring'!BF66&gt;=3,"ASSESS","N/A"))</f>
        <v>N/A</v>
      </c>
      <c r="BG66" s="8" t="str">
        <f>IF('Relevance scoring'!BG66="","",IF('Relevance scoring'!BG66&gt;=3,"ASSESS","N/A"))</f>
        <v>N/A</v>
      </c>
      <c r="BH66" s="8" t="str">
        <f>IF('Relevance scoring'!BH66="","",IF('Relevance scoring'!BH66&gt;=3,"ASSESS","N/A"))</f>
        <v>N/A</v>
      </c>
    </row>
    <row r="67" spans="1:60" ht="12.75" x14ac:dyDescent="0.2">
      <c r="A67" s="53" t="str">
        <f>'Technology references'!A62</f>
        <v>Tech-061</v>
      </c>
      <c r="B67" s="54" t="str">
        <f t="array" ref="B67">INDEX('Technology references'!$B$2:$B$100,MATCH($A67,'Technology references'!$A$2:$A$100,0))</f>
        <v>General AI</v>
      </c>
      <c r="C67" s="4"/>
      <c r="D67" s="1" t="str">
        <f>IF('Relevance scoring'!D67="","",IF('Relevance scoring'!D67&gt;=3,"ASSESS","N/A"))</f>
        <v>N/A</v>
      </c>
      <c r="E67" s="1" t="str">
        <f>IF('Relevance scoring'!E67="","",IF('Relevance scoring'!E67&gt;=3,"ASSESS","N/A"))</f>
        <v>N/A</v>
      </c>
      <c r="F67" s="1" t="str">
        <f>IF('Relevance scoring'!F67="","",IF('Relevance scoring'!F67&gt;=3,"ASSESS","N/A"))</f>
        <v>N/A</v>
      </c>
      <c r="G67" s="1" t="str">
        <f>IF('Relevance scoring'!G67="","",IF('Relevance scoring'!G67&gt;=3,"ASSESS","N/A"))</f>
        <v>N/A</v>
      </c>
      <c r="H67" s="1" t="str">
        <f>IF('Relevance scoring'!H67="","",IF('Relevance scoring'!H67&gt;=3,"ASSESS","N/A"))</f>
        <v>N/A</v>
      </c>
      <c r="I67" s="1" t="str">
        <f>IF('Relevance scoring'!I67="","",IF('Relevance scoring'!I67&gt;=3,"ASSESS","N/A"))</f>
        <v>N/A</v>
      </c>
      <c r="J67" s="1" t="str">
        <f>IF('Relevance scoring'!J67="","",IF('Relevance scoring'!J67&gt;=3,"ASSESS","N/A"))</f>
        <v>N/A</v>
      </c>
      <c r="K67" s="1" t="str">
        <f>IF('Relevance scoring'!K67="","",IF('Relevance scoring'!K67&gt;=3,"ASSESS","N/A"))</f>
        <v>N/A</v>
      </c>
      <c r="L67" s="1" t="str">
        <f>IF('Relevance scoring'!L67="","",IF('Relevance scoring'!L67&gt;=3,"ASSESS","N/A"))</f>
        <v>N/A</v>
      </c>
      <c r="M67" s="1" t="str">
        <f>IF('Relevance scoring'!M67="","",IF('Relevance scoring'!M67&gt;=3,"ASSESS","N/A"))</f>
        <v>N/A</v>
      </c>
      <c r="N67" s="1" t="str">
        <f>IF('Relevance scoring'!N67="","",IF('Relevance scoring'!N67&gt;=3,"ASSESS","N/A"))</f>
        <v>N/A</v>
      </c>
      <c r="O67" s="8">
        <v>-1</v>
      </c>
      <c r="P67" s="1" t="str">
        <f>IF('Relevance scoring'!P67="","",IF('Relevance scoring'!P67&gt;=3,"ASSESS","N/A"))</f>
        <v>N/A</v>
      </c>
      <c r="Q67" s="8">
        <v>-2</v>
      </c>
      <c r="R67" s="8">
        <v>-3</v>
      </c>
      <c r="S67" s="1" t="str">
        <f>IF('Relevance scoring'!S67="","",IF('Relevance scoring'!S67&gt;=3,"ASSESS","N/A"))</f>
        <v>N/A</v>
      </c>
      <c r="T67" s="1" t="str">
        <f>IF('Relevance scoring'!T67="","",IF('Relevance scoring'!T67&gt;=3,"ASSESS","N/A"))</f>
        <v>N/A</v>
      </c>
      <c r="U67" s="8">
        <v>-2</v>
      </c>
      <c r="V67" s="8">
        <v>-3</v>
      </c>
      <c r="W67" s="1" t="str">
        <f>IF('Relevance scoring'!W67="","",IF('Relevance scoring'!W67&gt;=3,"ASSESS","N/A"))</f>
        <v>N/A</v>
      </c>
      <c r="X67" s="1" t="str">
        <f>IF('Relevance scoring'!X67="","",IF('Relevance scoring'!X67&gt;=3,"ASSESS","N/A"))</f>
        <v>N/A</v>
      </c>
      <c r="Y67" s="1" t="str">
        <f>IF('Relevance scoring'!Y67="","",IF('Relevance scoring'!Y67&gt;=3,"ASSESS","N/A"))</f>
        <v>N/A</v>
      </c>
      <c r="Z67" s="1" t="str">
        <f>IF('Relevance scoring'!Z67="","",IF('Relevance scoring'!Z67&gt;=3,"ASSESS","N/A"))</f>
        <v>N/A</v>
      </c>
      <c r="AA67" s="8">
        <v>-2</v>
      </c>
      <c r="AB67" s="8">
        <v>-2</v>
      </c>
      <c r="AC67" s="1" t="str">
        <f>IF('Relevance scoring'!AC67="","",IF('Relevance scoring'!AC67&gt;=3,"ASSESS","N/A"))</f>
        <v>N/A</v>
      </c>
      <c r="AD67" s="8">
        <v>-3</v>
      </c>
      <c r="AE67" s="1" t="str">
        <f>IF('Relevance scoring'!AE67="","",IF('Relevance scoring'!AE67&gt;=3,"ASSESS","N/A"))</f>
        <v>N/A</v>
      </c>
      <c r="AF67" s="1" t="str">
        <f>IF('Relevance scoring'!AF67="","",IF('Relevance scoring'!AF67&gt;=3,"ASSESS","N/A"))</f>
        <v>N/A</v>
      </c>
      <c r="AG67" s="1" t="str">
        <f>IF('Relevance scoring'!AG67="","",IF('Relevance scoring'!AG67&gt;=3,"ASSESS","N/A"))</f>
        <v>N/A</v>
      </c>
      <c r="AH67" s="1" t="str">
        <f>IF('Relevance scoring'!AH67="","",IF('Relevance scoring'!AH67&gt;=3,"ASSESS","N/A"))</f>
        <v>N/A</v>
      </c>
      <c r="AI67" s="1" t="str">
        <f>IF('Relevance scoring'!AI67="","",IF('Relevance scoring'!AI67&gt;=3,"ASSESS","N/A"))</f>
        <v>N/A</v>
      </c>
      <c r="AJ67" s="1" t="str">
        <f>IF('Relevance scoring'!AJ67="","",IF('Relevance scoring'!AJ67&gt;=3,"ASSESS","N/A"))</f>
        <v>N/A</v>
      </c>
      <c r="AK67" s="1" t="str">
        <f>IF('Relevance scoring'!AK67="","",IF('Relevance scoring'!AK67&gt;=3,"ASSESS","N/A"))</f>
        <v>N/A</v>
      </c>
      <c r="AL67" s="1" t="str">
        <f>IF('Relevance scoring'!AL67="","",IF('Relevance scoring'!AL67&gt;=3,"ASSESS","N/A"))</f>
        <v>N/A</v>
      </c>
      <c r="AM67" s="1" t="str">
        <f>IF('Relevance scoring'!AM67="","",IF('Relevance scoring'!AM67&gt;=3,"ASSESS","N/A"))</f>
        <v>N/A</v>
      </c>
      <c r="AN67" s="1" t="str">
        <f>IF('Relevance scoring'!AN67="","",IF('Relevance scoring'!AN67&gt;=3,"ASSESS","N/A"))</f>
        <v>N/A</v>
      </c>
      <c r="AO67" s="1" t="str">
        <f>IF('Relevance scoring'!AO67="","",IF('Relevance scoring'!AO67&gt;=3,"ASSESS","N/A"))</f>
        <v>N/A</v>
      </c>
      <c r="AP67" s="1" t="str">
        <f>IF('Relevance scoring'!AP67="","",IF('Relevance scoring'!AP67&gt;=3,"ASSESS","N/A"))</f>
        <v>N/A</v>
      </c>
      <c r="AQ67" s="1" t="str">
        <f>IF('Relevance scoring'!AQ67="","",IF('Relevance scoring'!AQ67&gt;=3,"ASSESS","N/A"))</f>
        <v>N/A</v>
      </c>
      <c r="AR67" s="1" t="str">
        <f>IF('Relevance scoring'!AR67="","",IF('Relevance scoring'!AR67&gt;=3,"ASSESS","N/A"))</f>
        <v>N/A</v>
      </c>
      <c r="AS67" s="8">
        <v>-2</v>
      </c>
      <c r="AT67" s="1" t="str">
        <f>IF('Relevance scoring'!AT67="","",IF('Relevance scoring'!AT67&gt;=3,"ASSESS","N/A"))</f>
        <v>N/A</v>
      </c>
      <c r="AU67" s="1" t="str">
        <f>IF('Relevance scoring'!AU67="","",IF('Relevance scoring'!AU67&gt;=3,"ASSESS","N/A"))</f>
        <v>N/A</v>
      </c>
      <c r="AV67" s="1" t="str">
        <f>IF('Relevance scoring'!AV67="","",IF('Relevance scoring'!AV67&gt;=3,"ASSESS","N/A"))</f>
        <v>N/A</v>
      </c>
      <c r="AW67" s="1" t="str">
        <f>IF('Relevance scoring'!AW67="","",IF('Relevance scoring'!AW67&gt;=3,"ASSESS","N/A"))</f>
        <v>N/A</v>
      </c>
      <c r="AX67" s="1" t="str">
        <f>IF('Relevance scoring'!AX67="","",IF('Relevance scoring'!AX67&gt;=3,"ASSESS","N/A"))</f>
        <v>N/A</v>
      </c>
      <c r="AY67" s="1" t="str">
        <f>IF('Relevance scoring'!AY67="","",IF('Relevance scoring'!AY67&gt;=3,"ASSESS","N/A"))</f>
        <v>N/A</v>
      </c>
      <c r="AZ67" s="8">
        <v>-2</v>
      </c>
      <c r="BA67" s="1" t="str">
        <f>IF('Relevance scoring'!BA67="","",IF('Relevance scoring'!BA67&gt;=3,"ASSESS","N/A"))</f>
        <v>N/A</v>
      </c>
      <c r="BB67" s="1" t="str">
        <f>IF('Relevance scoring'!BB67="","",IF('Relevance scoring'!BB67&gt;=3,"ASSESS","N/A"))</f>
        <v>N/A</v>
      </c>
      <c r="BC67" s="8">
        <v>3</v>
      </c>
      <c r="BD67" s="8">
        <v>3</v>
      </c>
      <c r="BE67" s="8">
        <v>3</v>
      </c>
      <c r="BF67" s="8">
        <v>3</v>
      </c>
      <c r="BG67" s="8">
        <v>-2</v>
      </c>
      <c r="BH67" s="8">
        <v>-2</v>
      </c>
    </row>
    <row r="68" spans="1:60" ht="12.75" x14ac:dyDescent="0.2">
      <c r="A68" s="53" t="str">
        <f>'Technology references'!A63</f>
        <v>Tech-062</v>
      </c>
      <c r="B68" s="54" t="str">
        <f t="array" ref="B68">INDEX('Technology references'!$B$2:$B$100,MATCH($A68,'Technology references'!$A$2:$A$100,0))</f>
        <v>Carbon Capture</v>
      </c>
      <c r="C68" s="4"/>
      <c r="D68" s="1" t="str">
        <f>IF('Relevance scoring'!D68="","",IF('Relevance scoring'!D68&gt;=3,"ASSESS","N/A"))</f>
        <v>N/A</v>
      </c>
      <c r="E68" s="1" t="str">
        <f>IF('Relevance scoring'!E68="","",IF('Relevance scoring'!E68&gt;=3,"ASSESS","N/A"))</f>
        <v>N/A</v>
      </c>
      <c r="F68" s="1" t="str">
        <f>IF('Relevance scoring'!F68="","",IF('Relevance scoring'!F68&gt;=3,"ASSESS","N/A"))</f>
        <v>N/A</v>
      </c>
      <c r="G68" s="1" t="str">
        <f>IF('Relevance scoring'!G68="","",IF('Relevance scoring'!G68&gt;=3,"ASSESS","N/A"))</f>
        <v>N/A</v>
      </c>
      <c r="H68" s="1" t="str">
        <f>IF('Relevance scoring'!H68="","",IF('Relevance scoring'!H68&gt;=3,"ASSESS","N/A"))</f>
        <v>N/A</v>
      </c>
      <c r="I68" s="1" t="str">
        <f>IF('Relevance scoring'!I68="","",IF('Relevance scoring'!I68&gt;=3,"ASSESS","N/A"))</f>
        <v>N/A</v>
      </c>
      <c r="J68" s="1" t="str">
        <f>IF('Relevance scoring'!J68="","",IF('Relevance scoring'!J68&gt;=3,"ASSESS","N/A"))</f>
        <v>N/A</v>
      </c>
      <c r="K68" s="8">
        <v>1</v>
      </c>
      <c r="L68" s="8">
        <v>1</v>
      </c>
      <c r="M68" s="8">
        <v>1</v>
      </c>
      <c r="N68" s="1" t="str">
        <f>IF('Relevance scoring'!N68="","",IF('Relevance scoring'!N68&gt;=3,"ASSESS","N/A"))</f>
        <v>N/A</v>
      </c>
      <c r="O68" s="1" t="str">
        <f>IF('Relevance scoring'!O68="","",IF('Relevance scoring'!O68&gt;=3,"ASSESS","N/A"))</f>
        <v>N/A</v>
      </c>
      <c r="P68" s="1" t="str">
        <f>IF('Relevance scoring'!P68="","",IF('Relevance scoring'!P68&gt;=3,"ASSESS","N/A"))</f>
        <v>N/A</v>
      </c>
      <c r="Q68" s="1" t="str">
        <f>IF('Relevance scoring'!Q68="","",IF('Relevance scoring'!Q68&gt;=3,"ASSESS","N/A"))</f>
        <v>N/A</v>
      </c>
      <c r="R68" s="1" t="str">
        <f>IF('Relevance scoring'!R68="","",IF('Relevance scoring'!R68&gt;=3,"ASSESS","N/A"))</f>
        <v>N/A</v>
      </c>
      <c r="S68" s="8">
        <v>1</v>
      </c>
      <c r="T68" s="1" t="str">
        <f>IF('Relevance scoring'!T68="","",IF('Relevance scoring'!T68&gt;=3,"ASSESS","N/A"))</f>
        <v>N/A</v>
      </c>
      <c r="U68" s="1" t="str">
        <f>IF('Relevance scoring'!U68="","",IF('Relevance scoring'!U68&gt;=3,"ASSESS","N/A"))</f>
        <v>N/A</v>
      </c>
      <c r="V68" s="1" t="str">
        <f>IF('Relevance scoring'!V68="","",IF('Relevance scoring'!V68&gt;=3,"ASSESS","N/A"))</f>
        <v>N/A</v>
      </c>
      <c r="W68" s="1" t="str">
        <f>IF('Relevance scoring'!W68="","",IF('Relevance scoring'!W68&gt;=3,"ASSESS","N/A"))</f>
        <v>N/A</v>
      </c>
      <c r="X68" s="8">
        <v>1</v>
      </c>
      <c r="Y68" s="8">
        <v>1</v>
      </c>
      <c r="Z68" s="1" t="str">
        <f>IF('Relevance scoring'!Z68="","",IF('Relevance scoring'!Z68&gt;=3,"ASSESS","N/A"))</f>
        <v>N/A</v>
      </c>
      <c r="AA68" s="1" t="str">
        <f>IF('Relevance scoring'!AA68="","",IF('Relevance scoring'!AA68&gt;=3,"ASSESS","N/A"))</f>
        <v>N/A</v>
      </c>
      <c r="AB68" s="1" t="str">
        <f>IF('Relevance scoring'!AB68="","",IF('Relevance scoring'!AB68&gt;=3,"ASSESS","N/A"))</f>
        <v>N/A</v>
      </c>
      <c r="AC68" s="1" t="str">
        <f>IF('Relevance scoring'!AC68="","",IF('Relevance scoring'!AC68&gt;=3,"ASSESS","N/A"))</f>
        <v>N/A</v>
      </c>
      <c r="AD68" s="1" t="str">
        <f>IF('Relevance scoring'!AD68="","",IF('Relevance scoring'!AD68&gt;=3,"ASSESS","N/A"))</f>
        <v>N/A</v>
      </c>
      <c r="AE68" s="1" t="str">
        <f>IF('Relevance scoring'!AE68="","",IF('Relevance scoring'!AE68&gt;=3,"ASSESS","N/A"))</f>
        <v>N/A</v>
      </c>
      <c r="AF68" s="8">
        <v>1</v>
      </c>
      <c r="AG68" s="1" t="str">
        <f>IF('Relevance scoring'!AG68="","",IF('Relevance scoring'!AG68&gt;=3,"ASSESS","N/A"))</f>
        <v>N/A</v>
      </c>
      <c r="AH68" s="1" t="str">
        <f>IF('Relevance scoring'!AH68="","",IF('Relevance scoring'!AH68&gt;=3,"ASSESS","N/A"))</f>
        <v>N/A</v>
      </c>
      <c r="AI68" s="1" t="str">
        <f>IF('Relevance scoring'!AI68="","",IF('Relevance scoring'!AI68&gt;=3,"ASSESS","N/A"))</f>
        <v>N/A</v>
      </c>
      <c r="AJ68" s="1" t="str">
        <f>IF('Relevance scoring'!AJ68="","",IF('Relevance scoring'!AJ68&gt;=3,"ASSESS","N/A"))</f>
        <v>N/A</v>
      </c>
      <c r="AK68" s="1" t="str">
        <f>IF('Relevance scoring'!AK68="","",IF('Relevance scoring'!AK68&gt;=3,"ASSESS","N/A"))</f>
        <v>N/A</v>
      </c>
      <c r="AL68" s="8">
        <v>1</v>
      </c>
      <c r="AM68" s="1" t="str">
        <f>IF('Relevance scoring'!AM68="","",IF('Relevance scoring'!AM68&gt;=3,"ASSESS","N/A"))</f>
        <v>N/A</v>
      </c>
      <c r="AN68" s="1" t="str">
        <f>IF('Relevance scoring'!AN68="","",IF('Relevance scoring'!AN68&gt;=3,"ASSESS","N/A"))</f>
        <v>N/A</v>
      </c>
      <c r="AO68" s="8">
        <v>1</v>
      </c>
      <c r="AP68" s="1" t="str">
        <f>IF('Relevance scoring'!AP68="","",IF('Relevance scoring'!AP68&gt;=3,"ASSESS","N/A"))</f>
        <v>N/A</v>
      </c>
      <c r="AQ68" s="8">
        <v>1</v>
      </c>
      <c r="AR68" s="8">
        <v>1</v>
      </c>
      <c r="AS68" s="1" t="str">
        <f>IF('Relevance scoring'!AS68="","",IF('Relevance scoring'!AS68&gt;=3,"ASSESS","N/A"))</f>
        <v>N/A</v>
      </c>
      <c r="AT68" s="8">
        <v>1</v>
      </c>
      <c r="AU68" s="8">
        <v>1</v>
      </c>
      <c r="AV68" s="1" t="str">
        <f>IF('Relevance scoring'!AV68="","",IF('Relevance scoring'!AV68&gt;=3,"ASSESS","N/A"))</f>
        <v>N/A</v>
      </c>
      <c r="AW68" s="8">
        <v>-1</v>
      </c>
      <c r="AX68" s="8">
        <v>-1</v>
      </c>
      <c r="AY68" s="1" t="str">
        <f>IF('Relevance scoring'!AY68="","",IF('Relevance scoring'!AY68&gt;=3,"ASSESS","N/A"))</f>
        <v>N/A</v>
      </c>
      <c r="AZ68" s="1" t="str">
        <f>IF('Relevance scoring'!AZ68="","",IF('Relevance scoring'!AZ68&gt;=3,"ASSESS","N/A"))</f>
        <v>N/A</v>
      </c>
      <c r="BA68" s="1" t="str">
        <f>IF('Relevance scoring'!BA68="","",IF('Relevance scoring'!BA68&gt;=3,"ASSESS","N/A"))</f>
        <v>N/A</v>
      </c>
      <c r="BB68" s="1" t="str">
        <f>IF('Relevance scoring'!BB68="","",IF('Relevance scoring'!BB68&gt;=3,"ASSESS","N/A"))</f>
        <v>N/A</v>
      </c>
      <c r="BC68" s="1" t="str">
        <f>IF('Relevance scoring'!BC68="","",IF('Relevance scoring'!BC68&gt;=3,"ASSESS","N/A"))</f>
        <v>N/A</v>
      </c>
      <c r="BD68" s="1" t="str">
        <f>IF('Relevance scoring'!BD68="","",IF('Relevance scoring'!BD68&gt;=3,"ASSESS","N/A"))</f>
        <v>N/A</v>
      </c>
      <c r="BE68" s="8" t="str">
        <f>IF('Relevance scoring'!BE68="","",IF('Relevance scoring'!BE68&gt;=3,"ASSESS","N/A"))</f>
        <v>N/A</v>
      </c>
      <c r="BF68" s="8" t="str">
        <f>IF('Relevance scoring'!BF68="","",IF('Relevance scoring'!BF68&gt;=3,"ASSESS","N/A"))</f>
        <v>N/A</v>
      </c>
      <c r="BG68" s="8" t="str">
        <f>IF('Relevance scoring'!BG68="","",IF('Relevance scoring'!BG68&gt;=3,"ASSESS","N/A"))</f>
        <v>N/A</v>
      </c>
      <c r="BH68" s="8" t="str">
        <f>IF('Relevance scoring'!BH68="","",IF('Relevance scoring'!BH68&gt;=3,"ASSESS","N/A"))</f>
        <v>N/A</v>
      </c>
    </row>
    <row r="69" spans="1:60" ht="12.75" x14ac:dyDescent="0.2">
      <c r="A69" s="53" t="str">
        <f>'Technology references'!A64</f>
        <v>Tech-063</v>
      </c>
      <c r="B69" s="54" t="str">
        <f t="array" ref="B69">INDEX('Technology references'!$B$2:$B$100,MATCH($A69,'Technology references'!$A$2:$A$100,0))</f>
        <v>Global warming</v>
      </c>
      <c r="C69" s="4"/>
      <c r="D69" s="1" t="str">
        <f>IF('Relevance scoring'!D69="","",IF('Relevance scoring'!D69&gt;=3,"ASSESS","N/A"))</f>
        <v>N/A</v>
      </c>
      <c r="E69" s="8">
        <v>-2</v>
      </c>
      <c r="F69" s="8">
        <v>-2</v>
      </c>
      <c r="G69" s="8">
        <v>-2</v>
      </c>
      <c r="H69" s="1" t="str">
        <f>IF('Relevance scoring'!H69="","",IF('Relevance scoring'!H69&gt;=3,"ASSESS","N/A"))</f>
        <v>N/A</v>
      </c>
      <c r="I69" s="1" t="str">
        <f>IF('Relevance scoring'!I69="","",IF('Relevance scoring'!I69&gt;=3,"ASSESS","N/A"))</f>
        <v>N/A</v>
      </c>
      <c r="J69" s="1" t="str">
        <f>IF('Relevance scoring'!J69="","",IF('Relevance scoring'!J69&gt;=3,"ASSESS","N/A"))</f>
        <v>N/A</v>
      </c>
      <c r="K69" s="8">
        <v>-2</v>
      </c>
      <c r="L69" s="8">
        <v>-2</v>
      </c>
      <c r="M69" s="8">
        <v>-1</v>
      </c>
      <c r="N69" s="8">
        <v>-2</v>
      </c>
      <c r="O69" s="1" t="str">
        <f>IF('Relevance scoring'!O69="","",IF('Relevance scoring'!O69&gt;=3,"ASSESS","N/A"))</f>
        <v>N/A</v>
      </c>
      <c r="P69" s="1" t="str">
        <f>IF('Relevance scoring'!P69="","",IF('Relevance scoring'!P69&gt;=3,"ASSESS","N/A"))</f>
        <v>N/A</v>
      </c>
      <c r="Q69" s="8">
        <v>-1</v>
      </c>
      <c r="R69" s="1" t="str">
        <f>IF('Relevance scoring'!R69="","",IF('Relevance scoring'!R69&gt;=3,"ASSESS","N/A"))</f>
        <v>N/A</v>
      </c>
      <c r="S69" s="8">
        <v>-1</v>
      </c>
      <c r="T69" s="8">
        <v>-1</v>
      </c>
      <c r="U69" s="1" t="str">
        <f>IF('Relevance scoring'!U69="","",IF('Relevance scoring'!U69&gt;=3,"ASSESS","N/A"))</f>
        <v>N/A</v>
      </c>
      <c r="V69" s="1" t="str">
        <f>IF('Relevance scoring'!V69="","",IF('Relevance scoring'!V69&gt;=3,"ASSESS","N/A"))</f>
        <v>N/A</v>
      </c>
      <c r="W69" s="8">
        <v>-1</v>
      </c>
      <c r="X69" s="8">
        <v>-2</v>
      </c>
      <c r="Y69" s="8">
        <v>-2</v>
      </c>
      <c r="Z69" s="8">
        <v>-3</v>
      </c>
      <c r="AA69" s="1" t="str">
        <f>IF('Relevance scoring'!AA69="","",IF('Relevance scoring'!AA69&gt;=3,"ASSESS","N/A"))</f>
        <v>N/A</v>
      </c>
      <c r="AB69" s="1" t="str">
        <f>IF('Relevance scoring'!AB69="","",IF('Relevance scoring'!AB69&gt;=3,"ASSESS","N/A"))</f>
        <v>N/A</v>
      </c>
      <c r="AC69" s="1" t="str">
        <f>IF('Relevance scoring'!AC69="","",IF('Relevance scoring'!AC69&gt;=3,"ASSESS","N/A"))</f>
        <v>N/A</v>
      </c>
      <c r="AD69" s="1" t="str">
        <f>IF('Relevance scoring'!AD69="","",IF('Relevance scoring'!AD69&gt;=3,"ASSESS","N/A"))</f>
        <v>N/A</v>
      </c>
      <c r="AE69" s="1" t="str">
        <f>IF('Relevance scoring'!AE69="","",IF('Relevance scoring'!AE69&gt;=3,"ASSESS","N/A"))</f>
        <v>N/A</v>
      </c>
      <c r="AF69" s="8">
        <v>-2</v>
      </c>
      <c r="AG69" s="1" t="str">
        <f>IF('Relevance scoring'!AG69="","",IF('Relevance scoring'!AG69&gt;=3,"ASSESS","N/A"))</f>
        <v>N/A</v>
      </c>
      <c r="AH69" s="1" t="str">
        <f>IF('Relevance scoring'!AH69="","",IF('Relevance scoring'!AH69&gt;=3,"ASSESS","N/A"))</f>
        <v>N/A</v>
      </c>
      <c r="AI69" s="1" t="str">
        <f>IF('Relevance scoring'!AI69="","",IF('Relevance scoring'!AI69&gt;=3,"ASSESS","N/A"))</f>
        <v>N/A</v>
      </c>
      <c r="AJ69" s="1" t="str">
        <f>IF('Relevance scoring'!AJ69="","",IF('Relevance scoring'!AJ69&gt;=3,"ASSESS","N/A"))</f>
        <v>N/A</v>
      </c>
      <c r="AK69" s="1" t="str">
        <f>IF('Relevance scoring'!AK69="","",IF('Relevance scoring'!AK69&gt;=3,"ASSESS","N/A"))</f>
        <v>N/A</v>
      </c>
      <c r="AL69" s="1" t="str">
        <f>IF('Relevance scoring'!AL69="","",IF('Relevance scoring'!AL69&gt;=3,"ASSESS","N/A"))</f>
        <v>N/A</v>
      </c>
      <c r="AM69" s="1" t="str">
        <f>IF('Relevance scoring'!AM69="","",IF('Relevance scoring'!AM69&gt;=3,"ASSESS","N/A"))</f>
        <v>N/A</v>
      </c>
      <c r="AN69" s="1" t="str">
        <f>IF('Relevance scoring'!AN69="","",IF('Relevance scoring'!AN69&gt;=3,"ASSESS","N/A"))</f>
        <v>N/A</v>
      </c>
      <c r="AO69" s="8">
        <v>-1</v>
      </c>
      <c r="AP69" s="1" t="str">
        <f>IF('Relevance scoring'!AP69="","",IF('Relevance scoring'!AP69&gt;=3,"ASSESS","N/A"))</f>
        <v>N/A</v>
      </c>
      <c r="AQ69" s="8">
        <v>-1</v>
      </c>
      <c r="AR69" s="8">
        <v>-1</v>
      </c>
      <c r="AS69" s="1" t="str">
        <f>IF('Relevance scoring'!AS69="","",IF('Relevance scoring'!AS69&gt;=3,"ASSESS","N/A"))</f>
        <v>N/A</v>
      </c>
      <c r="AT69" s="1" t="str">
        <f>IF('Relevance scoring'!AT69="","",IF('Relevance scoring'!AT69&gt;=3,"ASSESS","N/A"))</f>
        <v>N/A</v>
      </c>
      <c r="AU69" s="1" t="str">
        <f>IF('Relevance scoring'!AU69="","",IF('Relevance scoring'!AU69&gt;=3,"ASSESS","N/A"))</f>
        <v>N/A</v>
      </c>
      <c r="AV69" s="1" t="str">
        <f>IF('Relevance scoring'!AV69="","",IF('Relevance scoring'!AV69&gt;=3,"ASSESS","N/A"))</f>
        <v>N/A</v>
      </c>
      <c r="AW69" s="8">
        <v>3</v>
      </c>
      <c r="AX69" s="8">
        <v>-2</v>
      </c>
      <c r="AY69" s="8">
        <v>-2</v>
      </c>
      <c r="AZ69" s="1" t="str">
        <f>IF('Relevance scoring'!AZ69="","",IF('Relevance scoring'!AZ69&gt;=3,"ASSESS","N/A"))</f>
        <v>N/A</v>
      </c>
      <c r="BA69" s="1" t="str">
        <f>IF('Relevance scoring'!BA69="","",IF('Relevance scoring'!BA69&gt;=3,"ASSESS","N/A"))</f>
        <v>N/A</v>
      </c>
      <c r="BB69" s="1" t="str">
        <f>IF('Relevance scoring'!BB69="","",IF('Relevance scoring'!BB69&gt;=3,"ASSESS","N/A"))</f>
        <v>N/A</v>
      </c>
      <c r="BC69" s="1" t="str">
        <f>IF('Relevance scoring'!BC69="","",IF('Relevance scoring'!BC69&gt;=3,"ASSESS","N/A"))</f>
        <v>N/A</v>
      </c>
      <c r="BD69" s="1" t="str">
        <f>IF('Relevance scoring'!BD69="","",IF('Relevance scoring'!BD69&gt;=3,"ASSESS","N/A"))</f>
        <v>N/A</v>
      </c>
      <c r="BE69" s="8" t="str">
        <f>IF('Relevance scoring'!BE69="","",IF('Relevance scoring'!BE69&gt;=3,"ASSESS","N/A"))</f>
        <v>N/A</v>
      </c>
      <c r="BF69" s="8" t="str">
        <f>IF('Relevance scoring'!BF69="","",IF('Relevance scoring'!BF69&gt;=3,"ASSESS","N/A"))</f>
        <v>N/A</v>
      </c>
      <c r="BG69" s="8" t="str">
        <f>IF('Relevance scoring'!BG69="","",IF('Relevance scoring'!BG69&gt;=3,"ASSESS","N/A"))</f>
        <v>N/A</v>
      </c>
      <c r="BH69" s="8" t="str">
        <f>IF('Relevance scoring'!BH69="","",IF('Relevance scoring'!BH69&gt;=3,"ASSESS","N/A"))</f>
        <v>N/A</v>
      </c>
    </row>
    <row r="70" spans="1:60" ht="12.75" x14ac:dyDescent="0.2">
      <c r="A70" s="53" t="str">
        <f>'Technology references'!A65</f>
        <v>Tech-064</v>
      </c>
      <c r="B70" s="54" t="str">
        <f t="array" ref="B70">INDEX('Technology references'!$B$2:$B$100,MATCH($A70,'Technology references'!$A$2:$A$100,0))</f>
        <v>Urbanisation</v>
      </c>
      <c r="C70" s="4"/>
      <c r="D70" s="1" t="str">
        <f>IF('Relevance scoring'!D70="","",IF('Relevance scoring'!D70&gt;=3,"ASSESS","N/A"))</f>
        <v>N/A</v>
      </c>
      <c r="E70" s="8">
        <v>1</v>
      </c>
      <c r="F70" s="8">
        <v>1</v>
      </c>
      <c r="G70" s="1" t="str">
        <f>IF('Relevance scoring'!G70="","",IF('Relevance scoring'!G70&gt;=3,"ASSESS","N/A"))</f>
        <v>N/A</v>
      </c>
      <c r="H70" s="8">
        <v>1</v>
      </c>
      <c r="I70" s="8">
        <v>2</v>
      </c>
      <c r="J70" s="8">
        <v>-1</v>
      </c>
      <c r="K70" s="1" t="str">
        <f>IF('Relevance scoring'!K70="","",IF('Relevance scoring'!K70&gt;=3,"ASSESS","N/A"))</f>
        <v>N/A</v>
      </c>
      <c r="L70" s="8">
        <v>1</v>
      </c>
      <c r="M70" s="8">
        <v>-2</v>
      </c>
      <c r="N70" s="1" t="str">
        <f>IF('Relevance scoring'!N70="","",IF('Relevance scoring'!N70&gt;=3,"ASSESS","N/A"))</f>
        <v>N/A</v>
      </c>
      <c r="O70" s="1" t="str">
        <f>IF('Relevance scoring'!O70="","",IF('Relevance scoring'!O70&gt;=3,"ASSESS","N/A"))</f>
        <v>N/A</v>
      </c>
      <c r="P70" s="1" t="str">
        <f>IF('Relevance scoring'!P70="","",IF('Relevance scoring'!P70&gt;=3,"ASSESS","N/A"))</f>
        <v>N/A</v>
      </c>
      <c r="Q70" s="1" t="str">
        <f>IF('Relevance scoring'!Q70="","",IF('Relevance scoring'!Q70&gt;=3,"ASSESS","N/A"))</f>
        <v>N/A</v>
      </c>
      <c r="R70" s="1" t="str">
        <f>IF('Relevance scoring'!R70="","",IF('Relevance scoring'!R70&gt;=3,"ASSESS","N/A"))</f>
        <v>N/A</v>
      </c>
      <c r="S70" s="1" t="str">
        <f>IF('Relevance scoring'!S70="","",IF('Relevance scoring'!S70&gt;=3,"ASSESS","N/A"))</f>
        <v>N/A</v>
      </c>
      <c r="T70" s="1" t="str">
        <f>IF('Relevance scoring'!T70="","",IF('Relevance scoring'!T70&gt;=3,"ASSESS","N/A"))</f>
        <v>N/A</v>
      </c>
      <c r="U70" s="1" t="str">
        <f>IF('Relevance scoring'!U70="","",IF('Relevance scoring'!U70&gt;=3,"ASSESS","N/A"))</f>
        <v>N/A</v>
      </c>
      <c r="V70" s="1" t="str">
        <f>IF('Relevance scoring'!V70="","",IF('Relevance scoring'!V70&gt;=3,"ASSESS","N/A"))</f>
        <v>N/A</v>
      </c>
      <c r="W70" s="8">
        <v>1</v>
      </c>
      <c r="X70" s="1" t="str">
        <f>IF('Relevance scoring'!X70="","",IF('Relevance scoring'!X70&gt;=3,"ASSESS","N/A"))</f>
        <v>N/A</v>
      </c>
      <c r="Y70" s="1" t="str">
        <f>IF('Relevance scoring'!Y70="","",IF('Relevance scoring'!Y70&gt;=3,"ASSESS","N/A"))</f>
        <v>N/A</v>
      </c>
      <c r="Z70" s="8">
        <v>-1</v>
      </c>
      <c r="AA70" s="8">
        <v>-1</v>
      </c>
      <c r="AB70" s="8">
        <v>-1</v>
      </c>
      <c r="AC70" s="8">
        <v>1</v>
      </c>
      <c r="AD70" s="1" t="str">
        <f>IF('Relevance scoring'!AD70="","",IF('Relevance scoring'!AD70&gt;=3,"ASSESS","N/A"))</f>
        <v>N/A</v>
      </c>
      <c r="AE70" s="8">
        <v>-1</v>
      </c>
      <c r="AF70" s="8">
        <v>-1</v>
      </c>
      <c r="AG70" s="1" t="str">
        <f>IF('Relevance scoring'!AG70="","",IF('Relevance scoring'!AG70&gt;=3,"ASSESS","N/A"))</f>
        <v>N/A</v>
      </c>
      <c r="AH70" s="1" t="str">
        <f>IF('Relevance scoring'!AH70="","",IF('Relevance scoring'!AH70&gt;=3,"ASSESS","N/A"))</f>
        <v>N/A</v>
      </c>
      <c r="AI70" s="1" t="str">
        <f>IF('Relevance scoring'!AI70="","",IF('Relevance scoring'!AI70&gt;=3,"ASSESS","N/A"))</f>
        <v>N/A</v>
      </c>
      <c r="AJ70" s="1" t="str">
        <f>IF('Relevance scoring'!AJ70="","",IF('Relevance scoring'!AJ70&gt;=3,"ASSESS","N/A"))</f>
        <v>N/A</v>
      </c>
      <c r="AK70" s="1" t="str">
        <f>IF('Relevance scoring'!AK70="","",IF('Relevance scoring'!AK70&gt;=3,"ASSESS","N/A"))</f>
        <v>N/A</v>
      </c>
      <c r="AL70" s="1" t="str">
        <f>IF('Relevance scoring'!AL70="","",IF('Relevance scoring'!AL70&gt;=3,"ASSESS","N/A"))</f>
        <v>N/A</v>
      </c>
      <c r="AM70" s="1" t="str">
        <f>IF('Relevance scoring'!AM70="","",IF('Relevance scoring'!AM70&gt;=3,"ASSESS","N/A"))</f>
        <v>N/A</v>
      </c>
      <c r="AN70" s="8">
        <v>1</v>
      </c>
      <c r="AO70" s="8">
        <v>-1</v>
      </c>
      <c r="AP70" s="1" t="str">
        <f>IF('Relevance scoring'!AP70="","",IF('Relevance scoring'!AP70&gt;=3,"ASSESS","N/A"))</f>
        <v>N/A</v>
      </c>
      <c r="AQ70" s="8">
        <v>1</v>
      </c>
      <c r="AR70" s="1" t="str">
        <f>IF('Relevance scoring'!AR70="","",IF('Relevance scoring'!AR70&gt;=3,"ASSESS","N/A"))</f>
        <v>N/A</v>
      </c>
      <c r="AS70" s="1" t="str">
        <f>IF('Relevance scoring'!AS70="","",IF('Relevance scoring'!AS70&gt;=3,"ASSESS","N/A"))</f>
        <v>N/A</v>
      </c>
      <c r="AT70" s="1" t="str">
        <f>IF('Relevance scoring'!AT70="","",IF('Relevance scoring'!AT70&gt;=3,"ASSESS","N/A"))</f>
        <v>N/A</v>
      </c>
      <c r="AU70" s="1" t="str">
        <f>IF('Relevance scoring'!AU70="","",IF('Relevance scoring'!AU70&gt;=3,"ASSESS","N/A"))</f>
        <v>N/A</v>
      </c>
      <c r="AV70" s="8">
        <v>1</v>
      </c>
      <c r="AW70" s="1" t="str">
        <f>IF('Relevance scoring'!AW70="","",IF('Relevance scoring'!AW70&gt;=3,"ASSESS","N/A"))</f>
        <v>N/A</v>
      </c>
      <c r="AX70" s="8">
        <v>-3</v>
      </c>
      <c r="AY70" s="8">
        <v>-3</v>
      </c>
      <c r="AZ70" s="1" t="str">
        <f>IF('Relevance scoring'!AZ70="","",IF('Relevance scoring'!AZ70&gt;=3,"ASSESS","N/A"))</f>
        <v>N/A</v>
      </c>
      <c r="BA70" s="8">
        <v>2</v>
      </c>
      <c r="BB70" s="8">
        <v>2</v>
      </c>
      <c r="BC70" s="8">
        <v>1</v>
      </c>
      <c r="BD70" s="1" t="str">
        <f>IF('Relevance scoring'!BD70="","",IF('Relevance scoring'!BD70&gt;=3,"ASSESS","N/A"))</f>
        <v>N/A</v>
      </c>
      <c r="BE70" s="8">
        <v>1</v>
      </c>
      <c r="BF70" s="8">
        <v>1</v>
      </c>
      <c r="BG70" s="8">
        <v>1</v>
      </c>
      <c r="BH70" s="8" t="str">
        <f>IF('Relevance scoring'!BH70="","",IF('Relevance scoring'!BH70&gt;=3,"ASSESS","N/A"))</f>
        <v>N/A</v>
      </c>
    </row>
    <row r="71" spans="1:60" ht="12.75" x14ac:dyDescent="0.2">
      <c r="A71" s="53" t="str">
        <f>'Technology references'!A66</f>
        <v>Tech-065</v>
      </c>
      <c r="B71" s="54" t="str">
        <f t="array" ref="B71">INDEX('Technology references'!$B$2:$B$100,MATCH($A71,'Technology references'!$A$2:$A$100,0))</f>
        <v>Shift in global economic power</v>
      </c>
      <c r="C71" s="4"/>
      <c r="D71" s="1" t="str">
        <f>IF('Relevance scoring'!D71="","",IF('Relevance scoring'!D71&gt;=3,"ASSESS","N/A"))</f>
        <v>N/A</v>
      </c>
      <c r="E71" s="1" t="str">
        <f>IF('Relevance scoring'!E71="","",IF('Relevance scoring'!E71&gt;=3,"ASSESS","N/A"))</f>
        <v>N/A</v>
      </c>
      <c r="F71" s="1" t="str">
        <f>IF('Relevance scoring'!F71="","",IF('Relevance scoring'!F71&gt;=3,"ASSESS","N/A"))</f>
        <v>N/A</v>
      </c>
      <c r="G71" s="1" t="str">
        <f>IF('Relevance scoring'!G71="","",IF('Relevance scoring'!G71&gt;=3,"ASSESS","N/A"))</f>
        <v>N/A</v>
      </c>
      <c r="H71" s="1" t="str">
        <f>IF('Relevance scoring'!H71="","",IF('Relevance scoring'!H71&gt;=3,"ASSESS","N/A"))</f>
        <v>N/A</v>
      </c>
      <c r="I71" s="1" t="str">
        <f>IF('Relevance scoring'!I71="","",IF('Relevance scoring'!I71&gt;=3,"ASSESS","N/A"))</f>
        <v>N/A</v>
      </c>
      <c r="J71" s="1" t="str">
        <f>IF('Relevance scoring'!J71="","",IF('Relevance scoring'!J71&gt;=3,"ASSESS","N/A"))</f>
        <v>N/A</v>
      </c>
      <c r="K71" s="1" t="str">
        <f>IF('Relevance scoring'!K71="","",IF('Relevance scoring'!K71&gt;=3,"ASSESS","N/A"))</f>
        <v>N/A</v>
      </c>
      <c r="L71" s="8">
        <v>1</v>
      </c>
      <c r="M71" s="1" t="str">
        <f>IF('Relevance scoring'!M71="","",IF('Relevance scoring'!M71&gt;=3,"ASSESS","N/A"))</f>
        <v>N/A</v>
      </c>
      <c r="N71" s="8">
        <v>1</v>
      </c>
      <c r="O71" s="8">
        <v>1</v>
      </c>
      <c r="P71" s="1" t="str">
        <f>IF('Relevance scoring'!P71="","",IF('Relevance scoring'!P71&gt;=3,"ASSESS","N/A"))</f>
        <v>N/A</v>
      </c>
      <c r="Q71" s="8">
        <v>1</v>
      </c>
      <c r="R71" s="8">
        <v>1</v>
      </c>
      <c r="S71" s="8">
        <v>1</v>
      </c>
      <c r="T71" s="8">
        <v>1</v>
      </c>
      <c r="U71" s="1" t="str">
        <f>IF('Relevance scoring'!U71="","",IF('Relevance scoring'!U71&gt;=3,"ASSESS","N/A"))</f>
        <v>N/A</v>
      </c>
      <c r="V71" s="1" t="str">
        <f>IF('Relevance scoring'!V71="","",IF('Relevance scoring'!V71&gt;=3,"ASSESS","N/A"))</f>
        <v>N/A</v>
      </c>
      <c r="W71" s="8">
        <v>1</v>
      </c>
      <c r="X71" s="1" t="str">
        <f>IF('Relevance scoring'!X71="","",IF('Relevance scoring'!X71&gt;=3,"ASSESS","N/A"))</f>
        <v>N/A</v>
      </c>
      <c r="Y71" s="1" t="str">
        <f>IF('Relevance scoring'!Y71="","",IF('Relevance scoring'!Y71&gt;=3,"ASSESS","N/A"))</f>
        <v>N/A</v>
      </c>
      <c r="Z71" s="1" t="str">
        <f>IF('Relevance scoring'!Z71="","",IF('Relevance scoring'!Z71&gt;=3,"ASSESS","N/A"))</f>
        <v>N/A</v>
      </c>
      <c r="AA71" s="8">
        <v>1</v>
      </c>
      <c r="AB71" s="8">
        <v>1</v>
      </c>
      <c r="AC71" s="1" t="str">
        <f>IF('Relevance scoring'!AC71="","",IF('Relevance scoring'!AC71&gt;=3,"ASSESS","N/A"))</f>
        <v>N/A</v>
      </c>
      <c r="AD71" s="1" t="str">
        <f>IF('Relevance scoring'!AD71="","",IF('Relevance scoring'!AD71&gt;=3,"ASSESS","N/A"))</f>
        <v>N/A</v>
      </c>
      <c r="AE71" s="1" t="str">
        <f>IF('Relevance scoring'!AE71="","",IF('Relevance scoring'!AE71&gt;=3,"ASSESS","N/A"))</f>
        <v>N/A</v>
      </c>
      <c r="AF71" s="8">
        <v>1</v>
      </c>
      <c r="AG71" s="1" t="str">
        <f>IF('Relevance scoring'!AG71="","",IF('Relevance scoring'!AG71&gt;=3,"ASSESS","N/A"))</f>
        <v>N/A</v>
      </c>
      <c r="AH71" s="8">
        <v>1</v>
      </c>
      <c r="AI71" s="8">
        <v>1</v>
      </c>
      <c r="AJ71" s="8">
        <v>1</v>
      </c>
      <c r="AK71" s="8">
        <v>1</v>
      </c>
      <c r="AL71" s="1" t="str">
        <f>IF('Relevance scoring'!AL71="","",IF('Relevance scoring'!AL71&gt;=3,"ASSESS","N/A"))</f>
        <v>N/A</v>
      </c>
      <c r="AM71" s="1" t="str">
        <f>IF('Relevance scoring'!AM71="","",IF('Relevance scoring'!AM71&gt;=3,"ASSESS","N/A"))</f>
        <v>N/A</v>
      </c>
      <c r="AN71" s="1" t="str">
        <f>IF('Relevance scoring'!AN71="","",IF('Relevance scoring'!AN71&gt;=3,"ASSESS","N/A"))</f>
        <v>N/A</v>
      </c>
      <c r="AO71" s="1" t="str">
        <f>IF('Relevance scoring'!AO71="","",IF('Relevance scoring'!AO71&gt;=3,"ASSESS","N/A"))</f>
        <v>N/A</v>
      </c>
      <c r="AP71" s="8">
        <v>1</v>
      </c>
      <c r="AQ71" s="8">
        <v>1</v>
      </c>
      <c r="AR71" s="1" t="str">
        <f>IF('Relevance scoring'!AR71="","",IF('Relevance scoring'!AR71&gt;=3,"ASSESS","N/A"))</f>
        <v>N/A</v>
      </c>
      <c r="AS71" s="1" t="str">
        <f>IF('Relevance scoring'!AS71="","",IF('Relevance scoring'!AS71&gt;=3,"ASSESS","N/A"))</f>
        <v>N/A</v>
      </c>
      <c r="AT71" s="8">
        <v>1</v>
      </c>
      <c r="AU71" s="1" t="str">
        <f>IF('Relevance scoring'!AU71="","",IF('Relevance scoring'!AU71&gt;=3,"ASSESS","N/A"))</f>
        <v>N/A</v>
      </c>
      <c r="AV71" s="1" t="str">
        <f>IF('Relevance scoring'!AV71="","",IF('Relevance scoring'!AV71&gt;=3,"ASSESS","N/A"))</f>
        <v>N/A</v>
      </c>
      <c r="AW71" s="8">
        <v>1</v>
      </c>
      <c r="AX71" s="1" t="str">
        <f>IF('Relevance scoring'!AX71="","",IF('Relevance scoring'!AX71&gt;=3,"ASSESS","N/A"))</f>
        <v>N/A</v>
      </c>
      <c r="AY71" s="1" t="str">
        <f>IF('Relevance scoring'!AY71="","",IF('Relevance scoring'!AY71&gt;=3,"ASSESS","N/A"))</f>
        <v>N/A</v>
      </c>
      <c r="AZ71" s="1" t="str">
        <f>IF('Relevance scoring'!AZ71="","",IF('Relevance scoring'!AZ71&gt;=3,"ASSESS","N/A"))</f>
        <v>N/A</v>
      </c>
      <c r="BA71" s="1" t="str">
        <f>IF('Relevance scoring'!BA71="","",IF('Relevance scoring'!BA71&gt;=3,"ASSESS","N/A"))</f>
        <v>N/A</v>
      </c>
      <c r="BB71" s="8">
        <v>2</v>
      </c>
      <c r="BC71" s="1" t="str">
        <f>IF('Relevance scoring'!BC71="","",IF('Relevance scoring'!BC71&gt;=3,"ASSESS","N/A"))</f>
        <v>N/A</v>
      </c>
      <c r="BD71" s="1" t="str">
        <f>IF('Relevance scoring'!BD71="","",IF('Relevance scoring'!BD71&gt;=3,"ASSESS","N/A"))</f>
        <v>N/A</v>
      </c>
      <c r="BE71" s="8" t="str">
        <f>IF('Relevance scoring'!BE71="","",IF('Relevance scoring'!BE71&gt;=3,"ASSESS","N/A"))</f>
        <v>N/A</v>
      </c>
      <c r="BF71" s="8" t="str">
        <f>IF('Relevance scoring'!BF71="","",IF('Relevance scoring'!BF71&gt;=3,"ASSESS","N/A"))</f>
        <v>N/A</v>
      </c>
      <c r="BG71" s="8">
        <v>1</v>
      </c>
      <c r="BH71" s="8" t="str">
        <f>IF('Relevance scoring'!BH71="","",IF('Relevance scoring'!BH71&gt;=3,"ASSESS","N/A"))</f>
        <v>N/A</v>
      </c>
    </row>
    <row r="72" spans="1:60" ht="12.75" x14ac:dyDescent="0.2">
      <c r="A72" s="75" t="str">
        <f>'Technology references'!A67</f>
        <v>Tech-066</v>
      </c>
      <c r="B72" s="54" t="str">
        <f t="array" ref="B72">INDEX('Technology references'!$B$2:$B$100,MATCH($A72,'Technology references'!$A$2:$A$100,0))</f>
        <v>Payment technology</v>
      </c>
      <c r="C72" s="74"/>
      <c r="D72" s="1" t="str">
        <f>IF('Relevance scoring'!D72="","",IF('Relevance scoring'!D72&gt;=3,"ASSESS","N/A"))</f>
        <v>N/A</v>
      </c>
      <c r="E72" s="1" t="str">
        <f>IF('Relevance scoring'!E72="","",IF('Relevance scoring'!E72&gt;=3,"ASSESS","N/A"))</f>
        <v>N/A</v>
      </c>
      <c r="F72" s="1" t="str">
        <f>IF('Relevance scoring'!F72="","",IF('Relevance scoring'!F72&gt;=3,"ASSESS","N/A"))</f>
        <v>N/A</v>
      </c>
      <c r="G72" s="1" t="str">
        <f>IF('Relevance scoring'!G72="","",IF('Relevance scoring'!G72&gt;=3,"ASSESS","N/A"))</f>
        <v>N/A</v>
      </c>
      <c r="H72" s="1" t="str">
        <f>IF('Relevance scoring'!H72="","",IF('Relevance scoring'!H72&gt;=3,"ASSESS","N/A"))</f>
        <v>N/A</v>
      </c>
      <c r="I72" s="1" t="str">
        <f>IF('Relevance scoring'!I72="","",IF('Relevance scoring'!I72&gt;=3,"ASSESS","N/A"))</f>
        <v>N/A</v>
      </c>
      <c r="J72" s="1" t="str">
        <f>IF('Relevance scoring'!J72="","",IF('Relevance scoring'!J72&gt;=3,"ASSESS","N/A"))</f>
        <v>N/A</v>
      </c>
      <c r="K72" s="1" t="str">
        <f>IF('Relevance scoring'!K72="","",IF('Relevance scoring'!K72&gt;=3,"ASSESS","N/A"))</f>
        <v>N/A</v>
      </c>
      <c r="L72" s="1" t="str">
        <f>IF('Relevance scoring'!L72="","",IF('Relevance scoring'!L72&gt;=3,"ASSESS","N/A"))</f>
        <v>N/A</v>
      </c>
      <c r="M72" s="1" t="str">
        <f>IF('Relevance scoring'!M72="","",IF('Relevance scoring'!M72&gt;=3,"ASSESS","N/A"))</f>
        <v>N/A</v>
      </c>
      <c r="N72" s="1" t="str">
        <f>IF('Relevance scoring'!N72="","",IF('Relevance scoring'!N72&gt;=3,"ASSESS","N/A"))</f>
        <v>N/A</v>
      </c>
      <c r="O72" s="8">
        <v>-2</v>
      </c>
      <c r="P72" s="8">
        <v>-3</v>
      </c>
      <c r="Q72" s="1" t="str">
        <f>IF('Relevance scoring'!Q72="","",IF('Relevance scoring'!Q72&gt;=3,"ASSESS","N/A"))</f>
        <v>N/A</v>
      </c>
      <c r="R72" s="8">
        <v>-2</v>
      </c>
      <c r="S72" s="1" t="str">
        <f>IF('Relevance scoring'!S72="","",IF('Relevance scoring'!S72&gt;=3,"ASSESS","N/A"))</f>
        <v>N/A</v>
      </c>
      <c r="T72" s="1" t="str">
        <f>IF('Relevance scoring'!T72="","",IF('Relevance scoring'!T72&gt;=3,"ASSESS","N/A"))</f>
        <v>N/A</v>
      </c>
      <c r="U72" s="1" t="str">
        <f>IF('Relevance scoring'!U72="","",IF('Relevance scoring'!U72&gt;=3,"ASSESS","N/A"))</f>
        <v>N/A</v>
      </c>
      <c r="V72" s="1" t="str">
        <f>IF('Relevance scoring'!V72="","",IF('Relevance scoring'!V72&gt;=3,"ASSESS","N/A"))</f>
        <v>N/A</v>
      </c>
      <c r="W72" s="1" t="str">
        <f>IF('Relevance scoring'!W72="","",IF('Relevance scoring'!W72&gt;=3,"ASSESS","N/A"))</f>
        <v>N/A</v>
      </c>
      <c r="X72" s="1" t="str">
        <f>IF('Relevance scoring'!X72="","",IF('Relevance scoring'!X72&gt;=3,"ASSESS","N/A"))</f>
        <v>N/A</v>
      </c>
      <c r="Y72" s="1" t="str">
        <f>IF('Relevance scoring'!Y72="","",IF('Relevance scoring'!Y72&gt;=3,"ASSESS","N/A"))</f>
        <v>N/A</v>
      </c>
      <c r="Z72" s="1" t="str">
        <f>IF('Relevance scoring'!Z72="","",IF('Relevance scoring'!Z72&gt;=3,"ASSESS","N/A"))</f>
        <v>N/A</v>
      </c>
      <c r="AA72" s="1" t="str">
        <f>IF('Relevance scoring'!AA72="","",IF('Relevance scoring'!AA72&gt;=3,"ASSESS","N/A"))</f>
        <v>N/A</v>
      </c>
      <c r="AB72" s="1" t="str">
        <f>IF('Relevance scoring'!AB72="","",IF('Relevance scoring'!AB72&gt;=3,"ASSESS","N/A"))</f>
        <v>N/A</v>
      </c>
      <c r="AC72" s="1" t="str">
        <f>IF('Relevance scoring'!AC72="","",IF('Relevance scoring'!AC72&gt;=3,"ASSESS","N/A"))</f>
        <v>N/A</v>
      </c>
      <c r="AD72" s="1" t="str">
        <f>IF('Relevance scoring'!AD72="","",IF('Relevance scoring'!AD72&gt;=3,"ASSESS","N/A"))</f>
        <v>N/A</v>
      </c>
      <c r="AE72" s="1" t="str">
        <f>IF('Relevance scoring'!AE72="","",IF('Relevance scoring'!AE72&gt;=3,"ASSESS","N/A"))</f>
        <v>N/A</v>
      </c>
      <c r="AF72" s="1" t="str">
        <f>IF('Relevance scoring'!AF72="","",IF('Relevance scoring'!AF72&gt;=3,"ASSESS","N/A"))</f>
        <v>N/A</v>
      </c>
      <c r="AG72" s="1" t="str">
        <f>IF('Relevance scoring'!AG72="","",IF('Relevance scoring'!AG72&gt;=3,"ASSESS","N/A"))</f>
        <v>N/A</v>
      </c>
      <c r="AH72" s="1" t="str">
        <f>IF('Relevance scoring'!AH72="","",IF('Relevance scoring'!AH72&gt;=3,"ASSESS","N/A"))</f>
        <v>N/A</v>
      </c>
      <c r="AI72" s="1" t="str">
        <f>IF('Relevance scoring'!AI72="","",IF('Relevance scoring'!AI72&gt;=3,"ASSESS","N/A"))</f>
        <v>N/A</v>
      </c>
      <c r="AJ72" s="1" t="str">
        <f>IF('Relevance scoring'!AJ72="","",IF('Relevance scoring'!AJ72&gt;=3,"ASSESS","N/A"))</f>
        <v>N/A</v>
      </c>
      <c r="AK72" s="1" t="str">
        <f>IF('Relevance scoring'!AK72="","",IF('Relevance scoring'!AK72&gt;=3,"ASSESS","N/A"))</f>
        <v>N/A</v>
      </c>
      <c r="AL72" s="1" t="str">
        <f>IF('Relevance scoring'!AL72="","",IF('Relevance scoring'!AL72&gt;=3,"ASSESS","N/A"))</f>
        <v>N/A</v>
      </c>
      <c r="AM72" s="1" t="str">
        <f>IF('Relevance scoring'!AM72="","",IF('Relevance scoring'!AM72&gt;=3,"ASSESS","N/A"))</f>
        <v>N/A</v>
      </c>
      <c r="AN72" s="1" t="str">
        <f>IF('Relevance scoring'!AN72="","",IF('Relevance scoring'!AN72&gt;=3,"ASSESS","N/A"))</f>
        <v>N/A</v>
      </c>
      <c r="AO72" s="1" t="str">
        <f>IF('Relevance scoring'!AO72="","",IF('Relevance scoring'!AO72&gt;=3,"ASSESS","N/A"))</f>
        <v>N/A</v>
      </c>
      <c r="AP72" s="1" t="str">
        <f>IF('Relevance scoring'!AP72="","",IF('Relevance scoring'!AP72&gt;=3,"ASSESS","N/A"))</f>
        <v>N/A</v>
      </c>
      <c r="AQ72" s="1" t="str">
        <f>IF('Relevance scoring'!AQ72="","",IF('Relevance scoring'!AQ72&gt;=3,"ASSESS","N/A"))</f>
        <v>N/A</v>
      </c>
      <c r="AR72" s="1" t="str">
        <f>IF('Relevance scoring'!AR72="","",IF('Relevance scoring'!AR72&gt;=3,"ASSESS","N/A"))</f>
        <v>N/A</v>
      </c>
      <c r="AS72" s="8">
        <v>-1</v>
      </c>
      <c r="AT72" s="1" t="str">
        <f>IF('Relevance scoring'!AT72="","",IF('Relevance scoring'!AT72&gt;=3,"ASSESS","N/A"))</f>
        <v>N/A</v>
      </c>
      <c r="AU72" s="1" t="str">
        <f>IF('Relevance scoring'!AU72="","",IF('Relevance scoring'!AU72&gt;=3,"ASSESS","N/A"))</f>
        <v>N/A</v>
      </c>
      <c r="AV72" s="1" t="str">
        <f>IF('Relevance scoring'!AV72="","",IF('Relevance scoring'!AV72&gt;=3,"ASSESS","N/A"))</f>
        <v>N/A</v>
      </c>
      <c r="AW72" s="1" t="str">
        <f>IF('Relevance scoring'!AW72="","",IF('Relevance scoring'!AW72&gt;=3,"ASSESS","N/A"))</f>
        <v>N/A</v>
      </c>
      <c r="AX72" s="1" t="str">
        <f>IF('Relevance scoring'!AX72="","",IF('Relevance scoring'!AX72&gt;=3,"ASSESS","N/A"))</f>
        <v>N/A</v>
      </c>
      <c r="AY72" s="1" t="str">
        <f>IF('Relevance scoring'!AY72="","",IF('Relevance scoring'!AY72&gt;=3,"ASSESS","N/A"))</f>
        <v>N/A</v>
      </c>
      <c r="AZ72" s="1" t="str">
        <f>IF('Relevance scoring'!AZ72="","",IF('Relevance scoring'!AZ72&gt;=3,"ASSESS","N/A"))</f>
        <v>N/A</v>
      </c>
      <c r="BA72" s="1" t="str">
        <f>IF('Relevance scoring'!BA72="","",IF('Relevance scoring'!BA72&gt;=3,"ASSESS","N/A"))</f>
        <v>N/A</v>
      </c>
      <c r="BB72" s="8">
        <v>2</v>
      </c>
      <c r="BC72" s="8">
        <v>1</v>
      </c>
      <c r="BD72" s="8">
        <v>1</v>
      </c>
      <c r="BE72" s="8">
        <v>1</v>
      </c>
      <c r="BF72" s="8">
        <v>1</v>
      </c>
      <c r="BG72" s="8" t="str">
        <f>IF('Relevance scoring'!BG72="","",IF('Relevance scoring'!BG72&gt;=3,"ASSESS","N/A"))</f>
        <v>N/A</v>
      </c>
      <c r="BH72" s="8">
        <v>-1</v>
      </c>
    </row>
    <row r="73" spans="1:60" ht="12.75" x14ac:dyDescent="0.2">
      <c r="A73" s="75" t="str">
        <f>'Technology references'!A68</f>
        <v>Tech-067</v>
      </c>
      <c r="B73" s="54" t="str">
        <f t="array" ref="B73">INDEX('Technology references'!$B$2:$B$100,MATCH($A73,'Technology references'!$A$2:$A$100,0))</f>
        <v>Gig Economy</v>
      </c>
      <c r="C73" s="74"/>
      <c r="D73" s="8">
        <v>2</v>
      </c>
      <c r="E73" s="8">
        <v>2</v>
      </c>
      <c r="F73" s="8">
        <v>2</v>
      </c>
      <c r="G73" s="8">
        <v>2</v>
      </c>
      <c r="H73" s="1" t="str">
        <f>IF('Relevance scoring'!H73="","",IF('Relevance scoring'!H73&gt;=3,"ASSESS","N/A"))</f>
        <v>N/A</v>
      </c>
      <c r="I73" s="1" t="str">
        <f>IF('Relevance scoring'!I73="","",IF('Relevance scoring'!I73&gt;=3,"ASSESS","N/A"))</f>
        <v>N/A</v>
      </c>
      <c r="J73" s="8">
        <v>2</v>
      </c>
      <c r="K73" s="1" t="str">
        <f>IF('Relevance scoring'!K73="","",IF('Relevance scoring'!K73&gt;=3,"ASSESS","N/A"))</f>
        <v>N/A</v>
      </c>
      <c r="L73" s="8">
        <v>2</v>
      </c>
      <c r="M73" s="1" t="str">
        <f>IF('Relevance scoring'!M73="","",IF('Relevance scoring'!M73&gt;=3,"ASSESS","N/A"))</f>
        <v>N/A</v>
      </c>
      <c r="N73" s="1" t="str">
        <f>IF('Relevance scoring'!N73="","",IF('Relevance scoring'!N73&gt;=3,"ASSESS","N/A"))</f>
        <v>N/A</v>
      </c>
      <c r="O73" s="8">
        <v>1</v>
      </c>
      <c r="P73" s="8">
        <v>1</v>
      </c>
      <c r="Q73" s="1" t="str">
        <f>IF('Relevance scoring'!Q73="","",IF('Relevance scoring'!Q73&gt;=3,"ASSESS","N/A"))</f>
        <v>N/A</v>
      </c>
      <c r="R73" s="1" t="str">
        <f>IF('Relevance scoring'!R73="","",IF('Relevance scoring'!R73&gt;=3,"ASSESS","N/A"))</f>
        <v>N/A</v>
      </c>
      <c r="S73" s="1" t="str">
        <f>IF('Relevance scoring'!S73="","",IF('Relevance scoring'!S73&gt;=3,"ASSESS","N/A"))</f>
        <v>N/A</v>
      </c>
      <c r="T73" s="8">
        <v>1</v>
      </c>
      <c r="U73" s="1" t="str">
        <f>IF('Relevance scoring'!U73="","",IF('Relevance scoring'!U73&gt;=3,"ASSESS","N/A"))</f>
        <v>N/A</v>
      </c>
      <c r="V73" s="1" t="str">
        <f>IF('Relevance scoring'!V73="","",IF('Relevance scoring'!V73&gt;=3,"ASSESS","N/A"))</f>
        <v>N/A</v>
      </c>
      <c r="W73" s="8">
        <v>2</v>
      </c>
      <c r="X73" s="1" t="str">
        <f>IF('Relevance scoring'!X73="","",IF('Relevance scoring'!X73&gt;=3,"ASSESS","N/A"))</f>
        <v>N/A</v>
      </c>
      <c r="Y73" s="1" t="str">
        <f>IF('Relevance scoring'!Y73="","",IF('Relevance scoring'!Y73&gt;=3,"ASSESS","N/A"))</f>
        <v>N/A</v>
      </c>
      <c r="Z73" s="1" t="str">
        <f>IF('Relevance scoring'!Z73="","",IF('Relevance scoring'!Z73&gt;=3,"ASSESS","N/A"))</f>
        <v>N/A</v>
      </c>
      <c r="AA73" s="8">
        <v>1</v>
      </c>
      <c r="AB73" s="8">
        <v>1</v>
      </c>
      <c r="AC73" s="8">
        <v>2</v>
      </c>
      <c r="AD73" s="8">
        <v>2</v>
      </c>
      <c r="AE73" s="8">
        <v>-1</v>
      </c>
      <c r="AF73" s="8">
        <v>1</v>
      </c>
      <c r="AG73" s="1" t="str">
        <f>IF('Relevance scoring'!AG73="","",IF('Relevance scoring'!AG73&gt;=3,"ASSESS","N/A"))</f>
        <v>N/A</v>
      </c>
      <c r="AH73" s="8">
        <v>2</v>
      </c>
      <c r="AI73" s="8">
        <v>2</v>
      </c>
      <c r="AJ73" s="1" t="str">
        <f>IF('Relevance scoring'!AJ73="","",IF('Relevance scoring'!AJ73&gt;=3,"ASSESS","N/A"))</f>
        <v>N/A</v>
      </c>
      <c r="AK73" s="8">
        <v>2</v>
      </c>
      <c r="AL73" s="1" t="str">
        <f>IF('Relevance scoring'!AL73="","",IF('Relevance scoring'!AL73&gt;=3,"ASSESS","N/A"))</f>
        <v>N/A</v>
      </c>
      <c r="AM73" s="1" t="str">
        <f>IF('Relevance scoring'!AM73="","",IF('Relevance scoring'!AM73&gt;=3,"ASSESS","N/A"))</f>
        <v>N/A</v>
      </c>
      <c r="AN73" s="1" t="str">
        <f>IF('Relevance scoring'!AN73="","",IF('Relevance scoring'!AN73&gt;=3,"ASSESS","N/A"))</f>
        <v>N/A</v>
      </c>
      <c r="AO73" s="1" t="str">
        <f>IF('Relevance scoring'!AO73="","",IF('Relevance scoring'!AO73&gt;=3,"ASSESS","N/A"))</f>
        <v>N/A</v>
      </c>
      <c r="AP73" s="1" t="str">
        <f>IF('Relevance scoring'!AP73="","",IF('Relevance scoring'!AP73&gt;=3,"ASSESS","N/A"))</f>
        <v>N/A</v>
      </c>
      <c r="AQ73" s="1" t="str">
        <f>IF('Relevance scoring'!AQ73="","",IF('Relevance scoring'!AQ73&gt;=3,"ASSESS","N/A"))</f>
        <v>N/A</v>
      </c>
      <c r="AR73" s="1" t="str">
        <f>IF('Relevance scoring'!AR73="","",IF('Relevance scoring'!AR73&gt;=3,"ASSESS","N/A"))</f>
        <v>N/A</v>
      </c>
      <c r="AS73" s="8">
        <v>2</v>
      </c>
      <c r="AT73" s="1" t="str">
        <f>IF('Relevance scoring'!AT73="","",IF('Relevance scoring'!AT73&gt;=3,"ASSESS","N/A"))</f>
        <v>N/A</v>
      </c>
      <c r="AU73" s="1" t="str">
        <f>IF('Relevance scoring'!AU73="","",IF('Relevance scoring'!AU73&gt;=3,"ASSESS","N/A"))</f>
        <v>N/A</v>
      </c>
      <c r="AV73" s="1" t="str">
        <f>IF('Relevance scoring'!AV73="","",IF('Relevance scoring'!AV73&gt;=3,"ASSESS","N/A"))</f>
        <v>N/A</v>
      </c>
      <c r="AW73" s="1" t="str">
        <f>IF('Relevance scoring'!AW73="","",IF('Relevance scoring'!AW73&gt;=3,"ASSESS","N/A"))</f>
        <v>N/A</v>
      </c>
      <c r="AX73" s="8">
        <v>2</v>
      </c>
      <c r="AY73" s="8">
        <v>2</v>
      </c>
      <c r="AZ73" s="1" t="str">
        <f>IF('Relevance scoring'!AZ73="","",IF('Relevance scoring'!AZ73&gt;=3,"ASSESS","N/A"))</f>
        <v>N/A</v>
      </c>
      <c r="BA73" s="8">
        <v>2</v>
      </c>
      <c r="BB73" s="8">
        <v>-2</v>
      </c>
      <c r="BC73" s="1" t="str">
        <f>IF('Relevance scoring'!BC73="","",IF('Relevance scoring'!BC73&gt;=3,"ASSESS","N/A"))</f>
        <v>N/A</v>
      </c>
      <c r="BD73" s="1" t="str">
        <f>IF('Relevance scoring'!BD73="","",IF('Relevance scoring'!BD73&gt;=3,"ASSESS","N/A"))</f>
        <v>N/A</v>
      </c>
      <c r="BE73" s="8" t="str">
        <f>IF('Relevance scoring'!BE73="","",IF('Relevance scoring'!BE73&gt;=3,"ASSESS","N/A"))</f>
        <v>N/A</v>
      </c>
      <c r="BF73" s="8" t="str">
        <f>IF('Relevance scoring'!BF73="","",IF('Relevance scoring'!BF73&gt;=3,"ASSESS","N/A"))</f>
        <v>N/A</v>
      </c>
      <c r="BG73" s="8">
        <v>3</v>
      </c>
      <c r="BH73" s="8">
        <v>1</v>
      </c>
    </row>
    <row r="74" spans="1:60" ht="12.75" x14ac:dyDescent="0.2">
      <c r="A74" s="75" t="str">
        <f>'Technology references'!A69</f>
        <v>Tech-068</v>
      </c>
      <c r="B74" s="54" t="str">
        <f t="array" ref="B74">INDEX('Technology references'!$B$2:$B$100,MATCH($A74,'Technology references'!$A$2:$A$100,0))</f>
        <v>E-commerce</v>
      </c>
      <c r="C74" s="4"/>
      <c r="D74" s="8">
        <v>-2</v>
      </c>
      <c r="E74" s="8">
        <v>-2</v>
      </c>
      <c r="F74" s="8">
        <v>-1</v>
      </c>
      <c r="G74" s="8">
        <v>1</v>
      </c>
      <c r="H74" s="1" t="str">
        <f>IF('Relevance scoring'!H74="","",IF('Relevance scoring'!H74&gt;=3,"ASSESS","N/A"))</f>
        <v>N/A</v>
      </c>
      <c r="I74" s="1" t="str">
        <f>IF('Relevance scoring'!I74="","",IF('Relevance scoring'!I74&gt;=3,"ASSESS","N/A"))</f>
        <v>N/A</v>
      </c>
      <c r="J74" s="1" t="str">
        <f>IF('Relevance scoring'!J74="","",IF('Relevance scoring'!J74&gt;=3,"ASSESS","N/A"))</f>
        <v>N/A</v>
      </c>
      <c r="K74" s="1" t="str">
        <f>IF('Relevance scoring'!K74="","",IF('Relevance scoring'!K74&gt;=3,"ASSESS","N/A"))</f>
        <v>N/A</v>
      </c>
      <c r="L74" s="1" t="str">
        <f>IF('Relevance scoring'!L74="","",IF('Relevance scoring'!L74&gt;=3,"ASSESS","N/A"))</f>
        <v>N/A</v>
      </c>
      <c r="M74" s="1" t="str">
        <f>IF('Relevance scoring'!M74="","",IF('Relevance scoring'!M74&gt;=3,"ASSESS","N/A"))</f>
        <v>N/A</v>
      </c>
      <c r="N74" s="1" t="str">
        <f>IF('Relevance scoring'!N74="","",IF('Relevance scoring'!N74&gt;=3,"ASSESS","N/A"))</f>
        <v>N/A</v>
      </c>
      <c r="O74" s="1" t="str">
        <f>IF('Relevance scoring'!O74="","",IF('Relevance scoring'!O74&gt;=3,"ASSESS","N/A"))</f>
        <v>N/A</v>
      </c>
      <c r="P74" s="8">
        <v>1</v>
      </c>
      <c r="Q74" s="1" t="str">
        <f>IF('Relevance scoring'!Q74="","",IF('Relevance scoring'!Q74&gt;=3,"ASSESS","N/A"))</f>
        <v>N/A</v>
      </c>
      <c r="R74" s="1" t="str">
        <f>IF('Relevance scoring'!R74="","",IF('Relevance scoring'!R74&gt;=3,"ASSESS","N/A"))</f>
        <v>N/A</v>
      </c>
      <c r="S74" s="8">
        <v>1</v>
      </c>
      <c r="T74" s="8">
        <v>3</v>
      </c>
      <c r="U74" s="1" t="str">
        <f>IF('Relevance scoring'!U74="","",IF('Relevance scoring'!U74&gt;=3,"ASSESS","N/A"))</f>
        <v>N/A</v>
      </c>
      <c r="V74" s="8">
        <v>2</v>
      </c>
      <c r="W74" s="8">
        <v>2</v>
      </c>
      <c r="X74" s="1" t="str">
        <f>IF('Relevance scoring'!X74="","",IF('Relevance scoring'!X74&gt;=3,"ASSESS","N/A"))</f>
        <v>N/A</v>
      </c>
      <c r="Y74" s="1" t="str">
        <f>IF('Relevance scoring'!Y74="","",IF('Relevance scoring'!Y74&gt;=3,"ASSESS","N/A"))</f>
        <v>N/A</v>
      </c>
      <c r="Z74" s="1" t="str">
        <f>IF('Relevance scoring'!Z74="","",IF('Relevance scoring'!Z74&gt;=3,"ASSESS","N/A"))</f>
        <v>N/A</v>
      </c>
      <c r="AA74" s="1" t="str">
        <f>IF('Relevance scoring'!AA74="","",IF('Relevance scoring'!AA74&gt;=3,"ASSESS","N/A"))</f>
        <v>N/A</v>
      </c>
      <c r="AB74" s="1" t="str">
        <f>IF('Relevance scoring'!AB74="","",IF('Relevance scoring'!AB74&gt;=3,"ASSESS","N/A"))</f>
        <v>N/A</v>
      </c>
      <c r="AC74" s="8">
        <v>-2</v>
      </c>
      <c r="AD74" s="1" t="str">
        <f>IF('Relevance scoring'!AD74="","",IF('Relevance scoring'!AD74&gt;=3,"ASSESS","N/A"))</f>
        <v>N/A</v>
      </c>
      <c r="AE74" s="1" t="str">
        <f>IF('Relevance scoring'!AE74="","",IF('Relevance scoring'!AE74&gt;=3,"ASSESS","N/A"))</f>
        <v>N/A</v>
      </c>
      <c r="AF74" s="1" t="str">
        <f>IF('Relevance scoring'!AF74="","",IF('Relevance scoring'!AF74&gt;=3,"ASSESS","N/A"))</f>
        <v>N/A</v>
      </c>
      <c r="AG74" s="1" t="str">
        <f>IF('Relevance scoring'!AG74="","",IF('Relevance scoring'!AG74&gt;=3,"ASSESS","N/A"))</f>
        <v>N/A</v>
      </c>
      <c r="AH74" s="1" t="str">
        <f>IF('Relevance scoring'!AH74="","",IF('Relevance scoring'!AH74&gt;=3,"ASSESS","N/A"))</f>
        <v>N/A</v>
      </c>
      <c r="AI74" s="1" t="str">
        <f>IF('Relevance scoring'!AI74="","",IF('Relevance scoring'!AI74&gt;=3,"ASSESS","N/A"))</f>
        <v>N/A</v>
      </c>
      <c r="AJ74" s="8">
        <v>1</v>
      </c>
      <c r="AK74" s="1" t="str">
        <f>IF('Relevance scoring'!AK74="","",IF('Relevance scoring'!AK74&gt;=3,"ASSESS","N/A"))</f>
        <v>N/A</v>
      </c>
      <c r="AL74" s="1" t="str">
        <f>IF('Relevance scoring'!AL74="","",IF('Relevance scoring'!AL74&gt;=3,"ASSESS","N/A"))</f>
        <v>N/A</v>
      </c>
      <c r="AM74" s="8">
        <v>1</v>
      </c>
      <c r="AN74" s="1" t="str">
        <f>IF('Relevance scoring'!AN74="","",IF('Relevance scoring'!AN74&gt;=3,"ASSESS","N/A"))</f>
        <v>N/A</v>
      </c>
      <c r="AO74" s="1" t="str">
        <f>IF('Relevance scoring'!AO74="","",IF('Relevance scoring'!AO74&gt;=3,"ASSESS","N/A"))</f>
        <v>N/A</v>
      </c>
      <c r="AP74" s="8">
        <v>3</v>
      </c>
      <c r="AQ74" s="1" t="str">
        <f>IF('Relevance scoring'!AQ74="","",IF('Relevance scoring'!AQ74&gt;=3,"ASSESS","N/A"))</f>
        <v>N/A</v>
      </c>
      <c r="AR74" s="1" t="str">
        <f>IF('Relevance scoring'!AR74="","",IF('Relevance scoring'!AR74&gt;=3,"ASSESS","N/A"))</f>
        <v>N/A</v>
      </c>
      <c r="AS74" s="1" t="str">
        <f>IF('Relevance scoring'!AS74="","",IF('Relevance scoring'!AS74&gt;=3,"ASSESS","N/A"))</f>
        <v>N/A</v>
      </c>
      <c r="AT74" s="1" t="str">
        <f>IF('Relevance scoring'!AT74="","",IF('Relevance scoring'!AT74&gt;=3,"ASSESS","N/A"))</f>
        <v>N/A</v>
      </c>
      <c r="AU74" s="1" t="str">
        <f>IF('Relevance scoring'!AU74="","",IF('Relevance scoring'!AU74&gt;=3,"ASSESS","N/A"))</f>
        <v>N/A</v>
      </c>
      <c r="AV74" s="1" t="str">
        <f>IF('Relevance scoring'!AV74="","",IF('Relevance scoring'!AV74&gt;=3,"ASSESS","N/A"))</f>
        <v>N/A</v>
      </c>
      <c r="AW74" s="1" t="str">
        <f>IF('Relevance scoring'!AW74="","",IF('Relevance scoring'!AW74&gt;=3,"ASSESS","N/A"))</f>
        <v>N/A</v>
      </c>
      <c r="AX74" s="1" t="str">
        <f>IF('Relevance scoring'!AX74="","",IF('Relevance scoring'!AX74&gt;=3,"ASSESS","N/A"))</f>
        <v>N/A</v>
      </c>
      <c r="AY74" s="1" t="str">
        <f>IF('Relevance scoring'!AY74="","",IF('Relevance scoring'!AY74&gt;=3,"ASSESS","N/A"))</f>
        <v>N/A</v>
      </c>
      <c r="AZ74" s="1" t="str">
        <f>IF('Relevance scoring'!AZ74="","",IF('Relevance scoring'!AZ74&gt;=3,"ASSESS","N/A"))</f>
        <v>N/A</v>
      </c>
      <c r="BA74" s="8">
        <v>3</v>
      </c>
      <c r="BB74" s="8">
        <v>-3</v>
      </c>
      <c r="BC74" s="8">
        <v>1</v>
      </c>
      <c r="BD74" s="8">
        <v>1</v>
      </c>
      <c r="BE74" s="8">
        <v>1</v>
      </c>
      <c r="BF74" s="8">
        <v>1</v>
      </c>
      <c r="BG74" s="8" t="str">
        <f>IF('Relevance scoring'!BG74="","",IF('Relevance scoring'!BG74&gt;=3,"ASSESS","N/A"))</f>
        <v>N/A</v>
      </c>
      <c r="BH74" s="8">
        <v>1</v>
      </c>
    </row>
    <row r="75" spans="1:60" ht="12.75" x14ac:dyDescent="0.2">
      <c r="A75" s="75" t="str">
        <f>'Technology references'!A70</f>
        <v>Tech-069</v>
      </c>
      <c r="B75" s="54" t="str">
        <f t="array" ref="B75">INDEX('Technology references'!$B$2:$B$100,MATCH($A75,'Technology references'!$A$2:$A$100,0))</f>
        <v>Healthy living</v>
      </c>
      <c r="C75" s="4"/>
      <c r="D75" s="1" t="str">
        <f>IF('Relevance scoring'!D75="","",IF('Relevance scoring'!D75&gt;=3,"ASSESS","N/A"))</f>
        <v>N/A</v>
      </c>
      <c r="E75" s="8">
        <v>1</v>
      </c>
      <c r="F75" s="8">
        <v>1</v>
      </c>
      <c r="G75" s="8">
        <v>1</v>
      </c>
      <c r="H75" s="1" t="str">
        <f>IF('Relevance scoring'!H75="","",IF('Relevance scoring'!H75&gt;=3,"ASSESS","N/A"))</f>
        <v>N/A</v>
      </c>
      <c r="I75" s="1" t="str">
        <f>IF('Relevance scoring'!I75="","",IF('Relevance scoring'!I75&gt;=3,"ASSESS","N/A"))</f>
        <v>N/A</v>
      </c>
      <c r="J75" s="1" t="str">
        <f>IF('Relevance scoring'!J75="","",IF('Relevance scoring'!J75&gt;=3,"ASSESS","N/A"))</f>
        <v>N/A</v>
      </c>
      <c r="K75" s="1" t="str">
        <f>IF('Relevance scoring'!K75="","",IF('Relevance scoring'!K75&gt;=3,"ASSESS","N/A"))</f>
        <v>N/A</v>
      </c>
      <c r="L75" s="1" t="str">
        <f>IF('Relevance scoring'!L75="","",IF('Relevance scoring'!L75&gt;=3,"ASSESS","N/A"))</f>
        <v>N/A</v>
      </c>
      <c r="M75" s="1" t="str">
        <f>IF('Relevance scoring'!M75="","",IF('Relevance scoring'!M75&gt;=3,"ASSESS","N/A"))</f>
        <v>N/A</v>
      </c>
      <c r="N75" s="1" t="str">
        <f>IF('Relevance scoring'!N75="","",IF('Relevance scoring'!N75&gt;=3,"ASSESS","N/A"))</f>
        <v>N/A</v>
      </c>
      <c r="O75" s="1" t="str">
        <f>IF('Relevance scoring'!O75="","",IF('Relevance scoring'!O75&gt;=3,"ASSESS","N/A"))</f>
        <v>N/A</v>
      </c>
      <c r="P75" s="1" t="str">
        <f>IF('Relevance scoring'!P75="","",IF('Relevance scoring'!P75&gt;=3,"ASSESS","N/A"))</f>
        <v>N/A</v>
      </c>
      <c r="Q75" s="1" t="str">
        <f>IF('Relevance scoring'!Q75="","",IF('Relevance scoring'!Q75&gt;=3,"ASSESS","N/A"))</f>
        <v>N/A</v>
      </c>
      <c r="R75" s="1" t="str">
        <f>IF('Relevance scoring'!R75="","",IF('Relevance scoring'!R75&gt;=3,"ASSESS","N/A"))</f>
        <v>N/A</v>
      </c>
      <c r="S75" s="1" t="str">
        <f>IF('Relevance scoring'!S75="","",IF('Relevance scoring'!S75&gt;=3,"ASSESS","N/A"))</f>
        <v>N/A</v>
      </c>
      <c r="T75" s="1" t="str">
        <f>IF('Relevance scoring'!T75="","",IF('Relevance scoring'!T75&gt;=3,"ASSESS","N/A"))</f>
        <v>N/A</v>
      </c>
      <c r="U75" s="1" t="str">
        <f>IF('Relevance scoring'!U75="","",IF('Relevance scoring'!U75&gt;=3,"ASSESS","N/A"))</f>
        <v>N/A</v>
      </c>
      <c r="V75" s="1" t="str">
        <f>IF('Relevance scoring'!V75="","",IF('Relevance scoring'!V75&gt;=3,"ASSESS","N/A"))</f>
        <v>N/A</v>
      </c>
      <c r="W75" s="1" t="str">
        <f>IF('Relevance scoring'!W75="","",IF('Relevance scoring'!W75&gt;=3,"ASSESS","N/A"))</f>
        <v>N/A</v>
      </c>
      <c r="X75" s="1" t="str">
        <f>IF('Relevance scoring'!X75="","",IF('Relevance scoring'!X75&gt;=3,"ASSESS","N/A"))</f>
        <v>N/A</v>
      </c>
      <c r="Y75" s="1" t="str">
        <f>IF('Relevance scoring'!Y75="","",IF('Relevance scoring'!Y75&gt;=3,"ASSESS","N/A"))</f>
        <v>N/A</v>
      </c>
      <c r="Z75" s="8">
        <v>1</v>
      </c>
      <c r="AA75" s="8">
        <v>1</v>
      </c>
      <c r="AB75" s="8">
        <v>1</v>
      </c>
      <c r="AC75" s="1" t="str">
        <f>IF('Relevance scoring'!AC75="","",IF('Relevance scoring'!AC75&gt;=3,"ASSESS","N/A"))</f>
        <v>N/A</v>
      </c>
      <c r="AD75" s="1" t="str">
        <f>IF('Relevance scoring'!AD75="","",IF('Relevance scoring'!AD75&gt;=3,"ASSESS","N/A"))</f>
        <v>N/A</v>
      </c>
      <c r="AE75" s="1" t="str">
        <f>IF('Relevance scoring'!AE75="","",IF('Relevance scoring'!AE75&gt;=3,"ASSESS","N/A"))</f>
        <v>N/A</v>
      </c>
      <c r="AF75" s="8">
        <v>1</v>
      </c>
      <c r="AG75" s="1" t="str">
        <f>IF('Relevance scoring'!AG75="","",IF('Relevance scoring'!AG75&gt;=3,"ASSESS","N/A"))</f>
        <v>N/A</v>
      </c>
      <c r="AH75" s="1" t="str">
        <f>IF('Relevance scoring'!AH75="","",IF('Relevance scoring'!AH75&gt;=3,"ASSESS","N/A"))</f>
        <v>N/A</v>
      </c>
      <c r="AI75" s="1" t="str">
        <f>IF('Relevance scoring'!AI75="","",IF('Relevance scoring'!AI75&gt;=3,"ASSESS","N/A"))</f>
        <v>N/A</v>
      </c>
      <c r="AJ75" s="1" t="str">
        <f>IF('Relevance scoring'!AJ75="","",IF('Relevance scoring'!AJ75&gt;=3,"ASSESS","N/A"))</f>
        <v>N/A</v>
      </c>
      <c r="AK75" s="1" t="str">
        <f>IF('Relevance scoring'!AK75="","",IF('Relevance scoring'!AK75&gt;=3,"ASSESS","N/A"))</f>
        <v>N/A</v>
      </c>
      <c r="AL75" s="1" t="str">
        <f>IF('Relevance scoring'!AL75="","",IF('Relevance scoring'!AL75&gt;=3,"ASSESS","N/A"))</f>
        <v>N/A</v>
      </c>
      <c r="AM75" s="1" t="str">
        <f>IF('Relevance scoring'!AM75="","",IF('Relevance scoring'!AM75&gt;=3,"ASSESS","N/A"))</f>
        <v>N/A</v>
      </c>
      <c r="AN75" s="8">
        <v>-1</v>
      </c>
      <c r="AO75" s="1" t="str">
        <f>IF('Relevance scoring'!AO75="","",IF('Relevance scoring'!AO75&gt;=3,"ASSESS","N/A"))</f>
        <v>N/A</v>
      </c>
      <c r="AP75" s="1" t="str">
        <f>IF('Relevance scoring'!AP75="","",IF('Relevance scoring'!AP75&gt;=3,"ASSESS","N/A"))</f>
        <v>N/A</v>
      </c>
      <c r="AQ75" s="1" t="str">
        <f>IF('Relevance scoring'!AQ75="","",IF('Relevance scoring'!AQ75&gt;=3,"ASSESS","N/A"))</f>
        <v>N/A</v>
      </c>
      <c r="AR75" s="1" t="str">
        <f>IF('Relevance scoring'!AR75="","",IF('Relevance scoring'!AR75&gt;=3,"ASSESS","N/A"))</f>
        <v>N/A</v>
      </c>
      <c r="AS75" s="1" t="str">
        <f>IF('Relevance scoring'!AS75="","",IF('Relevance scoring'!AS75&gt;=3,"ASSESS","N/A"))</f>
        <v>N/A</v>
      </c>
      <c r="AT75" s="1" t="str">
        <f>IF('Relevance scoring'!AT75="","",IF('Relevance scoring'!AT75&gt;=3,"ASSESS","N/A"))</f>
        <v>N/A</v>
      </c>
      <c r="AU75" s="1" t="str">
        <f>IF('Relevance scoring'!AU75="","",IF('Relevance scoring'!AU75&gt;=3,"ASSESS","N/A"))</f>
        <v>N/A</v>
      </c>
      <c r="AV75" s="1" t="str">
        <f>IF('Relevance scoring'!AV75="","",IF('Relevance scoring'!AV75&gt;=3,"ASSESS","N/A"))</f>
        <v>N/A</v>
      </c>
      <c r="AW75" s="1" t="str">
        <f>IF('Relevance scoring'!AW75="","",IF('Relevance scoring'!AW75&gt;=3,"ASSESS","N/A"))</f>
        <v>N/A</v>
      </c>
      <c r="AX75" s="1" t="str">
        <f>IF('Relevance scoring'!AX75="","",IF('Relevance scoring'!AX75&gt;=3,"ASSESS","N/A"))</f>
        <v>N/A</v>
      </c>
      <c r="AY75" s="1" t="str">
        <f>IF('Relevance scoring'!AY75="","",IF('Relevance scoring'!AY75&gt;=3,"ASSESS","N/A"))</f>
        <v>N/A</v>
      </c>
      <c r="AZ75" s="1" t="str">
        <f>IF('Relevance scoring'!AZ75="","",IF('Relevance scoring'!AZ75&gt;=3,"ASSESS","N/A"))</f>
        <v>N/A</v>
      </c>
      <c r="BA75" s="1" t="str">
        <f>IF('Relevance scoring'!BA75="","",IF('Relevance scoring'!BA75&gt;=3,"ASSESS","N/A"))</f>
        <v>N/A</v>
      </c>
      <c r="BB75" s="8">
        <v>1</v>
      </c>
      <c r="BC75" s="1" t="str">
        <f>IF('Relevance scoring'!BC75="","",IF('Relevance scoring'!BC75&gt;=3,"ASSESS","N/A"))</f>
        <v>N/A</v>
      </c>
      <c r="BD75" s="1" t="str">
        <f>IF('Relevance scoring'!BD75="","",IF('Relevance scoring'!BD75&gt;=3,"ASSESS","N/A"))</f>
        <v>N/A</v>
      </c>
      <c r="BE75" s="1" t="str">
        <f>IF('Relevance scoring'!BE75="","",IF('Relevance scoring'!BE75&gt;=3,"ASSESS","N/A"))</f>
        <v>N/A</v>
      </c>
      <c r="BF75" s="1" t="str">
        <f>IF('Relevance scoring'!BF75="","",IF('Relevance scoring'!BF75&gt;=3,"ASSESS","N/A"))</f>
        <v>N/A</v>
      </c>
      <c r="BG75" s="1" t="str">
        <f>IF('Relevance scoring'!BG75="","",IF('Relevance scoring'!BG75&gt;=3,"ASSESS","N/A"))</f>
        <v>N/A</v>
      </c>
      <c r="BH75" s="1" t="str">
        <f>IF('Relevance scoring'!BH75="","",IF('Relevance scoring'!BH75&gt;=3,"ASSESS","N/A"))</f>
        <v>N/A</v>
      </c>
    </row>
    <row r="76" spans="1:60" ht="12.75" x14ac:dyDescent="0.2">
      <c r="A76" s="75" t="str">
        <f>'Technology references'!A71</f>
        <v>Tech-070</v>
      </c>
      <c r="B76" s="54" t="str">
        <f t="array" ref="B76">INDEX('Technology references'!$B$2:$B$100,MATCH($A76,'Technology references'!$A$2:$A$100,0))</f>
        <v>Plastic reduction</v>
      </c>
      <c r="C76" s="4"/>
      <c r="D76" s="8">
        <v>-2</v>
      </c>
      <c r="E76" s="8">
        <v>-2</v>
      </c>
      <c r="F76" s="8">
        <v>-2</v>
      </c>
      <c r="G76" s="8">
        <v>-2</v>
      </c>
      <c r="H76" s="1" t="str">
        <f>IF('Relevance scoring'!H76="","",IF('Relevance scoring'!H76&gt;=3,"ASSESS","N/A"))</f>
        <v>N/A</v>
      </c>
      <c r="I76" s="1" t="str">
        <f>IF('Relevance scoring'!I76="","",IF('Relevance scoring'!I76&gt;=3,"ASSESS","N/A"))</f>
        <v>N/A</v>
      </c>
      <c r="J76" s="1" t="str">
        <f>IF('Relevance scoring'!J76="","",IF('Relevance scoring'!J76&gt;=3,"ASSESS","N/A"))</f>
        <v>N/A</v>
      </c>
      <c r="K76" s="1" t="str">
        <f>IF('Relevance scoring'!K76="","",IF('Relevance scoring'!K76&gt;=3,"ASSESS","N/A"))</f>
        <v>N/A</v>
      </c>
      <c r="L76" s="1" t="str">
        <f>IF('Relevance scoring'!L76="","",IF('Relevance scoring'!L76&gt;=3,"ASSESS","N/A"))</f>
        <v>N/A</v>
      </c>
      <c r="M76" s="1" t="str">
        <f>IF('Relevance scoring'!M76="","",IF('Relevance scoring'!M76&gt;=3,"ASSESS","N/A"))</f>
        <v>N/A</v>
      </c>
      <c r="N76" s="1" t="str">
        <f>IF('Relevance scoring'!N76="","",IF('Relevance scoring'!N76&gt;=3,"ASSESS","N/A"))</f>
        <v>N/A</v>
      </c>
      <c r="O76" s="1" t="str">
        <f>IF('Relevance scoring'!O76="","",IF('Relevance scoring'!O76&gt;=3,"ASSESS","N/A"))</f>
        <v>N/A</v>
      </c>
      <c r="P76" s="1" t="str">
        <f>IF('Relevance scoring'!P76="","",IF('Relevance scoring'!P76&gt;=3,"ASSESS","N/A"))</f>
        <v>N/A</v>
      </c>
      <c r="Q76" s="1" t="str">
        <f>IF('Relevance scoring'!Q76="","",IF('Relevance scoring'!Q76&gt;=3,"ASSESS","N/A"))</f>
        <v>N/A</v>
      </c>
      <c r="R76" s="1" t="str">
        <f>IF('Relevance scoring'!R76="","",IF('Relevance scoring'!R76&gt;=3,"ASSESS","N/A"))</f>
        <v>N/A</v>
      </c>
      <c r="S76" s="1" t="str">
        <f>IF('Relevance scoring'!S76="","",IF('Relevance scoring'!S76&gt;=3,"ASSESS","N/A"))</f>
        <v>N/A</v>
      </c>
      <c r="T76" s="8">
        <v>1</v>
      </c>
      <c r="U76" s="1" t="str">
        <f>IF('Relevance scoring'!U76="","",IF('Relevance scoring'!U76&gt;=3,"ASSESS","N/A"))</f>
        <v>N/A</v>
      </c>
      <c r="V76" s="1" t="str">
        <f>IF('Relevance scoring'!V76="","",IF('Relevance scoring'!V76&gt;=3,"ASSESS","N/A"))</f>
        <v>N/A</v>
      </c>
      <c r="W76" s="1" t="str">
        <f>IF('Relevance scoring'!W76="","",IF('Relevance scoring'!W76&gt;=3,"ASSESS","N/A"))</f>
        <v>N/A</v>
      </c>
      <c r="X76" s="8">
        <v>-2</v>
      </c>
      <c r="Y76" s="8">
        <v>-2</v>
      </c>
      <c r="Z76" s="1" t="str">
        <f>IF('Relevance scoring'!Z76="","",IF('Relevance scoring'!Z76&gt;=3,"ASSESS","N/A"))</f>
        <v>N/A</v>
      </c>
      <c r="AA76" s="1" t="str">
        <f>IF('Relevance scoring'!AA76="","",IF('Relevance scoring'!AA76&gt;=3,"ASSESS","N/A"))</f>
        <v>N/A</v>
      </c>
      <c r="AB76" s="1" t="str">
        <f>IF('Relevance scoring'!AB76="","",IF('Relevance scoring'!AB76&gt;=3,"ASSESS","N/A"))</f>
        <v>N/A</v>
      </c>
      <c r="AC76" s="1" t="str">
        <f>IF('Relevance scoring'!AC76="","",IF('Relevance scoring'!AC76&gt;=3,"ASSESS","N/A"))</f>
        <v>N/A</v>
      </c>
      <c r="AD76" s="1" t="str">
        <f>IF('Relevance scoring'!AD76="","",IF('Relevance scoring'!AD76&gt;=3,"ASSESS","N/A"))</f>
        <v>N/A</v>
      </c>
      <c r="AE76" s="1" t="str">
        <f>IF('Relevance scoring'!AE76="","",IF('Relevance scoring'!AE76&gt;=3,"ASSESS","N/A"))</f>
        <v>N/A</v>
      </c>
      <c r="AF76" s="1" t="str">
        <f>IF('Relevance scoring'!AF76="","",IF('Relevance scoring'!AF76&gt;=3,"ASSESS","N/A"))</f>
        <v>N/A</v>
      </c>
      <c r="AG76" s="1" t="str">
        <f>IF('Relevance scoring'!AG76="","",IF('Relevance scoring'!AG76&gt;=3,"ASSESS","N/A"))</f>
        <v>N/A</v>
      </c>
      <c r="AH76" s="1" t="str">
        <f>IF('Relevance scoring'!AH76="","",IF('Relevance scoring'!AH76&gt;=3,"ASSESS","N/A"))</f>
        <v>N/A</v>
      </c>
      <c r="AI76" s="1" t="str">
        <f>IF('Relevance scoring'!AI76="","",IF('Relevance scoring'!AI76&gt;=3,"ASSESS","N/A"))</f>
        <v>N/A</v>
      </c>
      <c r="AJ76" s="1" t="str">
        <f>IF('Relevance scoring'!AJ76="","",IF('Relevance scoring'!AJ76&gt;=3,"ASSESS","N/A"))</f>
        <v>N/A</v>
      </c>
      <c r="AK76" s="1" t="str">
        <f>IF('Relevance scoring'!AK76="","",IF('Relevance scoring'!AK76&gt;=3,"ASSESS","N/A"))</f>
        <v>N/A</v>
      </c>
      <c r="AL76" s="1" t="str">
        <f>IF('Relevance scoring'!AL76="","",IF('Relevance scoring'!AL76&gt;=3,"ASSESS","N/A"))</f>
        <v>N/A</v>
      </c>
      <c r="AM76" s="1" t="str">
        <f>IF('Relevance scoring'!AM76="","",IF('Relevance scoring'!AM76&gt;=3,"ASSESS","N/A"))</f>
        <v>N/A</v>
      </c>
      <c r="AN76" s="1" t="str">
        <f>IF('Relevance scoring'!AN76="","",IF('Relevance scoring'!AN76&gt;=3,"ASSESS","N/A"))</f>
        <v>N/A</v>
      </c>
      <c r="AO76" s="1" t="str">
        <f>IF('Relevance scoring'!AO76="","",IF('Relevance scoring'!AO76&gt;=3,"ASSESS","N/A"))</f>
        <v>N/A</v>
      </c>
      <c r="AP76" s="1" t="str">
        <f>IF('Relevance scoring'!AP76="","",IF('Relevance scoring'!AP76&gt;=3,"ASSESS","N/A"))</f>
        <v>N/A</v>
      </c>
      <c r="AQ76" s="1" t="str">
        <f>IF('Relevance scoring'!AQ76="","",IF('Relevance scoring'!AQ76&gt;=3,"ASSESS","N/A"))</f>
        <v>N/A</v>
      </c>
      <c r="AR76" s="1" t="str">
        <f>IF('Relevance scoring'!AR76="","",IF('Relevance scoring'!AR76&gt;=3,"ASSESS","N/A"))</f>
        <v>N/A</v>
      </c>
      <c r="AS76" s="1" t="str">
        <f>IF('Relevance scoring'!AS76="","",IF('Relevance scoring'!AS76&gt;=3,"ASSESS","N/A"))</f>
        <v>N/A</v>
      </c>
      <c r="AT76" s="1" t="str">
        <f>IF('Relevance scoring'!AT76="","",IF('Relevance scoring'!AT76&gt;=3,"ASSESS","N/A"))</f>
        <v>N/A</v>
      </c>
      <c r="AU76" s="1" t="str">
        <f>IF('Relevance scoring'!AU76="","",IF('Relevance scoring'!AU76&gt;=3,"ASSESS","N/A"))</f>
        <v>N/A</v>
      </c>
      <c r="AV76" s="1" t="str">
        <f>IF('Relevance scoring'!AV76="","",IF('Relevance scoring'!AV76&gt;=3,"ASSESS","N/A"))</f>
        <v>N/A</v>
      </c>
      <c r="AW76" s="1" t="str">
        <f>IF('Relevance scoring'!AW76="","",IF('Relevance scoring'!AW76&gt;=3,"ASSESS","N/A"))</f>
        <v>N/A</v>
      </c>
      <c r="AX76" s="1" t="str">
        <f>IF('Relevance scoring'!AX76="","",IF('Relevance scoring'!AX76&gt;=3,"ASSESS","N/A"))</f>
        <v>N/A</v>
      </c>
      <c r="AY76" s="1" t="str">
        <f>IF('Relevance scoring'!AY76="","",IF('Relevance scoring'!AY76&gt;=3,"ASSESS","N/A"))</f>
        <v>N/A</v>
      </c>
      <c r="AZ76" s="1" t="str">
        <f>IF('Relevance scoring'!AZ76="","",IF('Relevance scoring'!AZ76&gt;=3,"ASSESS","N/A"))</f>
        <v>N/A</v>
      </c>
      <c r="BA76" s="8">
        <v>-2</v>
      </c>
      <c r="BB76" s="8">
        <v>-1</v>
      </c>
      <c r="BC76" s="1" t="str">
        <f>IF('Relevance scoring'!BC76="","",IF('Relevance scoring'!BC76&gt;=3,"ASSESS","N/A"))</f>
        <v>N/A</v>
      </c>
      <c r="BD76" s="1" t="str">
        <f>IF('Relevance scoring'!BD76="","",IF('Relevance scoring'!BD76&gt;=3,"ASSESS","N/A"))</f>
        <v>N/A</v>
      </c>
      <c r="BE76" s="1" t="str">
        <f>IF('Relevance scoring'!BE76="","",IF('Relevance scoring'!BE76&gt;=3,"ASSESS","N/A"))</f>
        <v>N/A</v>
      </c>
      <c r="BF76" s="1" t="str">
        <f>IF('Relevance scoring'!BF76="","",IF('Relevance scoring'!BF76&gt;=3,"ASSESS","N/A"))</f>
        <v>N/A</v>
      </c>
      <c r="BG76" s="1" t="str">
        <f>IF('Relevance scoring'!BG76="","",IF('Relevance scoring'!BG76&gt;=3,"ASSESS","N/A"))</f>
        <v>N/A</v>
      </c>
      <c r="BH76" s="1" t="str">
        <f>IF('Relevance scoring'!BH76="","",IF('Relevance scoring'!BH76&gt;=3,"ASSESS","N/A"))</f>
        <v>N/A</v>
      </c>
    </row>
    <row r="77" spans="1:60" ht="12.75" x14ac:dyDescent="0.2">
      <c r="A77" s="53" t="str">
        <f>'Technology references'!A72</f>
        <v>Tech-071</v>
      </c>
      <c r="B77" s="54" t="str">
        <f t="array" ref="B77">INDEX('Technology references'!$B$2:$B$100,MATCH($A77,'Technology references'!$A$2:$A$100,0))</f>
        <v>Flexible working</v>
      </c>
      <c r="C77" s="4"/>
      <c r="D77" s="8">
        <v>1</v>
      </c>
      <c r="E77" s="8">
        <v>1</v>
      </c>
      <c r="F77" s="8">
        <v>1</v>
      </c>
      <c r="G77" s="1" t="str">
        <f>IF('Relevance scoring'!G77="","",IF('Relevance scoring'!G77&gt;=3,"ASSESS","N/A"))</f>
        <v>N/A</v>
      </c>
      <c r="H77" s="1" t="str">
        <f>IF('Relevance scoring'!H77="","",IF('Relevance scoring'!H77&gt;=3,"ASSESS","N/A"))</f>
        <v>N/A</v>
      </c>
      <c r="I77" s="1" t="str">
        <f>IF('Relevance scoring'!I77="","",IF('Relevance scoring'!I77&gt;=3,"ASSESS","N/A"))</f>
        <v>N/A</v>
      </c>
      <c r="J77" s="1" t="str">
        <f>IF('Relevance scoring'!J77="","",IF('Relevance scoring'!J77&gt;=3,"ASSESS","N/A"))</f>
        <v>N/A</v>
      </c>
      <c r="K77" s="1" t="str">
        <f>IF('Relevance scoring'!K77="","",IF('Relevance scoring'!K77&gt;=3,"ASSESS","N/A"))</f>
        <v>N/A</v>
      </c>
      <c r="L77" s="1" t="str">
        <f>IF('Relevance scoring'!L77="","",IF('Relevance scoring'!L77&gt;=3,"ASSESS","N/A"))</f>
        <v>N/A</v>
      </c>
      <c r="M77" s="1" t="str">
        <f>IF('Relevance scoring'!M77="","",IF('Relevance scoring'!M77&gt;=3,"ASSESS","N/A"))</f>
        <v>N/A</v>
      </c>
      <c r="N77" s="1" t="str">
        <f>IF('Relevance scoring'!N77="","",IF('Relevance scoring'!N77&gt;=3,"ASSESS","N/A"))</f>
        <v>N/A</v>
      </c>
      <c r="O77" s="8">
        <v>1</v>
      </c>
      <c r="P77" s="8">
        <v>1</v>
      </c>
      <c r="Q77" s="8">
        <v>1</v>
      </c>
      <c r="R77" s="8">
        <v>1</v>
      </c>
      <c r="S77" s="1" t="str">
        <f>IF('Relevance scoring'!S77="","",IF('Relevance scoring'!S77&gt;=3,"ASSESS","N/A"))</f>
        <v>N/A</v>
      </c>
      <c r="T77" s="1" t="str">
        <f>IF('Relevance scoring'!T77="","",IF('Relevance scoring'!T77&gt;=3,"ASSESS","N/A"))</f>
        <v>N/A</v>
      </c>
      <c r="U77" s="1" t="str">
        <f>IF('Relevance scoring'!U77="","",IF('Relevance scoring'!U77&gt;=3,"ASSESS","N/A"))</f>
        <v>N/A</v>
      </c>
      <c r="V77" s="1" t="str">
        <f>IF('Relevance scoring'!V77="","",IF('Relevance scoring'!V77&gt;=3,"ASSESS","N/A"))</f>
        <v>N/A</v>
      </c>
      <c r="W77" s="1" t="str">
        <f>IF('Relevance scoring'!W77="","",IF('Relevance scoring'!W77&gt;=3,"ASSESS","N/A"))</f>
        <v>N/A</v>
      </c>
      <c r="X77" s="1" t="str">
        <f>IF('Relevance scoring'!X77="","",IF('Relevance scoring'!X77&gt;=3,"ASSESS","N/A"))</f>
        <v>N/A</v>
      </c>
      <c r="Y77" s="1" t="str">
        <f>IF('Relevance scoring'!Y77="","",IF('Relevance scoring'!Y77&gt;=3,"ASSESS","N/A"))</f>
        <v>N/A</v>
      </c>
      <c r="Z77" s="1" t="str">
        <f>IF('Relevance scoring'!Z77="","",IF('Relevance scoring'!Z77&gt;=3,"ASSESS","N/A"))</f>
        <v>N/A</v>
      </c>
      <c r="AA77" s="8">
        <v>2</v>
      </c>
      <c r="AB77" s="8">
        <v>2</v>
      </c>
      <c r="AC77" s="1" t="str">
        <f>IF('Relevance scoring'!AC77="","",IF('Relevance scoring'!AC77&gt;=3,"ASSESS","N/A"))</f>
        <v>N/A</v>
      </c>
      <c r="AD77" s="8">
        <v>1</v>
      </c>
      <c r="AE77" s="8">
        <v>1</v>
      </c>
      <c r="AF77" s="1" t="str">
        <f>IF('Relevance scoring'!AF77="","",IF('Relevance scoring'!AF77&gt;=3,"ASSESS","N/A"))</f>
        <v>N/A</v>
      </c>
      <c r="AG77" s="1" t="str">
        <f>IF('Relevance scoring'!AG77="","",IF('Relevance scoring'!AG77&gt;=3,"ASSESS","N/A"))</f>
        <v>N/A</v>
      </c>
      <c r="AH77" s="1" t="str">
        <f>IF('Relevance scoring'!AH77="","",IF('Relevance scoring'!AH77&gt;=3,"ASSESS","N/A"))</f>
        <v>N/A</v>
      </c>
      <c r="AI77" s="1" t="str">
        <f>IF('Relevance scoring'!AI77="","",IF('Relevance scoring'!AI77&gt;=3,"ASSESS","N/A"))</f>
        <v>N/A</v>
      </c>
      <c r="AJ77" s="1" t="str">
        <f>IF('Relevance scoring'!AJ77="","",IF('Relevance scoring'!AJ77&gt;=3,"ASSESS","N/A"))</f>
        <v>N/A</v>
      </c>
      <c r="AK77" s="1" t="str">
        <f>IF('Relevance scoring'!AK77="","",IF('Relevance scoring'!AK77&gt;=3,"ASSESS","N/A"))</f>
        <v>N/A</v>
      </c>
      <c r="AL77" s="1" t="str">
        <f>IF('Relevance scoring'!AL77="","",IF('Relevance scoring'!AL77&gt;=3,"ASSESS","N/A"))</f>
        <v>N/A</v>
      </c>
      <c r="AM77" s="1" t="str">
        <f>IF('Relevance scoring'!AM77="","",IF('Relevance scoring'!AM77&gt;=3,"ASSESS","N/A"))</f>
        <v>N/A</v>
      </c>
      <c r="AN77" s="1" t="str">
        <f>IF('Relevance scoring'!AN77="","",IF('Relevance scoring'!AN77&gt;=3,"ASSESS","N/A"))</f>
        <v>N/A</v>
      </c>
      <c r="AO77" s="1" t="str">
        <f>IF('Relevance scoring'!AO77="","",IF('Relevance scoring'!AO77&gt;=3,"ASSESS","N/A"))</f>
        <v>N/A</v>
      </c>
      <c r="AP77" s="8">
        <v>1</v>
      </c>
      <c r="AQ77" s="1" t="str">
        <f>IF('Relevance scoring'!AQ77="","",IF('Relevance scoring'!AQ77&gt;=3,"ASSESS","N/A"))</f>
        <v>N/A</v>
      </c>
      <c r="AR77" s="1" t="str">
        <f>IF('Relevance scoring'!AR77="","",IF('Relevance scoring'!AR77&gt;=3,"ASSESS","N/A"))</f>
        <v>N/A</v>
      </c>
      <c r="AS77" s="8">
        <v>1</v>
      </c>
      <c r="AT77" s="1" t="str">
        <f>IF('Relevance scoring'!AT77="","",IF('Relevance scoring'!AT77&gt;=3,"ASSESS","N/A"))</f>
        <v>N/A</v>
      </c>
      <c r="AU77" s="1" t="str">
        <f>IF('Relevance scoring'!AU77="","",IF('Relevance scoring'!AU77&gt;=3,"ASSESS","N/A"))</f>
        <v>N/A</v>
      </c>
      <c r="AV77" s="1" t="str">
        <f>IF('Relevance scoring'!AV77="","",IF('Relevance scoring'!AV77&gt;=3,"ASSESS","N/A"))</f>
        <v>N/A</v>
      </c>
      <c r="AW77" s="1" t="str">
        <f>IF('Relevance scoring'!AW77="","",IF('Relevance scoring'!AW77&gt;=3,"ASSESS","N/A"))</f>
        <v>N/A</v>
      </c>
      <c r="AX77" s="1" t="str">
        <f>IF('Relevance scoring'!AX77="","",IF('Relevance scoring'!AX77&gt;=3,"ASSESS","N/A"))</f>
        <v>N/A</v>
      </c>
      <c r="AY77" s="1" t="str">
        <f>IF('Relevance scoring'!AY77="","",IF('Relevance scoring'!AY77&gt;=3,"ASSESS","N/A"))</f>
        <v>N/A</v>
      </c>
      <c r="AZ77" s="1" t="str">
        <f>IF('Relevance scoring'!AZ77="","",IF('Relevance scoring'!AZ77&gt;=3,"ASSESS","N/A"))</f>
        <v>N/A</v>
      </c>
      <c r="BA77" s="8">
        <v>1</v>
      </c>
      <c r="BB77" s="1" t="str">
        <f>IF('Relevance scoring'!BB77="","",IF('Relevance scoring'!BB77&gt;=3,"ASSESS","N/A"))</f>
        <v>N/A</v>
      </c>
      <c r="BC77" s="1" t="str">
        <f>IF('Relevance scoring'!BC77="","",IF('Relevance scoring'!BC77&gt;=3,"ASSESS","N/A"))</f>
        <v>N/A</v>
      </c>
      <c r="BD77" s="1" t="str">
        <f>IF('Relevance scoring'!BD77="","",IF('Relevance scoring'!BD77&gt;=3,"ASSESS","N/A"))</f>
        <v>N/A</v>
      </c>
      <c r="BE77" s="1" t="str">
        <f>IF('Relevance scoring'!BE77="","",IF('Relevance scoring'!BE77&gt;=3,"ASSESS","N/A"))</f>
        <v>N/A</v>
      </c>
      <c r="BF77" s="1" t="str">
        <f>IF('Relevance scoring'!BF77="","",IF('Relevance scoring'!BF77&gt;=3,"ASSESS","N/A"))</f>
        <v>N/A</v>
      </c>
      <c r="BG77" s="8">
        <v>1</v>
      </c>
      <c r="BH77" s="8">
        <v>1</v>
      </c>
    </row>
    <row r="78" spans="1:60" ht="12.75" x14ac:dyDescent="0.2">
      <c r="A78" s="53" t="str">
        <f>'Technology references'!A73</f>
        <v>Tech-072</v>
      </c>
      <c r="B78" s="54" t="str">
        <f t="array" ref="B78">INDEX('Technology references'!$B$2:$B$100,MATCH($A78,'Technology references'!$A$2:$A$100,0))</f>
        <v>Gamification</v>
      </c>
      <c r="C78" s="4"/>
      <c r="D78" s="1" t="str">
        <f>IF('Relevance scoring'!D78="","",IF('Relevance scoring'!D78&gt;=3,"ASSESS","N/A"))</f>
        <v>N/A</v>
      </c>
      <c r="E78" s="1" t="str">
        <f>IF('Relevance scoring'!E78="","",IF('Relevance scoring'!E78&gt;=3,"ASSESS","N/A"))</f>
        <v>N/A</v>
      </c>
      <c r="F78" s="1" t="str">
        <f>IF('Relevance scoring'!F78="","",IF('Relevance scoring'!F78&gt;=3,"ASSESS","N/A"))</f>
        <v>N/A</v>
      </c>
      <c r="G78" s="1" t="str">
        <f>IF('Relevance scoring'!G78="","",IF('Relevance scoring'!G78&gt;=3,"ASSESS","N/A"))</f>
        <v>N/A</v>
      </c>
      <c r="H78" s="1" t="str">
        <f>IF('Relevance scoring'!H78="","",IF('Relevance scoring'!H78&gt;=3,"ASSESS","N/A"))</f>
        <v>N/A</v>
      </c>
      <c r="I78" s="1" t="str">
        <f>IF('Relevance scoring'!I78="","",IF('Relevance scoring'!I78&gt;=3,"ASSESS","N/A"))</f>
        <v>N/A</v>
      </c>
      <c r="J78" s="1" t="str">
        <f>IF('Relevance scoring'!J78="","",IF('Relevance scoring'!J78&gt;=3,"ASSESS","N/A"))</f>
        <v>N/A</v>
      </c>
      <c r="K78" s="1" t="str">
        <f>IF('Relevance scoring'!K78="","",IF('Relevance scoring'!K78&gt;=3,"ASSESS","N/A"))</f>
        <v>N/A</v>
      </c>
      <c r="L78" s="1" t="str">
        <f>IF('Relevance scoring'!L78="","",IF('Relevance scoring'!L78&gt;=3,"ASSESS","N/A"))</f>
        <v>N/A</v>
      </c>
      <c r="M78" s="1" t="str">
        <f>IF('Relevance scoring'!M78="","",IF('Relevance scoring'!M78&gt;=3,"ASSESS","N/A"))</f>
        <v>N/A</v>
      </c>
      <c r="N78" s="1" t="str">
        <f>IF('Relevance scoring'!N78="","",IF('Relevance scoring'!N78&gt;=3,"ASSESS","N/A"))</f>
        <v>N/A</v>
      </c>
      <c r="O78" s="8">
        <v>-1</v>
      </c>
      <c r="P78" s="8">
        <v>-2</v>
      </c>
      <c r="Q78" s="8">
        <v>-1</v>
      </c>
      <c r="R78" s="8">
        <v>-2</v>
      </c>
      <c r="S78" s="1" t="str">
        <f>IF('Relevance scoring'!S78="","",IF('Relevance scoring'!S78&gt;=3,"ASSESS","N/A"))</f>
        <v>N/A</v>
      </c>
      <c r="T78" s="1" t="str">
        <f>IF('Relevance scoring'!T78="","",IF('Relevance scoring'!T78&gt;=3,"ASSESS","N/A"))</f>
        <v>N/A</v>
      </c>
      <c r="U78" s="1" t="str">
        <f>IF('Relevance scoring'!U78="","",IF('Relevance scoring'!U78&gt;=3,"ASSESS","N/A"))</f>
        <v>N/A</v>
      </c>
      <c r="V78" s="8">
        <v>2</v>
      </c>
      <c r="W78" s="1" t="str">
        <f>IF('Relevance scoring'!W78="","",IF('Relevance scoring'!W78&gt;=3,"ASSESS","N/A"))</f>
        <v>N/A</v>
      </c>
      <c r="X78" s="1" t="str">
        <f>IF('Relevance scoring'!X78="","",IF('Relevance scoring'!X78&gt;=3,"ASSESS","N/A"))</f>
        <v>N/A</v>
      </c>
      <c r="Y78" s="1" t="str">
        <f>IF('Relevance scoring'!Y78="","",IF('Relevance scoring'!Y78&gt;=3,"ASSESS","N/A"))</f>
        <v>N/A</v>
      </c>
      <c r="Z78" s="1" t="str">
        <f>IF('Relevance scoring'!Z78="","",IF('Relevance scoring'!Z78&gt;=3,"ASSESS","N/A"))</f>
        <v>N/A</v>
      </c>
      <c r="AA78" s="1" t="str">
        <f>IF('Relevance scoring'!AA78="","",IF('Relevance scoring'!AA78&gt;=3,"ASSESS","N/A"))</f>
        <v>N/A</v>
      </c>
      <c r="AB78" s="8">
        <v>1</v>
      </c>
      <c r="AC78" s="1" t="str">
        <f>IF('Relevance scoring'!AC78="","",IF('Relevance scoring'!AC78&gt;=3,"ASSESS","N/A"))</f>
        <v>N/A</v>
      </c>
      <c r="AD78" s="8">
        <v>-1</v>
      </c>
      <c r="AE78" s="1" t="str">
        <f>IF('Relevance scoring'!AE78="","",IF('Relevance scoring'!AE78&gt;=3,"ASSESS","N/A"))</f>
        <v>N/A</v>
      </c>
      <c r="AF78" s="1" t="str">
        <f>IF('Relevance scoring'!AF78="","",IF('Relevance scoring'!AF78&gt;=3,"ASSESS","N/A"))</f>
        <v>N/A</v>
      </c>
      <c r="AG78" s="1" t="str">
        <f>IF('Relevance scoring'!AG78="","",IF('Relevance scoring'!AG78&gt;=3,"ASSESS","N/A"))</f>
        <v>N/A</v>
      </c>
      <c r="AH78" s="8">
        <v>1</v>
      </c>
      <c r="AI78" s="8">
        <v>1</v>
      </c>
      <c r="AJ78" s="1" t="str">
        <f>IF('Relevance scoring'!AJ78="","",IF('Relevance scoring'!AJ78&gt;=3,"ASSESS","N/A"))</f>
        <v>N/A</v>
      </c>
      <c r="AK78" s="8">
        <v>1</v>
      </c>
      <c r="AL78" s="1" t="str">
        <f>IF('Relevance scoring'!AL78="","",IF('Relevance scoring'!AL78&gt;=3,"ASSESS","N/A"))</f>
        <v>N/A</v>
      </c>
      <c r="AM78" s="1" t="str">
        <f>IF('Relevance scoring'!AM78="","",IF('Relevance scoring'!AM78&gt;=3,"ASSESS","N/A"))</f>
        <v>N/A</v>
      </c>
      <c r="AN78" s="1" t="str">
        <f>IF('Relevance scoring'!AN78="","",IF('Relevance scoring'!AN78&gt;=3,"ASSESS","N/A"))</f>
        <v>N/A</v>
      </c>
      <c r="AO78" s="1" t="str">
        <f>IF('Relevance scoring'!AO78="","",IF('Relevance scoring'!AO78&gt;=3,"ASSESS","N/A"))</f>
        <v>N/A</v>
      </c>
      <c r="AP78" s="8">
        <v>1</v>
      </c>
      <c r="AQ78" s="1" t="str">
        <f>IF('Relevance scoring'!AQ78="","",IF('Relevance scoring'!AQ78&gt;=3,"ASSESS","N/A"))</f>
        <v>N/A</v>
      </c>
      <c r="AR78" s="1" t="str">
        <f>IF('Relevance scoring'!AR78="","",IF('Relevance scoring'!AR78&gt;=3,"ASSESS","N/A"))</f>
        <v>N/A</v>
      </c>
      <c r="AS78" s="8">
        <v>-1</v>
      </c>
      <c r="AT78" s="1" t="str">
        <f>IF('Relevance scoring'!AT78="","",IF('Relevance scoring'!AT78&gt;=3,"ASSESS","N/A"))</f>
        <v>N/A</v>
      </c>
      <c r="AU78" s="1" t="str">
        <f>IF('Relevance scoring'!AU78="","",IF('Relevance scoring'!AU78&gt;=3,"ASSESS","N/A"))</f>
        <v>N/A</v>
      </c>
      <c r="AV78" s="1" t="str">
        <f>IF('Relevance scoring'!AV78="","",IF('Relevance scoring'!AV78&gt;=3,"ASSESS","N/A"))</f>
        <v>N/A</v>
      </c>
      <c r="AW78" s="1" t="str">
        <f>IF('Relevance scoring'!AW78="","",IF('Relevance scoring'!AW78&gt;=3,"ASSESS","N/A"))</f>
        <v>N/A</v>
      </c>
      <c r="AX78" s="1" t="str">
        <f>IF('Relevance scoring'!AX78="","",IF('Relevance scoring'!AX78&gt;=3,"ASSESS","N/A"))</f>
        <v>N/A</v>
      </c>
      <c r="AY78" s="1" t="str">
        <f>IF('Relevance scoring'!AY78="","",IF('Relevance scoring'!AY78&gt;=3,"ASSESS","N/A"))</f>
        <v>N/A</v>
      </c>
      <c r="AZ78" s="1" t="str">
        <f>IF('Relevance scoring'!AZ78="","",IF('Relevance scoring'!AZ78&gt;=3,"ASSESS","N/A"))</f>
        <v>N/A</v>
      </c>
      <c r="BA78" s="1" t="str">
        <f>IF('Relevance scoring'!BA78="","",IF('Relevance scoring'!BA78&gt;=3,"ASSESS","N/A"))</f>
        <v>N/A</v>
      </c>
      <c r="BB78" s="1" t="str">
        <f>IF('Relevance scoring'!BB78="","",IF('Relevance scoring'!BB78&gt;=3,"ASSESS","N/A"))</f>
        <v>N/A</v>
      </c>
      <c r="BC78" s="1" t="str">
        <f>IF('Relevance scoring'!BC78="","",IF('Relevance scoring'!BC78&gt;=3,"ASSESS","N/A"))</f>
        <v>N/A</v>
      </c>
      <c r="BD78" s="1" t="str">
        <f>IF('Relevance scoring'!BD78="","",IF('Relevance scoring'!BD78&gt;=3,"ASSESS","N/A"))</f>
        <v>N/A</v>
      </c>
      <c r="BE78" s="1" t="str">
        <f>IF('Relevance scoring'!BE78="","",IF('Relevance scoring'!BE78&gt;=3,"ASSESS","N/A"))</f>
        <v>N/A</v>
      </c>
      <c r="BF78" s="1" t="str">
        <f>IF('Relevance scoring'!BF78="","",IF('Relevance scoring'!BF78&gt;=3,"ASSESS","N/A"))</f>
        <v>N/A</v>
      </c>
      <c r="BG78" s="8">
        <v>-1</v>
      </c>
      <c r="BH78" s="8">
        <v>-1</v>
      </c>
    </row>
    <row r="79" spans="1:60" ht="12.75" x14ac:dyDescent="0.2">
      <c r="A79" s="53" t="str">
        <f>'Technology references'!A74</f>
        <v>Tech-073</v>
      </c>
      <c r="B79" s="54" t="str">
        <f t="array" ref="B79">INDEX('Technology references'!$B$2:$B$100,MATCH($A79,'Technology references'!$A$2:$A$100,0))</f>
        <v>Methane Tax</v>
      </c>
      <c r="C79" s="4"/>
      <c r="D79" s="1" t="str">
        <f>IF('Relevance scoring'!D79="","",IF('Relevance scoring'!D79&gt;=3,"ASSESS","N/A"))</f>
        <v>N/A</v>
      </c>
      <c r="E79" s="8">
        <v>-1</v>
      </c>
      <c r="F79" s="8">
        <v>-1</v>
      </c>
      <c r="G79" s="8">
        <v>-1</v>
      </c>
      <c r="H79" s="1" t="str">
        <f>IF('Relevance scoring'!H79="","",IF('Relevance scoring'!H79&gt;=3,"ASSESS","N/A"))</f>
        <v>N/A</v>
      </c>
      <c r="I79" s="1" t="str">
        <f>IF('Relevance scoring'!I79="","",IF('Relevance scoring'!I79&gt;=3,"ASSESS","N/A"))</f>
        <v>N/A</v>
      </c>
      <c r="J79" s="1" t="str">
        <f>IF('Relevance scoring'!J79="","",IF('Relevance scoring'!J79&gt;=3,"ASSESS","N/A"))</f>
        <v>N/A</v>
      </c>
      <c r="K79" s="1" t="str">
        <f>IF('Relevance scoring'!K79="","",IF('Relevance scoring'!K79&gt;=3,"ASSESS","N/A"))</f>
        <v>N/A</v>
      </c>
      <c r="L79" s="1" t="str">
        <f>IF('Relevance scoring'!L79="","",IF('Relevance scoring'!L79&gt;=3,"ASSESS","N/A"))</f>
        <v>N/A</v>
      </c>
      <c r="M79" s="1" t="str">
        <f>IF('Relevance scoring'!M79="","",IF('Relevance scoring'!M79&gt;=3,"ASSESS","N/A"))</f>
        <v>N/A</v>
      </c>
      <c r="N79" s="1" t="str">
        <f>IF('Relevance scoring'!N79="","",IF('Relevance scoring'!N79&gt;=3,"ASSESS","N/A"))</f>
        <v>N/A</v>
      </c>
      <c r="O79" s="1" t="str">
        <f>IF('Relevance scoring'!O79="","",IF('Relevance scoring'!O79&gt;=3,"ASSESS","N/A"))</f>
        <v>N/A</v>
      </c>
      <c r="P79" s="1" t="str">
        <f>IF('Relevance scoring'!P79="","",IF('Relevance scoring'!P79&gt;=3,"ASSESS","N/A"))</f>
        <v>N/A</v>
      </c>
      <c r="Q79" s="1" t="str">
        <f>IF('Relevance scoring'!Q79="","",IF('Relevance scoring'!Q79&gt;=3,"ASSESS","N/A"))</f>
        <v>N/A</v>
      </c>
      <c r="R79" s="1" t="str">
        <f>IF('Relevance scoring'!R79="","",IF('Relevance scoring'!R79&gt;=3,"ASSESS","N/A"))</f>
        <v>N/A</v>
      </c>
      <c r="S79" s="1" t="str">
        <f>IF('Relevance scoring'!S79="","",IF('Relevance scoring'!S79&gt;=3,"ASSESS","N/A"))</f>
        <v>N/A</v>
      </c>
      <c r="T79" s="1" t="str">
        <f>IF('Relevance scoring'!T79="","",IF('Relevance scoring'!T79&gt;=3,"ASSESS","N/A"))</f>
        <v>N/A</v>
      </c>
      <c r="U79" s="1" t="str">
        <f>IF('Relevance scoring'!U79="","",IF('Relevance scoring'!U79&gt;=3,"ASSESS","N/A"))</f>
        <v>N/A</v>
      </c>
      <c r="V79" s="1" t="str">
        <f>IF('Relevance scoring'!V79="","",IF('Relevance scoring'!V79&gt;=3,"ASSESS","N/A"))</f>
        <v>N/A</v>
      </c>
      <c r="W79" s="1" t="str">
        <f>IF('Relevance scoring'!W79="","",IF('Relevance scoring'!W79&gt;=3,"ASSESS","N/A"))</f>
        <v>N/A</v>
      </c>
      <c r="X79" s="8">
        <v>-3</v>
      </c>
      <c r="Y79" s="8">
        <v>-3</v>
      </c>
      <c r="Z79" s="1" t="str">
        <f>IF('Relevance scoring'!Z79="","",IF('Relevance scoring'!Z79&gt;=3,"ASSESS","N/A"))</f>
        <v>N/A</v>
      </c>
      <c r="AA79" s="1" t="str">
        <f>IF('Relevance scoring'!AA79="","",IF('Relevance scoring'!AA79&gt;=3,"ASSESS","N/A"))</f>
        <v>N/A</v>
      </c>
      <c r="AB79" s="1" t="str">
        <f>IF('Relevance scoring'!AB79="","",IF('Relevance scoring'!AB79&gt;=3,"ASSESS","N/A"))</f>
        <v>N/A</v>
      </c>
      <c r="AC79" s="1" t="str">
        <f>IF('Relevance scoring'!AC79="","",IF('Relevance scoring'!AC79&gt;=3,"ASSESS","N/A"))</f>
        <v>N/A</v>
      </c>
      <c r="AD79" s="1" t="str">
        <f>IF('Relevance scoring'!AD79="","",IF('Relevance scoring'!AD79&gt;=3,"ASSESS","N/A"))</f>
        <v>N/A</v>
      </c>
      <c r="AE79" s="1" t="str">
        <f>IF('Relevance scoring'!AE79="","",IF('Relevance scoring'!AE79&gt;=3,"ASSESS","N/A"))</f>
        <v>N/A</v>
      </c>
      <c r="AF79" s="8">
        <v>-3</v>
      </c>
      <c r="AG79" s="1" t="str">
        <f>IF('Relevance scoring'!AG79="","",IF('Relevance scoring'!AG79&gt;=3,"ASSESS","N/A"))</f>
        <v>N/A</v>
      </c>
      <c r="AH79" s="1" t="str">
        <f>IF('Relevance scoring'!AH79="","",IF('Relevance scoring'!AH79&gt;=3,"ASSESS","N/A"))</f>
        <v>N/A</v>
      </c>
      <c r="AI79" s="1" t="str">
        <f>IF('Relevance scoring'!AI79="","",IF('Relevance scoring'!AI79&gt;=3,"ASSESS","N/A"))</f>
        <v>N/A</v>
      </c>
      <c r="AJ79" s="1" t="str">
        <f>IF('Relevance scoring'!AJ79="","",IF('Relevance scoring'!AJ79&gt;=3,"ASSESS","N/A"))</f>
        <v>N/A</v>
      </c>
      <c r="AK79" s="1" t="str">
        <f>IF('Relevance scoring'!AK79="","",IF('Relevance scoring'!AK79&gt;=3,"ASSESS","N/A"))</f>
        <v>N/A</v>
      </c>
      <c r="AL79" s="8">
        <v>-2</v>
      </c>
      <c r="AM79" s="1" t="str">
        <f>IF('Relevance scoring'!AM79="","",IF('Relevance scoring'!AM79&gt;=3,"ASSESS","N/A"))</f>
        <v>N/A</v>
      </c>
      <c r="AN79" s="1" t="str">
        <f>IF('Relevance scoring'!AN79="","",IF('Relevance scoring'!AN79&gt;=3,"ASSESS","N/A"))</f>
        <v>N/A</v>
      </c>
      <c r="AO79" s="8">
        <v>-2</v>
      </c>
      <c r="AP79" s="1" t="str">
        <f>IF('Relevance scoring'!AP79="","",IF('Relevance scoring'!AP79&gt;=3,"ASSESS","N/A"))</f>
        <v>N/A</v>
      </c>
      <c r="AQ79" s="1" t="str">
        <f>IF('Relevance scoring'!AQ79="","",IF('Relevance scoring'!AQ79&gt;=3,"ASSESS","N/A"))</f>
        <v>N/A</v>
      </c>
      <c r="AR79" s="1" t="str">
        <f>IF('Relevance scoring'!AR79="","",IF('Relevance scoring'!AR79&gt;=3,"ASSESS","N/A"))</f>
        <v>N/A</v>
      </c>
      <c r="AS79" s="1" t="str">
        <f>IF('Relevance scoring'!AS79="","",IF('Relevance scoring'!AS79&gt;=3,"ASSESS","N/A"))</f>
        <v>N/A</v>
      </c>
      <c r="AT79" s="1" t="str">
        <f>IF('Relevance scoring'!AT79="","",IF('Relevance scoring'!AT79&gt;=3,"ASSESS","N/A"))</f>
        <v>N/A</v>
      </c>
      <c r="AU79" s="1" t="str">
        <f>IF('Relevance scoring'!AU79="","",IF('Relevance scoring'!AU79&gt;=3,"ASSESS","N/A"))</f>
        <v>N/A</v>
      </c>
      <c r="AV79" s="1" t="str">
        <f>IF('Relevance scoring'!AV79="","",IF('Relevance scoring'!AV79&gt;=3,"ASSESS","N/A"))</f>
        <v>N/A</v>
      </c>
      <c r="AW79" s="8">
        <v>3</v>
      </c>
      <c r="AX79" s="1" t="str">
        <f>IF('Relevance scoring'!AX79="","",IF('Relevance scoring'!AX79&gt;=3,"ASSESS","N/A"))</f>
        <v>N/A</v>
      </c>
      <c r="AY79" s="1" t="str">
        <f>IF('Relevance scoring'!AY79="","",IF('Relevance scoring'!AY79&gt;=3,"ASSESS","N/A"))</f>
        <v>N/A</v>
      </c>
      <c r="AZ79" s="1" t="str">
        <f>IF('Relevance scoring'!AZ79="","",IF('Relevance scoring'!AZ79&gt;=3,"ASSESS","N/A"))</f>
        <v>N/A</v>
      </c>
      <c r="BA79" s="1" t="str">
        <f>IF('Relevance scoring'!BA79="","",IF('Relevance scoring'!BA79&gt;=3,"ASSESS","N/A"))</f>
        <v>N/A</v>
      </c>
      <c r="BB79" s="1" t="str">
        <f>IF('Relevance scoring'!BB79="","",IF('Relevance scoring'!BB79&gt;=3,"ASSESS","N/A"))</f>
        <v>N/A</v>
      </c>
      <c r="BC79" s="1" t="str">
        <f>IF('Relevance scoring'!BC79="","",IF('Relevance scoring'!BC79&gt;=3,"ASSESS","N/A"))</f>
        <v>N/A</v>
      </c>
      <c r="BD79" s="1" t="str">
        <f>IF('Relevance scoring'!BD79="","",IF('Relevance scoring'!BD79&gt;=3,"ASSESS","N/A"))</f>
        <v>N/A</v>
      </c>
      <c r="BE79" s="1" t="str">
        <f>IF('Relevance scoring'!BE79="","",IF('Relevance scoring'!BE79&gt;=3,"ASSESS","N/A"))</f>
        <v>N/A</v>
      </c>
      <c r="BF79" s="1" t="str">
        <f>IF('Relevance scoring'!BF79="","",IF('Relevance scoring'!BF79&gt;=3,"ASSESS","N/A"))</f>
        <v>N/A</v>
      </c>
      <c r="BG79" s="1" t="str">
        <f>IF('Relevance scoring'!BG79="","",IF('Relevance scoring'!BG79&gt;=3,"ASSESS","N/A"))</f>
        <v>N/A</v>
      </c>
      <c r="BH79" s="1" t="str">
        <f>IF('Relevance scoring'!BH79="","",IF('Relevance scoring'!BH79&gt;=3,"ASSESS","N/A"))</f>
        <v>N/A</v>
      </c>
    </row>
    <row r="80" spans="1:60" ht="12.75" x14ac:dyDescent="0.2">
      <c r="A80" s="53" t="str">
        <f>'Technology references'!A75</f>
        <v>Tech-074</v>
      </c>
      <c r="B80" s="54" t="str">
        <f t="array" ref="B80">INDEX('Technology references'!$B$2:$B$100,MATCH($A80,'Technology references'!$A$2:$A$100,0))</f>
        <v>CO2 Tax</v>
      </c>
      <c r="C80" s="4"/>
      <c r="D80" s="1" t="str">
        <f>IF('Relevance scoring'!D80="","",IF('Relevance scoring'!D80&gt;=3,"ASSESS","N/A"))</f>
        <v>N/A</v>
      </c>
      <c r="E80" s="1" t="str">
        <f>IF('Relevance scoring'!E80="","",IF('Relevance scoring'!E80&gt;=3,"ASSESS","N/A"))</f>
        <v>N/A</v>
      </c>
      <c r="F80" s="1" t="str">
        <f>IF('Relevance scoring'!F80="","",IF('Relevance scoring'!F80&gt;=3,"ASSESS","N/A"))</f>
        <v>N/A</v>
      </c>
      <c r="G80" s="8">
        <v>-1</v>
      </c>
      <c r="H80" s="8">
        <v>-1</v>
      </c>
      <c r="I80" s="8">
        <v>-2</v>
      </c>
      <c r="J80" s="1" t="str">
        <f>IF('Relevance scoring'!J80="","",IF('Relevance scoring'!J80&gt;=3,"ASSESS","N/A"))</f>
        <v>N/A</v>
      </c>
      <c r="K80" s="8">
        <v>-2</v>
      </c>
      <c r="L80" s="8">
        <v>-3</v>
      </c>
      <c r="M80" s="8">
        <v>-2</v>
      </c>
      <c r="N80" s="8">
        <v>-2</v>
      </c>
      <c r="O80" s="1" t="str">
        <f>IF('Relevance scoring'!O80="","",IF('Relevance scoring'!O80&gt;=3,"ASSESS","N/A"))</f>
        <v>N/A</v>
      </c>
      <c r="P80" s="1" t="str">
        <f>IF('Relevance scoring'!P80="","",IF('Relevance scoring'!P80&gt;=3,"ASSESS","N/A"))</f>
        <v>N/A</v>
      </c>
      <c r="Q80" s="1" t="str">
        <f>IF('Relevance scoring'!Q80="","",IF('Relevance scoring'!Q80&gt;=3,"ASSESS","N/A"))</f>
        <v>N/A</v>
      </c>
      <c r="R80" s="1" t="str">
        <f>IF('Relevance scoring'!R80="","",IF('Relevance scoring'!R80&gt;=3,"ASSESS","N/A"))</f>
        <v>N/A</v>
      </c>
      <c r="S80" s="8">
        <v>-3</v>
      </c>
      <c r="T80" s="8">
        <v>-2</v>
      </c>
      <c r="U80" s="1" t="str">
        <f>IF('Relevance scoring'!U80="","",IF('Relevance scoring'!U80&gt;=3,"ASSESS","N/A"))</f>
        <v>N/A</v>
      </c>
      <c r="V80" s="1" t="str">
        <f>IF('Relevance scoring'!V80="","",IF('Relevance scoring'!V80&gt;=3,"ASSESS","N/A"))</f>
        <v>N/A</v>
      </c>
      <c r="W80" s="8">
        <v>-1</v>
      </c>
      <c r="X80" s="8">
        <v>-3</v>
      </c>
      <c r="Y80" s="8">
        <v>-3</v>
      </c>
      <c r="Z80" s="1" t="str">
        <f>IF('Relevance scoring'!Z80="","",IF('Relevance scoring'!Z80&gt;=3,"ASSESS","N/A"))</f>
        <v>N/A</v>
      </c>
      <c r="AA80" s="1" t="str">
        <f>IF('Relevance scoring'!AA80="","",IF('Relevance scoring'!AA80&gt;=3,"ASSESS","N/A"))</f>
        <v>N/A</v>
      </c>
      <c r="AB80" s="1" t="str">
        <f>IF('Relevance scoring'!AB80="","",IF('Relevance scoring'!AB80&gt;=3,"ASSESS","N/A"))</f>
        <v>N/A</v>
      </c>
      <c r="AC80" s="1" t="str">
        <f>IF('Relevance scoring'!AC80="","",IF('Relevance scoring'!AC80&gt;=3,"ASSESS","N/A"))</f>
        <v>N/A</v>
      </c>
      <c r="AD80" s="1" t="str">
        <f>IF('Relevance scoring'!AD80="","",IF('Relevance scoring'!AD80&gt;=3,"ASSESS","N/A"))</f>
        <v>N/A</v>
      </c>
      <c r="AE80" s="1" t="str">
        <f>IF('Relevance scoring'!AE80="","",IF('Relevance scoring'!AE80&gt;=3,"ASSESS","N/A"))</f>
        <v>N/A</v>
      </c>
      <c r="AF80" s="8">
        <v>-3</v>
      </c>
      <c r="AG80" s="1" t="str">
        <f>IF('Relevance scoring'!AG80="","",IF('Relevance scoring'!AG80&gt;=3,"ASSESS","N/A"))</f>
        <v>N/A</v>
      </c>
      <c r="AH80" s="1" t="str">
        <f>IF('Relevance scoring'!AH80="","",IF('Relevance scoring'!AH80&gt;=3,"ASSESS","N/A"))</f>
        <v>N/A</v>
      </c>
      <c r="AI80" s="1" t="str">
        <f>IF('Relevance scoring'!AI80="","",IF('Relevance scoring'!AI80&gt;=3,"ASSESS","N/A"))</f>
        <v>N/A</v>
      </c>
      <c r="AJ80" s="1" t="str">
        <f>IF('Relevance scoring'!AJ80="","",IF('Relevance scoring'!AJ80&gt;=3,"ASSESS","N/A"))</f>
        <v>N/A</v>
      </c>
      <c r="AK80" s="1" t="str">
        <f>IF('Relevance scoring'!AK80="","",IF('Relevance scoring'!AK80&gt;=3,"ASSESS","N/A"))</f>
        <v>N/A</v>
      </c>
      <c r="AL80" s="8">
        <v>-2</v>
      </c>
      <c r="AM80" s="1" t="str">
        <f>IF('Relevance scoring'!AM80="","",IF('Relevance scoring'!AM80&gt;=3,"ASSESS","N/A"))</f>
        <v>N/A</v>
      </c>
      <c r="AN80" s="1" t="str">
        <f>IF('Relevance scoring'!AN80="","",IF('Relevance scoring'!AN80&gt;=3,"ASSESS","N/A"))</f>
        <v>N/A</v>
      </c>
      <c r="AO80" s="8">
        <v>-2</v>
      </c>
      <c r="AP80" s="1" t="str">
        <f>IF('Relevance scoring'!AP80="","",IF('Relevance scoring'!AP80&gt;=3,"ASSESS","N/A"))</f>
        <v>N/A</v>
      </c>
      <c r="AQ80" s="8">
        <v>-2</v>
      </c>
      <c r="AR80" s="1" t="str">
        <f>IF('Relevance scoring'!AR80="","",IF('Relevance scoring'!AR80&gt;=3,"ASSESS","N/A"))</f>
        <v>N/A</v>
      </c>
      <c r="AS80" s="1" t="str">
        <f>IF('Relevance scoring'!AS80="","",IF('Relevance scoring'!AS80&gt;=3,"ASSESS","N/A"))</f>
        <v>N/A</v>
      </c>
      <c r="AT80" s="8">
        <v>-2</v>
      </c>
      <c r="AU80" s="8">
        <v>-1</v>
      </c>
      <c r="AV80" s="1" t="str">
        <f>IF('Relevance scoring'!AV80="","",IF('Relevance scoring'!AV80&gt;=3,"ASSESS","N/A"))</f>
        <v>N/A</v>
      </c>
      <c r="AW80" s="8">
        <v>3</v>
      </c>
      <c r="AX80" s="8">
        <v>-1</v>
      </c>
      <c r="AY80" s="8">
        <v>-1</v>
      </c>
      <c r="AZ80" s="1" t="str">
        <f>IF('Relevance scoring'!AZ80="","",IF('Relevance scoring'!AZ80&gt;=3,"ASSESS","N/A"))</f>
        <v>N/A</v>
      </c>
      <c r="BA80" s="8">
        <v>-1</v>
      </c>
      <c r="BB80" s="1" t="str">
        <f>IF('Relevance scoring'!BB80="","",IF('Relevance scoring'!BB80&gt;=3,"ASSESS","N/A"))</f>
        <v>N/A</v>
      </c>
      <c r="BC80" s="1" t="str">
        <f>IF('Relevance scoring'!BC80="","",IF('Relevance scoring'!BC80&gt;=3,"ASSESS","N/A"))</f>
        <v>N/A</v>
      </c>
      <c r="BD80" s="1" t="str">
        <f>IF('Relevance scoring'!BD80="","",IF('Relevance scoring'!BD80&gt;=3,"ASSESS","N/A"))</f>
        <v>N/A</v>
      </c>
      <c r="BE80" s="1" t="str">
        <f>IF('Relevance scoring'!BE80="","",IF('Relevance scoring'!BE80&gt;=3,"ASSESS","N/A"))</f>
        <v>N/A</v>
      </c>
      <c r="BF80" s="1" t="str">
        <f>IF('Relevance scoring'!BF80="","",IF('Relevance scoring'!BF80&gt;=3,"ASSESS","N/A"))</f>
        <v>N/A</v>
      </c>
      <c r="BG80" s="1" t="str">
        <f>IF('Relevance scoring'!BG80="","",IF('Relevance scoring'!BG80&gt;=3,"ASSESS","N/A"))</f>
        <v>N/A</v>
      </c>
      <c r="BH80" s="1" t="str">
        <f>IF('Relevance scoring'!BH80="","",IF('Relevance scoring'!BH80&gt;=3,"ASSESS","N/A"))</f>
        <v>N/A</v>
      </c>
    </row>
    <row r="81" spans="1:60" ht="12.75" x14ac:dyDescent="0.2">
      <c r="A81" s="53" t="str">
        <f>'Technology references'!A76</f>
        <v>Tech-075</v>
      </c>
      <c r="B81" s="54" t="str">
        <f t="array" ref="B81">INDEX('Technology references'!$B$2:$B$100,MATCH($A81,'Technology references'!$A$2:$A$100,0))</f>
        <v>Insect protein</v>
      </c>
      <c r="C81" s="4"/>
      <c r="D81" s="1" t="str">
        <f>IF('Relevance scoring'!D81="","",IF('Relevance scoring'!D81&gt;=3,"ASSESS","N/A"))</f>
        <v>N/A</v>
      </c>
      <c r="E81" s="8">
        <v>1</v>
      </c>
      <c r="F81" s="8">
        <v>1</v>
      </c>
      <c r="G81" s="1" t="str">
        <f>IF('Relevance scoring'!G81="","",IF('Relevance scoring'!G81&gt;=3,"ASSESS","N/A"))</f>
        <v>N/A</v>
      </c>
      <c r="H81" s="1" t="str">
        <f>IF('Relevance scoring'!H81="","",IF('Relevance scoring'!H81&gt;=3,"ASSESS","N/A"))</f>
        <v>N/A</v>
      </c>
      <c r="I81" s="1" t="str">
        <f>IF('Relevance scoring'!I81="","",IF('Relevance scoring'!I81&gt;=3,"ASSESS","N/A"))</f>
        <v>N/A</v>
      </c>
      <c r="J81" s="1" t="str">
        <f>IF('Relevance scoring'!J81="","",IF('Relevance scoring'!J81&gt;=3,"ASSESS","N/A"))</f>
        <v>N/A</v>
      </c>
      <c r="K81" s="1" t="str">
        <f>IF('Relevance scoring'!K81="","",IF('Relevance scoring'!K81&gt;=3,"ASSESS","N/A"))</f>
        <v>N/A</v>
      </c>
      <c r="L81" s="1" t="str">
        <f>IF('Relevance scoring'!L81="","",IF('Relevance scoring'!L81&gt;=3,"ASSESS","N/A"))</f>
        <v>N/A</v>
      </c>
      <c r="M81" s="1" t="str">
        <f>IF('Relevance scoring'!M81="","",IF('Relevance scoring'!M81&gt;=3,"ASSESS","N/A"))</f>
        <v>N/A</v>
      </c>
      <c r="N81" s="1" t="str">
        <f>IF('Relevance scoring'!N81="","",IF('Relevance scoring'!N81&gt;=3,"ASSESS","N/A"))</f>
        <v>N/A</v>
      </c>
      <c r="O81" s="1" t="str">
        <f>IF('Relevance scoring'!O81="","",IF('Relevance scoring'!O81&gt;=3,"ASSESS","N/A"))</f>
        <v>N/A</v>
      </c>
      <c r="P81" s="1" t="str">
        <f>IF('Relevance scoring'!P81="","",IF('Relevance scoring'!P81&gt;=3,"ASSESS","N/A"))</f>
        <v>N/A</v>
      </c>
      <c r="Q81" s="1" t="str">
        <f>IF('Relevance scoring'!Q81="","",IF('Relevance scoring'!Q81&gt;=3,"ASSESS","N/A"))</f>
        <v>N/A</v>
      </c>
      <c r="R81" s="1" t="str">
        <f>IF('Relevance scoring'!R81="","",IF('Relevance scoring'!R81&gt;=3,"ASSESS","N/A"))</f>
        <v>N/A</v>
      </c>
      <c r="S81" s="1" t="str">
        <f>IF('Relevance scoring'!S81="","",IF('Relevance scoring'!S81&gt;=3,"ASSESS","N/A"))</f>
        <v>N/A</v>
      </c>
      <c r="T81" s="1" t="str">
        <f>IF('Relevance scoring'!T81="","",IF('Relevance scoring'!T81&gt;=3,"ASSESS","N/A"))</f>
        <v>N/A</v>
      </c>
      <c r="U81" s="1" t="str">
        <f>IF('Relevance scoring'!U81="","",IF('Relevance scoring'!U81&gt;=3,"ASSESS","N/A"))</f>
        <v>N/A</v>
      </c>
      <c r="V81" s="1" t="str">
        <f>IF('Relevance scoring'!V81="","",IF('Relevance scoring'!V81&gt;=3,"ASSESS","N/A"))</f>
        <v>N/A</v>
      </c>
      <c r="W81" s="1" t="str">
        <f>IF('Relevance scoring'!W81="","",IF('Relevance scoring'!W81&gt;=3,"ASSESS","N/A"))</f>
        <v>N/A</v>
      </c>
      <c r="X81" s="1" t="str">
        <f>IF('Relevance scoring'!X81="","",IF('Relevance scoring'!X81&gt;=3,"ASSESS","N/A"))</f>
        <v>N/A</v>
      </c>
      <c r="Y81" s="1" t="str">
        <f>IF('Relevance scoring'!Y81="","",IF('Relevance scoring'!Y81&gt;=3,"ASSESS","N/A"))</f>
        <v>N/A</v>
      </c>
      <c r="Z81" s="1" t="str">
        <f>IF('Relevance scoring'!Z81="","",IF('Relevance scoring'!Z81&gt;=3,"ASSESS","N/A"))</f>
        <v>N/A</v>
      </c>
      <c r="AA81" s="1" t="str">
        <f>IF('Relevance scoring'!AA81="","",IF('Relevance scoring'!AA81&gt;=3,"ASSESS","N/A"))</f>
        <v>N/A</v>
      </c>
      <c r="AB81" s="1" t="str">
        <f>IF('Relevance scoring'!AB81="","",IF('Relevance scoring'!AB81&gt;=3,"ASSESS","N/A"))</f>
        <v>N/A</v>
      </c>
      <c r="AC81" s="1" t="str">
        <f>IF('Relevance scoring'!AC81="","",IF('Relevance scoring'!AC81&gt;=3,"ASSESS","N/A"))</f>
        <v>N/A</v>
      </c>
      <c r="AD81" s="1" t="str">
        <f>IF('Relevance scoring'!AD81="","",IF('Relevance scoring'!AD81&gt;=3,"ASSESS","N/A"))</f>
        <v>N/A</v>
      </c>
      <c r="AE81" s="1" t="str">
        <f>IF('Relevance scoring'!AE81="","",IF('Relevance scoring'!AE81&gt;=3,"ASSESS","N/A"))</f>
        <v>N/A</v>
      </c>
      <c r="AF81" s="8">
        <v>2</v>
      </c>
      <c r="AG81" s="1" t="str">
        <f>IF('Relevance scoring'!AG81="","",IF('Relevance scoring'!AG81&gt;=3,"ASSESS","N/A"))</f>
        <v>N/A</v>
      </c>
      <c r="AH81" s="1" t="str">
        <f>IF('Relevance scoring'!AH81="","",IF('Relevance scoring'!AH81&gt;=3,"ASSESS","N/A"))</f>
        <v>N/A</v>
      </c>
      <c r="AI81" s="1" t="str">
        <f>IF('Relevance scoring'!AI81="","",IF('Relevance scoring'!AI81&gt;=3,"ASSESS","N/A"))</f>
        <v>N/A</v>
      </c>
      <c r="AJ81" s="1" t="str">
        <f>IF('Relevance scoring'!AJ81="","",IF('Relevance scoring'!AJ81&gt;=3,"ASSESS","N/A"))</f>
        <v>N/A</v>
      </c>
      <c r="AK81" s="1" t="str">
        <f>IF('Relevance scoring'!AK81="","",IF('Relevance scoring'!AK81&gt;=3,"ASSESS","N/A"))</f>
        <v>N/A</v>
      </c>
      <c r="AL81" s="1" t="str">
        <f>IF('Relevance scoring'!AL81="","",IF('Relevance scoring'!AL81&gt;=3,"ASSESS","N/A"))</f>
        <v>N/A</v>
      </c>
      <c r="AM81" s="1" t="str">
        <f>IF('Relevance scoring'!AM81="","",IF('Relevance scoring'!AM81&gt;=3,"ASSESS","N/A"))</f>
        <v>N/A</v>
      </c>
      <c r="AN81" s="1" t="str">
        <f>IF('Relevance scoring'!AN81="","",IF('Relevance scoring'!AN81&gt;=3,"ASSESS","N/A"))</f>
        <v>N/A</v>
      </c>
      <c r="AO81" s="1" t="str">
        <f>IF('Relevance scoring'!AO81="","",IF('Relevance scoring'!AO81&gt;=3,"ASSESS","N/A"))</f>
        <v>N/A</v>
      </c>
      <c r="AP81" s="1" t="str">
        <f>IF('Relevance scoring'!AP81="","",IF('Relevance scoring'!AP81&gt;=3,"ASSESS","N/A"))</f>
        <v>N/A</v>
      </c>
      <c r="AQ81" s="1" t="str">
        <f>IF('Relevance scoring'!AQ81="","",IF('Relevance scoring'!AQ81&gt;=3,"ASSESS","N/A"))</f>
        <v>N/A</v>
      </c>
      <c r="AR81" s="1" t="str">
        <f>IF('Relevance scoring'!AR81="","",IF('Relevance scoring'!AR81&gt;=3,"ASSESS","N/A"))</f>
        <v>N/A</v>
      </c>
      <c r="AS81" s="1" t="str">
        <f>IF('Relevance scoring'!AS81="","",IF('Relevance scoring'!AS81&gt;=3,"ASSESS","N/A"))</f>
        <v>N/A</v>
      </c>
      <c r="AT81" s="1" t="str">
        <f>IF('Relevance scoring'!AT81="","",IF('Relevance scoring'!AT81&gt;=3,"ASSESS","N/A"))</f>
        <v>N/A</v>
      </c>
      <c r="AU81" s="1" t="str">
        <f>IF('Relevance scoring'!AU81="","",IF('Relevance scoring'!AU81&gt;=3,"ASSESS","N/A"))</f>
        <v>N/A</v>
      </c>
      <c r="AV81" s="1" t="str">
        <f>IF('Relevance scoring'!AV81="","",IF('Relevance scoring'!AV81&gt;=3,"ASSESS","N/A"))</f>
        <v>N/A</v>
      </c>
      <c r="AW81" s="1" t="str">
        <f>IF('Relevance scoring'!AW81="","",IF('Relevance scoring'!AW81&gt;=3,"ASSESS","N/A"))</f>
        <v>N/A</v>
      </c>
      <c r="AX81" s="1" t="str">
        <f>IF('Relevance scoring'!AX81="","",IF('Relevance scoring'!AX81&gt;=3,"ASSESS","N/A"))</f>
        <v>N/A</v>
      </c>
      <c r="AY81" s="1" t="str">
        <f>IF('Relevance scoring'!AY81="","",IF('Relevance scoring'!AY81&gt;=3,"ASSESS","N/A"))</f>
        <v>N/A</v>
      </c>
      <c r="AZ81" s="1" t="str">
        <f>IF('Relevance scoring'!AZ81="","",IF('Relevance scoring'!AZ81&gt;=3,"ASSESS","N/A"))</f>
        <v>N/A</v>
      </c>
      <c r="BA81" s="1" t="str">
        <f>IF('Relevance scoring'!BA81="","",IF('Relevance scoring'!BA81&gt;=3,"ASSESS","N/A"))</f>
        <v>N/A</v>
      </c>
      <c r="BB81" s="1" t="str">
        <f>IF('Relevance scoring'!BB81="","",IF('Relevance scoring'!BB81&gt;=3,"ASSESS","N/A"))</f>
        <v>N/A</v>
      </c>
      <c r="BC81" s="1" t="str">
        <f>IF('Relevance scoring'!BC81="","",IF('Relevance scoring'!BC81&gt;=3,"ASSESS","N/A"))</f>
        <v>N/A</v>
      </c>
      <c r="BD81" s="1" t="str">
        <f>IF('Relevance scoring'!BD81="","",IF('Relevance scoring'!BD81&gt;=3,"ASSESS","N/A"))</f>
        <v>N/A</v>
      </c>
      <c r="BE81" s="1" t="str">
        <f>IF('Relevance scoring'!BE81="","",IF('Relevance scoring'!BE81&gt;=3,"ASSESS","N/A"))</f>
        <v>N/A</v>
      </c>
      <c r="BF81" s="1" t="str">
        <f>IF('Relevance scoring'!BF81="","",IF('Relevance scoring'!BF81&gt;=3,"ASSESS","N/A"))</f>
        <v>N/A</v>
      </c>
      <c r="BG81" s="1" t="str">
        <f>IF('Relevance scoring'!BG81="","",IF('Relevance scoring'!BG81&gt;=3,"ASSESS","N/A"))</f>
        <v>N/A</v>
      </c>
      <c r="BH81" s="1" t="str">
        <f>IF('Relevance scoring'!BH81="","",IF('Relevance scoring'!BH81&gt;=3,"ASSESS","N/A"))</f>
        <v>N/A</v>
      </c>
    </row>
    <row r="82" spans="1:60" ht="12.75" x14ac:dyDescent="0.2">
      <c r="A82" s="53" t="str">
        <f>'Technology references'!A77</f>
        <v>Tech-076</v>
      </c>
      <c r="B82" s="54" t="str">
        <f t="array" ref="B82">INDEX('Technology references'!$B$2:$B$100,MATCH($A82,'Technology references'!$A$2:$A$100,0))</f>
        <v>Red Algae</v>
      </c>
      <c r="C82" s="4"/>
      <c r="D82" s="1" t="str">
        <f>IF('Relevance scoring'!D82="","",IF('Relevance scoring'!D82&gt;=3,"ASSESS","N/A"))</f>
        <v>N/A</v>
      </c>
      <c r="E82" s="1" t="str">
        <f>IF('Relevance scoring'!E82="","",IF('Relevance scoring'!E82&gt;=3,"ASSESS","N/A"))</f>
        <v>N/A</v>
      </c>
      <c r="F82" s="1" t="str">
        <f>IF('Relevance scoring'!F82="","",IF('Relevance scoring'!F82&gt;=3,"ASSESS","N/A"))</f>
        <v>N/A</v>
      </c>
      <c r="G82" s="1" t="str">
        <f>IF('Relevance scoring'!G82="","",IF('Relevance scoring'!G82&gt;=3,"ASSESS","N/A"))</f>
        <v>N/A</v>
      </c>
      <c r="H82" s="1" t="str">
        <f>IF('Relevance scoring'!H82="","",IF('Relevance scoring'!H82&gt;=3,"ASSESS","N/A"))</f>
        <v>N/A</v>
      </c>
      <c r="I82" s="1" t="str">
        <f>IF('Relevance scoring'!I82="","",IF('Relevance scoring'!I82&gt;=3,"ASSESS","N/A"))</f>
        <v>N/A</v>
      </c>
      <c r="J82" s="1" t="str">
        <f>IF('Relevance scoring'!J82="","",IF('Relevance scoring'!J82&gt;=3,"ASSESS","N/A"))</f>
        <v>N/A</v>
      </c>
      <c r="K82" s="1" t="str">
        <f>IF('Relevance scoring'!K82="","",IF('Relevance scoring'!K82&gt;=3,"ASSESS","N/A"))</f>
        <v>N/A</v>
      </c>
      <c r="L82" s="1" t="str">
        <f>IF('Relevance scoring'!L82="","",IF('Relevance scoring'!L82&gt;=3,"ASSESS","N/A"))</f>
        <v>N/A</v>
      </c>
      <c r="M82" s="1" t="str">
        <f>IF('Relevance scoring'!M82="","",IF('Relevance scoring'!M82&gt;=3,"ASSESS","N/A"))</f>
        <v>N/A</v>
      </c>
      <c r="N82" s="1" t="str">
        <f>IF('Relevance scoring'!N82="","",IF('Relevance scoring'!N82&gt;=3,"ASSESS","N/A"))</f>
        <v>N/A</v>
      </c>
      <c r="O82" s="1" t="str">
        <f>IF('Relevance scoring'!O82="","",IF('Relevance scoring'!O82&gt;=3,"ASSESS","N/A"))</f>
        <v>N/A</v>
      </c>
      <c r="P82" s="1" t="str">
        <f>IF('Relevance scoring'!P82="","",IF('Relevance scoring'!P82&gt;=3,"ASSESS","N/A"))</f>
        <v>N/A</v>
      </c>
      <c r="Q82" s="1" t="str">
        <f>IF('Relevance scoring'!Q82="","",IF('Relevance scoring'!Q82&gt;=3,"ASSESS","N/A"))</f>
        <v>N/A</v>
      </c>
      <c r="R82" s="1" t="str">
        <f>IF('Relevance scoring'!R82="","",IF('Relevance scoring'!R82&gt;=3,"ASSESS","N/A"))</f>
        <v>N/A</v>
      </c>
      <c r="S82" s="1" t="str">
        <f>IF('Relevance scoring'!S82="","",IF('Relevance scoring'!S82&gt;=3,"ASSESS","N/A"))</f>
        <v>N/A</v>
      </c>
      <c r="T82" s="1" t="str">
        <f>IF('Relevance scoring'!T82="","",IF('Relevance scoring'!T82&gt;=3,"ASSESS","N/A"))</f>
        <v>N/A</v>
      </c>
      <c r="U82" s="1" t="str">
        <f>IF('Relevance scoring'!U82="","",IF('Relevance scoring'!U82&gt;=3,"ASSESS","N/A"))</f>
        <v>N/A</v>
      </c>
      <c r="V82" s="1" t="str">
        <f>IF('Relevance scoring'!V82="","",IF('Relevance scoring'!V82&gt;=3,"ASSESS","N/A"))</f>
        <v>N/A</v>
      </c>
      <c r="W82" s="1" t="str">
        <f>IF('Relevance scoring'!W82="","",IF('Relevance scoring'!W82&gt;=3,"ASSESS","N/A"))</f>
        <v>N/A</v>
      </c>
      <c r="X82" s="8">
        <v>-1</v>
      </c>
      <c r="Y82" s="1" t="str">
        <f>IF('Relevance scoring'!Y82="","",IF('Relevance scoring'!Y82&gt;=3,"ASSESS","N/A"))</f>
        <v>N/A</v>
      </c>
      <c r="Z82" s="1" t="str">
        <f>IF('Relevance scoring'!Z82="","",IF('Relevance scoring'!Z82&gt;=3,"ASSESS","N/A"))</f>
        <v>N/A</v>
      </c>
      <c r="AA82" s="1" t="str">
        <f>IF('Relevance scoring'!AA82="","",IF('Relevance scoring'!AA82&gt;=3,"ASSESS","N/A"))</f>
        <v>N/A</v>
      </c>
      <c r="AB82" s="1" t="str">
        <f>IF('Relevance scoring'!AB82="","",IF('Relevance scoring'!AB82&gt;=3,"ASSESS","N/A"))</f>
        <v>N/A</v>
      </c>
      <c r="AC82" s="1" t="str">
        <f>IF('Relevance scoring'!AC82="","",IF('Relevance scoring'!AC82&gt;=3,"ASSESS","N/A"))</f>
        <v>N/A</v>
      </c>
      <c r="AD82" s="1" t="str">
        <f>IF('Relevance scoring'!AD82="","",IF('Relevance scoring'!AD82&gt;=3,"ASSESS","N/A"))</f>
        <v>N/A</v>
      </c>
      <c r="AE82" s="1" t="str">
        <f>IF('Relevance scoring'!AE82="","",IF('Relevance scoring'!AE82&gt;=3,"ASSESS","N/A"))</f>
        <v>N/A</v>
      </c>
      <c r="AF82" s="8">
        <v>2</v>
      </c>
      <c r="AG82" s="1" t="str">
        <f>IF('Relevance scoring'!AG82="","",IF('Relevance scoring'!AG82&gt;=3,"ASSESS","N/A"))</f>
        <v>N/A</v>
      </c>
      <c r="AH82" s="1" t="str">
        <f>IF('Relevance scoring'!AH82="","",IF('Relevance scoring'!AH82&gt;=3,"ASSESS","N/A"))</f>
        <v>N/A</v>
      </c>
      <c r="AI82" s="1" t="str">
        <f>IF('Relevance scoring'!AI82="","",IF('Relevance scoring'!AI82&gt;=3,"ASSESS","N/A"))</f>
        <v>N/A</v>
      </c>
      <c r="AJ82" s="1" t="str">
        <f>IF('Relevance scoring'!AJ82="","",IF('Relevance scoring'!AJ82&gt;=3,"ASSESS","N/A"))</f>
        <v>N/A</v>
      </c>
      <c r="AK82" s="1" t="str">
        <f>IF('Relevance scoring'!AK82="","",IF('Relevance scoring'!AK82&gt;=3,"ASSESS","N/A"))</f>
        <v>N/A</v>
      </c>
      <c r="AL82" s="1" t="str">
        <f>IF('Relevance scoring'!AL82="","",IF('Relevance scoring'!AL82&gt;=3,"ASSESS","N/A"))</f>
        <v>N/A</v>
      </c>
      <c r="AM82" s="1" t="str">
        <f>IF('Relevance scoring'!AM82="","",IF('Relevance scoring'!AM82&gt;=3,"ASSESS","N/A"))</f>
        <v>N/A</v>
      </c>
      <c r="AN82" s="1" t="str">
        <f>IF('Relevance scoring'!AN82="","",IF('Relevance scoring'!AN82&gt;=3,"ASSESS","N/A"))</f>
        <v>N/A</v>
      </c>
      <c r="AO82" s="1" t="str">
        <f>IF('Relevance scoring'!AO82="","",IF('Relevance scoring'!AO82&gt;=3,"ASSESS","N/A"))</f>
        <v>N/A</v>
      </c>
      <c r="AP82" s="1" t="str">
        <f>IF('Relevance scoring'!AP82="","",IF('Relevance scoring'!AP82&gt;=3,"ASSESS","N/A"))</f>
        <v>N/A</v>
      </c>
      <c r="AQ82" s="1" t="str">
        <f>IF('Relevance scoring'!AQ82="","",IF('Relevance scoring'!AQ82&gt;=3,"ASSESS","N/A"))</f>
        <v>N/A</v>
      </c>
      <c r="AR82" s="1" t="str">
        <f>IF('Relevance scoring'!AR82="","",IF('Relevance scoring'!AR82&gt;=3,"ASSESS","N/A"))</f>
        <v>N/A</v>
      </c>
      <c r="AS82" s="1" t="str">
        <f>IF('Relevance scoring'!AS82="","",IF('Relevance scoring'!AS82&gt;=3,"ASSESS","N/A"))</f>
        <v>N/A</v>
      </c>
      <c r="AT82" s="1" t="str">
        <f>IF('Relevance scoring'!AT82="","",IF('Relevance scoring'!AT82&gt;=3,"ASSESS","N/A"))</f>
        <v>N/A</v>
      </c>
      <c r="AU82" s="1" t="str">
        <f>IF('Relevance scoring'!AU82="","",IF('Relevance scoring'!AU82&gt;=3,"ASSESS","N/A"))</f>
        <v>N/A</v>
      </c>
      <c r="AV82" s="1" t="str">
        <f>IF('Relevance scoring'!AV82="","",IF('Relevance scoring'!AV82&gt;=3,"ASSESS","N/A"))</f>
        <v>N/A</v>
      </c>
      <c r="AW82" s="1" t="str">
        <f>IF('Relevance scoring'!AW82="","",IF('Relevance scoring'!AW82&gt;=3,"ASSESS","N/A"))</f>
        <v>N/A</v>
      </c>
      <c r="AX82" s="1" t="str">
        <f>IF('Relevance scoring'!AX82="","",IF('Relevance scoring'!AX82&gt;=3,"ASSESS","N/A"))</f>
        <v>N/A</v>
      </c>
      <c r="AY82" s="1" t="str">
        <f>IF('Relevance scoring'!AY82="","",IF('Relevance scoring'!AY82&gt;=3,"ASSESS","N/A"))</f>
        <v>N/A</v>
      </c>
      <c r="AZ82" s="1" t="str">
        <f>IF('Relevance scoring'!AZ82="","",IF('Relevance scoring'!AZ82&gt;=3,"ASSESS","N/A"))</f>
        <v>N/A</v>
      </c>
      <c r="BA82" s="1" t="str">
        <f>IF('Relevance scoring'!BA82="","",IF('Relevance scoring'!BA82&gt;=3,"ASSESS","N/A"))</f>
        <v>N/A</v>
      </c>
      <c r="BB82" s="1" t="str">
        <f>IF('Relevance scoring'!BB82="","",IF('Relevance scoring'!BB82&gt;=3,"ASSESS","N/A"))</f>
        <v>N/A</v>
      </c>
      <c r="BC82" s="1" t="str">
        <f>IF('Relevance scoring'!BC82="","",IF('Relevance scoring'!BC82&gt;=3,"ASSESS","N/A"))</f>
        <v>N/A</v>
      </c>
      <c r="BD82" s="1" t="str">
        <f>IF('Relevance scoring'!BD82="","",IF('Relevance scoring'!BD82&gt;=3,"ASSESS","N/A"))</f>
        <v>N/A</v>
      </c>
      <c r="BE82" s="1" t="str">
        <f>IF('Relevance scoring'!BE82="","",IF('Relevance scoring'!BE82&gt;=3,"ASSESS","N/A"))</f>
        <v>N/A</v>
      </c>
      <c r="BF82" s="1" t="str">
        <f>IF('Relevance scoring'!BF82="","",IF('Relevance scoring'!BF82&gt;=3,"ASSESS","N/A"))</f>
        <v>N/A</v>
      </c>
      <c r="BG82" s="1" t="str">
        <f>IF('Relevance scoring'!BG82="","",IF('Relevance scoring'!BG82&gt;=3,"ASSESS","N/A"))</f>
        <v>N/A</v>
      </c>
      <c r="BH82" s="1" t="str">
        <f>IF('Relevance scoring'!BH82="","",IF('Relevance scoring'!BH82&gt;=3,"ASSESS","N/A"))</f>
        <v>N/A</v>
      </c>
    </row>
    <row r="83" spans="1:60" ht="12.75" x14ac:dyDescent="0.2">
      <c r="A83" s="53" t="str">
        <f>'Technology references'!A78</f>
        <v>Tech-077</v>
      </c>
      <c r="B83" s="54" t="str">
        <f t="array" ref="B83">INDEX('Technology references'!$B$2:$B$100,MATCH($A83,'Technology references'!$A$2:$A$100,0))</f>
        <v>Reduced meat consumption</v>
      </c>
      <c r="C83" s="4"/>
      <c r="D83" s="1" t="str">
        <f>IF('Relevance scoring'!D83="","",IF('Relevance scoring'!D83&gt;=3,"ASSESS","N/A"))</f>
        <v>N/A</v>
      </c>
      <c r="E83" s="8">
        <v>-1</v>
      </c>
      <c r="F83" s="8">
        <v>-1</v>
      </c>
      <c r="G83" s="1" t="str">
        <f>IF('Relevance scoring'!G83="","",IF('Relevance scoring'!G83&gt;=3,"ASSESS","N/A"))</f>
        <v>N/A</v>
      </c>
      <c r="H83" s="1" t="str">
        <f>IF('Relevance scoring'!H83="","",IF('Relevance scoring'!H83&gt;=3,"ASSESS","N/A"))</f>
        <v>N/A</v>
      </c>
      <c r="I83" s="1" t="str">
        <f>IF('Relevance scoring'!I83="","",IF('Relevance scoring'!I83&gt;=3,"ASSESS","N/A"))</f>
        <v>N/A</v>
      </c>
      <c r="J83" s="1" t="str">
        <f>IF('Relevance scoring'!J83="","",IF('Relevance scoring'!J83&gt;=3,"ASSESS","N/A"))</f>
        <v>N/A</v>
      </c>
      <c r="K83" s="1" t="str">
        <f>IF('Relevance scoring'!K83="","",IF('Relevance scoring'!K83&gt;=3,"ASSESS","N/A"))</f>
        <v>N/A</v>
      </c>
      <c r="L83" s="1" t="str">
        <f>IF('Relevance scoring'!L83="","",IF('Relevance scoring'!L83&gt;=3,"ASSESS","N/A"))</f>
        <v>N/A</v>
      </c>
      <c r="M83" s="1" t="str">
        <f>IF('Relevance scoring'!M83="","",IF('Relevance scoring'!M83&gt;=3,"ASSESS","N/A"))</f>
        <v>N/A</v>
      </c>
      <c r="N83" s="1" t="str">
        <f>IF('Relevance scoring'!N83="","",IF('Relevance scoring'!N83&gt;=3,"ASSESS","N/A"))</f>
        <v>N/A</v>
      </c>
      <c r="O83" s="1" t="str">
        <f>IF('Relevance scoring'!O83="","",IF('Relevance scoring'!O83&gt;=3,"ASSESS","N/A"))</f>
        <v>N/A</v>
      </c>
      <c r="P83" s="1" t="str">
        <f>IF('Relevance scoring'!P83="","",IF('Relevance scoring'!P83&gt;=3,"ASSESS","N/A"))</f>
        <v>N/A</v>
      </c>
      <c r="Q83" s="1" t="str">
        <f>IF('Relevance scoring'!Q83="","",IF('Relevance scoring'!Q83&gt;=3,"ASSESS","N/A"))</f>
        <v>N/A</v>
      </c>
      <c r="R83" s="1" t="str">
        <f>IF('Relevance scoring'!R83="","",IF('Relevance scoring'!R83&gt;=3,"ASSESS","N/A"))</f>
        <v>N/A</v>
      </c>
      <c r="S83" s="1" t="str">
        <f>IF('Relevance scoring'!S83="","",IF('Relevance scoring'!S83&gt;=3,"ASSESS","N/A"))</f>
        <v>N/A</v>
      </c>
      <c r="T83" s="1" t="str">
        <f>IF('Relevance scoring'!T83="","",IF('Relevance scoring'!T83&gt;=3,"ASSESS","N/A"))</f>
        <v>N/A</v>
      </c>
      <c r="U83" s="1" t="str">
        <f>IF('Relevance scoring'!U83="","",IF('Relevance scoring'!U83&gt;=3,"ASSESS","N/A"))</f>
        <v>N/A</v>
      </c>
      <c r="V83" s="1" t="str">
        <f>IF('Relevance scoring'!V83="","",IF('Relevance scoring'!V83&gt;=3,"ASSESS","N/A"))</f>
        <v>N/A</v>
      </c>
      <c r="W83" s="1" t="str">
        <f>IF('Relevance scoring'!W83="","",IF('Relevance scoring'!W83&gt;=3,"ASSESS","N/A"))</f>
        <v>N/A</v>
      </c>
      <c r="X83" s="1" t="str">
        <f>IF('Relevance scoring'!X83="","",IF('Relevance scoring'!X83&gt;=3,"ASSESS","N/A"))</f>
        <v>N/A</v>
      </c>
      <c r="Y83" s="1" t="str">
        <f>IF('Relevance scoring'!Y83="","",IF('Relevance scoring'!Y83&gt;=3,"ASSESS","N/A"))</f>
        <v>N/A</v>
      </c>
      <c r="Z83" s="8">
        <v>1</v>
      </c>
      <c r="AA83" s="1" t="str">
        <f>IF('Relevance scoring'!AA83="","",IF('Relevance scoring'!AA83&gt;=3,"ASSESS","N/A"))</f>
        <v>N/A</v>
      </c>
      <c r="AB83" s="1" t="str">
        <f>IF('Relevance scoring'!AB83="","",IF('Relevance scoring'!AB83&gt;=3,"ASSESS","N/A"))</f>
        <v>N/A</v>
      </c>
      <c r="AC83" s="1" t="str">
        <f>IF('Relevance scoring'!AC83="","",IF('Relevance scoring'!AC83&gt;=3,"ASSESS","N/A"))</f>
        <v>N/A</v>
      </c>
      <c r="AD83" s="1" t="str">
        <f>IF('Relevance scoring'!AD83="","",IF('Relevance scoring'!AD83&gt;=3,"ASSESS","N/A"))</f>
        <v>N/A</v>
      </c>
      <c r="AE83" s="1" t="str">
        <f>IF('Relevance scoring'!AE83="","",IF('Relevance scoring'!AE83&gt;=3,"ASSESS","N/A"))</f>
        <v>N/A</v>
      </c>
      <c r="AF83" s="8">
        <v>-3</v>
      </c>
      <c r="AG83" s="1" t="str">
        <f>IF('Relevance scoring'!AG83="","",IF('Relevance scoring'!AG83&gt;=3,"ASSESS","N/A"))</f>
        <v>N/A</v>
      </c>
      <c r="AH83" s="1" t="str">
        <f>IF('Relevance scoring'!AH83="","",IF('Relevance scoring'!AH83&gt;=3,"ASSESS","N/A"))</f>
        <v>N/A</v>
      </c>
      <c r="AI83" s="1" t="str">
        <f>IF('Relevance scoring'!AI83="","",IF('Relevance scoring'!AI83&gt;=3,"ASSESS","N/A"))</f>
        <v>N/A</v>
      </c>
      <c r="AJ83" s="1" t="str">
        <f>IF('Relevance scoring'!AJ83="","",IF('Relevance scoring'!AJ83&gt;=3,"ASSESS","N/A"))</f>
        <v>N/A</v>
      </c>
      <c r="AK83" s="1" t="str">
        <f>IF('Relevance scoring'!AK83="","",IF('Relevance scoring'!AK83&gt;=3,"ASSESS","N/A"))</f>
        <v>N/A</v>
      </c>
      <c r="AL83" s="1" t="str">
        <f>IF('Relevance scoring'!AL83="","",IF('Relevance scoring'!AL83&gt;=3,"ASSESS","N/A"))</f>
        <v>N/A</v>
      </c>
      <c r="AM83" s="1" t="str">
        <f>IF('Relevance scoring'!AM83="","",IF('Relevance scoring'!AM83&gt;=3,"ASSESS","N/A"))</f>
        <v>N/A</v>
      </c>
      <c r="AN83" s="1" t="str">
        <f>IF('Relevance scoring'!AN111="","",IF('Relevance scoring'!AN111&gt;=3,"ASSESS","N/A"))</f>
        <v/>
      </c>
      <c r="AO83" s="1" t="str">
        <f>IF('Relevance scoring'!AO83="","",IF('Relevance scoring'!AO83&gt;=3,"ASSESS","N/A"))</f>
        <v>N/A</v>
      </c>
      <c r="AP83" s="1" t="str">
        <f>IF('Relevance scoring'!AP83="","",IF('Relevance scoring'!AP83&gt;=3,"ASSESS","N/A"))</f>
        <v>N/A</v>
      </c>
      <c r="AQ83" s="1" t="str">
        <f>IF('Relevance scoring'!AQ83="","",IF('Relevance scoring'!AQ83&gt;=3,"ASSESS","N/A"))</f>
        <v>N/A</v>
      </c>
      <c r="AR83" s="1" t="str">
        <f>IF('Relevance scoring'!AR83="","",IF('Relevance scoring'!AR83&gt;=3,"ASSESS","N/A"))</f>
        <v>N/A</v>
      </c>
      <c r="AS83" s="1" t="str">
        <f>IF('Relevance scoring'!AS83="","",IF('Relevance scoring'!AS83&gt;=3,"ASSESS","N/A"))</f>
        <v>N/A</v>
      </c>
      <c r="AT83" s="1" t="str">
        <f>IF('Relevance scoring'!AT83="","",IF('Relevance scoring'!AT83&gt;=3,"ASSESS","N/A"))</f>
        <v>N/A</v>
      </c>
      <c r="AU83" s="1" t="str">
        <f>IF('Relevance scoring'!AU83="","",IF('Relevance scoring'!AU83&gt;=3,"ASSESS","N/A"))</f>
        <v>N/A</v>
      </c>
      <c r="AV83" s="1" t="str">
        <f>IF('Relevance scoring'!AV83="","",IF('Relevance scoring'!AV83&gt;=3,"ASSESS","N/A"))</f>
        <v>N/A</v>
      </c>
      <c r="AW83" s="1" t="str">
        <f>IF('Relevance scoring'!AW83="","",IF('Relevance scoring'!AW83&gt;=3,"ASSESS","N/A"))</f>
        <v>N/A</v>
      </c>
      <c r="AX83" s="1" t="str">
        <f>IF('Relevance scoring'!AX83="","",IF('Relevance scoring'!AX83&gt;=3,"ASSESS","N/A"))</f>
        <v>N/A</v>
      </c>
      <c r="AY83" s="1" t="str">
        <f>IF('Relevance scoring'!AY83="","",IF('Relevance scoring'!AY83&gt;=3,"ASSESS","N/A"))</f>
        <v>N/A</v>
      </c>
      <c r="AZ83" s="1" t="str">
        <f>IF('Relevance scoring'!AZ83="","",IF('Relevance scoring'!AZ83&gt;=3,"ASSESS","N/A"))</f>
        <v>N/A</v>
      </c>
      <c r="BA83" s="1" t="str">
        <f>IF('Relevance scoring'!BA83="","",IF('Relevance scoring'!BA83&gt;=3,"ASSESS","N/A"))</f>
        <v>N/A</v>
      </c>
      <c r="BB83" s="1" t="str">
        <f>IF('Relevance scoring'!BB83="","",IF('Relevance scoring'!BB83&gt;=3,"ASSESS","N/A"))</f>
        <v>N/A</v>
      </c>
      <c r="BC83" s="1" t="str">
        <f>IF('Relevance scoring'!BC83="","",IF('Relevance scoring'!BC83&gt;=3,"ASSESS","N/A"))</f>
        <v>N/A</v>
      </c>
      <c r="BD83" s="1" t="str">
        <f>IF('Relevance scoring'!BD83="","",IF('Relevance scoring'!BD83&gt;=3,"ASSESS","N/A"))</f>
        <v>N/A</v>
      </c>
      <c r="BE83" s="1" t="str">
        <f>IF('Relevance scoring'!BE83="","",IF('Relevance scoring'!BE83&gt;=3,"ASSESS","N/A"))</f>
        <v>N/A</v>
      </c>
      <c r="BF83" s="1" t="str">
        <f>IF('Relevance scoring'!BF83="","",IF('Relevance scoring'!BF83&gt;=3,"ASSESS","N/A"))</f>
        <v>N/A</v>
      </c>
      <c r="BG83" s="1" t="str">
        <f>IF('Relevance scoring'!BG83="","",IF('Relevance scoring'!BG83&gt;=3,"ASSESS","N/A"))</f>
        <v>N/A</v>
      </c>
      <c r="BH83" s="1" t="str">
        <f>IF('Relevance scoring'!BH83="","",IF('Relevance scoring'!BH83&gt;=3,"ASSESS","N/A"))</f>
        <v>N/A</v>
      </c>
    </row>
    <row r="84" spans="1:60" ht="12.75" x14ac:dyDescent="0.2">
      <c r="A84" s="53" t="str">
        <f>'Technology references'!A79</f>
        <v>Tech-078</v>
      </c>
      <c r="B84" s="54" t="str">
        <f t="array" ref="B84">INDEX('Technology references'!$B$2:$B$100,MATCH($A84,'Technology references'!$A$2:$A$100,0))</f>
        <v>Fake news</v>
      </c>
      <c r="C84" s="4"/>
      <c r="D84" s="1" t="str">
        <f>IF('Relevance scoring'!D84="","",IF('Relevance scoring'!D84&gt;=3,"ASSESS","N/A"))</f>
        <v>N/A</v>
      </c>
      <c r="E84" s="1" t="str">
        <f>IF('Relevance scoring'!E84="","",IF('Relevance scoring'!E84&gt;=3,"ASSESS","N/A"))</f>
        <v>N/A</v>
      </c>
      <c r="F84" s="1" t="str">
        <f>IF('Relevance scoring'!F84="","",IF('Relevance scoring'!F84&gt;=3,"ASSESS","N/A"))</f>
        <v>N/A</v>
      </c>
      <c r="G84" s="1" t="str">
        <f>IF('Relevance scoring'!G84="","",IF('Relevance scoring'!G84&gt;=3,"ASSESS","N/A"))</f>
        <v>N/A</v>
      </c>
      <c r="H84" s="1" t="str">
        <f>IF('Relevance scoring'!H84="","",IF('Relevance scoring'!H84&gt;=3,"ASSESS","N/A"))</f>
        <v>N/A</v>
      </c>
      <c r="I84" s="1" t="str">
        <f>IF('Relevance scoring'!I84="","",IF('Relevance scoring'!I84&gt;=3,"ASSESS","N/A"))</f>
        <v>N/A</v>
      </c>
      <c r="J84" s="1" t="str">
        <f>IF('Relevance scoring'!J84="","",IF('Relevance scoring'!J84&gt;=3,"ASSESS","N/A"))</f>
        <v>N/A</v>
      </c>
      <c r="K84" s="1" t="str">
        <f>IF('Relevance scoring'!K84="","",IF('Relevance scoring'!K84&gt;=3,"ASSESS","N/A"))</f>
        <v>N/A</v>
      </c>
      <c r="L84" s="1" t="str">
        <f>IF('Relevance scoring'!L84="","",IF('Relevance scoring'!L84&gt;=3,"ASSESS","N/A"))</f>
        <v>N/A</v>
      </c>
      <c r="M84" s="1" t="str">
        <f>IF('Relevance scoring'!M84="","",IF('Relevance scoring'!M84&gt;=3,"ASSESS","N/A"))</f>
        <v>N/A</v>
      </c>
      <c r="N84" s="1" t="str">
        <f>IF('Relevance scoring'!N84="","",IF('Relevance scoring'!N84&gt;=3,"ASSESS","N/A"))</f>
        <v>N/A</v>
      </c>
      <c r="O84" s="1" t="str">
        <f>IF('Relevance scoring'!O84="","",IF('Relevance scoring'!O84&gt;=3,"ASSESS","N/A"))</f>
        <v>N/A</v>
      </c>
      <c r="P84" s="1" t="str">
        <f>IF('Relevance scoring'!P84="","",IF('Relevance scoring'!P84&gt;=3,"ASSESS","N/A"))</f>
        <v>N/A</v>
      </c>
      <c r="Q84" s="1" t="str">
        <f>IF('Relevance scoring'!Q84="","",IF('Relevance scoring'!Q84&gt;=3,"ASSESS","N/A"))</f>
        <v>N/A</v>
      </c>
      <c r="R84" s="1" t="str">
        <f>IF('Relevance scoring'!R84="","",IF('Relevance scoring'!R84&gt;=3,"ASSESS","N/A"))</f>
        <v>N/A</v>
      </c>
      <c r="S84" s="1" t="str">
        <f>IF('Relevance scoring'!S84="","",IF('Relevance scoring'!S84&gt;=3,"ASSESS","N/A"))</f>
        <v>N/A</v>
      </c>
      <c r="T84" s="1" t="str">
        <f>IF('Relevance scoring'!T84="","",IF('Relevance scoring'!T84&gt;=3,"ASSESS","N/A"))</f>
        <v>N/A</v>
      </c>
      <c r="U84" s="1" t="str">
        <f>IF('Relevance scoring'!U84="","",IF('Relevance scoring'!U84&gt;=3,"ASSESS","N/A"))</f>
        <v>N/A</v>
      </c>
      <c r="V84" s="1" t="str">
        <f>IF('Relevance scoring'!V84="","",IF('Relevance scoring'!V84&gt;=3,"ASSESS","N/A"))</f>
        <v>N/A</v>
      </c>
      <c r="W84" s="1" t="str">
        <f>IF('Relevance scoring'!W84="","",IF('Relevance scoring'!W84&gt;=3,"ASSESS","N/A"))</f>
        <v>N/A</v>
      </c>
      <c r="X84" s="1" t="str">
        <f>IF('Relevance scoring'!X84="","",IF('Relevance scoring'!X84&gt;=3,"ASSESS","N/A"))</f>
        <v>N/A</v>
      </c>
      <c r="Y84" s="1" t="str">
        <f>IF('Relevance scoring'!Y84="","",IF('Relevance scoring'!Y84&gt;=3,"ASSESS","N/A"))</f>
        <v>N/A</v>
      </c>
      <c r="Z84" s="1" t="str">
        <f>IF('Relevance scoring'!Z84="","",IF('Relevance scoring'!Z84&gt;=3,"ASSESS","N/A"))</f>
        <v>N/A</v>
      </c>
      <c r="AA84" s="1" t="str">
        <f>IF('Relevance scoring'!AA84="","",IF('Relevance scoring'!AA84&gt;=3,"ASSESS","N/A"))</f>
        <v>N/A</v>
      </c>
      <c r="AB84" s="1" t="str">
        <f>IF('Relevance scoring'!AB84="","",IF('Relevance scoring'!AB84&gt;=3,"ASSESS","N/A"))</f>
        <v>N/A</v>
      </c>
      <c r="AC84" s="1" t="str">
        <f>IF('Relevance scoring'!AC84="","",IF('Relevance scoring'!AC84&gt;=3,"ASSESS","N/A"))</f>
        <v>N/A</v>
      </c>
      <c r="AD84" s="8">
        <v>-1</v>
      </c>
      <c r="AE84" s="8">
        <v>-1</v>
      </c>
      <c r="AF84" s="1" t="str">
        <f>IF('Relevance scoring'!AF84="","",IF('Relevance scoring'!AF84&gt;=3,"ASSESS","N/A"))</f>
        <v>N/A</v>
      </c>
      <c r="AG84" s="1" t="str">
        <f>IF('Relevance scoring'!AG84="","",IF('Relevance scoring'!AG84&gt;=3,"ASSESS","N/A"))</f>
        <v>N/A</v>
      </c>
      <c r="AH84" s="1" t="str">
        <f>IF('Relevance scoring'!AH84="","",IF('Relevance scoring'!AH84&gt;=3,"ASSESS","N/A"))</f>
        <v>N/A</v>
      </c>
      <c r="AI84" s="8">
        <v>-1</v>
      </c>
      <c r="AJ84" s="8">
        <v>-1</v>
      </c>
      <c r="AK84" s="1" t="str">
        <f>IF('Relevance scoring'!AK84="","",IF('Relevance scoring'!AK84&gt;=3,"ASSESS","N/A"))</f>
        <v>N/A</v>
      </c>
      <c r="AL84" s="1" t="str">
        <f>IF('Relevance scoring'!AL84="","",IF('Relevance scoring'!AL84&gt;=3,"ASSESS","N/A"))</f>
        <v>N/A</v>
      </c>
      <c r="AM84" s="1" t="str">
        <f>IF('Relevance scoring'!AM84="","",IF('Relevance scoring'!AM84&gt;=3,"ASSESS","N/A"))</f>
        <v>N/A</v>
      </c>
      <c r="AN84" s="8">
        <v>-1</v>
      </c>
      <c r="AO84" s="1" t="str">
        <f>IF('Relevance scoring'!AO84="","",IF('Relevance scoring'!AO84&gt;=3,"ASSESS","N/A"))</f>
        <v>N/A</v>
      </c>
      <c r="AP84" s="8">
        <v>-1</v>
      </c>
      <c r="AQ84" s="1" t="str">
        <f>IF('Relevance scoring'!AQ84="","",IF('Relevance scoring'!AQ84&gt;=3,"ASSESS","N/A"))</f>
        <v>N/A</v>
      </c>
      <c r="AR84" s="1" t="str">
        <f>IF('Relevance scoring'!AR84="","",IF('Relevance scoring'!AR84&gt;=3,"ASSESS","N/A"))</f>
        <v>N/A</v>
      </c>
      <c r="AS84" s="1" t="str">
        <f>IF('Relevance scoring'!AS84="","",IF('Relevance scoring'!AS84&gt;=3,"ASSESS","N/A"))</f>
        <v>N/A</v>
      </c>
      <c r="AT84" s="1" t="str">
        <f>IF('Relevance scoring'!AT84="","",IF('Relevance scoring'!AT84&gt;=3,"ASSESS","N/A"))</f>
        <v>N/A</v>
      </c>
      <c r="AU84" s="1" t="str">
        <f>IF('Relevance scoring'!AU84="","",IF('Relevance scoring'!AU84&gt;=3,"ASSESS","N/A"))</f>
        <v>N/A</v>
      </c>
      <c r="AV84" s="1" t="str">
        <f>IF('Relevance scoring'!AV84="","",IF('Relevance scoring'!AV84&gt;=3,"ASSESS","N/A"))</f>
        <v>N/A</v>
      </c>
      <c r="AW84" s="1" t="str">
        <f>IF('Relevance scoring'!AW84="","",IF('Relevance scoring'!AW84&gt;=3,"ASSESS","N/A"))</f>
        <v>N/A</v>
      </c>
      <c r="AX84" s="1" t="str">
        <f>IF('Relevance scoring'!AX84="","",IF('Relevance scoring'!AX84&gt;=3,"ASSESS","N/A"))</f>
        <v>N/A</v>
      </c>
      <c r="AY84" s="1" t="str">
        <f>IF('Relevance scoring'!AY84="","",IF('Relevance scoring'!AY84&gt;=3,"ASSESS","N/A"))</f>
        <v>N/A</v>
      </c>
      <c r="AZ84" s="1" t="str">
        <f>IF('Relevance scoring'!AZ84="","",IF('Relevance scoring'!AZ84&gt;=3,"ASSESS","N/A"))</f>
        <v>N/A</v>
      </c>
      <c r="BA84" s="1" t="str">
        <f>IF('Relevance scoring'!BA84="","",IF('Relevance scoring'!BA84&gt;=3,"ASSESS","N/A"))</f>
        <v>N/A</v>
      </c>
      <c r="BB84" s="1" t="str">
        <f>IF('Relevance scoring'!BB84="","",IF('Relevance scoring'!BB84&gt;=3,"ASSESS","N/A"))</f>
        <v>N/A</v>
      </c>
      <c r="BC84" s="1" t="str">
        <f>IF('Relevance scoring'!BC84="","",IF('Relevance scoring'!BC84&gt;=3,"ASSESS","N/A"))</f>
        <v>N/A</v>
      </c>
      <c r="BD84" s="1" t="str">
        <f>IF('Relevance scoring'!BD84="","",IF('Relevance scoring'!BD84&gt;=3,"ASSESS","N/A"))</f>
        <v>N/A</v>
      </c>
      <c r="BE84" s="1" t="str">
        <f>IF('Relevance scoring'!BE84="","",IF('Relevance scoring'!BE84&gt;=3,"ASSESS","N/A"))</f>
        <v>N/A</v>
      </c>
      <c r="BF84" s="1" t="str">
        <f>IF('Relevance scoring'!BF84="","",IF('Relevance scoring'!BF84&gt;=3,"ASSESS","N/A"))</f>
        <v>N/A</v>
      </c>
      <c r="BG84" s="8">
        <v>-1</v>
      </c>
      <c r="BH84" s="1" t="str">
        <f>IF('Relevance scoring'!BH84="","",IF('Relevance scoring'!BH84&gt;=3,"ASSESS","N/A"))</f>
        <v>N/A</v>
      </c>
    </row>
    <row r="85" spans="1:60" ht="12.75" x14ac:dyDescent="0.2">
      <c r="A85" s="53" t="str">
        <f>'Technology references'!A80</f>
        <v>Tech-079</v>
      </c>
      <c r="B85" s="54" t="str">
        <f t="array" ref="B85">INDEX('Technology references'!$B$2:$B$100,MATCH($A85,'Technology references'!$A$2:$A$100,0))</f>
        <v>Ecosystem engineering</v>
      </c>
      <c r="C85" s="4"/>
      <c r="D85" s="1" t="str">
        <f>IF('Relevance scoring'!D85="","",IF('Relevance scoring'!D85&gt;=3,"ASSESS","N/A"))</f>
        <v>N/A</v>
      </c>
      <c r="E85" s="1" t="str">
        <f>IF('Relevance scoring'!E85="","",IF('Relevance scoring'!E85&gt;=3,"ASSESS","N/A"))</f>
        <v>N/A</v>
      </c>
      <c r="F85" s="1" t="str">
        <f>IF('Relevance scoring'!F85="","",IF('Relevance scoring'!F85&gt;=3,"ASSESS","N/A"))</f>
        <v>N/A</v>
      </c>
      <c r="G85" s="8">
        <v>1</v>
      </c>
      <c r="H85" s="1" t="str">
        <f>IF('Relevance scoring'!H85="","",IF('Relevance scoring'!H85&gt;=3,"ASSESS","N/A"))</f>
        <v>N/A</v>
      </c>
      <c r="I85" s="1" t="str">
        <f>IF('Relevance scoring'!I85="","",IF('Relevance scoring'!I85&gt;=3,"ASSESS","N/A"))</f>
        <v>N/A</v>
      </c>
      <c r="J85" s="1" t="str">
        <f>IF('Relevance scoring'!J85="","",IF('Relevance scoring'!J85&gt;=3,"ASSESS","N/A"))</f>
        <v>N/A</v>
      </c>
      <c r="K85" s="8">
        <v>1</v>
      </c>
      <c r="L85" s="8">
        <v>1</v>
      </c>
      <c r="M85" s="8">
        <v>1</v>
      </c>
      <c r="N85" s="8">
        <v>1</v>
      </c>
      <c r="O85" s="1" t="str">
        <f>IF('Relevance scoring'!O85="","",IF('Relevance scoring'!O85&gt;=3,"ASSESS","N/A"))</f>
        <v>N/A</v>
      </c>
      <c r="P85" s="1" t="str">
        <f>IF('Relevance scoring'!P85="","",IF('Relevance scoring'!P85&gt;=3,"ASSESS","N/A"))</f>
        <v>N/A</v>
      </c>
      <c r="Q85" s="1" t="str">
        <f>IF('Relevance scoring'!Q85="","",IF('Relevance scoring'!Q85&gt;=3,"ASSESS","N/A"))</f>
        <v>N/A</v>
      </c>
      <c r="R85" s="1" t="str">
        <f>IF('Relevance scoring'!R85="","",IF('Relevance scoring'!R85&gt;=3,"ASSESS","N/A"))</f>
        <v>N/A</v>
      </c>
      <c r="S85" s="8">
        <v>1</v>
      </c>
      <c r="T85" s="8">
        <v>1</v>
      </c>
      <c r="U85" s="1" t="str">
        <f>IF('Relevance scoring'!U85="","",IF('Relevance scoring'!U85&gt;=3,"ASSESS","N/A"))</f>
        <v>N/A</v>
      </c>
      <c r="V85" s="1" t="str">
        <f>IF('Relevance scoring'!V85="","",IF('Relevance scoring'!V85&gt;=3,"ASSESS","N/A"))</f>
        <v>N/A</v>
      </c>
      <c r="W85" s="8">
        <v>1</v>
      </c>
      <c r="X85" s="8">
        <v>2</v>
      </c>
      <c r="Y85" s="8">
        <v>2</v>
      </c>
      <c r="Z85" s="8">
        <v>-1</v>
      </c>
      <c r="AA85" s="1" t="str">
        <f>IF('Relevance scoring'!AA85="","",IF('Relevance scoring'!AA85&gt;=3,"ASSESS","N/A"))</f>
        <v>N/A</v>
      </c>
      <c r="AB85" s="1" t="str">
        <f>IF('Relevance scoring'!AB85="","",IF('Relevance scoring'!AB85&gt;=3,"ASSESS","N/A"))</f>
        <v>N/A</v>
      </c>
      <c r="AC85" s="1" t="str">
        <f>IF('Relevance scoring'!AC85="","",IF('Relevance scoring'!AC85&gt;=3,"ASSESS","N/A"))</f>
        <v>N/A</v>
      </c>
      <c r="AD85" s="1" t="str">
        <f>IF('Relevance scoring'!AD85="","",IF('Relevance scoring'!AD85&gt;=3,"ASSESS","N/A"))</f>
        <v>N/A</v>
      </c>
      <c r="AE85" s="1" t="str">
        <f>IF('Relevance scoring'!AE85="","",IF('Relevance scoring'!AE85&gt;=3,"ASSESS","N/A"))</f>
        <v>N/A</v>
      </c>
      <c r="AF85" s="8">
        <v>2</v>
      </c>
      <c r="AG85" s="1" t="str">
        <f>IF('Relevance scoring'!AG85="","",IF('Relevance scoring'!AG85&gt;=3,"ASSESS","N/A"))</f>
        <v>N/A</v>
      </c>
      <c r="AH85" s="1" t="str">
        <f>IF('Relevance scoring'!AH85="","",IF('Relevance scoring'!AH85&gt;=3,"ASSESS","N/A"))</f>
        <v>N/A</v>
      </c>
      <c r="AI85" s="1" t="str">
        <f>IF('Relevance scoring'!AI85="","",IF('Relevance scoring'!AI85&gt;=3,"ASSESS","N/A"))</f>
        <v>N/A</v>
      </c>
      <c r="AJ85" s="1" t="str">
        <f>IF('Relevance scoring'!AJ85="","",IF('Relevance scoring'!AJ85&gt;=3,"ASSESS","N/A"))</f>
        <v>N/A</v>
      </c>
      <c r="AK85" s="1" t="str">
        <f>IF('Relevance scoring'!AK85="","",IF('Relevance scoring'!AK85&gt;=3,"ASSESS","N/A"))</f>
        <v>N/A</v>
      </c>
      <c r="AL85" s="1" t="str">
        <f>IF('Relevance scoring'!AL85="","",IF('Relevance scoring'!AL85&gt;=3,"ASSESS","N/A"))</f>
        <v>N/A</v>
      </c>
      <c r="AM85" s="1" t="str">
        <f>IF('Relevance scoring'!AM85="","",IF('Relevance scoring'!AM85&gt;=3,"ASSESS","N/A"))</f>
        <v>N/A</v>
      </c>
      <c r="AN85" s="1" t="str">
        <f>IF('Relevance scoring'!AN113="","",IF('Relevance scoring'!AN113&gt;=3,"ASSESS","N/A"))</f>
        <v/>
      </c>
      <c r="AO85" s="8">
        <v>2</v>
      </c>
      <c r="AP85" s="1" t="str">
        <f>IF('Relevance scoring'!AP85="","",IF('Relevance scoring'!AP85&gt;=3,"ASSESS","N/A"))</f>
        <v>N/A</v>
      </c>
      <c r="AQ85" s="1" t="str">
        <f>IF('Relevance scoring'!AQ85="","",IF('Relevance scoring'!AQ85&gt;=3,"ASSESS","N/A"))</f>
        <v>N/A</v>
      </c>
      <c r="AR85" s="1" t="str">
        <f>IF('Relevance scoring'!AR85="","",IF('Relevance scoring'!AR85&gt;=3,"ASSESS","N/A"))</f>
        <v>N/A</v>
      </c>
      <c r="AS85" s="1" t="str">
        <f>IF('Relevance scoring'!AS85="","",IF('Relevance scoring'!AS85&gt;=3,"ASSESS","N/A"))</f>
        <v>N/A</v>
      </c>
      <c r="AT85" s="1" t="str">
        <f>IF('Relevance scoring'!AT85="","",IF('Relevance scoring'!AT85&gt;=3,"ASSESS","N/A"))</f>
        <v>N/A</v>
      </c>
      <c r="AU85" s="1" t="str">
        <f>IF('Relevance scoring'!AU85="","",IF('Relevance scoring'!AU85&gt;=3,"ASSESS","N/A"))</f>
        <v>N/A</v>
      </c>
      <c r="AV85" s="1" t="str">
        <f>IF('Relevance scoring'!AV85="","",IF('Relevance scoring'!AV85&gt;=3,"ASSESS","N/A"))</f>
        <v>N/A</v>
      </c>
      <c r="AW85" s="8">
        <v>-1</v>
      </c>
      <c r="AX85" s="1" t="str">
        <f>IF('Relevance scoring'!AX85="","",IF('Relevance scoring'!AX85&gt;=3,"ASSESS","N/A"))</f>
        <v>N/A</v>
      </c>
      <c r="AY85" s="1" t="str">
        <f>IF('Relevance scoring'!AY85="","",IF('Relevance scoring'!AY85&gt;=3,"ASSESS","N/A"))</f>
        <v>N/A</v>
      </c>
      <c r="AZ85" s="1" t="str">
        <f>IF('Relevance scoring'!AZ85="","",IF('Relevance scoring'!AZ85&gt;=3,"ASSESS","N/A"))</f>
        <v>N/A</v>
      </c>
      <c r="BA85" s="1" t="str">
        <f>IF('Relevance scoring'!BA85="","",IF('Relevance scoring'!BA85&gt;=3,"ASSESS","N/A"))</f>
        <v>N/A</v>
      </c>
      <c r="BB85" s="1" t="str">
        <f>IF('Relevance scoring'!BB85="","",IF('Relevance scoring'!BB85&gt;=3,"ASSESS","N/A"))</f>
        <v>N/A</v>
      </c>
      <c r="BC85" s="1" t="str">
        <f>IF('Relevance scoring'!BC85="","",IF('Relevance scoring'!BC85&gt;=3,"ASSESS","N/A"))</f>
        <v>N/A</v>
      </c>
      <c r="BD85" s="1" t="str">
        <f>IF('Relevance scoring'!BD85="","",IF('Relevance scoring'!BD85&gt;=3,"ASSESS","N/A"))</f>
        <v>N/A</v>
      </c>
      <c r="BE85" s="1" t="str">
        <f>IF('Relevance scoring'!BE85="","",IF('Relevance scoring'!BE85&gt;=3,"ASSESS","N/A"))</f>
        <v>N/A</v>
      </c>
      <c r="BF85" s="1" t="str">
        <f>IF('Relevance scoring'!BF85="","",IF('Relevance scoring'!BF85&gt;=3,"ASSESS","N/A"))</f>
        <v>N/A</v>
      </c>
      <c r="BG85" s="1" t="str">
        <f>IF('Relevance scoring'!BG85="","",IF('Relevance scoring'!BG85&gt;=3,"ASSESS","N/A"))</f>
        <v>N/A</v>
      </c>
      <c r="BH85" s="1" t="str">
        <f>IF('Relevance scoring'!BH85="","",IF('Relevance scoring'!BH85&gt;=3,"ASSESS","N/A"))</f>
        <v>N/A</v>
      </c>
    </row>
    <row r="86" spans="1:60" ht="12.75" x14ac:dyDescent="0.2">
      <c r="A86" s="53" t="str">
        <f>'Technology references'!A81</f>
        <v>Tech-080</v>
      </c>
      <c r="B86" s="54" t="str">
        <f t="array" ref="B86">INDEX('Technology references'!$B$2:$B$100,MATCH($A86,'Technology references'!$A$2:$A$100,0))</f>
        <v>Antibiotic resistance</v>
      </c>
      <c r="C86" s="4"/>
      <c r="D86" s="1" t="str">
        <f>IF('Relevance scoring'!D86="","",IF('Relevance scoring'!D86&gt;=3,"ASSESS","N/A"))</f>
        <v>N/A</v>
      </c>
      <c r="E86" s="1" t="str">
        <f>IF('Relevance scoring'!E86="","",IF('Relevance scoring'!E86&gt;=3,"ASSESS","N/A"))</f>
        <v>N/A</v>
      </c>
      <c r="F86" s="1" t="str">
        <f>IF('Relevance scoring'!F86="","",IF('Relevance scoring'!F86&gt;=3,"ASSESS","N/A"))</f>
        <v>N/A</v>
      </c>
      <c r="G86" s="1" t="str">
        <f>IF('Relevance scoring'!G86="","",IF('Relevance scoring'!G86&gt;=3,"ASSESS","N/A"))</f>
        <v>N/A</v>
      </c>
      <c r="H86" s="1" t="str">
        <f>IF('Relevance scoring'!H86="","",IF('Relevance scoring'!H86&gt;=3,"ASSESS","N/A"))</f>
        <v>N/A</v>
      </c>
      <c r="I86" s="1" t="str">
        <f>IF('Relevance scoring'!I86="","",IF('Relevance scoring'!I86&gt;=3,"ASSESS","N/A"))</f>
        <v>N/A</v>
      </c>
      <c r="J86" s="1" t="str">
        <f>IF('Relevance scoring'!J86="","",IF('Relevance scoring'!J86&gt;=3,"ASSESS","N/A"))</f>
        <v>N/A</v>
      </c>
      <c r="K86" s="1" t="str">
        <f>IF('Relevance scoring'!K86="","",IF('Relevance scoring'!K86&gt;=3,"ASSESS","N/A"))</f>
        <v>N/A</v>
      </c>
      <c r="L86" s="1" t="str">
        <f>IF('Relevance scoring'!L86="","",IF('Relevance scoring'!L86&gt;=3,"ASSESS","N/A"))</f>
        <v>N/A</v>
      </c>
      <c r="M86" s="1" t="str">
        <f>IF('Relevance scoring'!M86="","",IF('Relevance scoring'!M86&gt;=3,"ASSESS","N/A"))</f>
        <v>N/A</v>
      </c>
      <c r="N86" s="1" t="str">
        <f>IF('Relevance scoring'!N86="","",IF('Relevance scoring'!N86&gt;=3,"ASSESS","N/A"))</f>
        <v>N/A</v>
      </c>
      <c r="O86" s="1" t="str">
        <f>IF('Relevance scoring'!O86="","",IF('Relevance scoring'!O86&gt;=3,"ASSESS","N/A"))</f>
        <v>N/A</v>
      </c>
      <c r="P86" s="1" t="str">
        <f>IF('Relevance scoring'!P86="","",IF('Relevance scoring'!P86&gt;=3,"ASSESS","N/A"))</f>
        <v>N/A</v>
      </c>
      <c r="Q86" s="1" t="str">
        <f>IF('Relevance scoring'!Q86="","",IF('Relevance scoring'!Q86&gt;=3,"ASSESS","N/A"))</f>
        <v>N/A</v>
      </c>
      <c r="R86" s="1" t="str">
        <f>IF('Relevance scoring'!R86="","",IF('Relevance scoring'!R86&gt;=3,"ASSESS","N/A"))</f>
        <v>N/A</v>
      </c>
      <c r="S86" s="1" t="str">
        <f>IF('Relevance scoring'!S86="","",IF('Relevance scoring'!S86&gt;=3,"ASSESS","N/A"))</f>
        <v>N/A</v>
      </c>
      <c r="T86" s="1" t="str">
        <f>IF('Relevance scoring'!T86="","",IF('Relevance scoring'!T86&gt;=3,"ASSESS","N/A"))</f>
        <v>N/A</v>
      </c>
      <c r="U86" s="1" t="str">
        <f>IF('Relevance scoring'!U86="","",IF('Relevance scoring'!U86&gt;=3,"ASSESS","N/A"))</f>
        <v>N/A</v>
      </c>
      <c r="V86" s="1" t="str">
        <f>IF('Relevance scoring'!V86="","",IF('Relevance scoring'!V86&gt;=3,"ASSESS","N/A"))</f>
        <v>N/A</v>
      </c>
      <c r="W86" s="1" t="str">
        <f>IF('Relevance scoring'!W86="","",IF('Relevance scoring'!W86&gt;=3,"ASSESS","N/A"))</f>
        <v>N/A</v>
      </c>
      <c r="X86" s="1" t="str">
        <f>IF('Relevance scoring'!X86="","",IF('Relevance scoring'!X86&gt;=3,"ASSESS","N/A"))</f>
        <v>N/A</v>
      </c>
      <c r="Y86" s="1" t="str">
        <f>IF('Relevance scoring'!Y86="","",IF('Relevance scoring'!Y86&gt;=3,"ASSESS","N/A"))</f>
        <v>N/A</v>
      </c>
      <c r="Z86" s="1" t="str">
        <f>IF('Relevance scoring'!Z86="","",IF('Relevance scoring'!Z86&gt;=3,"ASSESS","N/A"))</f>
        <v>N/A</v>
      </c>
      <c r="AA86" s="8">
        <v>-1</v>
      </c>
      <c r="AB86" s="1" t="str">
        <f>IF('Relevance scoring'!AB86="","",IF('Relevance scoring'!AB86&gt;=3,"ASSESS","N/A"))</f>
        <v>N/A</v>
      </c>
      <c r="AC86" s="1" t="str">
        <f>IF('Relevance scoring'!AC86="","",IF('Relevance scoring'!AC86&gt;=3,"ASSESS","N/A"))</f>
        <v>N/A</v>
      </c>
      <c r="AD86" s="1" t="str">
        <f>IF('Relevance scoring'!AD86="","",IF('Relevance scoring'!AD86&gt;=3,"ASSESS","N/A"))</f>
        <v>N/A</v>
      </c>
      <c r="AE86" s="8">
        <v>-1</v>
      </c>
      <c r="AF86" s="1" t="str">
        <f>IF('Relevance scoring'!AF86="","",IF('Relevance scoring'!AF86&gt;=3,"ASSESS","N/A"))</f>
        <v>N/A</v>
      </c>
      <c r="AG86" s="1" t="str">
        <f>IF('Relevance scoring'!AG86="","",IF('Relevance scoring'!AG86&gt;=3,"ASSESS","N/A"))</f>
        <v>N/A</v>
      </c>
      <c r="AH86" s="1" t="str">
        <f>IF('Relevance scoring'!AH86="","",IF('Relevance scoring'!AH86&gt;=3,"ASSESS","N/A"))</f>
        <v>N/A</v>
      </c>
      <c r="AI86" s="1" t="str">
        <f>IF('Relevance scoring'!AI86="","",IF('Relevance scoring'!AI86&gt;=3,"ASSESS","N/A"))</f>
        <v>N/A</v>
      </c>
      <c r="AJ86" s="1" t="str">
        <f>IF('Relevance scoring'!AJ86="","",IF('Relevance scoring'!AJ86&gt;=3,"ASSESS","N/A"))</f>
        <v>N/A</v>
      </c>
      <c r="AK86" s="1" t="str">
        <f>IF('Relevance scoring'!AK86="","",IF('Relevance scoring'!AK86&gt;=3,"ASSESS","N/A"))</f>
        <v>N/A</v>
      </c>
      <c r="AL86" s="1" t="str">
        <f>IF('Relevance scoring'!AL86="","",IF('Relevance scoring'!AL86&gt;=3,"ASSESS","N/A"))</f>
        <v>N/A</v>
      </c>
      <c r="AM86" s="1" t="str">
        <f>IF('Relevance scoring'!AM86="","",IF('Relevance scoring'!AM86&gt;=3,"ASSESS","N/A"))</f>
        <v>N/A</v>
      </c>
      <c r="AN86" s="1" t="str">
        <f>IF('Relevance scoring'!AN114="","",IF('Relevance scoring'!AN114&gt;=3,"ASSESS","N/A"))</f>
        <v/>
      </c>
      <c r="AO86" s="1" t="str">
        <f>IF('Relevance scoring'!AO86="","",IF('Relevance scoring'!AO86&gt;=3,"ASSESS","N/A"))</f>
        <v>N/A</v>
      </c>
      <c r="AP86" s="1" t="str">
        <f>IF('Relevance scoring'!AP86="","",IF('Relevance scoring'!AP86&gt;=3,"ASSESS","N/A"))</f>
        <v>N/A</v>
      </c>
      <c r="AQ86" s="1" t="str">
        <f>IF('Relevance scoring'!AQ86="","",IF('Relevance scoring'!AQ86&gt;=3,"ASSESS","N/A"))</f>
        <v>N/A</v>
      </c>
      <c r="AR86" s="1" t="str">
        <f>IF('Relevance scoring'!AR86="","",IF('Relevance scoring'!AR86&gt;=3,"ASSESS","N/A"))</f>
        <v>N/A</v>
      </c>
      <c r="AS86" s="1" t="str">
        <f>IF('Relevance scoring'!AS86="","",IF('Relevance scoring'!AS86&gt;=3,"ASSESS","N/A"))</f>
        <v>N/A</v>
      </c>
      <c r="AT86" s="1" t="str">
        <f>IF('Relevance scoring'!AT86="","",IF('Relevance scoring'!AT86&gt;=3,"ASSESS","N/A"))</f>
        <v>N/A</v>
      </c>
      <c r="AU86" s="8">
        <v>1</v>
      </c>
      <c r="AV86" s="1" t="str">
        <f>IF('Relevance scoring'!AV86="","",IF('Relevance scoring'!AV86&gt;=3,"ASSESS","N/A"))</f>
        <v>N/A</v>
      </c>
      <c r="AW86" s="1" t="str">
        <f>IF('Relevance scoring'!AW86="","",IF('Relevance scoring'!AW86&gt;=3,"ASSESS","N/A"))</f>
        <v>N/A</v>
      </c>
      <c r="AX86" s="1" t="str">
        <f>IF('Relevance scoring'!AX86="","",IF('Relevance scoring'!AX86&gt;=3,"ASSESS","N/A"))</f>
        <v>N/A</v>
      </c>
      <c r="AY86" s="1" t="str">
        <f>IF('Relevance scoring'!AY86="","",IF('Relevance scoring'!AY86&gt;=3,"ASSESS","N/A"))</f>
        <v>N/A</v>
      </c>
      <c r="AZ86" s="1" t="str">
        <f>IF('Relevance scoring'!AZ86="","",IF('Relevance scoring'!AZ86&gt;=3,"ASSESS","N/A"))</f>
        <v>N/A</v>
      </c>
      <c r="BA86" s="1" t="str">
        <f>IF('Relevance scoring'!BA86="","",IF('Relevance scoring'!BA86&gt;=3,"ASSESS","N/A"))</f>
        <v>N/A</v>
      </c>
      <c r="BB86" s="1" t="str">
        <f>IF('Relevance scoring'!BB86="","",IF('Relevance scoring'!BB86&gt;=3,"ASSESS","N/A"))</f>
        <v>N/A</v>
      </c>
      <c r="BC86" s="1" t="str">
        <f>IF('Relevance scoring'!BC86="","",IF('Relevance scoring'!BC86&gt;=3,"ASSESS","N/A"))</f>
        <v>N/A</v>
      </c>
      <c r="BD86" s="1" t="str">
        <f>IF('Relevance scoring'!BD86="","",IF('Relevance scoring'!BD86&gt;=3,"ASSESS","N/A"))</f>
        <v>N/A</v>
      </c>
      <c r="BE86" s="1" t="str">
        <f>IF('Relevance scoring'!BE86="","",IF('Relevance scoring'!BE86&gt;=3,"ASSESS","N/A"))</f>
        <v>N/A</v>
      </c>
      <c r="BF86" s="1" t="str">
        <f>IF('Relevance scoring'!BF86="","",IF('Relevance scoring'!BF86&gt;=3,"ASSESS","N/A"))</f>
        <v>N/A</v>
      </c>
      <c r="BG86" s="1" t="str">
        <f>IF('Relevance scoring'!BG86="","",IF('Relevance scoring'!BG86&gt;=3,"ASSESS","N/A"))</f>
        <v>N/A</v>
      </c>
      <c r="BH86" s="1" t="str">
        <f>IF('Relevance scoring'!BH86="","",IF('Relevance scoring'!BH86&gt;=3,"ASSESS","N/A"))</f>
        <v>N/A</v>
      </c>
    </row>
    <row r="87" spans="1:60" ht="12.75" x14ac:dyDescent="0.2">
      <c r="A87" s="53" t="str">
        <f>'Technology references'!A82</f>
        <v>Tech-081</v>
      </c>
      <c r="B87" s="54" t="str">
        <f t="array" ref="B87">INDEX('Technology references'!$B$2:$B$100,MATCH($A87,'Technology references'!$A$2:$A$100,0))</f>
        <v>Voice control</v>
      </c>
      <c r="C87" s="4"/>
      <c r="D87" s="1" t="str">
        <f>IF('Relevance scoring'!D87="","",IF('Relevance scoring'!D87&gt;=3,"ASSESS","N/A"))</f>
        <v>N/A</v>
      </c>
      <c r="E87" s="1" t="str">
        <f>IF('Relevance scoring'!E87="","",IF('Relevance scoring'!E87&gt;=3,"ASSESS","N/A"))</f>
        <v>N/A</v>
      </c>
      <c r="F87" s="8">
        <v>1</v>
      </c>
      <c r="G87" s="8">
        <v>1</v>
      </c>
      <c r="H87" s="1" t="str">
        <f>IF('Relevance scoring'!H87="","",IF('Relevance scoring'!H87&gt;=3,"ASSESS","N/A"))</f>
        <v>N/A</v>
      </c>
      <c r="I87" s="1" t="str">
        <f>IF('Relevance scoring'!I87="","",IF('Relevance scoring'!I87&gt;=3,"ASSESS","N/A"))</f>
        <v>N/A</v>
      </c>
      <c r="J87" s="1" t="str">
        <f>IF('Relevance scoring'!J87="","",IF('Relevance scoring'!J87&gt;=3,"ASSESS","N/A"))</f>
        <v>N/A</v>
      </c>
      <c r="K87" s="1" t="str">
        <f>IF('Relevance scoring'!K87="","",IF('Relevance scoring'!K87&gt;=3,"ASSESS","N/A"))</f>
        <v>N/A</v>
      </c>
      <c r="L87" s="1" t="str">
        <f>IF('Relevance scoring'!L87="","",IF('Relevance scoring'!L87&gt;=3,"ASSESS","N/A"))</f>
        <v>N/A</v>
      </c>
      <c r="M87" s="1" t="str">
        <f>IF('Relevance scoring'!M87="","",IF('Relevance scoring'!M87&gt;=3,"ASSESS","N/A"))</f>
        <v>N/A</v>
      </c>
      <c r="N87" s="1" t="str">
        <f>IF('Relevance scoring'!N87="","",IF('Relevance scoring'!N87&gt;=3,"ASSESS","N/A"))</f>
        <v>N/A</v>
      </c>
      <c r="O87" s="1" t="str">
        <f>IF('Relevance scoring'!O87="","",IF('Relevance scoring'!O87&gt;=3,"ASSESS","N/A"))</f>
        <v>N/A</v>
      </c>
      <c r="P87" s="1" t="str">
        <f>IF('Relevance scoring'!P87="","",IF('Relevance scoring'!P87&gt;=3,"ASSESS","N/A"))</f>
        <v>N/A</v>
      </c>
      <c r="Q87" s="1" t="str">
        <f>IF('Relevance scoring'!Q87="","",IF('Relevance scoring'!Q87&gt;=3,"ASSESS","N/A"))</f>
        <v>N/A</v>
      </c>
      <c r="R87" s="1" t="str">
        <f>IF('Relevance scoring'!R87="","",IF('Relevance scoring'!R87&gt;=3,"ASSESS","N/A"))</f>
        <v>N/A</v>
      </c>
      <c r="S87" s="1" t="str">
        <f>IF('Relevance scoring'!S87="","",IF('Relevance scoring'!S87&gt;=3,"ASSESS","N/A"))</f>
        <v>N/A</v>
      </c>
      <c r="T87" s="1" t="str">
        <f>IF('Relevance scoring'!T87="","",IF('Relevance scoring'!T87&gt;=3,"ASSESS","N/A"))</f>
        <v>N/A</v>
      </c>
      <c r="U87" s="1" t="str">
        <f>IF('Relevance scoring'!U87="","",IF('Relevance scoring'!U87&gt;=3,"ASSESS","N/A"))</f>
        <v>N/A</v>
      </c>
      <c r="V87" s="1" t="str">
        <f>IF('Relevance scoring'!V87="","",IF('Relevance scoring'!V87&gt;=3,"ASSESS","N/A"))</f>
        <v>N/A</v>
      </c>
      <c r="W87" s="1" t="str">
        <f>IF('Relevance scoring'!W87="","",IF('Relevance scoring'!W87&gt;=3,"ASSESS","N/A"))</f>
        <v>N/A</v>
      </c>
      <c r="X87" s="1" t="str">
        <f>IF('Relevance scoring'!X87="","",IF('Relevance scoring'!X87&gt;=3,"ASSESS","N/A"))</f>
        <v>N/A</v>
      </c>
      <c r="Y87" s="1" t="str">
        <f>IF('Relevance scoring'!Y87="","",IF('Relevance scoring'!Y87&gt;=3,"ASSESS","N/A"))</f>
        <v>N/A</v>
      </c>
      <c r="Z87" s="1" t="str">
        <f>IF('Relevance scoring'!Z87="","",IF('Relevance scoring'!Z87&gt;=3,"ASSESS","N/A"))</f>
        <v>N/A</v>
      </c>
      <c r="AA87" s="8">
        <v>1</v>
      </c>
      <c r="AB87" s="8">
        <v>2</v>
      </c>
      <c r="AC87" s="1" t="str">
        <f>IF('Relevance scoring'!AC87="","",IF('Relevance scoring'!AC87&gt;=3,"ASSESS","N/A"))</f>
        <v>N/A</v>
      </c>
      <c r="AD87" s="1" t="str">
        <f>IF('Relevance scoring'!AD87="","",IF('Relevance scoring'!AD87&gt;=3,"ASSESS","N/A"))</f>
        <v>N/A</v>
      </c>
      <c r="AE87" s="1" t="str">
        <f>IF('Relevance scoring'!AE87="","",IF('Relevance scoring'!AE87&gt;=3,"ASSESS","N/A"))</f>
        <v>N/A</v>
      </c>
      <c r="AF87" s="1" t="str">
        <f>IF('Relevance scoring'!AF87="","",IF('Relevance scoring'!AF87&gt;=3,"ASSESS","N/A"))</f>
        <v>N/A</v>
      </c>
      <c r="AG87" s="1" t="str">
        <f>IF('Relevance scoring'!AG87="","",IF('Relevance scoring'!AG87&gt;=3,"ASSESS","N/A"))</f>
        <v>N/A</v>
      </c>
      <c r="AH87" s="1" t="str">
        <f>IF('Relevance scoring'!AH87="","",IF('Relevance scoring'!AH87&gt;=3,"ASSESS","N/A"))</f>
        <v>N/A</v>
      </c>
      <c r="AI87" s="1" t="str">
        <f>IF('Relevance scoring'!AI87="","",IF('Relevance scoring'!AI87&gt;=3,"ASSESS","N/A"))</f>
        <v>N/A</v>
      </c>
      <c r="AJ87" s="1" t="str">
        <f>IF('Relevance scoring'!AJ87="","",IF('Relevance scoring'!AJ87&gt;=3,"ASSESS","N/A"))</f>
        <v>N/A</v>
      </c>
      <c r="AK87" s="1" t="str">
        <f>IF('Relevance scoring'!AK87="","",IF('Relevance scoring'!AK87&gt;=3,"ASSESS","N/A"))</f>
        <v>N/A</v>
      </c>
      <c r="AL87" s="1" t="str">
        <f>IF('Relevance scoring'!AL87="","",IF('Relevance scoring'!AL87&gt;=3,"ASSESS","N/A"))</f>
        <v>N/A</v>
      </c>
      <c r="AM87" s="1" t="str">
        <f>IF('Relevance scoring'!AM87="","",IF('Relevance scoring'!AM87&gt;=3,"ASSESS","N/A"))</f>
        <v>N/A</v>
      </c>
      <c r="AN87" s="1" t="str">
        <f>IF('Relevance scoring'!AN115="","",IF('Relevance scoring'!AN115&gt;=3,"ASSESS","N/A"))</f>
        <v/>
      </c>
      <c r="AO87" s="1" t="str">
        <f>IF('Relevance scoring'!AO87="","",IF('Relevance scoring'!AO87&gt;=3,"ASSESS","N/A"))</f>
        <v>N/A</v>
      </c>
      <c r="AP87" s="8">
        <v>1</v>
      </c>
      <c r="AQ87" s="1" t="str">
        <f>IF('Relevance scoring'!AQ87="","",IF('Relevance scoring'!AQ87&gt;=3,"ASSESS","N/A"))</f>
        <v>N/A</v>
      </c>
      <c r="AR87" s="1" t="str">
        <f>IF('Relevance scoring'!AR87="","",IF('Relevance scoring'!AR87&gt;=3,"ASSESS","N/A"))</f>
        <v>N/A</v>
      </c>
      <c r="AS87" s="1" t="str">
        <f>IF('Relevance scoring'!AS87="","",IF('Relevance scoring'!AS87&gt;=3,"ASSESS","N/A"))</f>
        <v>N/A</v>
      </c>
      <c r="AT87" s="1" t="str">
        <f>IF('Relevance scoring'!AT87="","",IF('Relevance scoring'!AT87&gt;=3,"ASSESS","N/A"))</f>
        <v>N/A</v>
      </c>
      <c r="AU87" s="1" t="str">
        <f>IF('Relevance scoring'!AU87="","",IF('Relevance scoring'!AU87&gt;=3,"ASSESS","N/A"))</f>
        <v>N/A</v>
      </c>
      <c r="AV87" s="1" t="str">
        <f>IF('Relevance scoring'!AV87="","",IF('Relevance scoring'!AV87&gt;=3,"ASSESS","N/A"))</f>
        <v>N/A</v>
      </c>
      <c r="AW87" s="1" t="str">
        <f>IF('Relevance scoring'!AW87="","",IF('Relevance scoring'!AW87&gt;=3,"ASSESS","N/A"))</f>
        <v>N/A</v>
      </c>
      <c r="AX87" s="1" t="str">
        <f>IF('Relevance scoring'!AX87="","",IF('Relevance scoring'!AX87&gt;=3,"ASSESS","N/A"))</f>
        <v>N/A</v>
      </c>
      <c r="AY87" s="1" t="str">
        <f>IF('Relevance scoring'!AY87="","",IF('Relevance scoring'!AY87&gt;=3,"ASSESS","N/A"))</f>
        <v>N/A</v>
      </c>
      <c r="AZ87" s="1" t="str">
        <f>IF('Relevance scoring'!AZ87="","",IF('Relevance scoring'!AZ87&gt;=3,"ASSESS","N/A"))</f>
        <v>N/A</v>
      </c>
      <c r="BA87" s="1" t="str">
        <f>IF('Relevance scoring'!BA87="","",IF('Relevance scoring'!BA87&gt;=3,"ASSESS","N/A"))</f>
        <v>N/A</v>
      </c>
      <c r="BB87" s="1" t="str">
        <f>IF('Relevance scoring'!BB87="","",IF('Relevance scoring'!BB87&gt;=3,"ASSESS","N/A"))</f>
        <v>N/A</v>
      </c>
      <c r="BC87" s="1" t="str">
        <f>IF('Relevance scoring'!BC87="","",IF('Relevance scoring'!BC87&gt;=3,"ASSESS","N/A"))</f>
        <v>N/A</v>
      </c>
      <c r="BD87" s="1" t="str">
        <f>IF('Relevance scoring'!BD87="","",IF('Relevance scoring'!BD87&gt;=3,"ASSESS","N/A"))</f>
        <v>N/A</v>
      </c>
      <c r="BE87" s="1" t="str">
        <f>IF('Relevance scoring'!BE87="","",IF('Relevance scoring'!BE87&gt;=3,"ASSESS","N/A"))</f>
        <v>N/A</v>
      </c>
      <c r="BF87" s="1" t="str">
        <f>IF('Relevance scoring'!BF87="","",IF('Relevance scoring'!BF87&gt;=3,"ASSESS","N/A"))</f>
        <v>N/A</v>
      </c>
      <c r="BG87" s="1" t="str">
        <f>IF('Relevance scoring'!BG87="","",IF('Relevance scoring'!BG87&gt;=3,"ASSESS","N/A"))</f>
        <v>N/A</v>
      </c>
      <c r="BH87" s="1" t="str">
        <f>IF('Relevance scoring'!BH87="","",IF('Relevance scoring'!BH87&gt;=3,"ASSESS","N/A"))</f>
        <v>N/A</v>
      </c>
    </row>
    <row r="88" spans="1:60" ht="12.75" x14ac:dyDescent="0.2">
      <c r="A88" s="53" t="str">
        <f>'Technology references'!A83</f>
        <v>Tech-082</v>
      </c>
      <c r="B88" s="54" t="str">
        <f t="array" ref="B88">INDEX('Technology references'!$B$2:$B$100,MATCH($A88,'Technology references'!$A$2:$A$100,0))</f>
        <v>Inductive vehicle charging</v>
      </c>
      <c r="C88" s="4"/>
      <c r="D88" s="1" t="str">
        <f>IF('Relevance scoring'!D88="","",IF('Relevance scoring'!D88&gt;=3,"ASSESS","N/A"))</f>
        <v>N/A</v>
      </c>
      <c r="E88" s="1" t="str">
        <f>IF('Relevance scoring'!E88="","",IF('Relevance scoring'!E88&gt;=3,"ASSESS","N/A"))</f>
        <v>N/A</v>
      </c>
      <c r="F88" s="1" t="str">
        <f>IF('Relevance scoring'!F88="","",IF('Relevance scoring'!F88&gt;=3,"ASSESS","N/A"))</f>
        <v>N/A</v>
      </c>
      <c r="G88" s="1" t="str">
        <f>IF('Relevance scoring'!G88="","",IF('Relevance scoring'!G88&gt;=3,"ASSESS","N/A"))</f>
        <v>N/A</v>
      </c>
      <c r="H88" s="8">
        <v>1</v>
      </c>
      <c r="I88" s="8">
        <v>1</v>
      </c>
      <c r="J88" s="8">
        <v>1</v>
      </c>
      <c r="K88" s="8">
        <v>1</v>
      </c>
      <c r="L88" s="1" t="str">
        <f>IF('Relevance scoring'!L88="","",IF('Relevance scoring'!L88&gt;=3,"ASSESS","N/A"))</f>
        <v>N/A</v>
      </c>
      <c r="M88" s="8">
        <v>-2</v>
      </c>
      <c r="N88" s="1" t="str">
        <f>IF('Relevance scoring'!N88="","",IF('Relevance scoring'!N88&gt;=3,"ASSESS","N/A"))</f>
        <v>N/A</v>
      </c>
      <c r="O88" s="1" t="str">
        <f>IF('Relevance scoring'!O88="","",IF('Relevance scoring'!O88&gt;=3,"ASSESS","N/A"))</f>
        <v>N/A</v>
      </c>
      <c r="P88" s="1" t="str">
        <f>IF('Relevance scoring'!P88="","",IF('Relevance scoring'!P88&gt;=3,"ASSESS","N/A"))</f>
        <v>N/A</v>
      </c>
      <c r="Q88" s="1" t="str">
        <f>IF('Relevance scoring'!Q88="","",IF('Relevance scoring'!Q88&gt;=3,"ASSESS","N/A"))</f>
        <v>N/A</v>
      </c>
      <c r="R88" s="1" t="str">
        <f>IF('Relevance scoring'!R88="","",IF('Relevance scoring'!R88&gt;=3,"ASSESS","N/A"))</f>
        <v>N/A</v>
      </c>
      <c r="S88" s="1" t="str">
        <f>IF('Relevance scoring'!S88="","",IF('Relevance scoring'!S88&gt;=3,"ASSESS","N/A"))</f>
        <v>N/A</v>
      </c>
      <c r="T88" s="8">
        <v>1</v>
      </c>
      <c r="U88" s="1" t="str">
        <f>IF('Relevance scoring'!U88="","",IF('Relevance scoring'!U88&gt;=3,"ASSESS","N/A"))</f>
        <v>N/A</v>
      </c>
      <c r="V88" s="1" t="str">
        <f>IF('Relevance scoring'!V88="","",IF('Relevance scoring'!V88&gt;=3,"ASSESS","N/A"))</f>
        <v>N/A</v>
      </c>
      <c r="W88" s="1" t="str">
        <f>IF('Relevance scoring'!W88="","",IF('Relevance scoring'!W88&gt;=3,"ASSESS","N/A"))</f>
        <v>N/A</v>
      </c>
      <c r="X88" s="8">
        <v>-1</v>
      </c>
      <c r="Y88" s="8">
        <v>-1</v>
      </c>
      <c r="Z88" s="1" t="str">
        <f>IF('Relevance scoring'!Z88="","",IF('Relevance scoring'!Z88&gt;=3,"ASSESS","N/A"))</f>
        <v>N/A</v>
      </c>
      <c r="AA88" s="1" t="str">
        <f>IF('Relevance scoring'!AA88="","",IF('Relevance scoring'!AA88&gt;=3,"ASSESS","N/A"))</f>
        <v>N/A</v>
      </c>
      <c r="AB88" s="1" t="str">
        <f>IF('Relevance scoring'!AB88="","",IF('Relevance scoring'!AB88&gt;=3,"ASSESS","N/A"))</f>
        <v>N/A</v>
      </c>
      <c r="AC88" s="1" t="str">
        <f>IF('Relevance scoring'!AC88="","",IF('Relevance scoring'!AC88&gt;=3,"ASSESS","N/A"))</f>
        <v>N/A</v>
      </c>
      <c r="AD88" s="1" t="str">
        <f>IF('Relevance scoring'!AD88="","",IF('Relevance scoring'!AD88&gt;=3,"ASSESS","N/A"))</f>
        <v>N/A</v>
      </c>
      <c r="AE88" s="1" t="str">
        <f>IF('Relevance scoring'!AE88="","",IF('Relevance scoring'!AE88&gt;=3,"ASSESS","N/A"))</f>
        <v>N/A</v>
      </c>
      <c r="AF88" s="1" t="str">
        <f>IF('Relevance scoring'!AF88="","",IF('Relevance scoring'!AF88&gt;=3,"ASSESS","N/A"))</f>
        <v>N/A</v>
      </c>
      <c r="AG88" s="1" t="str">
        <f>IF('Relevance scoring'!AG88="","",IF('Relevance scoring'!AG88&gt;=3,"ASSESS","N/A"))</f>
        <v>N/A</v>
      </c>
      <c r="AH88" s="1" t="str">
        <f>IF('Relevance scoring'!AH88="","",IF('Relevance scoring'!AH88&gt;=3,"ASSESS","N/A"))</f>
        <v>N/A</v>
      </c>
      <c r="AI88" s="1" t="str">
        <f>IF('Relevance scoring'!AI88="","",IF('Relevance scoring'!AI88&gt;=3,"ASSESS","N/A"))</f>
        <v>N/A</v>
      </c>
      <c r="AJ88" s="1" t="str">
        <f>IF('Relevance scoring'!AJ88="","",IF('Relevance scoring'!AJ88&gt;=3,"ASSESS","N/A"))</f>
        <v>N/A</v>
      </c>
      <c r="AK88" s="1" t="str">
        <f>IF('Relevance scoring'!AK88="","",IF('Relevance scoring'!AK88&gt;=3,"ASSESS","N/A"))</f>
        <v>N/A</v>
      </c>
      <c r="AL88" s="1" t="str">
        <f>IF('Relevance scoring'!AL88="","",IF('Relevance scoring'!AL88&gt;=3,"ASSESS","N/A"))</f>
        <v>N/A</v>
      </c>
      <c r="AM88" s="1" t="str">
        <f>IF('Relevance scoring'!AM88="","",IF('Relevance scoring'!AM88&gt;=3,"ASSESS","N/A"))</f>
        <v>N/A</v>
      </c>
      <c r="AN88" s="1" t="str">
        <f>IF('Relevance scoring'!AN116="","",IF('Relevance scoring'!AN116&gt;=3,"ASSESS","N/A"))</f>
        <v/>
      </c>
      <c r="AO88" s="8">
        <v>1</v>
      </c>
      <c r="AP88" s="1" t="str">
        <f>IF('Relevance scoring'!AP88="","",IF('Relevance scoring'!AP88&gt;=3,"ASSESS","N/A"))</f>
        <v>N/A</v>
      </c>
      <c r="AQ88" s="1" t="str">
        <f>IF('Relevance scoring'!AQ88="","",IF('Relevance scoring'!AQ88&gt;=3,"ASSESS","N/A"))</f>
        <v>N/A</v>
      </c>
      <c r="AR88" s="1" t="str">
        <f>IF('Relevance scoring'!AR88="","",IF('Relevance scoring'!AR88&gt;=3,"ASSESS","N/A"))</f>
        <v>N/A</v>
      </c>
      <c r="AS88" s="1" t="str">
        <f>IF('Relevance scoring'!AS88="","",IF('Relevance scoring'!AS88&gt;=3,"ASSESS","N/A"))</f>
        <v>N/A</v>
      </c>
      <c r="AT88" s="1" t="str">
        <f>IF('Relevance scoring'!AT88="","",IF('Relevance scoring'!AT88&gt;=3,"ASSESS","N/A"))</f>
        <v>N/A</v>
      </c>
      <c r="AU88" s="1" t="str">
        <f>IF('Relevance scoring'!AU88="","",IF('Relevance scoring'!AU88&gt;=3,"ASSESS","N/A"))</f>
        <v>N/A</v>
      </c>
      <c r="AV88" s="1" t="str">
        <f>IF('Relevance scoring'!AV88="","",IF('Relevance scoring'!AV88&gt;=3,"ASSESS","N/A"))</f>
        <v>N/A</v>
      </c>
      <c r="AW88" s="8">
        <v>3</v>
      </c>
      <c r="AX88" s="1" t="str">
        <f>IF('Relevance scoring'!AX88="","",IF('Relevance scoring'!AX88&gt;=3,"ASSESS","N/A"))</f>
        <v>N/A</v>
      </c>
      <c r="AY88" s="1" t="str">
        <f>IF('Relevance scoring'!AY88="","",IF('Relevance scoring'!AY88&gt;=3,"ASSESS","N/A"))</f>
        <v>N/A</v>
      </c>
      <c r="AZ88" s="1" t="str">
        <f>IF('Relevance scoring'!AZ88="","",IF('Relevance scoring'!AZ88&gt;=3,"ASSESS","N/A"))</f>
        <v>N/A</v>
      </c>
      <c r="BA88" s="1" t="str">
        <f>IF('Relevance scoring'!BA88="","",IF('Relevance scoring'!BA88&gt;=3,"ASSESS","N/A"))</f>
        <v>N/A</v>
      </c>
      <c r="BB88" s="1" t="str">
        <f>IF('Relevance scoring'!BB88="","",IF('Relevance scoring'!BB88&gt;=3,"ASSESS","N/A"))</f>
        <v>N/A</v>
      </c>
      <c r="BC88" s="1" t="str">
        <f>IF('Relevance scoring'!BC88="","",IF('Relevance scoring'!BC88&gt;=3,"ASSESS","N/A"))</f>
        <v>N/A</v>
      </c>
      <c r="BD88" s="1" t="str">
        <f>IF('Relevance scoring'!BD88="","",IF('Relevance scoring'!BD88&gt;=3,"ASSESS","N/A"))</f>
        <v>N/A</v>
      </c>
      <c r="BE88" s="1" t="str">
        <f>IF('Relevance scoring'!BE88="","",IF('Relevance scoring'!BE88&gt;=3,"ASSESS","N/A"))</f>
        <v>N/A</v>
      </c>
      <c r="BF88" s="1" t="str">
        <f>IF('Relevance scoring'!BF88="","",IF('Relevance scoring'!BF88&gt;=3,"ASSESS","N/A"))</f>
        <v>N/A</v>
      </c>
      <c r="BG88" s="1" t="str">
        <f>IF('Relevance scoring'!BG88="","",IF('Relevance scoring'!BG88&gt;=3,"ASSESS","N/A"))</f>
        <v>N/A</v>
      </c>
      <c r="BH88" s="1" t="str">
        <f>IF('Relevance scoring'!BH88="","",IF('Relevance scoring'!BH88&gt;=3,"ASSESS","N/A"))</f>
        <v>N/A</v>
      </c>
    </row>
    <row r="89" spans="1:60" ht="12.75" x14ac:dyDescent="0.2">
      <c r="A89" s="53" t="str">
        <f>'Technology references'!A84</f>
        <v>Tech-083</v>
      </c>
      <c r="B89" s="54" t="str">
        <f t="array" ref="B89">INDEX('Technology references'!$B$2:$B$100,MATCH($A89,'Technology references'!$A$2:$A$100,0))</f>
        <v>Loyalty and Rewards</v>
      </c>
      <c r="C89" s="4"/>
      <c r="D89" s="8">
        <v>2</v>
      </c>
      <c r="E89" s="8">
        <v>2</v>
      </c>
      <c r="F89" s="8">
        <v>2</v>
      </c>
      <c r="G89" s="8">
        <v>2</v>
      </c>
      <c r="H89" s="1" t="str">
        <f>IF('Relevance scoring'!H89="","",IF('Relevance scoring'!H89&gt;=3,"ASSESS","N/A"))</f>
        <v>N/A</v>
      </c>
      <c r="I89" s="1" t="str">
        <f>IF('Relevance scoring'!I89="","",IF('Relevance scoring'!I89&gt;=3,"ASSESS","N/A"))</f>
        <v>N/A</v>
      </c>
      <c r="J89" s="1" t="str">
        <f>IF('Relevance scoring'!J89="","",IF('Relevance scoring'!J89&gt;=3,"ASSESS","N/A"))</f>
        <v>N/A</v>
      </c>
      <c r="K89" s="1" t="str">
        <f>IF('Relevance scoring'!K89="","",IF('Relevance scoring'!K89&gt;=3,"ASSESS","N/A"))</f>
        <v>N/A</v>
      </c>
      <c r="L89" s="8">
        <v>2</v>
      </c>
      <c r="M89" s="1" t="str">
        <f>IF('Relevance scoring'!M89="","",IF('Relevance scoring'!M89&gt;=3,"ASSESS","N/A"))</f>
        <v>N/A</v>
      </c>
      <c r="N89" s="1" t="str">
        <f>IF('Relevance scoring'!N89="","",IF('Relevance scoring'!N89&gt;=3,"ASSESS","N/A"))</f>
        <v>N/A</v>
      </c>
      <c r="O89" s="1" t="str">
        <f>IF('Relevance scoring'!O89="","",IF('Relevance scoring'!O89&gt;=3,"ASSESS","N/A"))</f>
        <v>N/A</v>
      </c>
      <c r="P89" s="8">
        <v>2</v>
      </c>
      <c r="Q89" s="1" t="str">
        <f>IF('Relevance scoring'!Q89="","",IF('Relevance scoring'!Q89&gt;=3,"ASSESS","N/A"))</f>
        <v>N/A</v>
      </c>
      <c r="R89" s="1" t="str">
        <f>IF('Relevance scoring'!R89="","",IF('Relevance scoring'!R89&gt;=3,"ASSESS","N/A"))</f>
        <v>N/A</v>
      </c>
      <c r="S89" s="1" t="str">
        <f>IF('Relevance scoring'!S89="","",IF('Relevance scoring'!S89&gt;=3,"ASSESS","N/A"))</f>
        <v>N/A</v>
      </c>
      <c r="T89" s="1" t="str">
        <f>IF('Relevance scoring'!T89="","",IF('Relevance scoring'!T89&gt;=3,"ASSESS","N/A"))</f>
        <v>N/A</v>
      </c>
      <c r="U89" s="1" t="str">
        <f>IF('Relevance scoring'!U89="","",IF('Relevance scoring'!U89&gt;=3,"ASSESS","N/A"))</f>
        <v>N/A</v>
      </c>
      <c r="V89" s="8">
        <v>1</v>
      </c>
      <c r="W89" s="8">
        <v>1</v>
      </c>
      <c r="X89" s="1" t="str">
        <f>IF('Relevance scoring'!X89="","",IF('Relevance scoring'!X89&gt;=3,"ASSESS","N/A"))</f>
        <v>N/A</v>
      </c>
      <c r="Y89" s="1" t="str">
        <f>IF('Relevance scoring'!Y89="","",IF('Relevance scoring'!Y89&gt;=3,"ASSESS","N/A"))</f>
        <v>N/A</v>
      </c>
      <c r="Z89" s="1" t="str">
        <f>IF('Relevance scoring'!Z89="","",IF('Relevance scoring'!Z89&gt;=3,"ASSESS","N/A"))</f>
        <v>N/A</v>
      </c>
      <c r="AA89" s="1" t="str">
        <f>IF('Relevance scoring'!AA89="","",IF('Relevance scoring'!AA89&gt;=3,"ASSESS","N/A"))</f>
        <v>N/A</v>
      </c>
      <c r="AB89" s="1" t="str">
        <f>IF('Relevance scoring'!AB89="","",IF('Relevance scoring'!AB89&gt;=3,"ASSESS","N/A"))</f>
        <v>N/A</v>
      </c>
      <c r="AC89" s="1" t="str">
        <f>IF('Relevance scoring'!AC89="","",IF('Relevance scoring'!AC89&gt;=3,"ASSESS","N/A"))</f>
        <v>N/A</v>
      </c>
      <c r="AD89" s="1" t="str">
        <f>IF('Relevance scoring'!AD89="","",IF('Relevance scoring'!AD89&gt;=3,"ASSESS","N/A"))</f>
        <v>N/A</v>
      </c>
      <c r="AE89" s="1" t="str">
        <f>IF('Relevance scoring'!AE89="","",IF('Relevance scoring'!AE89&gt;=3,"ASSESS","N/A"))</f>
        <v>N/A</v>
      </c>
      <c r="AF89" s="1" t="str">
        <f>IF('Relevance scoring'!AF89="","",IF('Relevance scoring'!AF89&gt;=3,"ASSESS","N/A"))</f>
        <v>N/A</v>
      </c>
      <c r="AG89" s="1" t="str">
        <f>IF('Relevance scoring'!AG89="","",IF('Relevance scoring'!AG89&gt;=3,"ASSESS","N/A"))</f>
        <v>N/A</v>
      </c>
      <c r="AH89" s="1" t="str">
        <f>IF('Relevance scoring'!AH89="","",IF('Relevance scoring'!AH89&gt;=3,"ASSESS","N/A"))</f>
        <v>N/A</v>
      </c>
      <c r="AI89" s="1" t="str">
        <f>IF('Relevance scoring'!AI89="","",IF('Relevance scoring'!AI89&gt;=3,"ASSESS","N/A"))</f>
        <v>N/A</v>
      </c>
      <c r="AJ89" s="1" t="str">
        <f>IF('Relevance scoring'!AJ89="","",IF('Relevance scoring'!AJ89&gt;=3,"ASSESS","N/A"))</f>
        <v>N/A</v>
      </c>
      <c r="AK89" s="1" t="str">
        <f>IF('Relevance scoring'!AK89="","",IF('Relevance scoring'!AK89&gt;=3,"ASSESS","N/A"))</f>
        <v>N/A</v>
      </c>
      <c r="AL89" s="1" t="str">
        <f>IF('Relevance scoring'!AL89="","",IF('Relevance scoring'!AL89&gt;=3,"ASSESS","N/A"))</f>
        <v>N/A</v>
      </c>
      <c r="AM89" s="1" t="str">
        <f>IF('Relevance scoring'!AM89="","",IF('Relevance scoring'!AM89&gt;=3,"ASSESS","N/A"))</f>
        <v>N/A</v>
      </c>
      <c r="AN89" s="1" t="str">
        <f>IF('Relevance scoring'!AN117="","",IF('Relevance scoring'!AN117&gt;=3,"ASSESS","N/A"))</f>
        <v/>
      </c>
      <c r="AO89" s="1" t="str">
        <f>IF('Relevance scoring'!AO89="","",IF('Relevance scoring'!AO89&gt;=3,"ASSESS","N/A"))</f>
        <v>N/A</v>
      </c>
      <c r="AP89" s="8">
        <v>1</v>
      </c>
      <c r="AQ89" s="1" t="str">
        <f>IF('Relevance scoring'!AQ89="","",IF('Relevance scoring'!AQ89&gt;=3,"ASSESS","N/A"))</f>
        <v>N/A</v>
      </c>
      <c r="AR89" s="1" t="str">
        <f>IF('Relevance scoring'!AR89="","",IF('Relevance scoring'!AR89&gt;=3,"ASSESS","N/A"))</f>
        <v>N/A</v>
      </c>
      <c r="AS89" s="1" t="str">
        <f>IF('Relevance scoring'!AS89="","",IF('Relevance scoring'!AS89&gt;=3,"ASSESS","N/A"))</f>
        <v>N/A</v>
      </c>
      <c r="AT89" s="1" t="str">
        <f>IF('Relevance scoring'!AT89="","",IF('Relevance scoring'!AT89&gt;=3,"ASSESS","N/A"))</f>
        <v>N/A</v>
      </c>
      <c r="AU89" s="1" t="str">
        <f>IF('Relevance scoring'!AU89="","",IF('Relevance scoring'!AU89&gt;=3,"ASSESS","N/A"))</f>
        <v>N/A</v>
      </c>
      <c r="AV89" s="1" t="str">
        <f>IF('Relevance scoring'!AV89="","",IF('Relevance scoring'!AV89&gt;=3,"ASSESS","N/A"))</f>
        <v>N/A</v>
      </c>
      <c r="AW89" s="1" t="str">
        <f>IF('Relevance scoring'!AW89="","",IF('Relevance scoring'!AW89&gt;=3,"ASSESS","N/A"))</f>
        <v>N/A</v>
      </c>
      <c r="AX89" s="1" t="str">
        <f>IF('Relevance scoring'!AX89="","",IF('Relevance scoring'!AX89&gt;=3,"ASSESS","N/A"))</f>
        <v>N/A</v>
      </c>
      <c r="AY89" s="1" t="str">
        <f>IF('Relevance scoring'!AY89="","",IF('Relevance scoring'!AY89&gt;=3,"ASSESS","N/A"))</f>
        <v>N/A</v>
      </c>
      <c r="AZ89" s="1" t="str">
        <f>IF('Relevance scoring'!AZ89="","",IF('Relevance scoring'!AZ89&gt;=3,"ASSESS","N/A"))</f>
        <v>N/A</v>
      </c>
      <c r="BA89" s="1" t="str">
        <f>IF('Relevance scoring'!BA89="","",IF('Relevance scoring'!BA89&gt;=3,"ASSESS","N/A"))</f>
        <v>N/A</v>
      </c>
      <c r="BB89" s="1" t="str">
        <f>IF('Relevance scoring'!BB89="","",IF('Relevance scoring'!BB89&gt;=3,"ASSESS","N/A"))</f>
        <v>N/A</v>
      </c>
      <c r="BC89" s="1" t="str">
        <f>IF('Relevance scoring'!BC89="","",IF('Relevance scoring'!BC89&gt;=3,"ASSESS","N/A"))</f>
        <v>N/A</v>
      </c>
      <c r="BD89" s="1" t="str">
        <f>IF('Relevance scoring'!BD89="","",IF('Relevance scoring'!BD89&gt;=3,"ASSESS","N/A"))</f>
        <v>N/A</v>
      </c>
      <c r="BE89" s="1" t="str">
        <f>IF('Relevance scoring'!BE89="","",IF('Relevance scoring'!BE89&gt;=3,"ASSESS","N/A"))</f>
        <v>N/A</v>
      </c>
      <c r="BF89" s="1" t="str">
        <f>IF('Relevance scoring'!BF89="","",IF('Relevance scoring'!BF89&gt;=3,"ASSESS","N/A"))</f>
        <v>N/A</v>
      </c>
      <c r="BG89" s="1" t="str">
        <f>IF('Relevance scoring'!BG89="","",IF('Relevance scoring'!BG89&gt;=3,"ASSESS","N/A"))</f>
        <v>N/A</v>
      </c>
      <c r="BH89" s="1" t="str">
        <f>IF('Relevance scoring'!BH89="","",IF('Relevance scoring'!BH89&gt;=3,"ASSESS","N/A"))</f>
        <v>N/A</v>
      </c>
    </row>
    <row r="90" spans="1:60" ht="12.75" x14ac:dyDescent="0.2">
      <c r="A90" s="53" t="str">
        <f>'Technology references'!A85</f>
        <v>Tech-084</v>
      </c>
      <c r="B90" s="54" t="str">
        <f t="array" ref="B90">INDEX('Technology references'!$B$2:$B$100,MATCH($A90,'Technology references'!$A$2:$A$100,0))</f>
        <v>Non-traditional Data sources</v>
      </c>
      <c r="C90" s="4"/>
      <c r="D90" s="8">
        <v>1</v>
      </c>
      <c r="E90" s="1" t="str">
        <f>IF('Relevance scoring'!E90="","",IF('Relevance scoring'!E90&gt;=3,"ASSESS","N/A"))</f>
        <v>N/A</v>
      </c>
      <c r="F90" s="8">
        <v>1</v>
      </c>
      <c r="G90" s="8">
        <v>1</v>
      </c>
      <c r="H90" s="8">
        <v>1</v>
      </c>
      <c r="I90" s="8">
        <v>1</v>
      </c>
      <c r="J90" s="1" t="str">
        <f>IF('Relevance scoring'!J90="","",IF('Relevance scoring'!J90&gt;=3,"ASSESS","N/A"))</f>
        <v>N/A</v>
      </c>
      <c r="K90" s="1" t="str">
        <f>IF('Relevance scoring'!K90="","",IF('Relevance scoring'!K90&gt;=3,"ASSESS","N/A"))</f>
        <v>N/A</v>
      </c>
      <c r="L90" s="8">
        <v>1</v>
      </c>
      <c r="M90" s="1" t="str">
        <f>IF('Relevance scoring'!M90="","",IF('Relevance scoring'!M90&gt;=3,"ASSESS","N/A"))</f>
        <v>N/A</v>
      </c>
      <c r="N90" s="1" t="str">
        <f>IF('Relevance scoring'!N90="","",IF('Relevance scoring'!N90&gt;=3,"ASSESS","N/A"))</f>
        <v>N/A</v>
      </c>
      <c r="O90" s="8">
        <v>2</v>
      </c>
      <c r="P90" s="8">
        <v>2</v>
      </c>
      <c r="Q90" s="8">
        <v>2</v>
      </c>
      <c r="R90" s="8">
        <v>2</v>
      </c>
      <c r="S90" s="1" t="str">
        <f>IF('Relevance scoring'!S90="","",IF('Relevance scoring'!S90&gt;=3,"ASSESS","N/A"))</f>
        <v>N/A</v>
      </c>
      <c r="T90" s="8">
        <v>2</v>
      </c>
      <c r="U90" s="1" t="str">
        <f>IF('Relevance scoring'!U90="","",IF('Relevance scoring'!U90&gt;=3,"ASSESS","N/A"))</f>
        <v>N/A</v>
      </c>
      <c r="V90" s="8">
        <v>1</v>
      </c>
      <c r="W90" s="1" t="str">
        <f>IF('Relevance scoring'!W90="","",IF('Relevance scoring'!W90&gt;=3,"ASSESS","N/A"))</f>
        <v>N/A</v>
      </c>
      <c r="X90" s="1" t="str">
        <f>IF('Relevance scoring'!X90="","",IF('Relevance scoring'!X90&gt;=3,"ASSESS","N/A"))</f>
        <v>N/A</v>
      </c>
      <c r="Y90" s="1" t="str">
        <f>IF('Relevance scoring'!Y90="","",IF('Relevance scoring'!Y90&gt;=3,"ASSESS","N/A"))</f>
        <v>N/A</v>
      </c>
      <c r="Z90" s="1" t="str">
        <f>IF('Relevance scoring'!Z90="","",IF('Relevance scoring'!Z90&gt;=3,"ASSESS","N/A"))</f>
        <v>N/A</v>
      </c>
      <c r="AA90" s="8">
        <v>2</v>
      </c>
      <c r="AB90" s="8">
        <v>2</v>
      </c>
      <c r="AC90" s="1" t="str">
        <f>IF('Relevance scoring'!AC90="","",IF('Relevance scoring'!AC90&gt;=3,"ASSESS","N/A"))</f>
        <v>N/A</v>
      </c>
      <c r="AD90" s="1" t="str">
        <f>IF('Relevance scoring'!AD90="","",IF('Relevance scoring'!AD90&gt;=3,"ASSESS","N/A"))</f>
        <v>N/A</v>
      </c>
      <c r="AE90" s="8">
        <v>1</v>
      </c>
      <c r="AF90" s="1" t="str">
        <f>IF('Relevance scoring'!AF90="","",IF('Relevance scoring'!AF90&gt;=3,"ASSESS","N/A"))</f>
        <v>N/A</v>
      </c>
      <c r="AG90" s="1" t="str">
        <f>IF('Relevance scoring'!AG90="","",IF('Relevance scoring'!AG90&gt;=3,"ASSESS","N/A"))</f>
        <v>N/A</v>
      </c>
      <c r="AH90" s="1" t="str">
        <f>IF('Relevance scoring'!AH90="","",IF('Relevance scoring'!AH90&gt;=3,"ASSESS","N/A"))</f>
        <v>N/A</v>
      </c>
      <c r="AI90" s="1" t="str">
        <f>IF('Relevance scoring'!AI90="","",IF('Relevance scoring'!AI90&gt;=3,"ASSESS","N/A"))</f>
        <v>N/A</v>
      </c>
      <c r="AJ90" s="1" t="str">
        <f>IF('Relevance scoring'!AJ90="","",IF('Relevance scoring'!AJ90&gt;=3,"ASSESS","N/A"))</f>
        <v>N/A</v>
      </c>
      <c r="AK90" s="1" t="str">
        <f>IF('Relevance scoring'!AK90="","",IF('Relevance scoring'!AK90&gt;=3,"ASSESS","N/A"))</f>
        <v>N/A</v>
      </c>
      <c r="AL90" s="1" t="str">
        <f>IF('Relevance scoring'!AL90="","",IF('Relevance scoring'!AL90&gt;=3,"ASSESS","N/A"))</f>
        <v>N/A</v>
      </c>
      <c r="AM90" s="1" t="str">
        <f>IF('Relevance scoring'!AM90="","",IF('Relevance scoring'!AM90&gt;=3,"ASSESS","N/A"))</f>
        <v>N/A</v>
      </c>
      <c r="AN90" s="8">
        <v>1</v>
      </c>
      <c r="AO90" s="1" t="str">
        <f>IF('Relevance scoring'!AO90="","",IF('Relevance scoring'!AO90&gt;=3,"ASSESS","N/A"))</f>
        <v>N/A</v>
      </c>
      <c r="AP90" s="1" t="str">
        <f>IF('Relevance scoring'!AP90="","",IF('Relevance scoring'!AP90&gt;=3,"ASSESS","N/A"))</f>
        <v>N/A</v>
      </c>
      <c r="AQ90" s="1" t="str">
        <f>IF('Relevance scoring'!AQ90="","",IF('Relevance scoring'!AQ90&gt;=3,"ASSESS","N/A"))</f>
        <v>N/A</v>
      </c>
      <c r="AR90" s="1" t="str">
        <f>IF('Relevance scoring'!AR90="","",IF('Relevance scoring'!AR90&gt;=3,"ASSESS","N/A"))</f>
        <v>N/A</v>
      </c>
      <c r="AS90" s="8">
        <v>1</v>
      </c>
      <c r="AT90" s="1" t="str">
        <f>IF('Relevance scoring'!AT90="","",IF('Relevance scoring'!AT90&gt;=3,"ASSESS","N/A"))</f>
        <v>N/A</v>
      </c>
      <c r="AU90" s="1" t="str">
        <f>IF('Relevance scoring'!AU90="","",IF('Relevance scoring'!AU90&gt;=3,"ASSESS","N/A"))</f>
        <v>N/A</v>
      </c>
      <c r="AV90" s="1" t="str">
        <f>IF('Relevance scoring'!AV90="","",IF('Relevance scoring'!AV90&gt;=3,"ASSESS","N/A"))</f>
        <v>N/A</v>
      </c>
      <c r="AW90" s="1" t="str">
        <f>IF('Relevance scoring'!AW90="","",IF('Relevance scoring'!AW90&gt;=3,"ASSESS","N/A"))</f>
        <v>N/A</v>
      </c>
      <c r="AX90" s="1" t="str">
        <f>IF('Relevance scoring'!AX90="","",IF('Relevance scoring'!AX90&gt;=3,"ASSESS","N/A"))</f>
        <v>N/A</v>
      </c>
      <c r="AY90" s="1" t="str">
        <f>IF('Relevance scoring'!AY90="","",IF('Relevance scoring'!AY90&gt;=3,"ASSESS","N/A"))</f>
        <v>N/A</v>
      </c>
      <c r="AZ90" s="1" t="str">
        <f>IF('Relevance scoring'!AZ90="","",IF('Relevance scoring'!AZ90&gt;=3,"ASSESS","N/A"))</f>
        <v>N/A</v>
      </c>
      <c r="BA90" s="1" t="str">
        <f>IF('Relevance scoring'!BA90="","",IF('Relevance scoring'!BA90&gt;=3,"ASSESS","N/A"))</f>
        <v>N/A</v>
      </c>
      <c r="BB90" s="1" t="str">
        <f>IF('Relevance scoring'!BB90="","",IF('Relevance scoring'!BB90&gt;=3,"ASSESS","N/A"))</f>
        <v>N/A</v>
      </c>
      <c r="BC90" s="1" t="str">
        <f>IF('Relevance scoring'!BC90="","",IF('Relevance scoring'!BC90&gt;=3,"ASSESS","N/A"))</f>
        <v>N/A</v>
      </c>
      <c r="BD90" s="1" t="str">
        <f>IF('Relevance scoring'!BD90="","",IF('Relevance scoring'!BD90&gt;=3,"ASSESS","N/A"))</f>
        <v>N/A</v>
      </c>
      <c r="BE90" s="1" t="str">
        <f>IF('Relevance scoring'!BE90="","",IF('Relevance scoring'!BE90&gt;=3,"ASSESS","N/A"))</f>
        <v>N/A</v>
      </c>
      <c r="BF90" s="1" t="str">
        <f>IF('Relevance scoring'!BF90="","",IF('Relevance scoring'!BF90&gt;=3,"ASSESS","N/A"))</f>
        <v>N/A</v>
      </c>
      <c r="BG90" s="1" t="str">
        <f>IF('Relevance scoring'!BG90="","",IF('Relevance scoring'!BG90&gt;=3,"ASSESS","N/A"))</f>
        <v>N/A</v>
      </c>
      <c r="BH90" s="1" t="str">
        <f>IF('Relevance scoring'!BH90="","",IF('Relevance scoring'!BH90&gt;=3,"ASSESS","N/A"))</f>
        <v>N/A</v>
      </c>
    </row>
    <row r="91" spans="1:60" ht="12.75" x14ac:dyDescent="0.2">
      <c r="A91" s="53" t="str">
        <f>'Technology references'!A86</f>
        <v>Tech-085</v>
      </c>
      <c r="B91" s="54" t="str">
        <f t="array" ref="B91">INDEX('Technology references'!$B$2:$B$100,MATCH($A91,'Technology references'!$A$2:$A$100,0))</f>
        <v>Platform-based Models</v>
      </c>
      <c r="C91" s="4"/>
      <c r="D91" s="8">
        <v>-2</v>
      </c>
      <c r="E91" s="1" t="str">
        <f>IF('Relevance scoring'!E91="","",IF('Relevance scoring'!E91&gt;=3,"ASSESS","N/A"))</f>
        <v>ASSESS</v>
      </c>
      <c r="F91" s="1" t="str">
        <f>IF('Relevance scoring'!F91="","",IF('Relevance scoring'!F91&gt;=3,"ASSESS","N/A"))</f>
        <v>N/A</v>
      </c>
      <c r="G91" s="1" t="str">
        <f>IF('Relevance scoring'!G91="","",IF('Relevance scoring'!G91&gt;=3,"ASSESS","N/A"))</f>
        <v>ASSESS</v>
      </c>
      <c r="H91" s="1" t="str">
        <f>IF('Relevance scoring'!H91="","",IF('Relevance scoring'!H91&gt;=3,"ASSESS","N/A"))</f>
        <v>N/A</v>
      </c>
      <c r="I91" s="1" t="str">
        <f>IF('Relevance scoring'!I91="","",IF('Relevance scoring'!I91&gt;=3,"ASSESS","N/A"))</f>
        <v>N/A</v>
      </c>
      <c r="J91" s="1" t="str">
        <f>IF('Relevance scoring'!J91="","",IF('Relevance scoring'!J91&gt;=3,"ASSESS","N/A"))</f>
        <v>N/A</v>
      </c>
      <c r="K91" s="1" t="str">
        <f>IF('Relevance scoring'!K91="","",IF('Relevance scoring'!K91&gt;=3,"ASSESS","N/A"))</f>
        <v>N/A</v>
      </c>
      <c r="L91" s="8">
        <v>1</v>
      </c>
      <c r="M91" s="1" t="str">
        <f>IF('Relevance scoring'!M91="","",IF('Relevance scoring'!M91&gt;=3,"ASSESS","N/A"))</f>
        <v>N/A</v>
      </c>
      <c r="N91" s="1" t="str">
        <f>IF('Relevance scoring'!N91="","",IF('Relevance scoring'!N91&gt;=3,"ASSESS","N/A"))</f>
        <v>N/A</v>
      </c>
      <c r="O91" s="1" t="str">
        <f>IF('Relevance scoring'!O91="","",IF('Relevance scoring'!O91&gt;=3,"ASSESS","N/A"))</f>
        <v>N/A</v>
      </c>
      <c r="P91" s="1" t="str">
        <f>IF('Relevance scoring'!P91="","",IF('Relevance scoring'!P91&gt;=3,"ASSESS","N/A"))</f>
        <v>ASSESS</v>
      </c>
      <c r="Q91" s="1" t="str">
        <f>IF('Relevance scoring'!Q91="","",IF('Relevance scoring'!Q91&gt;=3,"ASSESS","N/A"))</f>
        <v>ASSESS</v>
      </c>
      <c r="R91" s="1" t="str">
        <f>IF('Relevance scoring'!R91="","",IF('Relevance scoring'!R91&gt;=3,"ASSESS","N/A"))</f>
        <v>ASSESS</v>
      </c>
      <c r="S91" s="1" t="str">
        <f>IF('Relevance scoring'!S91="","",IF('Relevance scoring'!S91&gt;=3,"ASSESS","N/A"))</f>
        <v>N/A</v>
      </c>
      <c r="T91" s="1" t="str">
        <f>IF('Relevance scoring'!T91="","",IF('Relevance scoring'!T91&gt;=3,"ASSESS","N/A"))</f>
        <v>ASSESS</v>
      </c>
      <c r="U91" s="1" t="str">
        <f>IF('Relevance scoring'!U91="","",IF('Relevance scoring'!U91&gt;=3,"ASSESS","N/A"))</f>
        <v>ASSESS</v>
      </c>
      <c r="V91" s="1" t="str">
        <f>IF('Relevance scoring'!V91="","",IF('Relevance scoring'!V91&gt;=3,"ASSESS","N/A"))</f>
        <v>ASSESS</v>
      </c>
      <c r="W91" s="1" t="str">
        <f>IF('Relevance scoring'!W91="","",IF('Relevance scoring'!W91&gt;=3,"ASSESS","N/A"))</f>
        <v>ASSESS</v>
      </c>
      <c r="X91" s="1" t="str">
        <f>IF('Relevance scoring'!X91="","",IF('Relevance scoring'!X91&gt;=3,"ASSESS","N/A"))</f>
        <v>N/A</v>
      </c>
      <c r="Y91" s="1" t="str">
        <f>IF('Relevance scoring'!Y91="","",IF('Relevance scoring'!Y91&gt;=3,"ASSESS","N/A"))</f>
        <v>N/A</v>
      </c>
      <c r="Z91" s="1" t="str">
        <f>IF('Relevance scoring'!Z91="","",IF('Relevance scoring'!Z91&gt;=3,"ASSESS","N/A"))</f>
        <v>N/A</v>
      </c>
      <c r="AA91" s="1" t="str">
        <f>IF('Relevance scoring'!AA91="","",IF('Relevance scoring'!AA91&gt;=3,"ASSESS","N/A"))</f>
        <v>ASSESS</v>
      </c>
      <c r="AB91" s="1" t="str">
        <f>IF('Relevance scoring'!AB91="","",IF('Relevance scoring'!AB91&gt;=3,"ASSESS","N/A"))</f>
        <v>ASSESS</v>
      </c>
      <c r="AC91" s="1" t="str">
        <f>IF('Relevance scoring'!AC91="","",IF('Relevance scoring'!AC91&gt;=3,"ASSESS","N/A"))</f>
        <v>ASSESS</v>
      </c>
      <c r="AD91" s="1" t="str">
        <f>IF('Relevance scoring'!AD91="","",IF('Relevance scoring'!AD91&gt;=3,"ASSESS","N/A"))</f>
        <v>N/A</v>
      </c>
      <c r="AE91" s="1" t="str">
        <f>IF('Relevance scoring'!AE91="","",IF('Relevance scoring'!AE91&gt;=3,"ASSESS","N/A"))</f>
        <v>N/A</v>
      </c>
      <c r="AF91" s="1" t="str">
        <f>IF('Relevance scoring'!AF91="","",IF('Relevance scoring'!AF91&gt;=3,"ASSESS","N/A"))</f>
        <v>N/A</v>
      </c>
      <c r="AG91" s="1" t="str">
        <f>IF('Relevance scoring'!AG91="","",IF('Relevance scoring'!AG91&gt;=3,"ASSESS","N/A"))</f>
        <v>ASSESS</v>
      </c>
      <c r="AH91" s="1" t="str">
        <f>IF('Relevance scoring'!AH91="","",IF('Relevance scoring'!AH91&gt;=3,"ASSESS","N/A"))</f>
        <v>ASSESS</v>
      </c>
      <c r="AI91" s="1" t="str">
        <f>IF('Relevance scoring'!AI91="","",IF('Relevance scoring'!AI91&gt;=3,"ASSESS","N/A"))</f>
        <v>ASSESS</v>
      </c>
      <c r="AJ91" s="1" t="str">
        <f>IF('Relevance scoring'!AJ91="","",IF('Relevance scoring'!AJ91&gt;=3,"ASSESS","N/A"))</f>
        <v>ASSESS</v>
      </c>
      <c r="AK91" s="1" t="str">
        <f>IF('Relevance scoring'!AK91="","",IF('Relevance scoring'!AK91&gt;=3,"ASSESS","N/A"))</f>
        <v>ASSESS</v>
      </c>
      <c r="AL91" s="1" t="str">
        <f>IF('Relevance scoring'!AL91="","",IF('Relevance scoring'!AL91&gt;=3,"ASSESS","N/A"))</f>
        <v>N/A</v>
      </c>
      <c r="AM91" s="1" t="str">
        <f>IF('Relevance scoring'!AM91="","",IF('Relevance scoring'!AM91&gt;=3,"ASSESS","N/A"))</f>
        <v>N/A</v>
      </c>
      <c r="AN91" s="1" t="str">
        <f>IF('Relevance scoring'!AN119="","",IF('Relevance scoring'!AN119&gt;=3,"ASSESS","N/A"))</f>
        <v/>
      </c>
      <c r="AO91" s="1" t="str">
        <f>IF('Relevance scoring'!AO91="","",IF('Relevance scoring'!AO91&gt;=3,"ASSESS","N/A"))</f>
        <v>N/A</v>
      </c>
      <c r="AP91" s="1" t="str">
        <f>IF('Relevance scoring'!AP91="","",IF('Relevance scoring'!AP91&gt;=3,"ASSESS","N/A"))</f>
        <v>ASSESS</v>
      </c>
      <c r="AQ91" s="1" t="str">
        <f>IF('Relevance scoring'!AQ91="","",IF('Relevance scoring'!AQ91&gt;=3,"ASSESS","N/A"))</f>
        <v>N/A</v>
      </c>
      <c r="AR91" s="1" t="str">
        <f>IF('Relevance scoring'!AR91="","",IF('Relevance scoring'!AR91&gt;=3,"ASSESS","N/A"))</f>
        <v>N/A</v>
      </c>
      <c r="AS91" s="1" t="str">
        <f>IF('Relevance scoring'!AS91="","",IF('Relevance scoring'!AS91&gt;=3,"ASSESS","N/A"))</f>
        <v>N/A</v>
      </c>
      <c r="AT91" s="1" t="str">
        <f>IF('Relevance scoring'!AT91="","",IF('Relevance scoring'!AT91&gt;=3,"ASSESS","N/A"))</f>
        <v>N/A</v>
      </c>
      <c r="AU91" s="1" t="str">
        <f>IF('Relevance scoring'!AU91="","",IF('Relevance scoring'!AU91&gt;=3,"ASSESS","N/A"))</f>
        <v>N/A</v>
      </c>
      <c r="AV91" s="1" t="str">
        <f>IF('Relevance scoring'!AV91="","",IF('Relevance scoring'!AV91&gt;=3,"ASSESS","N/A"))</f>
        <v>ASSESS</v>
      </c>
      <c r="AW91" s="1" t="str">
        <f>IF('Relevance scoring'!AW91="","",IF('Relevance scoring'!AW91&gt;=3,"ASSESS","N/A"))</f>
        <v>ASSESS</v>
      </c>
      <c r="AX91" s="1" t="str">
        <f>IF('Relevance scoring'!AX91="","",IF('Relevance scoring'!AX91&gt;=3,"ASSESS","N/A"))</f>
        <v>N/A</v>
      </c>
      <c r="AY91" s="1" t="str">
        <f>IF('Relevance scoring'!AY91="","",IF('Relevance scoring'!AY91&gt;=3,"ASSESS","N/A"))</f>
        <v>N/A</v>
      </c>
      <c r="AZ91" s="1" t="str">
        <f>IF('Relevance scoring'!AZ91="","",IF('Relevance scoring'!AZ91&gt;=3,"ASSESS","N/A"))</f>
        <v>N/A</v>
      </c>
      <c r="BA91" s="1" t="str">
        <f>IF('Relevance scoring'!BA91="","",IF('Relevance scoring'!BA91&gt;=3,"ASSESS","N/A"))</f>
        <v>ASSESS</v>
      </c>
      <c r="BB91" s="1" t="str">
        <f>IF('Relevance scoring'!BB91="","",IF('Relevance scoring'!BB91&gt;=3,"ASSESS","N/A"))</f>
        <v>N/A</v>
      </c>
      <c r="BC91" s="1" t="str">
        <f>IF('Relevance scoring'!BC91="","",IF('Relevance scoring'!BC91&gt;=3,"ASSESS","N/A"))</f>
        <v>ASSESS</v>
      </c>
      <c r="BD91" s="1" t="str">
        <f>IF('Relevance scoring'!BD91="","",IF('Relevance scoring'!BD91&gt;=3,"ASSESS","N/A"))</f>
        <v>ASSESS</v>
      </c>
      <c r="BE91" s="1" t="str">
        <f>IF('Relevance scoring'!BE91="","",IF('Relevance scoring'!BE91&gt;=3,"ASSESS","N/A"))</f>
        <v>ASSESS</v>
      </c>
      <c r="BF91" s="1" t="str">
        <f>IF('Relevance scoring'!BF91="","",IF('Relevance scoring'!BF91&gt;=3,"ASSESS","N/A"))</f>
        <v>ASSESS</v>
      </c>
      <c r="BG91" s="1" t="str">
        <f>IF('Relevance scoring'!BG91="","",IF('Relevance scoring'!BG91&gt;=3,"ASSESS","N/A"))</f>
        <v>N/A</v>
      </c>
      <c r="BH91" s="1" t="str">
        <f>IF('Relevance scoring'!BH91="","",IF('Relevance scoring'!BH91&gt;=3,"ASSESS","N/A"))</f>
        <v>N/A</v>
      </c>
    </row>
    <row r="92" spans="1:60" ht="12.75" x14ac:dyDescent="0.2">
      <c r="A92" s="53" t="str">
        <f>'Technology references'!A87</f>
        <v>Tech-086</v>
      </c>
      <c r="B92" s="54" t="str">
        <f t="array" ref="B92">INDEX('Technology references'!$B$2:$B$100,MATCH($A92,'Technology references'!$A$2:$A$100,0))</f>
        <v>Subscription models</v>
      </c>
      <c r="C92" s="4"/>
      <c r="D92" s="8">
        <v>1</v>
      </c>
      <c r="E92" s="1" t="str">
        <f>IF('Relevance scoring'!E92="","",IF('Relevance scoring'!E92&gt;=3,"ASSESS","N/A"))</f>
        <v>ASSESS</v>
      </c>
      <c r="F92" s="1" t="str">
        <f>IF('Relevance scoring'!F92="","",IF('Relevance scoring'!F92&gt;=3,"ASSESS","N/A"))</f>
        <v>N/A</v>
      </c>
      <c r="G92" s="1" t="str">
        <f>IF('Relevance scoring'!G92="","",IF('Relevance scoring'!G92&gt;=3,"ASSESS","N/A"))</f>
        <v>N/A</v>
      </c>
      <c r="H92" s="1" t="str">
        <f>IF('Relevance scoring'!H92="","",IF('Relevance scoring'!H92&gt;=3,"ASSESS","N/A"))</f>
        <v>N/A</v>
      </c>
      <c r="I92" s="1" t="str">
        <f>IF('Relevance scoring'!I92="","",IF('Relevance scoring'!I92&gt;=3,"ASSESS","N/A"))</f>
        <v>N/A</v>
      </c>
      <c r="J92" s="8">
        <v>1</v>
      </c>
      <c r="K92" s="8">
        <v>1</v>
      </c>
      <c r="L92" s="1" t="str">
        <f>IF('Relevance scoring'!L92="","",IF('Relevance scoring'!L92&gt;=3,"ASSESS","N/A"))</f>
        <v>N/A</v>
      </c>
      <c r="M92" s="1" t="str">
        <f>IF('Relevance scoring'!M92="","",IF('Relevance scoring'!M92&gt;=3,"ASSESS","N/A"))</f>
        <v>N/A</v>
      </c>
      <c r="N92" s="1" t="str">
        <f>IF('Relevance scoring'!N92="","",IF('Relevance scoring'!N92&gt;=3,"ASSESS","N/A"))</f>
        <v>N/A</v>
      </c>
      <c r="O92" s="1" t="str">
        <f>IF('Relevance scoring'!O92="","",IF('Relevance scoring'!O92&gt;=3,"ASSESS","N/A"))</f>
        <v>N/A</v>
      </c>
      <c r="P92" s="1" t="str">
        <f>IF('Relevance scoring'!P92="","",IF('Relevance scoring'!P92&gt;=3,"ASSESS","N/A"))</f>
        <v>N/A</v>
      </c>
      <c r="Q92" s="1" t="str">
        <f>IF('Relevance scoring'!Q92="","",IF('Relevance scoring'!Q92&gt;=3,"ASSESS","N/A"))</f>
        <v>ASSESS</v>
      </c>
      <c r="R92" s="1" t="str">
        <f>IF('Relevance scoring'!R92="","",IF('Relevance scoring'!R92&gt;=3,"ASSESS","N/A"))</f>
        <v>N/A</v>
      </c>
      <c r="S92" s="1" t="str">
        <f>IF('Relevance scoring'!S92="","",IF('Relevance scoring'!S92&gt;=3,"ASSESS","N/A"))</f>
        <v>N/A</v>
      </c>
      <c r="T92" s="1" t="str">
        <f>IF('Relevance scoring'!T92="","",IF('Relevance scoring'!T92&gt;=3,"ASSESS","N/A"))</f>
        <v>ASSESS</v>
      </c>
      <c r="U92" s="1" t="str">
        <f>IF('Relevance scoring'!U92="","",IF('Relevance scoring'!U92&gt;=3,"ASSESS","N/A"))</f>
        <v>N/A</v>
      </c>
      <c r="V92" s="1" t="str">
        <f>IF('Relevance scoring'!V92="","",IF('Relevance scoring'!V92&gt;=3,"ASSESS","N/A"))</f>
        <v>N/A</v>
      </c>
      <c r="W92" s="1" t="str">
        <f>IF('Relevance scoring'!W92="","",IF('Relevance scoring'!W92&gt;=3,"ASSESS","N/A"))</f>
        <v>N/A</v>
      </c>
      <c r="X92" s="1" t="str">
        <f>IF('Relevance scoring'!X92="","",IF('Relevance scoring'!X92&gt;=3,"ASSESS","N/A"))</f>
        <v>N/A</v>
      </c>
      <c r="Y92" s="1" t="str">
        <f>IF('Relevance scoring'!Y92="","",IF('Relevance scoring'!Y92&gt;=3,"ASSESS","N/A"))</f>
        <v>N/A</v>
      </c>
      <c r="Z92" s="1" t="str">
        <f>IF('Relevance scoring'!Z92="","",IF('Relevance scoring'!Z92&gt;=3,"ASSESS","N/A"))</f>
        <v>N/A</v>
      </c>
      <c r="AA92" s="1" t="str">
        <f>IF('Relevance scoring'!AA92="","",IF('Relevance scoring'!AA92&gt;=3,"ASSESS","N/A"))</f>
        <v>N/A</v>
      </c>
      <c r="AB92" s="1" t="str">
        <f>IF('Relevance scoring'!AB92="","",IF('Relevance scoring'!AB92&gt;=3,"ASSESS","N/A"))</f>
        <v>ASSESS</v>
      </c>
      <c r="AC92" s="1" t="str">
        <f>IF('Relevance scoring'!AC92="","",IF('Relevance scoring'!AC92&gt;=3,"ASSESS","N/A"))</f>
        <v>N/A</v>
      </c>
      <c r="AD92" s="1" t="str">
        <f>IF('Relevance scoring'!AD92="","",IF('Relevance scoring'!AD92&gt;=3,"ASSESS","N/A"))</f>
        <v>N/A</v>
      </c>
      <c r="AE92" s="1" t="str">
        <f>IF('Relevance scoring'!AE92="","",IF('Relevance scoring'!AE92&gt;=3,"ASSESS","N/A"))</f>
        <v>N/A</v>
      </c>
      <c r="AF92" s="1" t="str">
        <f>IF('Relevance scoring'!AF92="","",IF('Relevance scoring'!AF92&gt;=3,"ASSESS","N/A"))</f>
        <v>N/A</v>
      </c>
      <c r="AG92" s="1" t="str">
        <f>IF('Relevance scoring'!AG92="","",IF('Relevance scoring'!AG92&gt;=3,"ASSESS","N/A"))</f>
        <v>ASSESS</v>
      </c>
      <c r="AH92" s="1" t="str">
        <f>IF('Relevance scoring'!AH92="","",IF('Relevance scoring'!AH92&gt;=3,"ASSESS","N/A"))</f>
        <v>ASSESS</v>
      </c>
      <c r="AI92" s="1" t="str">
        <f>IF('Relevance scoring'!AI92="","",IF('Relevance scoring'!AI92&gt;=3,"ASSESS","N/A"))</f>
        <v>ASSESS</v>
      </c>
      <c r="AJ92" s="1" t="str">
        <f>IF('Relevance scoring'!AJ92="","",IF('Relevance scoring'!AJ92&gt;=3,"ASSESS","N/A"))</f>
        <v>ASSESS</v>
      </c>
      <c r="AK92" s="1" t="str">
        <f>IF('Relevance scoring'!AK92="","",IF('Relevance scoring'!AK92&gt;=3,"ASSESS","N/A"))</f>
        <v>ASSESS</v>
      </c>
      <c r="AL92" s="1" t="str">
        <f>IF('Relevance scoring'!AL92="","",IF('Relevance scoring'!AL92&gt;=3,"ASSESS","N/A"))</f>
        <v>N/A</v>
      </c>
      <c r="AM92" s="1" t="str">
        <f>IF('Relevance scoring'!AM92="","",IF('Relevance scoring'!AM92&gt;=3,"ASSESS","N/A"))</f>
        <v>ASSESS</v>
      </c>
      <c r="AN92" s="1" t="str">
        <f>IF('Relevance scoring'!AN120="","",IF('Relevance scoring'!AN120&gt;=3,"ASSESS","N/A"))</f>
        <v/>
      </c>
      <c r="AO92" s="1" t="str">
        <f>IF('Relevance scoring'!AO92="","",IF('Relevance scoring'!AO92&gt;=3,"ASSESS","N/A"))</f>
        <v>ASSESS</v>
      </c>
      <c r="AP92" s="1" t="str">
        <f>IF('Relevance scoring'!AP92="","",IF('Relevance scoring'!AP92&gt;=3,"ASSESS","N/A"))</f>
        <v>N/A</v>
      </c>
      <c r="AQ92" s="1" t="str">
        <f>IF('Relevance scoring'!AQ92="","",IF('Relevance scoring'!AQ92&gt;=3,"ASSESS","N/A"))</f>
        <v>N/A</v>
      </c>
      <c r="AR92" s="1" t="str">
        <f>IF('Relevance scoring'!AR92="","",IF('Relevance scoring'!AR92&gt;=3,"ASSESS","N/A"))</f>
        <v>N/A</v>
      </c>
      <c r="AS92" s="1" t="str">
        <f>IF('Relevance scoring'!AS92="","",IF('Relevance scoring'!AS92&gt;=3,"ASSESS","N/A"))</f>
        <v>N/A</v>
      </c>
      <c r="AT92" s="1" t="str">
        <f>IF('Relevance scoring'!AT92="","",IF('Relevance scoring'!AT92&gt;=3,"ASSESS","N/A"))</f>
        <v>N/A</v>
      </c>
      <c r="AU92" s="1" t="str">
        <f>IF('Relevance scoring'!AU92="","",IF('Relevance scoring'!AU92&gt;=3,"ASSESS","N/A"))</f>
        <v>N/A</v>
      </c>
      <c r="AV92" s="1" t="str">
        <f>IF('Relevance scoring'!AV92="","",IF('Relevance scoring'!AV92&gt;=3,"ASSESS","N/A"))</f>
        <v>N/A</v>
      </c>
      <c r="AW92" s="1" t="str">
        <f>IF('Relevance scoring'!AW92="","",IF('Relevance scoring'!AW92&gt;=3,"ASSESS","N/A"))</f>
        <v>N/A</v>
      </c>
      <c r="AX92" s="1" t="str">
        <f>IF('Relevance scoring'!AX92="","",IF('Relevance scoring'!AX92&gt;=3,"ASSESS","N/A"))</f>
        <v>N/A</v>
      </c>
      <c r="AY92" s="1" t="str">
        <f>IF('Relevance scoring'!AY92="","",IF('Relevance scoring'!AY92&gt;=3,"ASSESS","N/A"))</f>
        <v>N/A</v>
      </c>
      <c r="AZ92" s="1" t="str">
        <f>IF('Relevance scoring'!AZ92="","",IF('Relevance scoring'!AZ92&gt;=3,"ASSESS","N/A"))</f>
        <v>N/A</v>
      </c>
      <c r="BA92" s="1" t="str">
        <f>IF('Relevance scoring'!BA92="","",IF('Relevance scoring'!BA92&gt;=3,"ASSESS","N/A"))</f>
        <v>ASSESS</v>
      </c>
      <c r="BB92" s="1" t="str">
        <f>IF('Relevance scoring'!BB92="","",IF('Relevance scoring'!BB92&gt;=3,"ASSESS","N/A"))</f>
        <v>ASSESS</v>
      </c>
      <c r="BC92" s="1" t="str">
        <f>IF('Relevance scoring'!BC92="","",IF('Relevance scoring'!BC92&gt;=3,"ASSESS","N/A"))</f>
        <v>ASSESS</v>
      </c>
      <c r="BD92" s="1" t="str">
        <f>IF('Relevance scoring'!BD92="","",IF('Relevance scoring'!BD92&gt;=3,"ASSESS","N/A"))</f>
        <v>ASSESS</v>
      </c>
      <c r="BE92" s="1" t="str">
        <f>IF('Relevance scoring'!BE92="","",IF('Relevance scoring'!BE92&gt;=3,"ASSESS","N/A"))</f>
        <v>ASSESS</v>
      </c>
      <c r="BF92" s="1" t="str">
        <f>IF('Relevance scoring'!BF92="","",IF('Relevance scoring'!BF92&gt;=3,"ASSESS","N/A"))</f>
        <v>ASSESS</v>
      </c>
      <c r="BG92" s="1" t="str">
        <f>IF('Relevance scoring'!BG92="","",IF('Relevance scoring'!BG92&gt;=3,"ASSESS","N/A"))</f>
        <v>N/A</v>
      </c>
      <c r="BH92" s="1" t="str">
        <f>IF('Relevance scoring'!BH92="","",IF('Relevance scoring'!BH92&gt;=3,"ASSESS","N/A"))</f>
        <v>N/A</v>
      </c>
    </row>
    <row r="93" spans="1:60" ht="12.75" x14ac:dyDescent="0.2">
      <c r="A93" s="53" t="str">
        <f>'Technology references'!A88</f>
        <v>Tech-087</v>
      </c>
      <c r="B93" s="54" t="str">
        <f t="array" ref="B93">INDEX('Technology references'!$B$2:$B$100,MATCH($A93,'Technology references'!$A$2:$A$100,0))</f>
        <v>Micromobility</v>
      </c>
      <c r="C93" s="4"/>
      <c r="D93" s="1" t="str">
        <f>IF('Relevance scoring'!D93="","",IF('Relevance scoring'!D93&gt;=3,"ASSESS","N/A"))</f>
        <v>N/A</v>
      </c>
      <c r="E93" s="1" t="str">
        <f>IF('Relevance scoring'!E93="","",IF('Relevance scoring'!E93&gt;=3,"ASSESS","N/A"))</f>
        <v>N/A</v>
      </c>
      <c r="F93" s="1" t="str">
        <f>IF('Relevance scoring'!F93="","",IF('Relevance scoring'!F93&gt;=3,"ASSESS","N/A"))</f>
        <v>N/A</v>
      </c>
      <c r="G93" s="1" t="str">
        <f>IF('Relevance scoring'!G93="","",IF('Relevance scoring'!G93&gt;=3,"ASSESS","N/A"))</f>
        <v>N/A</v>
      </c>
      <c r="H93" s="1" t="str">
        <f>IF('Relevance scoring'!H93="","",IF('Relevance scoring'!H93&gt;=3,"ASSESS","N/A"))</f>
        <v>N/A</v>
      </c>
      <c r="I93" s="1" t="str">
        <f>IF('Relevance scoring'!I93="","",IF('Relevance scoring'!I93&gt;=3,"ASSESS","N/A"))</f>
        <v>N/A</v>
      </c>
      <c r="J93" s="8">
        <v>2</v>
      </c>
      <c r="K93" s="1" t="str">
        <f>IF('Relevance scoring'!K93="","",IF('Relevance scoring'!K93&gt;=3,"ASSESS","N/A"))</f>
        <v>N/A</v>
      </c>
      <c r="L93" s="1" t="str">
        <f>IF('Relevance scoring'!L93="","",IF('Relevance scoring'!L93&gt;=3,"ASSESS","N/A"))</f>
        <v>N/A</v>
      </c>
      <c r="M93" s="1" t="str">
        <f>IF('Relevance scoring'!M93="","",IF('Relevance scoring'!M93&gt;=3,"ASSESS","N/A"))</f>
        <v>N/A</v>
      </c>
      <c r="N93" s="1" t="str">
        <f>IF('Relevance scoring'!N93="","",IF('Relevance scoring'!N93&gt;=3,"ASSESS","N/A"))</f>
        <v>N/A</v>
      </c>
      <c r="O93" s="1" t="str">
        <f>IF('Relevance scoring'!O93="","",IF('Relevance scoring'!O93&gt;=3,"ASSESS","N/A"))</f>
        <v>N/A</v>
      </c>
      <c r="P93" s="1" t="str">
        <f>IF('Relevance scoring'!P93="","",IF('Relevance scoring'!P93&gt;=3,"ASSESS","N/A"))</f>
        <v>N/A</v>
      </c>
      <c r="Q93" s="1" t="str">
        <f>IF('Relevance scoring'!Q93="","",IF('Relevance scoring'!Q93&gt;=3,"ASSESS","N/A"))</f>
        <v>N/A</v>
      </c>
      <c r="R93" s="1" t="str">
        <f>IF('Relevance scoring'!R93="","",IF('Relevance scoring'!R93&gt;=3,"ASSESS","N/A"))</f>
        <v>N/A</v>
      </c>
      <c r="S93" s="1" t="str">
        <f>IF('Relevance scoring'!S93="","",IF('Relevance scoring'!S93&gt;=3,"ASSESS","N/A"))</f>
        <v>N/A</v>
      </c>
      <c r="T93" s="1" t="str">
        <f>IF('Relevance scoring'!T93="","",IF('Relevance scoring'!T93&gt;=3,"ASSESS","N/A"))</f>
        <v>ASSESS</v>
      </c>
      <c r="U93" s="1" t="str">
        <f>IF('Relevance scoring'!U93="","",IF('Relevance scoring'!U93&gt;=3,"ASSESS","N/A"))</f>
        <v>N/A</v>
      </c>
      <c r="V93" s="1" t="str">
        <f>IF('Relevance scoring'!V93="","",IF('Relevance scoring'!V93&gt;=3,"ASSESS","N/A"))</f>
        <v>N/A</v>
      </c>
      <c r="W93" s="1" t="str">
        <f>IF('Relevance scoring'!W93="","",IF('Relevance scoring'!W93&gt;=3,"ASSESS","N/A"))</f>
        <v>N/A</v>
      </c>
      <c r="X93" s="1" t="str">
        <f>IF('Relevance scoring'!X93="","",IF('Relevance scoring'!X93&gt;=3,"ASSESS","N/A"))</f>
        <v>N/A</v>
      </c>
      <c r="Y93" s="1" t="str">
        <f>IF('Relevance scoring'!Y93="","",IF('Relevance scoring'!Y93&gt;=3,"ASSESS","N/A"))</f>
        <v>N/A</v>
      </c>
      <c r="Z93" s="1" t="str">
        <f>IF('Relevance scoring'!Z93="","",IF('Relevance scoring'!Z93&gt;=3,"ASSESS","N/A"))</f>
        <v>N/A</v>
      </c>
      <c r="AA93" s="1" t="str">
        <f>IF('Relevance scoring'!AA93="","",IF('Relevance scoring'!AA93&gt;=3,"ASSESS","N/A"))</f>
        <v>N/A</v>
      </c>
      <c r="AB93" s="1" t="str">
        <f>IF('Relevance scoring'!AB93="","",IF('Relevance scoring'!AB93&gt;=3,"ASSESS","N/A"))</f>
        <v>N/A</v>
      </c>
      <c r="AC93" s="1" t="str">
        <f>IF('Relevance scoring'!AC93="","",IF('Relevance scoring'!AC93&gt;=3,"ASSESS","N/A"))</f>
        <v>N/A</v>
      </c>
      <c r="AD93" s="1" t="str">
        <f>IF('Relevance scoring'!AD93="","",IF('Relevance scoring'!AD93&gt;=3,"ASSESS","N/A"))</f>
        <v>N/A</v>
      </c>
      <c r="AE93" s="1" t="str">
        <f>IF('Relevance scoring'!AE93="","",IF('Relevance scoring'!AE93&gt;=3,"ASSESS","N/A"))</f>
        <v>N/A</v>
      </c>
      <c r="AF93" s="1" t="str">
        <f>IF('Relevance scoring'!AF93="","",IF('Relevance scoring'!AF93&gt;=3,"ASSESS","N/A"))</f>
        <v>N/A</v>
      </c>
      <c r="AG93" s="1" t="str">
        <f>IF('Relevance scoring'!AG93="","",IF('Relevance scoring'!AG93&gt;=3,"ASSESS","N/A"))</f>
        <v>N/A</v>
      </c>
      <c r="AH93" s="1" t="str">
        <f>IF('Relevance scoring'!AH93="","",IF('Relevance scoring'!AH93&gt;=3,"ASSESS","N/A"))</f>
        <v>N/A</v>
      </c>
      <c r="AI93" s="1" t="str">
        <f>IF('Relevance scoring'!AI93="","",IF('Relevance scoring'!AI93&gt;=3,"ASSESS","N/A"))</f>
        <v>N/A</v>
      </c>
      <c r="AJ93" s="1" t="str">
        <f>IF('Relevance scoring'!AJ93="","",IF('Relevance scoring'!AJ93&gt;=3,"ASSESS","N/A"))</f>
        <v>N/A</v>
      </c>
      <c r="AK93" s="1" t="str">
        <f>IF('Relevance scoring'!AK93="","",IF('Relevance scoring'!AK93&gt;=3,"ASSESS","N/A"))</f>
        <v>N/A</v>
      </c>
      <c r="AL93" s="1" t="str">
        <f>IF('Relevance scoring'!AL93="","",IF('Relevance scoring'!AL93&gt;=3,"ASSESS","N/A"))</f>
        <v>N/A</v>
      </c>
      <c r="AM93" s="1" t="str">
        <f>IF('Relevance scoring'!AM93="","",IF('Relevance scoring'!AM93&gt;=3,"ASSESS","N/A"))</f>
        <v>N/A</v>
      </c>
      <c r="AN93" s="1" t="str">
        <f>IF('Relevance scoring'!AN121="","",IF('Relevance scoring'!AN121&gt;=3,"ASSESS","N/A"))</f>
        <v/>
      </c>
      <c r="AO93" s="1" t="str">
        <f>IF('Relevance scoring'!AO93="","",IF('Relevance scoring'!AO93&gt;=3,"ASSESS","N/A"))</f>
        <v>N/A</v>
      </c>
      <c r="AP93" s="1" t="str">
        <f>IF('Relevance scoring'!AP93="","",IF('Relevance scoring'!AP93&gt;=3,"ASSESS","N/A"))</f>
        <v>N/A</v>
      </c>
      <c r="AQ93" s="1" t="str">
        <f>IF('Relevance scoring'!AQ93="","",IF('Relevance scoring'!AQ93&gt;=3,"ASSESS","N/A"))</f>
        <v>N/A</v>
      </c>
      <c r="AR93" s="1" t="str">
        <f>IF('Relevance scoring'!AR93="","",IF('Relevance scoring'!AR93&gt;=3,"ASSESS","N/A"))</f>
        <v>N/A</v>
      </c>
      <c r="AS93" s="1" t="str">
        <f>IF('Relevance scoring'!AS93="","",IF('Relevance scoring'!AS93&gt;=3,"ASSESS","N/A"))</f>
        <v>N/A</v>
      </c>
      <c r="AT93" s="1" t="str">
        <f>IF('Relevance scoring'!AT93="","",IF('Relevance scoring'!AT93&gt;=3,"ASSESS","N/A"))</f>
        <v>N/A</v>
      </c>
      <c r="AU93" s="1" t="str">
        <f>IF('Relevance scoring'!AU93="","",IF('Relevance scoring'!AU93&gt;=3,"ASSESS","N/A"))</f>
        <v>N/A</v>
      </c>
      <c r="AV93" s="1" t="str">
        <f>IF('Relevance scoring'!AV93="","",IF('Relevance scoring'!AV93&gt;=3,"ASSESS","N/A"))</f>
        <v>N/A</v>
      </c>
      <c r="AW93" s="1" t="str">
        <f>IF('Relevance scoring'!AW93="","",IF('Relevance scoring'!AW93&gt;=3,"ASSESS","N/A"))</f>
        <v>N/A</v>
      </c>
      <c r="AX93" s="1" t="str">
        <f>IF('Relevance scoring'!AX93="","",IF('Relevance scoring'!AX93&gt;=3,"ASSESS","N/A"))</f>
        <v>N/A</v>
      </c>
      <c r="AY93" s="1" t="str">
        <f>IF('Relevance scoring'!AY93="","",IF('Relevance scoring'!AY93&gt;=3,"ASSESS","N/A"))</f>
        <v>N/A</v>
      </c>
      <c r="AZ93" s="1" t="str">
        <f>IF('Relevance scoring'!AZ93="","",IF('Relevance scoring'!AZ93&gt;=3,"ASSESS","N/A"))</f>
        <v>N/A</v>
      </c>
      <c r="BA93" s="1" t="str">
        <f>IF('Relevance scoring'!BA93="","",IF('Relevance scoring'!BA93&gt;=3,"ASSESS","N/A"))</f>
        <v>ASSESS</v>
      </c>
      <c r="BB93" s="1" t="str">
        <f>IF('Relevance scoring'!BB93="","",IF('Relevance scoring'!BB93&gt;=3,"ASSESS","N/A"))</f>
        <v>N/A</v>
      </c>
      <c r="BC93" s="1" t="str">
        <f>IF('Relevance scoring'!BC93="","",IF('Relevance scoring'!BC93&gt;=3,"ASSESS","N/A"))</f>
        <v>N/A</v>
      </c>
      <c r="BD93" s="1" t="str">
        <f>IF('Relevance scoring'!BD93="","",IF('Relevance scoring'!BD93&gt;=3,"ASSESS","N/A"))</f>
        <v>ASSESS</v>
      </c>
      <c r="BE93" s="1" t="str">
        <f>IF('Relevance scoring'!BE93="","",IF('Relevance scoring'!BE93&gt;=3,"ASSESS","N/A"))</f>
        <v>N/A</v>
      </c>
      <c r="BF93" s="1" t="str">
        <f>IF('Relevance scoring'!BF93="","",IF('Relevance scoring'!BF93&gt;=3,"ASSESS","N/A"))</f>
        <v>N/A</v>
      </c>
      <c r="BG93" s="1" t="str">
        <f>IF('Relevance scoring'!BG93="","",IF('Relevance scoring'!BG93&gt;=3,"ASSESS","N/A"))</f>
        <v>N/A</v>
      </c>
      <c r="BH93" s="1" t="str">
        <f>IF('Relevance scoring'!BH93="","",IF('Relevance scoring'!BH93&gt;=3,"ASSESS","N/A"))</f>
        <v>N/A</v>
      </c>
    </row>
    <row r="94" spans="1:60" ht="12.75" x14ac:dyDescent="0.2">
      <c r="A94" s="53" t="str">
        <f>'Technology references'!A89</f>
        <v>Tech-088</v>
      </c>
      <c r="B94" s="54" t="str">
        <f t="array" ref="B94">INDEX('Technology references'!$B$2:$B$100,MATCH($A94,'Technology references'!$A$2:$A$100,0))</f>
        <v>Computational imagery</v>
      </c>
      <c r="D94" s="1" t="str">
        <f>IF('Relevance scoring'!D94="","",IF('Relevance scoring'!D94&gt;=3,"ASSESS","N/A"))</f>
        <v>N/A</v>
      </c>
      <c r="E94" s="1" t="str">
        <f>IF('Relevance scoring'!E94="","",IF('Relevance scoring'!E94&gt;=3,"ASSESS","N/A"))</f>
        <v>N/A</v>
      </c>
      <c r="F94" s="1" t="str">
        <f>IF('Relevance scoring'!F94="","",IF('Relevance scoring'!F94&gt;=3,"ASSESS","N/A"))</f>
        <v/>
      </c>
      <c r="G94" s="1" t="str">
        <f>IF('Relevance scoring'!G94="","",IF('Relevance scoring'!G94&gt;=3,"ASSESS","N/A"))</f>
        <v/>
      </c>
      <c r="H94" s="1" t="str">
        <f>IF('Relevance scoring'!H94="","",IF('Relevance scoring'!H94&gt;=3,"ASSESS","N/A"))</f>
        <v/>
      </c>
      <c r="I94" s="1" t="str">
        <f>IF('Relevance scoring'!I94="","",IF('Relevance scoring'!I94&gt;=3,"ASSESS","N/A"))</f>
        <v/>
      </c>
      <c r="J94" s="1" t="str">
        <f>IF('Relevance scoring'!J94="","",IF('Relevance scoring'!J94&gt;=3,"ASSESS","N/A"))</f>
        <v>N/A</v>
      </c>
      <c r="K94" s="1" t="str">
        <f>IF('Relevance scoring'!K94="","",IF('Relevance scoring'!K94&gt;=3,"ASSESS","N/A"))</f>
        <v/>
      </c>
      <c r="L94" s="1" t="str">
        <f>IF('Relevance scoring'!L94="","",IF('Relevance scoring'!L94&gt;=3,"ASSESS","N/A"))</f>
        <v/>
      </c>
      <c r="M94" s="1" t="str">
        <f>IF('Relevance scoring'!M94="","",IF('Relevance scoring'!M94&gt;=3,"ASSESS","N/A"))</f>
        <v>N/A</v>
      </c>
      <c r="N94" s="1" t="str">
        <f>IF('Relevance scoring'!N94="","",IF('Relevance scoring'!N94&gt;=3,"ASSESS","N/A"))</f>
        <v/>
      </c>
      <c r="O94" s="1" t="str">
        <f>IF('Relevance scoring'!O94="","",IF('Relevance scoring'!O94&gt;=3,"ASSESS","N/A"))</f>
        <v/>
      </c>
      <c r="P94" s="1" t="str">
        <f>IF('Relevance scoring'!P94="","",IF('Relevance scoring'!P94&gt;=3,"ASSESS","N/A"))</f>
        <v/>
      </c>
      <c r="Q94" s="1" t="str">
        <f>IF('Relevance scoring'!Q94="","",IF('Relevance scoring'!Q94&gt;=3,"ASSESS","N/A"))</f>
        <v/>
      </c>
      <c r="R94" s="1" t="str">
        <f>IF('Relevance scoring'!R94="","",IF('Relevance scoring'!R94&gt;=3,"ASSESS","N/A"))</f>
        <v/>
      </c>
      <c r="S94" s="1" t="str">
        <f>IF('Relevance scoring'!S94="","",IF('Relevance scoring'!S94&gt;=3,"ASSESS","N/A"))</f>
        <v/>
      </c>
      <c r="T94" s="1" t="str">
        <f>IF('Relevance scoring'!T94="","",IF('Relevance scoring'!T94&gt;=3,"ASSESS","N/A"))</f>
        <v/>
      </c>
      <c r="U94" s="1" t="str">
        <f>IF('Relevance scoring'!U94="","",IF('Relevance scoring'!U94&gt;=3,"ASSESS","N/A"))</f>
        <v/>
      </c>
      <c r="V94" s="1" t="str">
        <f>IF('Relevance scoring'!V94="","",IF('Relevance scoring'!V94&gt;=3,"ASSESS","N/A"))</f>
        <v/>
      </c>
      <c r="W94" s="1" t="str">
        <f>IF('Relevance scoring'!W94="","",IF('Relevance scoring'!W94&gt;=3,"ASSESS","N/A"))</f>
        <v/>
      </c>
      <c r="X94" s="1" t="str">
        <f>IF('Relevance scoring'!X94="","",IF('Relevance scoring'!X94&gt;=3,"ASSESS","N/A"))</f>
        <v/>
      </c>
      <c r="Y94" s="1" t="str">
        <f>IF('Relevance scoring'!Y94="","",IF('Relevance scoring'!Y94&gt;=3,"ASSESS","N/A"))</f>
        <v/>
      </c>
      <c r="Z94" s="1" t="str">
        <f>IF('Relevance scoring'!Z94="","",IF('Relevance scoring'!Z94&gt;=3,"ASSESS","N/A"))</f>
        <v>N/A</v>
      </c>
      <c r="AA94" s="1" t="str">
        <f>IF('Relevance scoring'!AA94="","",IF('Relevance scoring'!AA94&gt;=3,"ASSESS","N/A"))</f>
        <v/>
      </c>
      <c r="AB94" s="1" t="str">
        <f>IF('Relevance scoring'!AB94="","",IF('Relevance scoring'!AB94&gt;=3,"ASSESS","N/A"))</f>
        <v/>
      </c>
      <c r="AC94" s="1" t="str">
        <f>IF('Relevance scoring'!AC94="","",IF('Relevance scoring'!AC94&gt;=3,"ASSESS","N/A"))</f>
        <v/>
      </c>
      <c r="AD94" s="1" t="str">
        <f>IF('Relevance scoring'!AD94="","",IF('Relevance scoring'!AD94&gt;=3,"ASSESS","N/A"))</f>
        <v/>
      </c>
      <c r="AE94" s="1" t="str">
        <f>IF('Relevance scoring'!AE94="","",IF('Relevance scoring'!AE94&gt;=3,"ASSESS","N/A"))</f>
        <v/>
      </c>
      <c r="AF94" s="1" t="str">
        <f>IF('Relevance scoring'!AF94="","",IF('Relevance scoring'!AF94&gt;=3,"ASSESS","N/A"))</f>
        <v/>
      </c>
      <c r="AG94" s="1" t="str">
        <f>IF('Relevance scoring'!AG94="","",IF('Relevance scoring'!AG94&gt;=3,"ASSESS","N/A"))</f>
        <v/>
      </c>
      <c r="AH94" s="1" t="str">
        <f>IF('Relevance scoring'!AH94="","",IF('Relevance scoring'!AH94&gt;=3,"ASSESS","N/A"))</f>
        <v/>
      </c>
      <c r="AI94" s="1" t="str">
        <f>IF('Relevance scoring'!AI94="","",IF('Relevance scoring'!AI94&gt;=3,"ASSESS","N/A"))</f>
        <v/>
      </c>
      <c r="AJ94" s="1" t="str">
        <f>IF('Relevance scoring'!AJ94="","",IF('Relevance scoring'!AJ94&gt;=3,"ASSESS","N/A"))</f>
        <v/>
      </c>
      <c r="AK94" s="1" t="str">
        <f>IF('Relevance scoring'!AK94="","",IF('Relevance scoring'!AK94&gt;=3,"ASSESS","N/A"))</f>
        <v/>
      </c>
      <c r="AL94" s="1" t="str">
        <f>IF('Relevance scoring'!AL94="","",IF('Relevance scoring'!AL94&gt;=3,"ASSESS","N/A"))</f>
        <v/>
      </c>
      <c r="AM94" s="1" t="str">
        <f>IF('Relevance scoring'!AM94="","",IF('Relevance scoring'!AM94&gt;=3,"ASSESS","N/A"))</f>
        <v/>
      </c>
      <c r="AN94" s="1" t="str">
        <f>IF('Relevance scoring'!AN122="","",IF('Relevance scoring'!AN122&gt;=3,"ASSESS","N/A"))</f>
        <v/>
      </c>
      <c r="AO94" s="1" t="str">
        <f>IF('Relevance scoring'!AO94="","",IF('Relevance scoring'!AO94&gt;=3,"ASSESS","N/A"))</f>
        <v/>
      </c>
      <c r="AP94" s="1" t="str">
        <f>IF('Relevance scoring'!AP94="","",IF('Relevance scoring'!AP94&gt;=3,"ASSESS","N/A"))</f>
        <v/>
      </c>
      <c r="AQ94" s="1" t="str">
        <f>IF('Relevance scoring'!AQ94="","",IF('Relevance scoring'!AQ94&gt;=3,"ASSESS","N/A"))</f>
        <v/>
      </c>
      <c r="AR94" s="1" t="str">
        <f>IF('Relevance scoring'!AR94="","",IF('Relevance scoring'!AR94&gt;=3,"ASSESS","N/A"))</f>
        <v/>
      </c>
      <c r="AS94" s="1" t="str">
        <f>IF('Relevance scoring'!AS94="","",IF('Relevance scoring'!AS94&gt;=3,"ASSESS","N/A"))</f>
        <v/>
      </c>
      <c r="AT94" s="1" t="str">
        <f>IF('Relevance scoring'!AT94="","",IF('Relevance scoring'!AT94&gt;=3,"ASSESS","N/A"))</f>
        <v/>
      </c>
      <c r="AU94" s="1" t="str">
        <f>IF('Relevance scoring'!AU94="","",IF('Relevance scoring'!AU94&gt;=3,"ASSESS","N/A"))</f>
        <v/>
      </c>
      <c r="AV94" s="1" t="str">
        <f>IF('Relevance scoring'!AV94="","",IF('Relevance scoring'!AV94&gt;=3,"ASSESS","N/A"))</f>
        <v/>
      </c>
      <c r="AW94" s="1" t="str">
        <f>IF('Relevance scoring'!AW94="","",IF('Relevance scoring'!AW94&gt;=3,"ASSESS","N/A"))</f>
        <v/>
      </c>
      <c r="AX94" s="1" t="str">
        <f>IF('Relevance scoring'!AX94="","",IF('Relevance scoring'!AX94&gt;=3,"ASSESS","N/A"))</f>
        <v/>
      </c>
      <c r="AY94" s="1" t="str">
        <f>IF('Relevance scoring'!AY94="","",IF('Relevance scoring'!AY94&gt;=3,"ASSESS","N/A"))</f>
        <v/>
      </c>
      <c r="AZ94" s="1" t="str">
        <f>IF('Relevance scoring'!AZ94="","",IF('Relevance scoring'!AZ94&gt;=3,"ASSESS","N/A"))</f>
        <v/>
      </c>
      <c r="BA94" s="1" t="str">
        <f>IF('Relevance scoring'!BA94="","",IF('Relevance scoring'!BA94&gt;=3,"ASSESS","N/A"))</f>
        <v/>
      </c>
      <c r="BB94" s="1" t="str">
        <f>IF('Relevance scoring'!BB94="","",IF('Relevance scoring'!BB94&gt;=3,"ASSESS","N/A"))</f>
        <v/>
      </c>
      <c r="BC94" s="1" t="str">
        <f>IF('Relevance scoring'!BC94="","",IF('Relevance scoring'!BC94&gt;=3,"ASSESS","N/A"))</f>
        <v/>
      </c>
      <c r="BD94" s="1" t="str">
        <f>IF('Relevance scoring'!BD94="","",IF('Relevance scoring'!BD94&gt;=3,"ASSESS","N/A"))</f>
        <v/>
      </c>
      <c r="BE94" s="1" t="str">
        <f>IF('Relevance scoring'!BE94="","",IF('Relevance scoring'!BE94&gt;=3,"ASSESS","N/A"))</f>
        <v/>
      </c>
      <c r="BF94" s="1" t="str">
        <f>IF('Relevance scoring'!BF94="","",IF('Relevance scoring'!BF94&gt;=3,"ASSESS","N/A"))</f>
        <v/>
      </c>
      <c r="BG94" s="1" t="str">
        <f>IF('Relevance scoring'!BG94="","",IF('Relevance scoring'!BG94&gt;=3,"ASSESS","N/A"))</f>
        <v/>
      </c>
      <c r="BH94" s="1" t="str">
        <f>IF('Relevance scoring'!BH94="","",IF('Relevance scoring'!BH94&gt;=3,"ASSESS","N/A"))</f>
        <v/>
      </c>
    </row>
    <row r="95" spans="1:60" ht="12.75" x14ac:dyDescent="0.2">
      <c r="A95" s="53" t="str">
        <f>'Technology references'!A90</f>
        <v>Tech-089</v>
      </c>
      <c r="B95" s="54" t="str">
        <f t="array" ref="B95">INDEX('Technology references'!$B$2:$B$100,MATCH($A95,'Technology references'!$A$2:$A$100,0))</f>
        <v>Deepfakes</v>
      </c>
      <c r="D95" s="1" t="str">
        <f>IF('Relevance scoring'!D95="","",IF('Relevance scoring'!D95&gt;=3,"ASSESS","N/A"))</f>
        <v>N/A</v>
      </c>
      <c r="E95" s="1" t="str">
        <f>IF('Relevance scoring'!E95="","",IF('Relevance scoring'!E95&gt;=3,"ASSESS","N/A"))</f>
        <v>N/A</v>
      </c>
      <c r="F95" s="1" t="str">
        <f>IF('Relevance scoring'!F95="","",IF('Relevance scoring'!F95&gt;=3,"ASSESS","N/A"))</f>
        <v/>
      </c>
      <c r="G95" s="1" t="str">
        <f>IF('Relevance scoring'!G95="","",IF('Relevance scoring'!G95&gt;=3,"ASSESS","N/A"))</f>
        <v/>
      </c>
      <c r="H95" s="1" t="str">
        <f>IF('Relevance scoring'!H95="","",IF('Relevance scoring'!H95&gt;=3,"ASSESS","N/A"))</f>
        <v/>
      </c>
      <c r="I95" s="1" t="str">
        <f>IF('Relevance scoring'!I95="","",IF('Relevance scoring'!I95&gt;=3,"ASSESS","N/A"))</f>
        <v/>
      </c>
      <c r="J95" s="1" t="str">
        <f>IF('Relevance scoring'!J95="","",IF('Relevance scoring'!J95&gt;=3,"ASSESS","N/A"))</f>
        <v>N/A</v>
      </c>
      <c r="K95" s="1" t="str">
        <f>IF('Relevance scoring'!K95="","",IF('Relevance scoring'!K95&gt;=3,"ASSESS","N/A"))</f>
        <v/>
      </c>
      <c r="L95" s="1" t="str">
        <f>IF('Relevance scoring'!L95="","",IF('Relevance scoring'!L95&gt;=3,"ASSESS","N/A"))</f>
        <v/>
      </c>
      <c r="M95" s="1" t="str">
        <f>IF('Relevance scoring'!M95="","",IF('Relevance scoring'!M95&gt;=3,"ASSESS","N/A"))</f>
        <v>N/A</v>
      </c>
      <c r="N95" s="1" t="str">
        <f>IF('Relevance scoring'!N95="","",IF('Relevance scoring'!N95&gt;=3,"ASSESS","N/A"))</f>
        <v/>
      </c>
      <c r="O95" s="1" t="str">
        <f>IF('Relevance scoring'!O95="","",IF('Relevance scoring'!O95&gt;=3,"ASSESS","N/A"))</f>
        <v/>
      </c>
      <c r="P95" s="1" t="str">
        <f>IF('Relevance scoring'!P95="","",IF('Relevance scoring'!P95&gt;=3,"ASSESS","N/A"))</f>
        <v/>
      </c>
      <c r="Q95" s="1" t="str">
        <f>IF('Relevance scoring'!Q95="","",IF('Relevance scoring'!Q95&gt;=3,"ASSESS","N/A"))</f>
        <v/>
      </c>
      <c r="R95" s="1" t="str">
        <f>IF('Relevance scoring'!R95="","",IF('Relevance scoring'!R95&gt;=3,"ASSESS","N/A"))</f>
        <v/>
      </c>
      <c r="S95" s="1" t="str">
        <f>IF('Relevance scoring'!S95="","",IF('Relevance scoring'!S95&gt;=3,"ASSESS","N/A"))</f>
        <v/>
      </c>
      <c r="T95" s="1" t="str">
        <f>IF('Relevance scoring'!T95="","",IF('Relevance scoring'!T95&gt;=3,"ASSESS","N/A"))</f>
        <v/>
      </c>
      <c r="U95" s="1" t="str">
        <f>IF('Relevance scoring'!U95="","",IF('Relevance scoring'!U95&gt;=3,"ASSESS","N/A"))</f>
        <v/>
      </c>
      <c r="V95" s="1" t="str">
        <f>IF('Relevance scoring'!V95="","",IF('Relevance scoring'!V95&gt;=3,"ASSESS","N/A"))</f>
        <v/>
      </c>
      <c r="W95" s="1" t="str">
        <f>IF('Relevance scoring'!W95="","",IF('Relevance scoring'!W95&gt;=3,"ASSESS","N/A"))</f>
        <v/>
      </c>
      <c r="X95" s="1" t="str">
        <f>IF('Relevance scoring'!X95="","",IF('Relevance scoring'!X95&gt;=3,"ASSESS","N/A"))</f>
        <v/>
      </c>
      <c r="Y95" s="1" t="str">
        <f>IF('Relevance scoring'!Y95="","",IF('Relevance scoring'!Y95&gt;=3,"ASSESS","N/A"))</f>
        <v/>
      </c>
      <c r="Z95" s="1" t="str">
        <f>IF('Relevance scoring'!Z95="","",IF('Relevance scoring'!Z95&gt;=3,"ASSESS","N/A"))</f>
        <v>N/A</v>
      </c>
      <c r="AA95" s="1" t="str">
        <f>IF('Relevance scoring'!AA95="","",IF('Relevance scoring'!AA95&gt;=3,"ASSESS","N/A"))</f>
        <v/>
      </c>
      <c r="AB95" s="1" t="str">
        <f>IF('Relevance scoring'!AB95="","",IF('Relevance scoring'!AB95&gt;=3,"ASSESS","N/A"))</f>
        <v/>
      </c>
      <c r="AC95" s="1" t="str">
        <f>IF('Relevance scoring'!AC95="","",IF('Relevance scoring'!AC95&gt;=3,"ASSESS","N/A"))</f>
        <v/>
      </c>
      <c r="AD95" s="1" t="str">
        <f>IF('Relevance scoring'!AD95="","",IF('Relevance scoring'!AD95&gt;=3,"ASSESS","N/A"))</f>
        <v/>
      </c>
      <c r="AE95" s="1" t="str">
        <f>IF('Relevance scoring'!AE95="","",IF('Relevance scoring'!AE95&gt;=3,"ASSESS","N/A"))</f>
        <v/>
      </c>
      <c r="AF95" s="1" t="str">
        <f>IF('Relevance scoring'!AF95="","",IF('Relevance scoring'!AF95&gt;=3,"ASSESS","N/A"))</f>
        <v/>
      </c>
      <c r="AG95" s="1" t="str">
        <f>IF('Relevance scoring'!AG95="","",IF('Relevance scoring'!AG95&gt;=3,"ASSESS","N/A"))</f>
        <v/>
      </c>
      <c r="AH95" s="1" t="str">
        <f>IF('Relevance scoring'!AH95="","",IF('Relevance scoring'!AH95&gt;=3,"ASSESS","N/A"))</f>
        <v/>
      </c>
      <c r="AI95" s="1" t="str">
        <f>IF('Relevance scoring'!AI95="","",IF('Relevance scoring'!AI95&gt;=3,"ASSESS","N/A"))</f>
        <v/>
      </c>
      <c r="AJ95" s="1" t="str">
        <f>IF('Relevance scoring'!AJ95="","",IF('Relevance scoring'!AJ95&gt;=3,"ASSESS","N/A"))</f>
        <v/>
      </c>
      <c r="AK95" s="1" t="str">
        <f>IF('Relevance scoring'!AK95="","",IF('Relevance scoring'!AK95&gt;=3,"ASSESS","N/A"))</f>
        <v/>
      </c>
      <c r="AL95" s="1" t="str">
        <f>IF('Relevance scoring'!AL95="","",IF('Relevance scoring'!AL95&gt;=3,"ASSESS","N/A"))</f>
        <v/>
      </c>
      <c r="AM95" s="1" t="str">
        <f>IF('Relevance scoring'!AM95="","",IF('Relevance scoring'!AM95&gt;=3,"ASSESS","N/A"))</f>
        <v/>
      </c>
      <c r="AN95" s="1" t="str">
        <f>IF('Relevance scoring'!AN123="","",IF('Relevance scoring'!AN123&gt;=3,"ASSESS","N/A"))</f>
        <v/>
      </c>
      <c r="AO95" s="1" t="str">
        <f>IF('Relevance scoring'!AO95="","",IF('Relevance scoring'!AO95&gt;=3,"ASSESS","N/A"))</f>
        <v/>
      </c>
      <c r="AP95" s="1" t="str">
        <f>IF('Relevance scoring'!AP95="","",IF('Relevance scoring'!AP95&gt;=3,"ASSESS","N/A"))</f>
        <v/>
      </c>
      <c r="AQ95" s="1" t="str">
        <f>IF('Relevance scoring'!AQ95="","",IF('Relevance scoring'!AQ95&gt;=3,"ASSESS","N/A"))</f>
        <v/>
      </c>
      <c r="AR95" s="1" t="str">
        <f>IF('Relevance scoring'!AR95="","",IF('Relevance scoring'!AR95&gt;=3,"ASSESS","N/A"))</f>
        <v/>
      </c>
      <c r="AS95" s="1" t="str">
        <f>IF('Relevance scoring'!AS95="","",IF('Relevance scoring'!AS95&gt;=3,"ASSESS","N/A"))</f>
        <v/>
      </c>
      <c r="AT95" s="1" t="str">
        <f>IF('Relevance scoring'!AT95="","",IF('Relevance scoring'!AT95&gt;=3,"ASSESS","N/A"))</f>
        <v/>
      </c>
      <c r="AU95" s="1" t="str">
        <f>IF('Relevance scoring'!AU95="","",IF('Relevance scoring'!AU95&gt;=3,"ASSESS","N/A"))</f>
        <v/>
      </c>
      <c r="AV95" s="1" t="str">
        <f>IF('Relevance scoring'!AV95="","",IF('Relevance scoring'!AV95&gt;=3,"ASSESS","N/A"))</f>
        <v/>
      </c>
      <c r="AW95" s="1" t="str">
        <f>IF('Relevance scoring'!AW95="","",IF('Relevance scoring'!AW95&gt;=3,"ASSESS","N/A"))</f>
        <v/>
      </c>
      <c r="AX95" s="1" t="str">
        <f>IF('Relevance scoring'!AX95="","",IF('Relevance scoring'!AX95&gt;=3,"ASSESS","N/A"))</f>
        <v/>
      </c>
      <c r="AY95" s="1" t="str">
        <f>IF('Relevance scoring'!AY95="","",IF('Relevance scoring'!AY95&gt;=3,"ASSESS","N/A"))</f>
        <v/>
      </c>
      <c r="AZ95" s="1" t="str">
        <f>IF('Relevance scoring'!AZ95="","",IF('Relevance scoring'!AZ95&gt;=3,"ASSESS","N/A"))</f>
        <v/>
      </c>
      <c r="BA95" s="1" t="str">
        <f>IF('Relevance scoring'!BA95="","",IF('Relevance scoring'!BA95&gt;=3,"ASSESS","N/A"))</f>
        <v/>
      </c>
      <c r="BB95" s="1" t="str">
        <f>IF('Relevance scoring'!BB95="","",IF('Relevance scoring'!BB95&gt;=3,"ASSESS","N/A"))</f>
        <v/>
      </c>
      <c r="BC95" s="1" t="str">
        <f>IF('Relevance scoring'!BC95="","",IF('Relevance scoring'!BC95&gt;=3,"ASSESS","N/A"))</f>
        <v/>
      </c>
      <c r="BD95" s="1" t="str">
        <f>IF('Relevance scoring'!BD95="","",IF('Relevance scoring'!BD95&gt;=3,"ASSESS","N/A"))</f>
        <v/>
      </c>
      <c r="BE95" s="1" t="str">
        <f>IF('Relevance scoring'!BE95="","",IF('Relevance scoring'!BE95&gt;=3,"ASSESS","N/A"))</f>
        <v/>
      </c>
      <c r="BF95" s="1" t="str">
        <f>IF('Relevance scoring'!BF95="","",IF('Relevance scoring'!BF95&gt;=3,"ASSESS","N/A"))</f>
        <v/>
      </c>
      <c r="BG95" s="1" t="str">
        <f>IF('Relevance scoring'!BG95="","",IF('Relevance scoring'!BG95&gt;=3,"ASSESS","N/A"))</f>
        <v/>
      </c>
      <c r="BH95" s="1" t="str">
        <f>IF('Relevance scoring'!BH95="","",IF('Relevance scoring'!BH95&gt;=3,"ASSESS","N/A"))</f>
        <v/>
      </c>
    </row>
    <row r="96" spans="1:60" ht="12.75" x14ac:dyDescent="0.2">
      <c r="A96" s="53" t="str">
        <f>'Technology references'!A91</f>
        <v>Tech-090</v>
      </c>
      <c r="B96" s="54" t="str">
        <f t="array" ref="B96">INDEX('Technology references'!$B$2:$B$100,MATCH($A96,'Technology references'!$A$2:$A$100,0))</f>
        <v>Species loss</v>
      </c>
      <c r="D96" s="8">
        <v>-1</v>
      </c>
      <c r="E96" s="1" t="str">
        <f>IF('Relevance scoring'!E96="","",IF('Relevance scoring'!E96&gt;=3,"ASSESS","N/A"))</f>
        <v>ASSESS</v>
      </c>
      <c r="F96" s="1" t="str">
        <f>IF('Relevance scoring'!F96="","",IF('Relevance scoring'!F96&gt;=3,"ASSESS","N/A"))</f>
        <v/>
      </c>
      <c r="G96" s="1" t="str">
        <f>IF('Relevance scoring'!G96="","",IF('Relevance scoring'!G96&gt;=3,"ASSESS","N/A"))</f>
        <v/>
      </c>
      <c r="H96" s="1" t="str">
        <f>IF('Relevance scoring'!H96="","",IF('Relevance scoring'!H96&gt;=3,"ASSESS","N/A"))</f>
        <v/>
      </c>
      <c r="I96" s="1" t="str">
        <f>IF('Relevance scoring'!I96="","",IF('Relevance scoring'!I96&gt;=3,"ASSESS","N/A"))</f>
        <v/>
      </c>
      <c r="J96" s="1" t="str">
        <f>IF('Relevance scoring'!J96="","",IF('Relevance scoring'!J96&gt;=3,"ASSESS","N/A"))</f>
        <v>N/A</v>
      </c>
      <c r="K96" s="1" t="str">
        <f>IF('Relevance scoring'!K96="","",IF('Relevance scoring'!K96&gt;=3,"ASSESS","N/A"))</f>
        <v/>
      </c>
      <c r="L96" s="1" t="str">
        <f>IF('Relevance scoring'!L96="","",IF('Relevance scoring'!L96&gt;=3,"ASSESS","N/A"))</f>
        <v/>
      </c>
      <c r="M96" s="1" t="str">
        <f>IF('Relevance scoring'!M96="","",IF('Relevance scoring'!M96&gt;=3,"ASSESS","N/A"))</f>
        <v>N/A</v>
      </c>
      <c r="N96" s="1" t="str">
        <f>IF('Relevance scoring'!N96="","",IF('Relevance scoring'!N96&gt;=3,"ASSESS","N/A"))</f>
        <v/>
      </c>
      <c r="O96" s="1" t="str">
        <f>IF('Relevance scoring'!O96="","",IF('Relevance scoring'!O96&gt;=3,"ASSESS","N/A"))</f>
        <v/>
      </c>
      <c r="P96" s="1" t="str">
        <f>IF('Relevance scoring'!P96="","",IF('Relevance scoring'!P96&gt;=3,"ASSESS","N/A"))</f>
        <v/>
      </c>
      <c r="Q96" s="1" t="str">
        <f>IF('Relevance scoring'!Q96="","",IF('Relevance scoring'!Q96&gt;=3,"ASSESS","N/A"))</f>
        <v/>
      </c>
      <c r="R96" s="1" t="str">
        <f>IF('Relevance scoring'!R96="","",IF('Relevance scoring'!R96&gt;=3,"ASSESS","N/A"))</f>
        <v/>
      </c>
      <c r="S96" s="1" t="str">
        <f>IF('Relevance scoring'!S96="","",IF('Relevance scoring'!S96&gt;=3,"ASSESS","N/A"))</f>
        <v/>
      </c>
      <c r="T96" s="1" t="str">
        <f>IF('Relevance scoring'!T96="","",IF('Relevance scoring'!T96&gt;=3,"ASSESS","N/A"))</f>
        <v/>
      </c>
      <c r="U96" s="1" t="str">
        <f>IF('Relevance scoring'!U96="","",IF('Relevance scoring'!U96&gt;=3,"ASSESS","N/A"))</f>
        <v/>
      </c>
      <c r="V96" s="1" t="str">
        <f>IF('Relevance scoring'!V96="","",IF('Relevance scoring'!V96&gt;=3,"ASSESS","N/A"))</f>
        <v/>
      </c>
      <c r="W96" s="1" t="str">
        <f>IF('Relevance scoring'!W96="","",IF('Relevance scoring'!W96&gt;=3,"ASSESS","N/A"))</f>
        <v/>
      </c>
      <c r="X96" s="1" t="str">
        <f>IF('Relevance scoring'!X96="","",IF('Relevance scoring'!X96&gt;=3,"ASSESS","N/A"))</f>
        <v/>
      </c>
      <c r="Y96" s="1" t="str">
        <f>IF('Relevance scoring'!Y96="","",IF('Relevance scoring'!Y96&gt;=3,"ASSESS","N/A"))</f>
        <v/>
      </c>
      <c r="Z96" s="1" t="str">
        <f>IF('Relevance scoring'!Z96="","",IF('Relevance scoring'!Z96&gt;=3,"ASSESS","N/A"))</f>
        <v>N/A</v>
      </c>
      <c r="AA96" s="1" t="str">
        <f>IF('Relevance scoring'!AA96="","",IF('Relevance scoring'!AA96&gt;=3,"ASSESS","N/A"))</f>
        <v/>
      </c>
      <c r="AB96" s="1" t="str">
        <f>IF('Relevance scoring'!AB96="","",IF('Relevance scoring'!AB96&gt;=3,"ASSESS","N/A"))</f>
        <v/>
      </c>
      <c r="AC96" s="1" t="str">
        <f>IF('Relevance scoring'!AC96="","",IF('Relevance scoring'!AC96&gt;=3,"ASSESS","N/A"))</f>
        <v/>
      </c>
      <c r="AD96" s="1" t="str">
        <f>IF('Relevance scoring'!AD96="","",IF('Relevance scoring'!AD96&gt;=3,"ASSESS","N/A"))</f>
        <v/>
      </c>
      <c r="AE96" s="1" t="str">
        <f>IF('Relevance scoring'!AE96="","",IF('Relevance scoring'!AE96&gt;=3,"ASSESS","N/A"))</f>
        <v/>
      </c>
      <c r="AF96" s="1" t="str">
        <f>IF('Relevance scoring'!AF96="","",IF('Relevance scoring'!AF96&gt;=3,"ASSESS","N/A"))</f>
        <v/>
      </c>
      <c r="AG96" s="1" t="str">
        <f>IF('Relevance scoring'!AG96="","",IF('Relevance scoring'!AG96&gt;=3,"ASSESS","N/A"))</f>
        <v/>
      </c>
      <c r="AH96" s="1" t="str">
        <f>IF('Relevance scoring'!AH96="","",IF('Relevance scoring'!AH96&gt;=3,"ASSESS","N/A"))</f>
        <v/>
      </c>
      <c r="AI96" s="1" t="str">
        <f>IF('Relevance scoring'!AI96="","",IF('Relevance scoring'!AI96&gt;=3,"ASSESS","N/A"))</f>
        <v/>
      </c>
      <c r="AJ96" s="1" t="str">
        <f>IF('Relevance scoring'!AJ96="","",IF('Relevance scoring'!AJ96&gt;=3,"ASSESS","N/A"))</f>
        <v/>
      </c>
      <c r="AK96" s="1" t="str">
        <f>IF('Relevance scoring'!AK96="","",IF('Relevance scoring'!AK96&gt;=3,"ASSESS","N/A"))</f>
        <v/>
      </c>
      <c r="AL96" s="1" t="str">
        <f>IF('Relevance scoring'!AL96="","",IF('Relevance scoring'!AL96&gt;=3,"ASSESS","N/A"))</f>
        <v/>
      </c>
      <c r="AM96" s="1" t="str">
        <f>IF('Relevance scoring'!AM96="","",IF('Relevance scoring'!AM96&gt;=3,"ASSESS","N/A"))</f>
        <v/>
      </c>
      <c r="AN96" s="1" t="str">
        <f>IF('Relevance scoring'!AN124="","",IF('Relevance scoring'!AN124&gt;=3,"ASSESS","N/A"))</f>
        <v/>
      </c>
      <c r="AO96" s="1" t="str">
        <f>IF('Relevance scoring'!AO96="","",IF('Relevance scoring'!AO96&gt;=3,"ASSESS","N/A"))</f>
        <v/>
      </c>
      <c r="AP96" s="1" t="str">
        <f>IF('Relevance scoring'!AP96="","",IF('Relevance scoring'!AP96&gt;=3,"ASSESS","N/A"))</f>
        <v/>
      </c>
      <c r="AQ96" s="1" t="str">
        <f>IF('Relevance scoring'!AQ96="","",IF('Relevance scoring'!AQ96&gt;=3,"ASSESS","N/A"))</f>
        <v/>
      </c>
      <c r="AR96" s="1" t="str">
        <f>IF('Relevance scoring'!AR96="","",IF('Relevance scoring'!AR96&gt;=3,"ASSESS","N/A"))</f>
        <v/>
      </c>
      <c r="AS96" s="1" t="str">
        <f>IF('Relevance scoring'!AS96="","",IF('Relevance scoring'!AS96&gt;=3,"ASSESS","N/A"))</f>
        <v/>
      </c>
      <c r="AT96" s="1" t="str">
        <f>IF('Relevance scoring'!AT96="","",IF('Relevance scoring'!AT96&gt;=3,"ASSESS","N/A"))</f>
        <v/>
      </c>
      <c r="AU96" s="1" t="str">
        <f>IF('Relevance scoring'!AU96="","",IF('Relevance scoring'!AU96&gt;=3,"ASSESS","N/A"))</f>
        <v/>
      </c>
      <c r="AV96" s="1" t="str">
        <f>IF('Relevance scoring'!AV96="","",IF('Relevance scoring'!AV96&gt;=3,"ASSESS","N/A"))</f>
        <v/>
      </c>
      <c r="AW96" s="1" t="str">
        <f>IF('Relevance scoring'!AW96="","",IF('Relevance scoring'!AW96&gt;=3,"ASSESS","N/A"))</f>
        <v/>
      </c>
      <c r="AX96" s="1" t="str">
        <f>IF('Relevance scoring'!AX96="","",IF('Relevance scoring'!AX96&gt;=3,"ASSESS","N/A"))</f>
        <v/>
      </c>
      <c r="AY96" s="1" t="str">
        <f>IF('Relevance scoring'!AY96="","",IF('Relevance scoring'!AY96&gt;=3,"ASSESS","N/A"))</f>
        <v/>
      </c>
      <c r="AZ96" s="1" t="str">
        <f>IF('Relevance scoring'!AZ96="","",IF('Relevance scoring'!AZ96&gt;=3,"ASSESS","N/A"))</f>
        <v/>
      </c>
      <c r="BA96" s="1" t="str">
        <f>IF('Relevance scoring'!BA96="","",IF('Relevance scoring'!BA96&gt;=3,"ASSESS","N/A"))</f>
        <v/>
      </c>
      <c r="BB96" s="1" t="str">
        <f>IF('Relevance scoring'!BB96="","",IF('Relevance scoring'!BB96&gt;=3,"ASSESS","N/A"))</f>
        <v/>
      </c>
      <c r="BC96" s="1" t="str">
        <f>IF('Relevance scoring'!BC96="","",IF('Relevance scoring'!BC96&gt;=3,"ASSESS","N/A"))</f>
        <v/>
      </c>
      <c r="BD96" s="1" t="str">
        <f>IF('Relevance scoring'!BD96="","",IF('Relevance scoring'!BD96&gt;=3,"ASSESS","N/A"))</f>
        <v/>
      </c>
      <c r="BE96" s="1" t="str">
        <f>IF('Relevance scoring'!BE96="","",IF('Relevance scoring'!BE96&gt;=3,"ASSESS","N/A"))</f>
        <v/>
      </c>
      <c r="BF96" s="1" t="str">
        <f>IF('Relevance scoring'!BF96="","",IF('Relevance scoring'!BF96&gt;=3,"ASSESS","N/A"))</f>
        <v/>
      </c>
      <c r="BG96" s="1" t="str">
        <f>IF('Relevance scoring'!BG96="","",IF('Relevance scoring'!BG96&gt;=3,"ASSESS","N/A"))</f>
        <v/>
      </c>
      <c r="BH96" s="1" t="str">
        <f>IF('Relevance scoring'!BH96="","",IF('Relevance scoring'!BH96&gt;=3,"ASSESS","N/A"))</f>
        <v/>
      </c>
    </row>
    <row r="97" spans="1:60" ht="12.75" x14ac:dyDescent="0.2">
      <c r="A97" s="53" t="str">
        <f>'Technology references'!A92</f>
        <v>Tech-091</v>
      </c>
      <c r="B97" s="54" t="str">
        <f t="array" ref="B97">INDEX('Technology references'!$B$2:$B$100,MATCH($A97,'Technology references'!$A$2:$A$100,0))</f>
        <v>Distressed climate migration</v>
      </c>
      <c r="D97" s="1" t="str">
        <f>IF('Relevance scoring'!D97="","",IF('Relevance scoring'!D97&gt;=3,"ASSESS","N/A"))</f>
        <v>N/A</v>
      </c>
      <c r="E97" s="1" t="str">
        <f>IF('Relevance scoring'!E97="","",IF('Relevance scoring'!E97&gt;=3,"ASSESS","N/A"))</f>
        <v>ASSESS</v>
      </c>
      <c r="F97" s="1" t="str">
        <f>IF('Relevance scoring'!F97="","",IF('Relevance scoring'!F97&gt;=3,"ASSESS","N/A"))</f>
        <v/>
      </c>
      <c r="G97" s="1" t="str">
        <f>IF('Relevance scoring'!G97="","",IF('Relevance scoring'!G97&gt;=3,"ASSESS","N/A"))</f>
        <v/>
      </c>
      <c r="H97" s="1" t="str">
        <f>IF('Relevance scoring'!H97="","",IF('Relevance scoring'!H97&gt;=3,"ASSESS","N/A"))</f>
        <v/>
      </c>
      <c r="I97" s="1" t="str">
        <f>IF('Relevance scoring'!I97="","",IF('Relevance scoring'!I97&gt;=3,"ASSESS","N/A"))</f>
        <v/>
      </c>
      <c r="J97" s="8">
        <v>2</v>
      </c>
      <c r="K97" s="1" t="str">
        <f>IF('Relevance scoring'!K97="","",IF('Relevance scoring'!K97&gt;=3,"ASSESS","N/A"))</f>
        <v/>
      </c>
      <c r="L97" s="1" t="str">
        <f>IF('Relevance scoring'!L97="","",IF('Relevance scoring'!L97&gt;=3,"ASSESS","N/A"))</f>
        <v/>
      </c>
      <c r="M97" s="8">
        <v>1</v>
      </c>
      <c r="N97" s="1" t="str">
        <f>IF('Relevance scoring'!N97="","",IF('Relevance scoring'!N97&gt;=3,"ASSESS","N/A"))</f>
        <v/>
      </c>
      <c r="O97" s="1" t="str">
        <f>IF('Relevance scoring'!O97="","",IF('Relevance scoring'!O97&gt;=3,"ASSESS","N/A"))</f>
        <v/>
      </c>
      <c r="P97" s="1" t="str">
        <f>IF('Relevance scoring'!P97="","",IF('Relevance scoring'!P97&gt;=3,"ASSESS","N/A"))</f>
        <v/>
      </c>
      <c r="Q97" s="1" t="str">
        <f>IF('Relevance scoring'!Q97="","",IF('Relevance scoring'!Q97&gt;=3,"ASSESS","N/A"))</f>
        <v/>
      </c>
      <c r="R97" s="1" t="str">
        <f>IF('Relevance scoring'!R97="","",IF('Relevance scoring'!R97&gt;=3,"ASSESS","N/A"))</f>
        <v/>
      </c>
      <c r="S97" s="1" t="str">
        <f>IF('Relevance scoring'!S97="","",IF('Relevance scoring'!S97&gt;=3,"ASSESS","N/A"))</f>
        <v/>
      </c>
      <c r="T97" s="1" t="str">
        <f>IF('Relevance scoring'!T97="","",IF('Relevance scoring'!T97&gt;=3,"ASSESS","N/A"))</f>
        <v/>
      </c>
      <c r="U97" s="1" t="str">
        <f>IF('Relevance scoring'!U97="","",IF('Relevance scoring'!U97&gt;=3,"ASSESS","N/A"))</f>
        <v/>
      </c>
      <c r="V97" s="1" t="str">
        <f>IF('Relevance scoring'!V97="","",IF('Relevance scoring'!V97&gt;=3,"ASSESS","N/A"))</f>
        <v/>
      </c>
      <c r="W97" s="1" t="str">
        <f>IF('Relevance scoring'!W97="","",IF('Relevance scoring'!W97&gt;=3,"ASSESS","N/A"))</f>
        <v/>
      </c>
      <c r="X97" s="1" t="str">
        <f>IF('Relevance scoring'!X97="","",IF('Relevance scoring'!X97&gt;=3,"ASSESS","N/A"))</f>
        <v/>
      </c>
      <c r="Y97" s="1" t="str">
        <f>IF('Relevance scoring'!Y97="","",IF('Relevance scoring'!Y97&gt;=3,"ASSESS","N/A"))</f>
        <v/>
      </c>
      <c r="Z97" s="8">
        <v>-2</v>
      </c>
      <c r="AA97" s="1" t="str">
        <f>IF('Relevance scoring'!AA97="","",IF('Relevance scoring'!AA97&gt;=3,"ASSESS","N/A"))</f>
        <v/>
      </c>
      <c r="AB97" s="1" t="str">
        <f>IF('Relevance scoring'!AB97="","",IF('Relevance scoring'!AB97&gt;=3,"ASSESS","N/A"))</f>
        <v/>
      </c>
      <c r="AC97" s="1" t="str">
        <f>IF('Relevance scoring'!AC97="","",IF('Relevance scoring'!AC97&gt;=3,"ASSESS","N/A"))</f>
        <v/>
      </c>
      <c r="AD97" s="1" t="str">
        <f>IF('Relevance scoring'!AD97="","",IF('Relevance scoring'!AD97&gt;=3,"ASSESS","N/A"))</f>
        <v/>
      </c>
      <c r="AE97" s="1" t="str">
        <f>IF('Relevance scoring'!AE97="","",IF('Relevance scoring'!AE97&gt;=3,"ASSESS","N/A"))</f>
        <v/>
      </c>
      <c r="AF97" s="1" t="str">
        <f>IF('Relevance scoring'!AF97="","",IF('Relevance scoring'!AF97&gt;=3,"ASSESS","N/A"))</f>
        <v/>
      </c>
      <c r="AG97" s="1" t="str">
        <f>IF('Relevance scoring'!AG97="","",IF('Relevance scoring'!AG97&gt;=3,"ASSESS","N/A"))</f>
        <v/>
      </c>
      <c r="AH97" s="1" t="str">
        <f>IF('Relevance scoring'!AH97="","",IF('Relevance scoring'!AH97&gt;=3,"ASSESS","N/A"))</f>
        <v/>
      </c>
      <c r="AI97" s="1" t="str">
        <f>IF('Relevance scoring'!AI97="","",IF('Relevance scoring'!AI97&gt;=3,"ASSESS","N/A"))</f>
        <v/>
      </c>
      <c r="AJ97" s="1" t="str">
        <f>IF('Relevance scoring'!AJ97="","",IF('Relevance scoring'!AJ97&gt;=3,"ASSESS","N/A"))</f>
        <v/>
      </c>
      <c r="AK97" s="1" t="str">
        <f>IF('Relevance scoring'!AK97="","",IF('Relevance scoring'!AK97&gt;=3,"ASSESS","N/A"))</f>
        <v/>
      </c>
      <c r="AL97" s="1" t="str">
        <f>IF('Relevance scoring'!AL97="","",IF('Relevance scoring'!AL97&gt;=3,"ASSESS","N/A"))</f>
        <v/>
      </c>
      <c r="AM97" s="1" t="str">
        <f>IF('Relevance scoring'!AM97="","",IF('Relevance scoring'!AM97&gt;=3,"ASSESS","N/A"))</f>
        <v/>
      </c>
      <c r="AN97" s="1" t="str">
        <f>IF('Relevance scoring'!AN125="","",IF('Relevance scoring'!AN125&gt;=3,"ASSESS","N/A"))</f>
        <v/>
      </c>
      <c r="AO97" s="1" t="str">
        <f>IF('Relevance scoring'!AO97="","",IF('Relevance scoring'!AO97&gt;=3,"ASSESS","N/A"))</f>
        <v/>
      </c>
      <c r="AP97" s="1" t="str">
        <f>IF('Relevance scoring'!AP97="","",IF('Relevance scoring'!AP97&gt;=3,"ASSESS","N/A"))</f>
        <v/>
      </c>
      <c r="AQ97" s="1" t="str">
        <f>IF('Relevance scoring'!AQ97="","",IF('Relevance scoring'!AQ97&gt;=3,"ASSESS","N/A"))</f>
        <v/>
      </c>
      <c r="AR97" s="1" t="str">
        <f>IF('Relevance scoring'!AR97="","",IF('Relevance scoring'!AR97&gt;=3,"ASSESS","N/A"))</f>
        <v/>
      </c>
      <c r="AS97" s="1" t="str">
        <f>IF('Relevance scoring'!AS97="","",IF('Relevance scoring'!AS97&gt;=3,"ASSESS","N/A"))</f>
        <v/>
      </c>
      <c r="AT97" s="1" t="str">
        <f>IF('Relevance scoring'!AT97="","",IF('Relevance scoring'!AT97&gt;=3,"ASSESS","N/A"))</f>
        <v/>
      </c>
      <c r="AU97" s="1" t="str">
        <f>IF('Relevance scoring'!AU97="","",IF('Relevance scoring'!AU97&gt;=3,"ASSESS","N/A"))</f>
        <v/>
      </c>
      <c r="AV97" s="1" t="str">
        <f>IF('Relevance scoring'!AV97="","",IF('Relevance scoring'!AV97&gt;=3,"ASSESS","N/A"))</f>
        <v/>
      </c>
      <c r="AW97" s="1" t="str">
        <f>IF('Relevance scoring'!AW97="","",IF('Relevance scoring'!AW97&gt;=3,"ASSESS","N/A"))</f>
        <v/>
      </c>
      <c r="AX97" s="1" t="str">
        <f>IF('Relevance scoring'!AX97="","",IF('Relevance scoring'!AX97&gt;=3,"ASSESS","N/A"))</f>
        <v/>
      </c>
      <c r="AY97" s="1" t="str">
        <f>IF('Relevance scoring'!AY97="","",IF('Relevance scoring'!AY97&gt;=3,"ASSESS","N/A"))</f>
        <v/>
      </c>
      <c r="AZ97" s="1" t="str">
        <f>IF('Relevance scoring'!AZ97="","",IF('Relevance scoring'!AZ97&gt;=3,"ASSESS","N/A"))</f>
        <v/>
      </c>
      <c r="BA97" s="1" t="str">
        <f>IF('Relevance scoring'!BA97="","",IF('Relevance scoring'!BA97&gt;=3,"ASSESS","N/A"))</f>
        <v/>
      </c>
      <c r="BB97" s="1" t="str">
        <f>IF('Relevance scoring'!BB97="","",IF('Relevance scoring'!BB97&gt;=3,"ASSESS","N/A"))</f>
        <v/>
      </c>
      <c r="BC97" s="1" t="str">
        <f>IF('Relevance scoring'!BC97="","",IF('Relevance scoring'!BC97&gt;=3,"ASSESS","N/A"))</f>
        <v/>
      </c>
      <c r="BD97" s="1" t="str">
        <f>IF('Relevance scoring'!BD97="","",IF('Relevance scoring'!BD97&gt;=3,"ASSESS","N/A"))</f>
        <v/>
      </c>
      <c r="BE97" s="1" t="str">
        <f>IF('Relevance scoring'!BE97="","",IF('Relevance scoring'!BE97&gt;=3,"ASSESS","N/A"))</f>
        <v/>
      </c>
      <c r="BF97" s="1" t="str">
        <f>IF('Relevance scoring'!BF97="","",IF('Relevance scoring'!BF97&gt;=3,"ASSESS","N/A"))</f>
        <v/>
      </c>
      <c r="BG97" s="1" t="str">
        <f>IF('Relevance scoring'!BG97="","",IF('Relevance scoring'!BG97&gt;=3,"ASSESS","N/A"))</f>
        <v/>
      </c>
      <c r="BH97" s="1" t="str">
        <f>IF('Relevance scoring'!BH97="","",IF('Relevance scoring'!BH97&gt;=3,"ASSESS","N/A"))</f>
        <v/>
      </c>
    </row>
    <row r="98" spans="1:60" ht="12.75" x14ac:dyDescent="0.2">
      <c r="A98" s="53" t="str">
        <f>'Technology references'!A93</f>
        <v>Tech-092</v>
      </c>
      <c r="B98" s="54" t="str">
        <f t="array" ref="B98">INDEX('Technology references'!$B$2:$B$100,MATCH($A98,'Technology references'!$A$2:$A$100,0))</f>
        <v>Water scarcity</v>
      </c>
      <c r="D98" s="1" t="str">
        <f>IF('Relevance scoring'!D98="","",IF('Relevance scoring'!D98&gt;=3,"ASSESS","N/A"))</f>
        <v>N/A</v>
      </c>
      <c r="E98" s="1" t="str">
        <f>IF('Relevance scoring'!E98="","",IF('Relevance scoring'!E98&gt;=3,"ASSESS","N/A"))</f>
        <v>ASSESS</v>
      </c>
      <c r="F98" s="1" t="str">
        <f>IF('Relevance scoring'!F98="","",IF('Relevance scoring'!F98&gt;=3,"ASSESS","N/A"))</f>
        <v/>
      </c>
      <c r="G98" s="1" t="str">
        <f>IF('Relevance scoring'!G98="","",IF('Relevance scoring'!G98&gt;=3,"ASSESS","N/A"))</f>
        <v/>
      </c>
      <c r="H98" s="1" t="str">
        <f>IF('Relevance scoring'!H98="","",IF('Relevance scoring'!H98&gt;=3,"ASSESS","N/A"))</f>
        <v/>
      </c>
      <c r="I98" s="1" t="str">
        <f>IF('Relevance scoring'!I98="","",IF('Relevance scoring'!I98&gt;=3,"ASSESS","N/A"))</f>
        <v/>
      </c>
      <c r="J98" s="1" t="str">
        <f>IF('Relevance scoring'!J98="","",IF('Relevance scoring'!J98&gt;=3,"ASSESS","N/A"))</f>
        <v>N/A</v>
      </c>
      <c r="K98" s="1" t="str">
        <f>IF('Relevance scoring'!K98="","",IF('Relevance scoring'!K98&gt;=3,"ASSESS","N/A"))</f>
        <v/>
      </c>
      <c r="L98" s="1" t="str">
        <f>IF('Relevance scoring'!L98="","",IF('Relevance scoring'!L98&gt;=3,"ASSESS","N/A"))</f>
        <v/>
      </c>
      <c r="M98" s="8">
        <v>-2</v>
      </c>
      <c r="N98" s="1" t="str">
        <f>IF('Relevance scoring'!N98="","",IF('Relevance scoring'!N98&gt;=3,"ASSESS","N/A"))</f>
        <v/>
      </c>
      <c r="O98" s="1" t="str">
        <f>IF('Relevance scoring'!O98="","",IF('Relevance scoring'!O98&gt;=3,"ASSESS","N/A"))</f>
        <v/>
      </c>
      <c r="P98" s="1" t="str">
        <f>IF('Relevance scoring'!P98="","",IF('Relevance scoring'!P98&gt;=3,"ASSESS","N/A"))</f>
        <v/>
      </c>
      <c r="Q98" s="1" t="str">
        <f>IF('Relevance scoring'!Q98="","",IF('Relevance scoring'!Q98&gt;=3,"ASSESS","N/A"))</f>
        <v/>
      </c>
      <c r="R98" s="1" t="str">
        <f>IF('Relevance scoring'!R98="","",IF('Relevance scoring'!R98&gt;=3,"ASSESS","N/A"))</f>
        <v/>
      </c>
      <c r="S98" s="1" t="str">
        <f>IF('Relevance scoring'!S98="","",IF('Relevance scoring'!S98&gt;=3,"ASSESS","N/A"))</f>
        <v/>
      </c>
      <c r="T98" s="1" t="str">
        <f>IF('Relevance scoring'!T98="","",IF('Relevance scoring'!T98&gt;=3,"ASSESS","N/A"))</f>
        <v/>
      </c>
      <c r="U98" s="1" t="str">
        <f>IF('Relevance scoring'!U98="","",IF('Relevance scoring'!U98&gt;=3,"ASSESS","N/A"))</f>
        <v/>
      </c>
      <c r="V98" s="1" t="str">
        <f>IF('Relevance scoring'!V98="","",IF('Relevance scoring'!V98&gt;=3,"ASSESS","N/A"))</f>
        <v/>
      </c>
      <c r="W98" s="1" t="str">
        <f>IF('Relevance scoring'!W98="","",IF('Relevance scoring'!W98&gt;=3,"ASSESS","N/A"))</f>
        <v/>
      </c>
      <c r="X98" s="1" t="str">
        <f>IF('Relevance scoring'!X98="","",IF('Relevance scoring'!X98&gt;=3,"ASSESS","N/A"))</f>
        <v/>
      </c>
      <c r="Y98" s="1" t="str">
        <f>IF('Relevance scoring'!Y98="","",IF('Relevance scoring'!Y98&gt;=3,"ASSESS","N/A"))</f>
        <v/>
      </c>
      <c r="Z98" s="8">
        <v>-3</v>
      </c>
      <c r="AA98" s="1" t="str">
        <f>IF('Relevance scoring'!AA98="","",IF('Relevance scoring'!AA98&gt;=3,"ASSESS","N/A"))</f>
        <v/>
      </c>
      <c r="AB98" s="1" t="str">
        <f>IF('Relevance scoring'!AB98="","",IF('Relevance scoring'!AB98&gt;=3,"ASSESS","N/A"))</f>
        <v/>
      </c>
      <c r="AC98" s="1" t="str">
        <f>IF('Relevance scoring'!AC98="","",IF('Relevance scoring'!AC98&gt;=3,"ASSESS","N/A"))</f>
        <v/>
      </c>
      <c r="AD98" s="1" t="str">
        <f>IF('Relevance scoring'!AD98="","",IF('Relevance scoring'!AD98&gt;=3,"ASSESS","N/A"))</f>
        <v/>
      </c>
      <c r="AE98" s="1" t="str">
        <f>IF('Relevance scoring'!AE98="","",IF('Relevance scoring'!AE98&gt;=3,"ASSESS","N/A"))</f>
        <v/>
      </c>
      <c r="AF98" s="1" t="str">
        <f>IF('Relevance scoring'!AF98="","",IF('Relevance scoring'!AF98&gt;=3,"ASSESS","N/A"))</f>
        <v/>
      </c>
      <c r="AG98" s="1" t="str">
        <f>IF('Relevance scoring'!AG98="","",IF('Relevance scoring'!AG98&gt;=3,"ASSESS","N/A"))</f>
        <v/>
      </c>
      <c r="AH98" s="1" t="str">
        <f>IF('Relevance scoring'!AH98="","",IF('Relevance scoring'!AH98&gt;=3,"ASSESS","N/A"))</f>
        <v/>
      </c>
      <c r="AI98" s="1" t="str">
        <f>IF('Relevance scoring'!AI98="","",IF('Relevance scoring'!AI98&gt;=3,"ASSESS","N/A"))</f>
        <v/>
      </c>
      <c r="AJ98" s="1" t="str">
        <f>IF('Relevance scoring'!AJ98="","",IF('Relevance scoring'!AJ98&gt;=3,"ASSESS","N/A"))</f>
        <v/>
      </c>
      <c r="AK98" s="1" t="str">
        <f>IF('Relevance scoring'!AK98="","",IF('Relevance scoring'!AK98&gt;=3,"ASSESS","N/A"))</f>
        <v/>
      </c>
      <c r="AL98" s="1" t="str">
        <f>IF('Relevance scoring'!AL98="","",IF('Relevance scoring'!AL98&gt;=3,"ASSESS","N/A"))</f>
        <v/>
      </c>
      <c r="AM98" s="1" t="str">
        <f>IF('Relevance scoring'!AM98="","",IF('Relevance scoring'!AM98&gt;=3,"ASSESS","N/A"))</f>
        <v/>
      </c>
      <c r="AN98" s="1" t="str">
        <f>IF('Relevance scoring'!AN126="","",IF('Relevance scoring'!AN126&gt;=3,"ASSESS","N/A"))</f>
        <v/>
      </c>
      <c r="AO98" s="1" t="str">
        <f>IF('Relevance scoring'!AO98="","",IF('Relevance scoring'!AO98&gt;=3,"ASSESS","N/A"))</f>
        <v/>
      </c>
      <c r="AP98" s="1" t="str">
        <f>IF('Relevance scoring'!AP98="","",IF('Relevance scoring'!AP98&gt;=3,"ASSESS","N/A"))</f>
        <v/>
      </c>
      <c r="AQ98" s="1" t="str">
        <f>IF('Relevance scoring'!AQ98="","",IF('Relevance scoring'!AQ98&gt;=3,"ASSESS","N/A"))</f>
        <v/>
      </c>
      <c r="AR98" s="1" t="str">
        <f>IF('Relevance scoring'!AR98="","",IF('Relevance scoring'!AR98&gt;=3,"ASSESS","N/A"))</f>
        <v/>
      </c>
      <c r="AS98" s="1" t="str">
        <f>IF('Relevance scoring'!AS98="","",IF('Relevance scoring'!AS98&gt;=3,"ASSESS","N/A"))</f>
        <v/>
      </c>
      <c r="AT98" s="1" t="str">
        <f>IF('Relevance scoring'!AT98="","",IF('Relevance scoring'!AT98&gt;=3,"ASSESS","N/A"))</f>
        <v/>
      </c>
      <c r="AU98" s="1" t="str">
        <f>IF('Relevance scoring'!AU98="","",IF('Relevance scoring'!AU98&gt;=3,"ASSESS","N/A"))</f>
        <v/>
      </c>
      <c r="AV98" s="1" t="str">
        <f>IF('Relevance scoring'!AV98="","",IF('Relevance scoring'!AV98&gt;=3,"ASSESS","N/A"))</f>
        <v/>
      </c>
      <c r="AW98" s="1" t="str">
        <f>IF('Relevance scoring'!AW98="","",IF('Relevance scoring'!AW98&gt;=3,"ASSESS","N/A"))</f>
        <v/>
      </c>
      <c r="AX98" s="1" t="str">
        <f>IF('Relevance scoring'!AX98="","",IF('Relevance scoring'!AX98&gt;=3,"ASSESS","N/A"))</f>
        <v/>
      </c>
      <c r="AY98" s="1" t="str">
        <f>IF('Relevance scoring'!AY98="","",IF('Relevance scoring'!AY98&gt;=3,"ASSESS","N/A"))</f>
        <v/>
      </c>
      <c r="AZ98" s="1" t="str">
        <f>IF('Relevance scoring'!AZ98="","",IF('Relevance scoring'!AZ98&gt;=3,"ASSESS","N/A"))</f>
        <v/>
      </c>
      <c r="BA98" s="1" t="str">
        <f>IF('Relevance scoring'!BA98="","",IF('Relevance scoring'!BA98&gt;=3,"ASSESS","N/A"))</f>
        <v/>
      </c>
      <c r="BB98" s="1" t="str">
        <f>IF('Relevance scoring'!BB98="","",IF('Relevance scoring'!BB98&gt;=3,"ASSESS","N/A"))</f>
        <v/>
      </c>
      <c r="BC98" s="1" t="str">
        <f>IF('Relevance scoring'!BC98="","",IF('Relevance scoring'!BC98&gt;=3,"ASSESS","N/A"))</f>
        <v/>
      </c>
      <c r="BD98" s="1" t="str">
        <f>IF('Relevance scoring'!BD98="","",IF('Relevance scoring'!BD98&gt;=3,"ASSESS","N/A"))</f>
        <v/>
      </c>
      <c r="BE98" s="1" t="str">
        <f>IF('Relevance scoring'!BE98="","",IF('Relevance scoring'!BE98&gt;=3,"ASSESS","N/A"))</f>
        <v/>
      </c>
      <c r="BF98" s="1" t="str">
        <f>IF('Relevance scoring'!BF98="","",IF('Relevance scoring'!BF98&gt;=3,"ASSESS","N/A"))</f>
        <v/>
      </c>
      <c r="BG98" s="1" t="str">
        <f>IF('Relevance scoring'!BG98="","",IF('Relevance scoring'!BG98&gt;=3,"ASSESS","N/A"))</f>
        <v/>
      </c>
      <c r="BH98" s="1" t="str">
        <f>IF('Relevance scoring'!BH98="","",IF('Relevance scoring'!BH98&gt;=3,"ASSESS","N/A"))</f>
        <v/>
      </c>
    </row>
    <row r="99" spans="1:60" ht="12.75" x14ac:dyDescent="0.2">
      <c r="A99" s="53" t="str">
        <f>'Technology references'!A94</f>
        <v>Tech-093</v>
      </c>
      <c r="B99" s="54" t="str">
        <f t="array" ref="B99">INDEX('Technology references'!$B$2:$B$100,MATCH($A99,'Technology references'!$A$2:$A$100,0))</f>
        <v>Rising sea levels</v>
      </c>
      <c r="D99" s="1" t="str">
        <f>IF('Relevance scoring'!D99="","",IF('Relevance scoring'!D99&gt;=3,"ASSESS","N/A"))</f>
        <v>N/A</v>
      </c>
      <c r="E99" s="1" t="str">
        <f>IF('Relevance scoring'!E99="","",IF('Relevance scoring'!E99&gt;=3,"ASSESS","N/A"))</f>
        <v>N/A</v>
      </c>
      <c r="F99" s="1" t="str">
        <f>IF('Relevance scoring'!F99="","",IF('Relevance scoring'!F99&gt;=3,"ASSESS","N/A"))</f>
        <v/>
      </c>
      <c r="G99" s="1" t="str">
        <f>IF('Relevance scoring'!G99="","",IF('Relevance scoring'!G99&gt;=3,"ASSESS","N/A"))</f>
        <v/>
      </c>
      <c r="H99" s="1" t="str">
        <f>IF('Relevance scoring'!H99="","",IF('Relevance scoring'!H99&gt;=3,"ASSESS","N/A"))</f>
        <v/>
      </c>
      <c r="I99" s="1" t="str">
        <f>IF('Relevance scoring'!I99="","",IF('Relevance scoring'!I99&gt;=3,"ASSESS","N/A"))</f>
        <v/>
      </c>
      <c r="J99" s="1" t="str">
        <f>IF('Relevance scoring'!J99="","",IF('Relevance scoring'!J99&gt;=3,"ASSESS","N/A"))</f>
        <v>N/A</v>
      </c>
      <c r="K99" s="1" t="str">
        <f>IF('Relevance scoring'!K99="","",IF('Relevance scoring'!K99&gt;=3,"ASSESS","N/A"))</f>
        <v/>
      </c>
      <c r="L99" s="1" t="str">
        <f>IF('Relevance scoring'!L99="","",IF('Relevance scoring'!L99&gt;=3,"ASSESS","N/A"))</f>
        <v/>
      </c>
      <c r="M99" s="1" t="str">
        <f>IF('Relevance scoring'!M99="","",IF('Relevance scoring'!M99&gt;=3,"ASSESS","N/A"))</f>
        <v>N/A</v>
      </c>
      <c r="N99" s="1" t="str">
        <f>IF('Relevance scoring'!N99="","",IF('Relevance scoring'!N99&gt;=3,"ASSESS","N/A"))</f>
        <v/>
      </c>
      <c r="O99" s="1" t="str">
        <f>IF('Relevance scoring'!O99="","",IF('Relevance scoring'!O99&gt;=3,"ASSESS","N/A"))</f>
        <v/>
      </c>
      <c r="P99" s="1" t="str">
        <f>IF('Relevance scoring'!P99="","",IF('Relevance scoring'!P99&gt;=3,"ASSESS","N/A"))</f>
        <v/>
      </c>
      <c r="Q99" s="1" t="str">
        <f>IF('Relevance scoring'!Q99="","",IF('Relevance scoring'!Q99&gt;=3,"ASSESS","N/A"))</f>
        <v/>
      </c>
      <c r="R99" s="1" t="str">
        <f>IF('Relevance scoring'!R99="","",IF('Relevance scoring'!R99&gt;=3,"ASSESS","N/A"))</f>
        <v/>
      </c>
      <c r="S99" s="1" t="str">
        <f>IF('Relevance scoring'!S99="","",IF('Relevance scoring'!S99&gt;=3,"ASSESS","N/A"))</f>
        <v/>
      </c>
      <c r="T99" s="1" t="str">
        <f>IF('Relevance scoring'!T99="","",IF('Relevance scoring'!T99&gt;=3,"ASSESS","N/A"))</f>
        <v/>
      </c>
      <c r="U99" s="1" t="str">
        <f>IF('Relevance scoring'!U99="","",IF('Relevance scoring'!U99&gt;=3,"ASSESS","N/A"))</f>
        <v/>
      </c>
      <c r="V99" s="1" t="str">
        <f>IF('Relevance scoring'!V99="","",IF('Relevance scoring'!V99&gt;=3,"ASSESS","N/A"))</f>
        <v/>
      </c>
      <c r="W99" s="1" t="str">
        <f>IF('Relevance scoring'!W99="","",IF('Relevance scoring'!W99&gt;=3,"ASSESS","N/A"))</f>
        <v/>
      </c>
      <c r="X99" s="1" t="str">
        <f>IF('Relevance scoring'!X99="","",IF('Relevance scoring'!X99&gt;=3,"ASSESS","N/A"))</f>
        <v/>
      </c>
      <c r="Y99" s="1" t="str">
        <f>IF('Relevance scoring'!Y99="","",IF('Relevance scoring'!Y99&gt;=3,"ASSESS","N/A"))</f>
        <v/>
      </c>
      <c r="Z99" s="8">
        <v>-1</v>
      </c>
      <c r="AA99" s="1" t="str">
        <f>IF('Relevance scoring'!AA99="","",IF('Relevance scoring'!AA99&gt;=3,"ASSESS","N/A"))</f>
        <v/>
      </c>
      <c r="AB99" s="1" t="str">
        <f>IF('Relevance scoring'!AB99="","",IF('Relevance scoring'!AB99&gt;=3,"ASSESS","N/A"))</f>
        <v/>
      </c>
      <c r="AC99" s="1" t="str">
        <f>IF('Relevance scoring'!AC99="","",IF('Relevance scoring'!AC99&gt;=3,"ASSESS","N/A"))</f>
        <v/>
      </c>
      <c r="AD99" s="1" t="str">
        <f>IF('Relevance scoring'!AD99="","",IF('Relevance scoring'!AD99&gt;=3,"ASSESS","N/A"))</f>
        <v/>
      </c>
      <c r="AE99" s="1" t="str">
        <f>IF('Relevance scoring'!AE99="","",IF('Relevance scoring'!AE99&gt;=3,"ASSESS","N/A"))</f>
        <v/>
      </c>
      <c r="AF99" s="1" t="str">
        <f>IF('Relevance scoring'!AF99="","",IF('Relevance scoring'!AF99&gt;=3,"ASSESS","N/A"))</f>
        <v/>
      </c>
      <c r="AG99" s="1" t="str">
        <f>IF('Relevance scoring'!AG99="","",IF('Relevance scoring'!AG99&gt;=3,"ASSESS","N/A"))</f>
        <v/>
      </c>
      <c r="AH99" s="1" t="str">
        <f>IF('Relevance scoring'!AH99="","",IF('Relevance scoring'!AH99&gt;=3,"ASSESS","N/A"))</f>
        <v/>
      </c>
      <c r="AI99" s="1" t="str">
        <f>IF('Relevance scoring'!AI99="","",IF('Relevance scoring'!AI99&gt;=3,"ASSESS","N/A"))</f>
        <v/>
      </c>
      <c r="AJ99" s="1" t="str">
        <f>IF('Relevance scoring'!AJ99="","",IF('Relevance scoring'!AJ99&gt;=3,"ASSESS","N/A"))</f>
        <v/>
      </c>
      <c r="AK99" s="1" t="str">
        <f>IF('Relevance scoring'!AK99="","",IF('Relevance scoring'!AK99&gt;=3,"ASSESS","N/A"))</f>
        <v/>
      </c>
      <c r="AL99" s="1" t="str">
        <f>IF('Relevance scoring'!AL99="","",IF('Relevance scoring'!AL99&gt;=3,"ASSESS","N/A"))</f>
        <v/>
      </c>
      <c r="AM99" s="1" t="str">
        <f>IF('Relevance scoring'!AM99="","",IF('Relevance scoring'!AM99&gt;=3,"ASSESS","N/A"))</f>
        <v/>
      </c>
      <c r="AN99" s="1" t="str">
        <f>IF('Relevance scoring'!AN127="","",IF('Relevance scoring'!AN127&gt;=3,"ASSESS","N/A"))</f>
        <v/>
      </c>
      <c r="AO99" s="1" t="str">
        <f>IF('Relevance scoring'!AO99="","",IF('Relevance scoring'!AO99&gt;=3,"ASSESS","N/A"))</f>
        <v/>
      </c>
      <c r="AP99" s="1" t="str">
        <f>IF('Relevance scoring'!AP99="","",IF('Relevance scoring'!AP99&gt;=3,"ASSESS","N/A"))</f>
        <v/>
      </c>
      <c r="AQ99" s="1" t="str">
        <f>IF('Relevance scoring'!AQ99="","",IF('Relevance scoring'!AQ99&gt;=3,"ASSESS","N/A"))</f>
        <v/>
      </c>
      <c r="AR99" s="1" t="str">
        <f>IF('Relevance scoring'!AR99="","",IF('Relevance scoring'!AR99&gt;=3,"ASSESS","N/A"))</f>
        <v/>
      </c>
      <c r="AS99" s="1" t="str">
        <f>IF('Relevance scoring'!AS99="","",IF('Relevance scoring'!AS99&gt;=3,"ASSESS","N/A"))</f>
        <v/>
      </c>
      <c r="AT99" s="1" t="str">
        <f>IF('Relevance scoring'!AT99="","",IF('Relevance scoring'!AT99&gt;=3,"ASSESS","N/A"))</f>
        <v/>
      </c>
      <c r="AU99" s="1" t="str">
        <f>IF('Relevance scoring'!AU99="","",IF('Relevance scoring'!AU99&gt;=3,"ASSESS","N/A"))</f>
        <v/>
      </c>
      <c r="AV99" s="1" t="str">
        <f>IF('Relevance scoring'!AV99="","",IF('Relevance scoring'!AV99&gt;=3,"ASSESS","N/A"))</f>
        <v/>
      </c>
      <c r="AW99" s="1" t="str">
        <f>IF('Relevance scoring'!AW99="","",IF('Relevance scoring'!AW99&gt;=3,"ASSESS","N/A"))</f>
        <v/>
      </c>
      <c r="AX99" s="1" t="str">
        <f>IF('Relevance scoring'!AX99="","",IF('Relevance scoring'!AX99&gt;=3,"ASSESS","N/A"))</f>
        <v/>
      </c>
      <c r="AY99" s="1" t="str">
        <f>IF('Relevance scoring'!AY99="","",IF('Relevance scoring'!AY99&gt;=3,"ASSESS","N/A"))</f>
        <v/>
      </c>
      <c r="AZ99" s="1" t="str">
        <f>IF('Relevance scoring'!AZ99="","",IF('Relevance scoring'!AZ99&gt;=3,"ASSESS","N/A"))</f>
        <v/>
      </c>
      <c r="BA99" s="1" t="str">
        <f>IF('Relevance scoring'!BA99="","",IF('Relevance scoring'!BA99&gt;=3,"ASSESS","N/A"))</f>
        <v/>
      </c>
      <c r="BB99" s="1" t="str">
        <f>IF('Relevance scoring'!BB99="","",IF('Relevance scoring'!BB99&gt;=3,"ASSESS","N/A"))</f>
        <v/>
      </c>
      <c r="BC99" s="1" t="str">
        <f>IF('Relevance scoring'!BC99="","",IF('Relevance scoring'!BC99&gt;=3,"ASSESS","N/A"))</f>
        <v/>
      </c>
      <c r="BD99" s="1" t="str">
        <f>IF('Relevance scoring'!BD99="","",IF('Relevance scoring'!BD99&gt;=3,"ASSESS","N/A"))</f>
        <v/>
      </c>
      <c r="BE99" s="1" t="str">
        <f>IF('Relevance scoring'!BE99="","",IF('Relevance scoring'!BE99&gt;=3,"ASSESS","N/A"))</f>
        <v/>
      </c>
      <c r="BF99" s="1" t="str">
        <f>IF('Relevance scoring'!BF99="","",IF('Relevance scoring'!BF99&gt;=3,"ASSESS","N/A"))</f>
        <v/>
      </c>
      <c r="BG99" s="1" t="str">
        <f>IF('Relevance scoring'!BG99="","",IF('Relevance scoring'!BG99&gt;=3,"ASSESS","N/A"))</f>
        <v/>
      </c>
      <c r="BH99" s="1" t="str">
        <f>IF('Relevance scoring'!BH99="","",IF('Relevance scoring'!BH99&gt;=3,"ASSESS","N/A"))</f>
        <v/>
      </c>
    </row>
    <row r="100" spans="1:60" ht="12.75" x14ac:dyDescent="0.2">
      <c r="A100" s="53" t="str">
        <f>'Technology references'!A95</f>
        <v>Tech-094</v>
      </c>
      <c r="B100" s="54" t="str">
        <f t="array" ref="B100">INDEX('Technology references'!$B$2:$B$100,MATCH($A100,'Technology references'!$A$2:$A$100,0))</f>
        <v>Ocean acidification</v>
      </c>
      <c r="D100" s="1" t="str">
        <f>IF('Relevance scoring'!D100="","",IF('Relevance scoring'!D100&gt;=3,"ASSESS","N/A"))</f>
        <v>N/A</v>
      </c>
      <c r="E100" s="1" t="str">
        <f>IF('Relevance scoring'!E100="","",IF('Relevance scoring'!E100&gt;=3,"ASSESS","N/A"))</f>
        <v>N/A</v>
      </c>
      <c r="F100" s="1" t="str">
        <f>IF('Relevance scoring'!F100="","",IF('Relevance scoring'!F100&gt;=3,"ASSESS","N/A"))</f>
        <v/>
      </c>
      <c r="G100" s="1" t="str">
        <f>IF('Relevance scoring'!G100="","",IF('Relevance scoring'!G100&gt;=3,"ASSESS","N/A"))</f>
        <v/>
      </c>
      <c r="H100" s="1" t="str">
        <f>IF('Relevance scoring'!H100="","",IF('Relevance scoring'!H100&gt;=3,"ASSESS","N/A"))</f>
        <v/>
      </c>
      <c r="I100" s="1" t="str">
        <f>IF('Relevance scoring'!I100="","",IF('Relevance scoring'!I100&gt;=3,"ASSESS","N/A"))</f>
        <v/>
      </c>
      <c r="J100" s="1" t="str">
        <f>IF('Relevance scoring'!J100="","",IF('Relevance scoring'!J100&gt;=3,"ASSESS","N/A"))</f>
        <v>N/A</v>
      </c>
      <c r="K100" s="1" t="str">
        <f>IF('Relevance scoring'!K100="","",IF('Relevance scoring'!K100&gt;=3,"ASSESS","N/A"))</f>
        <v/>
      </c>
      <c r="L100" s="1" t="str">
        <f>IF('Relevance scoring'!L100="","",IF('Relevance scoring'!L100&gt;=3,"ASSESS","N/A"))</f>
        <v/>
      </c>
      <c r="M100" s="1" t="str">
        <f>IF('Relevance scoring'!M100="","",IF('Relevance scoring'!M100&gt;=3,"ASSESS","N/A"))</f>
        <v>N/A</v>
      </c>
      <c r="N100" s="1" t="str">
        <f>IF('Relevance scoring'!N100="","",IF('Relevance scoring'!N100&gt;=3,"ASSESS","N/A"))</f>
        <v/>
      </c>
      <c r="O100" s="1" t="str">
        <f>IF('Relevance scoring'!O100="","",IF('Relevance scoring'!O100&gt;=3,"ASSESS","N/A"))</f>
        <v/>
      </c>
      <c r="P100" s="1" t="str">
        <f>IF('Relevance scoring'!P100="","",IF('Relevance scoring'!P100&gt;=3,"ASSESS","N/A"))</f>
        <v/>
      </c>
      <c r="Q100" s="1" t="str">
        <f>IF('Relevance scoring'!Q100="","",IF('Relevance scoring'!Q100&gt;=3,"ASSESS","N/A"))</f>
        <v/>
      </c>
      <c r="R100" s="1" t="str">
        <f>IF('Relevance scoring'!R100="","",IF('Relevance scoring'!R100&gt;=3,"ASSESS","N/A"))</f>
        <v/>
      </c>
      <c r="S100" s="1" t="str">
        <f>IF('Relevance scoring'!S100="","",IF('Relevance scoring'!S100&gt;=3,"ASSESS","N/A"))</f>
        <v/>
      </c>
      <c r="T100" s="1" t="str">
        <f>IF('Relevance scoring'!T100="","",IF('Relevance scoring'!T100&gt;=3,"ASSESS","N/A"))</f>
        <v/>
      </c>
      <c r="U100" s="1" t="str">
        <f>IF('Relevance scoring'!U100="","",IF('Relevance scoring'!U100&gt;=3,"ASSESS","N/A"))</f>
        <v/>
      </c>
      <c r="V100" s="1" t="str">
        <f>IF('Relevance scoring'!V100="","",IF('Relevance scoring'!V100&gt;=3,"ASSESS","N/A"))</f>
        <v/>
      </c>
      <c r="W100" s="1" t="str">
        <f>IF('Relevance scoring'!W100="","",IF('Relevance scoring'!W100&gt;=3,"ASSESS","N/A"))</f>
        <v/>
      </c>
      <c r="X100" s="1" t="str">
        <f>IF('Relevance scoring'!X100="","",IF('Relevance scoring'!X100&gt;=3,"ASSESS","N/A"))</f>
        <v/>
      </c>
      <c r="Y100" s="1" t="str">
        <f>IF('Relevance scoring'!Y100="","",IF('Relevance scoring'!Y100&gt;=3,"ASSESS","N/A"))</f>
        <v/>
      </c>
      <c r="Z100" s="1" t="str">
        <f>IF('Relevance scoring'!Z100="","",IF('Relevance scoring'!Z100&gt;=3,"ASSESS","N/A"))</f>
        <v>N/A</v>
      </c>
      <c r="AA100" s="1" t="str">
        <f>IF('Relevance scoring'!AA100="","",IF('Relevance scoring'!AA100&gt;=3,"ASSESS","N/A"))</f>
        <v/>
      </c>
      <c r="AB100" s="1" t="str">
        <f>IF('Relevance scoring'!AB100="","",IF('Relevance scoring'!AB100&gt;=3,"ASSESS","N/A"))</f>
        <v/>
      </c>
      <c r="AC100" s="1" t="str">
        <f>IF('Relevance scoring'!AC100="","",IF('Relevance scoring'!AC100&gt;=3,"ASSESS","N/A"))</f>
        <v/>
      </c>
      <c r="AD100" s="1" t="str">
        <f>IF('Relevance scoring'!AD100="","",IF('Relevance scoring'!AD100&gt;=3,"ASSESS","N/A"))</f>
        <v/>
      </c>
      <c r="AE100" s="1" t="str">
        <f>IF('Relevance scoring'!AE100="","",IF('Relevance scoring'!AE100&gt;=3,"ASSESS","N/A"))</f>
        <v/>
      </c>
      <c r="AF100" s="1" t="str">
        <f>IF('Relevance scoring'!AF100="","",IF('Relevance scoring'!AF100&gt;=3,"ASSESS","N/A"))</f>
        <v/>
      </c>
      <c r="AG100" s="1" t="str">
        <f>IF('Relevance scoring'!AG100="","",IF('Relevance scoring'!AG100&gt;=3,"ASSESS","N/A"))</f>
        <v/>
      </c>
      <c r="AH100" s="1" t="str">
        <f>IF('Relevance scoring'!AH100="","",IF('Relevance scoring'!AH100&gt;=3,"ASSESS","N/A"))</f>
        <v/>
      </c>
      <c r="AI100" s="1" t="str">
        <f>IF('Relevance scoring'!AI100="","",IF('Relevance scoring'!AI100&gt;=3,"ASSESS","N/A"))</f>
        <v/>
      </c>
      <c r="AJ100" s="1" t="str">
        <f>IF('Relevance scoring'!AJ100="","",IF('Relevance scoring'!AJ100&gt;=3,"ASSESS","N/A"))</f>
        <v/>
      </c>
      <c r="AK100" s="1" t="str">
        <f>IF('Relevance scoring'!AK100="","",IF('Relevance scoring'!AK100&gt;=3,"ASSESS","N/A"))</f>
        <v/>
      </c>
      <c r="AL100" s="1" t="str">
        <f>IF('Relevance scoring'!AL100="","",IF('Relevance scoring'!AL100&gt;=3,"ASSESS","N/A"))</f>
        <v/>
      </c>
      <c r="AM100" s="1" t="str">
        <f>IF('Relevance scoring'!AM100="","",IF('Relevance scoring'!AM100&gt;=3,"ASSESS","N/A"))</f>
        <v/>
      </c>
      <c r="AN100" s="1" t="str">
        <f>IF('Relevance scoring'!AN128="","",IF('Relevance scoring'!AN128&gt;=3,"ASSESS","N/A"))</f>
        <v/>
      </c>
      <c r="AO100" s="1" t="str">
        <f>IF('Relevance scoring'!AO100="","",IF('Relevance scoring'!AO100&gt;=3,"ASSESS","N/A"))</f>
        <v/>
      </c>
      <c r="AP100" s="1" t="str">
        <f>IF('Relevance scoring'!AP100="","",IF('Relevance scoring'!AP100&gt;=3,"ASSESS","N/A"))</f>
        <v/>
      </c>
      <c r="AQ100" s="1" t="str">
        <f>IF('Relevance scoring'!AQ100="","",IF('Relevance scoring'!AQ100&gt;=3,"ASSESS","N/A"))</f>
        <v/>
      </c>
      <c r="AR100" s="1" t="str">
        <f>IF('Relevance scoring'!AR100="","",IF('Relevance scoring'!AR100&gt;=3,"ASSESS","N/A"))</f>
        <v/>
      </c>
      <c r="AS100" s="1" t="str">
        <f>IF('Relevance scoring'!AS100="","",IF('Relevance scoring'!AS100&gt;=3,"ASSESS","N/A"))</f>
        <v/>
      </c>
      <c r="AT100" s="1" t="str">
        <f>IF('Relevance scoring'!AT100="","",IF('Relevance scoring'!AT100&gt;=3,"ASSESS","N/A"))</f>
        <v/>
      </c>
      <c r="AU100" s="1" t="str">
        <f>IF('Relevance scoring'!AU100="","",IF('Relevance scoring'!AU100&gt;=3,"ASSESS","N/A"))</f>
        <v/>
      </c>
      <c r="AV100" s="1" t="str">
        <f>IF('Relevance scoring'!AV100="","",IF('Relevance scoring'!AV100&gt;=3,"ASSESS","N/A"))</f>
        <v/>
      </c>
      <c r="AW100" s="1" t="str">
        <f>IF('Relevance scoring'!AW100="","",IF('Relevance scoring'!AW100&gt;=3,"ASSESS","N/A"))</f>
        <v/>
      </c>
      <c r="AX100" s="1" t="str">
        <f>IF('Relevance scoring'!AX100="","",IF('Relevance scoring'!AX100&gt;=3,"ASSESS","N/A"))</f>
        <v/>
      </c>
      <c r="AY100" s="1" t="str">
        <f>IF('Relevance scoring'!AY100="","",IF('Relevance scoring'!AY100&gt;=3,"ASSESS","N/A"))</f>
        <v/>
      </c>
      <c r="AZ100" s="1" t="str">
        <f>IF('Relevance scoring'!AZ100="","",IF('Relevance scoring'!AZ100&gt;=3,"ASSESS","N/A"))</f>
        <v/>
      </c>
      <c r="BA100" s="1" t="str">
        <f>IF('Relevance scoring'!BA100="","",IF('Relevance scoring'!BA100&gt;=3,"ASSESS","N/A"))</f>
        <v/>
      </c>
      <c r="BB100" s="1" t="str">
        <f>IF('Relevance scoring'!BB100="","",IF('Relevance scoring'!BB100&gt;=3,"ASSESS","N/A"))</f>
        <v/>
      </c>
      <c r="BC100" s="1" t="str">
        <f>IF('Relevance scoring'!BC100="","",IF('Relevance scoring'!BC100&gt;=3,"ASSESS","N/A"))</f>
        <v/>
      </c>
      <c r="BD100" s="1" t="str">
        <f>IF('Relevance scoring'!BD100="","",IF('Relevance scoring'!BD100&gt;=3,"ASSESS","N/A"))</f>
        <v/>
      </c>
      <c r="BE100" s="1" t="str">
        <f>IF('Relevance scoring'!BE100="","",IF('Relevance scoring'!BE100&gt;=3,"ASSESS","N/A"))</f>
        <v/>
      </c>
      <c r="BF100" s="1" t="str">
        <f>IF('Relevance scoring'!BF100="","",IF('Relevance scoring'!BF100&gt;=3,"ASSESS","N/A"))</f>
        <v/>
      </c>
      <c r="BG100" s="1" t="str">
        <f>IF('Relevance scoring'!BG100="","",IF('Relevance scoring'!BG100&gt;=3,"ASSESS","N/A"))</f>
        <v/>
      </c>
      <c r="BH100" s="1" t="str">
        <f>IF('Relevance scoring'!BH100="","",IF('Relevance scoring'!BH100&gt;=3,"ASSESS","N/A"))</f>
        <v/>
      </c>
    </row>
    <row r="101" spans="1:60" ht="12.75" x14ac:dyDescent="0.2">
      <c r="A101" s="53" t="str">
        <f>'Technology references'!A96</f>
        <v>Tech-095</v>
      </c>
      <c r="B101" s="54" t="str">
        <f t="array" ref="B101">INDEX('Technology references'!$B$2:$B$100,MATCH($A101,'Technology references'!$A$2:$A$100,0))</f>
        <v>Desertification</v>
      </c>
      <c r="D101" s="1" t="str">
        <f>IF('Relevance scoring'!D101="","",IF('Relevance scoring'!D101&gt;=3,"ASSESS","N/A"))</f>
        <v>N/A</v>
      </c>
      <c r="E101" s="1" t="str">
        <f>IF('Relevance scoring'!E101="","",IF('Relevance scoring'!E101&gt;=3,"ASSESS","N/A"))</f>
        <v>ASSESS</v>
      </c>
      <c r="F101" s="1" t="str">
        <f>IF('Relevance scoring'!F101="","",IF('Relevance scoring'!F101&gt;=3,"ASSESS","N/A"))</f>
        <v/>
      </c>
      <c r="G101" s="1" t="str">
        <f>IF('Relevance scoring'!G101="","",IF('Relevance scoring'!G101&gt;=3,"ASSESS","N/A"))</f>
        <v/>
      </c>
      <c r="H101" s="1" t="str">
        <f>IF('Relevance scoring'!H101="","",IF('Relevance scoring'!H101&gt;=3,"ASSESS","N/A"))</f>
        <v/>
      </c>
      <c r="I101" s="1" t="str">
        <f>IF('Relevance scoring'!I101="","",IF('Relevance scoring'!I101&gt;=3,"ASSESS","N/A"))</f>
        <v/>
      </c>
      <c r="J101" s="8">
        <v>2</v>
      </c>
      <c r="K101" s="1" t="str">
        <f>IF('Relevance scoring'!K101="","",IF('Relevance scoring'!K101&gt;=3,"ASSESS","N/A"))</f>
        <v/>
      </c>
      <c r="L101" s="1" t="str">
        <f>IF('Relevance scoring'!L101="","",IF('Relevance scoring'!L101&gt;=3,"ASSESS","N/A"))</f>
        <v/>
      </c>
      <c r="M101" s="1" t="str">
        <f>IF('Relevance scoring'!M101="","",IF('Relevance scoring'!M101&gt;=3,"ASSESS","N/A"))</f>
        <v>N/A</v>
      </c>
      <c r="N101" s="1" t="str">
        <f>IF('Relevance scoring'!N101="","",IF('Relevance scoring'!N101&gt;=3,"ASSESS","N/A"))</f>
        <v/>
      </c>
      <c r="O101" s="1" t="str">
        <f>IF('Relevance scoring'!O101="","",IF('Relevance scoring'!O101&gt;=3,"ASSESS","N/A"))</f>
        <v/>
      </c>
      <c r="P101" s="1" t="str">
        <f>IF('Relevance scoring'!P101="","",IF('Relevance scoring'!P101&gt;=3,"ASSESS","N/A"))</f>
        <v/>
      </c>
      <c r="Q101" s="1" t="str">
        <f>IF('Relevance scoring'!Q101="","",IF('Relevance scoring'!Q101&gt;=3,"ASSESS","N/A"))</f>
        <v/>
      </c>
      <c r="R101" s="1" t="str">
        <f>IF('Relevance scoring'!R101="","",IF('Relevance scoring'!R101&gt;=3,"ASSESS","N/A"))</f>
        <v/>
      </c>
      <c r="S101" s="1" t="str">
        <f>IF('Relevance scoring'!S101="","",IF('Relevance scoring'!S101&gt;=3,"ASSESS","N/A"))</f>
        <v/>
      </c>
      <c r="T101" s="1" t="str">
        <f>IF('Relevance scoring'!T101="","",IF('Relevance scoring'!T101&gt;=3,"ASSESS","N/A"))</f>
        <v/>
      </c>
      <c r="U101" s="1" t="str">
        <f>IF('Relevance scoring'!U101="","",IF('Relevance scoring'!U101&gt;=3,"ASSESS","N/A"))</f>
        <v/>
      </c>
      <c r="V101" s="1" t="str">
        <f>IF('Relevance scoring'!V101="","",IF('Relevance scoring'!V101&gt;=3,"ASSESS","N/A"))</f>
        <v/>
      </c>
      <c r="W101" s="1" t="str">
        <f>IF('Relevance scoring'!W101="","",IF('Relevance scoring'!W101&gt;=3,"ASSESS","N/A"))</f>
        <v/>
      </c>
      <c r="X101" s="1" t="str">
        <f>IF('Relevance scoring'!X101="","",IF('Relevance scoring'!X101&gt;=3,"ASSESS","N/A"))</f>
        <v/>
      </c>
      <c r="Y101" s="1" t="str">
        <f>IF('Relevance scoring'!Y101="","",IF('Relevance scoring'!Y101&gt;=3,"ASSESS","N/A"))</f>
        <v/>
      </c>
      <c r="Z101" s="8">
        <v>-2</v>
      </c>
      <c r="AA101" s="1" t="str">
        <f>IF('Relevance scoring'!AA101="","",IF('Relevance scoring'!AA101&gt;=3,"ASSESS","N/A"))</f>
        <v/>
      </c>
      <c r="AB101" s="1" t="str">
        <f>IF('Relevance scoring'!AB101="","",IF('Relevance scoring'!AB101&gt;=3,"ASSESS","N/A"))</f>
        <v/>
      </c>
      <c r="AC101" s="1" t="str">
        <f>IF('Relevance scoring'!AC101="","",IF('Relevance scoring'!AC101&gt;=3,"ASSESS","N/A"))</f>
        <v/>
      </c>
      <c r="AD101" s="1" t="str">
        <f>IF('Relevance scoring'!AD101="","",IF('Relevance scoring'!AD101&gt;=3,"ASSESS","N/A"))</f>
        <v/>
      </c>
      <c r="AE101" s="1" t="str">
        <f>IF('Relevance scoring'!AE101="","",IF('Relevance scoring'!AE101&gt;=3,"ASSESS","N/A"))</f>
        <v/>
      </c>
      <c r="AF101" s="1" t="str">
        <f>IF('Relevance scoring'!AF101="","",IF('Relevance scoring'!AF101&gt;=3,"ASSESS","N/A"))</f>
        <v/>
      </c>
      <c r="AG101" s="1" t="str">
        <f>IF('Relevance scoring'!AG101="","",IF('Relevance scoring'!AG101&gt;=3,"ASSESS","N/A"))</f>
        <v/>
      </c>
      <c r="AH101" s="1" t="str">
        <f>IF('Relevance scoring'!AH101="","",IF('Relevance scoring'!AH101&gt;=3,"ASSESS","N/A"))</f>
        <v/>
      </c>
      <c r="AI101" s="1" t="str">
        <f>IF('Relevance scoring'!AI101="","",IF('Relevance scoring'!AI101&gt;=3,"ASSESS","N/A"))</f>
        <v/>
      </c>
      <c r="AJ101" s="1" t="str">
        <f>IF('Relevance scoring'!AJ101="","",IF('Relevance scoring'!AJ101&gt;=3,"ASSESS","N/A"))</f>
        <v/>
      </c>
      <c r="AK101" s="1" t="str">
        <f>IF('Relevance scoring'!AK101="","",IF('Relevance scoring'!AK101&gt;=3,"ASSESS","N/A"))</f>
        <v/>
      </c>
      <c r="AL101" s="1" t="str">
        <f>IF('Relevance scoring'!AL101="","",IF('Relevance scoring'!AL101&gt;=3,"ASSESS","N/A"))</f>
        <v/>
      </c>
      <c r="AM101" s="1" t="str">
        <f>IF('Relevance scoring'!AM101="","",IF('Relevance scoring'!AM101&gt;=3,"ASSESS","N/A"))</f>
        <v/>
      </c>
      <c r="AN101" s="1" t="str">
        <f>IF('Relevance scoring'!AN129="","",IF('Relevance scoring'!AN129&gt;=3,"ASSESS","N/A"))</f>
        <v/>
      </c>
      <c r="AO101" s="1" t="str">
        <f>IF('Relevance scoring'!AO101="","",IF('Relevance scoring'!AO101&gt;=3,"ASSESS","N/A"))</f>
        <v/>
      </c>
      <c r="AP101" s="1" t="str">
        <f>IF('Relevance scoring'!AP101="","",IF('Relevance scoring'!AP101&gt;=3,"ASSESS","N/A"))</f>
        <v/>
      </c>
      <c r="AQ101" s="1" t="str">
        <f>IF('Relevance scoring'!AQ101="","",IF('Relevance scoring'!AQ101&gt;=3,"ASSESS","N/A"))</f>
        <v/>
      </c>
      <c r="AR101" s="1" t="str">
        <f>IF('Relevance scoring'!AR101="","",IF('Relevance scoring'!AR101&gt;=3,"ASSESS","N/A"))</f>
        <v/>
      </c>
      <c r="AS101" s="1" t="str">
        <f>IF('Relevance scoring'!AS101="","",IF('Relevance scoring'!AS101&gt;=3,"ASSESS","N/A"))</f>
        <v/>
      </c>
      <c r="AT101" s="1" t="str">
        <f>IF('Relevance scoring'!AT101="","",IF('Relevance scoring'!AT101&gt;=3,"ASSESS","N/A"))</f>
        <v/>
      </c>
      <c r="AU101" s="1" t="str">
        <f>IF('Relevance scoring'!AU101="","",IF('Relevance scoring'!AU101&gt;=3,"ASSESS","N/A"))</f>
        <v/>
      </c>
      <c r="AV101" s="1" t="str">
        <f>IF('Relevance scoring'!AV101="","",IF('Relevance scoring'!AV101&gt;=3,"ASSESS","N/A"))</f>
        <v/>
      </c>
      <c r="AW101" s="1" t="str">
        <f>IF('Relevance scoring'!AW101="","",IF('Relevance scoring'!AW101&gt;=3,"ASSESS","N/A"))</f>
        <v/>
      </c>
      <c r="AX101" s="1" t="str">
        <f>IF('Relevance scoring'!AX101="","",IF('Relevance scoring'!AX101&gt;=3,"ASSESS","N/A"))</f>
        <v/>
      </c>
      <c r="AY101" s="1" t="str">
        <f>IF('Relevance scoring'!AY101="","",IF('Relevance scoring'!AY101&gt;=3,"ASSESS","N/A"))</f>
        <v/>
      </c>
      <c r="AZ101" s="1" t="str">
        <f>IF('Relevance scoring'!AZ101="","",IF('Relevance scoring'!AZ101&gt;=3,"ASSESS","N/A"))</f>
        <v/>
      </c>
      <c r="BA101" s="1" t="str">
        <f>IF('Relevance scoring'!BA101="","",IF('Relevance scoring'!BA101&gt;=3,"ASSESS","N/A"))</f>
        <v/>
      </c>
      <c r="BB101" s="1" t="str">
        <f>IF('Relevance scoring'!BB101="","",IF('Relevance scoring'!BB101&gt;=3,"ASSESS","N/A"))</f>
        <v/>
      </c>
      <c r="BC101" s="1" t="str">
        <f>IF('Relevance scoring'!BC101="","",IF('Relevance scoring'!BC101&gt;=3,"ASSESS","N/A"))</f>
        <v/>
      </c>
      <c r="BD101" s="1" t="str">
        <f>IF('Relevance scoring'!BD101="","",IF('Relevance scoring'!BD101&gt;=3,"ASSESS","N/A"))</f>
        <v/>
      </c>
      <c r="BE101" s="1" t="str">
        <f>IF('Relevance scoring'!BE101="","",IF('Relevance scoring'!BE101&gt;=3,"ASSESS","N/A"))</f>
        <v/>
      </c>
      <c r="BF101" s="1" t="str">
        <f>IF('Relevance scoring'!BF101="","",IF('Relevance scoring'!BF101&gt;=3,"ASSESS","N/A"))</f>
        <v/>
      </c>
      <c r="BG101" s="1" t="str">
        <f>IF('Relevance scoring'!BG101="","",IF('Relevance scoring'!BG101&gt;=3,"ASSESS","N/A"))</f>
        <v/>
      </c>
      <c r="BH101" s="1" t="str">
        <f>IF('Relevance scoring'!BH101="","",IF('Relevance scoring'!BH101&gt;=3,"ASSESS","N/A"))</f>
        <v/>
      </c>
    </row>
    <row r="102" spans="1:60" ht="12.75" x14ac:dyDescent="0.2">
      <c r="A102" s="53" t="str">
        <f>'Technology references'!A97</f>
        <v>Tech-096</v>
      </c>
      <c r="B102" s="54" t="str">
        <f t="array" ref="B102">INDEX('Technology references'!$B$2:$B$100,MATCH($A102,'Technology references'!$A$2:$A$100,0))</f>
        <v>Aging population</v>
      </c>
      <c r="D102" s="8">
        <v>1</v>
      </c>
      <c r="E102" s="1" t="str">
        <f>IF('Relevance scoring'!E102="","",IF('Relevance scoring'!E102&gt;=3,"ASSESS","N/A"))</f>
        <v>N/A</v>
      </c>
      <c r="F102" s="1" t="str">
        <f>IF('Relevance scoring'!F102="","",IF('Relevance scoring'!F102&gt;=3,"ASSESS","N/A"))</f>
        <v>N/A</v>
      </c>
      <c r="G102" s="1" t="str">
        <f>IF('Relevance scoring'!G102="","",IF('Relevance scoring'!G102&gt;=3,"ASSESS","N/A"))</f>
        <v>N/A</v>
      </c>
      <c r="H102" s="1" t="str">
        <f>IF('Relevance scoring'!H102="","",IF('Relevance scoring'!H102&gt;=3,"ASSESS","N/A"))</f>
        <v>ASSESS</v>
      </c>
      <c r="I102" s="1" t="str">
        <f>IF('Relevance scoring'!I102="","",IF('Relevance scoring'!I102&gt;=3,"ASSESS","N/A"))</f>
        <v>ASSESS</v>
      </c>
      <c r="J102" s="8">
        <v>3</v>
      </c>
      <c r="K102" s="1" t="str">
        <f>IF('Relevance scoring'!K102="","",IF('Relevance scoring'!K102&gt;=3,"ASSESS","N/A"))</f>
        <v>N/A</v>
      </c>
      <c r="L102" s="1" t="str">
        <f>IF('Relevance scoring'!L102="","",IF('Relevance scoring'!L102&gt;=3,"ASSESS","N/A"))</f>
        <v>N/A</v>
      </c>
      <c r="M102" s="1" t="str">
        <f>IF('Relevance scoring'!M102="","",IF('Relevance scoring'!M102&gt;=3,"ASSESS","N/A"))</f>
        <v>N/A</v>
      </c>
      <c r="N102" s="1" t="str">
        <f>IF('Relevance scoring'!N102="","",IF('Relevance scoring'!N102&gt;=3,"ASSESS","N/A"))</f>
        <v>N/A</v>
      </c>
      <c r="O102" s="1" t="str">
        <f>IF('Relevance scoring'!O102="","",IF('Relevance scoring'!O102&gt;=3,"ASSESS","N/A"))</f>
        <v>N/A</v>
      </c>
      <c r="P102" s="1" t="str">
        <f>IF('Relevance scoring'!P102="","",IF('Relevance scoring'!P102&gt;=3,"ASSESS","N/A"))</f>
        <v>N/A</v>
      </c>
      <c r="Q102" s="1" t="str">
        <f>IF('Relevance scoring'!Q102="","",IF('Relevance scoring'!Q102&gt;=3,"ASSESS","N/A"))</f>
        <v>ASSESS</v>
      </c>
      <c r="R102" s="1" t="str">
        <f>IF('Relevance scoring'!R102="","",IF('Relevance scoring'!R102&gt;=3,"ASSESS","N/A"))</f>
        <v>N/A</v>
      </c>
      <c r="S102" s="1" t="str">
        <f>IF('Relevance scoring'!S102="","",IF('Relevance scoring'!S102&gt;=3,"ASSESS","N/A"))</f>
        <v>N/A</v>
      </c>
      <c r="T102" s="1" t="str">
        <f>IF('Relevance scoring'!T102="","",IF('Relevance scoring'!T102&gt;=3,"ASSESS","N/A"))</f>
        <v>N/A</v>
      </c>
      <c r="U102" s="1" t="str">
        <f>IF('Relevance scoring'!U102="","",IF('Relevance scoring'!U102&gt;=3,"ASSESS","N/A"))</f>
        <v>N/A</v>
      </c>
      <c r="V102" s="1" t="str">
        <f>IF('Relevance scoring'!V102="","",IF('Relevance scoring'!V102&gt;=3,"ASSESS","N/A"))</f>
        <v>N/A</v>
      </c>
      <c r="W102" s="1" t="str">
        <f>IF('Relevance scoring'!W102="","",IF('Relevance scoring'!W102&gt;=3,"ASSESS","N/A"))</f>
        <v>ASSESS</v>
      </c>
      <c r="X102" s="1" t="str">
        <f>IF('Relevance scoring'!X102="","",IF('Relevance scoring'!X102&gt;=3,"ASSESS","N/A"))</f>
        <v>N/A</v>
      </c>
      <c r="Y102" s="1" t="str">
        <f>IF('Relevance scoring'!Y102="","",IF('Relevance scoring'!Y102&gt;=3,"ASSESS","N/A"))</f>
        <v>N/A</v>
      </c>
      <c r="Z102" s="1" t="str">
        <f>IF('Relevance scoring'!Z102="","",IF('Relevance scoring'!Z102&gt;=3,"ASSESS","N/A"))</f>
        <v>N/A</v>
      </c>
      <c r="AA102" s="1" t="str">
        <f>IF('Relevance scoring'!AA102="","",IF('Relevance scoring'!AA102&gt;=3,"ASSESS","N/A"))</f>
        <v>ASSESS</v>
      </c>
      <c r="AB102" s="1" t="str">
        <f>IF('Relevance scoring'!AB102="","",IF('Relevance scoring'!AB102&gt;=3,"ASSESS","N/A"))</f>
        <v>ASSESS</v>
      </c>
      <c r="AC102" s="1" t="str">
        <f>IF('Relevance scoring'!AC102="","",IF('Relevance scoring'!AC102&gt;=3,"ASSESS","N/A"))</f>
        <v>ASSESS</v>
      </c>
      <c r="AD102" s="1" t="str">
        <f>IF('Relevance scoring'!AD102="","",IF('Relevance scoring'!AD102&gt;=3,"ASSESS","N/A"))</f>
        <v>ASSESS</v>
      </c>
      <c r="AE102" s="1" t="str">
        <f>IF('Relevance scoring'!AE102="","",IF('Relevance scoring'!AE102&gt;=3,"ASSESS","N/A"))</f>
        <v>N/A</v>
      </c>
      <c r="AF102" s="1" t="str">
        <f>IF('Relevance scoring'!AF102="","",IF('Relevance scoring'!AF102&gt;=3,"ASSESS","N/A"))</f>
        <v>N/A</v>
      </c>
      <c r="AG102" s="1" t="str">
        <f>IF('Relevance scoring'!AG102="","",IF('Relevance scoring'!AG102&gt;=3,"ASSESS","N/A"))</f>
        <v>N/A</v>
      </c>
      <c r="AH102" s="1" t="str">
        <f>IF('Relevance scoring'!AH102="","",IF('Relevance scoring'!AH102&gt;=3,"ASSESS","N/A"))</f>
        <v>N/A</v>
      </c>
      <c r="AI102" s="1" t="str">
        <f>IF('Relevance scoring'!AI102="","",IF('Relevance scoring'!AI102&gt;=3,"ASSESS","N/A"))</f>
        <v>N/A</v>
      </c>
      <c r="AJ102" s="1" t="str">
        <f>IF('Relevance scoring'!AJ102="","",IF('Relevance scoring'!AJ102&gt;=3,"ASSESS","N/A"))</f>
        <v>N/A</v>
      </c>
      <c r="AK102" s="1" t="str">
        <f>IF('Relevance scoring'!AK102="","",IF('Relevance scoring'!AK102&gt;=3,"ASSESS","N/A"))</f>
        <v>N/A</v>
      </c>
      <c r="AL102" s="1" t="str">
        <f>IF('Relevance scoring'!AL102="","",IF('Relevance scoring'!AL102&gt;=3,"ASSESS","N/A"))</f>
        <v>N/A</v>
      </c>
      <c r="AM102" s="1" t="str">
        <f>IF('Relevance scoring'!AM102="","",IF('Relevance scoring'!AM102&gt;=3,"ASSESS","N/A"))</f>
        <v>N/A</v>
      </c>
      <c r="AN102" s="8">
        <v>2</v>
      </c>
      <c r="AO102" s="1" t="str">
        <f>IF('Relevance scoring'!AO102="","",IF('Relevance scoring'!AO102&gt;=3,"ASSESS","N/A"))</f>
        <v>N/A</v>
      </c>
      <c r="AP102" s="8">
        <v>1</v>
      </c>
      <c r="AQ102" s="1" t="str">
        <f>IF('Relevance scoring'!AQ102="","",IF('Relevance scoring'!AQ102&gt;=3,"ASSESS","N/A"))</f>
        <v>N/A</v>
      </c>
      <c r="AR102" s="1" t="str">
        <f>IF('Relevance scoring'!AR102="","",IF('Relevance scoring'!AR102&gt;=3,"ASSESS","N/A"))</f>
        <v>N/A</v>
      </c>
      <c r="AS102" s="1" t="str">
        <f>IF('Relevance scoring'!AS102="","",IF('Relevance scoring'!AS102&gt;=3,"ASSESS","N/A"))</f>
        <v>N/A</v>
      </c>
      <c r="AT102" s="1" t="str">
        <f>IF('Relevance scoring'!AT102="","",IF('Relevance scoring'!AT102&gt;=3,"ASSESS","N/A"))</f>
        <v>ASSESS</v>
      </c>
      <c r="AU102" s="1" t="str">
        <f>IF('Relevance scoring'!AU102="","",IF('Relevance scoring'!AU102&gt;=3,"ASSESS","N/A"))</f>
        <v>ASSESS</v>
      </c>
      <c r="AV102" s="1" t="str">
        <f>IF('Relevance scoring'!AV102="","",IF('Relevance scoring'!AV102&gt;=3,"ASSESS","N/A"))</f>
        <v>N/A</v>
      </c>
      <c r="AW102" s="1" t="str">
        <f>IF('Relevance scoring'!AW102="","",IF('Relevance scoring'!AW102&gt;=3,"ASSESS","N/A"))</f>
        <v>N/A</v>
      </c>
      <c r="AX102" s="1" t="str">
        <f>IF('Relevance scoring'!AX102="","",IF('Relevance scoring'!AX102&gt;=3,"ASSESS","N/A"))</f>
        <v>N/A</v>
      </c>
      <c r="AY102" s="1" t="str">
        <f>IF('Relevance scoring'!AY102="","",IF('Relevance scoring'!AY102&gt;=3,"ASSESS","N/A"))</f>
        <v>N/A</v>
      </c>
      <c r="AZ102" s="1" t="str">
        <f>IF('Relevance scoring'!AZ102="","",IF('Relevance scoring'!AZ102&gt;=3,"ASSESS","N/A"))</f>
        <v>N/A</v>
      </c>
      <c r="BA102" s="1" t="str">
        <f>IF('Relevance scoring'!BA102="","",IF('Relevance scoring'!BA102&gt;=3,"ASSESS","N/A"))</f>
        <v>N/A</v>
      </c>
      <c r="BB102" s="1" t="str">
        <f>IF('Relevance scoring'!BB102="","",IF('Relevance scoring'!BB102&gt;=3,"ASSESS","N/A"))</f>
        <v>N/A</v>
      </c>
      <c r="BC102" s="1" t="str">
        <f>IF('Relevance scoring'!BC102="","",IF('Relevance scoring'!BC102&gt;=3,"ASSESS","N/A"))</f>
        <v>N/A</v>
      </c>
      <c r="BD102" s="1" t="str">
        <f>IF('Relevance scoring'!BD102="","",IF('Relevance scoring'!BD102&gt;=3,"ASSESS","N/A"))</f>
        <v>N/A</v>
      </c>
      <c r="BE102" s="1" t="str">
        <f>IF('Relevance scoring'!BE102="","",IF('Relevance scoring'!BE102&gt;=3,"ASSESS","N/A"))</f>
        <v>N/A</v>
      </c>
      <c r="BF102" s="1" t="str">
        <f>IF('Relevance scoring'!BF102="","",IF('Relevance scoring'!BF102&gt;=3,"ASSESS","N/A"))</f>
        <v>N/A</v>
      </c>
      <c r="BG102" s="1" t="str">
        <f>IF('Relevance scoring'!BG102="","",IF('Relevance scoring'!BG102&gt;=3,"ASSESS","N/A"))</f>
        <v>N/A</v>
      </c>
      <c r="BH102" s="1" t="str">
        <f>IF('Relevance scoring'!BH102="","",IF('Relevance scoring'!BH102&gt;=3,"ASSESS","N/A"))</f>
        <v>N/A</v>
      </c>
    </row>
    <row r="103" spans="1:60" ht="12.75" x14ac:dyDescent="0.2">
      <c r="A103" s="53" t="str">
        <f>'Technology references'!A98</f>
        <v>Tech-097</v>
      </c>
      <c r="B103" s="54" t="str">
        <f t="array" ref="B103">INDEX('Technology references'!$B$2:$B$100,MATCH($A103,'Technology references'!$A$2:$A$100,0))</f>
        <v>Hypersonic</v>
      </c>
      <c r="D103" s="1" t="str">
        <f>IF('Relevance scoring'!D103="","",IF('Relevance scoring'!D103&gt;=3,"ASSESS","N/A"))</f>
        <v>N/A</v>
      </c>
      <c r="E103" s="1" t="str">
        <f>IF('Relevance scoring'!E103="","",IF('Relevance scoring'!E103&gt;=3,"ASSESS","N/A"))</f>
        <v>N/A</v>
      </c>
      <c r="F103" s="1" t="str">
        <f>IF('Relevance scoring'!F103="","",IF('Relevance scoring'!F103&gt;=3,"ASSESS","N/A"))</f>
        <v>N/A</v>
      </c>
      <c r="G103" s="1" t="str">
        <f>IF('Relevance scoring'!G103="","",IF('Relevance scoring'!G103&gt;=3,"ASSESS","N/A"))</f>
        <v>N/A</v>
      </c>
      <c r="H103" s="1" t="str">
        <f>IF('Relevance scoring'!H103="","",IF('Relevance scoring'!H103&gt;=3,"ASSESS","N/A"))</f>
        <v>N/A</v>
      </c>
      <c r="I103" s="1" t="str">
        <f>IF('Relevance scoring'!I103="","",IF('Relevance scoring'!I103&gt;=3,"ASSESS","N/A"))</f>
        <v>N/A</v>
      </c>
      <c r="J103" s="1" t="str">
        <f>IF('Relevance scoring'!J103="","",IF('Relevance scoring'!J103&gt;=3,"ASSESS","N/A"))</f>
        <v>N/A</v>
      </c>
      <c r="K103" s="1" t="str">
        <f>IF('Relevance scoring'!K103="","",IF('Relevance scoring'!K103&gt;=3,"ASSESS","N/A"))</f>
        <v>N/A</v>
      </c>
      <c r="L103" s="8">
        <v>2</v>
      </c>
      <c r="M103" s="1" t="str">
        <f>IF('Relevance scoring'!M103="","",IF('Relevance scoring'!M103&gt;=3,"ASSESS","N/A"))</f>
        <v>N/A</v>
      </c>
      <c r="N103" s="8">
        <v>1</v>
      </c>
      <c r="O103" s="1" t="str">
        <f>IF('Relevance scoring'!O103="","",IF('Relevance scoring'!O103&gt;=3,"ASSESS","N/A"))</f>
        <v>N/A</v>
      </c>
      <c r="P103" s="1" t="str">
        <f>IF('Relevance scoring'!P103="","",IF('Relevance scoring'!P103&gt;=3,"ASSESS","N/A"))</f>
        <v>N/A</v>
      </c>
      <c r="Q103" s="1" t="str">
        <f>IF('Relevance scoring'!Q103="","",IF('Relevance scoring'!Q103&gt;=3,"ASSESS","N/A"))</f>
        <v>N/A</v>
      </c>
      <c r="R103" s="1" t="str">
        <f>IF('Relevance scoring'!R103="","",IF('Relevance scoring'!R103&gt;=3,"ASSESS","N/A"))</f>
        <v>N/A</v>
      </c>
      <c r="S103" s="1" t="str">
        <f>IF('Relevance scoring'!S103="","",IF('Relevance scoring'!S103&gt;=3,"ASSESS","N/A"))</f>
        <v>N/A</v>
      </c>
      <c r="T103" s="1" t="str">
        <f>IF('Relevance scoring'!T103="","",IF('Relevance scoring'!T103&gt;=3,"ASSESS","N/A"))</f>
        <v>N/A</v>
      </c>
      <c r="U103" s="1" t="str">
        <f>IF('Relevance scoring'!U103="","",IF('Relevance scoring'!U103&gt;=3,"ASSESS","N/A"))</f>
        <v>N/A</v>
      </c>
      <c r="V103" s="1" t="str">
        <f>IF('Relevance scoring'!V103="","",IF('Relevance scoring'!V103&gt;=3,"ASSESS","N/A"))</f>
        <v>N/A</v>
      </c>
      <c r="W103" s="8">
        <v>1</v>
      </c>
      <c r="X103" s="1" t="str">
        <f>IF('Relevance scoring'!X103="","",IF('Relevance scoring'!X103&gt;=3,"ASSESS","N/A"))</f>
        <v>N/A</v>
      </c>
      <c r="Y103" s="1" t="str">
        <f>IF('Relevance scoring'!Y103="","",IF('Relevance scoring'!Y103&gt;=3,"ASSESS","N/A"))</f>
        <v>N/A</v>
      </c>
      <c r="Z103" s="1" t="str">
        <f>IF('Relevance scoring'!Z103="","",IF('Relevance scoring'!Z103&gt;=3,"ASSESS","N/A"))</f>
        <v>N/A</v>
      </c>
      <c r="AA103" s="1" t="str">
        <f>IF('Relevance scoring'!AA103="","",IF('Relevance scoring'!AA103&gt;=3,"ASSESS","N/A"))</f>
        <v>N/A</v>
      </c>
      <c r="AB103" s="1" t="str">
        <f>IF('Relevance scoring'!AB103="","",IF('Relevance scoring'!AB103&gt;=3,"ASSESS","N/A"))</f>
        <v>N/A</v>
      </c>
      <c r="AC103" s="1" t="str">
        <f>IF('Relevance scoring'!AC103="","",IF('Relevance scoring'!AC103&gt;=3,"ASSESS","N/A"))</f>
        <v>N/A</v>
      </c>
      <c r="AD103" s="1" t="str">
        <f>IF('Relevance scoring'!AD103="","",IF('Relevance scoring'!AD103&gt;=3,"ASSESS","N/A"))</f>
        <v>N/A</v>
      </c>
      <c r="AE103" s="8">
        <v>-1</v>
      </c>
      <c r="AF103" s="1" t="str">
        <f>IF('Relevance scoring'!AF103="","",IF('Relevance scoring'!AF103&gt;=3,"ASSESS","N/A"))</f>
        <v>N/A</v>
      </c>
      <c r="AG103" s="1" t="str">
        <f>IF('Relevance scoring'!AG103="","",IF('Relevance scoring'!AG103&gt;=3,"ASSESS","N/A"))</f>
        <v>N/A</v>
      </c>
      <c r="AH103" s="1" t="str">
        <f>IF('Relevance scoring'!AH103="","",IF('Relevance scoring'!AH103&gt;=3,"ASSESS","N/A"))</f>
        <v>N/A</v>
      </c>
      <c r="AI103" s="1" t="str">
        <f>IF('Relevance scoring'!AI103="","",IF('Relevance scoring'!AI103&gt;=3,"ASSESS","N/A"))</f>
        <v>N/A</v>
      </c>
      <c r="AJ103" s="1" t="str">
        <f>IF('Relevance scoring'!AJ103="","",IF('Relevance scoring'!AJ103&gt;=3,"ASSESS","N/A"))</f>
        <v>N/A</v>
      </c>
      <c r="AK103" s="1" t="str">
        <f>IF('Relevance scoring'!AK103="","",IF('Relevance scoring'!AK103&gt;=3,"ASSESS","N/A"))</f>
        <v>N/A</v>
      </c>
      <c r="AL103" s="1" t="str">
        <f>IF('Relevance scoring'!AL103="","",IF('Relevance scoring'!AL103&gt;=3,"ASSESS","N/A"))</f>
        <v>N/A</v>
      </c>
      <c r="AM103" s="1" t="str">
        <f>IF('Relevance scoring'!AM103="","",IF('Relevance scoring'!AM103&gt;=3,"ASSESS","N/A"))</f>
        <v>N/A</v>
      </c>
      <c r="AN103" s="1" t="str">
        <f>IF('Relevance scoring'!AN103="","",IF('Relevance scoring'!AN103&gt;=3,"ASSESS","N/A"))</f>
        <v>N/A</v>
      </c>
      <c r="AO103" s="1" t="str">
        <f>IF('Relevance scoring'!AO103="","",IF('Relevance scoring'!AO103&gt;=3,"ASSESS","N/A"))</f>
        <v>N/A</v>
      </c>
      <c r="AP103" s="1" t="str">
        <f>IF('Relevance scoring'!AP103="","",IF('Relevance scoring'!AP103&gt;=3,"ASSESS","N/A"))</f>
        <v>N/A</v>
      </c>
      <c r="AQ103" s="1" t="str">
        <f>IF('Relevance scoring'!AQ103="","",IF('Relevance scoring'!AQ103&gt;=3,"ASSESS","N/A"))</f>
        <v>N/A</v>
      </c>
      <c r="AR103" s="1" t="str">
        <f>IF('Relevance scoring'!AR103="","",IF('Relevance scoring'!AR103&gt;=3,"ASSESS","N/A"))</f>
        <v>N/A</v>
      </c>
      <c r="AS103" s="1" t="str">
        <f>IF('Relevance scoring'!AS103="","",IF('Relevance scoring'!AS103&gt;=3,"ASSESS","N/A"))</f>
        <v>N/A</v>
      </c>
      <c r="AT103" s="1" t="str">
        <f>IF('Relevance scoring'!AT103="","",IF('Relevance scoring'!AT103&gt;=3,"ASSESS","N/A"))</f>
        <v>N/A</v>
      </c>
      <c r="AU103" s="1" t="str">
        <f>IF('Relevance scoring'!AU103="","",IF('Relevance scoring'!AU103&gt;=3,"ASSESS","N/A"))</f>
        <v>N/A</v>
      </c>
      <c r="AV103" s="1" t="str">
        <f>IF('Relevance scoring'!AV103="","",IF('Relevance scoring'!AV103&gt;=3,"ASSESS","N/A"))</f>
        <v>N/A</v>
      </c>
      <c r="AW103" s="1" t="str">
        <f>IF('Relevance scoring'!AW103="","",IF('Relevance scoring'!AW103&gt;=3,"ASSESS","N/A"))</f>
        <v>N/A</v>
      </c>
      <c r="AX103" s="1" t="str">
        <f>IF('Relevance scoring'!AX103="","",IF('Relevance scoring'!AX103&gt;=3,"ASSESS","N/A"))</f>
        <v>N/A</v>
      </c>
      <c r="AY103" s="1" t="str">
        <f>IF('Relevance scoring'!AY103="","",IF('Relevance scoring'!AY103&gt;=3,"ASSESS","N/A"))</f>
        <v>N/A</v>
      </c>
      <c r="AZ103" s="1" t="str">
        <f>IF('Relevance scoring'!AZ103="","",IF('Relevance scoring'!AZ103&gt;=3,"ASSESS","N/A"))</f>
        <v>N/A</v>
      </c>
      <c r="BA103" s="1" t="str">
        <f>IF('Relevance scoring'!BA103="","",IF('Relevance scoring'!BA103&gt;=3,"ASSESS","N/A"))</f>
        <v>N/A</v>
      </c>
      <c r="BB103" s="1" t="str">
        <f>IF('Relevance scoring'!BB103="","",IF('Relevance scoring'!BB103&gt;=3,"ASSESS","N/A"))</f>
        <v>N/A</v>
      </c>
      <c r="BC103" s="1" t="str">
        <f>IF('Relevance scoring'!BC103="","",IF('Relevance scoring'!BC103&gt;=3,"ASSESS","N/A"))</f>
        <v>N/A</v>
      </c>
      <c r="BD103" s="1" t="str">
        <f>IF('Relevance scoring'!BD103="","",IF('Relevance scoring'!BD103&gt;=3,"ASSESS","N/A"))</f>
        <v>N/A</v>
      </c>
      <c r="BE103" s="1" t="str">
        <f>IF('Relevance scoring'!BE103="","",IF('Relevance scoring'!BE103&gt;=3,"ASSESS","N/A"))</f>
        <v>N/A</v>
      </c>
      <c r="BF103" s="1" t="str">
        <f>IF('Relevance scoring'!BF103="","",IF('Relevance scoring'!BF103&gt;=3,"ASSESS","N/A"))</f>
        <v>N/A</v>
      </c>
      <c r="BG103" s="1" t="str">
        <f>IF('Relevance scoring'!BG103="","",IF('Relevance scoring'!BG103&gt;=3,"ASSESS","N/A"))</f>
        <v>N/A</v>
      </c>
      <c r="BH103" s="1" t="str">
        <f>IF('Relevance scoring'!BH103="","",IF('Relevance scoring'!BH103&gt;=3,"ASSESS","N/A"))</f>
        <v>N/A</v>
      </c>
    </row>
    <row r="104" spans="1:60" ht="12.75" x14ac:dyDescent="0.2">
      <c r="A104" s="53" t="str">
        <f>'Technology references'!A99</f>
        <v>Tech-098</v>
      </c>
      <c r="B104" s="54" t="str">
        <f t="array" ref="B104">INDEX('Technology references'!$B$2:$B$100,MATCH($A104,'Technology references'!$A$2:$A$100,0))</f>
        <v>Customer switching</v>
      </c>
      <c r="D104" s="1" t="str">
        <f>IF('Relevance scoring'!D104="","",IF('Relevance scoring'!D104&gt;=3,"ASSESS","N/A"))</f>
        <v/>
      </c>
      <c r="E104" s="1" t="str">
        <f>IF('Relevance scoring'!E104="","",IF('Relevance scoring'!E104&gt;=3,"ASSESS","N/A"))</f>
        <v/>
      </c>
      <c r="F104" s="1" t="str">
        <f>IF('Relevance scoring'!F104="","",IF('Relevance scoring'!F104&gt;=3,"ASSESS","N/A"))</f>
        <v/>
      </c>
      <c r="G104" s="1" t="str">
        <f>IF('Relevance scoring'!G104="","",IF('Relevance scoring'!G104&gt;=3,"ASSESS","N/A"))</f>
        <v/>
      </c>
      <c r="H104" s="1" t="str">
        <f>IF('Relevance scoring'!H104="","",IF('Relevance scoring'!H104&gt;=3,"ASSESS","N/A"))</f>
        <v/>
      </c>
      <c r="I104" s="1" t="str">
        <f>IF('Relevance scoring'!I104="","",IF('Relevance scoring'!I104&gt;=3,"ASSESS","N/A"))</f>
        <v/>
      </c>
      <c r="J104" s="1" t="str">
        <f>IF('Relevance scoring'!J104="","",IF('Relevance scoring'!J104&gt;=3,"ASSESS","N/A"))</f>
        <v/>
      </c>
      <c r="K104" s="1" t="str">
        <f>IF('Relevance scoring'!K104="","",IF('Relevance scoring'!K104&gt;=3,"ASSESS","N/A"))</f>
        <v/>
      </c>
      <c r="L104" s="1" t="str">
        <f>IF('Relevance scoring'!L104="","",IF('Relevance scoring'!L104&gt;=3,"ASSESS","N/A"))</f>
        <v/>
      </c>
      <c r="M104" s="1" t="str">
        <f>IF('Relevance scoring'!M104="","",IF('Relevance scoring'!M104&gt;=3,"ASSESS","N/A"))</f>
        <v/>
      </c>
      <c r="N104" s="1" t="str">
        <f>IF('Relevance scoring'!N104="","",IF('Relevance scoring'!N104&gt;=3,"ASSESS","N/A"))</f>
        <v/>
      </c>
      <c r="O104" s="1" t="str">
        <f>IF('Relevance scoring'!O104="","",IF('Relevance scoring'!O104&gt;=3,"ASSESS","N/A"))</f>
        <v/>
      </c>
      <c r="P104" s="1" t="str">
        <f>IF('Relevance scoring'!P104="","",IF('Relevance scoring'!P104&gt;=3,"ASSESS","N/A"))</f>
        <v/>
      </c>
      <c r="Q104" s="1" t="str">
        <f>IF('Relevance scoring'!Q104="","",IF('Relevance scoring'!Q104&gt;=3,"ASSESS","N/A"))</f>
        <v/>
      </c>
      <c r="R104" s="1" t="str">
        <f>IF('Relevance scoring'!R104="","",IF('Relevance scoring'!R104&gt;=3,"ASSESS","N/A"))</f>
        <v/>
      </c>
      <c r="S104" s="1" t="str">
        <f>IF('Relevance scoring'!S104="","",IF('Relevance scoring'!S104&gt;=3,"ASSESS","N/A"))</f>
        <v/>
      </c>
      <c r="T104" s="1" t="str">
        <f>IF('Relevance scoring'!T104="","",IF('Relevance scoring'!T104&gt;=3,"ASSESS","N/A"))</f>
        <v/>
      </c>
      <c r="U104" s="1" t="str">
        <f>IF('Relevance scoring'!U104="","",IF('Relevance scoring'!U104&gt;=3,"ASSESS","N/A"))</f>
        <v/>
      </c>
      <c r="V104" s="1" t="str">
        <f>IF('Relevance scoring'!V104="","",IF('Relevance scoring'!V104&gt;=3,"ASSESS","N/A"))</f>
        <v/>
      </c>
      <c r="W104" s="1" t="str">
        <f>IF('Relevance scoring'!W104="","",IF('Relevance scoring'!W104&gt;=3,"ASSESS","N/A"))</f>
        <v/>
      </c>
      <c r="X104" s="1" t="str">
        <f>IF('Relevance scoring'!X104="","",IF('Relevance scoring'!X104&gt;=3,"ASSESS","N/A"))</f>
        <v/>
      </c>
      <c r="Y104" s="1" t="str">
        <f>IF('Relevance scoring'!Y104="","",IF('Relevance scoring'!Y104&gt;=3,"ASSESS","N/A"))</f>
        <v/>
      </c>
      <c r="Z104" s="1" t="str">
        <f>IF('Relevance scoring'!Z104="","",IF('Relevance scoring'!Z104&gt;=3,"ASSESS","N/A"))</f>
        <v/>
      </c>
      <c r="AA104" s="1" t="str">
        <f>IF('Relevance scoring'!AA104="","",IF('Relevance scoring'!AA104&gt;=3,"ASSESS","N/A"))</f>
        <v/>
      </c>
      <c r="AB104" s="1" t="str">
        <f>IF('Relevance scoring'!AB104="","",IF('Relevance scoring'!AB104&gt;=3,"ASSESS","N/A"))</f>
        <v/>
      </c>
      <c r="AC104" s="1" t="str">
        <f>IF('Relevance scoring'!AC104="","",IF('Relevance scoring'!AC104&gt;=3,"ASSESS","N/A"))</f>
        <v/>
      </c>
      <c r="AD104" s="1" t="str">
        <f>IF('Relevance scoring'!AD104="","",IF('Relevance scoring'!AD104&gt;=3,"ASSESS","N/A"))</f>
        <v/>
      </c>
      <c r="AE104" s="1" t="str">
        <f>IF('Relevance scoring'!AE104="","",IF('Relevance scoring'!AE104&gt;=3,"ASSESS","N/A"))</f>
        <v/>
      </c>
      <c r="AF104" s="1" t="str">
        <f>IF('Relevance scoring'!AF104="","",IF('Relevance scoring'!AF104&gt;=3,"ASSESS","N/A"))</f>
        <v/>
      </c>
      <c r="AG104" s="1" t="str">
        <f>IF('Relevance scoring'!AG104="","",IF('Relevance scoring'!AG104&gt;=3,"ASSESS","N/A"))</f>
        <v/>
      </c>
      <c r="AH104" s="1" t="str">
        <f>IF('Relevance scoring'!AH104="","",IF('Relevance scoring'!AH104&gt;=3,"ASSESS","N/A"))</f>
        <v/>
      </c>
      <c r="AI104" s="1" t="str">
        <f>IF('Relevance scoring'!AI104="","",IF('Relevance scoring'!AI104&gt;=3,"ASSESS","N/A"))</f>
        <v/>
      </c>
      <c r="AJ104" s="1" t="str">
        <f>IF('Relevance scoring'!AJ104="","",IF('Relevance scoring'!AJ104&gt;=3,"ASSESS","N/A"))</f>
        <v/>
      </c>
      <c r="AK104" s="1" t="str">
        <f>IF('Relevance scoring'!AK104="","",IF('Relevance scoring'!AK104&gt;=3,"ASSESS","N/A"))</f>
        <v/>
      </c>
      <c r="AL104" s="1" t="str">
        <f>IF('Relevance scoring'!AL104="","",IF('Relevance scoring'!AL104&gt;=3,"ASSESS","N/A"))</f>
        <v/>
      </c>
      <c r="AM104" s="1" t="str">
        <f>IF('Relevance scoring'!AM104="","",IF('Relevance scoring'!AM104&gt;=3,"ASSESS","N/A"))</f>
        <v/>
      </c>
      <c r="AN104" s="1" t="str">
        <f>IF('Relevance scoring'!AN104="","",IF('Relevance scoring'!AN104&gt;=3,"ASSESS","N/A"))</f>
        <v/>
      </c>
      <c r="AO104" s="1" t="str">
        <f>IF('Relevance scoring'!AO104="","",IF('Relevance scoring'!AO104&gt;=3,"ASSESS","N/A"))</f>
        <v/>
      </c>
      <c r="AP104" s="1" t="str">
        <f>IF('Relevance scoring'!AP104="","",IF('Relevance scoring'!AP104&gt;=3,"ASSESS","N/A"))</f>
        <v/>
      </c>
      <c r="AQ104" s="1" t="str">
        <f>IF('Relevance scoring'!AQ104="","",IF('Relevance scoring'!AQ104&gt;=3,"ASSESS","N/A"))</f>
        <v/>
      </c>
      <c r="AR104" s="1" t="str">
        <f>IF('Relevance scoring'!AR104="","",IF('Relevance scoring'!AR104&gt;=3,"ASSESS","N/A"))</f>
        <v/>
      </c>
      <c r="AS104" s="1" t="str">
        <f>IF('Relevance scoring'!AS104="","",IF('Relevance scoring'!AS104&gt;=3,"ASSESS","N/A"))</f>
        <v/>
      </c>
      <c r="AT104" s="1" t="str">
        <f>IF('Relevance scoring'!AT104="","",IF('Relevance scoring'!AT104&gt;=3,"ASSESS","N/A"))</f>
        <v/>
      </c>
      <c r="AU104" s="1" t="str">
        <f>IF('Relevance scoring'!AU104="","",IF('Relevance scoring'!AU104&gt;=3,"ASSESS","N/A"))</f>
        <v/>
      </c>
      <c r="AV104" s="1" t="str">
        <f>IF('Relevance scoring'!AV104="","",IF('Relevance scoring'!AV104&gt;=3,"ASSESS","N/A"))</f>
        <v/>
      </c>
      <c r="AW104" s="1" t="str">
        <f>IF('Relevance scoring'!AW104="","",IF('Relevance scoring'!AW104&gt;=3,"ASSESS","N/A"))</f>
        <v/>
      </c>
      <c r="AX104" s="1" t="str">
        <f>IF('Relevance scoring'!AX104="","",IF('Relevance scoring'!AX104&gt;=3,"ASSESS","N/A"))</f>
        <v/>
      </c>
      <c r="AY104" s="1" t="str">
        <f>IF('Relevance scoring'!AY104="","",IF('Relevance scoring'!AY104&gt;=3,"ASSESS","N/A"))</f>
        <v/>
      </c>
      <c r="AZ104" s="1" t="str">
        <f>IF('Relevance scoring'!AZ104="","",IF('Relevance scoring'!AZ104&gt;=3,"ASSESS","N/A"))</f>
        <v/>
      </c>
      <c r="BA104" s="1" t="str">
        <f>IF('Relevance scoring'!BA104="","",IF('Relevance scoring'!BA104&gt;=3,"ASSESS","N/A"))</f>
        <v/>
      </c>
      <c r="BB104" s="1" t="str">
        <f>IF('Relevance scoring'!BB104="","",IF('Relevance scoring'!BB104&gt;=3,"ASSESS","N/A"))</f>
        <v/>
      </c>
      <c r="BC104" s="1" t="str">
        <f>IF('Relevance scoring'!BC104="","",IF('Relevance scoring'!BC104&gt;=3,"ASSESS","N/A"))</f>
        <v/>
      </c>
      <c r="BD104" s="1" t="str">
        <f>IF('Relevance scoring'!BD104="","",IF('Relevance scoring'!BD104&gt;=3,"ASSESS","N/A"))</f>
        <v/>
      </c>
      <c r="BE104" s="1" t="str">
        <f>IF('Relevance scoring'!BE104="","",IF('Relevance scoring'!BE104&gt;=3,"ASSESS","N/A"))</f>
        <v/>
      </c>
      <c r="BF104" s="1" t="str">
        <f>IF('Relevance scoring'!BF104="","",IF('Relevance scoring'!BF104&gt;=3,"ASSESS","N/A"))</f>
        <v/>
      </c>
      <c r="BG104" s="1" t="str">
        <f>IF('Relevance scoring'!BG104="","",IF('Relevance scoring'!BG104&gt;=3,"ASSESS","N/A"))</f>
        <v/>
      </c>
      <c r="BH104" s="1" t="str">
        <f>IF('Relevance scoring'!BH104="","",IF('Relevance scoring'!BH104&gt;=3,"ASSESS","N/A"))</f>
        <v/>
      </c>
    </row>
    <row r="105" spans="1:60" ht="12.75" x14ac:dyDescent="0.2">
      <c r="A105" s="64"/>
      <c r="B105" s="4"/>
      <c r="D105" s="1" t="str">
        <f>IF('Relevance scoring'!D105="","",IF('Relevance scoring'!D105&gt;=3,"ASSESS","N/A"))</f>
        <v/>
      </c>
      <c r="E105" s="6"/>
      <c r="F105" s="6"/>
      <c r="G105" s="6"/>
      <c r="H105" s="6"/>
      <c r="I105" s="6"/>
      <c r="J105" s="6"/>
      <c r="K105" s="6"/>
      <c r="L105" s="6"/>
      <c r="M105" s="6"/>
      <c r="N105" s="6"/>
      <c r="O105" s="6"/>
      <c r="P105" s="6"/>
      <c r="Q105" s="6"/>
      <c r="R105" s="6"/>
      <c r="S105" s="6"/>
      <c r="T105" s="6"/>
      <c r="U105" s="6"/>
      <c r="V105" s="6"/>
      <c r="W105" s="6"/>
      <c r="X105" s="6"/>
      <c r="Y105" s="6"/>
      <c r="Z105" s="6"/>
      <c r="AA105" s="6"/>
      <c r="AB105" s="6"/>
      <c r="AC105" s="6"/>
      <c r="AD105" s="6"/>
      <c r="AE105" s="6"/>
      <c r="AF105" s="6"/>
      <c r="AG105" s="6"/>
      <c r="AH105" s="6"/>
      <c r="AI105" s="6"/>
      <c r="AJ105" s="6"/>
      <c r="AK105" s="6"/>
      <c r="AL105" s="6"/>
      <c r="AM105" s="6"/>
      <c r="AN105" s="6"/>
      <c r="AO105" s="6"/>
      <c r="AP105" s="6"/>
      <c r="AQ105" s="6"/>
      <c r="AR105" s="6"/>
      <c r="AS105" s="6"/>
      <c r="AT105" s="6"/>
      <c r="AU105" s="6"/>
      <c r="AV105" s="6"/>
      <c r="AW105" s="6"/>
      <c r="AX105" s="6"/>
      <c r="AY105" s="6"/>
      <c r="AZ105" s="6"/>
      <c r="BA105" s="6"/>
      <c r="BB105" s="6"/>
      <c r="BC105" s="6"/>
      <c r="BD105" s="6"/>
      <c r="BE105" s="6"/>
      <c r="BF105" s="6"/>
      <c r="BG105" s="6"/>
    </row>
    <row r="106" spans="1:60" ht="12.75" x14ac:dyDescent="0.2">
      <c r="A106" s="64"/>
      <c r="B106" s="4"/>
      <c r="D106" s="6"/>
      <c r="E106" s="6"/>
      <c r="F106" s="6"/>
      <c r="G106" s="6"/>
      <c r="H106" s="6"/>
      <c r="I106" s="6"/>
      <c r="J106" s="6"/>
      <c r="K106" s="6"/>
      <c r="L106" s="6"/>
      <c r="M106" s="6"/>
      <c r="N106" s="6"/>
      <c r="O106" s="6"/>
      <c r="P106" s="6"/>
      <c r="Q106" s="6"/>
      <c r="R106" s="6"/>
      <c r="S106" s="6"/>
      <c r="T106" s="6"/>
      <c r="U106" s="6"/>
      <c r="V106" s="6"/>
      <c r="W106" s="6"/>
      <c r="X106" s="6"/>
      <c r="Y106" s="6"/>
      <c r="Z106" s="6"/>
      <c r="AA106" s="6"/>
      <c r="AB106" s="6"/>
      <c r="AC106" s="6"/>
      <c r="AD106" s="6"/>
      <c r="AE106" s="6"/>
      <c r="AF106" s="6"/>
      <c r="AG106" s="6"/>
      <c r="AH106" s="6"/>
      <c r="AI106" s="6"/>
      <c r="AJ106" s="6"/>
      <c r="AK106" s="6"/>
      <c r="AL106" s="6"/>
      <c r="AM106" s="6"/>
      <c r="AN106" s="6"/>
      <c r="AO106" s="6"/>
      <c r="AP106" s="6"/>
      <c r="AQ106" s="6"/>
      <c r="AR106" s="6"/>
      <c r="AS106" s="6"/>
      <c r="AT106" s="6"/>
      <c r="AU106" s="6"/>
      <c r="AV106" s="6"/>
      <c r="AW106" s="6"/>
      <c r="AX106" s="6"/>
      <c r="AY106" s="6"/>
      <c r="AZ106" s="6"/>
      <c r="BA106" s="6"/>
      <c r="BB106" s="6"/>
      <c r="BC106" s="6"/>
      <c r="BD106" s="6"/>
      <c r="BE106" s="6"/>
      <c r="BF106" s="6"/>
      <c r="BG106" s="6"/>
    </row>
    <row r="107" spans="1:60" ht="12.75" x14ac:dyDescent="0.2">
      <c r="A107" s="64"/>
      <c r="B107" s="4"/>
      <c r="D107" s="6"/>
      <c r="E107" s="6"/>
      <c r="F107" s="6"/>
      <c r="G107" s="6"/>
      <c r="H107" s="6"/>
      <c r="I107" s="6"/>
      <c r="J107" s="6"/>
      <c r="K107" s="6"/>
      <c r="L107" s="6"/>
      <c r="M107" s="6"/>
      <c r="N107" s="6"/>
      <c r="O107" s="6"/>
      <c r="P107" s="6"/>
      <c r="Q107" s="6"/>
      <c r="R107" s="6"/>
      <c r="S107" s="6"/>
      <c r="T107" s="6"/>
      <c r="U107" s="6"/>
      <c r="V107" s="6"/>
      <c r="W107" s="6"/>
      <c r="X107" s="6"/>
      <c r="Y107" s="6"/>
      <c r="Z107" s="6"/>
      <c r="AA107" s="6"/>
      <c r="AB107" s="6"/>
      <c r="AC107" s="6"/>
      <c r="AD107" s="6"/>
      <c r="AE107" s="6"/>
      <c r="AF107" s="6"/>
      <c r="AG107" s="6"/>
      <c r="AH107" s="6"/>
      <c r="AI107" s="6"/>
      <c r="AJ107" s="6"/>
      <c r="AK107" s="6"/>
      <c r="AL107" s="6"/>
      <c r="AM107" s="6"/>
      <c r="AN107" s="6"/>
      <c r="AO107" s="6"/>
      <c r="AP107" s="6"/>
      <c r="AQ107" s="6"/>
      <c r="AR107" s="6"/>
      <c r="AS107" s="6"/>
      <c r="AT107" s="6"/>
      <c r="AU107" s="6"/>
      <c r="AV107" s="6"/>
      <c r="AW107" s="6"/>
      <c r="AX107" s="6"/>
      <c r="AY107" s="6"/>
      <c r="AZ107" s="6"/>
      <c r="BA107" s="6"/>
      <c r="BB107" s="6"/>
      <c r="BC107" s="6"/>
      <c r="BD107" s="6"/>
      <c r="BE107" s="6"/>
      <c r="BF107" s="6"/>
      <c r="BG107" s="6"/>
    </row>
    <row r="108" spans="1:60" ht="12.75" x14ac:dyDescent="0.2">
      <c r="A108" s="64"/>
      <c r="B108" s="4"/>
      <c r="D108" s="6"/>
      <c r="E108" s="6"/>
      <c r="F108" s="6"/>
      <c r="G108" s="6"/>
      <c r="H108" s="6"/>
      <c r="I108" s="6"/>
      <c r="J108" s="6"/>
      <c r="K108" s="6"/>
      <c r="L108" s="6"/>
      <c r="M108" s="6"/>
      <c r="N108" s="6"/>
      <c r="O108" s="6"/>
      <c r="P108" s="6"/>
      <c r="Q108" s="6"/>
      <c r="R108" s="6"/>
      <c r="S108" s="6"/>
      <c r="T108" s="6"/>
      <c r="U108" s="6"/>
      <c r="V108" s="6"/>
      <c r="W108" s="6"/>
      <c r="X108" s="6"/>
      <c r="Y108" s="6"/>
      <c r="Z108" s="6"/>
      <c r="AA108" s="6"/>
      <c r="AB108" s="6"/>
      <c r="AC108" s="6"/>
      <c r="AD108" s="6"/>
      <c r="AE108" s="6"/>
      <c r="AF108" s="6"/>
      <c r="AG108" s="6"/>
      <c r="AH108" s="6"/>
      <c r="AI108" s="6"/>
      <c r="AJ108" s="6"/>
      <c r="AK108" s="6"/>
      <c r="AL108" s="6"/>
      <c r="AM108" s="6"/>
      <c r="AN108" s="6"/>
      <c r="AO108" s="6"/>
      <c r="AP108" s="6"/>
      <c r="AQ108" s="6"/>
      <c r="AR108" s="6"/>
      <c r="AS108" s="6"/>
      <c r="AT108" s="6"/>
      <c r="AU108" s="6"/>
      <c r="AV108" s="6"/>
      <c r="AW108" s="6"/>
      <c r="AX108" s="6"/>
      <c r="AY108" s="6"/>
      <c r="AZ108" s="6"/>
      <c r="BA108" s="6"/>
      <c r="BB108" s="6"/>
      <c r="BC108" s="6"/>
      <c r="BD108" s="6"/>
      <c r="BE108" s="6"/>
      <c r="BF108" s="6"/>
      <c r="BG108" s="6"/>
    </row>
    <row r="109" spans="1:60" ht="12.75" x14ac:dyDescent="0.2">
      <c r="A109" s="64"/>
      <c r="B109" s="4"/>
      <c r="D109" s="6" t="s">
        <v>648</v>
      </c>
      <c r="E109" s="6" t="s">
        <v>648</v>
      </c>
      <c r="F109" s="6" t="s">
        <v>648</v>
      </c>
      <c r="G109" s="6" t="s">
        <v>648</v>
      </c>
      <c r="H109" s="6" t="s">
        <v>648</v>
      </c>
      <c r="I109" s="6" t="s">
        <v>648</v>
      </c>
      <c r="J109" s="6"/>
      <c r="K109" s="6"/>
      <c r="L109" s="6"/>
      <c r="M109" s="6"/>
      <c r="N109" s="6"/>
      <c r="O109" s="6"/>
      <c r="P109" s="6"/>
      <c r="Q109" s="6"/>
      <c r="R109" s="6"/>
      <c r="S109" s="6"/>
      <c r="T109" s="6"/>
      <c r="U109" s="6"/>
      <c r="V109" s="6"/>
      <c r="W109" s="6"/>
      <c r="X109" s="6"/>
      <c r="Y109" s="6"/>
      <c r="Z109" s="76"/>
      <c r="AA109" s="6"/>
      <c r="AB109" s="6"/>
      <c r="AC109" s="6"/>
      <c r="AD109" s="6"/>
      <c r="AE109" s="6"/>
      <c r="AF109" s="6"/>
      <c r="AG109" s="6"/>
      <c r="AH109" s="6"/>
      <c r="AI109" s="6"/>
      <c r="AJ109" s="6"/>
      <c r="AK109" s="6"/>
      <c r="AL109" s="6"/>
      <c r="AM109" s="6"/>
      <c r="AN109" s="6"/>
      <c r="AO109" s="6"/>
      <c r="AP109" s="6"/>
      <c r="AQ109" s="6"/>
      <c r="AR109" s="6"/>
      <c r="AS109" s="6"/>
      <c r="AT109" s="6"/>
      <c r="AU109" s="6"/>
      <c r="AV109" s="6"/>
      <c r="AW109" s="6"/>
      <c r="AX109" s="6"/>
      <c r="AY109" s="6"/>
      <c r="AZ109" s="6"/>
      <c r="BA109" s="6"/>
      <c r="BB109" s="6"/>
      <c r="BC109" s="6"/>
      <c r="BD109" s="6"/>
      <c r="BE109" s="6"/>
      <c r="BF109" s="6"/>
      <c r="BG109" s="6"/>
    </row>
    <row r="110" spans="1:60" ht="12.75" x14ac:dyDescent="0.2">
      <c r="A110" s="64"/>
      <c r="B110" s="4"/>
      <c r="D110" s="6" t="s">
        <v>648</v>
      </c>
      <c r="E110" s="6" t="s">
        <v>648</v>
      </c>
      <c r="F110" s="6" t="s">
        <v>648</v>
      </c>
      <c r="G110" s="6" t="s">
        <v>648</v>
      </c>
      <c r="H110" s="6" t="s">
        <v>648</v>
      </c>
      <c r="I110" s="6" t="s">
        <v>648</v>
      </c>
      <c r="J110" s="6"/>
      <c r="K110" s="6"/>
      <c r="L110" s="6"/>
      <c r="M110" s="6"/>
      <c r="N110" s="6"/>
      <c r="O110" s="6"/>
      <c r="P110" s="6"/>
      <c r="Q110" s="6"/>
      <c r="R110" s="6"/>
      <c r="S110" s="6"/>
      <c r="T110" s="6"/>
      <c r="U110" s="6"/>
      <c r="V110" s="6"/>
      <c r="W110" s="6"/>
      <c r="X110" s="6"/>
      <c r="Y110" s="6"/>
      <c r="Z110" s="6"/>
      <c r="AA110" s="6"/>
      <c r="AB110" s="6"/>
      <c r="AC110" s="6"/>
      <c r="AD110" s="6"/>
      <c r="AE110" s="6"/>
      <c r="AF110" s="6"/>
      <c r="AG110" s="6"/>
      <c r="AH110" s="6"/>
      <c r="AI110" s="6"/>
      <c r="AJ110" s="6"/>
      <c r="AK110" s="6"/>
      <c r="AL110" s="6"/>
      <c r="AM110" s="6"/>
      <c r="AN110" s="6"/>
      <c r="AO110" s="6"/>
      <c r="AP110" s="6"/>
      <c r="AQ110" s="6"/>
      <c r="AR110" s="6"/>
      <c r="AS110" s="6"/>
      <c r="AT110" s="6"/>
      <c r="AU110" s="6"/>
      <c r="AV110" s="6"/>
      <c r="AW110" s="6"/>
      <c r="AX110" s="6"/>
      <c r="AY110" s="6"/>
      <c r="AZ110" s="6"/>
      <c r="BA110" s="6"/>
      <c r="BB110" s="6"/>
      <c r="BC110" s="6"/>
      <c r="BD110" s="6"/>
      <c r="BE110" s="6"/>
      <c r="BF110" s="6"/>
      <c r="BG110" s="6"/>
    </row>
    <row r="111" spans="1:60" ht="12.75" x14ac:dyDescent="0.2">
      <c r="A111" s="64"/>
      <c r="B111" s="4"/>
      <c r="D111" s="6" t="s">
        <v>648</v>
      </c>
      <c r="E111" s="6" t="s">
        <v>648</v>
      </c>
      <c r="F111" s="6" t="s">
        <v>648</v>
      </c>
      <c r="G111" s="6" t="s">
        <v>648</v>
      </c>
      <c r="H111" s="6" t="s">
        <v>648</v>
      </c>
      <c r="I111" s="6" t="s">
        <v>648</v>
      </c>
      <c r="J111" s="6"/>
      <c r="K111" s="6"/>
      <c r="L111" s="6"/>
      <c r="M111" s="6"/>
      <c r="N111" s="6"/>
      <c r="O111" s="6"/>
      <c r="P111" s="6"/>
      <c r="Q111" s="6"/>
      <c r="R111" s="6"/>
      <c r="S111" s="6"/>
      <c r="T111" s="6"/>
      <c r="U111" s="6"/>
      <c r="V111" s="6"/>
      <c r="W111" s="6"/>
      <c r="X111" s="6"/>
      <c r="Y111" s="6"/>
      <c r="Z111" s="76"/>
      <c r="AA111" s="6"/>
      <c r="AB111" s="6"/>
      <c r="AC111" s="6"/>
      <c r="AD111" s="6"/>
      <c r="AE111" s="6"/>
      <c r="AF111" s="6"/>
      <c r="AG111" s="6"/>
      <c r="AH111" s="6"/>
      <c r="AI111" s="6"/>
      <c r="AJ111" s="6"/>
      <c r="AK111" s="6"/>
      <c r="AL111" s="6"/>
      <c r="AM111" s="6"/>
      <c r="AN111" s="6"/>
      <c r="AO111" s="6"/>
      <c r="AP111" s="6"/>
      <c r="AQ111" s="6"/>
      <c r="AR111" s="6"/>
      <c r="AS111" s="6"/>
      <c r="AT111" s="6"/>
      <c r="AU111" s="6"/>
      <c r="AV111" s="6"/>
      <c r="AW111" s="6"/>
      <c r="AX111" s="6"/>
      <c r="AY111" s="6"/>
      <c r="AZ111" s="6"/>
      <c r="BA111" s="6"/>
      <c r="BB111" s="6"/>
      <c r="BC111" s="6"/>
      <c r="BD111" s="6"/>
      <c r="BE111" s="6"/>
      <c r="BF111" s="6"/>
      <c r="BG111" s="6"/>
    </row>
    <row r="112" spans="1:60" ht="12.75" x14ac:dyDescent="0.2">
      <c r="A112" s="64"/>
      <c r="B112" s="4"/>
      <c r="D112" s="6" t="s">
        <v>648</v>
      </c>
      <c r="E112" s="6" t="s">
        <v>648</v>
      </c>
      <c r="F112" s="6" t="s">
        <v>648</v>
      </c>
      <c r="G112" s="6" t="s">
        <v>647</v>
      </c>
      <c r="H112" s="6" t="s">
        <v>647</v>
      </c>
      <c r="I112" s="6" t="s">
        <v>647</v>
      </c>
      <c r="J112" s="6"/>
      <c r="K112" s="6"/>
      <c r="L112" s="6"/>
      <c r="M112" s="6"/>
      <c r="N112" s="6"/>
      <c r="O112" s="6"/>
      <c r="P112" s="6"/>
      <c r="Q112" s="6"/>
      <c r="R112" s="6"/>
      <c r="S112" s="6"/>
      <c r="T112" s="6"/>
      <c r="U112" s="6"/>
      <c r="V112" s="6"/>
      <c r="W112" s="6"/>
      <c r="X112" s="6"/>
      <c r="Y112" s="6"/>
      <c r="Z112" s="6"/>
      <c r="AA112" s="6"/>
      <c r="AB112" s="6"/>
      <c r="AC112" s="6"/>
      <c r="AD112" s="6"/>
      <c r="AE112" s="6"/>
      <c r="AF112" s="6"/>
      <c r="AG112" s="6"/>
      <c r="AH112" s="6"/>
      <c r="AI112" s="6"/>
      <c r="AJ112" s="6"/>
      <c r="AK112" s="6"/>
      <c r="AL112" s="6"/>
      <c r="AM112" s="6"/>
      <c r="AN112" s="6"/>
      <c r="AO112" s="6"/>
      <c r="AP112" s="6"/>
      <c r="AQ112" s="6"/>
      <c r="AR112" s="6"/>
      <c r="AS112" s="6"/>
      <c r="AT112" s="6"/>
      <c r="AU112" s="6"/>
      <c r="AV112" s="6"/>
      <c r="AW112" s="6"/>
      <c r="AX112" s="6"/>
      <c r="AY112" s="6"/>
      <c r="AZ112" s="6"/>
      <c r="BA112" s="6"/>
      <c r="BB112" s="6"/>
      <c r="BC112" s="6"/>
      <c r="BD112" s="6"/>
      <c r="BE112" s="6"/>
      <c r="BF112" s="6"/>
      <c r="BG112" s="6"/>
    </row>
    <row r="113" spans="1:59" ht="12.75" x14ac:dyDescent="0.2">
      <c r="A113" s="64"/>
      <c r="B113" s="4"/>
      <c r="D113" s="6" t="s">
        <v>648</v>
      </c>
      <c r="E113" s="6" t="s">
        <v>648</v>
      </c>
      <c r="F113" s="6" t="s">
        <v>648</v>
      </c>
      <c r="G113" s="6" t="s">
        <v>648</v>
      </c>
      <c r="H113" s="6" t="s">
        <v>648</v>
      </c>
      <c r="I113" s="6" t="s">
        <v>648</v>
      </c>
      <c r="J113" s="6"/>
      <c r="K113" s="6"/>
      <c r="L113" s="6"/>
      <c r="M113" s="6"/>
      <c r="N113" s="6"/>
      <c r="O113" s="6"/>
      <c r="P113" s="6"/>
      <c r="Q113" s="6"/>
      <c r="R113" s="6"/>
      <c r="S113" s="6"/>
      <c r="T113" s="6"/>
      <c r="U113" s="6"/>
      <c r="V113" s="6"/>
      <c r="W113" s="6"/>
      <c r="X113" s="6"/>
      <c r="Y113" s="6"/>
      <c r="Z113" s="6"/>
      <c r="AA113" s="6"/>
      <c r="AB113" s="6"/>
      <c r="AC113" s="6"/>
      <c r="AD113" s="6"/>
      <c r="AE113" s="6"/>
      <c r="AF113" s="6"/>
      <c r="AG113" s="6"/>
      <c r="AH113" s="6"/>
      <c r="AI113" s="6"/>
      <c r="AJ113" s="6"/>
      <c r="AK113" s="6"/>
      <c r="AL113" s="6"/>
      <c r="AM113" s="6"/>
      <c r="AN113" s="6"/>
      <c r="AO113" s="6"/>
      <c r="AP113" s="6"/>
      <c r="AQ113" s="6"/>
      <c r="AR113" s="6"/>
      <c r="AS113" s="6"/>
      <c r="AT113" s="6"/>
      <c r="AU113" s="6"/>
      <c r="AV113" s="6"/>
      <c r="AW113" s="6"/>
      <c r="AX113" s="6"/>
      <c r="AY113" s="6"/>
      <c r="AZ113" s="6"/>
      <c r="BA113" s="6"/>
      <c r="BB113" s="6"/>
      <c r="BC113" s="6"/>
      <c r="BD113" s="6"/>
      <c r="BE113" s="6"/>
      <c r="BF113" s="6"/>
      <c r="BG113" s="6"/>
    </row>
    <row r="114" spans="1:59" ht="12.75" x14ac:dyDescent="0.2">
      <c r="A114" s="64"/>
      <c r="B114" s="4"/>
      <c r="D114" s="6" t="s">
        <v>648</v>
      </c>
      <c r="E114" s="6" t="s">
        <v>648</v>
      </c>
      <c r="F114" s="6" t="s">
        <v>648</v>
      </c>
      <c r="G114" s="6" t="s">
        <v>648</v>
      </c>
      <c r="H114" s="6" t="s">
        <v>648</v>
      </c>
      <c r="I114" s="6" t="s">
        <v>648</v>
      </c>
      <c r="J114" s="6"/>
      <c r="K114" s="6"/>
      <c r="L114" s="6"/>
      <c r="M114" s="6"/>
      <c r="N114" s="6"/>
      <c r="O114" s="6"/>
      <c r="P114" s="6"/>
      <c r="Q114" s="6"/>
      <c r="R114" s="6"/>
      <c r="S114" s="6"/>
      <c r="T114" s="6"/>
      <c r="U114" s="6"/>
      <c r="V114" s="6"/>
      <c r="W114" s="6"/>
      <c r="X114" s="6"/>
      <c r="Y114" s="6"/>
      <c r="Z114" s="6"/>
      <c r="AA114" s="6"/>
      <c r="AB114" s="6"/>
      <c r="AC114" s="6"/>
      <c r="AD114" s="6"/>
      <c r="AE114" s="6"/>
      <c r="AF114" s="6"/>
      <c r="AG114" s="6"/>
      <c r="AH114" s="6"/>
      <c r="AI114" s="6"/>
      <c r="AJ114" s="6"/>
      <c r="AK114" s="6"/>
      <c r="AL114" s="6"/>
      <c r="AM114" s="6"/>
      <c r="AN114" s="6"/>
      <c r="AO114" s="6"/>
      <c r="AP114" s="6"/>
      <c r="AQ114" s="6"/>
      <c r="AR114" s="6"/>
      <c r="AS114" s="6"/>
      <c r="AT114" s="6"/>
      <c r="AU114" s="6"/>
      <c r="AV114" s="6"/>
      <c r="AW114" s="6"/>
      <c r="AX114" s="6"/>
      <c r="AY114" s="6"/>
      <c r="AZ114" s="6"/>
      <c r="BA114" s="6"/>
      <c r="BB114" s="6"/>
      <c r="BC114" s="6"/>
      <c r="BD114" s="6"/>
      <c r="BE114" s="6"/>
      <c r="BF114" s="6"/>
      <c r="BG114" s="6"/>
    </row>
    <row r="115" spans="1:59" ht="12.75" x14ac:dyDescent="0.2">
      <c r="A115" s="64"/>
      <c r="B115" s="4"/>
      <c r="D115" s="6" t="s">
        <v>648</v>
      </c>
      <c r="E115" s="6" t="s">
        <v>648</v>
      </c>
      <c r="F115" s="6" t="s">
        <v>648</v>
      </c>
      <c r="G115" s="6" t="s">
        <v>648</v>
      </c>
      <c r="H115" s="6" t="s">
        <v>648</v>
      </c>
      <c r="I115" s="6" t="s">
        <v>648</v>
      </c>
      <c r="J115" s="6"/>
      <c r="K115" s="6"/>
      <c r="L115" s="6"/>
      <c r="M115" s="6"/>
      <c r="N115" s="6"/>
      <c r="O115" s="6"/>
      <c r="P115" s="6"/>
      <c r="Q115" s="6"/>
      <c r="R115" s="6"/>
      <c r="S115" s="6"/>
      <c r="T115" s="6"/>
      <c r="U115" s="6"/>
      <c r="V115" s="6"/>
      <c r="W115" s="6"/>
      <c r="X115" s="6"/>
      <c r="Y115" s="6"/>
      <c r="Z115" s="6"/>
      <c r="AA115" s="6"/>
      <c r="AB115" s="6"/>
      <c r="AC115" s="6"/>
      <c r="AD115" s="6"/>
      <c r="AE115" s="6"/>
      <c r="AF115" s="6"/>
      <c r="AG115" s="6"/>
      <c r="AH115" s="6"/>
      <c r="AI115" s="6"/>
      <c r="AJ115" s="6"/>
      <c r="AK115" s="6"/>
      <c r="AL115" s="6"/>
      <c r="AM115" s="6"/>
      <c r="AN115" s="6"/>
      <c r="AO115" s="6"/>
      <c r="AP115" s="6"/>
      <c r="AQ115" s="6"/>
      <c r="AR115" s="6"/>
      <c r="AS115" s="6"/>
      <c r="AT115" s="6"/>
      <c r="AU115" s="6"/>
      <c r="AV115" s="6"/>
      <c r="AW115" s="6"/>
      <c r="AX115" s="6"/>
      <c r="AY115" s="6"/>
      <c r="AZ115" s="6"/>
      <c r="BA115" s="6"/>
      <c r="BB115" s="6"/>
      <c r="BC115" s="6"/>
      <c r="BD115" s="6"/>
      <c r="BE115" s="6"/>
      <c r="BF115" s="6"/>
      <c r="BG115" s="6"/>
    </row>
    <row r="116" spans="1:59" ht="12.75" x14ac:dyDescent="0.2">
      <c r="A116" s="64"/>
      <c r="B116" s="4"/>
      <c r="D116" s="6" t="s">
        <v>648</v>
      </c>
      <c r="E116" s="6" t="s">
        <v>648</v>
      </c>
      <c r="F116" s="6" t="s">
        <v>648</v>
      </c>
      <c r="G116" s="6" t="s">
        <v>648</v>
      </c>
      <c r="H116" s="6" t="s">
        <v>648</v>
      </c>
      <c r="I116" s="6" t="s">
        <v>648</v>
      </c>
      <c r="J116" s="6"/>
      <c r="K116" s="6"/>
      <c r="L116" s="6"/>
      <c r="M116" s="6"/>
      <c r="N116" s="6"/>
      <c r="O116" s="6"/>
      <c r="P116" s="6"/>
      <c r="Q116" s="6"/>
      <c r="R116" s="6"/>
      <c r="S116" s="6"/>
      <c r="T116" s="6"/>
      <c r="U116" s="6"/>
      <c r="V116" s="6"/>
      <c r="W116" s="6"/>
      <c r="X116" s="6"/>
      <c r="Y116" s="6"/>
      <c r="Z116" s="6"/>
      <c r="AA116" s="6"/>
      <c r="AB116" s="6"/>
      <c r="AC116" s="6"/>
      <c r="AD116" s="6"/>
      <c r="AE116" s="6"/>
      <c r="AF116" s="6"/>
      <c r="AG116" s="6"/>
      <c r="AH116" s="6"/>
      <c r="AI116" s="6"/>
      <c r="AJ116" s="6"/>
      <c r="AK116" s="6"/>
      <c r="AL116" s="6"/>
      <c r="AM116" s="6"/>
      <c r="AN116" s="6"/>
      <c r="AO116" s="6"/>
      <c r="AP116" s="6"/>
      <c r="AQ116" s="6"/>
      <c r="AR116" s="6"/>
      <c r="AS116" s="6"/>
      <c r="AT116" s="6"/>
      <c r="AU116" s="6"/>
      <c r="AV116" s="6"/>
      <c r="AW116" s="6"/>
      <c r="AX116" s="6"/>
      <c r="AY116" s="6"/>
      <c r="AZ116" s="6"/>
      <c r="BA116" s="6"/>
      <c r="BB116" s="6"/>
      <c r="BC116" s="6"/>
      <c r="BD116" s="6"/>
      <c r="BE116" s="6"/>
      <c r="BF116" s="6"/>
      <c r="BG116" s="6"/>
    </row>
    <row r="117" spans="1:59" ht="12.75" x14ac:dyDescent="0.2">
      <c r="A117" s="64"/>
      <c r="B117" s="4"/>
      <c r="D117" s="6" t="s">
        <v>648</v>
      </c>
      <c r="E117" s="6" t="s">
        <v>648</v>
      </c>
      <c r="F117" s="6" t="s">
        <v>648</v>
      </c>
      <c r="G117" s="6" t="s">
        <v>648</v>
      </c>
      <c r="H117" s="6" t="s">
        <v>648</v>
      </c>
      <c r="I117" s="6" t="s">
        <v>648</v>
      </c>
      <c r="J117" s="6"/>
      <c r="K117" s="6"/>
      <c r="L117" s="6"/>
      <c r="M117" s="6"/>
      <c r="N117" s="6"/>
      <c r="O117" s="6"/>
      <c r="P117" s="6"/>
      <c r="Q117" s="6"/>
      <c r="R117" s="6"/>
      <c r="S117" s="6"/>
      <c r="T117" s="6"/>
      <c r="U117" s="6"/>
      <c r="V117" s="6"/>
      <c r="W117" s="6"/>
      <c r="X117" s="6"/>
      <c r="Y117" s="6"/>
      <c r="Z117" s="6"/>
      <c r="AA117" s="6"/>
      <c r="AB117" s="6"/>
      <c r="AC117" s="6"/>
      <c r="AD117" s="6"/>
      <c r="AE117" s="6"/>
      <c r="AF117" s="6"/>
      <c r="AG117" s="6"/>
      <c r="AH117" s="6"/>
      <c r="AI117" s="6"/>
      <c r="AJ117" s="6"/>
      <c r="AK117" s="6"/>
      <c r="AL117" s="6"/>
      <c r="AM117" s="6"/>
      <c r="AN117" s="6"/>
      <c r="AO117" s="6"/>
      <c r="AP117" s="6"/>
      <c r="AQ117" s="6"/>
      <c r="AR117" s="6"/>
      <c r="AS117" s="6"/>
      <c r="AT117" s="6"/>
      <c r="AU117" s="6"/>
      <c r="AV117" s="6"/>
      <c r="AW117" s="6"/>
      <c r="AX117" s="6"/>
      <c r="AY117" s="6"/>
      <c r="AZ117" s="6"/>
      <c r="BA117" s="6"/>
      <c r="BB117" s="6"/>
      <c r="BC117" s="6"/>
      <c r="BD117" s="6"/>
      <c r="BE117" s="6"/>
      <c r="BF117" s="6"/>
      <c r="BG117" s="6"/>
    </row>
    <row r="118" spans="1:59" ht="12.75" x14ac:dyDescent="0.2">
      <c r="A118" s="64"/>
      <c r="B118" s="4"/>
      <c r="D118" s="6" t="s">
        <v>648</v>
      </c>
      <c r="E118" s="6" t="s">
        <v>648</v>
      </c>
      <c r="F118" s="6" t="s">
        <v>648</v>
      </c>
      <c r="G118" s="6" t="s">
        <v>648</v>
      </c>
      <c r="H118" s="6" t="s">
        <v>648</v>
      </c>
      <c r="I118" s="6" t="s">
        <v>648</v>
      </c>
      <c r="J118" s="6"/>
      <c r="K118" s="6"/>
      <c r="L118" s="6"/>
      <c r="M118" s="6"/>
      <c r="N118" s="6"/>
      <c r="O118" s="6"/>
      <c r="P118" s="6"/>
      <c r="Q118" s="6"/>
      <c r="R118" s="6"/>
      <c r="S118" s="6"/>
      <c r="T118" s="6"/>
      <c r="U118" s="6"/>
      <c r="V118" s="6"/>
      <c r="W118" s="6"/>
      <c r="X118" s="6"/>
      <c r="Y118" s="6"/>
      <c r="Z118" s="6"/>
      <c r="AA118" s="6"/>
      <c r="AB118" s="6"/>
      <c r="AC118" s="6"/>
      <c r="AD118" s="6"/>
      <c r="AE118" s="6"/>
      <c r="AF118" s="6"/>
      <c r="AG118" s="6"/>
      <c r="AH118" s="6"/>
      <c r="AI118" s="6"/>
      <c r="AJ118" s="6"/>
      <c r="AK118" s="6"/>
      <c r="AL118" s="6"/>
      <c r="AM118" s="6"/>
      <c r="AN118" s="6"/>
      <c r="AO118" s="6"/>
      <c r="AP118" s="6"/>
      <c r="AQ118" s="6"/>
      <c r="AR118" s="6"/>
      <c r="AS118" s="6"/>
      <c r="AT118" s="6"/>
      <c r="AU118" s="6"/>
      <c r="AV118" s="6"/>
      <c r="AW118" s="6"/>
      <c r="AX118" s="6"/>
      <c r="AY118" s="6"/>
      <c r="AZ118" s="6"/>
      <c r="BA118" s="6"/>
      <c r="BB118" s="6"/>
      <c r="BC118" s="6"/>
      <c r="BD118" s="6"/>
      <c r="BE118" s="6"/>
      <c r="BF118" s="6"/>
      <c r="BG118" s="6"/>
    </row>
    <row r="119" spans="1:59" ht="12.75" x14ac:dyDescent="0.2">
      <c r="A119" s="64"/>
      <c r="B119" s="4"/>
      <c r="D119" s="6" t="s">
        <v>647</v>
      </c>
      <c r="E119" s="6" t="s">
        <v>648</v>
      </c>
      <c r="F119" s="6" t="s">
        <v>648</v>
      </c>
      <c r="G119" s="6" t="s">
        <v>647</v>
      </c>
      <c r="H119" s="6" t="s">
        <v>648</v>
      </c>
      <c r="I119" s="6" t="s">
        <v>648</v>
      </c>
      <c r="J119" s="76"/>
      <c r="K119" s="6"/>
      <c r="L119" s="6"/>
      <c r="M119" s="6"/>
      <c r="N119" s="6"/>
      <c r="O119" s="6"/>
      <c r="P119" s="6"/>
      <c r="Q119" s="6"/>
      <c r="R119" s="6"/>
      <c r="S119" s="6"/>
      <c r="T119" s="6"/>
      <c r="U119" s="6"/>
      <c r="V119" s="6"/>
      <c r="W119" s="6"/>
      <c r="X119" s="6"/>
      <c r="Y119" s="6"/>
      <c r="Z119" s="6"/>
      <c r="AA119" s="6"/>
      <c r="AB119" s="6"/>
      <c r="AC119" s="6"/>
      <c r="AD119" s="6"/>
      <c r="AE119" s="6"/>
      <c r="AF119" s="6"/>
      <c r="AG119" s="6"/>
      <c r="AH119" s="6"/>
      <c r="AI119" s="6"/>
      <c r="AJ119" s="6"/>
      <c r="AK119" s="6"/>
      <c r="AL119" s="6"/>
      <c r="AM119" s="6"/>
      <c r="AN119" s="6"/>
      <c r="AO119" s="6"/>
      <c r="AP119" s="6"/>
      <c r="AQ119" s="6"/>
      <c r="AR119" s="6"/>
      <c r="AS119" s="6"/>
      <c r="AT119" s="6"/>
      <c r="AU119" s="6"/>
      <c r="AV119" s="6"/>
      <c r="AW119" s="6"/>
      <c r="AX119" s="6"/>
      <c r="AY119" s="6"/>
      <c r="AZ119" s="6"/>
      <c r="BA119" s="6"/>
      <c r="BB119" s="6"/>
      <c r="BC119" s="6"/>
      <c r="BD119" s="6"/>
      <c r="BE119" s="6"/>
      <c r="BF119" s="6"/>
      <c r="BG119" s="6"/>
    </row>
    <row r="120" spans="1:59" ht="12.75" x14ac:dyDescent="0.2">
      <c r="A120" s="64"/>
      <c r="B120" s="4"/>
      <c r="D120" s="6" t="s">
        <v>648</v>
      </c>
      <c r="E120" s="6" t="s">
        <v>648</v>
      </c>
      <c r="F120" s="6" t="s">
        <v>648</v>
      </c>
      <c r="G120" s="6" t="s">
        <v>648</v>
      </c>
      <c r="H120" s="6" t="s">
        <v>648</v>
      </c>
      <c r="I120" s="6" t="s">
        <v>648</v>
      </c>
      <c r="J120" s="6"/>
      <c r="K120" s="6"/>
      <c r="L120" s="6"/>
      <c r="M120" s="6"/>
      <c r="N120" s="6"/>
      <c r="O120" s="6"/>
      <c r="P120" s="6"/>
      <c r="Q120" s="6"/>
      <c r="R120" s="6"/>
      <c r="S120" s="6"/>
      <c r="T120" s="6"/>
      <c r="U120" s="6"/>
      <c r="V120" s="6"/>
      <c r="W120" s="6"/>
      <c r="X120" s="6"/>
      <c r="Y120" s="6"/>
      <c r="Z120" s="6"/>
      <c r="AA120" s="6"/>
      <c r="AB120" s="6"/>
      <c r="AC120" s="6"/>
      <c r="AD120" s="6"/>
      <c r="AE120" s="6"/>
      <c r="AF120" s="6"/>
      <c r="AG120" s="6"/>
      <c r="AH120" s="6"/>
      <c r="AI120" s="6"/>
      <c r="AJ120" s="6"/>
      <c r="AK120" s="6"/>
      <c r="AL120" s="6"/>
      <c r="AM120" s="6"/>
      <c r="AN120" s="6"/>
      <c r="AO120" s="6"/>
      <c r="AP120" s="6"/>
      <c r="AQ120" s="6"/>
      <c r="AR120" s="6"/>
      <c r="AS120" s="6"/>
      <c r="AT120" s="6"/>
      <c r="AU120" s="6"/>
      <c r="AV120" s="6"/>
      <c r="AW120" s="6"/>
      <c r="AX120" s="6"/>
      <c r="AY120" s="6"/>
      <c r="AZ120" s="6"/>
      <c r="BA120" s="6"/>
      <c r="BB120" s="6"/>
      <c r="BC120" s="6"/>
      <c r="BD120" s="6"/>
      <c r="BE120" s="6"/>
      <c r="BF120" s="6"/>
      <c r="BG120" s="6"/>
    </row>
    <row r="121" spans="1:59" ht="12.75" x14ac:dyDescent="0.2">
      <c r="A121" s="64"/>
      <c r="B121" s="4"/>
      <c r="D121" s="6" t="s">
        <v>648</v>
      </c>
      <c r="E121" s="6" t="s">
        <v>648</v>
      </c>
      <c r="F121" s="6" t="s">
        <v>648</v>
      </c>
      <c r="G121" s="6" t="s">
        <v>648</v>
      </c>
      <c r="H121" s="6" t="s">
        <v>648</v>
      </c>
      <c r="I121" s="6" t="s">
        <v>648</v>
      </c>
      <c r="J121" s="6"/>
      <c r="K121" s="6"/>
      <c r="L121" s="6"/>
      <c r="M121" s="6"/>
      <c r="N121" s="6"/>
      <c r="O121" s="6"/>
      <c r="P121" s="6"/>
      <c r="Q121" s="6"/>
      <c r="R121" s="6"/>
      <c r="S121" s="6"/>
      <c r="T121" s="6"/>
      <c r="U121" s="6"/>
      <c r="V121" s="6"/>
      <c r="W121" s="6"/>
      <c r="X121" s="6"/>
      <c r="Y121" s="6"/>
      <c r="Z121" s="6"/>
      <c r="AA121" s="6"/>
      <c r="AB121" s="6"/>
      <c r="AC121" s="6"/>
      <c r="AD121" s="6"/>
      <c r="AE121" s="6"/>
      <c r="AF121" s="6"/>
      <c r="AG121" s="6"/>
      <c r="AH121" s="6"/>
      <c r="AI121" s="6"/>
      <c r="AJ121" s="6"/>
      <c r="AK121" s="6"/>
      <c r="AL121" s="6"/>
      <c r="AM121" s="6"/>
      <c r="AN121" s="6"/>
      <c r="AO121" s="6"/>
      <c r="AP121" s="6"/>
      <c r="AQ121" s="6"/>
      <c r="AR121" s="6"/>
      <c r="AS121" s="6"/>
      <c r="AT121" s="6"/>
      <c r="AU121" s="6"/>
      <c r="AV121" s="6"/>
      <c r="AW121" s="6"/>
      <c r="AX121" s="6"/>
      <c r="AY121" s="6"/>
      <c r="AZ121" s="6"/>
      <c r="BA121" s="6"/>
      <c r="BB121" s="6"/>
      <c r="BC121" s="6"/>
      <c r="BD121" s="6"/>
      <c r="BE121" s="6"/>
      <c r="BF121" s="6"/>
      <c r="BG121" s="6"/>
    </row>
    <row r="122" spans="1:59" ht="12.75" x14ac:dyDescent="0.2">
      <c r="A122" s="64"/>
      <c r="B122" s="4"/>
      <c r="D122" s="6" t="s">
        <v>648</v>
      </c>
      <c r="E122" s="6" t="s">
        <v>648</v>
      </c>
      <c r="F122" s="6" t="s">
        <v>648</v>
      </c>
      <c r="G122" s="6" t="s">
        <v>648</v>
      </c>
      <c r="H122" s="6" t="s">
        <v>648</v>
      </c>
      <c r="I122" s="6" t="s">
        <v>648</v>
      </c>
      <c r="J122" s="6"/>
      <c r="K122" s="6"/>
      <c r="L122" s="6"/>
      <c r="M122" s="6"/>
      <c r="N122" s="6"/>
      <c r="O122" s="6"/>
      <c r="P122" s="6"/>
      <c r="Q122" s="6"/>
      <c r="R122" s="6"/>
      <c r="S122" s="6"/>
      <c r="T122" s="6"/>
      <c r="U122" s="6"/>
      <c r="V122" s="6"/>
      <c r="W122" s="6"/>
      <c r="X122" s="6"/>
      <c r="Y122" s="6"/>
      <c r="Z122" s="6"/>
      <c r="AA122" s="6"/>
      <c r="AB122" s="6"/>
      <c r="AC122" s="6"/>
      <c r="AD122" s="6"/>
      <c r="AE122" s="6"/>
      <c r="AF122" s="6"/>
      <c r="AG122" s="6"/>
      <c r="AH122" s="6"/>
      <c r="AI122" s="6"/>
      <c r="AJ122" s="6"/>
      <c r="AK122" s="6"/>
      <c r="AL122" s="6"/>
      <c r="AM122" s="6"/>
      <c r="AN122" s="6"/>
      <c r="AO122" s="6"/>
      <c r="AP122" s="6"/>
      <c r="AQ122" s="6"/>
      <c r="AR122" s="6"/>
      <c r="AS122" s="6"/>
      <c r="AT122" s="6"/>
      <c r="AU122" s="6"/>
      <c r="AV122" s="6"/>
      <c r="AW122" s="6"/>
      <c r="AX122" s="6"/>
      <c r="AY122" s="6"/>
      <c r="AZ122" s="6"/>
      <c r="BA122" s="6"/>
      <c r="BB122" s="6"/>
      <c r="BC122" s="6"/>
      <c r="BD122" s="6"/>
      <c r="BE122" s="6"/>
      <c r="BF122" s="6"/>
      <c r="BG122" s="6"/>
    </row>
    <row r="123" spans="1:59" ht="12.75" x14ac:dyDescent="0.2">
      <c r="A123" s="64"/>
      <c r="B123" s="4"/>
      <c r="D123" s="6" t="s">
        <v>648</v>
      </c>
      <c r="E123" s="6" t="s">
        <v>648</v>
      </c>
      <c r="F123" s="6" t="s">
        <v>648</v>
      </c>
      <c r="G123" s="6" t="s">
        <v>648</v>
      </c>
      <c r="H123" s="6" t="s">
        <v>648</v>
      </c>
      <c r="I123" s="6" t="s">
        <v>648</v>
      </c>
      <c r="J123" s="76"/>
      <c r="K123" s="6"/>
      <c r="L123" s="6"/>
      <c r="M123" s="76"/>
      <c r="N123" s="6"/>
      <c r="O123" s="6"/>
      <c r="P123" s="6"/>
      <c r="Q123" s="6"/>
      <c r="R123" s="6"/>
      <c r="S123" s="6"/>
      <c r="T123" s="6"/>
      <c r="U123" s="6"/>
      <c r="V123" s="6"/>
      <c r="W123" s="6"/>
      <c r="X123" s="6"/>
      <c r="Y123" s="6"/>
      <c r="Z123" s="76"/>
      <c r="AA123" s="6"/>
      <c r="AB123" s="6"/>
      <c r="AC123" s="6"/>
      <c r="AD123" s="6"/>
      <c r="AE123" s="6"/>
      <c r="AF123" s="6"/>
      <c r="AG123" s="6"/>
      <c r="AH123" s="6"/>
      <c r="AI123" s="6"/>
      <c r="AJ123" s="6"/>
      <c r="AK123" s="6"/>
      <c r="AL123" s="6"/>
      <c r="AM123" s="6"/>
      <c r="AN123" s="6"/>
      <c r="AO123" s="6"/>
      <c r="AP123" s="6"/>
      <c r="AQ123" s="6"/>
      <c r="AR123" s="6"/>
      <c r="AS123" s="6"/>
      <c r="AT123" s="6"/>
      <c r="AU123" s="6"/>
      <c r="AV123" s="6"/>
      <c r="AW123" s="6"/>
      <c r="AX123" s="6"/>
      <c r="AY123" s="6"/>
      <c r="AZ123" s="6"/>
      <c r="BA123" s="6"/>
      <c r="BB123" s="6"/>
      <c r="BC123" s="6"/>
      <c r="BD123" s="6"/>
      <c r="BE123" s="6"/>
      <c r="BF123" s="6"/>
      <c r="BG123" s="6"/>
    </row>
    <row r="124" spans="1:59" ht="12.75" x14ac:dyDescent="0.2">
      <c r="A124" s="64"/>
      <c r="B124" s="4"/>
      <c r="D124" s="6" t="s">
        <v>648</v>
      </c>
      <c r="E124" s="6" t="s">
        <v>648</v>
      </c>
      <c r="F124" s="6" t="s">
        <v>648</v>
      </c>
      <c r="G124" s="6" t="s">
        <v>648</v>
      </c>
      <c r="H124" s="6" t="s">
        <v>648</v>
      </c>
      <c r="I124" s="6" t="s">
        <v>648</v>
      </c>
      <c r="J124" s="6"/>
      <c r="K124" s="6"/>
      <c r="L124" s="6"/>
      <c r="M124" s="76"/>
      <c r="N124" s="6"/>
      <c r="O124" s="6"/>
      <c r="P124" s="6"/>
      <c r="Q124" s="6"/>
      <c r="R124" s="6"/>
      <c r="S124" s="6"/>
      <c r="T124" s="6"/>
      <c r="U124" s="6"/>
      <c r="V124" s="6"/>
      <c r="W124" s="6"/>
      <c r="X124" s="6"/>
      <c r="Y124" s="6"/>
      <c r="Z124" s="76"/>
      <c r="AA124" s="6"/>
      <c r="AB124" s="6"/>
      <c r="AC124" s="6"/>
      <c r="AD124" s="6"/>
      <c r="AE124" s="6"/>
      <c r="AF124" s="6"/>
      <c r="AG124" s="6"/>
      <c r="AH124" s="6"/>
      <c r="AI124" s="6"/>
      <c r="AJ124" s="6"/>
      <c r="AK124" s="6"/>
      <c r="AL124" s="6"/>
      <c r="AM124" s="6"/>
      <c r="AN124" s="6"/>
      <c r="AO124" s="6"/>
      <c r="AP124" s="6"/>
      <c r="AQ124" s="6"/>
      <c r="AR124" s="6"/>
      <c r="AS124" s="6"/>
      <c r="AT124" s="6"/>
      <c r="AU124" s="6"/>
      <c r="AV124" s="6"/>
      <c r="AW124" s="6"/>
      <c r="AX124" s="6"/>
      <c r="AY124" s="6"/>
      <c r="AZ124" s="6"/>
      <c r="BA124" s="6"/>
      <c r="BB124" s="6"/>
      <c r="BC124" s="6"/>
      <c r="BD124" s="6"/>
      <c r="BE124" s="6"/>
      <c r="BF124" s="6"/>
      <c r="BG124" s="6"/>
    </row>
    <row r="125" spans="1:59" ht="12.75" x14ac:dyDescent="0.2">
      <c r="A125" s="64"/>
      <c r="B125" s="4"/>
      <c r="D125" s="6" t="s">
        <v>648</v>
      </c>
      <c r="E125" s="6" t="s">
        <v>648</v>
      </c>
      <c r="F125" s="6" t="s">
        <v>648</v>
      </c>
      <c r="G125" s="6" t="s">
        <v>648</v>
      </c>
      <c r="H125" s="6" t="s">
        <v>648</v>
      </c>
      <c r="I125" s="6" t="s">
        <v>648</v>
      </c>
      <c r="J125" s="6"/>
      <c r="K125" s="6"/>
      <c r="L125" s="6"/>
      <c r="M125" s="6"/>
      <c r="N125" s="6"/>
      <c r="O125" s="6"/>
      <c r="P125" s="6"/>
      <c r="Q125" s="6"/>
      <c r="R125" s="6"/>
      <c r="S125" s="6"/>
      <c r="T125" s="6"/>
      <c r="U125" s="6"/>
      <c r="V125" s="6"/>
      <c r="W125" s="6"/>
      <c r="X125" s="6"/>
      <c r="Y125" s="6"/>
      <c r="Z125" s="76"/>
      <c r="AA125" s="6"/>
      <c r="AB125" s="6"/>
      <c r="AC125" s="6"/>
      <c r="AD125" s="6"/>
      <c r="AE125" s="6"/>
      <c r="AF125" s="6"/>
      <c r="AG125" s="6"/>
      <c r="AH125" s="6"/>
      <c r="AI125" s="6"/>
      <c r="AJ125" s="6"/>
      <c r="AK125" s="6"/>
      <c r="AL125" s="6"/>
      <c r="AM125" s="6"/>
      <c r="AN125" s="6"/>
      <c r="AO125" s="6"/>
      <c r="AP125" s="6"/>
      <c r="AQ125" s="6"/>
      <c r="AR125" s="6"/>
      <c r="AS125" s="6"/>
      <c r="AT125" s="6"/>
      <c r="AU125" s="6"/>
      <c r="AV125" s="6"/>
      <c r="AW125" s="6"/>
      <c r="AX125" s="6"/>
      <c r="AY125" s="6"/>
      <c r="AZ125" s="6"/>
      <c r="BA125" s="6"/>
      <c r="BB125" s="6"/>
      <c r="BC125" s="6"/>
      <c r="BD125" s="6"/>
      <c r="BE125" s="6"/>
      <c r="BF125" s="6"/>
      <c r="BG125" s="6"/>
    </row>
    <row r="126" spans="1:59" ht="12.75" x14ac:dyDescent="0.2">
      <c r="A126" s="64"/>
      <c r="B126" s="4"/>
      <c r="D126" s="6" t="s">
        <v>648</v>
      </c>
      <c r="E126" s="6" t="s">
        <v>648</v>
      </c>
      <c r="F126" s="6" t="s">
        <v>648</v>
      </c>
      <c r="G126" s="6" t="s">
        <v>648</v>
      </c>
      <c r="H126" s="6" t="s">
        <v>648</v>
      </c>
      <c r="I126" s="6" t="s">
        <v>648</v>
      </c>
      <c r="J126" s="6"/>
      <c r="K126" s="6"/>
      <c r="L126" s="6"/>
      <c r="M126" s="6"/>
      <c r="N126" s="6"/>
      <c r="O126" s="6"/>
      <c r="P126" s="6"/>
      <c r="Q126" s="6"/>
      <c r="R126" s="6"/>
      <c r="S126" s="6"/>
      <c r="T126" s="6"/>
      <c r="U126" s="6"/>
      <c r="V126" s="6"/>
      <c r="W126" s="6"/>
      <c r="X126" s="6"/>
      <c r="Y126" s="6"/>
      <c r="Z126" s="6"/>
      <c r="AA126" s="6"/>
      <c r="AB126" s="6"/>
      <c r="AC126" s="6"/>
      <c r="AD126" s="6"/>
      <c r="AE126" s="6"/>
      <c r="AF126" s="6"/>
      <c r="AG126" s="6"/>
      <c r="AH126" s="6"/>
      <c r="AI126" s="6"/>
      <c r="AJ126" s="6"/>
      <c r="AK126" s="6"/>
      <c r="AL126" s="6"/>
      <c r="AM126" s="6"/>
      <c r="AN126" s="6"/>
      <c r="AO126" s="6"/>
      <c r="AP126" s="6"/>
      <c r="AQ126" s="6"/>
      <c r="AR126" s="6"/>
      <c r="AS126" s="6"/>
      <c r="AT126" s="6"/>
      <c r="AU126" s="6"/>
      <c r="AV126" s="6"/>
      <c r="AW126" s="6"/>
      <c r="AX126" s="6"/>
      <c r="AY126" s="6"/>
      <c r="AZ126" s="6"/>
      <c r="BA126" s="6"/>
      <c r="BB126" s="6"/>
      <c r="BC126" s="6"/>
      <c r="BD126" s="6"/>
      <c r="BE126" s="6"/>
      <c r="BF126" s="6"/>
      <c r="BG126" s="6"/>
    </row>
    <row r="127" spans="1:59" ht="12.75" x14ac:dyDescent="0.2">
      <c r="A127" s="64"/>
      <c r="B127" s="4"/>
      <c r="D127" s="6" t="s">
        <v>648</v>
      </c>
      <c r="E127" s="6" t="s">
        <v>648</v>
      </c>
      <c r="F127" s="6" t="s">
        <v>648</v>
      </c>
      <c r="G127" s="6" t="s">
        <v>648</v>
      </c>
      <c r="H127" s="6" t="s">
        <v>648</v>
      </c>
      <c r="I127" s="6" t="s">
        <v>648</v>
      </c>
      <c r="J127" s="76"/>
      <c r="K127" s="6"/>
      <c r="L127" s="6"/>
      <c r="M127" s="6"/>
      <c r="N127" s="6"/>
      <c r="O127" s="6"/>
      <c r="P127" s="6"/>
      <c r="Q127" s="6"/>
      <c r="R127" s="6"/>
      <c r="S127" s="6"/>
      <c r="T127" s="6"/>
      <c r="U127" s="6"/>
      <c r="V127" s="6"/>
      <c r="W127" s="6"/>
      <c r="X127" s="6"/>
      <c r="Y127" s="6"/>
      <c r="Z127" s="76"/>
      <c r="AA127" s="6"/>
      <c r="AB127" s="6"/>
      <c r="AC127" s="6"/>
      <c r="AD127" s="6"/>
      <c r="AE127" s="6"/>
      <c r="AF127" s="6"/>
      <c r="AG127" s="6"/>
      <c r="AH127" s="6"/>
      <c r="AI127" s="6"/>
      <c r="AJ127" s="6"/>
      <c r="AK127" s="6"/>
      <c r="AL127" s="6"/>
      <c r="AM127" s="6"/>
      <c r="AN127" s="6"/>
      <c r="AO127" s="6"/>
      <c r="AP127" s="6"/>
      <c r="AQ127" s="6"/>
      <c r="AR127" s="6"/>
      <c r="AS127" s="6"/>
      <c r="AT127" s="6"/>
      <c r="AU127" s="6"/>
      <c r="AV127" s="6"/>
      <c r="AW127" s="6"/>
      <c r="AX127" s="6"/>
      <c r="AY127" s="6"/>
      <c r="AZ127" s="6"/>
      <c r="BA127" s="6"/>
      <c r="BB127" s="6"/>
      <c r="BC127" s="6"/>
      <c r="BD127" s="6"/>
      <c r="BE127" s="6"/>
      <c r="BF127" s="6"/>
      <c r="BG127" s="6"/>
    </row>
    <row r="128" spans="1:59" ht="12.75" x14ac:dyDescent="0.2">
      <c r="A128" s="64"/>
      <c r="B128" s="4"/>
      <c r="D128" s="6" t="s">
        <v>650</v>
      </c>
      <c r="E128" s="6" t="s">
        <v>647</v>
      </c>
      <c r="F128" s="6" t="s">
        <v>647</v>
      </c>
      <c r="G128" s="6" t="s">
        <v>647</v>
      </c>
      <c r="H128" s="6" t="s">
        <v>650</v>
      </c>
      <c r="I128" s="6" t="s">
        <v>650</v>
      </c>
      <c r="J128" s="6"/>
      <c r="K128" s="6"/>
      <c r="L128" s="6"/>
      <c r="M128" s="6"/>
      <c r="N128" s="6"/>
      <c r="O128" s="6"/>
      <c r="P128" s="6"/>
      <c r="Q128" s="6"/>
      <c r="R128" s="6"/>
      <c r="S128" s="6"/>
      <c r="T128" s="6"/>
      <c r="U128" s="6"/>
      <c r="V128" s="6"/>
      <c r="W128" s="6"/>
      <c r="X128" s="6"/>
      <c r="Y128" s="6"/>
      <c r="Z128" s="6"/>
      <c r="AA128" s="6"/>
      <c r="AB128" s="6"/>
      <c r="AC128" s="6"/>
      <c r="AD128" s="6"/>
      <c r="AE128" s="6"/>
      <c r="AF128" s="6"/>
      <c r="AG128" s="6"/>
      <c r="AH128" s="6"/>
      <c r="AI128" s="6"/>
      <c r="AJ128" s="6"/>
      <c r="AK128" s="6"/>
      <c r="AL128" s="6"/>
      <c r="AM128" s="6"/>
      <c r="AN128" s="76"/>
      <c r="AO128" s="6"/>
      <c r="AP128" s="76"/>
      <c r="AQ128" s="6"/>
      <c r="AR128" s="6"/>
      <c r="AS128" s="6"/>
      <c r="AT128" s="6"/>
      <c r="AU128" s="6"/>
      <c r="AV128" s="6"/>
      <c r="AW128" s="6"/>
      <c r="AX128" s="6"/>
      <c r="AY128" s="6"/>
      <c r="AZ128" s="6"/>
      <c r="BA128" s="6"/>
      <c r="BB128" s="6"/>
      <c r="BC128" s="6"/>
      <c r="BD128" s="6"/>
      <c r="BE128" s="6"/>
      <c r="BF128" s="6"/>
      <c r="BG128" s="6"/>
    </row>
    <row r="129" spans="1:59" ht="12.75" x14ac:dyDescent="0.2">
      <c r="A129" s="64"/>
      <c r="B129" s="4"/>
      <c r="D129" s="6" t="s">
        <v>648</v>
      </c>
      <c r="E129" s="6" t="s">
        <v>648</v>
      </c>
      <c r="F129" s="6" t="s">
        <v>648</v>
      </c>
      <c r="G129" s="6" t="s">
        <v>648</v>
      </c>
      <c r="H129" s="6" t="s">
        <v>648</v>
      </c>
      <c r="I129" s="6" t="s">
        <v>648</v>
      </c>
      <c r="J129" s="6"/>
      <c r="K129" s="6"/>
      <c r="L129" s="6"/>
      <c r="M129" s="6"/>
      <c r="N129" s="6"/>
      <c r="O129" s="6"/>
      <c r="P129" s="6"/>
      <c r="Q129" s="6"/>
      <c r="R129" s="6"/>
      <c r="S129" s="6"/>
      <c r="T129" s="6"/>
      <c r="U129" s="6"/>
      <c r="V129" s="6"/>
      <c r="W129" s="6"/>
      <c r="X129" s="6"/>
      <c r="Y129" s="6"/>
      <c r="Z129" s="6"/>
      <c r="AA129" s="6"/>
      <c r="AB129" s="6"/>
      <c r="AC129" s="6"/>
      <c r="AD129" s="6"/>
      <c r="AE129" s="6"/>
      <c r="AF129" s="6"/>
      <c r="AG129" s="6"/>
      <c r="AH129" s="6"/>
      <c r="AI129" s="6"/>
      <c r="AJ129" s="6"/>
      <c r="AK129" s="6"/>
      <c r="AL129" s="6"/>
      <c r="AM129" s="6"/>
      <c r="AN129" s="6"/>
      <c r="AO129" s="6"/>
      <c r="AP129" s="6"/>
      <c r="AQ129" s="6"/>
      <c r="AR129" s="6"/>
      <c r="AS129" s="6"/>
      <c r="AT129" s="6"/>
      <c r="AU129" s="6"/>
      <c r="AV129" s="6"/>
      <c r="AW129" s="6"/>
      <c r="AX129" s="6"/>
      <c r="AY129" s="6"/>
      <c r="AZ129" s="6"/>
      <c r="BA129" s="6"/>
      <c r="BB129" s="6"/>
      <c r="BC129" s="6"/>
      <c r="BD129" s="6"/>
      <c r="BE129" s="6"/>
      <c r="BF129" s="6"/>
      <c r="BG129" s="6"/>
    </row>
    <row r="130" spans="1:59" ht="12.75" x14ac:dyDescent="0.2">
      <c r="A130" s="64"/>
      <c r="B130" s="4"/>
      <c r="D130" s="6"/>
      <c r="E130" s="6"/>
      <c r="F130" s="6"/>
      <c r="G130" s="6"/>
      <c r="H130" s="6"/>
      <c r="I130" s="6"/>
      <c r="J130" s="6"/>
      <c r="K130" s="6"/>
      <c r="L130" s="6"/>
      <c r="M130" s="6"/>
      <c r="N130" s="6"/>
      <c r="O130" s="6"/>
      <c r="P130" s="6"/>
      <c r="Q130" s="6"/>
      <c r="R130" s="6"/>
      <c r="S130" s="6"/>
      <c r="T130" s="6"/>
      <c r="U130" s="6"/>
      <c r="V130" s="6"/>
      <c r="W130" s="6"/>
      <c r="X130" s="6"/>
      <c r="Y130" s="6"/>
      <c r="Z130" s="6"/>
      <c r="AA130" s="6"/>
      <c r="AB130" s="6"/>
      <c r="AC130" s="6"/>
      <c r="AD130" s="6"/>
      <c r="AE130" s="6"/>
      <c r="AF130" s="6"/>
      <c r="AG130" s="6"/>
      <c r="AH130" s="6"/>
      <c r="AI130" s="6"/>
      <c r="AJ130" s="6"/>
      <c r="AK130" s="6"/>
      <c r="AL130" s="6"/>
      <c r="AM130" s="6"/>
      <c r="AN130" s="6"/>
      <c r="AO130" s="6"/>
      <c r="AP130" s="6"/>
      <c r="AQ130" s="6"/>
      <c r="AR130" s="6"/>
      <c r="AS130" s="6"/>
      <c r="AT130" s="6"/>
      <c r="AU130" s="6"/>
      <c r="AV130" s="6"/>
      <c r="AW130" s="6"/>
      <c r="AX130" s="6"/>
      <c r="AY130" s="6"/>
      <c r="AZ130" s="6"/>
      <c r="BA130" s="6"/>
      <c r="BB130" s="6"/>
      <c r="BC130" s="6"/>
      <c r="BD130" s="6"/>
      <c r="BE130" s="6"/>
      <c r="BF130" s="6"/>
      <c r="BG130" s="6"/>
    </row>
    <row r="131" spans="1:59" ht="12.75" x14ac:dyDescent="0.2">
      <c r="A131" s="64"/>
      <c r="B131" s="4"/>
      <c r="D131" s="6"/>
      <c r="E131" s="6"/>
      <c r="F131" s="6"/>
      <c r="G131" s="6"/>
      <c r="H131" s="6"/>
      <c r="I131" s="6"/>
      <c r="J131" s="6"/>
      <c r="K131" s="6"/>
      <c r="L131" s="6"/>
      <c r="M131" s="6"/>
      <c r="N131" s="6"/>
      <c r="O131" s="6"/>
      <c r="P131" s="6"/>
      <c r="Q131" s="6"/>
      <c r="R131" s="6"/>
      <c r="S131" s="6"/>
      <c r="T131" s="6"/>
      <c r="U131" s="6"/>
      <c r="V131" s="6"/>
      <c r="W131" s="6"/>
      <c r="X131" s="6"/>
      <c r="Y131" s="6"/>
      <c r="Z131" s="6"/>
      <c r="AA131" s="6"/>
      <c r="AB131" s="6"/>
      <c r="AC131" s="6"/>
      <c r="AD131" s="6"/>
      <c r="AE131" s="6"/>
      <c r="AF131" s="6"/>
      <c r="AG131" s="6"/>
      <c r="AH131" s="6"/>
      <c r="AI131" s="6"/>
      <c r="AJ131" s="6"/>
      <c r="AK131" s="6"/>
      <c r="AL131" s="6"/>
      <c r="AM131" s="6"/>
      <c r="AN131" s="6"/>
      <c r="AO131" s="6"/>
      <c r="AP131" s="6"/>
      <c r="AQ131" s="6"/>
      <c r="AR131" s="6"/>
      <c r="AS131" s="6"/>
      <c r="AT131" s="6"/>
      <c r="AU131" s="6"/>
      <c r="AV131" s="6"/>
      <c r="AW131" s="6"/>
      <c r="AX131" s="6"/>
      <c r="AY131" s="6"/>
      <c r="AZ131" s="6"/>
      <c r="BA131" s="6"/>
      <c r="BB131" s="6"/>
      <c r="BC131" s="6"/>
      <c r="BD131" s="6"/>
      <c r="BE131" s="6"/>
      <c r="BF131" s="6"/>
      <c r="BG131" s="6"/>
    </row>
    <row r="132" spans="1:59" ht="12.75" x14ac:dyDescent="0.2">
      <c r="A132" s="64"/>
      <c r="B132" s="4"/>
      <c r="D132" s="6"/>
      <c r="E132" s="6"/>
      <c r="F132" s="6"/>
      <c r="G132" s="6"/>
      <c r="H132" s="6"/>
      <c r="I132" s="6"/>
      <c r="J132" s="6"/>
      <c r="K132" s="6"/>
      <c r="L132" s="6"/>
      <c r="M132" s="6"/>
      <c r="N132" s="6"/>
      <c r="O132" s="6"/>
      <c r="P132" s="6"/>
      <c r="Q132" s="6"/>
      <c r="R132" s="6"/>
      <c r="S132" s="6"/>
      <c r="T132" s="6"/>
      <c r="U132" s="6"/>
      <c r="V132" s="6"/>
      <c r="W132" s="6"/>
      <c r="X132" s="6"/>
      <c r="Y132" s="6"/>
      <c r="Z132" s="6"/>
      <c r="AA132" s="6"/>
      <c r="AB132" s="6"/>
      <c r="AC132" s="6"/>
      <c r="AD132" s="6"/>
      <c r="AE132" s="6"/>
      <c r="AF132" s="6"/>
      <c r="AG132" s="6"/>
      <c r="AH132" s="6"/>
      <c r="AI132" s="6"/>
      <c r="AJ132" s="6"/>
      <c r="AK132" s="6"/>
      <c r="AL132" s="6"/>
      <c r="AM132" s="6"/>
      <c r="AN132" s="6"/>
      <c r="AO132" s="6"/>
      <c r="AP132" s="6"/>
      <c r="AQ132" s="6"/>
      <c r="AR132" s="6"/>
      <c r="AS132" s="6"/>
      <c r="AT132" s="6"/>
      <c r="AU132" s="6"/>
      <c r="AV132" s="6"/>
      <c r="AW132" s="6"/>
      <c r="AX132" s="6"/>
      <c r="AY132" s="6"/>
      <c r="AZ132" s="6"/>
      <c r="BA132" s="6"/>
      <c r="BB132" s="6"/>
      <c r="BC132" s="6"/>
      <c r="BD132" s="6"/>
      <c r="BE132" s="6"/>
      <c r="BF132" s="6"/>
      <c r="BG132" s="6"/>
    </row>
    <row r="133" spans="1:59" ht="12.75" x14ac:dyDescent="0.2">
      <c r="A133" s="64"/>
      <c r="B133" s="4"/>
      <c r="D133" s="6"/>
      <c r="E133" s="6"/>
      <c r="F133" s="6"/>
      <c r="G133" s="6"/>
      <c r="H133" s="6"/>
      <c r="I133" s="6"/>
      <c r="J133" s="6"/>
      <c r="K133" s="6"/>
      <c r="L133" s="6"/>
      <c r="M133" s="6"/>
      <c r="N133" s="6"/>
      <c r="O133" s="6"/>
      <c r="P133" s="6"/>
      <c r="Q133" s="6"/>
      <c r="R133" s="6"/>
      <c r="S133" s="6"/>
      <c r="T133" s="6"/>
      <c r="U133" s="6"/>
      <c r="V133" s="6"/>
      <c r="W133" s="6"/>
      <c r="X133" s="6"/>
      <c r="Y133" s="6"/>
      <c r="Z133" s="6"/>
      <c r="AA133" s="6"/>
      <c r="AB133" s="6"/>
      <c r="AC133" s="6"/>
      <c r="AD133" s="6"/>
      <c r="AE133" s="6"/>
      <c r="AF133" s="6"/>
      <c r="AG133" s="6"/>
      <c r="AH133" s="6"/>
      <c r="AI133" s="6"/>
      <c r="AJ133" s="6"/>
      <c r="AK133" s="6"/>
      <c r="AL133" s="6"/>
      <c r="AM133" s="6"/>
      <c r="AN133" s="6"/>
      <c r="AO133" s="6"/>
      <c r="AP133" s="6"/>
      <c r="AQ133" s="6"/>
      <c r="AR133" s="6"/>
      <c r="AS133" s="6"/>
      <c r="AT133" s="6"/>
      <c r="AU133" s="6"/>
      <c r="AV133" s="6"/>
      <c r="AW133" s="6"/>
      <c r="AX133" s="6"/>
      <c r="AY133" s="6"/>
      <c r="AZ133" s="6"/>
      <c r="BA133" s="6"/>
      <c r="BB133" s="6"/>
      <c r="BC133" s="6"/>
      <c r="BD133" s="6"/>
      <c r="BE133" s="6"/>
      <c r="BF133" s="6"/>
      <c r="BG133" s="6"/>
    </row>
    <row r="134" spans="1:59" ht="12.75" x14ac:dyDescent="0.2">
      <c r="A134" s="64"/>
      <c r="B134" s="4"/>
      <c r="D134" s="6"/>
      <c r="E134" s="6"/>
      <c r="F134" s="6"/>
      <c r="G134" s="6"/>
      <c r="H134" s="6"/>
      <c r="I134" s="6"/>
      <c r="J134" s="6"/>
      <c r="K134" s="6"/>
      <c r="L134" s="6"/>
      <c r="M134" s="6"/>
      <c r="N134" s="6"/>
      <c r="O134" s="6"/>
      <c r="P134" s="6"/>
      <c r="Q134" s="6"/>
      <c r="R134" s="6"/>
      <c r="S134" s="6"/>
      <c r="T134" s="6"/>
      <c r="U134" s="6"/>
      <c r="V134" s="6"/>
      <c r="W134" s="6"/>
      <c r="X134" s="6"/>
      <c r="Y134" s="6"/>
      <c r="Z134" s="6"/>
      <c r="AA134" s="6"/>
      <c r="AB134" s="6"/>
      <c r="AC134" s="6"/>
      <c r="AD134" s="6"/>
      <c r="AE134" s="6"/>
      <c r="AF134" s="6"/>
      <c r="AG134" s="6"/>
      <c r="AH134" s="6"/>
      <c r="AI134" s="6"/>
      <c r="AJ134" s="6"/>
      <c r="AK134" s="6"/>
      <c r="AL134" s="6"/>
      <c r="AM134" s="6"/>
      <c r="AN134" s="6"/>
      <c r="AO134" s="6"/>
      <c r="AP134" s="6"/>
      <c r="AQ134" s="6"/>
      <c r="AR134" s="6"/>
      <c r="AS134" s="6"/>
      <c r="AT134" s="6"/>
      <c r="AU134" s="6"/>
      <c r="AV134" s="6"/>
      <c r="AW134" s="6"/>
      <c r="AX134" s="6"/>
      <c r="AY134" s="6"/>
      <c r="AZ134" s="6"/>
      <c r="BA134" s="6"/>
      <c r="BB134" s="6"/>
      <c r="BC134" s="6"/>
      <c r="BD134" s="6"/>
      <c r="BE134" s="6"/>
      <c r="BF134" s="6"/>
      <c r="BG134" s="6"/>
    </row>
    <row r="135" spans="1:59" ht="12.75" x14ac:dyDescent="0.2">
      <c r="A135" s="64"/>
      <c r="B135" s="4"/>
      <c r="D135" s="6"/>
      <c r="E135" s="6"/>
      <c r="F135" s="6"/>
      <c r="G135" s="6"/>
      <c r="H135" s="6"/>
      <c r="I135" s="6"/>
      <c r="J135" s="6"/>
      <c r="K135" s="6"/>
      <c r="L135" s="6"/>
      <c r="M135" s="6"/>
      <c r="N135" s="6"/>
      <c r="O135" s="6"/>
      <c r="P135" s="6"/>
      <c r="Q135" s="6"/>
      <c r="R135" s="6"/>
      <c r="S135" s="6"/>
      <c r="T135" s="6"/>
      <c r="U135" s="6"/>
      <c r="V135" s="6"/>
      <c r="W135" s="6"/>
      <c r="X135" s="6"/>
      <c r="Y135" s="6"/>
      <c r="Z135" s="6"/>
      <c r="AA135" s="6"/>
      <c r="AB135" s="6"/>
      <c r="AC135" s="6"/>
      <c r="AD135" s="6"/>
      <c r="AE135" s="6"/>
      <c r="AF135" s="6"/>
      <c r="AG135" s="6"/>
      <c r="AH135" s="6"/>
      <c r="AI135" s="6"/>
      <c r="AJ135" s="6"/>
      <c r="AK135" s="6"/>
      <c r="AL135" s="6"/>
      <c r="AM135" s="6"/>
      <c r="AN135" s="6"/>
      <c r="AO135" s="6"/>
      <c r="AP135" s="6"/>
      <c r="AQ135" s="6"/>
      <c r="AR135" s="6"/>
      <c r="AS135" s="6"/>
      <c r="AT135" s="6"/>
      <c r="AU135" s="6"/>
      <c r="AV135" s="6"/>
      <c r="AW135" s="6"/>
      <c r="AX135" s="6"/>
      <c r="AY135" s="6"/>
      <c r="AZ135" s="6"/>
      <c r="BA135" s="6"/>
      <c r="BB135" s="6"/>
      <c r="BC135" s="6"/>
      <c r="BD135" s="6"/>
      <c r="BE135" s="6"/>
      <c r="BF135" s="6"/>
      <c r="BG135" s="6"/>
    </row>
    <row r="136" spans="1:59" ht="12.75" x14ac:dyDescent="0.2">
      <c r="A136" s="64"/>
      <c r="B136" s="4"/>
      <c r="D136" s="6"/>
      <c r="E136" s="6"/>
      <c r="F136" s="6"/>
      <c r="G136" s="6"/>
      <c r="H136" s="6"/>
      <c r="I136" s="6"/>
      <c r="J136" s="6"/>
      <c r="K136" s="6"/>
      <c r="L136" s="6"/>
      <c r="M136" s="6"/>
      <c r="N136" s="6"/>
      <c r="O136" s="6"/>
      <c r="P136" s="6"/>
      <c r="Q136" s="6"/>
      <c r="R136" s="6"/>
      <c r="S136" s="6"/>
      <c r="T136" s="6"/>
      <c r="U136" s="6"/>
      <c r="V136" s="6"/>
      <c r="W136" s="6"/>
      <c r="X136" s="6"/>
      <c r="Y136" s="6"/>
      <c r="Z136" s="6"/>
      <c r="AA136" s="6"/>
      <c r="AB136" s="6"/>
      <c r="AC136" s="6"/>
      <c r="AD136" s="6"/>
      <c r="AE136" s="6"/>
      <c r="AF136" s="6"/>
      <c r="AG136" s="6"/>
      <c r="AH136" s="6"/>
      <c r="AI136" s="6"/>
      <c r="AJ136" s="6"/>
      <c r="AK136" s="6"/>
      <c r="AL136" s="6"/>
      <c r="AM136" s="6"/>
      <c r="AN136" s="6"/>
      <c r="AO136" s="6"/>
      <c r="AP136" s="6"/>
      <c r="AQ136" s="6"/>
      <c r="AR136" s="6"/>
      <c r="AS136" s="6"/>
      <c r="AT136" s="6"/>
      <c r="AU136" s="6"/>
      <c r="AV136" s="6"/>
      <c r="AW136" s="6"/>
      <c r="AX136" s="6"/>
      <c r="AY136" s="6"/>
      <c r="AZ136" s="6"/>
      <c r="BA136" s="6"/>
      <c r="BB136" s="6"/>
      <c r="BC136" s="6"/>
      <c r="BD136" s="6"/>
      <c r="BE136" s="6"/>
      <c r="BF136" s="6"/>
      <c r="BG136" s="6"/>
    </row>
    <row r="137" spans="1:59" ht="12.75" x14ac:dyDescent="0.2">
      <c r="A137" s="64"/>
      <c r="B137" s="4"/>
      <c r="D137" s="6"/>
      <c r="E137" s="6"/>
      <c r="F137" s="6"/>
      <c r="G137" s="6"/>
      <c r="H137" s="6"/>
      <c r="I137" s="6"/>
      <c r="J137" s="6"/>
      <c r="K137" s="6"/>
      <c r="L137" s="6"/>
      <c r="M137" s="6"/>
      <c r="N137" s="6"/>
      <c r="O137" s="6"/>
      <c r="P137" s="6"/>
      <c r="Q137" s="6"/>
      <c r="R137" s="6"/>
      <c r="S137" s="6"/>
      <c r="T137" s="6"/>
      <c r="U137" s="6"/>
      <c r="V137" s="6"/>
      <c r="W137" s="6"/>
      <c r="X137" s="6"/>
      <c r="Y137" s="6"/>
      <c r="Z137" s="6"/>
      <c r="AA137" s="6"/>
      <c r="AB137" s="6"/>
      <c r="AC137" s="6"/>
      <c r="AD137" s="6"/>
      <c r="AE137" s="6"/>
      <c r="AF137" s="6"/>
      <c r="AG137" s="6"/>
      <c r="AH137" s="6"/>
      <c r="AI137" s="6"/>
      <c r="AJ137" s="6"/>
      <c r="AK137" s="6"/>
      <c r="AL137" s="6"/>
      <c r="AM137" s="6"/>
      <c r="AN137" s="6"/>
      <c r="AO137" s="6"/>
      <c r="AP137" s="6"/>
      <c r="AQ137" s="6"/>
      <c r="AR137" s="6"/>
      <c r="AS137" s="6"/>
      <c r="AT137" s="6"/>
      <c r="AU137" s="6"/>
      <c r="AV137" s="6"/>
      <c r="AW137" s="6"/>
      <c r="AX137" s="6"/>
      <c r="AY137" s="6"/>
      <c r="AZ137" s="6"/>
      <c r="BA137" s="6"/>
      <c r="BB137" s="6"/>
      <c r="BC137" s="6"/>
      <c r="BD137" s="6"/>
      <c r="BE137" s="6"/>
      <c r="BF137" s="6"/>
      <c r="BG137" s="6"/>
    </row>
    <row r="138" spans="1:59" ht="12.75" x14ac:dyDescent="0.2">
      <c r="A138" s="64"/>
      <c r="B138" s="4"/>
      <c r="D138" s="6"/>
      <c r="E138" s="6"/>
      <c r="F138" s="6"/>
      <c r="G138" s="6"/>
      <c r="H138" s="6"/>
      <c r="I138" s="6"/>
      <c r="J138" s="6"/>
      <c r="K138" s="6"/>
      <c r="L138" s="6"/>
      <c r="M138" s="6"/>
      <c r="N138" s="6"/>
      <c r="O138" s="6"/>
      <c r="P138" s="6"/>
      <c r="Q138" s="6"/>
      <c r="R138" s="6"/>
      <c r="S138" s="6"/>
      <c r="T138" s="6"/>
      <c r="U138" s="6"/>
      <c r="V138" s="6"/>
      <c r="W138" s="6"/>
      <c r="X138" s="6"/>
      <c r="Y138" s="6"/>
      <c r="Z138" s="6"/>
      <c r="AA138" s="6"/>
      <c r="AB138" s="6"/>
      <c r="AC138" s="6"/>
      <c r="AD138" s="6"/>
      <c r="AE138" s="6"/>
      <c r="AF138" s="6"/>
      <c r="AG138" s="6"/>
      <c r="AH138" s="6"/>
      <c r="AI138" s="6"/>
      <c r="AJ138" s="6"/>
      <c r="AK138" s="6"/>
      <c r="AL138" s="6"/>
      <c r="AM138" s="6"/>
      <c r="AN138" s="6"/>
      <c r="AO138" s="6"/>
      <c r="AP138" s="6"/>
      <c r="AQ138" s="6"/>
      <c r="AR138" s="6"/>
      <c r="AS138" s="6"/>
      <c r="AT138" s="6"/>
      <c r="AU138" s="6"/>
      <c r="AV138" s="6"/>
      <c r="AW138" s="6"/>
      <c r="AX138" s="6"/>
      <c r="AY138" s="6"/>
      <c r="AZ138" s="6"/>
      <c r="BA138" s="6"/>
      <c r="BB138" s="6"/>
      <c r="BC138" s="6"/>
      <c r="BD138" s="6"/>
      <c r="BE138" s="6"/>
      <c r="BF138" s="6"/>
      <c r="BG138" s="6"/>
    </row>
    <row r="139" spans="1:59" ht="12.75" x14ac:dyDescent="0.2">
      <c r="A139" s="64"/>
      <c r="B139" s="4"/>
      <c r="D139" s="6"/>
      <c r="E139" s="6"/>
      <c r="F139" s="6"/>
      <c r="G139" s="6"/>
      <c r="H139" s="6"/>
      <c r="I139" s="6"/>
      <c r="J139" s="6"/>
      <c r="K139" s="6"/>
      <c r="L139" s="6"/>
      <c r="M139" s="6"/>
      <c r="N139" s="6"/>
      <c r="O139" s="6"/>
      <c r="P139" s="6"/>
      <c r="Q139" s="6"/>
      <c r="R139" s="6"/>
      <c r="S139" s="6"/>
      <c r="T139" s="6"/>
      <c r="U139" s="6"/>
      <c r="V139" s="6"/>
      <c r="W139" s="6"/>
      <c r="X139" s="6"/>
      <c r="Y139" s="6"/>
      <c r="Z139" s="6"/>
      <c r="AA139" s="6"/>
      <c r="AB139" s="6"/>
      <c r="AC139" s="6"/>
      <c r="AD139" s="6"/>
      <c r="AE139" s="6"/>
      <c r="AF139" s="6"/>
      <c r="AG139" s="6"/>
      <c r="AH139" s="6"/>
      <c r="AI139" s="6"/>
      <c r="AJ139" s="6"/>
      <c r="AK139" s="6"/>
      <c r="AL139" s="6"/>
      <c r="AM139" s="6"/>
      <c r="AN139" s="6"/>
      <c r="AO139" s="6"/>
      <c r="AP139" s="6"/>
      <c r="AQ139" s="6"/>
      <c r="AR139" s="6"/>
      <c r="AS139" s="6"/>
      <c r="AT139" s="6"/>
      <c r="AU139" s="6"/>
      <c r="AV139" s="6"/>
      <c r="AW139" s="6"/>
      <c r="AX139" s="6"/>
      <c r="AY139" s="6"/>
      <c r="AZ139" s="6"/>
      <c r="BA139" s="6"/>
      <c r="BB139" s="6"/>
      <c r="BC139" s="6"/>
      <c r="BD139" s="6"/>
      <c r="BE139" s="6"/>
      <c r="BF139" s="6"/>
      <c r="BG139" s="6"/>
    </row>
    <row r="140" spans="1:59" ht="12.75" x14ac:dyDescent="0.2">
      <c r="A140" s="64"/>
      <c r="B140" s="4"/>
      <c r="D140" s="6"/>
      <c r="E140" s="6"/>
      <c r="F140" s="6"/>
      <c r="G140" s="6"/>
      <c r="H140" s="6"/>
      <c r="I140" s="6"/>
      <c r="J140" s="6"/>
      <c r="K140" s="6"/>
      <c r="L140" s="6"/>
      <c r="M140" s="6"/>
      <c r="N140" s="6"/>
      <c r="O140" s="6"/>
      <c r="P140" s="6"/>
      <c r="Q140" s="6"/>
      <c r="R140" s="6"/>
      <c r="S140" s="6"/>
      <c r="T140" s="6"/>
      <c r="U140" s="6"/>
      <c r="V140" s="6"/>
      <c r="W140" s="6"/>
      <c r="X140" s="6"/>
      <c r="Y140" s="6"/>
      <c r="Z140" s="6"/>
      <c r="AA140" s="6"/>
      <c r="AB140" s="6"/>
      <c r="AC140" s="6"/>
      <c r="AD140" s="6"/>
      <c r="AE140" s="6"/>
      <c r="AF140" s="6"/>
      <c r="AG140" s="6"/>
      <c r="AH140" s="6"/>
      <c r="AI140" s="6"/>
      <c r="AJ140" s="6"/>
      <c r="AK140" s="6"/>
      <c r="AL140" s="6"/>
      <c r="AM140" s="6"/>
      <c r="AN140" s="6"/>
      <c r="AO140" s="6"/>
      <c r="AP140" s="6"/>
      <c r="AQ140" s="6"/>
      <c r="AR140" s="6"/>
      <c r="AS140" s="6"/>
      <c r="AT140" s="6"/>
      <c r="AU140" s="6"/>
      <c r="AV140" s="6"/>
      <c r="AW140" s="6"/>
      <c r="AX140" s="6"/>
      <c r="AY140" s="6"/>
      <c r="AZ140" s="6"/>
      <c r="BA140" s="6"/>
      <c r="BB140" s="6"/>
      <c r="BC140" s="6"/>
      <c r="BD140" s="6"/>
      <c r="BE140" s="6"/>
      <c r="BF140" s="6"/>
      <c r="BG140" s="6"/>
    </row>
    <row r="141" spans="1:59" ht="12.75" x14ac:dyDescent="0.2">
      <c r="A141" s="64"/>
      <c r="B141" s="4"/>
      <c r="D141" s="6"/>
      <c r="E141" s="6"/>
      <c r="F141" s="6"/>
      <c r="G141" s="6"/>
      <c r="H141" s="6"/>
      <c r="I141" s="6"/>
      <c r="J141" s="6"/>
      <c r="K141" s="6"/>
      <c r="L141" s="6"/>
      <c r="M141" s="6"/>
      <c r="N141" s="6"/>
      <c r="O141" s="6"/>
      <c r="P141" s="6"/>
      <c r="Q141" s="6"/>
      <c r="R141" s="6"/>
      <c r="S141" s="6"/>
      <c r="T141" s="6"/>
      <c r="U141" s="6"/>
      <c r="V141" s="6"/>
      <c r="W141" s="6"/>
      <c r="X141" s="6"/>
      <c r="Y141" s="6"/>
      <c r="Z141" s="6"/>
      <c r="AA141" s="6"/>
      <c r="AB141" s="6"/>
      <c r="AC141" s="6"/>
      <c r="AD141" s="6"/>
      <c r="AE141" s="6"/>
      <c r="AF141" s="6"/>
      <c r="AG141" s="6"/>
      <c r="AH141" s="6"/>
      <c r="AI141" s="6"/>
      <c r="AJ141" s="6"/>
      <c r="AK141" s="6"/>
      <c r="AL141" s="6"/>
      <c r="AM141" s="6"/>
      <c r="AN141" s="6"/>
      <c r="AO141" s="6"/>
      <c r="AP141" s="6"/>
      <c r="AQ141" s="6"/>
      <c r="AR141" s="6"/>
      <c r="AS141" s="6"/>
      <c r="AT141" s="6"/>
      <c r="AU141" s="6"/>
      <c r="AV141" s="6"/>
      <c r="AW141" s="6"/>
      <c r="AX141" s="6"/>
      <c r="AY141" s="6"/>
      <c r="AZ141" s="6"/>
      <c r="BA141" s="6"/>
      <c r="BB141" s="6"/>
      <c r="BC141" s="6"/>
      <c r="BD141" s="6"/>
      <c r="BE141" s="6"/>
      <c r="BF141" s="6"/>
      <c r="BG141" s="6"/>
    </row>
    <row r="142" spans="1:59" ht="12.75" x14ac:dyDescent="0.2">
      <c r="A142" s="64"/>
      <c r="B142" s="4"/>
      <c r="D142" s="6"/>
      <c r="E142" s="6"/>
      <c r="F142" s="6"/>
      <c r="G142" s="6"/>
      <c r="H142" s="6"/>
      <c r="I142" s="6"/>
      <c r="J142" s="6"/>
      <c r="K142" s="6"/>
      <c r="L142" s="6"/>
      <c r="M142" s="6"/>
      <c r="N142" s="6"/>
      <c r="O142" s="6"/>
      <c r="P142" s="6"/>
      <c r="Q142" s="6"/>
      <c r="R142" s="6"/>
      <c r="S142" s="6"/>
      <c r="T142" s="6"/>
      <c r="U142" s="6"/>
      <c r="V142" s="6"/>
      <c r="W142" s="6"/>
      <c r="X142" s="6"/>
      <c r="Y142" s="6"/>
      <c r="Z142" s="6"/>
      <c r="AA142" s="6"/>
      <c r="AB142" s="6"/>
      <c r="AC142" s="6"/>
      <c r="AD142" s="6"/>
      <c r="AE142" s="6"/>
      <c r="AF142" s="6"/>
      <c r="AG142" s="6"/>
      <c r="AH142" s="6"/>
      <c r="AI142" s="6"/>
      <c r="AJ142" s="6"/>
      <c r="AK142" s="6"/>
      <c r="AL142" s="6"/>
      <c r="AM142" s="6"/>
      <c r="AN142" s="6"/>
      <c r="AO142" s="6"/>
      <c r="AP142" s="6"/>
      <c r="AQ142" s="6"/>
      <c r="AR142" s="6"/>
      <c r="AS142" s="6"/>
      <c r="AT142" s="6"/>
      <c r="AU142" s="6"/>
      <c r="AV142" s="6"/>
      <c r="AW142" s="6"/>
      <c r="AX142" s="6"/>
      <c r="AY142" s="6"/>
      <c r="AZ142" s="6"/>
      <c r="BA142" s="6"/>
      <c r="BB142" s="6"/>
      <c r="BC142" s="6"/>
      <c r="BD142" s="6"/>
      <c r="BE142" s="6"/>
      <c r="BF142" s="6"/>
      <c r="BG142" s="6"/>
    </row>
    <row r="143" spans="1:59" ht="12.75" x14ac:dyDescent="0.2">
      <c r="A143" s="64"/>
      <c r="B143" s="4"/>
      <c r="D143" s="6"/>
      <c r="E143" s="6"/>
      <c r="F143" s="6"/>
      <c r="G143" s="6"/>
      <c r="H143" s="6"/>
      <c r="I143" s="6"/>
      <c r="J143" s="6"/>
      <c r="K143" s="6"/>
      <c r="L143" s="6"/>
      <c r="M143" s="6"/>
      <c r="N143" s="6"/>
      <c r="O143" s="6"/>
      <c r="P143" s="6"/>
      <c r="Q143" s="6"/>
      <c r="R143" s="6"/>
      <c r="S143" s="6"/>
      <c r="T143" s="6"/>
      <c r="U143" s="6"/>
      <c r="V143" s="6"/>
      <c r="W143" s="6"/>
      <c r="X143" s="6"/>
      <c r="Y143" s="6"/>
      <c r="Z143" s="6"/>
      <c r="AA143" s="6"/>
      <c r="AB143" s="6"/>
      <c r="AC143" s="6"/>
      <c r="AD143" s="6"/>
      <c r="AE143" s="6"/>
      <c r="AF143" s="6"/>
      <c r="AG143" s="6"/>
      <c r="AH143" s="6"/>
      <c r="AI143" s="6"/>
      <c r="AJ143" s="6"/>
      <c r="AK143" s="6"/>
      <c r="AL143" s="6"/>
      <c r="AM143" s="6"/>
      <c r="AN143" s="6"/>
      <c r="AO143" s="6"/>
      <c r="AP143" s="6"/>
      <c r="AQ143" s="6"/>
      <c r="AR143" s="6"/>
      <c r="AS143" s="6"/>
      <c r="AT143" s="6"/>
      <c r="AU143" s="6"/>
      <c r="AV143" s="6"/>
      <c r="AW143" s="6"/>
      <c r="AX143" s="6"/>
      <c r="AY143" s="6"/>
      <c r="AZ143" s="6"/>
      <c r="BA143" s="6"/>
      <c r="BB143" s="6"/>
      <c r="BC143" s="6"/>
      <c r="BD143" s="6"/>
      <c r="BE143" s="6"/>
      <c r="BF143" s="6"/>
      <c r="BG143" s="6"/>
    </row>
    <row r="144" spans="1:59" ht="12.75" x14ac:dyDescent="0.2">
      <c r="A144" s="64"/>
      <c r="B144" s="4"/>
      <c r="D144" s="6"/>
      <c r="E144" s="6"/>
      <c r="F144" s="6"/>
      <c r="G144" s="6"/>
      <c r="H144" s="6"/>
      <c r="I144" s="6"/>
      <c r="J144" s="6"/>
      <c r="K144" s="6"/>
      <c r="L144" s="6"/>
      <c r="M144" s="6"/>
      <c r="N144" s="6"/>
      <c r="O144" s="6"/>
      <c r="P144" s="6"/>
      <c r="Q144" s="6"/>
      <c r="R144" s="6"/>
      <c r="S144" s="6"/>
      <c r="T144" s="6"/>
      <c r="U144" s="6"/>
      <c r="V144" s="6"/>
      <c r="W144" s="6"/>
      <c r="X144" s="6"/>
      <c r="Y144" s="6"/>
      <c r="Z144" s="6"/>
      <c r="AA144" s="6"/>
      <c r="AB144" s="6"/>
      <c r="AC144" s="6"/>
      <c r="AD144" s="6"/>
      <c r="AE144" s="6"/>
      <c r="AF144" s="6"/>
      <c r="AG144" s="6"/>
      <c r="AH144" s="6"/>
      <c r="AI144" s="6"/>
      <c r="AJ144" s="6"/>
      <c r="AK144" s="6"/>
      <c r="AL144" s="6"/>
      <c r="AM144" s="6"/>
      <c r="AN144" s="6"/>
      <c r="AO144" s="6"/>
      <c r="AP144" s="6"/>
      <c r="AQ144" s="6"/>
      <c r="AR144" s="6"/>
      <c r="AS144" s="6"/>
      <c r="AT144" s="6"/>
      <c r="AU144" s="6"/>
      <c r="AV144" s="6"/>
      <c r="AW144" s="6"/>
      <c r="AX144" s="6"/>
      <c r="AY144" s="6"/>
      <c r="AZ144" s="6"/>
      <c r="BA144" s="6"/>
      <c r="BB144" s="6"/>
      <c r="BC144" s="6"/>
      <c r="BD144" s="6"/>
      <c r="BE144" s="6"/>
      <c r="BF144" s="6"/>
      <c r="BG144" s="6"/>
    </row>
    <row r="145" spans="1:59" ht="12.75" x14ac:dyDescent="0.2">
      <c r="A145" s="64"/>
      <c r="B145" s="4"/>
      <c r="D145" s="6"/>
      <c r="E145" s="6"/>
      <c r="F145" s="6"/>
      <c r="G145" s="6"/>
      <c r="H145" s="6"/>
      <c r="I145" s="6"/>
      <c r="J145" s="6"/>
      <c r="K145" s="6"/>
      <c r="L145" s="6"/>
      <c r="M145" s="6"/>
      <c r="N145" s="6"/>
      <c r="O145" s="6"/>
      <c r="P145" s="6"/>
      <c r="Q145" s="6"/>
      <c r="R145" s="6"/>
      <c r="S145" s="6"/>
      <c r="T145" s="6"/>
      <c r="U145" s="6"/>
      <c r="V145" s="6"/>
      <c r="W145" s="6"/>
      <c r="X145" s="6"/>
      <c r="Y145" s="6"/>
      <c r="Z145" s="6"/>
      <c r="AA145" s="6"/>
      <c r="AB145" s="6"/>
      <c r="AC145" s="6"/>
      <c r="AD145" s="6"/>
      <c r="AE145" s="6"/>
      <c r="AF145" s="6"/>
      <c r="AG145" s="6"/>
      <c r="AH145" s="6"/>
      <c r="AI145" s="6"/>
      <c r="AJ145" s="6"/>
      <c r="AK145" s="6"/>
      <c r="AL145" s="6"/>
      <c r="AM145" s="6"/>
      <c r="AN145" s="6"/>
      <c r="AO145" s="6"/>
      <c r="AP145" s="6"/>
      <c r="AQ145" s="6"/>
      <c r="AR145" s="6"/>
      <c r="AS145" s="6"/>
      <c r="AT145" s="6"/>
      <c r="AU145" s="6"/>
      <c r="AV145" s="6"/>
      <c r="AW145" s="6"/>
      <c r="AX145" s="6"/>
      <c r="AY145" s="6"/>
      <c r="AZ145" s="6"/>
      <c r="BA145" s="6"/>
      <c r="BB145" s="6"/>
      <c r="BC145" s="6"/>
      <c r="BD145" s="6"/>
      <c r="BE145" s="6"/>
      <c r="BF145" s="6"/>
      <c r="BG145" s="6"/>
    </row>
    <row r="146" spans="1:59" ht="12.75" x14ac:dyDescent="0.2">
      <c r="A146" s="64"/>
      <c r="B146" s="4"/>
      <c r="D146" s="6"/>
      <c r="E146" s="6"/>
      <c r="F146" s="6"/>
      <c r="G146" s="6"/>
      <c r="H146" s="6"/>
      <c r="I146" s="6"/>
      <c r="J146" s="6"/>
      <c r="K146" s="6"/>
      <c r="L146" s="6"/>
      <c r="M146" s="6"/>
      <c r="N146" s="6"/>
      <c r="O146" s="6"/>
      <c r="P146" s="6"/>
      <c r="Q146" s="6"/>
      <c r="R146" s="6"/>
      <c r="S146" s="6"/>
      <c r="T146" s="6"/>
      <c r="U146" s="6"/>
      <c r="V146" s="6"/>
      <c r="W146" s="6"/>
      <c r="X146" s="6"/>
      <c r="Y146" s="6"/>
      <c r="Z146" s="6"/>
      <c r="AA146" s="6"/>
      <c r="AB146" s="6"/>
      <c r="AC146" s="6"/>
      <c r="AD146" s="6"/>
      <c r="AE146" s="6"/>
      <c r="AF146" s="6"/>
      <c r="AG146" s="6"/>
      <c r="AH146" s="6"/>
      <c r="AI146" s="6"/>
      <c r="AJ146" s="6"/>
      <c r="AK146" s="6"/>
      <c r="AL146" s="6"/>
      <c r="AM146" s="6"/>
      <c r="AN146" s="6"/>
      <c r="AO146" s="6"/>
      <c r="AP146" s="6"/>
      <c r="AQ146" s="6"/>
      <c r="AR146" s="6"/>
      <c r="AS146" s="6"/>
      <c r="AT146" s="6"/>
      <c r="AU146" s="6"/>
      <c r="AV146" s="6"/>
      <c r="AW146" s="6"/>
      <c r="AX146" s="6"/>
      <c r="AY146" s="6"/>
      <c r="AZ146" s="6"/>
      <c r="BA146" s="6"/>
      <c r="BB146" s="6"/>
      <c r="BC146" s="6"/>
      <c r="BD146" s="6"/>
      <c r="BE146" s="6"/>
      <c r="BF146" s="6"/>
      <c r="BG146" s="6"/>
    </row>
    <row r="147" spans="1:59" ht="12.75" x14ac:dyDescent="0.2">
      <c r="A147" s="64"/>
      <c r="B147" s="4"/>
      <c r="D147" s="6"/>
      <c r="E147" s="6"/>
      <c r="F147" s="6"/>
      <c r="G147" s="6"/>
      <c r="H147" s="6"/>
      <c r="I147" s="6"/>
      <c r="J147" s="6"/>
      <c r="K147" s="6"/>
      <c r="L147" s="6"/>
      <c r="M147" s="6"/>
      <c r="N147" s="6"/>
      <c r="O147" s="6"/>
      <c r="P147" s="6"/>
      <c r="Q147" s="6"/>
      <c r="R147" s="6"/>
      <c r="S147" s="6"/>
      <c r="T147" s="6"/>
      <c r="U147" s="6"/>
      <c r="V147" s="6"/>
      <c r="W147" s="6"/>
      <c r="X147" s="6"/>
      <c r="Y147" s="6"/>
      <c r="Z147" s="6"/>
      <c r="AA147" s="6"/>
      <c r="AB147" s="6"/>
      <c r="AC147" s="6"/>
      <c r="AD147" s="6"/>
      <c r="AE147" s="6"/>
      <c r="AF147" s="6"/>
      <c r="AG147" s="6"/>
      <c r="AH147" s="6"/>
      <c r="AI147" s="6"/>
      <c r="AJ147" s="6"/>
      <c r="AK147" s="6"/>
      <c r="AL147" s="6"/>
      <c r="AM147" s="6"/>
      <c r="AN147" s="6"/>
      <c r="AO147" s="6"/>
      <c r="AP147" s="6"/>
      <c r="AQ147" s="6"/>
      <c r="AR147" s="6"/>
      <c r="AS147" s="6"/>
      <c r="AT147" s="6"/>
      <c r="AU147" s="6"/>
      <c r="AV147" s="6"/>
      <c r="AW147" s="6"/>
      <c r="AX147" s="6"/>
      <c r="AY147" s="6"/>
      <c r="AZ147" s="6"/>
      <c r="BA147" s="6"/>
      <c r="BB147" s="6"/>
      <c r="BC147" s="6"/>
      <c r="BD147" s="6"/>
      <c r="BE147" s="6"/>
      <c r="BF147" s="6"/>
      <c r="BG147" s="6"/>
    </row>
    <row r="148" spans="1:59" ht="12.75" x14ac:dyDescent="0.2">
      <c r="A148" s="64"/>
      <c r="B148" s="4"/>
      <c r="D148" s="6"/>
      <c r="E148" s="6"/>
      <c r="F148" s="6"/>
      <c r="G148" s="6"/>
      <c r="H148" s="6"/>
      <c r="I148" s="6"/>
      <c r="J148" s="6"/>
      <c r="K148" s="6"/>
      <c r="L148" s="6"/>
      <c r="M148" s="6"/>
      <c r="N148" s="6"/>
      <c r="O148" s="6"/>
      <c r="P148" s="6"/>
      <c r="Q148" s="6"/>
      <c r="R148" s="6"/>
      <c r="S148" s="6"/>
      <c r="T148" s="6"/>
      <c r="U148" s="6"/>
      <c r="V148" s="6"/>
      <c r="W148" s="6"/>
      <c r="X148" s="6"/>
      <c r="Y148" s="6"/>
      <c r="Z148" s="6"/>
      <c r="AA148" s="6"/>
      <c r="AB148" s="6"/>
      <c r="AC148" s="6"/>
      <c r="AD148" s="6"/>
      <c r="AE148" s="6"/>
      <c r="AF148" s="6"/>
      <c r="AG148" s="6"/>
      <c r="AH148" s="6"/>
      <c r="AI148" s="6"/>
      <c r="AJ148" s="6"/>
      <c r="AK148" s="6"/>
      <c r="AL148" s="6"/>
      <c r="AM148" s="6"/>
      <c r="AN148" s="6"/>
      <c r="AO148" s="6"/>
      <c r="AP148" s="6"/>
      <c r="AQ148" s="6"/>
      <c r="AR148" s="6"/>
      <c r="AS148" s="6"/>
      <c r="AT148" s="6"/>
      <c r="AU148" s="6"/>
      <c r="AV148" s="6"/>
      <c r="AW148" s="6"/>
      <c r="AX148" s="6"/>
      <c r="AY148" s="6"/>
      <c r="AZ148" s="6"/>
      <c r="BA148" s="6"/>
      <c r="BB148" s="6"/>
      <c r="BC148" s="6"/>
      <c r="BD148" s="6"/>
      <c r="BE148" s="6"/>
      <c r="BF148" s="6"/>
      <c r="BG148" s="6"/>
    </row>
    <row r="149" spans="1:59" ht="12.75" x14ac:dyDescent="0.2">
      <c r="A149" s="64"/>
      <c r="B149" s="4"/>
      <c r="D149" s="6"/>
      <c r="E149" s="6"/>
      <c r="F149" s="6"/>
      <c r="G149" s="6"/>
      <c r="H149" s="6"/>
      <c r="I149" s="6"/>
      <c r="J149" s="6"/>
      <c r="K149" s="6"/>
      <c r="L149" s="6"/>
      <c r="M149" s="6"/>
      <c r="N149" s="6"/>
      <c r="O149" s="6"/>
      <c r="P149" s="6"/>
      <c r="Q149" s="6"/>
      <c r="R149" s="6"/>
      <c r="S149" s="6"/>
      <c r="T149" s="6"/>
      <c r="U149" s="6"/>
      <c r="V149" s="6"/>
      <c r="W149" s="6"/>
      <c r="X149" s="6"/>
      <c r="Y149" s="6"/>
      <c r="Z149" s="6"/>
      <c r="AA149" s="6"/>
      <c r="AB149" s="6"/>
      <c r="AC149" s="6"/>
      <c r="AD149" s="6"/>
      <c r="AE149" s="6"/>
      <c r="AF149" s="6"/>
      <c r="AG149" s="6"/>
      <c r="AH149" s="6"/>
      <c r="AI149" s="6"/>
      <c r="AJ149" s="6"/>
      <c r="AK149" s="6"/>
      <c r="AL149" s="6"/>
      <c r="AM149" s="6"/>
      <c r="AN149" s="6"/>
      <c r="AO149" s="6"/>
      <c r="AP149" s="6"/>
      <c r="AQ149" s="6"/>
      <c r="AR149" s="6"/>
      <c r="AS149" s="6"/>
      <c r="AT149" s="6"/>
      <c r="AU149" s="6"/>
      <c r="AV149" s="6"/>
      <c r="AW149" s="6"/>
      <c r="AX149" s="6"/>
      <c r="AY149" s="6"/>
      <c r="AZ149" s="6"/>
      <c r="BA149" s="6"/>
      <c r="BB149" s="6"/>
      <c r="BC149" s="6"/>
      <c r="BD149" s="6"/>
      <c r="BE149" s="6"/>
      <c r="BF149" s="6"/>
      <c r="BG149" s="6"/>
    </row>
    <row r="150" spans="1:59" ht="12.75" x14ac:dyDescent="0.2">
      <c r="A150" s="64"/>
      <c r="B150" s="4"/>
      <c r="D150" s="6"/>
      <c r="E150" s="6"/>
      <c r="F150" s="6"/>
      <c r="G150" s="6"/>
      <c r="H150" s="6"/>
      <c r="I150" s="6"/>
      <c r="J150" s="6"/>
      <c r="K150" s="6"/>
      <c r="L150" s="6"/>
      <c r="M150" s="6"/>
      <c r="N150" s="6"/>
      <c r="O150" s="6"/>
      <c r="P150" s="6"/>
      <c r="Q150" s="6"/>
      <c r="R150" s="6"/>
      <c r="S150" s="6"/>
      <c r="T150" s="6"/>
      <c r="U150" s="6"/>
      <c r="V150" s="6"/>
      <c r="W150" s="6"/>
      <c r="X150" s="6"/>
      <c r="Y150" s="6"/>
      <c r="Z150" s="6"/>
      <c r="AA150" s="6"/>
      <c r="AB150" s="6"/>
      <c r="AC150" s="6"/>
      <c r="AD150" s="6"/>
      <c r="AE150" s="6"/>
      <c r="AF150" s="6"/>
      <c r="AG150" s="6"/>
      <c r="AH150" s="6"/>
      <c r="AI150" s="6"/>
      <c r="AJ150" s="6"/>
      <c r="AK150" s="6"/>
      <c r="AL150" s="6"/>
      <c r="AM150" s="6"/>
      <c r="AN150" s="6"/>
      <c r="AO150" s="6"/>
      <c r="AP150" s="6"/>
      <c r="AQ150" s="6"/>
      <c r="AR150" s="6"/>
      <c r="AS150" s="6"/>
      <c r="AT150" s="6"/>
      <c r="AU150" s="6"/>
      <c r="AV150" s="6"/>
      <c r="AW150" s="6"/>
      <c r="AX150" s="6"/>
      <c r="AY150" s="6"/>
      <c r="AZ150" s="6"/>
      <c r="BA150" s="6"/>
      <c r="BB150" s="6"/>
      <c r="BC150" s="6"/>
      <c r="BD150" s="6"/>
      <c r="BE150" s="6"/>
      <c r="BF150" s="6"/>
      <c r="BG150" s="6"/>
    </row>
    <row r="151" spans="1:59" ht="12.75" x14ac:dyDescent="0.2">
      <c r="A151" s="64"/>
      <c r="B151" s="4"/>
      <c r="D151" s="6"/>
      <c r="E151" s="6"/>
      <c r="F151" s="6"/>
      <c r="G151" s="6"/>
      <c r="H151" s="6"/>
      <c r="I151" s="6"/>
      <c r="J151" s="6"/>
      <c r="K151" s="6"/>
      <c r="L151" s="6"/>
      <c r="M151" s="6"/>
      <c r="N151" s="6"/>
      <c r="O151" s="6"/>
      <c r="P151" s="6"/>
      <c r="Q151" s="6"/>
      <c r="R151" s="6"/>
      <c r="S151" s="6"/>
      <c r="T151" s="6"/>
      <c r="U151" s="6"/>
      <c r="V151" s="6"/>
      <c r="W151" s="6"/>
      <c r="X151" s="6"/>
      <c r="Y151" s="6"/>
      <c r="Z151" s="6"/>
      <c r="AA151" s="6"/>
      <c r="AB151" s="6"/>
      <c r="AC151" s="6"/>
      <c r="AD151" s="6"/>
      <c r="AE151" s="6"/>
      <c r="AF151" s="6"/>
      <c r="AG151" s="6"/>
      <c r="AH151" s="6"/>
      <c r="AI151" s="6"/>
      <c r="AJ151" s="6"/>
      <c r="AK151" s="6"/>
      <c r="AL151" s="6"/>
      <c r="AM151" s="6"/>
      <c r="AN151" s="6"/>
      <c r="AO151" s="6"/>
      <c r="AP151" s="6"/>
      <c r="AQ151" s="6"/>
      <c r="AR151" s="6"/>
      <c r="AS151" s="6"/>
      <c r="AT151" s="6"/>
      <c r="AU151" s="6"/>
      <c r="AV151" s="6"/>
      <c r="AW151" s="6"/>
      <c r="AX151" s="6"/>
      <c r="AY151" s="6"/>
      <c r="AZ151" s="6"/>
      <c r="BA151" s="6"/>
      <c r="BB151" s="6"/>
      <c r="BC151" s="6"/>
      <c r="BD151" s="6"/>
      <c r="BE151" s="6"/>
      <c r="BF151" s="6"/>
      <c r="BG151" s="6"/>
    </row>
    <row r="152" spans="1:59" ht="12.75" x14ac:dyDescent="0.2">
      <c r="A152" s="64"/>
      <c r="B152" s="4"/>
      <c r="D152" s="6"/>
      <c r="E152" s="6"/>
      <c r="F152" s="6"/>
      <c r="G152" s="6"/>
      <c r="H152" s="6"/>
      <c r="I152" s="6"/>
      <c r="J152" s="6"/>
      <c r="K152" s="6"/>
      <c r="L152" s="6"/>
      <c r="M152" s="6"/>
      <c r="N152" s="6"/>
      <c r="O152" s="6"/>
      <c r="P152" s="6"/>
      <c r="Q152" s="6"/>
      <c r="R152" s="6"/>
      <c r="S152" s="6"/>
      <c r="T152" s="6"/>
      <c r="U152" s="6"/>
      <c r="V152" s="6"/>
      <c r="W152" s="6"/>
      <c r="X152" s="6"/>
      <c r="Y152" s="6"/>
      <c r="Z152" s="6"/>
      <c r="AA152" s="6"/>
      <c r="AB152" s="6"/>
      <c r="AC152" s="6"/>
      <c r="AD152" s="6"/>
      <c r="AE152" s="6"/>
      <c r="AF152" s="6"/>
      <c r="AG152" s="6"/>
      <c r="AH152" s="6"/>
      <c r="AI152" s="6"/>
      <c r="AJ152" s="6"/>
      <c r="AK152" s="6"/>
      <c r="AL152" s="6"/>
      <c r="AM152" s="6"/>
      <c r="AN152" s="6"/>
      <c r="AO152" s="6"/>
      <c r="AP152" s="6"/>
      <c r="AQ152" s="6"/>
      <c r="AR152" s="6"/>
      <c r="AS152" s="6"/>
      <c r="AT152" s="6"/>
      <c r="AU152" s="6"/>
      <c r="AV152" s="6"/>
      <c r="AW152" s="6"/>
      <c r="AX152" s="6"/>
      <c r="AY152" s="6"/>
      <c r="AZ152" s="6"/>
      <c r="BA152" s="6"/>
      <c r="BB152" s="6"/>
      <c r="BC152" s="6"/>
      <c r="BD152" s="6"/>
      <c r="BE152" s="6"/>
      <c r="BF152" s="6"/>
      <c r="BG152" s="6"/>
    </row>
    <row r="153" spans="1:59" ht="12.75" x14ac:dyDescent="0.2">
      <c r="A153" s="64"/>
      <c r="B153" s="4"/>
      <c r="D153" s="6"/>
      <c r="E153" s="6"/>
      <c r="F153" s="6"/>
      <c r="G153" s="6"/>
      <c r="H153" s="6"/>
      <c r="I153" s="6"/>
      <c r="J153" s="6"/>
      <c r="K153" s="6"/>
      <c r="L153" s="6"/>
      <c r="M153" s="6"/>
      <c r="N153" s="6"/>
      <c r="O153" s="6"/>
      <c r="P153" s="6"/>
      <c r="Q153" s="6"/>
      <c r="R153" s="6"/>
      <c r="S153" s="6"/>
      <c r="T153" s="6"/>
      <c r="U153" s="6"/>
      <c r="V153" s="6"/>
      <c r="W153" s="6"/>
      <c r="X153" s="6"/>
      <c r="Y153" s="6"/>
      <c r="Z153" s="6"/>
      <c r="AA153" s="6"/>
      <c r="AB153" s="6"/>
      <c r="AC153" s="6"/>
      <c r="AD153" s="6"/>
      <c r="AE153" s="6"/>
      <c r="AF153" s="6"/>
      <c r="AG153" s="6"/>
      <c r="AH153" s="6"/>
      <c r="AI153" s="6"/>
      <c r="AJ153" s="6"/>
      <c r="AK153" s="6"/>
      <c r="AL153" s="6"/>
      <c r="AM153" s="6"/>
      <c r="AN153" s="6"/>
      <c r="AO153" s="6"/>
      <c r="AP153" s="6"/>
      <c r="AQ153" s="6"/>
      <c r="AR153" s="6"/>
      <c r="AS153" s="6"/>
      <c r="AT153" s="6"/>
      <c r="AU153" s="6"/>
      <c r="AV153" s="6"/>
      <c r="AW153" s="6"/>
      <c r="AX153" s="6"/>
      <c r="AY153" s="6"/>
      <c r="AZ153" s="6"/>
      <c r="BA153" s="6"/>
      <c r="BB153" s="6"/>
      <c r="BC153" s="6"/>
      <c r="BD153" s="6"/>
      <c r="BE153" s="6"/>
      <c r="BF153" s="6"/>
      <c r="BG153" s="6"/>
    </row>
    <row r="154" spans="1:59" ht="12.75" x14ac:dyDescent="0.2">
      <c r="A154" s="64"/>
      <c r="B154" s="4"/>
      <c r="D154" s="6"/>
      <c r="E154" s="6"/>
      <c r="F154" s="6"/>
      <c r="G154" s="6"/>
      <c r="H154" s="6"/>
      <c r="I154" s="6"/>
      <c r="J154" s="6"/>
      <c r="K154" s="6"/>
      <c r="L154" s="6"/>
      <c r="M154" s="6"/>
      <c r="N154" s="6"/>
      <c r="O154" s="6"/>
      <c r="P154" s="6"/>
      <c r="Q154" s="6"/>
      <c r="R154" s="6"/>
      <c r="S154" s="6"/>
      <c r="T154" s="6"/>
      <c r="U154" s="6"/>
      <c r="V154" s="6"/>
      <c r="W154" s="6"/>
      <c r="X154" s="6"/>
      <c r="Y154" s="6"/>
      <c r="Z154" s="6"/>
      <c r="AA154" s="6"/>
      <c r="AB154" s="6"/>
      <c r="AC154" s="6"/>
      <c r="AD154" s="6"/>
      <c r="AE154" s="6"/>
      <c r="AF154" s="6"/>
      <c r="AG154" s="6"/>
      <c r="AH154" s="6"/>
      <c r="AI154" s="6"/>
      <c r="AJ154" s="6"/>
      <c r="AK154" s="6"/>
      <c r="AL154" s="6"/>
      <c r="AM154" s="6"/>
      <c r="AN154" s="6"/>
      <c r="AO154" s="6"/>
      <c r="AP154" s="6"/>
      <c r="AQ154" s="6"/>
      <c r="AR154" s="6"/>
      <c r="AS154" s="6"/>
      <c r="AT154" s="6"/>
      <c r="AU154" s="6"/>
      <c r="AV154" s="6"/>
      <c r="AW154" s="6"/>
      <c r="AX154" s="6"/>
      <c r="AY154" s="6"/>
      <c r="AZ154" s="6"/>
      <c r="BA154" s="6"/>
      <c r="BB154" s="6"/>
      <c r="BC154" s="6"/>
      <c r="BD154" s="6"/>
      <c r="BE154" s="6"/>
      <c r="BF154" s="6"/>
      <c r="BG154" s="6"/>
    </row>
    <row r="155" spans="1:59" ht="12.75" x14ac:dyDescent="0.2">
      <c r="A155" s="64"/>
      <c r="B155" s="4"/>
      <c r="D155" s="6"/>
      <c r="E155" s="6"/>
      <c r="F155" s="6"/>
      <c r="G155" s="6"/>
      <c r="H155" s="6"/>
      <c r="I155" s="6"/>
      <c r="J155" s="6"/>
      <c r="K155" s="6"/>
      <c r="L155" s="6"/>
      <c r="M155" s="6"/>
      <c r="N155" s="6"/>
      <c r="O155" s="6"/>
      <c r="P155" s="6"/>
      <c r="Q155" s="6"/>
      <c r="R155" s="6"/>
      <c r="S155" s="6"/>
      <c r="T155" s="6"/>
      <c r="U155" s="6"/>
      <c r="V155" s="6"/>
      <c r="W155" s="6"/>
      <c r="X155" s="6"/>
      <c r="Y155" s="6"/>
      <c r="Z155" s="6"/>
      <c r="AA155" s="6"/>
      <c r="AB155" s="6"/>
      <c r="AC155" s="6"/>
      <c r="AD155" s="6"/>
      <c r="AE155" s="6"/>
      <c r="AF155" s="6"/>
      <c r="AG155" s="6"/>
      <c r="AH155" s="6"/>
      <c r="AI155" s="6"/>
      <c r="AJ155" s="6"/>
      <c r="AK155" s="6"/>
      <c r="AL155" s="6"/>
      <c r="AM155" s="6"/>
      <c r="AN155" s="6"/>
      <c r="AO155" s="6"/>
      <c r="AP155" s="6"/>
      <c r="AQ155" s="6"/>
      <c r="AR155" s="6"/>
      <c r="AS155" s="6"/>
      <c r="AT155" s="6"/>
      <c r="AU155" s="6"/>
      <c r="AV155" s="6"/>
      <c r="AW155" s="6"/>
      <c r="AX155" s="6"/>
      <c r="AY155" s="6"/>
      <c r="AZ155" s="6"/>
      <c r="BA155" s="6"/>
      <c r="BB155" s="6"/>
      <c r="BC155" s="6"/>
      <c r="BD155" s="6"/>
      <c r="BE155" s="6"/>
      <c r="BF155" s="6"/>
      <c r="BG155" s="6"/>
    </row>
    <row r="156" spans="1:59" ht="12.75" x14ac:dyDescent="0.2">
      <c r="A156" s="64"/>
      <c r="B156" s="4"/>
      <c r="D156" s="6"/>
      <c r="E156" s="6"/>
      <c r="F156" s="6"/>
      <c r="G156" s="6"/>
      <c r="H156" s="6"/>
      <c r="I156" s="6"/>
      <c r="J156" s="6"/>
      <c r="K156" s="6"/>
      <c r="L156" s="6"/>
      <c r="M156" s="6"/>
      <c r="N156" s="6"/>
      <c r="O156" s="6"/>
      <c r="P156" s="6"/>
      <c r="Q156" s="6"/>
      <c r="R156" s="6"/>
      <c r="S156" s="6"/>
      <c r="T156" s="6"/>
      <c r="U156" s="6"/>
      <c r="V156" s="6"/>
      <c r="W156" s="6"/>
      <c r="X156" s="6"/>
      <c r="Y156" s="6"/>
      <c r="Z156" s="6"/>
      <c r="AA156" s="6"/>
      <c r="AB156" s="6"/>
      <c r="AC156" s="6"/>
      <c r="AD156" s="6"/>
      <c r="AE156" s="6"/>
      <c r="AF156" s="6"/>
      <c r="AG156" s="6"/>
      <c r="AH156" s="6"/>
      <c r="AI156" s="6"/>
      <c r="AJ156" s="6"/>
      <c r="AK156" s="6"/>
      <c r="AL156" s="6"/>
      <c r="AM156" s="6"/>
      <c r="AN156" s="6"/>
      <c r="AO156" s="6"/>
      <c r="AP156" s="6"/>
      <c r="AQ156" s="6"/>
      <c r="AR156" s="6"/>
      <c r="AS156" s="6"/>
      <c r="AT156" s="6"/>
      <c r="AU156" s="6"/>
      <c r="AV156" s="6"/>
      <c r="AW156" s="6"/>
      <c r="AX156" s="6"/>
      <c r="AY156" s="6"/>
      <c r="AZ156" s="6"/>
      <c r="BA156" s="6"/>
      <c r="BB156" s="6"/>
      <c r="BC156" s="6"/>
      <c r="BD156" s="6"/>
      <c r="BE156" s="6"/>
      <c r="BF156" s="6"/>
      <c r="BG156" s="6"/>
    </row>
    <row r="157" spans="1:59" ht="12.75" x14ac:dyDescent="0.2">
      <c r="A157" s="64"/>
      <c r="B157" s="4"/>
      <c r="D157" s="6"/>
      <c r="E157" s="6"/>
      <c r="F157" s="6"/>
      <c r="G157" s="6"/>
      <c r="H157" s="6"/>
      <c r="I157" s="6"/>
      <c r="J157" s="6"/>
      <c r="K157" s="6"/>
      <c r="L157" s="6"/>
      <c r="M157" s="6"/>
      <c r="N157" s="6"/>
      <c r="O157" s="6"/>
      <c r="P157" s="6"/>
      <c r="Q157" s="6"/>
      <c r="R157" s="6"/>
      <c r="S157" s="6"/>
      <c r="T157" s="6"/>
      <c r="U157" s="6"/>
      <c r="V157" s="6"/>
      <c r="W157" s="6"/>
      <c r="X157" s="6"/>
      <c r="Y157" s="6"/>
      <c r="Z157" s="6"/>
      <c r="AA157" s="6"/>
      <c r="AB157" s="6"/>
      <c r="AC157" s="6"/>
      <c r="AD157" s="6"/>
      <c r="AE157" s="6"/>
      <c r="AF157" s="6"/>
      <c r="AG157" s="6"/>
      <c r="AH157" s="6"/>
      <c r="AI157" s="6"/>
      <c r="AJ157" s="6"/>
      <c r="AK157" s="6"/>
      <c r="AL157" s="6"/>
      <c r="AM157" s="6"/>
      <c r="AN157" s="6"/>
      <c r="AO157" s="6"/>
      <c r="AP157" s="6"/>
      <c r="AQ157" s="6"/>
      <c r="AR157" s="6"/>
      <c r="AS157" s="6"/>
      <c r="AT157" s="6"/>
      <c r="AU157" s="6"/>
      <c r="AV157" s="6"/>
      <c r="AW157" s="6"/>
      <c r="AX157" s="6"/>
      <c r="AY157" s="6"/>
      <c r="AZ157" s="6"/>
      <c r="BA157" s="6"/>
      <c r="BB157" s="6"/>
      <c r="BC157" s="6"/>
      <c r="BD157" s="6"/>
      <c r="BE157" s="6"/>
      <c r="BF157" s="6"/>
      <c r="BG157" s="6"/>
    </row>
    <row r="158" spans="1:59" ht="12.75" x14ac:dyDescent="0.2">
      <c r="A158" s="64"/>
      <c r="B158" s="4"/>
      <c r="D158" s="6"/>
      <c r="E158" s="6"/>
      <c r="F158" s="6"/>
      <c r="G158" s="6"/>
      <c r="H158" s="6"/>
      <c r="I158" s="6"/>
      <c r="J158" s="6"/>
      <c r="K158" s="6"/>
      <c r="L158" s="6"/>
      <c r="M158" s="6"/>
      <c r="N158" s="6"/>
      <c r="O158" s="6"/>
      <c r="P158" s="6"/>
      <c r="Q158" s="6"/>
      <c r="R158" s="6"/>
      <c r="S158" s="6"/>
      <c r="T158" s="6"/>
      <c r="U158" s="6"/>
      <c r="V158" s="6"/>
      <c r="W158" s="6"/>
      <c r="X158" s="6"/>
      <c r="Y158" s="6"/>
      <c r="Z158" s="6"/>
      <c r="AA158" s="6"/>
      <c r="AB158" s="6"/>
      <c r="AC158" s="6"/>
      <c r="AD158" s="6"/>
      <c r="AE158" s="6"/>
      <c r="AF158" s="6"/>
      <c r="AG158" s="6"/>
      <c r="AH158" s="6"/>
      <c r="AI158" s="6"/>
      <c r="AJ158" s="6"/>
      <c r="AK158" s="6"/>
      <c r="AL158" s="6"/>
      <c r="AM158" s="6"/>
      <c r="AN158" s="6"/>
      <c r="AO158" s="6"/>
      <c r="AP158" s="6"/>
      <c r="AQ158" s="6"/>
      <c r="AR158" s="6"/>
      <c r="AS158" s="6"/>
      <c r="AT158" s="6"/>
      <c r="AU158" s="6"/>
      <c r="AV158" s="6"/>
      <c r="AW158" s="6"/>
      <c r="AX158" s="6"/>
      <c r="AY158" s="6"/>
      <c r="AZ158" s="6"/>
      <c r="BA158" s="6"/>
      <c r="BB158" s="6"/>
      <c r="BC158" s="6"/>
      <c r="BD158" s="6"/>
      <c r="BE158" s="6"/>
      <c r="BF158" s="6"/>
      <c r="BG158" s="6"/>
    </row>
    <row r="159" spans="1:59" ht="12.75" x14ac:dyDescent="0.2">
      <c r="A159" s="64"/>
      <c r="B159" s="4"/>
      <c r="D159" s="6"/>
      <c r="E159" s="6"/>
      <c r="F159" s="6"/>
      <c r="G159" s="6"/>
      <c r="H159" s="6"/>
      <c r="I159" s="6"/>
      <c r="J159" s="6"/>
      <c r="K159" s="6"/>
      <c r="L159" s="6"/>
      <c r="M159" s="6"/>
      <c r="N159" s="6"/>
      <c r="O159" s="6"/>
      <c r="P159" s="6"/>
      <c r="Q159" s="6"/>
      <c r="R159" s="6"/>
      <c r="S159" s="6"/>
      <c r="T159" s="6"/>
      <c r="U159" s="6"/>
      <c r="V159" s="6"/>
      <c r="W159" s="6"/>
      <c r="X159" s="6"/>
      <c r="Y159" s="6"/>
      <c r="Z159" s="6"/>
      <c r="AA159" s="6"/>
      <c r="AB159" s="6"/>
      <c r="AC159" s="6"/>
      <c r="AD159" s="6"/>
      <c r="AE159" s="6"/>
      <c r="AF159" s="6"/>
      <c r="AG159" s="6"/>
      <c r="AH159" s="6"/>
      <c r="AI159" s="6"/>
      <c r="AJ159" s="6"/>
      <c r="AK159" s="6"/>
      <c r="AL159" s="6"/>
      <c r="AM159" s="6"/>
      <c r="AN159" s="6"/>
      <c r="AO159" s="6"/>
      <c r="AP159" s="6"/>
      <c r="AQ159" s="6"/>
      <c r="AR159" s="6"/>
      <c r="AS159" s="6"/>
      <c r="AT159" s="6"/>
      <c r="AU159" s="6"/>
      <c r="AV159" s="6"/>
      <c r="AW159" s="6"/>
      <c r="AX159" s="6"/>
      <c r="AY159" s="6"/>
      <c r="AZ159" s="6"/>
      <c r="BA159" s="6"/>
      <c r="BB159" s="6"/>
      <c r="BC159" s="6"/>
      <c r="BD159" s="6"/>
      <c r="BE159" s="6"/>
      <c r="BF159" s="6"/>
      <c r="BG159" s="6"/>
    </row>
    <row r="160" spans="1:59" ht="12.75" x14ac:dyDescent="0.2">
      <c r="A160" s="64"/>
      <c r="B160" s="4"/>
      <c r="D160" s="6"/>
      <c r="E160" s="6"/>
      <c r="F160" s="6"/>
      <c r="G160" s="6"/>
      <c r="H160" s="6"/>
      <c r="I160" s="6"/>
      <c r="J160" s="6"/>
      <c r="K160" s="6"/>
      <c r="L160" s="6"/>
      <c r="M160" s="6"/>
      <c r="N160" s="6"/>
      <c r="O160" s="6"/>
      <c r="P160" s="6"/>
      <c r="Q160" s="6"/>
      <c r="R160" s="6"/>
      <c r="S160" s="6"/>
      <c r="T160" s="6"/>
      <c r="U160" s="6"/>
      <c r="V160" s="6"/>
      <c r="W160" s="6"/>
      <c r="X160" s="6"/>
      <c r="Y160" s="6"/>
      <c r="Z160" s="6"/>
      <c r="AA160" s="6"/>
      <c r="AB160" s="6"/>
      <c r="AC160" s="6"/>
      <c r="AD160" s="6"/>
      <c r="AE160" s="6"/>
      <c r="AF160" s="6"/>
      <c r="AG160" s="6"/>
      <c r="AH160" s="6"/>
      <c r="AI160" s="6"/>
      <c r="AJ160" s="6"/>
      <c r="AK160" s="6"/>
      <c r="AL160" s="6"/>
      <c r="AM160" s="6"/>
      <c r="AN160" s="6"/>
      <c r="AO160" s="6"/>
      <c r="AP160" s="6"/>
      <c r="AQ160" s="6"/>
      <c r="AR160" s="6"/>
      <c r="AS160" s="6"/>
      <c r="AT160" s="6"/>
      <c r="AU160" s="6"/>
      <c r="AV160" s="6"/>
      <c r="AW160" s="6"/>
      <c r="AX160" s="6"/>
      <c r="AY160" s="6"/>
      <c r="AZ160" s="6"/>
      <c r="BA160" s="6"/>
      <c r="BB160" s="6"/>
      <c r="BC160" s="6"/>
      <c r="BD160" s="6"/>
      <c r="BE160" s="6"/>
      <c r="BF160" s="6"/>
      <c r="BG160" s="6"/>
    </row>
    <row r="161" spans="1:59" ht="12.75" x14ac:dyDescent="0.2">
      <c r="A161" s="64"/>
      <c r="B161" s="4"/>
      <c r="D161" s="6"/>
      <c r="E161" s="6"/>
      <c r="F161" s="6"/>
      <c r="G161" s="6"/>
      <c r="H161" s="6"/>
      <c r="I161" s="6"/>
      <c r="J161" s="6"/>
      <c r="K161" s="6"/>
      <c r="L161" s="6"/>
      <c r="M161" s="6"/>
      <c r="N161" s="6"/>
      <c r="O161" s="6"/>
      <c r="P161" s="6"/>
      <c r="Q161" s="6"/>
      <c r="R161" s="6"/>
      <c r="S161" s="6"/>
      <c r="T161" s="6"/>
      <c r="U161" s="6"/>
      <c r="V161" s="6"/>
      <c r="W161" s="6"/>
      <c r="X161" s="6"/>
      <c r="Y161" s="6"/>
      <c r="Z161" s="6"/>
      <c r="AA161" s="6"/>
      <c r="AB161" s="6"/>
      <c r="AC161" s="6"/>
      <c r="AD161" s="6"/>
      <c r="AE161" s="6"/>
      <c r="AF161" s="6"/>
      <c r="AG161" s="6"/>
      <c r="AH161" s="6"/>
      <c r="AI161" s="6"/>
      <c r="AJ161" s="6"/>
      <c r="AK161" s="6"/>
      <c r="AL161" s="6"/>
      <c r="AM161" s="6"/>
      <c r="AN161" s="6"/>
      <c r="AO161" s="6"/>
      <c r="AP161" s="6"/>
      <c r="AQ161" s="6"/>
      <c r="AR161" s="6"/>
      <c r="AS161" s="6"/>
      <c r="AT161" s="6"/>
      <c r="AU161" s="6"/>
      <c r="AV161" s="6"/>
      <c r="AW161" s="6"/>
      <c r="AX161" s="6"/>
      <c r="AY161" s="6"/>
      <c r="AZ161" s="6"/>
      <c r="BA161" s="6"/>
      <c r="BB161" s="6"/>
      <c r="BC161" s="6"/>
      <c r="BD161" s="6"/>
      <c r="BE161" s="6"/>
      <c r="BF161" s="6"/>
      <c r="BG161" s="6"/>
    </row>
    <row r="162" spans="1:59" ht="12.75" x14ac:dyDescent="0.2">
      <c r="A162" s="64"/>
      <c r="B162" s="4"/>
      <c r="D162" s="6"/>
      <c r="E162" s="6"/>
      <c r="F162" s="6"/>
      <c r="G162" s="6"/>
      <c r="H162" s="6"/>
      <c r="I162" s="6"/>
      <c r="J162" s="6"/>
      <c r="K162" s="6"/>
      <c r="L162" s="6"/>
      <c r="M162" s="6"/>
      <c r="N162" s="6"/>
      <c r="O162" s="6"/>
      <c r="P162" s="6"/>
      <c r="Q162" s="6"/>
      <c r="R162" s="6"/>
      <c r="S162" s="6"/>
      <c r="T162" s="6"/>
      <c r="U162" s="6"/>
      <c r="V162" s="6"/>
      <c r="W162" s="6"/>
      <c r="X162" s="6"/>
      <c r="Y162" s="6"/>
      <c r="Z162" s="6"/>
      <c r="AA162" s="6"/>
      <c r="AB162" s="6"/>
      <c r="AC162" s="6"/>
      <c r="AD162" s="6"/>
      <c r="AE162" s="6"/>
      <c r="AF162" s="6"/>
      <c r="AG162" s="6"/>
      <c r="AH162" s="6"/>
      <c r="AI162" s="6"/>
      <c r="AJ162" s="6"/>
      <c r="AK162" s="6"/>
      <c r="AL162" s="6"/>
      <c r="AM162" s="6"/>
      <c r="AN162" s="6"/>
      <c r="AO162" s="6"/>
      <c r="AP162" s="6"/>
      <c r="AQ162" s="6"/>
      <c r="AR162" s="6"/>
      <c r="AS162" s="6"/>
      <c r="AT162" s="6"/>
      <c r="AU162" s="6"/>
      <c r="AV162" s="6"/>
      <c r="AW162" s="6"/>
      <c r="AX162" s="6"/>
      <c r="AY162" s="6"/>
      <c r="AZ162" s="6"/>
      <c r="BA162" s="6"/>
      <c r="BB162" s="6"/>
      <c r="BC162" s="6"/>
      <c r="BD162" s="6"/>
      <c r="BE162" s="6"/>
      <c r="BF162" s="6"/>
      <c r="BG162" s="6"/>
    </row>
    <row r="163" spans="1:59" ht="12.75" x14ac:dyDescent="0.2">
      <c r="A163" s="64"/>
      <c r="B163" s="4"/>
      <c r="D163" s="6"/>
      <c r="E163" s="6"/>
      <c r="F163" s="6"/>
      <c r="G163" s="6"/>
      <c r="H163" s="6"/>
      <c r="I163" s="6"/>
      <c r="J163" s="6"/>
      <c r="K163" s="6"/>
      <c r="L163" s="6"/>
      <c r="M163" s="6"/>
      <c r="N163" s="6"/>
      <c r="O163" s="6"/>
      <c r="P163" s="6"/>
      <c r="Q163" s="6"/>
      <c r="R163" s="6"/>
      <c r="S163" s="6"/>
      <c r="T163" s="6"/>
      <c r="U163" s="6"/>
      <c r="V163" s="6"/>
      <c r="W163" s="6"/>
      <c r="X163" s="6"/>
      <c r="Y163" s="6"/>
      <c r="Z163" s="6"/>
      <c r="AA163" s="6"/>
      <c r="AB163" s="6"/>
      <c r="AC163" s="6"/>
      <c r="AD163" s="6"/>
      <c r="AE163" s="6"/>
      <c r="AF163" s="6"/>
      <c r="AG163" s="6"/>
      <c r="AH163" s="6"/>
      <c r="AI163" s="6"/>
      <c r="AJ163" s="6"/>
      <c r="AK163" s="6"/>
      <c r="AL163" s="6"/>
      <c r="AM163" s="6"/>
      <c r="AN163" s="6"/>
      <c r="AO163" s="6"/>
      <c r="AP163" s="6"/>
      <c r="AQ163" s="6"/>
      <c r="AR163" s="6"/>
      <c r="AS163" s="6"/>
      <c r="AT163" s="6"/>
      <c r="AU163" s="6"/>
      <c r="AV163" s="6"/>
      <c r="AW163" s="6"/>
      <c r="AX163" s="6"/>
      <c r="AY163" s="6"/>
      <c r="AZ163" s="6"/>
      <c r="BA163" s="6"/>
      <c r="BB163" s="6"/>
      <c r="BC163" s="6"/>
      <c r="BD163" s="6"/>
      <c r="BE163" s="6"/>
      <c r="BF163" s="6"/>
      <c r="BG163" s="6"/>
    </row>
    <row r="164" spans="1:59" ht="12.75" x14ac:dyDescent="0.2">
      <c r="A164" s="64"/>
      <c r="B164" s="4"/>
      <c r="D164" s="6"/>
      <c r="E164" s="6"/>
      <c r="F164" s="6"/>
      <c r="G164" s="6"/>
      <c r="H164" s="6"/>
      <c r="I164" s="6"/>
      <c r="J164" s="6"/>
      <c r="K164" s="6"/>
      <c r="L164" s="6"/>
      <c r="M164" s="6"/>
      <c r="N164" s="6"/>
      <c r="O164" s="6"/>
      <c r="P164" s="6"/>
      <c r="Q164" s="6"/>
      <c r="R164" s="6"/>
      <c r="S164" s="6"/>
      <c r="T164" s="6"/>
      <c r="U164" s="6"/>
      <c r="V164" s="6"/>
      <c r="W164" s="6"/>
      <c r="X164" s="6"/>
      <c r="Y164" s="6"/>
      <c r="Z164" s="6"/>
      <c r="AA164" s="6"/>
      <c r="AB164" s="6"/>
      <c r="AC164" s="6"/>
      <c r="AD164" s="6"/>
      <c r="AE164" s="6"/>
      <c r="AF164" s="6"/>
      <c r="AG164" s="6"/>
      <c r="AH164" s="6"/>
      <c r="AI164" s="6"/>
      <c r="AJ164" s="6"/>
      <c r="AK164" s="6"/>
      <c r="AL164" s="6"/>
      <c r="AM164" s="6"/>
      <c r="AN164" s="6"/>
      <c r="AO164" s="6"/>
      <c r="AP164" s="6"/>
      <c r="AQ164" s="6"/>
      <c r="AR164" s="6"/>
      <c r="AS164" s="6"/>
      <c r="AT164" s="6"/>
      <c r="AU164" s="6"/>
      <c r="AV164" s="6"/>
      <c r="AW164" s="6"/>
      <c r="AX164" s="6"/>
      <c r="AY164" s="6"/>
      <c r="AZ164" s="6"/>
      <c r="BA164" s="6"/>
      <c r="BB164" s="6"/>
      <c r="BC164" s="6"/>
      <c r="BD164" s="6"/>
      <c r="BE164" s="6"/>
      <c r="BF164" s="6"/>
      <c r="BG164" s="6"/>
    </row>
    <row r="165" spans="1:59" ht="12.75" x14ac:dyDescent="0.2">
      <c r="A165" s="64"/>
      <c r="B165" s="4"/>
      <c r="D165" s="6"/>
      <c r="E165" s="6"/>
      <c r="F165" s="6"/>
      <c r="G165" s="6"/>
      <c r="H165" s="6"/>
      <c r="I165" s="6"/>
      <c r="J165" s="6"/>
      <c r="K165" s="6"/>
      <c r="L165" s="6"/>
      <c r="M165" s="6"/>
      <c r="N165" s="6"/>
      <c r="O165" s="6"/>
      <c r="P165" s="6"/>
      <c r="Q165" s="6"/>
      <c r="R165" s="6"/>
      <c r="S165" s="6"/>
      <c r="T165" s="6"/>
      <c r="U165" s="6"/>
      <c r="V165" s="6"/>
      <c r="W165" s="6"/>
      <c r="X165" s="6"/>
      <c r="Y165" s="6"/>
      <c r="Z165" s="6"/>
      <c r="AA165" s="6"/>
      <c r="AB165" s="6"/>
      <c r="AC165" s="6"/>
      <c r="AD165" s="6"/>
      <c r="AE165" s="6"/>
      <c r="AF165" s="6"/>
      <c r="AG165" s="6"/>
      <c r="AH165" s="6"/>
      <c r="AI165" s="6"/>
      <c r="AJ165" s="6"/>
      <c r="AK165" s="6"/>
      <c r="AL165" s="6"/>
      <c r="AM165" s="6"/>
      <c r="AN165" s="6"/>
      <c r="AO165" s="6"/>
      <c r="AP165" s="6"/>
      <c r="AQ165" s="6"/>
      <c r="AR165" s="6"/>
      <c r="AS165" s="6"/>
      <c r="AT165" s="6"/>
      <c r="AU165" s="6"/>
      <c r="AV165" s="6"/>
      <c r="AW165" s="6"/>
      <c r="AX165" s="6"/>
      <c r="AY165" s="6"/>
      <c r="AZ165" s="6"/>
      <c r="BA165" s="6"/>
      <c r="BB165" s="6"/>
      <c r="BC165" s="6"/>
      <c r="BD165" s="6"/>
      <c r="BE165" s="6"/>
      <c r="BF165" s="6"/>
      <c r="BG165" s="6"/>
    </row>
    <row r="166" spans="1:59" ht="12.75" x14ac:dyDescent="0.2">
      <c r="A166" s="64"/>
      <c r="B166" s="4"/>
      <c r="D166" s="6"/>
      <c r="E166" s="6"/>
      <c r="F166" s="6"/>
      <c r="G166" s="6"/>
      <c r="H166" s="6"/>
      <c r="I166" s="6"/>
      <c r="J166" s="6"/>
      <c r="K166" s="6"/>
      <c r="L166" s="6"/>
      <c r="M166" s="6"/>
      <c r="N166" s="6"/>
      <c r="O166" s="6"/>
      <c r="P166" s="6"/>
      <c r="Q166" s="6"/>
      <c r="R166" s="6"/>
      <c r="S166" s="6"/>
      <c r="T166" s="6"/>
      <c r="U166" s="6"/>
      <c r="V166" s="6"/>
      <c r="W166" s="6"/>
      <c r="X166" s="6"/>
      <c r="Y166" s="6"/>
      <c r="Z166" s="6"/>
      <c r="AA166" s="6"/>
      <c r="AB166" s="6"/>
      <c r="AC166" s="6"/>
      <c r="AD166" s="6"/>
      <c r="AE166" s="6"/>
      <c r="AF166" s="6"/>
      <c r="AG166" s="6"/>
      <c r="AH166" s="6"/>
      <c r="AI166" s="6"/>
      <c r="AJ166" s="6"/>
      <c r="AK166" s="6"/>
      <c r="AL166" s="6"/>
      <c r="AM166" s="6"/>
      <c r="AN166" s="6"/>
      <c r="AO166" s="6"/>
      <c r="AP166" s="6"/>
      <c r="AQ166" s="6"/>
      <c r="AR166" s="6"/>
      <c r="AS166" s="6"/>
      <c r="AT166" s="6"/>
      <c r="AU166" s="6"/>
      <c r="AV166" s="6"/>
      <c r="AW166" s="6"/>
      <c r="AX166" s="6"/>
      <c r="AY166" s="6"/>
      <c r="AZ166" s="6"/>
      <c r="BA166" s="6"/>
      <c r="BB166" s="6"/>
      <c r="BC166" s="6"/>
      <c r="BD166" s="6"/>
      <c r="BE166" s="6"/>
      <c r="BF166" s="6"/>
      <c r="BG166" s="6"/>
    </row>
    <row r="167" spans="1:59" ht="12.75" x14ac:dyDescent="0.2">
      <c r="A167" s="64"/>
      <c r="B167" s="4"/>
      <c r="D167" s="6"/>
      <c r="E167" s="6"/>
      <c r="F167" s="6"/>
      <c r="G167" s="6"/>
      <c r="H167" s="6"/>
      <c r="I167" s="6"/>
      <c r="J167" s="6"/>
      <c r="K167" s="6"/>
      <c r="L167" s="6"/>
      <c r="M167" s="6"/>
      <c r="N167" s="6"/>
      <c r="O167" s="6"/>
      <c r="P167" s="6"/>
      <c r="Q167" s="6"/>
      <c r="R167" s="6"/>
      <c r="S167" s="6"/>
      <c r="T167" s="6"/>
      <c r="U167" s="6"/>
      <c r="V167" s="6"/>
      <c r="W167" s="6"/>
      <c r="X167" s="6"/>
      <c r="Y167" s="6"/>
      <c r="Z167" s="6"/>
      <c r="AA167" s="6"/>
      <c r="AB167" s="6"/>
      <c r="AC167" s="6"/>
      <c r="AD167" s="6"/>
      <c r="AE167" s="6"/>
      <c r="AF167" s="6"/>
      <c r="AG167" s="6"/>
      <c r="AH167" s="6"/>
      <c r="AI167" s="6"/>
      <c r="AJ167" s="6"/>
      <c r="AK167" s="6"/>
      <c r="AL167" s="6"/>
      <c r="AM167" s="6"/>
      <c r="AN167" s="6"/>
      <c r="AO167" s="6"/>
      <c r="AP167" s="6"/>
      <c r="AQ167" s="6"/>
      <c r="AR167" s="6"/>
      <c r="AS167" s="6"/>
      <c r="AT167" s="6"/>
      <c r="AU167" s="6"/>
      <c r="AV167" s="6"/>
      <c r="AW167" s="6"/>
      <c r="AX167" s="6"/>
      <c r="AY167" s="6"/>
      <c r="AZ167" s="6"/>
      <c r="BA167" s="6"/>
      <c r="BB167" s="6"/>
      <c r="BC167" s="6"/>
      <c r="BD167" s="6"/>
      <c r="BE167" s="6"/>
      <c r="BF167" s="6"/>
      <c r="BG167" s="6"/>
    </row>
    <row r="168" spans="1:59" ht="12.75" x14ac:dyDescent="0.2">
      <c r="A168" s="64"/>
      <c r="B168" s="4"/>
      <c r="D168" s="6"/>
      <c r="E168" s="6"/>
      <c r="F168" s="6"/>
      <c r="G168" s="6"/>
      <c r="H168" s="6"/>
      <c r="I168" s="6"/>
      <c r="J168" s="6"/>
      <c r="K168" s="6"/>
      <c r="L168" s="6"/>
      <c r="M168" s="6"/>
      <c r="N168" s="6"/>
      <c r="O168" s="6"/>
      <c r="P168" s="6"/>
      <c r="Q168" s="6"/>
      <c r="R168" s="6"/>
      <c r="S168" s="6"/>
      <c r="T168" s="6"/>
      <c r="U168" s="6"/>
      <c r="V168" s="6"/>
      <c r="W168" s="6"/>
      <c r="X168" s="6"/>
      <c r="Y168" s="6"/>
      <c r="Z168" s="6"/>
      <c r="AA168" s="6"/>
      <c r="AB168" s="6"/>
      <c r="AC168" s="6"/>
      <c r="AD168" s="6"/>
      <c r="AE168" s="6"/>
      <c r="AF168" s="6"/>
      <c r="AG168" s="6"/>
      <c r="AH168" s="6"/>
      <c r="AI168" s="6"/>
      <c r="AJ168" s="6"/>
      <c r="AK168" s="6"/>
      <c r="AL168" s="6"/>
      <c r="AM168" s="6"/>
      <c r="AN168" s="6"/>
      <c r="AO168" s="6"/>
      <c r="AP168" s="6"/>
      <c r="AQ168" s="6"/>
      <c r="AR168" s="6"/>
      <c r="AS168" s="6"/>
      <c r="AT168" s="6"/>
      <c r="AU168" s="6"/>
      <c r="AV168" s="6"/>
      <c r="AW168" s="6"/>
      <c r="AX168" s="6"/>
      <c r="AY168" s="6"/>
      <c r="AZ168" s="6"/>
      <c r="BA168" s="6"/>
      <c r="BB168" s="6"/>
      <c r="BC168" s="6"/>
      <c r="BD168" s="6"/>
      <c r="BE168" s="6"/>
      <c r="BF168" s="6"/>
      <c r="BG168" s="6"/>
    </row>
    <row r="169" spans="1:59" ht="12.75" x14ac:dyDescent="0.2">
      <c r="A169" s="64"/>
      <c r="B169" s="4"/>
      <c r="D169" s="6"/>
      <c r="E169" s="6"/>
      <c r="F169" s="6"/>
      <c r="G169" s="6"/>
      <c r="H169" s="6"/>
      <c r="I169" s="6"/>
      <c r="J169" s="6"/>
      <c r="K169" s="6"/>
      <c r="L169" s="6"/>
      <c r="M169" s="6"/>
      <c r="N169" s="6"/>
      <c r="O169" s="6"/>
      <c r="P169" s="6"/>
      <c r="Q169" s="6"/>
      <c r="R169" s="6"/>
      <c r="S169" s="6"/>
      <c r="T169" s="6"/>
      <c r="U169" s="6"/>
      <c r="V169" s="6"/>
      <c r="W169" s="6"/>
      <c r="X169" s="6"/>
      <c r="Y169" s="6"/>
      <c r="Z169" s="6"/>
      <c r="AA169" s="6"/>
      <c r="AB169" s="6"/>
      <c r="AC169" s="6"/>
      <c r="AD169" s="6"/>
      <c r="AE169" s="6"/>
      <c r="AF169" s="6"/>
      <c r="AG169" s="6"/>
      <c r="AH169" s="6"/>
      <c r="AI169" s="6"/>
      <c r="AJ169" s="6"/>
      <c r="AK169" s="6"/>
      <c r="AL169" s="6"/>
      <c r="AM169" s="6"/>
      <c r="AN169" s="6"/>
      <c r="AO169" s="6"/>
      <c r="AP169" s="6"/>
      <c r="AQ169" s="6"/>
      <c r="AR169" s="6"/>
      <c r="AS169" s="6"/>
      <c r="AT169" s="6"/>
      <c r="AU169" s="6"/>
      <c r="AV169" s="6"/>
      <c r="AW169" s="6"/>
      <c r="AX169" s="6"/>
      <c r="AY169" s="6"/>
      <c r="AZ169" s="6"/>
      <c r="BA169" s="6"/>
      <c r="BB169" s="6"/>
      <c r="BC169" s="6"/>
      <c r="BD169" s="6"/>
      <c r="BE169" s="6"/>
      <c r="BF169" s="6"/>
      <c r="BG169" s="6"/>
    </row>
    <row r="170" spans="1:59" ht="12.75" x14ac:dyDescent="0.2">
      <c r="A170" s="64"/>
      <c r="B170" s="4"/>
      <c r="D170" s="6"/>
      <c r="E170" s="6"/>
      <c r="F170" s="6"/>
      <c r="G170" s="6"/>
      <c r="H170" s="6"/>
      <c r="I170" s="6"/>
      <c r="J170" s="6"/>
      <c r="K170" s="6"/>
      <c r="L170" s="6"/>
      <c r="M170" s="6"/>
      <c r="N170" s="6"/>
      <c r="O170" s="6"/>
      <c r="P170" s="6"/>
      <c r="Q170" s="6"/>
      <c r="R170" s="6"/>
      <c r="S170" s="6"/>
      <c r="T170" s="6"/>
      <c r="U170" s="6"/>
      <c r="V170" s="6"/>
      <c r="W170" s="6"/>
      <c r="X170" s="6"/>
      <c r="Y170" s="6"/>
      <c r="Z170" s="6"/>
      <c r="AA170" s="6"/>
      <c r="AB170" s="6"/>
      <c r="AC170" s="6"/>
      <c r="AD170" s="6"/>
      <c r="AE170" s="6"/>
      <c r="AF170" s="6"/>
      <c r="AG170" s="6"/>
      <c r="AH170" s="6"/>
      <c r="AI170" s="6"/>
      <c r="AJ170" s="6"/>
      <c r="AK170" s="6"/>
      <c r="AL170" s="6"/>
      <c r="AM170" s="6"/>
      <c r="AN170" s="6"/>
      <c r="AO170" s="6"/>
      <c r="AP170" s="6"/>
      <c r="AQ170" s="6"/>
      <c r="AR170" s="6"/>
      <c r="AS170" s="6"/>
      <c r="AT170" s="6"/>
      <c r="AU170" s="6"/>
      <c r="AV170" s="6"/>
      <c r="AW170" s="6"/>
      <c r="AX170" s="6"/>
      <c r="AY170" s="6"/>
      <c r="AZ170" s="6"/>
      <c r="BA170" s="6"/>
      <c r="BB170" s="6"/>
      <c r="BC170" s="6"/>
      <c r="BD170" s="6"/>
      <c r="BE170" s="6"/>
      <c r="BF170" s="6"/>
      <c r="BG170" s="6"/>
    </row>
    <row r="171" spans="1:59" ht="12.75" x14ac:dyDescent="0.2">
      <c r="A171" s="64"/>
      <c r="B171" s="4"/>
      <c r="D171" s="6"/>
      <c r="E171" s="6"/>
      <c r="F171" s="6"/>
      <c r="G171" s="6"/>
      <c r="H171" s="6"/>
      <c r="I171" s="6"/>
      <c r="J171" s="6"/>
      <c r="K171" s="6"/>
      <c r="L171" s="6"/>
      <c r="M171" s="6"/>
      <c r="N171" s="6"/>
      <c r="O171" s="6"/>
      <c r="P171" s="6"/>
      <c r="Q171" s="6"/>
      <c r="R171" s="6"/>
      <c r="S171" s="6"/>
      <c r="T171" s="6"/>
      <c r="U171" s="6"/>
      <c r="V171" s="6"/>
      <c r="W171" s="6"/>
      <c r="X171" s="6"/>
      <c r="Y171" s="6"/>
      <c r="Z171" s="6"/>
      <c r="AA171" s="6"/>
      <c r="AB171" s="6"/>
      <c r="AC171" s="6"/>
      <c r="AD171" s="6"/>
      <c r="AE171" s="6"/>
      <c r="AF171" s="6"/>
      <c r="AG171" s="6"/>
      <c r="AH171" s="6"/>
      <c r="AI171" s="6"/>
      <c r="AJ171" s="6"/>
      <c r="AK171" s="6"/>
      <c r="AL171" s="6"/>
      <c r="AM171" s="6"/>
      <c r="AN171" s="6"/>
      <c r="AO171" s="6"/>
      <c r="AP171" s="6"/>
      <c r="AQ171" s="6"/>
      <c r="AR171" s="6"/>
      <c r="AS171" s="6"/>
      <c r="AT171" s="6"/>
      <c r="AU171" s="6"/>
      <c r="AV171" s="6"/>
      <c r="AW171" s="6"/>
      <c r="AX171" s="6"/>
      <c r="AY171" s="6"/>
      <c r="AZ171" s="6"/>
      <c r="BA171" s="6"/>
      <c r="BB171" s="6"/>
      <c r="BC171" s="6"/>
      <c r="BD171" s="6"/>
      <c r="BE171" s="6"/>
      <c r="BF171" s="6"/>
      <c r="BG171" s="6"/>
    </row>
    <row r="172" spans="1:59" ht="12.75" x14ac:dyDescent="0.2">
      <c r="A172" s="64"/>
      <c r="B172" s="4"/>
      <c r="D172" s="6"/>
      <c r="E172" s="6"/>
      <c r="F172" s="6"/>
      <c r="G172" s="6"/>
      <c r="H172" s="6"/>
      <c r="I172" s="6"/>
      <c r="J172" s="6"/>
      <c r="K172" s="6"/>
      <c r="L172" s="6"/>
      <c r="M172" s="6"/>
      <c r="N172" s="6"/>
      <c r="O172" s="6"/>
      <c r="P172" s="6"/>
      <c r="Q172" s="6"/>
      <c r="R172" s="6"/>
      <c r="S172" s="6"/>
      <c r="T172" s="6"/>
      <c r="U172" s="6"/>
      <c r="V172" s="6"/>
      <c r="W172" s="6"/>
      <c r="X172" s="6"/>
      <c r="Y172" s="6"/>
      <c r="Z172" s="6"/>
      <c r="AA172" s="6"/>
      <c r="AB172" s="6"/>
      <c r="AC172" s="6"/>
      <c r="AD172" s="6"/>
      <c r="AE172" s="6"/>
      <c r="AF172" s="6"/>
      <c r="AG172" s="6"/>
      <c r="AH172" s="6"/>
      <c r="AI172" s="6"/>
      <c r="AJ172" s="6"/>
      <c r="AK172" s="6"/>
      <c r="AL172" s="6"/>
      <c r="AM172" s="6"/>
      <c r="AN172" s="6"/>
      <c r="AO172" s="6"/>
      <c r="AP172" s="6"/>
      <c r="AQ172" s="6"/>
      <c r="AR172" s="6"/>
      <c r="AS172" s="6"/>
      <c r="AT172" s="6"/>
      <c r="AU172" s="6"/>
      <c r="AV172" s="6"/>
      <c r="AW172" s="6"/>
      <c r="AX172" s="6"/>
      <c r="AY172" s="6"/>
      <c r="AZ172" s="6"/>
      <c r="BA172" s="6"/>
      <c r="BB172" s="6"/>
      <c r="BC172" s="6"/>
      <c r="BD172" s="6"/>
      <c r="BE172" s="6"/>
      <c r="BF172" s="6"/>
      <c r="BG172" s="6"/>
    </row>
    <row r="173" spans="1:59" ht="12.75" x14ac:dyDescent="0.2">
      <c r="A173" s="64"/>
      <c r="B173" s="4"/>
      <c r="D173" s="6"/>
      <c r="E173" s="6"/>
      <c r="F173" s="6"/>
      <c r="G173" s="6"/>
      <c r="H173" s="6"/>
      <c r="I173" s="6"/>
      <c r="J173" s="6"/>
      <c r="K173" s="6"/>
      <c r="L173" s="6"/>
      <c r="M173" s="6"/>
      <c r="N173" s="6"/>
      <c r="O173" s="6"/>
      <c r="P173" s="6"/>
      <c r="Q173" s="6"/>
      <c r="R173" s="6"/>
      <c r="S173" s="6"/>
      <c r="T173" s="6"/>
      <c r="U173" s="6"/>
      <c r="V173" s="6"/>
      <c r="W173" s="6"/>
      <c r="X173" s="6"/>
      <c r="Y173" s="6"/>
      <c r="Z173" s="6"/>
      <c r="AA173" s="6"/>
      <c r="AB173" s="6"/>
      <c r="AC173" s="6"/>
      <c r="AD173" s="6"/>
      <c r="AE173" s="6"/>
      <c r="AF173" s="6"/>
      <c r="AG173" s="6"/>
      <c r="AH173" s="6"/>
      <c r="AI173" s="6"/>
      <c r="AJ173" s="6"/>
      <c r="AK173" s="6"/>
      <c r="AL173" s="6"/>
      <c r="AM173" s="6"/>
      <c r="AN173" s="6"/>
      <c r="AO173" s="6"/>
      <c r="AP173" s="6"/>
      <c r="AQ173" s="6"/>
      <c r="AR173" s="6"/>
      <c r="AS173" s="6"/>
      <c r="AT173" s="6"/>
      <c r="AU173" s="6"/>
      <c r="AV173" s="6"/>
      <c r="AW173" s="6"/>
      <c r="AX173" s="6"/>
      <c r="AY173" s="6"/>
      <c r="AZ173" s="6"/>
      <c r="BA173" s="6"/>
      <c r="BB173" s="6"/>
      <c r="BC173" s="6"/>
      <c r="BD173" s="6"/>
      <c r="BE173" s="6"/>
      <c r="BF173" s="6"/>
      <c r="BG173" s="6"/>
    </row>
    <row r="174" spans="1:59" ht="12.75" x14ac:dyDescent="0.2">
      <c r="A174" s="64"/>
      <c r="B174" s="4"/>
      <c r="D174" s="6"/>
      <c r="E174" s="6"/>
      <c r="F174" s="6"/>
      <c r="G174" s="6"/>
      <c r="H174" s="6"/>
      <c r="I174" s="6"/>
      <c r="J174" s="6"/>
      <c r="K174" s="6"/>
      <c r="L174" s="6"/>
      <c r="M174" s="6"/>
      <c r="N174" s="6"/>
      <c r="O174" s="6"/>
      <c r="P174" s="6"/>
      <c r="Q174" s="6"/>
      <c r="R174" s="6"/>
      <c r="S174" s="6"/>
      <c r="T174" s="6"/>
      <c r="U174" s="6"/>
      <c r="V174" s="6"/>
      <c r="W174" s="6"/>
      <c r="X174" s="6"/>
      <c r="Y174" s="6"/>
      <c r="Z174" s="6"/>
      <c r="AA174" s="6"/>
      <c r="AB174" s="6"/>
      <c r="AC174" s="6"/>
      <c r="AD174" s="6"/>
      <c r="AE174" s="6"/>
      <c r="AF174" s="6"/>
      <c r="AG174" s="6"/>
      <c r="AH174" s="6"/>
      <c r="AI174" s="6"/>
      <c r="AJ174" s="6"/>
      <c r="AK174" s="6"/>
      <c r="AL174" s="6"/>
      <c r="AM174" s="6"/>
      <c r="AN174" s="6"/>
      <c r="AO174" s="6"/>
      <c r="AP174" s="6"/>
      <c r="AQ174" s="6"/>
      <c r="AR174" s="6"/>
      <c r="AS174" s="6"/>
      <c r="AT174" s="6"/>
      <c r="AU174" s="6"/>
      <c r="AV174" s="6"/>
      <c r="AW174" s="6"/>
      <c r="AX174" s="6"/>
      <c r="AY174" s="6"/>
      <c r="AZ174" s="6"/>
      <c r="BA174" s="6"/>
      <c r="BB174" s="6"/>
      <c r="BC174" s="6"/>
      <c r="BD174" s="6"/>
      <c r="BE174" s="6"/>
      <c r="BF174" s="6"/>
      <c r="BG174" s="6"/>
    </row>
    <row r="175" spans="1:59" ht="12.75" x14ac:dyDescent="0.2">
      <c r="A175" s="64"/>
      <c r="B175" s="4"/>
      <c r="D175" s="6"/>
      <c r="E175" s="6"/>
      <c r="F175" s="6"/>
      <c r="G175" s="6"/>
      <c r="H175" s="6"/>
      <c r="I175" s="6"/>
      <c r="J175" s="6"/>
      <c r="K175" s="6"/>
      <c r="L175" s="6"/>
      <c r="M175" s="6"/>
      <c r="N175" s="6"/>
      <c r="O175" s="6"/>
      <c r="P175" s="6"/>
      <c r="Q175" s="6"/>
      <c r="R175" s="6"/>
      <c r="S175" s="6"/>
      <c r="T175" s="6"/>
      <c r="U175" s="6"/>
      <c r="V175" s="6"/>
      <c r="W175" s="6"/>
      <c r="X175" s="6"/>
      <c r="Y175" s="6"/>
      <c r="Z175" s="6"/>
      <c r="AA175" s="6"/>
      <c r="AB175" s="6"/>
      <c r="AC175" s="6"/>
      <c r="AD175" s="6"/>
      <c r="AE175" s="6"/>
      <c r="AF175" s="6"/>
      <c r="AG175" s="6"/>
      <c r="AH175" s="6"/>
      <c r="AI175" s="6"/>
      <c r="AJ175" s="6"/>
      <c r="AK175" s="6"/>
      <c r="AL175" s="6"/>
      <c r="AM175" s="6"/>
      <c r="AN175" s="6"/>
      <c r="AO175" s="6"/>
      <c r="AP175" s="6"/>
      <c r="AQ175" s="6"/>
      <c r="AR175" s="6"/>
      <c r="AS175" s="6"/>
      <c r="AT175" s="6"/>
      <c r="AU175" s="6"/>
      <c r="AV175" s="6"/>
      <c r="AW175" s="6"/>
      <c r="AX175" s="6"/>
      <c r="AY175" s="6"/>
      <c r="AZ175" s="6"/>
      <c r="BA175" s="6"/>
      <c r="BB175" s="6"/>
      <c r="BC175" s="6"/>
      <c r="BD175" s="6"/>
      <c r="BE175" s="6"/>
      <c r="BF175" s="6"/>
      <c r="BG175" s="6"/>
    </row>
    <row r="176" spans="1:59" ht="12.75" x14ac:dyDescent="0.2">
      <c r="A176" s="64"/>
      <c r="B176" s="4"/>
      <c r="D176" s="6"/>
      <c r="E176" s="6"/>
      <c r="F176" s="6"/>
      <c r="G176" s="6"/>
      <c r="H176" s="6"/>
      <c r="I176" s="6"/>
      <c r="J176" s="6"/>
      <c r="K176" s="6"/>
      <c r="L176" s="6"/>
      <c r="M176" s="6"/>
      <c r="N176" s="6"/>
      <c r="O176" s="6"/>
      <c r="P176" s="6"/>
      <c r="Q176" s="6"/>
      <c r="R176" s="6"/>
      <c r="S176" s="6"/>
      <c r="T176" s="6"/>
      <c r="U176" s="6"/>
      <c r="V176" s="6"/>
      <c r="W176" s="6"/>
      <c r="X176" s="6"/>
      <c r="Y176" s="6"/>
      <c r="Z176" s="6"/>
      <c r="AA176" s="6"/>
      <c r="AB176" s="6"/>
      <c r="AC176" s="6"/>
      <c r="AD176" s="6"/>
      <c r="AE176" s="6"/>
      <c r="AF176" s="6"/>
      <c r="AG176" s="6"/>
      <c r="AH176" s="6"/>
      <c r="AI176" s="6"/>
      <c r="AJ176" s="6"/>
      <c r="AK176" s="6"/>
      <c r="AL176" s="6"/>
      <c r="AM176" s="6"/>
      <c r="AN176" s="6"/>
      <c r="AO176" s="6"/>
      <c r="AP176" s="6"/>
      <c r="AQ176" s="6"/>
      <c r="AR176" s="6"/>
      <c r="AS176" s="6"/>
      <c r="AT176" s="6"/>
      <c r="AU176" s="6"/>
      <c r="AV176" s="6"/>
      <c r="AW176" s="6"/>
      <c r="AX176" s="6"/>
      <c r="AY176" s="6"/>
      <c r="AZ176" s="6"/>
      <c r="BA176" s="6"/>
      <c r="BB176" s="6"/>
      <c r="BC176" s="6"/>
      <c r="BD176" s="6"/>
      <c r="BE176" s="6"/>
      <c r="BF176" s="6"/>
      <c r="BG176" s="6"/>
    </row>
    <row r="177" spans="1:59" ht="12.75" x14ac:dyDescent="0.2">
      <c r="A177" s="64"/>
      <c r="B177" s="4"/>
      <c r="D177" s="6"/>
      <c r="E177" s="6"/>
      <c r="F177" s="6"/>
      <c r="G177" s="6"/>
      <c r="H177" s="6"/>
      <c r="I177" s="6"/>
      <c r="J177" s="6"/>
      <c r="K177" s="6"/>
      <c r="L177" s="6"/>
      <c r="M177" s="6"/>
      <c r="N177" s="6"/>
      <c r="O177" s="6"/>
      <c r="P177" s="6"/>
      <c r="Q177" s="6"/>
      <c r="R177" s="6"/>
      <c r="S177" s="6"/>
      <c r="T177" s="6"/>
      <c r="U177" s="6"/>
      <c r="V177" s="6"/>
      <c r="W177" s="6"/>
      <c r="X177" s="6"/>
      <c r="Y177" s="6"/>
      <c r="Z177" s="6"/>
      <c r="AA177" s="6"/>
      <c r="AB177" s="6"/>
      <c r="AC177" s="6"/>
      <c r="AD177" s="6"/>
      <c r="AE177" s="6"/>
      <c r="AF177" s="6"/>
      <c r="AG177" s="6"/>
      <c r="AH177" s="6"/>
      <c r="AI177" s="6"/>
      <c r="AJ177" s="6"/>
      <c r="AK177" s="6"/>
      <c r="AL177" s="6"/>
      <c r="AM177" s="6"/>
      <c r="AN177" s="6"/>
      <c r="AO177" s="6"/>
      <c r="AP177" s="6"/>
      <c r="AQ177" s="6"/>
      <c r="AR177" s="6"/>
      <c r="AS177" s="6"/>
      <c r="AT177" s="6"/>
      <c r="AU177" s="6"/>
      <c r="AV177" s="6"/>
      <c r="AW177" s="6"/>
      <c r="AX177" s="6"/>
      <c r="AY177" s="6"/>
      <c r="AZ177" s="6"/>
      <c r="BA177" s="6"/>
      <c r="BB177" s="6"/>
      <c r="BC177" s="6"/>
      <c r="BD177" s="6"/>
      <c r="BE177" s="6"/>
      <c r="BF177" s="6"/>
      <c r="BG177" s="6"/>
    </row>
    <row r="178" spans="1:59" ht="12.75" x14ac:dyDescent="0.2">
      <c r="A178" s="64"/>
      <c r="B178" s="4"/>
      <c r="D178" s="6"/>
      <c r="E178" s="6"/>
      <c r="F178" s="6"/>
      <c r="G178" s="6"/>
      <c r="H178" s="6"/>
      <c r="I178" s="6"/>
      <c r="J178" s="6"/>
      <c r="K178" s="6"/>
      <c r="L178" s="6"/>
      <c r="M178" s="6"/>
      <c r="N178" s="6"/>
      <c r="O178" s="6"/>
      <c r="P178" s="6"/>
      <c r="Q178" s="6"/>
      <c r="R178" s="6"/>
      <c r="S178" s="6"/>
      <c r="T178" s="6"/>
      <c r="U178" s="6"/>
      <c r="V178" s="6"/>
      <c r="W178" s="6"/>
      <c r="X178" s="6"/>
      <c r="Y178" s="6"/>
      <c r="Z178" s="6"/>
      <c r="AA178" s="6"/>
      <c r="AB178" s="6"/>
      <c r="AC178" s="6"/>
      <c r="AD178" s="6"/>
      <c r="AE178" s="6"/>
      <c r="AF178" s="6"/>
      <c r="AG178" s="6"/>
      <c r="AH178" s="6"/>
      <c r="AI178" s="6"/>
      <c r="AJ178" s="6"/>
      <c r="AK178" s="6"/>
      <c r="AL178" s="6"/>
      <c r="AM178" s="6"/>
      <c r="AN178" s="6"/>
      <c r="AO178" s="6"/>
      <c r="AP178" s="6"/>
      <c r="AQ178" s="6"/>
      <c r="AR178" s="6"/>
      <c r="AS178" s="6"/>
      <c r="AT178" s="6"/>
      <c r="AU178" s="6"/>
      <c r="AV178" s="6"/>
      <c r="AW178" s="6"/>
      <c r="AX178" s="6"/>
      <c r="AY178" s="6"/>
      <c r="AZ178" s="6"/>
      <c r="BA178" s="6"/>
      <c r="BB178" s="6"/>
      <c r="BC178" s="6"/>
      <c r="BD178" s="6"/>
      <c r="BE178" s="6"/>
      <c r="BF178" s="6"/>
      <c r="BG178" s="6"/>
    </row>
    <row r="179" spans="1:59" ht="12.75" x14ac:dyDescent="0.2">
      <c r="A179" s="64"/>
      <c r="B179" s="4"/>
      <c r="D179" s="6"/>
      <c r="E179" s="6"/>
      <c r="F179" s="6"/>
      <c r="G179" s="6"/>
      <c r="H179" s="6"/>
      <c r="I179" s="6"/>
      <c r="J179" s="6"/>
      <c r="K179" s="6"/>
      <c r="L179" s="6"/>
      <c r="M179" s="6"/>
      <c r="N179" s="6"/>
      <c r="O179" s="6"/>
      <c r="P179" s="6"/>
      <c r="Q179" s="6"/>
      <c r="R179" s="6"/>
      <c r="S179" s="6"/>
      <c r="T179" s="6"/>
      <c r="U179" s="6"/>
      <c r="V179" s="6"/>
      <c r="W179" s="6"/>
      <c r="X179" s="6"/>
      <c r="Y179" s="6"/>
      <c r="Z179" s="6"/>
      <c r="AA179" s="6"/>
      <c r="AB179" s="6"/>
      <c r="AC179" s="6"/>
      <c r="AD179" s="6"/>
      <c r="AE179" s="6"/>
      <c r="AF179" s="6"/>
      <c r="AG179" s="6"/>
      <c r="AH179" s="6"/>
      <c r="AI179" s="6"/>
      <c r="AJ179" s="6"/>
      <c r="AK179" s="6"/>
      <c r="AL179" s="6"/>
      <c r="AM179" s="6"/>
      <c r="AN179" s="6"/>
      <c r="AO179" s="6"/>
      <c r="AP179" s="6"/>
      <c r="AQ179" s="6"/>
      <c r="AR179" s="6"/>
      <c r="AS179" s="6"/>
      <c r="AT179" s="6"/>
      <c r="AU179" s="6"/>
      <c r="AV179" s="6"/>
      <c r="AW179" s="6"/>
      <c r="AX179" s="6"/>
      <c r="AY179" s="6"/>
      <c r="AZ179" s="6"/>
      <c r="BA179" s="6"/>
      <c r="BB179" s="6"/>
      <c r="BC179" s="6"/>
      <c r="BD179" s="6"/>
      <c r="BE179" s="6"/>
      <c r="BF179" s="6"/>
      <c r="BG179" s="6"/>
    </row>
    <row r="180" spans="1:59" ht="12.75" x14ac:dyDescent="0.2">
      <c r="A180" s="64"/>
      <c r="B180" s="4"/>
      <c r="D180" s="6"/>
      <c r="E180" s="6"/>
      <c r="F180" s="6"/>
      <c r="G180" s="6"/>
      <c r="H180" s="6"/>
      <c r="I180" s="6"/>
      <c r="J180" s="6"/>
      <c r="K180" s="6"/>
      <c r="L180" s="6"/>
      <c r="M180" s="6"/>
      <c r="N180" s="6"/>
      <c r="O180" s="6"/>
      <c r="P180" s="6"/>
      <c r="Q180" s="6"/>
      <c r="R180" s="6"/>
      <c r="S180" s="6"/>
      <c r="T180" s="6"/>
      <c r="U180" s="6"/>
      <c r="V180" s="6"/>
      <c r="W180" s="6"/>
      <c r="X180" s="6"/>
      <c r="Y180" s="6"/>
      <c r="Z180" s="6"/>
      <c r="AA180" s="6"/>
      <c r="AB180" s="6"/>
      <c r="AC180" s="6"/>
      <c r="AD180" s="6"/>
      <c r="AE180" s="6"/>
      <c r="AF180" s="6"/>
      <c r="AG180" s="6"/>
      <c r="AH180" s="6"/>
      <c r="AI180" s="6"/>
      <c r="AJ180" s="6"/>
      <c r="AK180" s="6"/>
      <c r="AL180" s="6"/>
      <c r="AM180" s="6"/>
      <c r="AN180" s="6"/>
      <c r="AO180" s="6"/>
      <c r="AP180" s="6"/>
      <c r="AQ180" s="6"/>
      <c r="AR180" s="6"/>
      <c r="AS180" s="6"/>
      <c r="AT180" s="6"/>
      <c r="AU180" s="6"/>
      <c r="AV180" s="6"/>
      <c r="AW180" s="6"/>
      <c r="AX180" s="6"/>
      <c r="AY180" s="6"/>
      <c r="AZ180" s="6"/>
      <c r="BA180" s="6"/>
      <c r="BB180" s="6"/>
      <c r="BC180" s="6"/>
      <c r="BD180" s="6"/>
      <c r="BE180" s="6"/>
      <c r="BF180" s="6"/>
      <c r="BG180" s="6"/>
    </row>
    <row r="181" spans="1:59" ht="12.75" x14ac:dyDescent="0.2">
      <c r="A181" s="64"/>
      <c r="B181" s="4"/>
      <c r="D181" s="6"/>
      <c r="E181" s="6"/>
      <c r="F181" s="6"/>
      <c r="G181" s="6"/>
      <c r="H181" s="6"/>
      <c r="I181" s="6"/>
      <c r="J181" s="6"/>
      <c r="K181" s="6"/>
      <c r="L181" s="6"/>
      <c r="M181" s="6"/>
      <c r="N181" s="6"/>
      <c r="O181" s="6"/>
      <c r="P181" s="6"/>
      <c r="Q181" s="6"/>
      <c r="R181" s="6"/>
      <c r="S181" s="6"/>
      <c r="T181" s="6"/>
      <c r="U181" s="6"/>
      <c r="V181" s="6"/>
      <c r="W181" s="6"/>
      <c r="X181" s="6"/>
      <c r="Y181" s="6"/>
      <c r="Z181" s="6"/>
      <c r="AA181" s="6"/>
      <c r="AB181" s="6"/>
      <c r="AC181" s="6"/>
      <c r="AD181" s="6"/>
      <c r="AE181" s="6"/>
      <c r="AF181" s="6"/>
      <c r="AG181" s="6"/>
      <c r="AH181" s="6"/>
      <c r="AI181" s="6"/>
      <c r="AJ181" s="6"/>
      <c r="AK181" s="6"/>
      <c r="AL181" s="6"/>
      <c r="AM181" s="6"/>
      <c r="AN181" s="6"/>
      <c r="AO181" s="6"/>
      <c r="AP181" s="6"/>
      <c r="AQ181" s="6"/>
      <c r="AR181" s="6"/>
      <c r="AS181" s="6"/>
      <c r="AT181" s="6"/>
      <c r="AU181" s="6"/>
      <c r="AV181" s="6"/>
      <c r="AW181" s="6"/>
      <c r="AX181" s="6"/>
      <c r="AY181" s="6"/>
      <c r="AZ181" s="6"/>
      <c r="BA181" s="6"/>
      <c r="BB181" s="6"/>
      <c r="BC181" s="6"/>
      <c r="BD181" s="6"/>
      <c r="BE181" s="6"/>
      <c r="BF181" s="6"/>
      <c r="BG181" s="6"/>
    </row>
    <row r="182" spans="1:59" ht="12.75" x14ac:dyDescent="0.2">
      <c r="A182" s="64"/>
      <c r="B182" s="4"/>
      <c r="D182" s="6"/>
      <c r="E182" s="6"/>
      <c r="F182" s="6"/>
      <c r="G182" s="6"/>
      <c r="H182" s="6"/>
      <c r="I182" s="6"/>
      <c r="J182" s="6"/>
      <c r="K182" s="6"/>
      <c r="L182" s="6"/>
      <c r="M182" s="6"/>
      <c r="N182" s="6"/>
      <c r="O182" s="6"/>
      <c r="P182" s="6"/>
      <c r="Q182" s="6"/>
      <c r="R182" s="6"/>
      <c r="S182" s="6"/>
      <c r="T182" s="6"/>
      <c r="U182" s="6"/>
      <c r="V182" s="6"/>
      <c r="W182" s="6"/>
      <c r="X182" s="6"/>
      <c r="Y182" s="6"/>
      <c r="Z182" s="6"/>
      <c r="AA182" s="6"/>
      <c r="AB182" s="6"/>
      <c r="AC182" s="6"/>
      <c r="AD182" s="6"/>
      <c r="AE182" s="6"/>
      <c r="AF182" s="6"/>
      <c r="AG182" s="6"/>
      <c r="AH182" s="6"/>
      <c r="AI182" s="6"/>
      <c r="AJ182" s="6"/>
      <c r="AK182" s="6"/>
      <c r="AL182" s="6"/>
      <c r="AM182" s="6"/>
      <c r="AN182" s="6"/>
      <c r="AO182" s="6"/>
      <c r="AP182" s="6"/>
      <c r="AQ182" s="6"/>
      <c r="AR182" s="6"/>
      <c r="AS182" s="6"/>
      <c r="AT182" s="6"/>
      <c r="AU182" s="6"/>
      <c r="AV182" s="6"/>
      <c r="AW182" s="6"/>
      <c r="AX182" s="6"/>
      <c r="AY182" s="6"/>
      <c r="AZ182" s="6"/>
      <c r="BA182" s="6"/>
      <c r="BB182" s="6"/>
      <c r="BC182" s="6"/>
      <c r="BD182" s="6"/>
      <c r="BE182" s="6"/>
      <c r="BF182" s="6"/>
      <c r="BG182" s="6"/>
    </row>
    <row r="183" spans="1:59" ht="12.75" x14ac:dyDescent="0.2">
      <c r="A183" s="64"/>
      <c r="B183" s="4"/>
      <c r="D183" s="6"/>
      <c r="E183" s="6"/>
      <c r="F183" s="6"/>
      <c r="G183" s="6"/>
      <c r="H183" s="6"/>
      <c r="I183" s="6"/>
      <c r="J183" s="6"/>
      <c r="K183" s="6"/>
      <c r="L183" s="6"/>
      <c r="M183" s="6"/>
      <c r="N183" s="6"/>
      <c r="O183" s="6"/>
      <c r="P183" s="6"/>
      <c r="Q183" s="6"/>
      <c r="R183" s="6"/>
      <c r="S183" s="6"/>
      <c r="T183" s="6"/>
      <c r="U183" s="6"/>
      <c r="V183" s="6"/>
      <c r="W183" s="6"/>
      <c r="X183" s="6"/>
      <c r="Y183" s="6"/>
      <c r="Z183" s="6"/>
      <c r="AA183" s="6"/>
      <c r="AB183" s="6"/>
      <c r="AC183" s="6"/>
      <c r="AD183" s="6"/>
      <c r="AE183" s="6"/>
      <c r="AF183" s="6"/>
      <c r="AG183" s="6"/>
      <c r="AH183" s="6"/>
      <c r="AI183" s="6"/>
      <c r="AJ183" s="6"/>
      <c r="AK183" s="6"/>
      <c r="AL183" s="6"/>
      <c r="AM183" s="6"/>
      <c r="AN183" s="6"/>
      <c r="AO183" s="6"/>
      <c r="AP183" s="6"/>
      <c r="AQ183" s="6"/>
      <c r="AR183" s="6"/>
      <c r="AS183" s="6"/>
      <c r="AT183" s="6"/>
      <c r="AU183" s="6"/>
      <c r="AV183" s="6"/>
      <c r="AW183" s="6"/>
      <c r="AX183" s="6"/>
      <c r="AY183" s="6"/>
      <c r="AZ183" s="6"/>
      <c r="BA183" s="6"/>
      <c r="BB183" s="6"/>
      <c r="BC183" s="6"/>
      <c r="BD183" s="6"/>
      <c r="BE183" s="6"/>
      <c r="BF183" s="6"/>
      <c r="BG183" s="6"/>
    </row>
    <row r="184" spans="1:59" ht="12.75" x14ac:dyDescent="0.2">
      <c r="A184" s="64"/>
      <c r="B184" s="4"/>
      <c r="D184" s="6"/>
      <c r="E184" s="6"/>
      <c r="F184" s="6"/>
      <c r="G184" s="6"/>
      <c r="H184" s="6"/>
      <c r="I184" s="6"/>
      <c r="J184" s="6"/>
      <c r="K184" s="6"/>
      <c r="L184" s="6"/>
      <c r="M184" s="6"/>
      <c r="N184" s="6"/>
      <c r="O184" s="6"/>
      <c r="P184" s="6"/>
      <c r="Q184" s="6"/>
      <c r="R184" s="6"/>
      <c r="S184" s="6"/>
      <c r="T184" s="6"/>
      <c r="U184" s="6"/>
      <c r="V184" s="6"/>
      <c r="W184" s="6"/>
      <c r="X184" s="6"/>
      <c r="Y184" s="6"/>
      <c r="Z184" s="6"/>
      <c r="AA184" s="6"/>
      <c r="AB184" s="6"/>
      <c r="AC184" s="6"/>
      <c r="AD184" s="6"/>
      <c r="AE184" s="6"/>
      <c r="AF184" s="6"/>
      <c r="AG184" s="6"/>
      <c r="AH184" s="6"/>
      <c r="AI184" s="6"/>
      <c r="AJ184" s="6"/>
      <c r="AK184" s="6"/>
      <c r="AL184" s="6"/>
      <c r="AM184" s="6"/>
      <c r="AN184" s="6"/>
      <c r="AO184" s="6"/>
      <c r="AP184" s="6"/>
      <c r="AQ184" s="6"/>
      <c r="AR184" s="6"/>
      <c r="AS184" s="6"/>
      <c r="AT184" s="6"/>
      <c r="AU184" s="6"/>
      <c r="AV184" s="6"/>
      <c r="AW184" s="6"/>
      <c r="AX184" s="6"/>
      <c r="AY184" s="6"/>
      <c r="AZ184" s="6"/>
      <c r="BA184" s="6"/>
      <c r="BB184" s="6"/>
      <c r="BC184" s="6"/>
      <c r="BD184" s="6"/>
      <c r="BE184" s="6"/>
      <c r="BF184" s="6"/>
      <c r="BG184" s="6"/>
    </row>
    <row r="185" spans="1:59" ht="12.75" x14ac:dyDescent="0.2">
      <c r="A185" s="64"/>
      <c r="B185" s="4"/>
      <c r="D185" s="6"/>
      <c r="E185" s="6"/>
      <c r="F185" s="6"/>
      <c r="G185" s="6"/>
      <c r="H185" s="6"/>
      <c r="I185" s="6"/>
      <c r="J185" s="6"/>
      <c r="K185" s="6"/>
      <c r="L185" s="6"/>
      <c r="M185" s="6"/>
      <c r="N185" s="6"/>
      <c r="O185" s="6"/>
      <c r="P185" s="6"/>
      <c r="Q185" s="6"/>
      <c r="R185" s="6"/>
      <c r="S185" s="6"/>
      <c r="T185" s="6"/>
      <c r="U185" s="6"/>
      <c r="V185" s="6"/>
      <c r="W185" s="6"/>
      <c r="X185" s="6"/>
      <c r="Y185" s="6"/>
      <c r="Z185" s="6"/>
      <c r="AA185" s="6"/>
      <c r="AB185" s="6"/>
      <c r="AC185" s="6"/>
      <c r="AD185" s="6"/>
      <c r="AE185" s="6"/>
      <c r="AF185" s="6"/>
      <c r="AG185" s="6"/>
      <c r="AH185" s="6"/>
      <c r="AI185" s="6"/>
      <c r="AJ185" s="6"/>
      <c r="AK185" s="6"/>
      <c r="AL185" s="6"/>
      <c r="AM185" s="6"/>
      <c r="AN185" s="6"/>
      <c r="AO185" s="6"/>
      <c r="AP185" s="6"/>
      <c r="AQ185" s="6"/>
      <c r="AR185" s="6"/>
      <c r="AS185" s="6"/>
      <c r="AT185" s="6"/>
      <c r="AU185" s="6"/>
      <c r="AV185" s="6"/>
      <c r="AW185" s="6"/>
      <c r="AX185" s="6"/>
      <c r="AY185" s="6"/>
      <c r="AZ185" s="6"/>
      <c r="BA185" s="6"/>
      <c r="BB185" s="6"/>
      <c r="BC185" s="6"/>
      <c r="BD185" s="6"/>
      <c r="BE185" s="6"/>
      <c r="BF185" s="6"/>
      <c r="BG185" s="6"/>
    </row>
    <row r="186" spans="1:59" ht="12.75" x14ac:dyDescent="0.2">
      <c r="A186" s="64"/>
      <c r="B186" s="4"/>
      <c r="D186" s="6"/>
      <c r="E186" s="6"/>
      <c r="F186" s="6"/>
      <c r="G186" s="6"/>
      <c r="H186" s="6"/>
      <c r="I186" s="6"/>
      <c r="J186" s="6"/>
      <c r="K186" s="6"/>
      <c r="L186" s="6"/>
      <c r="M186" s="6"/>
      <c r="N186" s="6"/>
      <c r="O186" s="6"/>
      <c r="P186" s="6"/>
      <c r="Q186" s="6"/>
      <c r="R186" s="6"/>
      <c r="S186" s="6"/>
      <c r="T186" s="6"/>
      <c r="U186" s="6"/>
      <c r="V186" s="6"/>
      <c r="W186" s="6"/>
      <c r="X186" s="6"/>
      <c r="Y186" s="6"/>
      <c r="Z186" s="6"/>
      <c r="AA186" s="6"/>
      <c r="AB186" s="6"/>
      <c r="AC186" s="6"/>
      <c r="AD186" s="6"/>
      <c r="AE186" s="6"/>
      <c r="AF186" s="6"/>
      <c r="AG186" s="6"/>
      <c r="AH186" s="6"/>
      <c r="AI186" s="6"/>
      <c r="AJ186" s="6"/>
      <c r="AK186" s="6"/>
      <c r="AL186" s="6"/>
      <c r="AM186" s="6"/>
      <c r="AN186" s="6"/>
      <c r="AO186" s="6"/>
      <c r="AP186" s="6"/>
      <c r="AQ186" s="6"/>
      <c r="AR186" s="6"/>
      <c r="AS186" s="6"/>
      <c r="AT186" s="6"/>
      <c r="AU186" s="6"/>
      <c r="AV186" s="6"/>
      <c r="AW186" s="6"/>
      <c r="AX186" s="6"/>
      <c r="AY186" s="6"/>
      <c r="AZ186" s="6"/>
      <c r="BA186" s="6"/>
      <c r="BB186" s="6"/>
      <c r="BC186" s="6"/>
      <c r="BD186" s="6"/>
      <c r="BE186" s="6"/>
      <c r="BF186" s="6"/>
      <c r="BG186" s="6"/>
    </row>
    <row r="187" spans="1:59" ht="12.75" x14ac:dyDescent="0.2">
      <c r="A187" s="64"/>
      <c r="B187" s="4"/>
      <c r="D187" s="6"/>
      <c r="E187" s="6"/>
      <c r="F187" s="6"/>
      <c r="G187" s="6"/>
      <c r="H187" s="6"/>
      <c r="I187" s="6"/>
      <c r="J187" s="6"/>
      <c r="K187" s="6"/>
      <c r="L187" s="6"/>
      <c r="M187" s="6"/>
      <c r="N187" s="6"/>
      <c r="O187" s="6"/>
      <c r="P187" s="6"/>
      <c r="Q187" s="6"/>
      <c r="R187" s="6"/>
      <c r="S187" s="6"/>
      <c r="T187" s="6"/>
      <c r="U187" s="6"/>
      <c r="V187" s="6"/>
      <c r="W187" s="6"/>
      <c r="X187" s="6"/>
      <c r="Y187" s="6"/>
      <c r="Z187" s="6"/>
      <c r="AA187" s="6"/>
      <c r="AB187" s="6"/>
      <c r="AC187" s="6"/>
      <c r="AD187" s="6"/>
      <c r="AE187" s="6"/>
      <c r="AF187" s="6"/>
      <c r="AG187" s="6"/>
      <c r="AH187" s="6"/>
      <c r="AI187" s="6"/>
      <c r="AJ187" s="6"/>
      <c r="AK187" s="6"/>
      <c r="AL187" s="6"/>
      <c r="AM187" s="6"/>
      <c r="AN187" s="6"/>
      <c r="AO187" s="6"/>
      <c r="AP187" s="6"/>
      <c r="AQ187" s="6"/>
      <c r="AR187" s="6"/>
      <c r="AS187" s="6"/>
      <c r="AT187" s="6"/>
      <c r="AU187" s="6"/>
      <c r="AV187" s="6"/>
      <c r="AW187" s="6"/>
      <c r="AX187" s="6"/>
      <c r="AY187" s="6"/>
      <c r="AZ187" s="6"/>
      <c r="BA187" s="6"/>
      <c r="BB187" s="6"/>
      <c r="BC187" s="6"/>
      <c r="BD187" s="6"/>
      <c r="BE187" s="6"/>
      <c r="BF187" s="6"/>
      <c r="BG187" s="6"/>
    </row>
    <row r="188" spans="1:59" ht="12.75" x14ac:dyDescent="0.2">
      <c r="A188" s="64"/>
      <c r="B188" s="4"/>
      <c r="D188" s="6"/>
      <c r="E188" s="6"/>
      <c r="F188" s="6"/>
      <c r="G188" s="6"/>
      <c r="H188" s="6"/>
      <c r="I188" s="6"/>
      <c r="J188" s="6"/>
      <c r="K188" s="6"/>
      <c r="L188" s="6"/>
      <c r="M188" s="6"/>
      <c r="N188" s="6"/>
      <c r="O188" s="6"/>
      <c r="P188" s="6"/>
      <c r="Q188" s="6"/>
      <c r="R188" s="6"/>
      <c r="S188" s="6"/>
      <c r="T188" s="6"/>
      <c r="U188" s="6"/>
      <c r="V188" s="6"/>
      <c r="W188" s="6"/>
      <c r="X188" s="6"/>
      <c r="Y188" s="6"/>
      <c r="Z188" s="6"/>
      <c r="AA188" s="6"/>
      <c r="AB188" s="6"/>
      <c r="AC188" s="6"/>
      <c r="AD188" s="6"/>
      <c r="AE188" s="6"/>
      <c r="AF188" s="6"/>
      <c r="AG188" s="6"/>
      <c r="AH188" s="6"/>
      <c r="AI188" s="6"/>
      <c r="AJ188" s="6"/>
      <c r="AK188" s="6"/>
      <c r="AL188" s="6"/>
      <c r="AM188" s="6"/>
      <c r="AN188" s="6"/>
      <c r="AO188" s="6"/>
      <c r="AP188" s="6"/>
      <c r="AQ188" s="6"/>
      <c r="AR188" s="6"/>
      <c r="AS188" s="6"/>
      <c r="AT188" s="6"/>
      <c r="AU188" s="6"/>
      <c r="AV188" s="6"/>
      <c r="AW188" s="6"/>
      <c r="AX188" s="6"/>
      <c r="AY188" s="6"/>
      <c r="AZ188" s="6"/>
      <c r="BA188" s="6"/>
      <c r="BB188" s="6"/>
      <c r="BC188" s="6"/>
      <c r="BD188" s="6"/>
      <c r="BE188" s="6"/>
      <c r="BF188" s="6"/>
      <c r="BG188" s="6"/>
    </row>
    <row r="189" spans="1:59" ht="12.75" x14ac:dyDescent="0.2">
      <c r="A189" s="64"/>
      <c r="B189" s="4"/>
      <c r="D189" s="6"/>
      <c r="E189" s="6"/>
      <c r="F189" s="6"/>
      <c r="G189" s="6"/>
      <c r="H189" s="6"/>
      <c r="I189" s="6"/>
      <c r="J189" s="6"/>
      <c r="K189" s="6"/>
      <c r="L189" s="6"/>
      <c r="M189" s="6"/>
      <c r="N189" s="6"/>
      <c r="O189" s="6"/>
      <c r="P189" s="6"/>
      <c r="Q189" s="6"/>
      <c r="R189" s="6"/>
      <c r="S189" s="6"/>
      <c r="T189" s="6"/>
      <c r="U189" s="6"/>
      <c r="V189" s="6"/>
      <c r="W189" s="6"/>
      <c r="X189" s="6"/>
      <c r="Y189" s="6"/>
      <c r="Z189" s="6"/>
      <c r="AA189" s="6"/>
      <c r="AB189" s="6"/>
      <c r="AC189" s="6"/>
      <c r="AD189" s="6"/>
      <c r="AE189" s="6"/>
      <c r="AF189" s="6"/>
      <c r="AG189" s="6"/>
      <c r="AH189" s="6"/>
      <c r="AI189" s="6"/>
      <c r="AJ189" s="6"/>
      <c r="AK189" s="6"/>
      <c r="AL189" s="6"/>
      <c r="AM189" s="6"/>
      <c r="AN189" s="6"/>
      <c r="AO189" s="6"/>
      <c r="AP189" s="6"/>
      <c r="AQ189" s="6"/>
      <c r="AR189" s="6"/>
      <c r="AS189" s="6"/>
      <c r="AT189" s="6"/>
      <c r="AU189" s="6"/>
      <c r="AV189" s="6"/>
      <c r="AW189" s="6"/>
      <c r="AX189" s="6"/>
      <c r="AY189" s="6"/>
      <c r="AZ189" s="6"/>
      <c r="BA189" s="6"/>
      <c r="BB189" s="6"/>
      <c r="BC189" s="6"/>
      <c r="BD189" s="6"/>
      <c r="BE189" s="6"/>
      <c r="BF189" s="6"/>
      <c r="BG189" s="6"/>
    </row>
    <row r="190" spans="1:59" ht="12.75" x14ac:dyDescent="0.2">
      <c r="A190" s="64"/>
      <c r="B190" s="4"/>
      <c r="D190" s="6"/>
      <c r="E190" s="6"/>
      <c r="F190" s="6"/>
      <c r="G190" s="6"/>
      <c r="H190" s="6"/>
      <c r="I190" s="6"/>
      <c r="J190" s="6"/>
      <c r="K190" s="6"/>
      <c r="L190" s="6"/>
      <c r="M190" s="6"/>
      <c r="N190" s="6"/>
      <c r="O190" s="6"/>
      <c r="P190" s="6"/>
      <c r="Q190" s="6"/>
      <c r="R190" s="6"/>
      <c r="S190" s="6"/>
      <c r="T190" s="6"/>
      <c r="U190" s="6"/>
      <c r="V190" s="6"/>
      <c r="W190" s="6"/>
      <c r="X190" s="6"/>
      <c r="Y190" s="6"/>
      <c r="Z190" s="6"/>
      <c r="AA190" s="6"/>
      <c r="AB190" s="6"/>
      <c r="AC190" s="6"/>
      <c r="AD190" s="6"/>
      <c r="AE190" s="6"/>
      <c r="AF190" s="6"/>
      <c r="AG190" s="6"/>
      <c r="AH190" s="6"/>
      <c r="AI190" s="6"/>
      <c r="AJ190" s="6"/>
      <c r="AK190" s="6"/>
      <c r="AL190" s="6"/>
      <c r="AM190" s="6"/>
      <c r="AN190" s="6"/>
      <c r="AO190" s="6"/>
      <c r="AP190" s="6"/>
      <c r="AQ190" s="6"/>
      <c r="AR190" s="6"/>
      <c r="AS190" s="6"/>
      <c r="AT190" s="6"/>
      <c r="AU190" s="6"/>
      <c r="AV190" s="6"/>
      <c r="AW190" s="6"/>
      <c r="AX190" s="6"/>
      <c r="AY190" s="6"/>
      <c r="AZ190" s="6"/>
      <c r="BA190" s="6"/>
      <c r="BB190" s="6"/>
      <c r="BC190" s="6"/>
      <c r="BD190" s="6"/>
      <c r="BE190" s="6"/>
      <c r="BF190" s="6"/>
      <c r="BG190" s="6"/>
    </row>
    <row r="191" spans="1:59" ht="12.75" x14ac:dyDescent="0.2">
      <c r="A191" s="64"/>
      <c r="B191" s="4"/>
      <c r="D191" s="6"/>
      <c r="E191" s="6"/>
      <c r="F191" s="6"/>
      <c r="G191" s="6"/>
      <c r="H191" s="6"/>
      <c r="I191" s="6"/>
      <c r="J191" s="6"/>
      <c r="K191" s="6"/>
      <c r="L191" s="6"/>
      <c r="M191" s="6"/>
      <c r="N191" s="6"/>
      <c r="O191" s="6"/>
      <c r="P191" s="6"/>
      <c r="Q191" s="6"/>
      <c r="R191" s="6"/>
      <c r="S191" s="6"/>
      <c r="T191" s="6"/>
      <c r="U191" s="6"/>
      <c r="V191" s="6"/>
      <c r="W191" s="6"/>
      <c r="X191" s="6"/>
      <c r="Y191" s="6"/>
      <c r="Z191" s="6"/>
      <c r="AA191" s="6"/>
      <c r="AB191" s="6"/>
      <c r="AC191" s="6"/>
      <c r="AD191" s="6"/>
      <c r="AE191" s="6"/>
      <c r="AF191" s="6"/>
      <c r="AG191" s="6"/>
      <c r="AH191" s="6"/>
      <c r="AI191" s="6"/>
      <c r="AJ191" s="6"/>
      <c r="AK191" s="6"/>
      <c r="AL191" s="6"/>
      <c r="AM191" s="6"/>
      <c r="AN191" s="6"/>
      <c r="AO191" s="6"/>
      <c r="AP191" s="6"/>
      <c r="AQ191" s="6"/>
      <c r="AR191" s="6"/>
      <c r="AS191" s="6"/>
      <c r="AT191" s="6"/>
      <c r="AU191" s="6"/>
      <c r="AV191" s="6"/>
      <c r="AW191" s="6"/>
      <c r="AX191" s="6"/>
      <c r="AY191" s="6"/>
      <c r="AZ191" s="6"/>
      <c r="BA191" s="6"/>
      <c r="BB191" s="6"/>
      <c r="BC191" s="6"/>
      <c r="BD191" s="6"/>
      <c r="BE191" s="6"/>
      <c r="BF191" s="6"/>
      <c r="BG191" s="6"/>
    </row>
    <row r="192" spans="1:59" ht="12.75" x14ac:dyDescent="0.2">
      <c r="A192" s="64"/>
      <c r="B192" s="4"/>
      <c r="D192" s="6"/>
      <c r="E192" s="6"/>
      <c r="F192" s="6"/>
      <c r="G192" s="6"/>
      <c r="H192" s="6"/>
      <c r="I192" s="6"/>
      <c r="J192" s="6"/>
      <c r="K192" s="6"/>
      <c r="L192" s="6"/>
      <c r="M192" s="6"/>
      <c r="N192" s="6"/>
      <c r="O192" s="6"/>
      <c r="P192" s="6"/>
      <c r="Q192" s="6"/>
      <c r="R192" s="6"/>
      <c r="S192" s="6"/>
      <c r="T192" s="6"/>
      <c r="U192" s="6"/>
      <c r="V192" s="6"/>
      <c r="W192" s="6"/>
      <c r="X192" s="6"/>
      <c r="Y192" s="6"/>
      <c r="Z192" s="6"/>
      <c r="AA192" s="6"/>
      <c r="AB192" s="6"/>
      <c r="AC192" s="6"/>
      <c r="AD192" s="6"/>
      <c r="AE192" s="6"/>
      <c r="AF192" s="6"/>
      <c r="AG192" s="6"/>
      <c r="AH192" s="6"/>
      <c r="AI192" s="6"/>
      <c r="AJ192" s="6"/>
      <c r="AK192" s="6"/>
      <c r="AL192" s="6"/>
      <c r="AM192" s="6"/>
      <c r="AN192" s="6"/>
      <c r="AO192" s="6"/>
      <c r="AP192" s="6"/>
      <c r="AQ192" s="6"/>
      <c r="AR192" s="6"/>
      <c r="AS192" s="6"/>
      <c r="AT192" s="6"/>
      <c r="AU192" s="6"/>
      <c r="AV192" s="6"/>
      <c r="AW192" s="6"/>
      <c r="AX192" s="6"/>
      <c r="AY192" s="6"/>
      <c r="AZ192" s="6"/>
      <c r="BA192" s="6"/>
      <c r="BB192" s="6"/>
      <c r="BC192" s="6"/>
      <c r="BD192" s="6"/>
      <c r="BE192" s="6"/>
      <c r="BF192" s="6"/>
      <c r="BG192" s="6"/>
    </row>
    <row r="193" spans="1:59" ht="12.75" x14ac:dyDescent="0.2">
      <c r="A193" s="64"/>
      <c r="B193" s="4"/>
      <c r="D193" s="6"/>
      <c r="E193" s="6"/>
      <c r="F193" s="6"/>
      <c r="G193" s="6"/>
      <c r="H193" s="6"/>
      <c r="I193" s="6"/>
      <c r="J193" s="6"/>
      <c r="K193" s="6"/>
      <c r="L193" s="6"/>
      <c r="M193" s="6"/>
      <c r="N193" s="6"/>
      <c r="O193" s="6"/>
      <c r="P193" s="6"/>
      <c r="Q193" s="6"/>
      <c r="R193" s="6"/>
      <c r="S193" s="6"/>
      <c r="T193" s="6"/>
      <c r="U193" s="6"/>
      <c r="V193" s="6"/>
      <c r="W193" s="6"/>
      <c r="X193" s="6"/>
      <c r="Y193" s="6"/>
      <c r="Z193" s="6"/>
      <c r="AA193" s="6"/>
      <c r="AB193" s="6"/>
      <c r="AC193" s="6"/>
      <c r="AD193" s="6"/>
      <c r="AE193" s="6"/>
      <c r="AF193" s="6"/>
      <c r="AG193" s="6"/>
      <c r="AH193" s="6"/>
      <c r="AI193" s="6"/>
      <c r="AJ193" s="6"/>
      <c r="AK193" s="6"/>
      <c r="AL193" s="6"/>
      <c r="AM193" s="6"/>
      <c r="AN193" s="6"/>
      <c r="AO193" s="6"/>
      <c r="AP193" s="6"/>
      <c r="AQ193" s="6"/>
      <c r="AR193" s="6"/>
      <c r="AS193" s="6"/>
      <c r="AT193" s="6"/>
      <c r="AU193" s="6"/>
      <c r="AV193" s="6"/>
      <c r="AW193" s="6"/>
      <c r="AX193" s="6"/>
      <c r="AY193" s="6"/>
      <c r="AZ193" s="6"/>
      <c r="BA193" s="6"/>
      <c r="BB193" s="6"/>
      <c r="BC193" s="6"/>
      <c r="BD193" s="6"/>
      <c r="BE193" s="6"/>
      <c r="BF193" s="6"/>
      <c r="BG193" s="6"/>
    </row>
    <row r="194" spans="1:59" ht="12.75" x14ac:dyDescent="0.2">
      <c r="A194" s="64"/>
      <c r="B194" s="4"/>
      <c r="D194" s="6"/>
      <c r="E194" s="6"/>
      <c r="F194" s="6"/>
      <c r="G194" s="6"/>
      <c r="H194" s="6"/>
      <c r="I194" s="6"/>
      <c r="J194" s="6"/>
      <c r="K194" s="6"/>
      <c r="L194" s="6"/>
      <c r="M194" s="6"/>
      <c r="N194" s="6"/>
      <c r="O194" s="6"/>
      <c r="P194" s="6"/>
      <c r="Q194" s="6"/>
      <c r="R194" s="6"/>
      <c r="S194" s="6"/>
      <c r="T194" s="6"/>
      <c r="U194" s="6"/>
      <c r="V194" s="6"/>
      <c r="W194" s="6"/>
      <c r="X194" s="6"/>
      <c r="Y194" s="6"/>
      <c r="Z194" s="6"/>
      <c r="AA194" s="6"/>
      <c r="AB194" s="6"/>
      <c r="AC194" s="6"/>
      <c r="AD194" s="6"/>
      <c r="AE194" s="6"/>
      <c r="AF194" s="6"/>
      <c r="AG194" s="6"/>
      <c r="AH194" s="6"/>
      <c r="AI194" s="6"/>
      <c r="AJ194" s="6"/>
      <c r="AK194" s="6"/>
      <c r="AL194" s="6"/>
      <c r="AM194" s="6"/>
      <c r="AN194" s="6"/>
      <c r="AO194" s="6"/>
      <c r="AP194" s="6"/>
      <c r="AQ194" s="6"/>
      <c r="AR194" s="6"/>
      <c r="AS194" s="6"/>
      <c r="AT194" s="6"/>
      <c r="AU194" s="6"/>
      <c r="AV194" s="6"/>
      <c r="AW194" s="6"/>
      <c r="AX194" s="6"/>
      <c r="AY194" s="6"/>
      <c r="AZ194" s="6"/>
      <c r="BA194" s="6"/>
      <c r="BB194" s="6"/>
      <c r="BC194" s="6"/>
      <c r="BD194" s="6"/>
      <c r="BE194" s="6"/>
      <c r="BF194" s="6"/>
      <c r="BG194" s="6"/>
    </row>
    <row r="195" spans="1:59" ht="12.75" x14ac:dyDescent="0.2">
      <c r="A195" s="64"/>
      <c r="B195" s="4"/>
      <c r="D195" s="6"/>
      <c r="E195" s="6"/>
      <c r="F195" s="6"/>
      <c r="G195" s="6"/>
      <c r="H195" s="6"/>
      <c r="I195" s="6"/>
      <c r="J195" s="6"/>
      <c r="K195" s="6"/>
      <c r="L195" s="6"/>
      <c r="M195" s="6"/>
      <c r="N195" s="6"/>
      <c r="O195" s="6"/>
      <c r="P195" s="6"/>
      <c r="Q195" s="6"/>
      <c r="R195" s="6"/>
      <c r="S195" s="6"/>
      <c r="T195" s="6"/>
      <c r="U195" s="6"/>
      <c r="V195" s="6"/>
      <c r="W195" s="6"/>
      <c r="X195" s="6"/>
      <c r="Y195" s="6"/>
      <c r="Z195" s="6"/>
      <c r="AA195" s="6"/>
      <c r="AB195" s="6"/>
      <c r="AC195" s="6"/>
      <c r="AD195" s="6"/>
      <c r="AE195" s="6"/>
      <c r="AF195" s="6"/>
      <c r="AG195" s="6"/>
      <c r="AH195" s="6"/>
      <c r="AI195" s="6"/>
      <c r="AJ195" s="6"/>
      <c r="AK195" s="6"/>
      <c r="AL195" s="6"/>
      <c r="AM195" s="6"/>
      <c r="AN195" s="6"/>
      <c r="AO195" s="6"/>
      <c r="AP195" s="6"/>
      <c r="AQ195" s="6"/>
      <c r="AR195" s="6"/>
      <c r="AS195" s="6"/>
      <c r="AT195" s="6"/>
      <c r="AU195" s="6"/>
      <c r="AV195" s="6"/>
      <c r="AW195" s="6"/>
      <c r="AX195" s="6"/>
      <c r="AY195" s="6"/>
      <c r="AZ195" s="6"/>
      <c r="BA195" s="6"/>
      <c r="BB195" s="6"/>
      <c r="BC195" s="6"/>
      <c r="BD195" s="6"/>
      <c r="BE195" s="6"/>
      <c r="BF195" s="6"/>
      <c r="BG195" s="6"/>
    </row>
    <row r="196" spans="1:59" ht="12.75" x14ac:dyDescent="0.2">
      <c r="A196" s="64"/>
      <c r="B196" s="4"/>
      <c r="D196" s="6"/>
      <c r="E196" s="6"/>
      <c r="F196" s="6"/>
      <c r="G196" s="6"/>
      <c r="H196" s="6"/>
      <c r="I196" s="6"/>
      <c r="J196" s="6"/>
      <c r="K196" s="6"/>
      <c r="L196" s="6"/>
      <c r="M196" s="6"/>
      <c r="N196" s="6"/>
      <c r="O196" s="6"/>
      <c r="P196" s="6"/>
      <c r="Q196" s="6"/>
      <c r="R196" s="6"/>
      <c r="S196" s="6"/>
      <c r="T196" s="6"/>
      <c r="U196" s="6"/>
      <c r="V196" s="6"/>
      <c r="W196" s="6"/>
      <c r="X196" s="6"/>
      <c r="Y196" s="6"/>
      <c r="Z196" s="6"/>
      <c r="AA196" s="6"/>
      <c r="AB196" s="6"/>
      <c r="AC196" s="6"/>
      <c r="AD196" s="6"/>
      <c r="AE196" s="6"/>
      <c r="AF196" s="6"/>
      <c r="AG196" s="6"/>
      <c r="AH196" s="6"/>
      <c r="AI196" s="6"/>
      <c r="AJ196" s="6"/>
      <c r="AK196" s="6"/>
      <c r="AL196" s="6"/>
      <c r="AM196" s="6"/>
      <c r="AN196" s="6"/>
      <c r="AO196" s="6"/>
      <c r="AP196" s="6"/>
      <c r="AQ196" s="6"/>
      <c r="AR196" s="6"/>
      <c r="AS196" s="6"/>
      <c r="AT196" s="6"/>
      <c r="AU196" s="6"/>
      <c r="AV196" s="6"/>
      <c r="AW196" s="6"/>
      <c r="AX196" s="6"/>
      <c r="AY196" s="6"/>
      <c r="AZ196" s="6"/>
      <c r="BA196" s="6"/>
      <c r="BB196" s="6"/>
      <c r="BC196" s="6"/>
      <c r="BD196" s="6"/>
      <c r="BE196" s="6"/>
      <c r="BF196" s="6"/>
      <c r="BG196" s="6"/>
    </row>
    <row r="197" spans="1:59" ht="12.75" x14ac:dyDescent="0.2">
      <c r="A197" s="64"/>
      <c r="B197" s="4"/>
      <c r="D197" s="6"/>
      <c r="E197" s="6"/>
      <c r="F197" s="6"/>
      <c r="G197" s="6"/>
      <c r="H197" s="6"/>
      <c r="I197" s="6"/>
      <c r="J197" s="6"/>
      <c r="K197" s="6"/>
      <c r="L197" s="6"/>
      <c r="M197" s="6"/>
      <c r="N197" s="6"/>
      <c r="O197" s="6"/>
      <c r="P197" s="6"/>
      <c r="Q197" s="6"/>
      <c r="R197" s="6"/>
      <c r="S197" s="6"/>
      <c r="T197" s="6"/>
      <c r="U197" s="6"/>
      <c r="V197" s="6"/>
      <c r="W197" s="6"/>
      <c r="X197" s="6"/>
      <c r="Y197" s="6"/>
      <c r="Z197" s="6"/>
      <c r="AA197" s="6"/>
      <c r="AB197" s="6"/>
      <c r="AC197" s="6"/>
      <c r="AD197" s="6"/>
      <c r="AE197" s="6"/>
      <c r="AF197" s="6"/>
      <c r="AG197" s="6"/>
      <c r="AH197" s="6"/>
      <c r="AI197" s="6"/>
      <c r="AJ197" s="6"/>
      <c r="AK197" s="6"/>
      <c r="AL197" s="6"/>
      <c r="AM197" s="6"/>
      <c r="AN197" s="6"/>
      <c r="AO197" s="6"/>
      <c r="AP197" s="6"/>
      <c r="AQ197" s="6"/>
      <c r="AR197" s="6"/>
      <c r="AS197" s="6"/>
      <c r="AT197" s="6"/>
      <c r="AU197" s="6"/>
      <c r="AV197" s="6"/>
      <c r="AW197" s="6"/>
      <c r="AX197" s="6"/>
      <c r="AY197" s="6"/>
      <c r="AZ197" s="6"/>
      <c r="BA197" s="6"/>
      <c r="BB197" s="6"/>
      <c r="BC197" s="6"/>
      <c r="BD197" s="6"/>
      <c r="BE197" s="6"/>
      <c r="BF197" s="6"/>
      <c r="BG197" s="6"/>
    </row>
    <row r="198" spans="1:59" ht="12.75" x14ac:dyDescent="0.2">
      <c r="A198" s="64"/>
      <c r="B198" s="4"/>
      <c r="D198" s="6"/>
      <c r="E198" s="6"/>
      <c r="F198" s="6"/>
      <c r="G198" s="6"/>
      <c r="H198" s="6"/>
      <c r="I198" s="6"/>
      <c r="J198" s="6"/>
      <c r="K198" s="6"/>
      <c r="L198" s="6"/>
      <c r="M198" s="6"/>
      <c r="N198" s="6"/>
      <c r="O198" s="6"/>
      <c r="P198" s="6"/>
      <c r="Q198" s="6"/>
      <c r="R198" s="6"/>
      <c r="S198" s="6"/>
      <c r="T198" s="6"/>
      <c r="U198" s="6"/>
      <c r="V198" s="6"/>
      <c r="W198" s="6"/>
      <c r="X198" s="6"/>
      <c r="Y198" s="6"/>
      <c r="Z198" s="6"/>
      <c r="AA198" s="6"/>
      <c r="AB198" s="6"/>
      <c r="AC198" s="6"/>
      <c r="AD198" s="6"/>
      <c r="AE198" s="6"/>
      <c r="AF198" s="6"/>
      <c r="AG198" s="6"/>
      <c r="AH198" s="6"/>
      <c r="AI198" s="6"/>
      <c r="AJ198" s="6"/>
      <c r="AK198" s="6"/>
      <c r="AL198" s="6"/>
      <c r="AM198" s="6"/>
      <c r="AN198" s="6"/>
      <c r="AO198" s="6"/>
      <c r="AP198" s="6"/>
      <c r="AQ198" s="6"/>
      <c r="AR198" s="6"/>
      <c r="AS198" s="6"/>
      <c r="AT198" s="6"/>
      <c r="AU198" s="6"/>
      <c r="AV198" s="6"/>
      <c r="AW198" s="6"/>
      <c r="AX198" s="6"/>
      <c r="AY198" s="6"/>
      <c r="AZ198" s="6"/>
      <c r="BA198" s="6"/>
      <c r="BB198" s="6"/>
      <c r="BC198" s="6"/>
      <c r="BD198" s="6"/>
      <c r="BE198" s="6"/>
      <c r="BF198" s="6"/>
      <c r="BG198" s="6"/>
    </row>
    <row r="199" spans="1:59" ht="12.75" x14ac:dyDescent="0.2">
      <c r="A199" s="64"/>
      <c r="B199" s="4"/>
      <c r="D199" s="6"/>
      <c r="E199" s="6"/>
      <c r="F199" s="6"/>
      <c r="G199" s="6"/>
      <c r="H199" s="6"/>
      <c r="I199" s="6"/>
      <c r="J199" s="6"/>
      <c r="K199" s="6"/>
      <c r="L199" s="6"/>
      <c r="M199" s="6"/>
      <c r="N199" s="6"/>
      <c r="O199" s="6"/>
      <c r="P199" s="6"/>
      <c r="Q199" s="6"/>
      <c r="R199" s="6"/>
      <c r="S199" s="6"/>
      <c r="T199" s="6"/>
      <c r="U199" s="6"/>
      <c r="V199" s="6"/>
      <c r="W199" s="6"/>
      <c r="X199" s="6"/>
      <c r="Y199" s="6"/>
      <c r="Z199" s="6"/>
      <c r="AA199" s="6"/>
      <c r="AB199" s="6"/>
      <c r="AC199" s="6"/>
      <c r="AD199" s="6"/>
      <c r="AE199" s="6"/>
      <c r="AF199" s="6"/>
      <c r="AG199" s="6"/>
      <c r="AH199" s="6"/>
      <c r="AI199" s="6"/>
      <c r="AJ199" s="6"/>
      <c r="AK199" s="6"/>
      <c r="AL199" s="6"/>
      <c r="AM199" s="6"/>
      <c r="AN199" s="6"/>
      <c r="AO199" s="6"/>
      <c r="AP199" s="6"/>
      <c r="AQ199" s="6"/>
      <c r="AR199" s="6"/>
      <c r="AS199" s="6"/>
      <c r="AT199" s="6"/>
      <c r="AU199" s="6"/>
      <c r="AV199" s="6"/>
      <c r="AW199" s="6"/>
      <c r="AX199" s="6"/>
      <c r="AY199" s="6"/>
      <c r="AZ199" s="6"/>
      <c r="BA199" s="6"/>
      <c r="BB199" s="6"/>
      <c r="BC199" s="6"/>
      <c r="BD199" s="6"/>
      <c r="BE199" s="6"/>
      <c r="BF199" s="6"/>
      <c r="BG199" s="6"/>
    </row>
    <row r="200" spans="1:59" ht="12.75" x14ac:dyDescent="0.2">
      <c r="A200" s="64"/>
      <c r="B200" s="4"/>
      <c r="D200" s="6"/>
      <c r="E200" s="6"/>
      <c r="F200" s="6"/>
      <c r="G200" s="6"/>
      <c r="H200" s="6"/>
      <c r="I200" s="6"/>
      <c r="J200" s="6"/>
      <c r="K200" s="6"/>
      <c r="L200" s="6"/>
      <c r="M200" s="6"/>
      <c r="N200" s="6"/>
      <c r="O200" s="6"/>
      <c r="P200" s="6"/>
      <c r="Q200" s="6"/>
      <c r="R200" s="6"/>
      <c r="S200" s="6"/>
      <c r="T200" s="6"/>
      <c r="U200" s="6"/>
      <c r="V200" s="6"/>
      <c r="W200" s="6"/>
      <c r="X200" s="6"/>
      <c r="Y200" s="6"/>
      <c r="Z200" s="6"/>
      <c r="AA200" s="6"/>
      <c r="AB200" s="6"/>
      <c r="AC200" s="6"/>
      <c r="AD200" s="6"/>
      <c r="AE200" s="6"/>
      <c r="AF200" s="6"/>
      <c r="AG200" s="6"/>
      <c r="AH200" s="6"/>
      <c r="AI200" s="6"/>
      <c r="AJ200" s="6"/>
      <c r="AK200" s="6"/>
      <c r="AL200" s="6"/>
      <c r="AM200" s="6"/>
      <c r="AN200" s="6"/>
      <c r="AO200" s="6"/>
      <c r="AP200" s="6"/>
      <c r="AQ200" s="6"/>
      <c r="AR200" s="6"/>
      <c r="AS200" s="6"/>
      <c r="AT200" s="6"/>
      <c r="AU200" s="6"/>
      <c r="AV200" s="6"/>
      <c r="AW200" s="6"/>
      <c r="AX200" s="6"/>
      <c r="AY200" s="6"/>
      <c r="AZ200" s="6"/>
      <c r="BA200" s="6"/>
      <c r="BB200" s="6"/>
      <c r="BC200" s="6"/>
      <c r="BD200" s="6"/>
      <c r="BE200" s="6"/>
      <c r="BF200" s="6"/>
      <c r="BG200" s="6"/>
    </row>
    <row r="201" spans="1:59" ht="12.75" x14ac:dyDescent="0.2">
      <c r="A201" s="64"/>
      <c r="B201" s="4"/>
      <c r="D201" s="6"/>
      <c r="E201" s="6"/>
      <c r="F201" s="6"/>
      <c r="G201" s="6"/>
      <c r="H201" s="6"/>
      <c r="I201" s="6"/>
      <c r="J201" s="6"/>
      <c r="K201" s="6"/>
      <c r="L201" s="6"/>
      <c r="M201" s="6"/>
      <c r="N201" s="6"/>
      <c r="O201" s="6"/>
      <c r="P201" s="6"/>
      <c r="Q201" s="6"/>
      <c r="R201" s="6"/>
      <c r="S201" s="6"/>
      <c r="T201" s="6"/>
      <c r="U201" s="6"/>
      <c r="V201" s="6"/>
      <c r="W201" s="6"/>
      <c r="X201" s="6"/>
      <c r="Y201" s="6"/>
      <c r="Z201" s="6"/>
      <c r="AA201" s="6"/>
      <c r="AB201" s="6"/>
      <c r="AC201" s="6"/>
      <c r="AD201" s="6"/>
      <c r="AE201" s="6"/>
      <c r="AF201" s="6"/>
      <c r="AG201" s="6"/>
      <c r="AH201" s="6"/>
      <c r="AI201" s="6"/>
      <c r="AJ201" s="6"/>
      <c r="AK201" s="6"/>
      <c r="AL201" s="6"/>
      <c r="AM201" s="6"/>
      <c r="AN201" s="6"/>
      <c r="AO201" s="6"/>
      <c r="AP201" s="6"/>
      <c r="AQ201" s="6"/>
      <c r="AR201" s="6"/>
      <c r="AS201" s="6"/>
      <c r="AT201" s="6"/>
      <c r="AU201" s="6"/>
      <c r="AV201" s="6"/>
      <c r="AW201" s="6"/>
      <c r="AX201" s="6"/>
      <c r="AY201" s="6"/>
      <c r="AZ201" s="6"/>
      <c r="BA201" s="6"/>
      <c r="BB201" s="6"/>
      <c r="BC201" s="6"/>
      <c r="BD201" s="6"/>
      <c r="BE201" s="6"/>
      <c r="BF201" s="6"/>
      <c r="BG201" s="6"/>
    </row>
    <row r="202" spans="1:59" ht="12.75" x14ac:dyDescent="0.2">
      <c r="A202" s="64"/>
      <c r="B202" s="4"/>
      <c r="D202" s="6"/>
      <c r="E202" s="6"/>
      <c r="F202" s="6"/>
      <c r="G202" s="6"/>
      <c r="H202" s="6"/>
      <c r="I202" s="6"/>
      <c r="J202" s="6"/>
      <c r="K202" s="6"/>
      <c r="L202" s="6"/>
      <c r="M202" s="6"/>
      <c r="N202" s="6"/>
      <c r="O202" s="6"/>
      <c r="P202" s="6"/>
      <c r="Q202" s="6"/>
      <c r="R202" s="6"/>
      <c r="S202" s="6"/>
      <c r="T202" s="6"/>
      <c r="U202" s="6"/>
      <c r="V202" s="6"/>
      <c r="W202" s="6"/>
      <c r="X202" s="6"/>
      <c r="Y202" s="6"/>
      <c r="Z202" s="6"/>
      <c r="AA202" s="6"/>
      <c r="AB202" s="6"/>
      <c r="AC202" s="6"/>
      <c r="AD202" s="6"/>
      <c r="AE202" s="6"/>
      <c r="AF202" s="6"/>
      <c r="AG202" s="6"/>
      <c r="AH202" s="6"/>
      <c r="AI202" s="6"/>
      <c r="AJ202" s="6"/>
      <c r="AK202" s="6"/>
      <c r="AL202" s="6"/>
      <c r="AM202" s="6"/>
      <c r="AN202" s="6"/>
      <c r="AO202" s="6"/>
      <c r="AP202" s="6"/>
      <c r="AQ202" s="6"/>
      <c r="AR202" s="6"/>
      <c r="AS202" s="6"/>
      <c r="AT202" s="6"/>
      <c r="AU202" s="6"/>
      <c r="AV202" s="6"/>
      <c r="AW202" s="6"/>
      <c r="AX202" s="6"/>
      <c r="AY202" s="6"/>
      <c r="AZ202" s="6"/>
      <c r="BA202" s="6"/>
      <c r="BB202" s="6"/>
      <c r="BC202" s="6"/>
      <c r="BD202" s="6"/>
      <c r="BE202" s="6"/>
      <c r="BF202" s="6"/>
      <c r="BG202" s="6"/>
    </row>
    <row r="203" spans="1:59" ht="12.75" x14ac:dyDescent="0.2">
      <c r="A203" s="64"/>
      <c r="B203" s="4"/>
      <c r="D203" s="6"/>
      <c r="E203" s="6"/>
      <c r="F203" s="6"/>
      <c r="G203" s="6"/>
      <c r="H203" s="6"/>
      <c r="I203" s="6"/>
      <c r="J203" s="6"/>
      <c r="K203" s="6"/>
      <c r="L203" s="6"/>
      <c r="M203" s="6"/>
      <c r="N203" s="6"/>
      <c r="O203" s="6"/>
      <c r="P203" s="6"/>
      <c r="Q203" s="6"/>
      <c r="R203" s="6"/>
      <c r="S203" s="6"/>
      <c r="T203" s="6"/>
      <c r="U203" s="6"/>
      <c r="V203" s="6"/>
      <c r="W203" s="6"/>
      <c r="X203" s="6"/>
      <c r="Y203" s="6"/>
      <c r="Z203" s="6"/>
      <c r="AA203" s="6"/>
      <c r="AB203" s="6"/>
      <c r="AC203" s="6"/>
      <c r="AD203" s="6"/>
      <c r="AE203" s="6"/>
      <c r="AF203" s="6"/>
      <c r="AG203" s="6"/>
      <c r="AH203" s="6"/>
      <c r="AI203" s="6"/>
      <c r="AJ203" s="6"/>
      <c r="AK203" s="6"/>
      <c r="AL203" s="6"/>
      <c r="AM203" s="6"/>
      <c r="AN203" s="6"/>
      <c r="AO203" s="6"/>
      <c r="AP203" s="6"/>
      <c r="AQ203" s="6"/>
      <c r="AR203" s="6"/>
      <c r="AS203" s="6"/>
      <c r="AT203" s="6"/>
      <c r="AU203" s="6"/>
      <c r="AV203" s="6"/>
      <c r="AW203" s="6"/>
      <c r="AX203" s="6"/>
      <c r="AY203" s="6"/>
      <c r="AZ203" s="6"/>
      <c r="BA203" s="6"/>
      <c r="BB203" s="6"/>
      <c r="BC203" s="6"/>
      <c r="BD203" s="6"/>
      <c r="BE203" s="6"/>
      <c r="BF203" s="6"/>
      <c r="BG203" s="6"/>
    </row>
    <row r="209" spans="1:3" ht="12.75" x14ac:dyDescent="0.2">
      <c r="A209" s="64"/>
      <c r="B209" s="62">
        <f>'Relevance scoring'!B129</f>
        <v>0</v>
      </c>
      <c r="C209" s="2"/>
    </row>
    <row r="210" spans="1:3" ht="12.75" x14ac:dyDescent="0.2">
      <c r="A210" s="64"/>
      <c r="B210" s="62">
        <f>'Relevance scoring'!B130</f>
        <v>0</v>
      </c>
    </row>
    <row r="211" spans="1:3" ht="12.75" x14ac:dyDescent="0.2">
      <c r="A211" s="64"/>
      <c r="B211" s="62">
        <f>'Relevance scoring'!B131</f>
        <v>0</v>
      </c>
    </row>
    <row r="212" spans="1:3" ht="12.75" x14ac:dyDescent="0.2">
      <c r="A212" s="64"/>
      <c r="B212" s="62">
        <f>'Relevance scoring'!B132</f>
        <v>0</v>
      </c>
    </row>
    <row r="213" spans="1:3" ht="12.75" x14ac:dyDescent="0.2">
      <c r="A213" s="64"/>
      <c r="B213" s="62">
        <f>'Relevance scoring'!B133</f>
        <v>0</v>
      </c>
    </row>
    <row r="214" spans="1:3" ht="12.75" x14ac:dyDescent="0.2">
      <c r="A214" s="64"/>
      <c r="B214" s="62">
        <f>'Relevance scoring'!B134</f>
        <v>0</v>
      </c>
    </row>
    <row r="215" spans="1:3" ht="12.75" x14ac:dyDescent="0.2">
      <c r="A215" s="64"/>
      <c r="B215" s="62">
        <f>'Relevance scoring'!B135</f>
        <v>0</v>
      </c>
    </row>
    <row r="216" spans="1:3" ht="12.75" x14ac:dyDescent="0.2">
      <c r="A216" s="64"/>
      <c r="B216" s="62">
        <f>'Relevance scoring'!B136</f>
        <v>0</v>
      </c>
    </row>
    <row r="217" spans="1:3" ht="12.75" x14ac:dyDescent="0.2">
      <c r="A217" s="64"/>
      <c r="B217" s="62">
        <f>'Relevance scoring'!B137</f>
        <v>0</v>
      </c>
    </row>
    <row r="233" spans="1:60" ht="12.75" x14ac:dyDescent="0.2">
      <c r="A233" s="64"/>
      <c r="B233" s="4" t="s">
        <v>658</v>
      </c>
      <c r="D233" s="6">
        <f>SUM(D7:D200)</f>
        <v>10</v>
      </c>
      <c r="E233" s="6">
        <f t="shared" ref="E233:BH233" si="0">SUM(E7:E200)</f>
        <v>13</v>
      </c>
      <c r="F233" s="6">
        <f t="shared" si="0"/>
        <v>5</v>
      </c>
      <c r="G233" s="6">
        <f t="shared" si="0"/>
        <v>5</v>
      </c>
      <c r="H233" s="6">
        <f t="shared" si="0"/>
        <v>10</v>
      </c>
      <c r="I233" s="6">
        <f t="shared" si="0"/>
        <v>19</v>
      </c>
      <c r="J233" s="6">
        <f t="shared" si="0"/>
        <v>6</v>
      </c>
      <c r="K233" s="6">
        <f t="shared" si="0"/>
        <v>3</v>
      </c>
      <c r="L233" s="6">
        <f t="shared" si="0"/>
        <v>-1</v>
      </c>
      <c r="M233" s="6">
        <f t="shared" si="0"/>
        <v>-4</v>
      </c>
      <c r="N233" s="6">
        <f t="shared" si="0"/>
        <v>-6</v>
      </c>
      <c r="O233" s="6">
        <f t="shared" si="0"/>
        <v>0</v>
      </c>
      <c r="P233" s="6">
        <f t="shared" si="0"/>
        <v>1</v>
      </c>
      <c r="Q233" s="6">
        <f t="shared" si="0"/>
        <v>7</v>
      </c>
      <c r="R233" s="6">
        <f t="shared" si="0"/>
        <v>0</v>
      </c>
      <c r="S233" s="6">
        <f t="shared" si="0"/>
        <v>-9</v>
      </c>
      <c r="T233" s="6">
        <f t="shared" si="0"/>
        <v>10</v>
      </c>
      <c r="U233" s="6">
        <f t="shared" si="0"/>
        <v>-3</v>
      </c>
      <c r="V233" s="6">
        <f t="shared" si="0"/>
        <v>10</v>
      </c>
      <c r="W233" s="6">
        <f t="shared" si="0"/>
        <v>6</v>
      </c>
      <c r="X233" s="6">
        <f t="shared" si="0"/>
        <v>-18</v>
      </c>
      <c r="Y233" s="6">
        <f t="shared" si="0"/>
        <v>-12</v>
      </c>
      <c r="Z233" s="6">
        <f t="shared" si="0"/>
        <v>0</v>
      </c>
      <c r="AA233" s="6">
        <f t="shared" si="0"/>
        <v>28</v>
      </c>
      <c r="AB233" s="6">
        <f t="shared" si="0"/>
        <v>18</v>
      </c>
      <c r="AC233" s="6">
        <f t="shared" si="0"/>
        <v>1</v>
      </c>
      <c r="AD233" s="6">
        <f t="shared" si="0"/>
        <v>0</v>
      </c>
      <c r="AE233" s="6">
        <f t="shared" si="0"/>
        <v>5</v>
      </c>
      <c r="AF233" s="6">
        <f t="shared" si="0"/>
        <v>3</v>
      </c>
      <c r="AG233" s="6">
        <f t="shared" si="0"/>
        <v>1</v>
      </c>
      <c r="AH233" s="6">
        <f t="shared" si="0"/>
        <v>18</v>
      </c>
      <c r="AI233" s="6">
        <f t="shared" si="0"/>
        <v>10</v>
      </c>
      <c r="AJ233" s="6">
        <f t="shared" si="0"/>
        <v>-2</v>
      </c>
      <c r="AK233" s="6">
        <f t="shared" si="0"/>
        <v>6</v>
      </c>
      <c r="AL233" s="6">
        <f t="shared" si="0"/>
        <v>2</v>
      </c>
      <c r="AM233" s="6">
        <f t="shared" si="0"/>
        <v>15</v>
      </c>
      <c r="AN233" s="6">
        <f t="shared" si="0"/>
        <v>10</v>
      </c>
      <c r="AO233" s="6">
        <f t="shared" si="0"/>
        <v>10</v>
      </c>
      <c r="AP233" s="6">
        <f t="shared" si="0"/>
        <v>15</v>
      </c>
      <c r="AQ233" s="6">
        <f t="shared" si="0"/>
        <v>6</v>
      </c>
      <c r="AR233" s="6">
        <f t="shared" si="0"/>
        <v>11</v>
      </c>
      <c r="AS233" s="6">
        <f t="shared" si="0"/>
        <v>4</v>
      </c>
      <c r="AT233" s="6">
        <f t="shared" si="0"/>
        <v>1</v>
      </c>
      <c r="AU233" s="6">
        <f t="shared" si="0"/>
        <v>-1</v>
      </c>
      <c r="AV233" s="6">
        <f t="shared" si="0"/>
        <v>8</v>
      </c>
      <c r="AW233" s="6">
        <f t="shared" si="0"/>
        <v>30</v>
      </c>
      <c r="AX233" s="6">
        <f t="shared" si="0"/>
        <v>-12</v>
      </c>
      <c r="AY233" s="6">
        <f t="shared" si="0"/>
        <v>-9</v>
      </c>
      <c r="AZ233" s="6">
        <f t="shared" si="0"/>
        <v>-13</v>
      </c>
      <c r="BA233" s="6">
        <f t="shared" si="0"/>
        <v>19</v>
      </c>
      <c r="BB233" s="6">
        <f t="shared" si="0"/>
        <v>32</v>
      </c>
      <c r="BC233" s="6">
        <f t="shared" si="0"/>
        <v>26</v>
      </c>
      <c r="BD233" s="6">
        <f t="shared" si="0"/>
        <v>23</v>
      </c>
      <c r="BE233" s="6">
        <f t="shared" si="0"/>
        <v>18</v>
      </c>
      <c r="BF233" s="6">
        <f t="shared" si="0"/>
        <v>19</v>
      </c>
      <c r="BG233" s="6">
        <f t="shared" si="0"/>
        <v>19</v>
      </c>
      <c r="BH233" s="6">
        <f t="shared" si="0"/>
        <v>15</v>
      </c>
    </row>
    <row r="234" spans="1:60" ht="12.75" x14ac:dyDescent="0.2">
      <c r="A234" s="64"/>
      <c r="B234" s="2" t="s">
        <v>660</v>
      </c>
      <c r="D234">
        <f>SUMIF(D$7:D$200,"&gt;0")</f>
        <v>22</v>
      </c>
      <c r="E234">
        <f t="shared" ref="E234:BH234" si="1">SUMIF(E$7:E$200,"&gt;0")</f>
        <v>24</v>
      </c>
      <c r="F234">
        <f t="shared" si="1"/>
        <v>15</v>
      </c>
      <c r="G234">
        <f t="shared" si="1"/>
        <v>16</v>
      </c>
      <c r="H234">
        <f t="shared" si="1"/>
        <v>13</v>
      </c>
      <c r="I234">
        <f t="shared" si="1"/>
        <v>24</v>
      </c>
      <c r="J234">
        <f t="shared" si="1"/>
        <v>18</v>
      </c>
      <c r="K234">
        <f t="shared" si="1"/>
        <v>18</v>
      </c>
      <c r="L234">
        <f t="shared" si="1"/>
        <v>17</v>
      </c>
      <c r="M234">
        <f t="shared" si="1"/>
        <v>15</v>
      </c>
      <c r="N234">
        <f t="shared" si="1"/>
        <v>5</v>
      </c>
      <c r="O234">
        <f t="shared" si="1"/>
        <v>11</v>
      </c>
      <c r="P234">
        <f t="shared" si="1"/>
        <v>15</v>
      </c>
      <c r="Q234">
        <f t="shared" si="1"/>
        <v>14</v>
      </c>
      <c r="R234">
        <f t="shared" si="1"/>
        <v>11</v>
      </c>
      <c r="S234">
        <f t="shared" si="1"/>
        <v>5</v>
      </c>
      <c r="T234">
        <f t="shared" si="1"/>
        <v>21</v>
      </c>
      <c r="U234">
        <f t="shared" si="1"/>
        <v>8</v>
      </c>
      <c r="V234">
        <f t="shared" si="1"/>
        <v>15</v>
      </c>
      <c r="W234">
        <f t="shared" si="1"/>
        <v>12</v>
      </c>
      <c r="X234">
        <f t="shared" si="1"/>
        <v>9</v>
      </c>
      <c r="Y234">
        <f t="shared" si="1"/>
        <v>7</v>
      </c>
      <c r="Z234">
        <f t="shared" si="1"/>
        <v>13</v>
      </c>
      <c r="AA234">
        <f t="shared" si="1"/>
        <v>34</v>
      </c>
      <c r="AB234">
        <f t="shared" si="1"/>
        <v>21</v>
      </c>
      <c r="AC234">
        <f t="shared" si="1"/>
        <v>8</v>
      </c>
      <c r="AD234">
        <f t="shared" si="1"/>
        <v>10</v>
      </c>
      <c r="AE234">
        <f t="shared" si="1"/>
        <v>13</v>
      </c>
      <c r="AF234">
        <f t="shared" si="1"/>
        <v>22</v>
      </c>
      <c r="AG234">
        <f t="shared" si="1"/>
        <v>9</v>
      </c>
      <c r="AH234">
        <f t="shared" si="1"/>
        <v>19</v>
      </c>
      <c r="AI234">
        <f t="shared" si="1"/>
        <v>12</v>
      </c>
      <c r="AJ234">
        <f t="shared" si="1"/>
        <v>4</v>
      </c>
      <c r="AK234">
        <f t="shared" si="1"/>
        <v>10</v>
      </c>
      <c r="AL234">
        <f t="shared" si="1"/>
        <v>9</v>
      </c>
      <c r="AM234">
        <f t="shared" si="1"/>
        <v>18</v>
      </c>
      <c r="AN234">
        <f t="shared" si="1"/>
        <v>22</v>
      </c>
      <c r="AO234">
        <f t="shared" si="1"/>
        <v>19</v>
      </c>
      <c r="AP234">
        <f t="shared" si="1"/>
        <v>21</v>
      </c>
      <c r="AQ234">
        <f t="shared" si="1"/>
        <v>13</v>
      </c>
      <c r="AR234">
        <f t="shared" si="1"/>
        <v>13</v>
      </c>
      <c r="AS234">
        <f t="shared" si="1"/>
        <v>11</v>
      </c>
      <c r="AT234">
        <f t="shared" si="1"/>
        <v>9</v>
      </c>
      <c r="AU234">
        <f t="shared" si="1"/>
        <v>2</v>
      </c>
      <c r="AV234">
        <f t="shared" si="1"/>
        <v>11</v>
      </c>
      <c r="AW234">
        <f t="shared" si="1"/>
        <v>32</v>
      </c>
      <c r="AX234">
        <f t="shared" si="1"/>
        <v>10</v>
      </c>
      <c r="AY234">
        <f t="shared" si="1"/>
        <v>11</v>
      </c>
      <c r="AZ234">
        <f t="shared" si="1"/>
        <v>4</v>
      </c>
      <c r="BA234">
        <f t="shared" si="1"/>
        <v>26</v>
      </c>
      <c r="BB234">
        <f t="shared" si="1"/>
        <v>41</v>
      </c>
      <c r="BC234">
        <f t="shared" si="1"/>
        <v>30</v>
      </c>
      <c r="BD234">
        <f t="shared" si="1"/>
        <v>27</v>
      </c>
      <c r="BE234">
        <f t="shared" si="1"/>
        <v>28</v>
      </c>
      <c r="BF234">
        <f t="shared" si="1"/>
        <v>21</v>
      </c>
      <c r="BG234">
        <f t="shared" si="1"/>
        <v>25</v>
      </c>
      <c r="BH234">
        <f t="shared" si="1"/>
        <v>23</v>
      </c>
    </row>
    <row r="235" spans="1:60" ht="12.75" x14ac:dyDescent="0.2">
      <c r="B235" s="2" t="s">
        <v>661</v>
      </c>
      <c r="D235">
        <f>SUMIF(D$7:D$200,"&lt;0")</f>
        <v>-12</v>
      </c>
      <c r="E235">
        <f t="shared" ref="E235:BH235" si="2">SUMIF(E$7:E$200,"&lt;0")</f>
        <v>-11</v>
      </c>
      <c r="F235">
        <f t="shared" si="2"/>
        <v>-10</v>
      </c>
      <c r="G235">
        <f t="shared" si="2"/>
        <v>-11</v>
      </c>
      <c r="H235">
        <f t="shared" si="2"/>
        <v>-3</v>
      </c>
      <c r="I235">
        <f t="shared" si="2"/>
        <v>-5</v>
      </c>
      <c r="J235">
        <f t="shared" si="2"/>
        <v>-12</v>
      </c>
      <c r="K235">
        <f t="shared" si="2"/>
        <v>-15</v>
      </c>
      <c r="L235">
        <f t="shared" si="2"/>
        <v>-18</v>
      </c>
      <c r="M235">
        <f t="shared" si="2"/>
        <v>-19</v>
      </c>
      <c r="N235">
        <f t="shared" si="2"/>
        <v>-11</v>
      </c>
      <c r="O235">
        <f t="shared" si="2"/>
        <v>-11</v>
      </c>
      <c r="P235">
        <f t="shared" si="2"/>
        <v>-14</v>
      </c>
      <c r="Q235">
        <f t="shared" si="2"/>
        <v>-7</v>
      </c>
      <c r="R235">
        <f t="shared" si="2"/>
        <v>-11</v>
      </c>
      <c r="S235">
        <f t="shared" si="2"/>
        <v>-14</v>
      </c>
      <c r="T235">
        <f t="shared" si="2"/>
        <v>-11</v>
      </c>
      <c r="U235">
        <f t="shared" si="2"/>
        <v>-11</v>
      </c>
      <c r="V235">
        <f t="shared" si="2"/>
        <v>-5</v>
      </c>
      <c r="W235">
        <f t="shared" si="2"/>
        <v>-6</v>
      </c>
      <c r="X235">
        <f t="shared" si="2"/>
        <v>-27</v>
      </c>
      <c r="Y235">
        <f t="shared" si="2"/>
        <v>-19</v>
      </c>
      <c r="Z235">
        <f t="shared" si="2"/>
        <v>-13</v>
      </c>
      <c r="AA235">
        <f t="shared" si="2"/>
        <v>-6</v>
      </c>
      <c r="AB235">
        <f t="shared" si="2"/>
        <v>-3</v>
      </c>
      <c r="AC235">
        <f t="shared" si="2"/>
        <v>-7</v>
      </c>
      <c r="AD235">
        <f t="shared" si="2"/>
        <v>-10</v>
      </c>
      <c r="AE235">
        <f t="shared" si="2"/>
        <v>-8</v>
      </c>
      <c r="AF235">
        <f t="shared" si="2"/>
        <v>-19</v>
      </c>
      <c r="AG235">
        <f t="shared" si="2"/>
        <v>-8</v>
      </c>
      <c r="AH235">
        <f t="shared" si="2"/>
        <v>-1</v>
      </c>
      <c r="AI235">
        <f t="shared" si="2"/>
        <v>-2</v>
      </c>
      <c r="AJ235">
        <f t="shared" si="2"/>
        <v>-6</v>
      </c>
      <c r="AK235">
        <f t="shared" si="2"/>
        <v>-4</v>
      </c>
      <c r="AL235">
        <f t="shared" si="2"/>
        <v>-7</v>
      </c>
      <c r="AM235">
        <f t="shared" si="2"/>
        <v>-3</v>
      </c>
      <c r="AN235">
        <f t="shared" si="2"/>
        <v>-12</v>
      </c>
      <c r="AO235">
        <f t="shared" si="2"/>
        <v>-9</v>
      </c>
      <c r="AP235">
        <f t="shared" si="2"/>
        <v>-6</v>
      </c>
      <c r="AQ235">
        <f t="shared" si="2"/>
        <v>-7</v>
      </c>
      <c r="AR235">
        <f t="shared" si="2"/>
        <v>-2</v>
      </c>
      <c r="AS235">
        <f t="shared" si="2"/>
        <v>-7</v>
      </c>
      <c r="AT235">
        <f t="shared" si="2"/>
        <v>-8</v>
      </c>
      <c r="AU235">
        <f t="shared" si="2"/>
        <v>-3</v>
      </c>
      <c r="AV235">
        <f t="shared" si="2"/>
        <v>-3</v>
      </c>
      <c r="AW235">
        <f t="shared" si="2"/>
        <v>-2</v>
      </c>
      <c r="AX235">
        <f t="shared" si="2"/>
        <v>-22</v>
      </c>
      <c r="AY235">
        <f t="shared" si="2"/>
        <v>-20</v>
      </c>
      <c r="AZ235">
        <f t="shared" si="2"/>
        <v>-17</v>
      </c>
      <c r="BA235">
        <f t="shared" si="2"/>
        <v>-7</v>
      </c>
      <c r="BB235">
        <f t="shared" si="2"/>
        <v>-9</v>
      </c>
      <c r="BC235">
        <f t="shared" si="2"/>
        <v>-4</v>
      </c>
      <c r="BD235">
        <f t="shared" si="2"/>
        <v>-4</v>
      </c>
      <c r="BE235">
        <f t="shared" si="2"/>
        <v>-10</v>
      </c>
      <c r="BF235">
        <f t="shared" si="2"/>
        <v>-2</v>
      </c>
      <c r="BG235">
        <f t="shared" si="2"/>
        <v>-6</v>
      </c>
      <c r="BH235">
        <f t="shared" si="2"/>
        <v>-8</v>
      </c>
    </row>
    <row r="236" spans="1:60" ht="12.75" x14ac:dyDescent="0.2">
      <c r="A236" s="64"/>
      <c r="B236" s="2" t="s">
        <v>662</v>
      </c>
      <c r="D236">
        <f>COUNTIF(D$7:D$200,"&gt;0")</f>
        <v>19</v>
      </c>
      <c r="E236">
        <f t="shared" ref="E236:BH236" si="3">COUNTIF(E$7:E$200,"&gt;0")</f>
        <v>18</v>
      </c>
      <c r="F236">
        <f t="shared" si="3"/>
        <v>11</v>
      </c>
      <c r="G236">
        <f t="shared" si="3"/>
        <v>12</v>
      </c>
      <c r="H236">
        <f t="shared" si="3"/>
        <v>11</v>
      </c>
      <c r="I236">
        <f t="shared" si="3"/>
        <v>19</v>
      </c>
      <c r="J236">
        <f t="shared" si="3"/>
        <v>12</v>
      </c>
      <c r="K236">
        <f t="shared" si="3"/>
        <v>11</v>
      </c>
      <c r="L236">
        <f t="shared" si="3"/>
        <v>12</v>
      </c>
      <c r="M236">
        <f t="shared" si="3"/>
        <v>12</v>
      </c>
      <c r="N236">
        <f t="shared" si="3"/>
        <v>5</v>
      </c>
      <c r="O236">
        <f t="shared" si="3"/>
        <v>8</v>
      </c>
      <c r="P236">
        <f t="shared" si="3"/>
        <v>12</v>
      </c>
      <c r="Q236">
        <f t="shared" si="3"/>
        <v>10</v>
      </c>
      <c r="R236">
        <f t="shared" si="3"/>
        <v>8</v>
      </c>
      <c r="S236">
        <f t="shared" si="3"/>
        <v>5</v>
      </c>
      <c r="T236">
        <f t="shared" si="3"/>
        <v>15</v>
      </c>
      <c r="U236">
        <f t="shared" si="3"/>
        <v>6</v>
      </c>
      <c r="V236">
        <f t="shared" si="3"/>
        <v>10</v>
      </c>
      <c r="W236">
        <f t="shared" si="3"/>
        <v>10</v>
      </c>
      <c r="X236">
        <f t="shared" si="3"/>
        <v>8</v>
      </c>
      <c r="Y236">
        <f t="shared" si="3"/>
        <v>6</v>
      </c>
      <c r="Z236">
        <f t="shared" si="3"/>
        <v>9</v>
      </c>
      <c r="AA236">
        <f t="shared" si="3"/>
        <v>21</v>
      </c>
      <c r="AB236">
        <f t="shared" si="3"/>
        <v>14</v>
      </c>
      <c r="AC236">
        <f t="shared" si="3"/>
        <v>6</v>
      </c>
      <c r="AD236">
        <f t="shared" si="3"/>
        <v>6</v>
      </c>
      <c r="AE236">
        <f t="shared" si="3"/>
        <v>10</v>
      </c>
      <c r="AF236">
        <f t="shared" si="3"/>
        <v>14</v>
      </c>
      <c r="AG236">
        <f t="shared" si="3"/>
        <v>5</v>
      </c>
      <c r="AH236">
        <f t="shared" si="3"/>
        <v>12</v>
      </c>
      <c r="AI236">
        <f t="shared" si="3"/>
        <v>9</v>
      </c>
      <c r="AJ236">
        <f t="shared" si="3"/>
        <v>4</v>
      </c>
      <c r="AK236">
        <f t="shared" si="3"/>
        <v>7</v>
      </c>
      <c r="AL236">
        <f t="shared" si="3"/>
        <v>7</v>
      </c>
      <c r="AM236">
        <f t="shared" si="3"/>
        <v>14</v>
      </c>
      <c r="AN236">
        <f t="shared" si="3"/>
        <v>16</v>
      </c>
      <c r="AO236">
        <f t="shared" si="3"/>
        <v>13</v>
      </c>
      <c r="AP236">
        <f t="shared" si="3"/>
        <v>15</v>
      </c>
      <c r="AQ236">
        <f t="shared" si="3"/>
        <v>12</v>
      </c>
      <c r="AR236">
        <f t="shared" si="3"/>
        <v>10</v>
      </c>
      <c r="AS236">
        <f t="shared" si="3"/>
        <v>7</v>
      </c>
      <c r="AT236">
        <f t="shared" si="3"/>
        <v>8</v>
      </c>
      <c r="AU236">
        <f t="shared" si="3"/>
        <v>2</v>
      </c>
      <c r="AV236">
        <f t="shared" si="3"/>
        <v>10</v>
      </c>
      <c r="AW236">
        <f t="shared" si="3"/>
        <v>15</v>
      </c>
      <c r="AX236">
        <f t="shared" si="3"/>
        <v>7</v>
      </c>
      <c r="AY236">
        <f t="shared" si="3"/>
        <v>8</v>
      </c>
      <c r="AZ236">
        <f t="shared" si="3"/>
        <v>4</v>
      </c>
      <c r="BA236">
        <f t="shared" si="3"/>
        <v>17</v>
      </c>
      <c r="BB236">
        <f t="shared" si="3"/>
        <v>27</v>
      </c>
      <c r="BC236">
        <f t="shared" si="3"/>
        <v>20</v>
      </c>
      <c r="BD236">
        <f t="shared" si="3"/>
        <v>20</v>
      </c>
      <c r="BE236">
        <f t="shared" si="3"/>
        <v>18</v>
      </c>
      <c r="BF236">
        <f t="shared" si="3"/>
        <v>13</v>
      </c>
      <c r="BG236">
        <f t="shared" si="3"/>
        <v>18</v>
      </c>
      <c r="BH236">
        <f t="shared" si="3"/>
        <v>16</v>
      </c>
    </row>
    <row r="237" spans="1:60" ht="12.75" x14ac:dyDescent="0.2">
      <c r="A237" s="64"/>
      <c r="B237" s="2" t="s">
        <v>663</v>
      </c>
      <c r="D237">
        <f>COUNTIF(D$7:D$200,"&lt;0")</f>
        <v>6</v>
      </c>
      <c r="E237">
        <f t="shared" ref="E237:BH237" si="4">COUNTIF(E$7:E$200,"&lt;0")</f>
        <v>7</v>
      </c>
      <c r="F237">
        <f t="shared" si="4"/>
        <v>8</v>
      </c>
      <c r="G237">
        <f t="shared" si="4"/>
        <v>7</v>
      </c>
      <c r="H237">
        <f t="shared" si="4"/>
        <v>3</v>
      </c>
      <c r="I237">
        <f t="shared" si="4"/>
        <v>3</v>
      </c>
      <c r="J237">
        <f t="shared" si="4"/>
        <v>6</v>
      </c>
      <c r="K237">
        <f t="shared" si="4"/>
        <v>8</v>
      </c>
      <c r="L237">
        <f t="shared" si="4"/>
        <v>8</v>
      </c>
      <c r="M237">
        <f t="shared" si="4"/>
        <v>10</v>
      </c>
      <c r="N237">
        <f t="shared" si="4"/>
        <v>7</v>
      </c>
      <c r="O237">
        <f t="shared" si="4"/>
        <v>7</v>
      </c>
      <c r="P237">
        <f t="shared" si="4"/>
        <v>8</v>
      </c>
      <c r="Q237">
        <f t="shared" si="4"/>
        <v>6</v>
      </c>
      <c r="R237">
        <f t="shared" si="4"/>
        <v>5</v>
      </c>
      <c r="S237">
        <f t="shared" si="4"/>
        <v>9</v>
      </c>
      <c r="T237">
        <f t="shared" si="4"/>
        <v>8</v>
      </c>
      <c r="U237">
        <f t="shared" si="4"/>
        <v>6</v>
      </c>
      <c r="V237">
        <f t="shared" si="4"/>
        <v>3</v>
      </c>
      <c r="W237">
        <f t="shared" si="4"/>
        <v>4</v>
      </c>
      <c r="X237">
        <f t="shared" si="4"/>
        <v>13</v>
      </c>
      <c r="Y237">
        <f t="shared" si="4"/>
        <v>11</v>
      </c>
      <c r="Z237">
        <f t="shared" si="4"/>
        <v>7</v>
      </c>
      <c r="AA237">
        <f t="shared" si="4"/>
        <v>4</v>
      </c>
      <c r="AB237">
        <f t="shared" si="4"/>
        <v>2</v>
      </c>
      <c r="AC237">
        <f t="shared" si="4"/>
        <v>4</v>
      </c>
      <c r="AD237">
        <f t="shared" si="4"/>
        <v>7</v>
      </c>
      <c r="AE237">
        <f t="shared" si="4"/>
        <v>7</v>
      </c>
      <c r="AF237">
        <f t="shared" si="4"/>
        <v>8</v>
      </c>
      <c r="AG237">
        <f t="shared" si="4"/>
        <v>4</v>
      </c>
      <c r="AH237">
        <f t="shared" si="4"/>
        <v>1</v>
      </c>
      <c r="AI237">
        <f t="shared" si="4"/>
        <v>2</v>
      </c>
      <c r="AJ237">
        <f t="shared" si="4"/>
        <v>5</v>
      </c>
      <c r="AK237">
        <f t="shared" si="4"/>
        <v>3</v>
      </c>
      <c r="AL237">
        <f t="shared" si="4"/>
        <v>4</v>
      </c>
      <c r="AM237">
        <f t="shared" si="4"/>
        <v>1</v>
      </c>
      <c r="AN237">
        <f t="shared" si="4"/>
        <v>7</v>
      </c>
      <c r="AO237">
        <f t="shared" si="4"/>
        <v>6</v>
      </c>
      <c r="AP237">
        <f t="shared" si="4"/>
        <v>4</v>
      </c>
      <c r="AQ237">
        <f t="shared" si="4"/>
        <v>4</v>
      </c>
      <c r="AR237">
        <f t="shared" si="4"/>
        <v>2</v>
      </c>
      <c r="AS237">
        <f t="shared" si="4"/>
        <v>6</v>
      </c>
      <c r="AT237">
        <f t="shared" si="4"/>
        <v>5</v>
      </c>
      <c r="AU237">
        <f t="shared" si="4"/>
        <v>3</v>
      </c>
      <c r="AV237">
        <f t="shared" si="4"/>
        <v>3</v>
      </c>
      <c r="AW237">
        <f t="shared" si="4"/>
        <v>2</v>
      </c>
      <c r="AX237">
        <f t="shared" si="4"/>
        <v>11</v>
      </c>
      <c r="AY237">
        <f t="shared" si="4"/>
        <v>11</v>
      </c>
      <c r="AZ237">
        <f t="shared" si="4"/>
        <v>12</v>
      </c>
      <c r="BA237">
        <f t="shared" si="4"/>
        <v>5</v>
      </c>
      <c r="BB237">
        <f t="shared" si="4"/>
        <v>5</v>
      </c>
      <c r="BC237">
        <f t="shared" si="4"/>
        <v>2</v>
      </c>
      <c r="BD237">
        <f t="shared" si="4"/>
        <v>3</v>
      </c>
      <c r="BE237">
        <f t="shared" si="4"/>
        <v>5</v>
      </c>
      <c r="BF237">
        <f t="shared" si="4"/>
        <v>1</v>
      </c>
      <c r="BG237">
        <f t="shared" si="4"/>
        <v>4</v>
      </c>
      <c r="BH237">
        <f t="shared" si="4"/>
        <v>5</v>
      </c>
    </row>
    <row r="356" spans="36:40" ht="12.75" x14ac:dyDescent="0.2">
      <c r="AJ356" s="65"/>
      <c r="AK356" s="65"/>
      <c r="AL356" s="65"/>
      <c r="AM356" s="65"/>
      <c r="AN356" s="65"/>
    </row>
    <row r="357" spans="36:40" ht="12.75" x14ac:dyDescent="0.2">
      <c r="AJ357" s="65"/>
      <c r="AK357" s="65"/>
      <c r="AL357" s="65"/>
      <c r="AM357" s="65"/>
      <c r="AN357" s="65"/>
    </row>
    <row r="358" spans="36:40" ht="12.75" x14ac:dyDescent="0.2">
      <c r="AJ358" s="65"/>
      <c r="AK358" s="65"/>
      <c r="AL358" s="65"/>
      <c r="AM358" s="65"/>
      <c r="AN358" s="65"/>
    </row>
    <row r="359" spans="36:40" ht="12.75" x14ac:dyDescent="0.2">
      <c r="AJ359" s="65"/>
      <c r="AK359" s="65"/>
      <c r="AL359" s="65"/>
      <c r="AM359" s="65"/>
      <c r="AN359" s="65"/>
    </row>
    <row r="360" spans="36:40" ht="12.75" x14ac:dyDescent="0.2">
      <c r="AJ360" s="65"/>
      <c r="AK360" s="65"/>
      <c r="AL360" s="65"/>
      <c r="AM360" s="65"/>
      <c r="AN360" s="65"/>
    </row>
    <row r="361" spans="36:40" ht="12.75" x14ac:dyDescent="0.2">
      <c r="AJ361" s="65"/>
      <c r="AK361" s="65"/>
      <c r="AL361" s="65"/>
      <c r="AM361" s="65"/>
      <c r="AN361" s="65"/>
    </row>
    <row r="362" spans="36:40" ht="12.75" x14ac:dyDescent="0.2">
      <c r="AJ362" s="65"/>
      <c r="AK362" s="65"/>
      <c r="AL362" s="65"/>
      <c r="AM362" s="65"/>
      <c r="AN362" s="65"/>
    </row>
    <row r="363" spans="36:40" ht="12.75" x14ac:dyDescent="0.2">
      <c r="AJ363" s="65"/>
      <c r="AK363" s="65"/>
      <c r="AL363" s="65"/>
      <c r="AM363" s="65"/>
      <c r="AN363" s="65"/>
    </row>
    <row r="364" spans="36:40" ht="12.75" x14ac:dyDescent="0.2">
      <c r="AJ364" s="65"/>
      <c r="AK364" s="65"/>
      <c r="AL364" s="65"/>
      <c r="AM364" s="65"/>
      <c r="AN364" s="65"/>
    </row>
    <row r="365" spans="36:40" ht="12.75" x14ac:dyDescent="0.2">
      <c r="AJ365" s="65"/>
      <c r="AK365" s="65"/>
      <c r="AL365" s="65"/>
      <c r="AM365" s="65"/>
      <c r="AN365" s="65"/>
    </row>
    <row r="366" spans="36:40" ht="12.75" x14ac:dyDescent="0.2">
      <c r="AJ366" s="65"/>
      <c r="AK366" s="65"/>
      <c r="AL366" s="65"/>
      <c r="AM366" s="65"/>
      <c r="AN366" s="65"/>
    </row>
    <row r="367" spans="36:40" ht="12.75" x14ac:dyDescent="0.2">
      <c r="AJ367" s="65"/>
      <c r="AK367" s="65"/>
      <c r="AL367" s="65"/>
      <c r="AM367" s="65"/>
      <c r="AN367" s="65"/>
    </row>
    <row r="368" spans="36:40" ht="12.75" x14ac:dyDescent="0.2">
      <c r="AJ368" s="65"/>
      <c r="AK368" s="65"/>
      <c r="AL368" s="65"/>
      <c r="AM368" s="65"/>
      <c r="AN368" s="65"/>
    </row>
    <row r="369" spans="36:40" ht="12.75" x14ac:dyDescent="0.2">
      <c r="AJ369" s="65"/>
      <c r="AK369" s="65"/>
      <c r="AL369" s="65"/>
      <c r="AM369" s="65"/>
      <c r="AN369" s="65"/>
    </row>
    <row r="370" spans="36:40" ht="12.75" x14ac:dyDescent="0.2">
      <c r="AJ370" s="65"/>
      <c r="AK370" s="65"/>
      <c r="AL370" s="65"/>
      <c r="AM370" s="65"/>
      <c r="AN370" s="65"/>
    </row>
    <row r="371" spans="36:40" ht="12.75" x14ac:dyDescent="0.2">
      <c r="AJ371" s="65"/>
      <c r="AK371" s="65"/>
      <c r="AL371" s="65"/>
      <c r="AM371" s="65"/>
      <c r="AN371" s="65"/>
    </row>
    <row r="372" spans="36:40" ht="12.75" x14ac:dyDescent="0.2">
      <c r="AJ372" s="65"/>
      <c r="AK372" s="65"/>
      <c r="AL372" s="65"/>
      <c r="AM372" s="65"/>
      <c r="AN372" s="65"/>
    </row>
    <row r="373" spans="36:40" ht="12.75" x14ac:dyDescent="0.2">
      <c r="AJ373" s="65"/>
      <c r="AK373" s="65"/>
      <c r="AL373" s="65"/>
      <c r="AM373" s="65"/>
      <c r="AN373" s="65"/>
    </row>
    <row r="374" spans="36:40" ht="12.75" x14ac:dyDescent="0.2">
      <c r="AJ374" s="65"/>
      <c r="AK374" s="65"/>
      <c r="AL374" s="65"/>
      <c r="AM374" s="65"/>
      <c r="AN374" s="65"/>
    </row>
    <row r="375" spans="36:40" ht="12.75" x14ac:dyDescent="0.2">
      <c r="AJ375" s="65"/>
      <c r="AK375" s="65"/>
      <c r="AL375" s="65"/>
      <c r="AM375" s="65"/>
      <c r="AN375" s="65"/>
    </row>
    <row r="376" spans="36:40" ht="12.75" x14ac:dyDescent="0.2">
      <c r="AJ376" s="65"/>
      <c r="AK376" s="65"/>
      <c r="AL376" s="65"/>
      <c r="AM376" s="65"/>
      <c r="AN376" s="65"/>
    </row>
    <row r="377" spans="36:40" ht="12.75" x14ac:dyDescent="0.2">
      <c r="AJ377" s="65"/>
      <c r="AK377" s="65"/>
      <c r="AL377" s="65"/>
      <c r="AM377" s="65"/>
      <c r="AN377" s="65"/>
    </row>
    <row r="378" spans="36:40" ht="12.75" x14ac:dyDescent="0.2">
      <c r="AJ378" s="65"/>
      <c r="AK378" s="65"/>
      <c r="AL378" s="65"/>
      <c r="AM378" s="65"/>
      <c r="AN378" s="65"/>
    </row>
    <row r="379" spans="36:40" ht="12.75" x14ac:dyDescent="0.2">
      <c r="AJ379" s="65"/>
      <c r="AK379" s="65"/>
      <c r="AL379" s="65"/>
      <c r="AM379" s="65"/>
      <c r="AN379" s="65"/>
    </row>
    <row r="380" spans="36:40" ht="12.75" x14ac:dyDescent="0.2">
      <c r="AJ380" s="65"/>
      <c r="AK380" s="65"/>
      <c r="AL380" s="65"/>
      <c r="AM380" s="65"/>
      <c r="AN380" s="65"/>
    </row>
    <row r="381" spans="36:40" ht="12.75" x14ac:dyDescent="0.2">
      <c r="AJ381" s="65"/>
      <c r="AK381" s="65"/>
      <c r="AL381" s="65"/>
      <c r="AM381" s="65"/>
      <c r="AN381" s="65"/>
    </row>
    <row r="382" spans="36:40" ht="12.75" x14ac:dyDescent="0.2">
      <c r="AJ382" s="65"/>
      <c r="AK382" s="65"/>
      <c r="AL382" s="65"/>
      <c r="AM382" s="65"/>
      <c r="AN382" s="65"/>
    </row>
    <row r="383" spans="36:40" ht="12.75" x14ac:dyDescent="0.2">
      <c r="AJ383" s="65"/>
      <c r="AK383" s="65"/>
      <c r="AL383" s="65"/>
      <c r="AM383" s="65"/>
      <c r="AN383" s="65"/>
    </row>
    <row r="384" spans="36:40" ht="12.75" x14ac:dyDescent="0.2">
      <c r="AJ384" s="65"/>
      <c r="AK384" s="65"/>
      <c r="AL384" s="65"/>
      <c r="AM384" s="65"/>
      <c r="AN384" s="65"/>
    </row>
    <row r="385" spans="36:40" ht="12.75" x14ac:dyDescent="0.2">
      <c r="AJ385" s="65"/>
      <c r="AK385" s="65"/>
      <c r="AL385" s="65"/>
      <c r="AM385" s="65"/>
      <c r="AN385" s="65"/>
    </row>
    <row r="386" spans="36:40" ht="12.75" x14ac:dyDescent="0.2">
      <c r="AJ386" s="65"/>
      <c r="AK386" s="65"/>
      <c r="AL386" s="65"/>
      <c r="AM386" s="65"/>
      <c r="AN386" s="65"/>
    </row>
    <row r="387" spans="36:40" ht="12.75" x14ac:dyDescent="0.2">
      <c r="AJ387" s="65"/>
      <c r="AK387" s="65"/>
      <c r="AL387" s="65"/>
      <c r="AM387" s="65"/>
      <c r="AN387" s="65"/>
    </row>
    <row r="388" spans="36:40" ht="12.75" x14ac:dyDescent="0.2">
      <c r="AJ388" s="65"/>
      <c r="AK388" s="65"/>
      <c r="AL388" s="65"/>
      <c r="AM388" s="65"/>
      <c r="AN388" s="65"/>
    </row>
    <row r="389" spans="36:40" ht="12.75" x14ac:dyDescent="0.2">
      <c r="AJ389" s="65"/>
      <c r="AK389" s="65"/>
      <c r="AL389" s="65"/>
      <c r="AM389" s="65"/>
      <c r="AN389" s="65"/>
    </row>
  </sheetData>
  <conditionalFormatting sqref="D7:BY150">
    <cfRule type="cellIs" dxfId="3" priority="1" operator="equal">
      <formula>0</formula>
    </cfRule>
  </conditionalFormatting>
  <conditionalFormatting sqref="D7:BY150">
    <cfRule type="cellIs" dxfId="2" priority="2" operator="equal">
      <formula>"ASSESS"</formula>
    </cfRule>
  </conditionalFormatting>
  <conditionalFormatting sqref="D7:BY150">
    <cfRule type="colorScale" priority="49">
      <colorScale>
        <cfvo type="min"/>
        <cfvo type="percentile" val="50"/>
        <cfvo type="max"/>
        <color rgb="FFE67C73"/>
        <color rgb="FFD9EAD3"/>
        <color rgb="FF57BB8A"/>
      </colorScale>
    </cfRule>
  </conditionalFormatting>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2:M103"/>
  <sheetViews>
    <sheetView workbookViewId="0">
      <selection activeCell="N1" sqref="N1:Q1048576"/>
    </sheetView>
  </sheetViews>
  <sheetFormatPr defaultColWidth="14.42578125" defaultRowHeight="15.75" customHeight="1" x14ac:dyDescent="0.2"/>
  <cols>
    <col min="2" max="2" width="24.5703125" customWidth="1"/>
  </cols>
  <sheetData>
    <row r="2" spans="1:13" ht="15.75" customHeight="1" x14ac:dyDescent="0.2">
      <c r="A2" s="2" t="s">
        <v>545</v>
      </c>
    </row>
    <row r="5" spans="1:13" ht="15.75" customHeight="1" x14ac:dyDescent="0.2">
      <c r="D5" s="2" t="s">
        <v>257</v>
      </c>
      <c r="E5" s="2" t="s">
        <v>258</v>
      </c>
      <c r="F5" s="2" t="s">
        <v>259</v>
      </c>
      <c r="G5" s="2" t="s">
        <v>260</v>
      </c>
      <c r="H5" s="2" t="s">
        <v>261</v>
      </c>
      <c r="I5" s="2" t="s">
        <v>262</v>
      </c>
      <c r="J5" s="2" t="s">
        <v>263</v>
      </c>
      <c r="K5" s="2" t="s">
        <v>264</v>
      </c>
      <c r="L5" s="2" t="s">
        <v>265</v>
      </c>
      <c r="M5" s="2" t="s">
        <v>266</v>
      </c>
    </row>
    <row r="6" spans="1:13" ht="15.75" customHeight="1" x14ac:dyDescent="0.2">
      <c r="A6" s="52" t="s">
        <v>63</v>
      </c>
      <c r="B6" s="35" t="s">
        <v>88</v>
      </c>
      <c r="D6" t="str">
        <f t="array" ref="D6">INDEX('Sector aggregate'!$B$3:$B$16,MATCH(D5,'Sector aggregate'!$A$3:$A$16,0))</f>
        <v>Retail, consumer and leisure</v>
      </c>
      <c r="E6" t="str">
        <f t="array" ref="E6">INDEX('Sector aggregate'!$B$3:$B$16,MATCH(E5,'Sector aggregate'!$A$3:$A$16,0))</f>
        <v>Tech, Media &amp; Telecoms</v>
      </c>
      <c r="F6" t="str">
        <f t="array" ref="F6">INDEX('Sector aggregate'!$B$3:$B$16,MATCH(F5,'Sector aggregate'!$A$3:$A$16,0))</f>
        <v>Energy &amp; Utility</v>
      </c>
      <c r="G6" t="str">
        <f t="array" ref="G6">INDEX('Sector aggregate'!$B$3:$B$16,MATCH(G5,'Sector aggregate'!$A$3:$A$16,0))</f>
        <v>Transport</v>
      </c>
      <c r="H6" t="str">
        <f t="array" ref="H6">INDEX('Sector aggregate'!$B$3:$B$16,MATCH(H5,'Sector aggregate'!$A$3:$A$16,0))</f>
        <v>Logistics</v>
      </c>
      <c r="I6" t="str">
        <f t="array" ref="I6">INDEX('Sector aggregate'!$B$3:$B$16,MATCH(I5,'Sector aggregate'!$A$3:$A$16,0))</f>
        <v>Central government services</v>
      </c>
      <c r="J6" t="str">
        <f t="array" ref="J6">INDEX('Sector aggregate'!$B$3:$B$16,MATCH(J5,'Sector aggregate'!$A$3:$A$16,0))</f>
        <v>Industrials</v>
      </c>
      <c r="K6" t="str">
        <f t="array" ref="K6">INDEX('Sector aggregate'!$B$3:$B$16,MATCH(K5,'Sector aggregate'!$A$3:$A$16,0))</f>
        <v>Global trend</v>
      </c>
      <c r="L6" t="str">
        <f t="array" ref="L6">INDEX('Sector aggregate'!$B$3:$B$16,MATCH(L5,'Sector aggregate'!$A$3:$A$16,0))</f>
        <v>Financial Services</v>
      </c>
      <c r="M6" t="str">
        <f t="array" ref="M6">INDEX('Sector aggregate'!$B$3:$B$16,MATCH(M5,'Sector aggregate'!$A$3:$A$16,0))</f>
        <v>Healthcare</v>
      </c>
    </row>
    <row r="7" spans="1:13" ht="15.75" customHeight="1" x14ac:dyDescent="0.2">
      <c r="A7" s="53" t="str">
        <f>'Technology references'!A2</f>
        <v>Tech-001</v>
      </c>
      <c r="B7" s="54" t="str">
        <f t="array" ref="B7">INDEX('Technology references'!$B$2:$B$100,MATCH($A7,'Technology references'!$A$2:$A$100,0))</f>
        <v>3D Printing (Consumer)</v>
      </c>
      <c r="D7">
        <f>SUMIF('Vulnerability scoring'!$D$4:$CS$4,D$5,'Vulnerability scoring'!$D7:$CS7)</f>
        <v>-7</v>
      </c>
      <c r="E7">
        <f>SUMIF('Vulnerability scoring'!$D$4:$CS$4,E$5,'Vulnerability scoring'!$D7:$CS7)</f>
        <v>-3</v>
      </c>
      <c r="F7">
        <f>SUMIF('Vulnerability scoring'!$D$4:$CS$4,F$5,'Vulnerability scoring'!$D7:$CS7)</f>
        <v>-6</v>
      </c>
      <c r="G7">
        <f>SUMIF('Vulnerability scoring'!$D$4:$CS$4,G$5,'Vulnerability scoring'!$D7:$CS7)</f>
        <v>1</v>
      </c>
      <c r="H7">
        <f>SUMIF('Vulnerability scoring'!$D$4:$CS$4,H$5,'Vulnerability scoring'!$D7:$CS7)</f>
        <v>0</v>
      </c>
      <c r="I7">
        <f>SUMIF('Vulnerability scoring'!$D$4:$CS$4,I$5,'Vulnerability scoring'!$D7:$CS7)</f>
        <v>-2</v>
      </c>
      <c r="J7">
        <f>SUMIF('Vulnerability scoring'!$D$4:$CS$4,J$5,'Vulnerability scoring'!$D7:$CS7)</f>
        <v>0</v>
      </c>
      <c r="K7">
        <f>SUMIF('Vulnerability scoring'!$D$4:$CS$4,K$5,'Vulnerability scoring'!$D7:$CS7)</f>
        <v>-4</v>
      </c>
      <c r="L7">
        <f>SUMIF('Vulnerability scoring'!$D$4:$CS$4,L$5,'Vulnerability scoring'!$D7:$CS7)</f>
        <v>-2</v>
      </c>
      <c r="M7">
        <f>SUMIF('Vulnerability scoring'!$D$4:$CS$4,M$5,'Vulnerability scoring'!$D7:$CS7)</f>
        <v>0</v>
      </c>
    </row>
    <row r="8" spans="1:13" ht="15.75" customHeight="1" x14ac:dyDescent="0.2">
      <c r="A8" s="53" t="str">
        <f>'Technology references'!A3</f>
        <v>Tech-002</v>
      </c>
      <c r="B8" s="54" t="str">
        <f t="array" ref="B8">INDEX('Technology references'!$B$2:$B$100,MATCH($A8,'Technology references'!$A$2:$A$100,0))</f>
        <v>3D Printing (Manufacturing)</v>
      </c>
      <c r="D8">
        <f>SUMIF('Vulnerability scoring'!$D$4:$CS$4,D$5,'Vulnerability scoring'!$D8:$CS8)</f>
        <v>3</v>
      </c>
      <c r="E8">
        <f>SUMIF('Vulnerability scoring'!$D$4:$CS$4,E$5,'Vulnerability scoring'!$D8:$CS8)</f>
        <v>-1</v>
      </c>
      <c r="F8">
        <f>SUMIF('Vulnerability scoring'!$D$4:$CS$4,F$5,'Vulnerability scoring'!$D8:$CS8)</f>
        <v>-3</v>
      </c>
      <c r="G8">
        <f>SUMIF('Vulnerability scoring'!$D$4:$CS$4,G$5,'Vulnerability scoring'!$D8:$CS8)</f>
        <v>1</v>
      </c>
      <c r="H8">
        <f>SUMIF('Vulnerability scoring'!$D$4:$CS$4,H$5,'Vulnerability scoring'!$D8:$CS8)</f>
        <v>0</v>
      </c>
      <c r="I8">
        <f>SUMIF('Vulnerability scoring'!$D$4:$CS$4,I$5,'Vulnerability scoring'!$D8:$CS8)</f>
        <v>-2</v>
      </c>
      <c r="J8">
        <f>SUMIF('Vulnerability scoring'!$D$4:$CS$4,J$5,'Vulnerability scoring'!$D8:$CS8)</f>
        <v>0</v>
      </c>
      <c r="K8">
        <f>SUMIF('Vulnerability scoring'!$D$4:$CS$4,K$5,'Vulnerability scoring'!$D8:$CS8)</f>
        <v>5</v>
      </c>
      <c r="L8">
        <f>SUMIF('Vulnerability scoring'!$D$4:$CS$4,L$5,'Vulnerability scoring'!$D8:$CS8)</f>
        <v>0</v>
      </c>
      <c r="M8">
        <f>SUMIF('Vulnerability scoring'!$D$4:$CS$4,M$5,'Vulnerability scoring'!$D8:$CS8)</f>
        <v>0</v>
      </c>
    </row>
    <row r="9" spans="1:13" ht="15.75" customHeight="1" x14ac:dyDescent="0.2">
      <c r="A9" s="53" t="str">
        <f>'Technology references'!A4</f>
        <v>Tech-003</v>
      </c>
      <c r="B9" s="54" t="str">
        <f t="array" ref="B9">INDEX('Technology references'!$B$2:$B$100,MATCH($A9,'Technology references'!$A$2:$A$100,0))</f>
        <v>3D Scanners</v>
      </c>
      <c r="D9">
        <f>SUMIF('Vulnerability scoring'!$D$4:$CS$4,D$5,'Vulnerability scoring'!$D9:$CS9)</f>
        <v>5</v>
      </c>
      <c r="E9">
        <f>SUMIF('Vulnerability scoring'!$D$4:$CS$4,E$5,'Vulnerability scoring'!$D9:$CS9)</f>
        <v>0</v>
      </c>
      <c r="F9">
        <f>SUMIF('Vulnerability scoring'!$D$4:$CS$4,F$5,'Vulnerability scoring'!$D9:$CS9)</f>
        <v>2</v>
      </c>
      <c r="G9">
        <f>SUMIF('Vulnerability scoring'!$D$4:$CS$4,G$5,'Vulnerability scoring'!$D9:$CS9)</f>
        <v>3</v>
      </c>
      <c r="H9">
        <f>SUMIF('Vulnerability scoring'!$D$4:$CS$4,H$5,'Vulnerability scoring'!$D9:$CS9)</f>
        <v>0</v>
      </c>
      <c r="I9">
        <f>SUMIF('Vulnerability scoring'!$D$4:$CS$4,I$5,'Vulnerability scoring'!$D9:$CS9)</f>
        <v>0</v>
      </c>
      <c r="J9">
        <f>SUMIF('Vulnerability scoring'!$D$4:$CS$4,J$5,'Vulnerability scoring'!$D9:$CS9)</f>
        <v>0</v>
      </c>
      <c r="K9">
        <f>SUMIF('Vulnerability scoring'!$D$4:$CS$4,K$5,'Vulnerability scoring'!$D9:$CS9)</f>
        <v>3</v>
      </c>
      <c r="L9">
        <f>SUMIF('Vulnerability scoring'!$D$4:$CS$4,L$5,'Vulnerability scoring'!$D9:$CS9)</f>
        <v>1</v>
      </c>
      <c r="M9">
        <f>SUMIF('Vulnerability scoring'!$D$4:$CS$4,M$5,'Vulnerability scoring'!$D9:$CS9)</f>
        <v>0</v>
      </c>
    </row>
    <row r="10" spans="1:13" ht="15.75" customHeight="1" x14ac:dyDescent="0.2">
      <c r="A10" s="53" t="str">
        <f>'Technology references'!A5</f>
        <v>Tech-004</v>
      </c>
      <c r="B10" s="54" t="str">
        <f t="array" ref="B10">INDEX('Technology references'!$B$2:$B$100,MATCH($A10,'Technology references'!$A$2:$A$100,0))</f>
        <v>5G</v>
      </c>
      <c r="D10">
        <f>SUMIF('Vulnerability scoring'!$D$4:$CS$4,D$5,'Vulnerability scoring'!$D10:$CS10)</f>
        <v>0</v>
      </c>
      <c r="E10">
        <f>SUMIF('Vulnerability scoring'!$D$4:$CS$4,E$5,'Vulnerability scoring'!$D10:$CS10)</f>
        <v>0</v>
      </c>
      <c r="F10">
        <f>SUMIF('Vulnerability scoring'!$D$4:$CS$4,F$5,'Vulnerability scoring'!$D10:$CS10)</f>
        <v>0</v>
      </c>
      <c r="G10">
        <f>SUMIF('Vulnerability scoring'!$D$4:$CS$4,G$5,'Vulnerability scoring'!$D10:$CS10)</f>
        <v>0</v>
      </c>
      <c r="H10">
        <f>SUMIF('Vulnerability scoring'!$D$4:$CS$4,H$5,'Vulnerability scoring'!$D10:$CS10)</f>
        <v>1</v>
      </c>
      <c r="I10">
        <f>SUMIF('Vulnerability scoring'!$D$4:$CS$4,I$5,'Vulnerability scoring'!$D10:$CS10)</f>
        <v>1</v>
      </c>
      <c r="J10">
        <f>SUMIF('Vulnerability scoring'!$D$4:$CS$4,J$5,'Vulnerability scoring'!$D10:$CS10)</f>
        <v>-1</v>
      </c>
      <c r="K10">
        <f>SUMIF('Vulnerability scoring'!$D$4:$CS$4,K$5,'Vulnerability scoring'!$D10:$CS10)</f>
        <v>3</v>
      </c>
      <c r="L10">
        <f>SUMIF('Vulnerability scoring'!$D$4:$CS$4,L$5,'Vulnerability scoring'!$D10:$CS10)</f>
        <v>1</v>
      </c>
      <c r="M10">
        <f>SUMIF('Vulnerability scoring'!$D$4:$CS$4,M$5,'Vulnerability scoring'!$D10:$CS10)</f>
        <v>0</v>
      </c>
    </row>
    <row r="11" spans="1:13" ht="15.75" customHeight="1" x14ac:dyDescent="0.2">
      <c r="A11" s="53" t="str">
        <f>'Technology references'!A6</f>
        <v>Tech-005</v>
      </c>
      <c r="B11" s="54" t="str">
        <f t="array" ref="B11">INDEX('Technology references'!$B$2:$B$100,MATCH($A11,'Technology references'!$A$2:$A$100,0))</f>
        <v>Anti Aging Drugs</v>
      </c>
      <c r="D11">
        <f>SUMIF('Vulnerability scoring'!$D$4:$CS$4,D$5,'Vulnerability scoring'!$D11:$CS11)</f>
        <v>2</v>
      </c>
      <c r="E11">
        <f>SUMIF('Vulnerability scoring'!$D$4:$CS$4,E$5,'Vulnerability scoring'!$D11:$CS11)</f>
        <v>-1</v>
      </c>
      <c r="F11">
        <f>SUMIF('Vulnerability scoring'!$D$4:$CS$4,F$5,'Vulnerability scoring'!$D11:$CS11)</f>
        <v>0</v>
      </c>
      <c r="G11">
        <f>SUMIF('Vulnerability scoring'!$D$4:$CS$4,G$5,'Vulnerability scoring'!$D11:$CS11)</f>
        <v>4</v>
      </c>
      <c r="H11">
        <f>SUMIF('Vulnerability scoring'!$D$4:$CS$4,H$5,'Vulnerability scoring'!$D11:$CS11)</f>
        <v>0</v>
      </c>
      <c r="I11">
        <f>SUMIF('Vulnerability scoring'!$D$4:$CS$4,I$5,'Vulnerability scoring'!$D11:$CS11)</f>
        <v>-1</v>
      </c>
      <c r="J11">
        <f>SUMIF('Vulnerability scoring'!$D$4:$CS$4,J$5,'Vulnerability scoring'!$D11:$CS11)</f>
        <v>0</v>
      </c>
      <c r="K11">
        <f>SUMIF('Vulnerability scoring'!$D$4:$CS$4,K$5,'Vulnerability scoring'!$D11:$CS11)</f>
        <v>4</v>
      </c>
      <c r="L11">
        <f>SUMIF('Vulnerability scoring'!$D$4:$CS$4,L$5,'Vulnerability scoring'!$D11:$CS11)</f>
        <v>1</v>
      </c>
      <c r="M11">
        <f>SUMIF('Vulnerability scoring'!$D$4:$CS$4,M$5,'Vulnerability scoring'!$D11:$CS11)</f>
        <v>1</v>
      </c>
    </row>
    <row r="12" spans="1:13" ht="15.75" customHeight="1" x14ac:dyDescent="0.2">
      <c r="A12" s="53" t="str">
        <f>'Technology references'!A7</f>
        <v>Tech-006</v>
      </c>
      <c r="B12" s="54" t="str">
        <f t="array" ref="B12">INDEX('Technology references'!$B$2:$B$100,MATCH($A12,'Technology references'!$A$2:$A$100,0))</f>
        <v>Weak AI</v>
      </c>
      <c r="D12">
        <f>SUMIF('Vulnerability scoring'!$D$4:$CS$4,D$5,'Vulnerability scoring'!$D12:$CS12)</f>
        <v>1</v>
      </c>
      <c r="E12">
        <f>SUMIF('Vulnerability scoring'!$D$4:$CS$4,E$5,'Vulnerability scoring'!$D12:$CS12)</f>
        <v>7</v>
      </c>
      <c r="F12">
        <f>SUMIF('Vulnerability scoring'!$D$4:$CS$4,F$5,'Vulnerability scoring'!$D12:$CS12)</f>
        <v>1</v>
      </c>
      <c r="G12">
        <f>SUMIF('Vulnerability scoring'!$D$4:$CS$4,G$5,'Vulnerability scoring'!$D12:$CS12)</f>
        <v>1</v>
      </c>
      <c r="H12">
        <f>SUMIF('Vulnerability scoring'!$D$4:$CS$4,H$5,'Vulnerability scoring'!$D12:$CS12)</f>
        <v>2</v>
      </c>
      <c r="I12">
        <f>SUMIF('Vulnerability scoring'!$D$4:$CS$4,I$5,'Vulnerability scoring'!$D12:$CS12)</f>
        <v>0</v>
      </c>
      <c r="J12">
        <f>SUMIF('Vulnerability scoring'!$D$4:$CS$4,J$5,'Vulnerability scoring'!$D12:$CS12)</f>
        <v>0</v>
      </c>
      <c r="K12">
        <f>SUMIF('Vulnerability scoring'!$D$4:$CS$4,K$5,'Vulnerability scoring'!$D12:$CS12)</f>
        <v>5</v>
      </c>
      <c r="L12">
        <f>SUMIF('Vulnerability scoring'!$D$4:$CS$4,L$5,'Vulnerability scoring'!$D12:$CS12)</f>
        <v>9</v>
      </c>
      <c r="M12">
        <f>SUMIF('Vulnerability scoring'!$D$4:$CS$4,M$5,'Vulnerability scoring'!$D12:$CS12)</f>
        <v>4</v>
      </c>
    </row>
    <row r="13" spans="1:13" ht="15.75" customHeight="1" x14ac:dyDescent="0.2">
      <c r="A13" s="53" t="str">
        <f>'Technology references'!A8</f>
        <v>Tech-007</v>
      </c>
      <c r="B13" s="54" t="str">
        <f t="array" ref="B13">INDEX('Technology references'!$B$2:$B$100,MATCH($A13,'Technology references'!$A$2:$A$100,0))</f>
        <v>Augmented Cognition</v>
      </c>
      <c r="D13">
        <f>SUMIF('Vulnerability scoring'!$D$4:$CS$4,D$5,'Vulnerability scoring'!$D13:$CS13)</f>
        <v>0</v>
      </c>
      <c r="E13">
        <f>SUMIF('Vulnerability scoring'!$D$4:$CS$4,E$5,'Vulnerability scoring'!$D13:$CS13)</f>
        <v>5</v>
      </c>
      <c r="F13">
        <f>SUMIF('Vulnerability scoring'!$D$4:$CS$4,F$5,'Vulnerability scoring'!$D13:$CS13)</f>
        <v>2</v>
      </c>
      <c r="G13">
        <f>SUMIF('Vulnerability scoring'!$D$4:$CS$4,G$5,'Vulnerability scoring'!$D13:$CS13)</f>
        <v>1</v>
      </c>
      <c r="H13">
        <f>SUMIF('Vulnerability scoring'!$D$4:$CS$4,H$5,'Vulnerability scoring'!$D13:$CS13)</f>
        <v>4</v>
      </c>
      <c r="I13">
        <f>SUMIF('Vulnerability scoring'!$D$4:$CS$4,I$5,'Vulnerability scoring'!$D13:$CS13)</f>
        <v>0</v>
      </c>
      <c r="J13">
        <f>SUMIF('Vulnerability scoring'!$D$4:$CS$4,J$5,'Vulnerability scoring'!$D13:$CS13)</f>
        <v>0</v>
      </c>
      <c r="K13">
        <f>SUMIF('Vulnerability scoring'!$D$4:$CS$4,K$5,'Vulnerability scoring'!$D13:$CS13)</f>
        <v>3</v>
      </c>
      <c r="L13">
        <f>SUMIF('Vulnerability scoring'!$D$4:$CS$4,L$5,'Vulnerability scoring'!$D13:$CS13)</f>
        <v>0</v>
      </c>
      <c r="M13">
        <f>SUMIF('Vulnerability scoring'!$D$4:$CS$4,M$5,'Vulnerability scoring'!$D13:$CS13)</f>
        <v>2</v>
      </c>
    </row>
    <row r="14" spans="1:13" ht="15.75" customHeight="1" x14ac:dyDescent="0.2">
      <c r="A14" s="53" t="str">
        <f>'Technology references'!A9</f>
        <v>Tech-008</v>
      </c>
      <c r="B14" s="54" t="str">
        <f t="array" ref="B14">INDEX('Technology references'!$B$2:$B$100,MATCH($A14,'Technology references'!$A$2:$A$100,0))</f>
        <v>Augmented Reality</v>
      </c>
      <c r="D14">
        <f>SUMIF('Vulnerability scoring'!$D$4:$CS$4,D$5,'Vulnerability scoring'!$D14:$CS14)</f>
        <v>8</v>
      </c>
      <c r="E14">
        <f>SUMIF('Vulnerability scoring'!$D$4:$CS$4,E$5,'Vulnerability scoring'!$D14:$CS14)</f>
        <v>0</v>
      </c>
      <c r="F14">
        <f>SUMIF('Vulnerability scoring'!$D$4:$CS$4,F$5,'Vulnerability scoring'!$D14:$CS14)</f>
        <v>0</v>
      </c>
      <c r="G14">
        <f>SUMIF('Vulnerability scoring'!$D$4:$CS$4,G$5,'Vulnerability scoring'!$D14:$CS14)</f>
        <v>3</v>
      </c>
      <c r="H14">
        <f>SUMIF('Vulnerability scoring'!$D$4:$CS$4,H$5,'Vulnerability scoring'!$D14:$CS14)</f>
        <v>2</v>
      </c>
      <c r="I14">
        <f>SUMIF('Vulnerability scoring'!$D$4:$CS$4,I$5,'Vulnerability scoring'!$D14:$CS14)</f>
        <v>0</v>
      </c>
      <c r="J14">
        <f>SUMIF('Vulnerability scoring'!$D$4:$CS$4,J$5,'Vulnerability scoring'!$D14:$CS14)</f>
        <v>-1</v>
      </c>
      <c r="K14">
        <f>SUMIF('Vulnerability scoring'!$D$4:$CS$4,K$5,'Vulnerability scoring'!$D14:$CS14)</f>
        <v>3</v>
      </c>
      <c r="L14">
        <f>SUMIF('Vulnerability scoring'!$D$4:$CS$4,L$5,'Vulnerability scoring'!$D14:$CS14)</f>
        <v>-1</v>
      </c>
      <c r="M14">
        <f>SUMIF('Vulnerability scoring'!$D$4:$CS$4,M$5,'Vulnerability scoring'!$D14:$CS14)</f>
        <v>0</v>
      </c>
    </row>
    <row r="15" spans="1:13" ht="15.75" customHeight="1" x14ac:dyDescent="0.2">
      <c r="A15" s="53" t="str">
        <f>'Technology references'!A10</f>
        <v>Tech-009</v>
      </c>
      <c r="B15" s="54" t="str">
        <f t="array" ref="B15">INDEX('Technology references'!$B$2:$B$100,MATCH($A15,'Technology references'!$A$2:$A$100,0))</f>
        <v>Autonomous Vehicles</v>
      </c>
      <c r="D15">
        <f>SUMIF('Vulnerability scoring'!$D$4:$CS$4,D$5,'Vulnerability scoring'!$D15:$CS15)</f>
        <v>0</v>
      </c>
      <c r="E15">
        <f>SUMIF('Vulnerability scoring'!$D$4:$CS$4,E$5,'Vulnerability scoring'!$D15:$CS15)</f>
        <v>-4</v>
      </c>
      <c r="F15">
        <f>SUMIF('Vulnerability scoring'!$D$4:$CS$4,F$5,'Vulnerability scoring'!$D15:$CS15)</f>
        <v>2</v>
      </c>
      <c r="G15">
        <f>SUMIF('Vulnerability scoring'!$D$4:$CS$4,G$5,'Vulnerability scoring'!$D15:$CS15)</f>
        <v>-4</v>
      </c>
      <c r="H15">
        <f>SUMIF('Vulnerability scoring'!$D$4:$CS$4,H$5,'Vulnerability scoring'!$D15:$CS15)</f>
        <v>0</v>
      </c>
      <c r="I15">
        <f>SUMIF('Vulnerability scoring'!$D$4:$CS$4,I$5,'Vulnerability scoring'!$D15:$CS15)</f>
        <v>1</v>
      </c>
      <c r="J15">
        <f>SUMIF('Vulnerability scoring'!$D$4:$CS$4,J$5,'Vulnerability scoring'!$D15:$CS15)</f>
        <v>0</v>
      </c>
      <c r="K15">
        <f>SUMIF('Vulnerability scoring'!$D$4:$CS$4,K$5,'Vulnerability scoring'!$D15:$CS15)</f>
        <v>3</v>
      </c>
      <c r="L15">
        <f>SUMIF('Vulnerability scoring'!$D$4:$CS$4,L$5,'Vulnerability scoring'!$D15:$CS15)</f>
        <v>-3</v>
      </c>
      <c r="M15">
        <f>SUMIF('Vulnerability scoring'!$D$4:$CS$4,M$5,'Vulnerability scoring'!$D15:$CS15)</f>
        <v>0</v>
      </c>
    </row>
    <row r="16" spans="1:13" ht="15.75" customHeight="1" x14ac:dyDescent="0.2">
      <c r="A16" s="53" t="str">
        <f>'Technology references'!A11</f>
        <v>Tech-010</v>
      </c>
      <c r="B16" s="54" t="str">
        <f t="array" ref="B16">INDEX('Technology references'!$B$2:$B$100,MATCH($A16,'Technology references'!$A$2:$A$100,0))</f>
        <v>Battery Technology</v>
      </c>
      <c r="D16">
        <f>SUMIF('Vulnerability scoring'!$D$4:$CS$4,D$5,'Vulnerability scoring'!$D16:$CS16)</f>
        <v>2</v>
      </c>
      <c r="E16">
        <f>SUMIF('Vulnerability scoring'!$D$4:$CS$4,E$5,'Vulnerability scoring'!$D16:$CS16)</f>
        <v>-1</v>
      </c>
      <c r="F16">
        <f>SUMIF('Vulnerability scoring'!$D$4:$CS$4,F$5,'Vulnerability scoring'!$D16:$CS16)</f>
        <v>1</v>
      </c>
      <c r="G16">
        <f>SUMIF('Vulnerability scoring'!$D$4:$CS$4,G$5,'Vulnerability scoring'!$D16:$CS16)</f>
        <v>-4</v>
      </c>
      <c r="H16">
        <f>SUMIF('Vulnerability scoring'!$D$4:$CS$4,H$5,'Vulnerability scoring'!$D16:$CS16)</f>
        <v>0</v>
      </c>
      <c r="I16">
        <f>SUMIF('Vulnerability scoring'!$D$4:$CS$4,I$5,'Vulnerability scoring'!$D16:$CS16)</f>
        <v>0</v>
      </c>
      <c r="J16">
        <f>SUMIF('Vulnerability scoring'!$D$4:$CS$4,J$5,'Vulnerability scoring'!$D16:$CS16)</f>
        <v>0</v>
      </c>
      <c r="K16">
        <f>SUMIF('Vulnerability scoring'!$D$4:$CS$4,K$5,'Vulnerability scoring'!$D16:$CS16)</f>
        <v>6</v>
      </c>
      <c r="L16">
        <f>SUMIF('Vulnerability scoring'!$D$4:$CS$4,L$5,'Vulnerability scoring'!$D16:$CS16)</f>
        <v>2</v>
      </c>
      <c r="M16">
        <f>SUMIF('Vulnerability scoring'!$D$4:$CS$4,M$5,'Vulnerability scoring'!$D16:$CS16)</f>
        <v>0</v>
      </c>
    </row>
    <row r="17" spans="1:13" ht="15.75" customHeight="1" x14ac:dyDescent="0.2">
      <c r="A17" s="53" t="str">
        <f>'Technology references'!A12</f>
        <v>Tech-011</v>
      </c>
      <c r="B17" s="54" t="str">
        <f t="array" ref="B17">INDEX('Technology references'!$B$2:$B$100,MATCH($A17,'Technology references'!$A$2:$A$100,0))</f>
        <v>Big Data Analytics</v>
      </c>
      <c r="D17">
        <f>SUMIF('Vulnerability scoring'!$D$4:$CS$4,D$5,'Vulnerability scoring'!$D17:$CS17)</f>
        <v>3</v>
      </c>
      <c r="E17">
        <f>SUMIF('Vulnerability scoring'!$D$4:$CS$4,E$5,'Vulnerability scoring'!$D17:$CS17)</f>
        <v>5</v>
      </c>
      <c r="F17">
        <f>SUMIF('Vulnerability scoring'!$D$4:$CS$4,F$5,'Vulnerability scoring'!$D17:$CS17)</f>
        <v>1</v>
      </c>
      <c r="G17">
        <f>SUMIF('Vulnerability scoring'!$D$4:$CS$4,G$5,'Vulnerability scoring'!$D17:$CS17)</f>
        <v>2</v>
      </c>
      <c r="H17">
        <f>SUMIF('Vulnerability scoring'!$D$4:$CS$4,H$5,'Vulnerability scoring'!$D17:$CS17)</f>
        <v>0</v>
      </c>
      <c r="I17">
        <f>SUMIF('Vulnerability scoring'!$D$4:$CS$4,I$5,'Vulnerability scoring'!$D17:$CS17)</f>
        <v>1</v>
      </c>
      <c r="J17">
        <f>SUMIF('Vulnerability scoring'!$D$4:$CS$4,J$5,'Vulnerability scoring'!$D17:$CS17)</f>
        <v>3</v>
      </c>
      <c r="K17">
        <f>SUMIF('Vulnerability scoring'!$D$4:$CS$4,K$5,'Vulnerability scoring'!$D17:$CS17)</f>
        <v>8</v>
      </c>
      <c r="L17">
        <f>SUMIF('Vulnerability scoring'!$D$4:$CS$4,L$5,'Vulnerability scoring'!$D17:$CS17)</f>
        <v>4</v>
      </c>
      <c r="M17">
        <f>SUMIF('Vulnerability scoring'!$D$4:$CS$4,M$5,'Vulnerability scoring'!$D17:$CS17)</f>
        <v>4</v>
      </c>
    </row>
    <row r="18" spans="1:13" ht="15.75" customHeight="1" x14ac:dyDescent="0.2">
      <c r="A18" s="53" t="str">
        <f>'Technology references'!A13</f>
        <v>Tech-012</v>
      </c>
      <c r="B18" s="54" t="str">
        <f t="array" ref="B18">INDEX('Technology references'!$B$2:$B$100,MATCH($A18,'Technology references'!$A$2:$A$100,0))</f>
        <v>Biochips</v>
      </c>
      <c r="D18">
        <f>SUMIF('Vulnerability scoring'!$D$4:$CS$4,D$5,'Vulnerability scoring'!$D18:$CS18)</f>
        <v>0</v>
      </c>
      <c r="E18">
        <f>SUMIF('Vulnerability scoring'!$D$4:$CS$4,E$5,'Vulnerability scoring'!$D18:$CS18)</f>
        <v>0</v>
      </c>
      <c r="F18">
        <f>SUMIF('Vulnerability scoring'!$D$4:$CS$4,F$5,'Vulnerability scoring'!$D18:$CS18)</f>
        <v>0</v>
      </c>
      <c r="G18">
        <f>SUMIF('Vulnerability scoring'!$D$4:$CS$4,G$5,'Vulnerability scoring'!$D18:$CS18)</f>
        <v>2</v>
      </c>
      <c r="H18">
        <f>SUMIF('Vulnerability scoring'!$D$4:$CS$4,H$5,'Vulnerability scoring'!$D18:$CS18)</f>
        <v>0</v>
      </c>
      <c r="I18">
        <f>SUMIF('Vulnerability scoring'!$D$4:$CS$4,I$5,'Vulnerability scoring'!$D18:$CS18)</f>
        <v>0</v>
      </c>
      <c r="J18">
        <f>SUMIF('Vulnerability scoring'!$D$4:$CS$4,J$5,'Vulnerability scoring'!$D18:$CS18)</f>
        <v>0</v>
      </c>
      <c r="K18">
        <f>SUMIF('Vulnerability scoring'!$D$4:$CS$4,K$5,'Vulnerability scoring'!$D18:$CS18)</f>
        <v>-1</v>
      </c>
      <c r="L18">
        <f>SUMIF('Vulnerability scoring'!$D$4:$CS$4,L$5,'Vulnerability scoring'!$D18:$CS18)</f>
        <v>1</v>
      </c>
      <c r="M18">
        <f>SUMIF('Vulnerability scoring'!$D$4:$CS$4,M$5,'Vulnerability scoring'!$D18:$CS18)</f>
        <v>1</v>
      </c>
    </row>
    <row r="19" spans="1:13" ht="15.75" customHeight="1" x14ac:dyDescent="0.2">
      <c r="A19" s="53" t="str">
        <f>'Technology references'!A14</f>
        <v>Tech-013</v>
      </c>
      <c r="B19" s="54" t="str">
        <f t="array" ref="B19">INDEX('Technology references'!$B$2:$B$100,MATCH($A19,'Technology references'!$A$2:$A$100,0))</f>
        <v>Biohacking</v>
      </c>
      <c r="D19">
        <f>SUMIF('Vulnerability scoring'!$D$4:$CS$4,D$5,'Vulnerability scoring'!$D19:$CS19)</f>
        <v>0</v>
      </c>
      <c r="E19">
        <f>SUMIF('Vulnerability scoring'!$D$4:$CS$4,E$5,'Vulnerability scoring'!$D19:$CS19)</f>
        <v>0</v>
      </c>
      <c r="F19">
        <f>SUMIF('Vulnerability scoring'!$D$4:$CS$4,F$5,'Vulnerability scoring'!$D19:$CS19)</f>
        <v>0</v>
      </c>
      <c r="G19">
        <f>SUMIF('Vulnerability scoring'!$D$4:$CS$4,G$5,'Vulnerability scoring'!$D19:$CS19)</f>
        <v>-2</v>
      </c>
      <c r="H19">
        <f>SUMIF('Vulnerability scoring'!$D$4:$CS$4,H$5,'Vulnerability scoring'!$D19:$CS19)</f>
        <v>0</v>
      </c>
      <c r="I19">
        <f>SUMIF('Vulnerability scoring'!$D$4:$CS$4,I$5,'Vulnerability scoring'!$D19:$CS19)</f>
        <v>0</v>
      </c>
      <c r="J19">
        <f>SUMIF('Vulnerability scoring'!$D$4:$CS$4,J$5,'Vulnerability scoring'!$D19:$CS19)</f>
        <v>0</v>
      </c>
      <c r="K19">
        <f>SUMIF('Vulnerability scoring'!$D$4:$CS$4,K$5,'Vulnerability scoring'!$D19:$CS19)</f>
        <v>-2</v>
      </c>
      <c r="L19">
        <f>SUMIF('Vulnerability scoring'!$D$4:$CS$4,L$5,'Vulnerability scoring'!$D19:$CS19)</f>
        <v>-1</v>
      </c>
      <c r="M19">
        <f>SUMIF('Vulnerability scoring'!$D$4:$CS$4,M$5,'Vulnerability scoring'!$D19:$CS19)</f>
        <v>0</v>
      </c>
    </row>
    <row r="20" spans="1:13" ht="15.75" customHeight="1" x14ac:dyDescent="0.2">
      <c r="A20" s="53" t="str">
        <f>'Technology references'!A15</f>
        <v>Tech-014</v>
      </c>
      <c r="B20" s="54" t="str">
        <f t="array" ref="B20">INDEX('Technology references'!$B$2:$B$100,MATCH($A20,'Technology references'!$A$2:$A$100,0))</f>
        <v>Bionic implants</v>
      </c>
      <c r="D20">
        <f>SUMIF('Vulnerability scoring'!$D$4:$CS$4,D$5,'Vulnerability scoring'!$D20:$CS20)</f>
        <v>0</v>
      </c>
      <c r="E20">
        <f>SUMIF('Vulnerability scoring'!$D$4:$CS$4,E$5,'Vulnerability scoring'!$D20:$CS20)</f>
        <v>0</v>
      </c>
      <c r="F20">
        <f>SUMIF('Vulnerability scoring'!$D$4:$CS$4,F$5,'Vulnerability scoring'!$D20:$CS20)</f>
        <v>0</v>
      </c>
      <c r="G20">
        <f>SUMIF('Vulnerability scoring'!$D$4:$CS$4,G$5,'Vulnerability scoring'!$D20:$CS20)</f>
        <v>2</v>
      </c>
      <c r="H20">
        <f>SUMIF('Vulnerability scoring'!$D$4:$CS$4,H$5,'Vulnerability scoring'!$D20:$CS20)</f>
        <v>0</v>
      </c>
      <c r="I20">
        <f>SUMIF('Vulnerability scoring'!$D$4:$CS$4,I$5,'Vulnerability scoring'!$D20:$CS20)</f>
        <v>0</v>
      </c>
      <c r="J20">
        <f>SUMIF('Vulnerability scoring'!$D$4:$CS$4,J$5,'Vulnerability scoring'!$D20:$CS20)</f>
        <v>0</v>
      </c>
      <c r="K20">
        <f>SUMIF('Vulnerability scoring'!$D$4:$CS$4,K$5,'Vulnerability scoring'!$D20:$CS20)</f>
        <v>1</v>
      </c>
      <c r="L20">
        <f>SUMIF('Vulnerability scoring'!$D$4:$CS$4,L$5,'Vulnerability scoring'!$D20:$CS20)</f>
        <v>2</v>
      </c>
      <c r="M20">
        <f>SUMIF('Vulnerability scoring'!$D$4:$CS$4,M$5,'Vulnerability scoring'!$D20:$CS20)</f>
        <v>0</v>
      </c>
    </row>
    <row r="21" spans="1:13" ht="15.75" customHeight="1" x14ac:dyDescent="0.2">
      <c r="A21" s="53" t="str">
        <f>'Technology references'!A16</f>
        <v>Tech-015</v>
      </c>
      <c r="B21" s="54" t="str">
        <f t="array" ref="B21">INDEX('Technology references'!$B$2:$B$100,MATCH($A21,'Technology references'!$A$2:$A$100,0))</f>
        <v>Blockchain</v>
      </c>
      <c r="D21">
        <f>SUMIF('Vulnerability scoring'!$D$4:$CS$4,D$5,'Vulnerability scoring'!$D21:$CS21)</f>
        <v>0</v>
      </c>
      <c r="E21">
        <f>SUMIF('Vulnerability scoring'!$D$4:$CS$4,E$5,'Vulnerability scoring'!$D21:$CS21)</f>
        <v>-1</v>
      </c>
      <c r="F21">
        <f>SUMIF('Vulnerability scoring'!$D$4:$CS$4,F$5,'Vulnerability scoring'!$D21:$CS21)</f>
        <v>1</v>
      </c>
      <c r="G21">
        <f>SUMIF('Vulnerability scoring'!$D$4:$CS$4,G$5,'Vulnerability scoring'!$D21:$CS21)</f>
        <v>0</v>
      </c>
      <c r="H21">
        <f>SUMIF('Vulnerability scoring'!$D$4:$CS$4,H$5,'Vulnerability scoring'!$D21:$CS21)</f>
        <v>3</v>
      </c>
      <c r="I21">
        <f>SUMIF('Vulnerability scoring'!$D$4:$CS$4,I$5,'Vulnerability scoring'!$D21:$CS21)</f>
        <v>2</v>
      </c>
      <c r="J21">
        <f>SUMIF('Vulnerability scoring'!$D$4:$CS$4,J$5,'Vulnerability scoring'!$D21:$CS21)</f>
        <v>0</v>
      </c>
      <c r="K21">
        <f>SUMIF('Vulnerability scoring'!$D$4:$CS$4,K$5,'Vulnerability scoring'!$D21:$CS21)</f>
        <v>2</v>
      </c>
      <c r="L21">
        <f>SUMIF('Vulnerability scoring'!$D$4:$CS$4,L$5,'Vulnerability scoring'!$D21:$CS21)</f>
        <v>9</v>
      </c>
      <c r="M21">
        <f>SUMIF('Vulnerability scoring'!$D$4:$CS$4,M$5,'Vulnerability scoring'!$D21:$CS21)</f>
        <v>2</v>
      </c>
    </row>
    <row r="22" spans="1:13" ht="12.75" x14ac:dyDescent="0.2">
      <c r="A22" s="53" t="str">
        <f>'Technology references'!A17</f>
        <v>Tech-016</v>
      </c>
      <c r="B22" s="54" t="str">
        <f t="array" ref="B22">INDEX('Technology references'!$B$2:$B$100,MATCH($A22,'Technology references'!$A$2:$A$100,0))</f>
        <v>Blockchain as a Service</v>
      </c>
      <c r="D22">
        <f>SUMIF('Vulnerability scoring'!$D$4:$CS$4,D$5,'Vulnerability scoring'!$D22:$CS22)</f>
        <v>0</v>
      </c>
      <c r="E22">
        <f>SUMIF('Vulnerability scoring'!$D$4:$CS$4,E$5,'Vulnerability scoring'!$D22:$CS22)</f>
        <v>-1</v>
      </c>
      <c r="F22">
        <f>SUMIF('Vulnerability scoring'!$D$4:$CS$4,F$5,'Vulnerability scoring'!$D22:$CS22)</f>
        <v>0</v>
      </c>
      <c r="G22">
        <f>SUMIF('Vulnerability scoring'!$D$4:$CS$4,G$5,'Vulnerability scoring'!$D22:$CS22)</f>
        <v>0</v>
      </c>
      <c r="H22">
        <f>SUMIF('Vulnerability scoring'!$D$4:$CS$4,H$5,'Vulnerability scoring'!$D22:$CS22)</f>
        <v>-4</v>
      </c>
      <c r="I22">
        <f>SUMIF('Vulnerability scoring'!$D$4:$CS$4,I$5,'Vulnerability scoring'!$D22:$CS22)</f>
        <v>1</v>
      </c>
      <c r="J22">
        <f>SUMIF('Vulnerability scoring'!$D$4:$CS$4,J$5,'Vulnerability scoring'!$D22:$CS22)</f>
        <v>0</v>
      </c>
      <c r="K22">
        <f>SUMIF('Vulnerability scoring'!$D$4:$CS$4,K$5,'Vulnerability scoring'!$D22:$CS22)</f>
        <v>1</v>
      </c>
      <c r="L22">
        <f>SUMIF('Vulnerability scoring'!$D$4:$CS$4,L$5,'Vulnerability scoring'!$D22:$CS22)</f>
        <v>-7</v>
      </c>
      <c r="M22">
        <f>SUMIF('Vulnerability scoring'!$D$4:$CS$4,M$5,'Vulnerability scoring'!$D22:$CS22)</f>
        <v>2</v>
      </c>
    </row>
    <row r="23" spans="1:13" ht="12.75" x14ac:dyDescent="0.2">
      <c r="A23" s="53" t="str">
        <f>'Technology references'!A18</f>
        <v>Tech-017</v>
      </c>
      <c r="B23" s="54" t="str">
        <f t="array" ref="B23">INDEX('Technology references'!$B$2:$B$100,MATCH($A23,'Technology references'!$A$2:$A$100,0))</f>
        <v>Connected Home</v>
      </c>
      <c r="D23">
        <f>SUMIF('Vulnerability scoring'!$D$4:$CS$4,D$5,'Vulnerability scoring'!$D23:$CS23)</f>
        <v>3</v>
      </c>
      <c r="E23">
        <f>SUMIF('Vulnerability scoring'!$D$4:$CS$4,E$5,'Vulnerability scoring'!$D23:$CS23)</f>
        <v>0</v>
      </c>
      <c r="F23">
        <f>SUMIF('Vulnerability scoring'!$D$4:$CS$4,F$5,'Vulnerability scoring'!$D23:$CS23)</f>
        <v>0</v>
      </c>
      <c r="G23">
        <v>4</v>
      </c>
      <c r="H23">
        <f>SUMIF('Vulnerability scoring'!$D$4:$CS$4,H$5,'Vulnerability scoring'!$D23:$CS23)</f>
        <v>0</v>
      </c>
      <c r="I23">
        <f>SUMIF('Vulnerability scoring'!$D$4:$CS$4,I$5,'Vulnerability scoring'!$D23:$CS23)</f>
        <v>0</v>
      </c>
      <c r="J23">
        <f>SUMIF('Vulnerability scoring'!$D$4:$CS$4,J$5,'Vulnerability scoring'!$D23:$CS23)</f>
        <v>1</v>
      </c>
      <c r="K23">
        <f>SUMIF('Vulnerability scoring'!$D$4:$CS$4,K$5,'Vulnerability scoring'!$D23:$CS23)</f>
        <v>2</v>
      </c>
      <c r="L23">
        <f>SUMIF('Vulnerability scoring'!$D$4:$CS$4,L$5,'Vulnerability scoring'!$D23:$CS23)</f>
        <v>8</v>
      </c>
      <c r="M23">
        <f>SUMIF('Vulnerability scoring'!$D$4:$CS$4,M$5,'Vulnerability scoring'!$D23:$CS23)</f>
        <v>0</v>
      </c>
    </row>
    <row r="24" spans="1:13" ht="12.75" x14ac:dyDescent="0.2">
      <c r="A24" s="53" t="str">
        <f>'Technology references'!A19</f>
        <v>Tech-018</v>
      </c>
      <c r="B24" s="54" t="str">
        <f t="array" ref="B24">INDEX('Technology references'!$B$2:$B$100,MATCH($A24,'Technology references'!$A$2:$A$100,0))</f>
        <v>Connected Vehicle</v>
      </c>
      <c r="D24">
        <f>SUMIF('Vulnerability scoring'!$D$4:$CS$4,D$5,'Vulnerability scoring'!$D24:$CS24)</f>
        <v>2</v>
      </c>
      <c r="E24">
        <f>SUMIF('Vulnerability scoring'!$D$4:$CS$4,E$5,'Vulnerability scoring'!$D24:$CS24)</f>
        <v>1</v>
      </c>
      <c r="F24">
        <f>SUMIF('Vulnerability scoring'!$D$4:$CS$4,F$5,'Vulnerability scoring'!$D24:$CS24)</f>
        <v>1</v>
      </c>
      <c r="G24">
        <f>SUMIF('Vulnerability scoring'!$D$4:$CS$4,G$5,'Vulnerability scoring'!$D24:$CS24)</f>
        <v>0</v>
      </c>
      <c r="H24">
        <f>SUMIF('Vulnerability scoring'!$D$4:$CS$4,H$5,'Vulnerability scoring'!$D24:$CS24)</f>
        <v>0</v>
      </c>
      <c r="I24">
        <f>SUMIF('Vulnerability scoring'!$D$4:$CS$4,I$5,'Vulnerability scoring'!$D24:$CS24)</f>
        <v>0</v>
      </c>
      <c r="J24">
        <f>SUMIF('Vulnerability scoring'!$D$4:$CS$4,J$5,'Vulnerability scoring'!$D24:$CS24)</f>
        <v>0</v>
      </c>
      <c r="K24">
        <f>SUMIF('Vulnerability scoring'!$D$4:$CS$4,K$5,'Vulnerability scoring'!$D24:$CS24)</f>
        <v>1</v>
      </c>
      <c r="L24">
        <f>SUMIF('Vulnerability scoring'!$D$4:$CS$4,L$5,'Vulnerability scoring'!$D24:$CS24)</f>
        <v>6</v>
      </c>
      <c r="M24">
        <f>SUMIF('Vulnerability scoring'!$D$4:$CS$4,M$5,'Vulnerability scoring'!$D24:$CS24)</f>
        <v>0</v>
      </c>
    </row>
    <row r="25" spans="1:13" ht="12.75" x14ac:dyDescent="0.2">
      <c r="A25" s="53" t="str">
        <f>'Technology references'!A20</f>
        <v>Tech-019</v>
      </c>
      <c r="B25" s="54" t="str">
        <f t="array" ref="B25">INDEX('Technology references'!$B$2:$B$100,MATCH($A25,'Technology references'!$A$2:$A$100,0))</f>
        <v>Crowdfunding</v>
      </c>
      <c r="D25">
        <f>SUMIF('Vulnerability scoring'!$D$4:$CS$4,D$5,'Vulnerability scoring'!$D25:$CS25)</f>
        <v>0</v>
      </c>
      <c r="E25">
        <f>SUMIF('Vulnerability scoring'!$D$4:$CS$4,E$5,'Vulnerability scoring'!$D25:$CS25)</f>
        <v>-5</v>
      </c>
      <c r="F25">
        <f>SUMIF('Vulnerability scoring'!$D$4:$CS$4,F$5,'Vulnerability scoring'!$D25:$CS25)</f>
        <v>0</v>
      </c>
      <c r="G25">
        <f>SUMIF('Vulnerability scoring'!$D$4:$CS$4,G$5,'Vulnerability scoring'!$D25:$CS25)</f>
        <v>0</v>
      </c>
      <c r="H25">
        <f>SUMIF('Vulnerability scoring'!$D$4:$CS$4,H$5,'Vulnerability scoring'!$D25:$CS25)</f>
        <v>0</v>
      </c>
      <c r="I25">
        <f>SUMIF('Vulnerability scoring'!$D$4:$CS$4,I$5,'Vulnerability scoring'!$D25:$CS25)</f>
        <v>0</v>
      </c>
      <c r="J25">
        <f>SUMIF('Vulnerability scoring'!$D$4:$CS$4,J$5,'Vulnerability scoring'!$D25:$CS25)</f>
        <v>0</v>
      </c>
      <c r="K25">
        <f>SUMIF('Vulnerability scoring'!$D$4:$CS$4,K$5,'Vulnerability scoring'!$D25:$CS25)</f>
        <v>0</v>
      </c>
      <c r="L25">
        <f>SUMIF('Vulnerability scoring'!$D$4:$CS$4,L$5,'Vulnerability scoring'!$D25:$CS25)</f>
        <v>0</v>
      </c>
      <c r="M25">
        <f>SUMIF('Vulnerability scoring'!$D$4:$CS$4,M$5,'Vulnerability scoring'!$D25:$CS25)</f>
        <v>1</v>
      </c>
    </row>
    <row r="26" spans="1:13" ht="12.75" x14ac:dyDescent="0.2">
      <c r="A26" s="53" t="str">
        <f>'Technology references'!A21</f>
        <v>Tech-020</v>
      </c>
      <c r="B26" s="54" t="str">
        <f t="array" ref="B26">INDEX('Technology references'!$B$2:$B$100,MATCH($A26,'Technology references'!$A$2:$A$100,0))</f>
        <v>Cryptocurrencies</v>
      </c>
      <c r="D26">
        <f>SUMIF('Vulnerability scoring'!$D$4:$CS$4,D$5,'Vulnerability scoring'!$D26:$CS26)</f>
        <v>0</v>
      </c>
      <c r="E26">
        <f>SUMIF('Vulnerability scoring'!$D$4:$CS$4,E$5,'Vulnerability scoring'!$D26:$CS26)</f>
        <v>-3</v>
      </c>
      <c r="F26">
        <f>SUMIF('Vulnerability scoring'!$D$4:$CS$4,F$5,'Vulnerability scoring'!$D26:$CS26)</f>
        <v>0</v>
      </c>
      <c r="G26">
        <f>SUMIF('Vulnerability scoring'!$D$4:$CS$4,G$5,'Vulnerability scoring'!$D26:$CS26)</f>
        <v>0</v>
      </c>
      <c r="H26">
        <f>SUMIF('Vulnerability scoring'!$D$4:$CS$4,H$5,'Vulnerability scoring'!$D26:$CS26)</f>
        <v>0</v>
      </c>
      <c r="I26">
        <f>SUMIF('Vulnerability scoring'!$D$4:$CS$4,I$5,'Vulnerability scoring'!$D26:$CS26)</f>
        <v>-2</v>
      </c>
      <c r="J26">
        <f>SUMIF('Vulnerability scoring'!$D$4:$CS$4,J$5,'Vulnerability scoring'!$D26:$CS26)</f>
        <v>0</v>
      </c>
      <c r="K26">
        <f>SUMIF('Vulnerability scoring'!$D$4:$CS$4,K$5,'Vulnerability scoring'!$D26:$CS26)</f>
        <v>1</v>
      </c>
      <c r="L26">
        <f>SUMIF('Vulnerability scoring'!$D$4:$CS$4,L$5,'Vulnerability scoring'!$D26:$CS26)</f>
        <v>4</v>
      </c>
      <c r="M26">
        <f>SUMIF('Vulnerability scoring'!$D$4:$CS$4,M$5,'Vulnerability scoring'!$D26:$CS26)</f>
        <v>2</v>
      </c>
    </row>
    <row r="27" spans="1:13" ht="12.75" x14ac:dyDescent="0.2">
      <c r="A27" s="53" t="str">
        <f>'Technology references'!A22</f>
        <v>Tech-021</v>
      </c>
      <c r="B27" s="54" t="str">
        <f t="array" ref="B27">INDEX('Technology references'!$B$2:$B$100,MATCH($A27,'Technology references'!$A$2:$A$100,0))</f>
        <v>Drones</v>
      </c>
      <c r="D27">
        <f>SUMIF('Vulnerability scoring'!$D$4:$CS$4,D$5,'Vulnerability scoring'!$D27:$CS27)</f>
        <v>-4</v>
      </c>
      <c r="E27">
        <f>SUMIF('Vulnerability scoring'!$D$4:$CS$4,E$5,'Vulnerability scoring'!$D27:$CS27)</f>
        <v>-7</v>
      </c>
      <c r="F27">
        <f>SUMIF('Vulnerability scoring'!$D$4:$CS$4,F$5,'Vulnerability scoring'!$D27:$CS27)</f>
        <v>1</v>
      </c>
      <c r="G27">
        <f>SUMIF('Vulnerability scoring'!$D$4:$CS$4,G$5,'Vulnerability scoring'!$D27:$CS27)</f>
        <v>2</v>
      </c>
      <c r="H27">
        <f>SUMIF('Vulnerability scoring'!$D$4:$CS$4,H$5,'Vulnerability scoring'!$D27:$CS27)</f>
        <v>0</v>
      </c>
      <c r="I27">
        <f>SUMIF('Vulnerability scoring'!$D$4:$CS$4,I$5,'Vulnerability scoring'!$D27:$CS27)</f>
        <v>0</v>
      </c>
      <c r="J27">
        <f>SUMIF('Vulnerability scoring'!$D$4:$CS$4,J$5,'Vulnerability scoring'!$D27:$CS27)</f>
        <v>0</v>
      </c>
      <c r="K27">
        <f>SUMIF('Vulnerability scoring'!$D$4:$CS$4,K$5,'Vulnerability scoring'!$D27:$CS27)</f>
        <v>4</v>
      </c>
      <c r="L27">
        <f>SUMIF('Vulnerability scoring'!$D$4:$CS$4,L$5,'Vulnerability scoring'!$D27:$CS27)</f>
        <v>-4</v>
      </c>
      <c r="M27">
        <f>SUMIF('Vulnerability scoring'!$D$4:$CS$4,M$5,'Vulnerability scoring'!$D27:$CS27)</f>
        <v>1</v>
      </c>
    </row>
    <row r="28" spans="1:13" ht="12.75" x14ac:dyDescent="0.2">
      <c r="A28" s="53" t="str">
        <f>'Technology references'!A23</f>
        <v>Tech-022</v>
      </c>
      <c r="B28" s="54" t="str">
        <f t="array" ref="B28">INDEX('Technology references'!$B$2:$B$100,MATCH($A28,'Technology references'!$A$2:$A$100,0))</f>
        <v>Emotion Tracking</v>
      </c>
      <c r="D28">
        <f>SUMIF('Vulnerability scoring'!$D$4:$CS$4,D$5,'Vulnerability scoring'!$D28:$CS28)</f>
        <v>1</v>
      </c>
      <c r="E28">
        <f>SUMIF('Vulnerability scoring'!$D$4:$CS$4,E$5,'Vulnerability scoring'!$D28:$CS28)</f>
        <v>0</v>
      </c>
      <c r="F28">
        <f>SUMIF('Vulnerability scoring'!$D$4:$CS$4,F$5,'Vulnerability scoring'!$D28:$CS28)</f>
        <v>0</v>
      </c>
      <c r="G28">
        <f>SUMIF('Vulnerability scoring'!$D$4:$CS$4,G$5,'Vulnerability scoring'!$D28:$CS28)</f>
        <v>0</v>
      </c>
      <c r="H28">
        <f>SUMIF('Vulnerability scoring'!$D$4:$CS$4,H$5,'Vulnerability scoring'!$D28:$CS28)</f>
        <v>2</v>
      </c>
      <c r="I28">
        <f>SUMIF('Vulnerability scoring'!$D$4:$CS$4,I$5,'Vulnerability scoring'!$D28:$CS28)</f>
        <v>0</v>
      </c>
      <c r="J28">
        <f>SUMIF('Vulnerability scoring'!$D$4:$CS$4,J$5,'Vulnerability scoring'!$D28:$CS28)</f>
        <v>8</v>
      </c>
      <c r="K28">
        <f>SUMIF('Vulnerability scoring'!$D$4:$CS$4,K$5,'Vulnerability scoring'!$D28:$CS28)</f>
        <v>5</v>
      </c>
      <c r="L28">
        <f>SUMIF('Vulnerability scoring'!$D$4:$CS$4,L$5,'Vulnerability scoring'!$D28:$CS28)</f>
        <v>2</v>
      </c>
      <c r="M28">
        <f>SUMIF('Vulnerability scoring'!$D$4:$CS$4,M$5,'Vulnerability scoring'!$D28:$CS28)</f>
        <v>1</v>
      </c>
    </row>
    <row r="29" spans="1:13" ht="12.75" x14ac:dyDescent="0.2">
      <c r="A29" s="53" t="str">
        <f>'Technology references'!A24</f>
        <v>Tech-023</v>
      </c>
      <c r="B29" s="54" t="str">
        <f t="array" ref="B29">INDEX('Technology references'!$B$2:$B$100,MATCH($A29,'Technology references'!$A$2:$A$100,0))</f>
        <v>Renewable energy generation</v>
      </c>
      <c r="D29">
        <f>SUMIF('Vulnerability scoring'!$D$4:$CS$4,D$5,'Vulnerability scoring'!$D29:$CS29)</f>
        <v>2</v>
      </c>
      <c r="E29">
        <f>SUMIF('Vulnerability scoring'!$D$4:$CS$4,E$5,'Vulnerability scoring'!$D29:$CS29)</f>
        <v>1</v>
      </c>
      <c r="F29">
        <f>SUMIF('Vulnerability scoring'!$D$4:$CS$4,F$5,'Vulnerability scoring'!$D29:$CS29)</f>
        <v>0</v>
      </c>
      <c r="G29">
        <f>SUMIF('Vulnerability scoring'!$D$4:$CS$4,G$5,'Vulnerability scoring'!$D29:$CS29)</f>
        <v>-3</v>
      </c>
      <c r="H29">
        <f>SUMIF('Vulnerability scoring'!$D$4:$CS$4,H$5,'Vulnerability scoring'!$D29:$CS29)</f>
        <v>0</v>
      </c>
      <c r="I29">
        <f>SUMIF('Vulnerability scoring'!$D$4:$CS$4,I$5,'Vulnerability scoring'!$D29:$CS29)</f>
        <v>0</v>
      </c>
      <c r="J29">
        <f>SUMIF('Vulnerability scoring'!$D$4:$CS$4,J$5,'Vulnerability scoring'!$D29:$CS29)</f>
        <v>0</v>
      </c>
      <c r="K29">
        <f>SUMIF('Vulnerability scoring'!$D$4:$CS$4,K$5,'Vulnerability scoring'!$D29:$CS29)</f>
        <v>4</v>
      </c>
      <c r="L29">
        <f>SUMIF('Vulnerability scoring'!$D$4:$CS$4,L$5,'Vulnerability scoring'!$D29:$CS29)</f>
        <v>0</v>
      </c>
      <c r="M29">
        <f>SUMIF('Vulnerability scoring'!$D$4:$CS$4,M$5,'Vulnerability scoring'!$D29:$CS29)</f>
        <v>0</v>
      </c>
    </row>
    <row r="30" spans="1:13" ht="12.75" x14ac:dyDescent="0.2">
      <c r="A30" s="53" t="str">
        <f>'Technology references'!A25</f>
        <v>Tech-024</v>
      </c>
      <c r="B30" s="54" t="str">
        <f t="array" ref="B30">INDEX('Technology references'!$B$2:$B$100,MATCH($A30,'Technology references'!$A$2:$A$100,0))</f>
        <v>Identity Management</v>
      </c>
      <c r="D30">
        <f>SUMIF('Vulnerability scoring'!$D$4:$CS$4,D$5,'Vulnerability scoring'!$D30:$CS30)</f>
        <v>0</v>
      </c>
      <c r="E30">
        <f>SUMIF('Vulnerability scoring'!$D$4:$CS$4,E$5,'Vulnerability scoring'!$D30:$CS30)</f>
        <v>2</v>
      </c>
      <c r="F30">
        <f>SUMIF('Vulnerability scoring'!$D$4:$CS$4,F$5,'Vulnerability scoring'!$D30:$CS30)</f>
        <v>0</v>
      </c>
      <c r="G30">
        <f>SUMIF('Vulnerability scoring'!$D$4:$CS$4,G$5,'Vulnerability scoring'!$D30:$CS30)</f>
        <v>1</v>
      </c>
      <c r="H30">
        <f>SUMIF('Vulnerability scoring'!$D$4:$CS$4,H$5,'Vulnerability scoring'!$D30:$CS30)</f>
        <v>1</v>
      </c>
      <c r="I30">
        <f>SUMIF('Vulnerability scoring'!$D$4:$CS$4,I$5,'Vulnerability scoring'!$D30:$CS30)</f>
        <v>2</v>
      </c>
      <c r="J30">
        <f>SUMIF('Vulnerability scoring'!$D$4:$CS$4,J$5,'Vulnerability scoring'!$D30:$CS30)</f>
        <v>0</v>
      </c>
      <c r="K30">
        <f>SUMIF('Vulnerability scoring'!$D$4:$CS$4,K$5,'Vulnerability scoring'!$D30:$CS30)</f>
        <v>1</v>
      </c>
      <c r="L30">
        <f>SUMIF('Vulnerability scoring'!$D$4:$CS$4,L$5,'Vulnerability scoring'!$D30:$CS30)</f>
        <v>7</v>
      </c>
      <c r="M30">
        <f>SUMIF('Vulnerability scoring'!$D$4:$CS$4,M$5,'Vulnerability scoring'!$D30:$CS30)</f>
        <v>2</v>
      </c>
    </row>
    <row r="31" spans="1:13" ht="12.75" x14ac:dyDescent="0.2">
      <c r="A31" s="53" t="str">
        <f>'Technology references'!A26</f>
        <v>Tech-025</v>
      </c>
      <c r="B31" s="54" t="str">
        <f t="array" ref="B31">INDEX('Technology references'!$B$2:$B$100,MATCH($A31,'Technology references'!$A$2:$A$100,0))</f>
        <v>Synthetic food</v>
      </c>
      <c r="D31">
        <f>SUMIF('Vulnerability scoring'!$D$4:$CS$4,D$5,'Vulnerability scoring'!$D31:$CS31)</f>
        <v>4</v>
      </c>
      <c r="E31">
        <f>SUMIF('Vulnerability scoring'!$D$4:$CS$4,E$5,'Vulnerability scoring'!$D31:$CS31)</f>
        <v>0</v>
      </c>
      <c r="F31">
        <f>SUMIF('Vulnerability scoring'!$D$4:$CS$4,F$5,'Vulnerability scoring'!$D31:$CS31)</f>
        <v>-2</v>
      </c>
      <c r="G31">
        <f>SUMIF('Vulnerability scoring'!$D$4:$CS$4,G$5,'Vulnerability scoring'!$D31:$CS31)</f>
        <v>1</v>
      </c>
      <c r="H31">
        <f>SUMIF('Vulnerability scoring'!$D$4:$CS$4,H$5,'Vulnerability scoring'!$D31:$CS31)</f>
        <v>0</v>
      </c>
      <c r="I31">
        <f>SUMIF('Vulnerability scoring'!$D$4:$CS$4,I$5,'Vulnerability scoring'!$D31:$CS31)</f>
        <v>-3</v>
      </c>
      <c r="J31">
        <f>SUMIF('Vulnerability scoring'!$D$4:$CS$4,J$5,'Vulnerability scoring'!$D31:$CS31)</f>
        <v>0</v>
      </c>
      <c r="K31">
        <f>SUMIF('Vulnerability scoring'!$D$4:$CS$4,K$5,'Vulnerability scoring'!$D31:$CS31)</f>
        <v>1</v>
      </c>
      <c r="L31">
        <f>SUMIF('Vulnerability scoring'!$D$4:$CS$4,L$5,'Vulnerability scoring'!$D31:$CS31)</f>
        <v>1</v>
      </c>
      <c r="M31">
        <f>SUMIF('Vulnerability scoring'!$D$4:$CS$4,M$5,'Vulnerability scoring'!$D31:$CS31)</f>
        <v>0</v>
      </c>
    </row>
    <row r="32" spans="1:13" ht="12.75" x14ac:dyDescent="0.2">
      <c r="A32" s="53" t="str">
        <f>'Technology references'!A27</f>
        <v>Tech-026</v>
      </c>
      <c r="B32" s="54" t="str">
        <f t="array" ref="B32">INDEX('Technology references'!$B$2:$B$100,MATCH($A32,'Technology references'!$A$2:$A$100,0))</f>
        <v>Industrial Robots</v>
      </c>
      <c r="D32">
        <f>SUMIF('Vulnerability scoring'!$D$4:$CS$4,D$5,'Vulnerability scoring'!$D32:$CS32)</f>
        <v>6</v>
      </c>
      <c r="E32">
        <f>SUMIF('Vulnerability scoring'!$D$4:$CS$4,E$5,'Vulnerability scoring'!$D32:$CS32)</f>
        <v>0</v>
      </c>
      <c r="F32">
        <f>SUMIF('Vulnerability scoring'!$D$4:$CS$4,F$5,'Vulnerability scoring'!$D32:$CS32)</f>
        <v>3</v>
      </c>
      <c r="G32">
        <f>SUMIF('Vulnerability scoring'!$D$4:$CS$4,G$5,'Vulnerability scoring'!$D32:$CS32)</f>
        <v>0</v>
      </c>
      <c r="H32">
        <f>SUMIF('Vulnerability scoring'!$D$4:$CS$4,H$5,'Vulnerability scoring'!$D32:$CS32)</f>
        <v>0</v>
      </c>
      <c r="I32">
        <f>SUMIF('Vulnerability scoring'!$D$4:$CS$4,I$5,'Vulnerability scoring'!$D32:$CS32)</f>
        <v>0</v>
      </c>
      <c r="J32">
        <f>SUMIF('Vulnerability scoring'!$D$4:$CS$4,J$5,'Vulnerability scoring'!$D32:$CS32)</f>
        <v>0</v>
      </c>
      <c r="K32">
        <f>SUMIF('Vulnerability scoring'!$D$4:$CS$4,K$5,'Vulnerability scoring'!$D32:$CS32)</f>
        <v>2</v>
      </c>
      <c r="L32">
        <f>SUMIF('Vulnerability scoring'!$D$4:$CS$4,L$5,'Vulnerability scoring'!$D32:$CS32)</f>
        <v>6</v>
      </c>
      <c r="M32">
        <f>SUMIF('Vulnerability scoring'!$D$4:$CS$4,M$5,'Vulnerability scoring'!$D32:$CS32)</f>
        <v>0</v>
      </c>
    </row>
    <row r="33" spans="1:13" ht="12.75" x14ac:dyDescent="0.2">
      <c r="A33" s="53" t="str">
        <f>'Technology references'!A28</f>
        <v>Tech-027</v>
      </c>
      <c r="B33" s="54" t="str">
        <f t="array" ref="B33">INDEX('Technology references'!$B$2:$B$100,MATCH($A33,'Technology references'!$A$2:$A$100,0))</f>
        <v>Internet of Things</v>
      </c>
      <c r="D33">
        <f>SUMIF('Vulnerability scoring'!$D$4:$CS$4,D$5,'Vulnerability scoring'!$D33:$CS33)</f>
        <v>1</v>
      </c>
      <c r="E33">
        <f>SUMIF('Vulnerability scoring'!$D$4:$CS$4,E$5,'Vulnerability scoring'!$D33:$CS33)</f>
        <v>2</v>
      </c>
      <c r="F33">
        <f>SUMIF('Vulnerability scoring'!$D$4:$CS$4,F$5,'Vulnerability scoring'!$D33:$CS33)</f>
        <v>0</v>
      </c>
      <c r="G33">
        <f>SUMIF('Vulnerability scoring'!$D$4:$CS$4,G$5,'Vulnerability scoring'!$D33:$CS33)</f>
        <v>0</v>
      </c>
      <c r="H33">
        <f>SUMIF('Vulnerability scoring'!$D$4:$CS$4,H$5,'Vulnerability scoring'!$D33:$CS33)</f>
        <v>0</v>
      </c>
      <c r="I33">
        <f>SUMIF('Vulnerability scoring'!$D$4:$CS$4,I$5,'Vulnerability scoring'!$D33:$CS33)</f>
        <v>2</v>
      </c>
      <c r="J33">
        <f>SUMIF('Vulnerability scoring'!$D$4:$CS$4,J$5,'Vulnerability scoring'!$D33:$CS33)</f>
        <v>0</v>
      </c>
      <c r="K33">
        <f>SUMIF('Vulnerability scoring'!$D$4:$CS$4,K$5,'Vulnerability scoring'!$D33:$CS33)</f>
        <v>4</v>
      </c>
      <c r="L33">
        <f>SUMIF('Vulnerability scoring'!$D$4:$CS$4,L$5,'Vulnerability scoring'!$D33:$CS33)</f>
        <v>9</v>
      </c>
      <c r="M33">
        <f>SUMIF('Vulnerability scoring'!$D$4:$CS$4,M$5,'Vulnerability scoring'!$D33:$CS33)</f>
        <v>1</v>
      </c>
    </row>
    <row r="34" spans="1:13" ht="12.75" x14ac:dyDescent="0.2">
      <c r="A34" s="53" t="str">
        <f>'Technology references'!A29</f>
        <v>Tech-028</v>
      </c>
      <c r="B34" s="54" t="str">
        <f t="array" ref="B34">INDEX('Technology references'!$B$2:$B$100,MATCH($A34,'Technology references'!$A$2:$A$100,0))</f>
        <v>Machine Learning</v>
      </c>
      <c r="D34">
        <f>SUMIF('Vulnerability scoring'!$D$4:$CS$4,D$5,'Vulnerability scoring'!$D34:$CS34)</f>
        <v>2</v>
      </c>
      <c r="E34">
        <f>SUMIF('Vulnerability scoring'!$D$4:$CS$4,E$5,'Vulnerability scoring'!$D34:$CS34)</f>
        <v>1</v>
      </c>
      <c r="F34">
        <f>SUMIF('Vulnerability scoring'!$D$4:$CS$4,F$5,'Vulnerability scoring'!$D34:$CS34)</f>
        <v>-1</v>
      </c>
      <c r="G34">
        <f>SUMIF('Vulnerability scoring'!$D$4:$CS$4,G$5,'Vulnerability scoring'!$D34:$CS34)</f>
        <v>0</v>
      </c>
      <c r="H34">
        <f>SUMIF('Vulnerability scoring'!$D$4:$CS$4,H$5,'Vulnerability scoring'!$D34:$CS34)</f>
        <v>2</v>
      </c>
      <c r="I34">
        <f>SUMIF('Vulnerability scoring'!$D$4:$CS$4,I$5,'Vulnerability scoring'!$D34:$CS34)</f>
        <v>0</v>
      </c>
      <c r="J34">
        <f>SUMIF('Vulnerability scoring'!$D$4:$CS$4,J$5,'Vulnerability scoring'!$D34:$CS34)</f>
        <v>0</v>
      </c>
      <c r="K34">
        <f>SUMIF('Vulnerability scoring'!$D$4:$CS$4,K$5,'Vulnerability scoring'!$D34:$CS34)</f>
        <v>0</v>
      </c>
      <c r="L34">
        <f>SUMIF('Vulnerability scoring'!$D$4:$CS$4,L$5,'Vulnerability scoring'!$D34:$CS34)</f>
        <v>8</v>
      </c>
      <c r="M34">
        <f>SUMIF('Vulnerability scoring'!$D$4:$CS$4,M$5,'Vulnerability scoring'!$D34:$CS34)</f>
        <v>4</v>
      </c>
    </row>
    <row r="35" spans="1:13" ht="12.75" x14ac:dyDescent="0.2">
      <c r="A35" s="53" t="str">
        <f>'Technology references'!A30</f>
        <v>Tech-029</v>
      </c>
      <c r="B35" s="54" t="str">
        <f t="array" ref="B35">INDEX('Technology references'!$B$2:$B$100,MATCH($A35,'Technology references'!$A$2:$A$100,0))</f>
        <v>Machine Learning as a Service</v>
      </c>
      <c r="D35">
        <f>SUMIF('Vulnerability scoring'!$D$4:$CS$4,D$5,'Vulnerability scoring'!$D35:$CS35)</f>
        <v>2</v>
      </c>
      <c r="E35">
        <f>SUMIF('Vulnerability scoring'!$D$4:$CS$4,E$5,'Vulnerability scoring'!$D35:$CS35)</f>
        <v>-1</v>
      </c>
      <c r="F35">
        <f>SUMIF('Vulnerability scoring'!$D$4:$CS$4,F$5,'Vulnerability scoring'!$D35:$CS35)</f>
        <v>-1</v>
      </c>
      <c r="G35">
        <f>SUMIF('Vulnerability scoring'!$D$4:$CS$4,G$5,'Vulnerability scoring'!$D35:$CS35)</f>
        <v>0</v>
      </c>
      <c r="H35">
        <f>SUMIF('Vulnerability scoring'!$D$4:$CS$4,H$5,'Vulnerability scoring'!$D35:$CS35)</f>
        <v>-1</v>
      </c>
      <c r="I35">
        <f>SUMIF('Vulnerability scoring'!$D$4:$CS$4,I$5,'Vulnerability scoring'!$D35:$CS35)</f>
        <v>0</v>
      </c>
      <c r="J35">
        <f>SUMIF('Vulnerability scoring'!$D$4:$CS$4,J$5,'Vulnerability scoring'!$D35:$CS35)</f>
        <v>0</v>
      </c>
      <c r="K35">
        <f>SUMIF('Vulnerability scoring'!$D$4:$CS$4,K$5,'Vulnerability scoring'!$D35:$CS35)</f>
        <v>0</v>
      </c>
      <c r="L35">
        <f>SUMIF('Vulnerability scoring'!$D$4:$CS$4,L$5,'Vulnerability scoring'!$D35:$CS35)</f>
        <v>8</v>
      </c>
      <c r="M35">
        <f>SUMIF('Vulnerability scoring'!$D$4:$CS$4,M$5,'Vulnerability scoring'!$D35:$CS35)</f>
        <v>-4</v>
      </c>
    </row>
    <row r="36" spans="1:13" ht="12.75" x14ac:dyDescent="0.2">
      <c r="A36" s="53" t="str">
        <f>'Technology references'!A31</f>
        <v>Tech-030</v>
      </c>
      <c r="B36" s="54" t="str">
        <f t="array" ref="B36">INDEX('Technology references'!$B$2:$B$100,MATCH($A36,'Technology references'!$A$2:$A$100,0))</f>
        <v>Medical Robots</v>
      </c>
      <c r="D36">
        <f>SUMIF('Vulnerability scoring'!$D$4:$CS$4,D$5,'Vulnerability scoring'!$D36:$CS36)</f>
        <v>0</v>
      </c>
      <c r="E36">
        <f>SUMIF('Vulnerability scoring'!$D$4:$CS$4,E$5,'Vulnerability scoring'!$D36:$CS36)</f>
        <v>0</v>
      </c>
      <c r="F36">
        <f>SUMIF('Vulnerability scoring'!$D$4:$CS$4,F$5,'Vulnerability scoring'!$D36:$CS36)</f>
        <v>0</v>
      </c>
      <c r="G36">
        <f>SUMIF('Vulnerability scoring'!$D$4:$CS$4,G$5,'Vulnerability scoring'!$D36:$CS36)</f>
        <v>2</v>
      </c>
      <c r="H36">
        <f>SUMIF('Vulnerability scoring'!$D$4:$CS$4,H$5,'Vulnerability scoring'!$D36:$CS36)</f>
        <v>0</v>
      </c>
      <c r="I36">
        <f>SUMIF('Vulnerability scoring'!$D$4:$CS$4,I$5,'Vulnerability scoring'!$D36:$CS36)</f>
        <v>0</v>
      </c>
      <c r="J36">
        <f>SUMIF('Vulnerability scoring'!$D$4:$CS$4,J$5,'Vulnerability scoring'!$D36:$CS36)</f>
        <v>0</v>
      </c>
      <c r="K36">
        <f>SUMIF('Vulnerability scoring'!$D$4:$CS$4,K$5,'Vulnerability scoring'!$D36:$CS36)</f>
        <v>2</v>
      </c>
      <c r="L36">
        <f>SUMIF('Vulnerability scoring'!$D$4:$CS$4,L$5,'Vulnerability scoring'!$D36:$CS36)</f>
        <v>2</v>
      </c>
      <c r="M36">
        <f>SUMIF('Vulnerability scoring'!$D$4:$CS$4,M$5,'Vulnerability scoring'!$D36:$CS36)</f>
        <v>0</v>
      </c>
    </row>
    <row r="37" spans="1:13" ht="12.75" x14ac:dyDescent="0.2">
      <c r="A37" s="53" t="str">
        <f>'Technology references'!A32</f>
        <v>Tech-031</v>
      </c>
      <c r="B37" s="54" t="str">
        <f t="array" ref="B37">INDEX('Technology references'!$B$2:$B$100,MATCH($A37,'Technology references'!$A$2:$A$100,0))</f>
        <v>Methane Capture</v>
      </c>
      <c r="D37">
        <f>SUMIF('Vulnerability scoring'!$D$4:$CS$4,D$5,'Vulnerability scoring'!$D37:$CS37)</f>
        <v>0</v>
      </c>
      <c r="E37">
        <f>SUMIF('Vulnerability scoring'!$D$4:$CS$4,E$5,'Vulnerability scoring'!$D37:$CS37)</f>
        <v>0</v>
      </c>
      <c r="F37">
        <f>SUMIF('Vulnerability scoring'!$D$4:$CS$4,F$5,'Vulnerability scoring'!$D37:$CS37)</f>
        <v>0</v>
      </c>
      <c r="G37">
        <f>SUMIF('Vulnerability scoring'!$D$4:$CS$4,G$5,'Vulnerability scoring'!$D37:$CS37)</f>
        <v>1</v>
      </c>
      <c r="H37">
        <f>SUMIF('Vulnerability scoring'!$D$4:$CS$4,H$5,'Vulnerability scoring'!$D37:$CS37)</f>
        <v>0</v>
      </c>
      <c r="I37">
        <f>SUMIF('Vulnerability scoring'!$D$4:$CS$4,I$5,'Vulnerability scoring'!$D37:$CS37)</f>
        <v>1</v>
      </c>
      <c r="J37">
        <f>SUMIF('Vulnerability scoring'!$D$4:$CS$4,J$5,'Vulnerability scoring'!$D37:$CS37)</f>
        <v>0</v>
      </c>
      <c r="K37">
        <f>SUMIF('Vulnerability scoring'!$D$4:$CS$4,K$5,'Vulnerability scoring'!$D37:$CS37)</f>
        <v>1</v>
      </c>
      <c r="L37">
        <f>SUMIF('Vulnerability scoring'!$D$4:$CS$4,L$5,'Vulnerability scoring'!$D37:$CS37)</f>
        <v>0</v>
      </c>
      <c r="M37">
        <f>SUMIF('Vulnerability scoring'!$D$4:$CS$4,M$5,'Vulnerability scoring'!$D37:$CS37)</f>
        <v>0</v>
      </c>
    </row>
    <row r="38" spans="1:13" ht="12.75" x14ac:dyDescent="0.2">
      <c r="A38" s="53" t="str">
        <f>'Technology references'!A33</f>
        <v>Tech-032</v>
      </c>
      <c r="B38" s="54" t="str">
        <f t="array" ref="B38">INDEX('Technology references'!$B$2:$B$100,MATCH($A38,'Technology references'!$A$2:$A$100,0))</f>
        <v>Mixed Reality</v>
      </c>
      <c r="D38">
        <f>SUMIF('Vulnerability scoring'!$D$4:$CS$4,D$5,'Vulnerability scoring'!$D38:$CS38)</f>
        <v>3</v>
      </c>
      <c r="E38">
        <f>SUMIF('Vulnerability scoring'!$D$4:$CS$4,E$5,'Vulnerability scoring'!$D38:$CS38)</f>
        <v>0</v>
      </c>
      <c r="F38">
        <f>SUMIF('Vulnerability scoring'!$D$4:$CS$4,F$5,'Vulnerability scoring'!$D38:$CS38)</f>
        <v>0</v>
      </c>
      <c r="G38">
        <f>SUMIF('Vulnerability scoring'!$D$4:$CS$4,G$5,'Vulnerability scoring'!$D38:$CS38)</f>
        <v>1</v>
      </c>
      <c r="H38">
        <f>SUMIF('Vulnerability scoring'!$D$4:$CS$4,H$5,'Vulnerability scoring'!$D38:$CS38)</f>
        <v>-1</v>
      </c>
      <c r="I38">
        <f>SUMIF('Vulnerability scoring'!$D$4:$CS$4,I$5,'Vulnerability scoring'!$D38:$CS38)</f>
        <v>0</v>
      </c>
      <c r="J38">
        <f>SUMIF('Vulnerability scoring'!$D$4:$CS$4,J$5,'Vulnerability scoring'!$D38:$CS38)</f>
        <v>6</v>
      </c>
      <c r="K38">
        <f>SUMIF('Vulnerability scoring'!$D$4:$CS$4,K$5,'Vulnerability scoring'!$D38:$CS38)</f>
        <v>-5</v>
      </c>
      <c r="L38">
        <f>SUMIF('Vulnerability scoring'!$D$4:$CS$4,L$5,'Vulnerability scoring'!$D38:$CS38)</f>
        <v>0</v>
      </c>
      <c r="M38">
        <f>SUMIF('Vulnerability scoring'!$D$4:$CS$4,M$5,'Vulnerability scoring'!$D38:$CS38)</f>
        <v>1</v>
      </c>
    </row>
    <row r="39" spans="1:13" ht="12.75" x14ac:dyDescent="0.2">
      <c r="A39" s="53" t="str">
        <f>'Technology references'!A34</f>
        <v>Tech-033</v>
      </c>
      <c r="B39" s="54" t="str">
        <f t="array" ref="B39">INDEX('Technology references'!$B$2:$B$100,MATCH($A39,'Technology references'!$A$2:$A$100,0))</f>
        <v>Mobile Collaboration</v>
      </c>
      <c r="D39">
        <f>SUMIF('Vulnerability scoring'!$D$4:$CS$4,D$5,'Vulnerability scoring'!$D39:$CS39)</f>
        <v>1</v>
      </c>
      <c r="E39">
        <f>SUMIF('Vulnerability scoring'!$D$4:$CS$4,E$5,'Vulnerability scoring'!$D39:$CS39)</f>
        <v>-1</v>
      </c>
      <c r="F39">
        <f>SUMIF('Vulnerability scoring'!$D$4:$CS$4,F$5,'Vulnerability scoring'!$D39:$CS39)</f>
        <v>0</v>
      </c>
      <c r="G39">
        <f>SUMIF('Vulnerability scoring'!$D$4:$CS$4,G$5,'Vulnerability scoring'!$D39:$CS39)</f>
        <v>0</v>
      </c>
      <c r="H39">
        <f>SUMIF('Vulnerability scoring'!$D$4:$CS$4,H$5,'Vulnerability scoring'!$D39:$CS39)</f>
        <v>1</v>
      </c>
      <c r="I39">
        <f>SUMIF('Vulnerability scoring'!$D$4:$CS$4,I$5,'Vulnerability scoring'!$D39:$CS39)</f>
        <v>1</v>
      </c>
      <c r="J39">
        <f>SUMIF('Vulnerability scoring'!$D$4:$CS$4,J$5,'Vulnerability scoring'!$D39:$CS39)</f>
        <v>0</v>
      </c>
      <c r="K39">
        <f>SUMIF('Vulnerability scoring'!$D$4:$CS$4,K$5,'Vulnerability scoring'!$D39:$CS39)</f>
        <v>2</v>
      </c>
      <c r="L39">
        <f>SUMIF('Vulnerability scoring'!$D$4:$CS$4,L$5,'Vulnerability scoring'!$D39:$CS39)</f>
        <v>-4</v>
      </c>
      <c r="M39">
        <f>SUMIF('Vulnerability scoring'!$D$4:$CS$4,M$5,'Vulnerability scoring'!$D39:$CS39)</f>
        <v>4</v>
      </c>
    </row>
    <row r="40" spans="1:13" ht="12.75" x14ac:dyDescent="0.2">
      <c r="A40" s="53" t="str">
        <f>'Technology references'!A35</f>
        <v>Tech-034</v>
      </c>
      <c r="B40" s="54" t="str">
        <f t="array" ref="B40">INDEX('Technology references'!$B$2:$B$100,MATCH($A40,'Technology references'!$A$2:$A$100,0))</f>
        <v>Mobile Health Monitoring</v>
      </c>
      <c r="D40">
        <f>SUMIF('Vulnerability scoring'!$D$4:$CS$4,D$5,'Vulnerability scoring'!$D40:$CS40)</f>
        <v>0</v>
      </c>
      <c r="E40">
        <f>SUMIF('Vulnerability scoring'!$D$4:$CS$4,E$5,'Vulnerability scoring'!$D40:$CS40)</f>
        <v>2</v>
      </c>
      <c r="F40">
        <f>SUMIF('Vulnerability scoring'!$D$4:$CS$4,F$5,'Vulnerability scoring'!$D40:$CS40)</f>
        <v>0</v>
      </c>
      <c r="G40">
        <f>SUMIF('Vulnerability scoring'!$D$4:$CS$4,G$5,'Vulnerability scoring'!$D40:$CS40)</f>
        <v>1</v>
      </c>
      <c r="H40">
        <f>SUMIF('Vulnerability scoring'!$D$4:$CS$4,H$5,'Vulnerability scoring'!$D40:$CS40)</f>
        <v>0</v>
      </c>
      <c r="I40">
        <f>SUMIF('Vulnerability scoring'!$D$4:$CS$4,I$5,'Vulnerability scoring'!$D40:$CS40)</f>
        <v>0</v>
      </c>
      <c r="J40">
        <f>SUMIF('Vulnerability scoring'!$D$4:$CS$4,J$5,'Vulnerability scoring'!$D40:$CS40)</f>
        <v>0</v>
      </c>
      <c r="K40">
        <f>SUMIF('Vulnerability scoring'!$D$4:$CS$4,K$5,'Vulnerability scoring'!$D40:$CS40)</f>
        <v>2</v>
      </c>
      <c r="L40">
        <f>SUMIF('Vulnerability scoring'!$D$4:$CS$4,L$5,'Vulnerability scoring'!$D40:$CS40)</f>
        <v>2</v>
      </c>
      <c r="M40">
        <f>SUMIF('Vulnerability scoring'!$D$4:$CS$4,M$5,'Vulnerability scoring'!$D40:$CS40)</f>
        <v>0</v>
      </c>
    </row>
    <row r="41" spans="1:13" ht="12.75" x14ac:dyDescent="0.2">
      <c r="A41" s="53" t="str">
        <f>'Technology references'!A36</f>
        <v>Tech-035</v>
      </c>
      <c r="B41" s="54" t="str">
        <f t="array" ref="B41">INDEX('Technology references'!$B$2:$B$100,MATCH($A41,'Technology references'!$A$2:$A$100,0))</f>
        <v>Nanomedicine</v>
      </c>
      <c r="D41">
        <f>SUMIF('Vulnerability scoring'!$D$4:$CS$4,D$5,'Vulnerability scoring'!$D41:$CS41)</f>
        <v>0</v>
      </c>
      <c r="E41">
        <f>SUMIF('Vulnerability scoring'!$D$4:$CS$4,E$5,'Vulnerability scoring'!$D41:$CS41)</f>
        <v>0</v>
      </c>
      <c r="F41">
        <f>SUMIF('Vulnerability scoring'!$D$4:$CS$4,F$5,'Vulnerability scoring'!$D41:$CS41)</f>
        <v>0</v>
      </c>
      <c r="G41">
        <f>SUMIF('Vulnerability scoring'!$D$4:$CS$4,G$5,'Vulnerability scoring'!$D41:$CS41)</f>
        <v>2</v>
      </c>
      <c r="H41">
        <f>SUMIF('Vulnerability scoring'!$D$4:$CS$4,H$5,'Vulnerability scoring'!$D41:$CS41)</f>
        <v>0</v>
      </c>
      <c r="I41">
        <f>SUMIF('Vulnerability scoring'!$D$4:$CS$4,I$5,'Vulnerability scoring'!$D41:$CS41)</f>
        <v>0</v>
      </c>
      <c r="J41">
        <f>SUMIF('Vulnerability scoring'!$D$4:$CS$4,J$5,'Vulnerability scoring'!$D41:$CS41)</f>
        <v>0</v>
      </c>
      <c r="K41">
        <f>SUMIF('Vulnerability scoring'!$D$4:$CS$4,K$5,'Vulnerability scoring'!$D41:$CS41)</f>
        <v>0</v>
      </c>
      <c r="L41">
        <f>SUMIF('Vulnerability scoring'!$D$4:$CS$4,L$5,'Vulnerability scoring'!$D41:$CS41)</f>
        <v>1</v>
      </c>
      <c r="M41">
        <f>SUMIF('Vulnerability scoring'!$D$4:$CS$4,M$5,'Vulnerability scoring'!$D41:$CS41)</f>
        <v>0</v>
      </c>
    </row>
    <row r="42" spans="1:13" ht="12.75" x14ac:dyDescent="0.2">
      <c r="A42" s="53" t="str">
        <f>'Technology references'!A37</f>
        <v>Tech-036</v>
      </c>
      <c r="B42" s="54" t="str">
        <f t="array" ref="B42">INDEX('Technology references'!$B$2:$B$100,MATCH($A42,'Technology references'!$A$2:$A$100,0))</f>
        <v>Natural Language Generation</v>
      </c>
      <c r="D42">
        <f>SUMIF('Vulnerability scoring'!$D$4:$CS$4,D$5,'Vulnerability scoring'!$D42:$CS42)</f>
        <v>0</v>
      </c>
      <c r="E42">
        <f>SUMIF('Vulnerability scoring'!$D$4:$CS$4,E$5,'Vulnerability scoring'!$D42:$CS42)</f>
        <v>0</v>
      </c>
      <c r="F42">
        <f>SUMIF('Vulnerability scoring'!$D$4:$CS$4,F$5,'Vulnerability scoring'!$D42:$CS42)</f>
        <v>1</v>
      </c>
      <c r="G42">
        <f>SUMIF('Vulnerability scoring'!$D$4:$CS$4,G$5,'Vulnerability scoring'!$D42:$CS42)</f>
        <v>0</v>
      </c>
      <c r="H42">
        <f>SUMIF('Vulnerability scoring'!$D$4:$CS$4,H$5,'Vulnerability scoring'!$D42:$CS42)</f>
        <v>2</v>
      </c>
      <c r="I42">
        <f>SUMIF('Vulnerability scoring'!$D$4:$CS$4,I$5,'Vulnerability scoring'!$D42:$CS42)</f>
        <v>0</v>
      </c>
      <c r="J42">
        <f>SUMIF('Vulnerability scoring'!$D$4:$CS$4,J$5,'Vulnerability scoring'!$D42:$CS42)</f>
        <v>1</v>
      </c>
      <c r="K42">
        <f>SUMIF('Vulnerability scoring'!$D$4:$CS$4,K$5,'Vulnerability scoring'!$D42:$CS42)</f>
        <v>4</v>
      </c>
      <c r="L42">
        <f>SUMIF('Vulnerability scoring'!$D$4:$CS$4,L$5,'Vulnerability scoring'!$D42:$CS42)</f>
        <v>0</v>
      </c>
      <c r="M42">
        <f>SUMIF('Vulnerability scoring'!$D$4:$CS$4,M$5,'Vulnerability scoring'!$D42:$CS42)</f>
        <v>1</v>
      </c>
    </row>
    <row r="43" spans="1:13" ht="12.75" x14ac:dyDescent="0.2">
      <c r="A43" s="53" t="str">
        <f>'Technology references'!A38</f>
        <v>Tech-037</v>
      </c>
      <c r="B43" s="54" t="str">
        <f t="array" ref="B43">INDEX('Technology references'!$B$2:$B$100,MATCH($A43,'Technology references'!$A$2:$A$100,0))</f>
        <v>Open Intellectual Property</v>
      </c>
      <c r="D43">
        <f>SUMIF('Vulnerability scoring'!$D$4:$CS$4,D$5,'Vulnerability scoring'!$D43:$CS43)</f>
        <v>0</v>
      </c>
      <c r="E43">
        <f>SUMIF('Vulnerability scoring'!$D$4:$CS$4,E$5,'Vulnerability scoring'!$D43:$CS43)</f>
        <v>0</v>
      </c>
      <c r="F43">
        <f>SUMIF('Vulnerability scoring'!$D$4:$CS$4,F$5,'Vulnerability scoring'!$D43:$CS43)</f>
        <v>0</v>
      </c>
      <c r="G43">
        <f>SUMIF('Vulnerability scoring'!$D$4:$CS$4,G$5,'Vulnerability scoring'!$D43:$CS43)</f>
        <v>0</v>
      </c>
      <c r="H43">
        <f>SUMIF('Vulnerability scoring'!$D$4:$CS$4,H$5,'Vulnerability scoring'!$D43:$CS43)</f>
        <v>-1</v>
      </c>
      <c r="I43">
        <f>SUMIF('Vulnerability scoring'!$D$4:$CS$4,I$5,'Vulnerability scoring'!$D43:$CS43)</f>
        <v>0</v>
      </c>
      <c r="J43">
        <f>SUMIF('Vulnerability scoring'!$D$4:$CS$4,J$5,'Vulnerability scoring'!$D43:$CS43)</f>
        <v>0</v>
      </c>
      <c r="K43">
        <f>SUMIF('Vulnerability scoring'!$D$4:$CS$4,K$5,'Vulnerability scoring'!$D43:$CS43)</f>
        <v>-4</v>
      </c>
      <c r="L43">
        <f>SUMIF('Vulnerability scoring'!$D$4:$CS$4,L$5,'Vulnerability scoring'!$D43:$CS43)</f>
        <v>-1</v>
      </c>
      <c r="M43">
        <f>SUMIF('Vulnerability scoring'!$D$4:$CS$4,M$5,'Vulnerability scoring'!$D43:$CS43)</f>
        <v>0</v>
      </c>
    </row>
    <row r="44" spans="1:13" ht="12.75" x14ac:dyDescent="0.2">
      <c r="A44" s="53" t="str">
        <f>'Technology references'!A39</f>
        <v>Tech-038</v>
      </c>
      <c r="B44" s="54" t="str">
        <f t="array" ref="B44">INDEX('Technology references'!$B$2:$B$100,MATCH($A44,'Technology references'!$A$2:$A$100,0))</f>
        <v>Personalized Medicine</v>
      </c>
      <c r="D44">
        <f>SUMIF('Vulnerability scoring'!$D$4:$CS$4,D$5,'Vulnerability scoring'!$D44:$CS44)</f>
        <v>0</v>
      </c>
      <c r="E44">
        <f>SUMIF('Vulnerability scoring'!$D$4:$CS$4,E$5,'Vulnerability scoring'!$D44:$CS44)</f>
        <v>0</v>
      </c>
      <c r="F44">
        <f>SUMIF('Vulnerability scoring'!$D$4:$CS$4,F$5,'Vulnerability scoring'!$D44:$CS44)</f>
        <v>0</v>
      </c>
      <c r="G44">
        <f>SUMIF('Vulnerability scoring'!$D$4:$CS$4,G$5,'Vulnerability scoring'!$D44:$CS44)</f>
        <v>2</v>
      </c>
      <c r="H44">
        <f>SUMIF('Vulnerability scoring'!$D$4:$CS$4,H$5,'Vulnerability scoring'!$D44:$CS44)</f>
        <v>0</v>
      </c>
      <c r="I44">
        <f>SUMIF('Vulnerability scoring'!$D$4:$CS$4,I$5,'Vulnerability scoring'!$D44:$CS44)</f>
        <v>0</v>
      </c>
      <c r="J44">
        <f>SUMIF('Vulnerability scoring'!$D$4:$CS$4,J$5,'Vulnerability scoring'!$D44:$CS44)</f>
        <v>0</v>
      </c>
      <c r="K44">
        <f>SUMIF('Vulnerability scoring'!$D$4:$CS$4,K$5,'Vulnerability scoring'!$D44:$CS44)</f>
        <v>-2</v>
      </c>
      <c r="L44">
        <f>SUMIF('Vulnerability scoring'!$D$4:$CS$4,L$5,'Vulnerability scoring'!$D44:$CS44)</f>
        <v>1</v>
      </c>
      <c r="M44">
        <f>SUMIF('Vulnerability scoring'!$D$4:$CS$4,M$5,'Vulnerability scoring'!$D44:$CS44)</f>
        <v>0</v>
      </c>
    </row>
    <row r="45" spans="1:13" ht="12.75" x14ac:dyDescent="0.2">
      <c r="A45" s="53" t="str">
        <f>'Technology references'!A40</f>
        <v>Tech-039</v>
      </c>
      <c r="B45" s="54" t="str">
        <f t="array" ref="B45">INDEX('Technology references'!$B$2:$B$100,MATCH($A45,'Technology references'!$A$2:$A$100,0))</f>
        <v>Photovoltaic Materials</v>
      </c>
      <c r="D45">
        <f>SUMIF('Vulnerability scoring'!$D$4:$CS$4,D$5,'Vulnerability scoring'!$D45:$CS45)</f>
        <v>1</v>
      </c>
      <c r="E45">
        <f>SUMIF('Vulnerability scoring'!$D$4:$CS$4,E$5,'Vulnerability scoring'!$D45:$CS45)</f>
        <v>1</v>
      </c>
      <c r="F45">
        <f>SUMIF('Vulnerability scoring'!$D$4:$CS$4,F$5,'Vulnerability scoring'!$D45:$CS45)</f>
        <v>0</v>
      </c>
      <c r="G45">
        <f>SUMIF('Vulnerability scoring'!$D$4:$CS$4,G$5,'Vulnerability scoring'!$D45:$CS45)</f>
        <v>-2</v>
      </c>
      <c r="H45">
        <f>SUMIF('Vulnerability scoring'!$D$4:$CS$4,H$5,'Vulnerability scoring'!$D45:$CS45)</f>
        <v>0</v>
      </c>
      <c r="I45">
        <f>SUMIF('Vulnerability scoring'!$D$4:$CS$4,I$5,'Vulnerability scoring'!$D45:$CS45)</f>
        <v>0</v>
      </c>
      <c r="J45">
        <f>SUMIF('Vulnerability scoring'!$D$4:$CS$4,J$5,'Vulnerability scoring'!$D45:$CS45)</f>
        <v>0</v>
      </c>
      <c r="K45">
        <f>SUMIF('Vulnerability scoring'!$D$4:$CS$4,K$5,'Vulnerability scoring'!$D45:$CS45)</f>
        <v>4</v>
      </c>
      <c r="L45">
        <f>SUMIF('Vulnerability scoring'!$D$4:$CS$4,L$5,'Vulnerability scoring'!$D45:$CS45)</f>
        <v>0</v>
      </c>
      <c r="M45">
        <f>SUMIF('Vulnerability scoring'!$D$4:$CS$4,M$5,'Vulnerability scoring'!$D45:$CS45)</f>
        <v>0</v>
      </c>
    </row>
    <row r="46" spans="1:13" ht="12.75" x14ac:dyDescent="0.2">
      <c r="A46" s="53" t="str">
        <f>'Technology references'!A41</f>
        <v>Tech-040</v>
      </c>
      <c r="B46" s="54" t="str">
        <f t="array" ref="B46">INDEX('Technology references'!$B$2:$B$100,MATCH($A46,'Technology references'!$A$2:$A$100,0))</f>
        <v>Precision Agriculture</v>
      </c>
      <c r="D46">
        <f>SUMIF('Vulnerability scoring'!$D$4:$CS$4,D$5,'Vulnerability scoring'!$D46:$CS46)</f>
        <v>2</v>
      </c>
      <c r="E46">
        <f>SUMIF('Vulnerability scoring'!$D$4:$CS$4,E$5,'Vulnerability scoring'!$D46:$CS46)</f>
        <v>0</v>
      </c>
      <c r="F46">
        <f>SUMIF('Vulnerability scoring'!$D$4:$CS$4,F$5,'Vulnerability scoring'!$D46:$CS46)</f>
        <v>-2</v>
      </c>
      <c r="G46">
        <f>SUMIF('Vulnerability scoring'!$D$4:$CS$4,G$5,'Vulnerability scoring'!$D46:$CS46)</f>
        <v>2</v>
      </c>
      <c r="H46">
        <f>SUMIF('Vulnerability scoring'!$D$4:$CS$4,H$5,'Vulnerability scoring'!$D46:$CS46)</f>
        <v>0</v>
      </c>
      <c r="I46">
        <f>SUMIF('Vulnerability scoring'!$D$4:$CS$4,I$5,'Vulnerability scoring'!$D46:$CS46)</f>
        <v>3</v>
      </c>
      <c r="J46">
        <f>SUMIF('Vulnerability scoring'!$D$4:$CS$4,J$5,'Vulnerability scoring'!$D46:$CS46)</f>
        <v>0</v>
      </c>
      <c r="K46">
        <f>SUMIF('Vulnerability scoring'!$D$4:$CS$4,K$5,'Vulnerability scoring'!$D46:$CS46)</f>
        <v>0</v>
      </c>
      <c r="L46">
        <f>SUMIF('Vulnerability scoring'!$D$4:$CS$4,L$5,'Vulnerability scoring'!$D46:$CS46)</f>
        <v>0</v>
      </c>
      <c r="M46">
        <f>SUMIF('Vulnerability scoring'!$D$4:$CS$4,M$5,'Vulnerability scoring'!$D46:$CS46)</f>
        <v>0</v>
      </c>
    </row>
    <row r="47" spans="1:13" ht="12.75" x14ac:dyDescent="0.2">
      <c r="A47" s="53" t="str">
        <f>'Technology references'!A42</f>
        <v>Tech-041</v>
      </c>
      <c r="B47" s="54" t="str">
        <f t="array" ref="B47">INDEX('Technology references'!$B$2:$B$100,MATCH($A47,'Technology references'!$A$2:$A$100,0))</f>
        <v>Private Energy Storage</v>
      </c>
      <c r="D47">
        <f>SUMIF('Vulnerability scoring'!$D$4:$CS$4,D$5,'Vulnerability scoring'!$D47:$CS47)</f>
        <v>2</v>
      </c>
      <c r="E47">
        <f>SUMIF('Vulnerability scoring'!$D$4:$CS$4,E$5,'Vulnerability scoring'!$D47:$CS47)</f>
        <v>2</v>
      </c>
      <c r="F47">
        <f>SUMIF('Vulnerability scoring'!$D$4:$CS$4,F$5,'Vulnerability scoring'!$D47:$CS47)</f>
        <v>0</v>
      </c>
      <c r="G47">
        <f>SUMIF('Vulnerability scoring'!$D$4:$CS$4,G$5,'Vulnerability scoring'!$D47:$CS47)</f>
        <v>-1</v>
      </c>
      <c r="H47">
        <f>SUMIF('Vulnerability scoring'!$D$4:$CS$4,H$5,'Vulnerability scoring'!$D47:$CS47)</f>
        <v>0</v>
      </c>
      <c r="I47">
        <f>SUMIF('Vulnerability scoring'!$D$4:$CS$4,I$5,'Vulnerability scoring'!$D47:$CS47)</f>
        <v>0</v>
      </c>
      <c r="J47">
        <f>SUMIF('Vulnerability scoring'!$D$4:$CS$4,J$5,'Vulnerability scoring'!$D47:$CS47)</f>
        <v>0</v>
      </c>
      <c r="K47">
        <f>SUMIF('Vulnerability scoring'!$D$4:$CS$4,K$5,'Vulnerability scoring'!$D47:$CS47)</f>
        <v>0</v>
      </c>
      <c r="L47">
        <f>SUMIF('Vulnerability scoring'!$D$4:$CS$4,L$5,'Vulnerability scoring'!$D47:$CS47)</f>
        <v>1</v>
      </c>
      <c r="M47">
        <f>SUMIF('Vulnerability scoring'!$D$4:$CS$4,M$5,'Vulnerability scoring'!$D47:$CS47)</f>
        <v>0</v>
      </c>
    </row>
    <row r="48" spans="1:13" ht="12.75" x14ac:dyDescent="0.2">
      <c r="A48" s="53" t="str">
        <f>'Technology references'!A43</f>
        <v>Tech-042</v>
      </c>
      <c r="B48" s="54" t="str">
        <f t="array" ref="B48">INDEX('Technology references'!$B$2:$B$100,MATCH($A48,'Technology references'!$A$2:$A$100,0))</f>
        <v>Quantum Computing</v>
      </c>
      <c r="D48">
        <f>SUMIF('Vulnerability scoring'!$D$4:$CS$4,D$5,'Vulnerability scoring'!$D48:$CS48)</f>
        <v>0</v>
      </c>
      <c r="E48">
        <f>SUMIF('Vulnerability scoring'!$D$4:$CS$4,E$5,'Vulnerability scoring'!$D48:$CS48)</f>
        <v>-4</v>
      </c>
      <c r="F48">
        <f>SUMIF('Vulnerability scoring'!$D$4:$CS$4,F$5,'Vulnerability scoring'!$D48:$CS48)</f>
        <v>-2</v>
      </c>
      <c r="G48">
        <f>SUMIF('Vulnerability scoring'!$D$4:$CS$4,G$5,'Vulnerability scoring'!$D48:$CS48)</f>
        <v>0</v>
      </c>
      <c r="H48">
        <f>SUMIF('Vulnerability scoring'!$D$4:$CS$4,H$5,'Vulnerability scoring'!$D48:$CS48)</f>
        <v>0</v>
      </c>
      <c r="I48">
        <f>SUMIF('Vulnerability scoring'!$D$4:$CS$4,I$5,'Vulnerability scoring'!$D48:$CS48)</f>
        <v>0</v>
      </c>
      <c r="J48">
        <f>SUMIF('Vulnerability scoring'!$D$4:$CS$4,J$5,'Vulnerability scoring'!$D48:$CS48)</f>
        <v>0</v>
      </c>
      <c r="K48">
        <f>SUMIF('Vulnerability scoring'!$D$4:$CS$4,K$5,'Vulnerability scoring'!$D48:$CS48)</f>
        <v>1</v>
      </c>
      <c r="L48">
        <f>SUMIF('Vulnerability scoring'!$D$4:$CS$4,L$5,'Vulnerability scoring'!$D48:$CS48)</f>
        <v>3</v>
      </c>
      <c r="M48">
        <f>SUMIF('Vulnerability scoring'!$D$4:$CS$4,M$5,'Vulnerability scoring'!$D48:$CS48)</f>
        <v>1</v>
      </c>
    </row>
    <row r="49" spans="1:13" ht="12.75" x14ac:dyDescent="0.2">
      <c r="A49" s="53" t="str">
        <f>'Technology references'!A44</f>
        <v>Tech-043</v>
      </c>
      <c r="B49" s="54" t="str">
        <f t="array" ref="B49">INDEX('Technology references'!$B$2:$B$100,MATCH($A49,'Technology references'!$A$2:$A$100,0))</f>
        <v>Smart Grid</v>
      </c>
      <c r="D49">
        <f>SUMIF('Vulnerability scoring'!$D$4:$CS$4,D$5,'Vulnerability scoring'!$D49:$CS49)</f>
        <v>5</v>
      </c>
      <c r="E49">
        <f>SUMIF('Vulnerability scoring'!$D$4:$CS$4,E$5,'Vulnerability scoring'!$D49:$CS49)</f>
        <v>1</v>
      </c>
      <c r="F49">
        <f>SUMIF('Vulnerability scoring'!$D$4:$CS$4,F$5,'Vulnerability scoring'!$D49:$CS49)</f>
        <v>0</v>
      </c>
      <c r="G49">
        <f>SUMIF('Vulnerability scoring'!$D$4:$CS$4,G$5,'Vulnerability scoring'!$D49:$CS49)</f>
        <v>3</v>
      </c>
      <c r="H49">
        <f>SUMIF('Vulnerability scoring'!$D$4:$CS$4,H$5,'Vulnerability scoring'!$D49:$CS49)</f>
        <v>0</v>
      </c>
      <c r="I49">
        <f>SUMIF('Vulnerability scoring'!$D$4:$CS$4,I$5,'Vulnerability scoring'!$D49:$CS49)</f>
        <v>0</v>
      </c>
      <c r="J49">
        <f>SUMIF('Vulnerability scoring'!$D$4:$CS$4,J$5,'Vulnerability scoring'!$D49:$CS49)</f>
        <v>0</v>
      </c>
      <c r="K49">
        <f>SUMIF('Vulnerability scoring'!$D$4:$CS$4,K$5,'Vulnerability scoring'!$D49:$CS49)</f>
        <v>6</v>
      </c>
      <c r="L49">
        <f>SUMIF('Vulnerability scoring'!$D$4:$CS$4,L$5,'Vulnerability scoring'!$D49:$CS49)</f>
        <v>0</v>
      </c>
      <c r="M49">
        <f>SUMIF('Vulnerability scoring'!$D$4:$CS$4,M$5,'Vulnerability scoring'!$D49:$CS49)</f>
        <v>0</v>
      </c>
    </row>
    <row r="50" spans="1:13" ht="12.75" x14ac:dyDescent="0.2">
      <c r="A50" s="53" t="str">
        <f>'Technology references'!A45</f>
        <v>Tech-044</v>
      </c>
      <c r="B50" s="54" t="str">
        <f t="array" ref="B50">INDEX('Technology references'!$B$2:$B$100,MATCH($A50,'Technology references'!$A$2:$A$100,0))</f>
        <v>Smart Materials</v>
      </c>
      <c r="D50">
        <f>SUMIF('Vulnerability scoring'!$D$4:$CS$4,D$5,'Vulnerability scoring'!$D50:$CS50)</f>
        <v>1</v>
      </c>
      <c r="E50">
        <f>SUMIF('Vulnerability scoring'!$D$4:$CS$4,E$5,'Vulnerability scoring'!$D50:$CS50)</f>
        <v>0</v>
      </c>
      <c r="F50">
        <f>SUMIF('Vulnerability scoring'!$D$4:$CS$4,F$5,'Vulnerability scoring'!$D50:$CS50)</f>
        <v>1</v>
      </c>
      <c r="G50">
        <f>SUMIF('Vulnerability scoring'!$D$4:$CS$4,G$5,'Vulnerability scoring'!$D50:$CS50)</f>
        <v>0</v>
      </c>
      <c r="H50">
        <f>SUMIF('Vulnerability scoring'!$D$4:$CS$4,H$5,'Vulnerability scoring'!$D50:$CS50)</f>
        <v>0</v>
      </c>
      <c r="I50">
        <f>SUMIF('Vulnerability scoring'!$D$4:$CS$4,I$5,'Vulnerability scoring'!$D50:$CS50)</f>
        <v>0</v>
      </c>
      <c r="J50">
        <f>SUMIF('Vulnerability scoring'!$D$4:$CS$4,J$5,'Vulnerability scoring'!$D50:$CS50)</f>
        <v>0</v>
      </c>
      <c r="K50">
        <f>SUMIF('Vulnerability scoring'!$D$4:$CS$4,K$5,'Vulnerability scoring'!$D50:$CS50)</f>
        <v>3</v>
      </c>
      <c r="L50">
        <f>SUMIF('Vulnerability scoring'!$D$4:$CS$4,L$5,'Vulnerability scoring'!$D50:$CS50)</f>
        <v>1</v>
      </c>
      <c r="M50">
        <f>SUMIF('Vulnerability scoring'!$D$4:$CS$4,M$5,'Vulnerability scoring'!$D50:$CS50)</f>
        <v>0</v>
      </c>
    </row>
    <row r="51" spans="1:13" ht="12.75" x14ac:dyDescent="0.2">
      <c r="A51" s="53" t="str">
        <f>'Technology references'!A46</f>
        <v>Tech-045</v>
      </c>
      <c r="B51" s="54" t="str">
        <f t="array" ref="B51">INDEX('Technology references'!$B$2:$B$100,MATCH($A51,'Technology references'!$A$2:$A$100,0))</f>
        <v>Smart Sensors</v>
      </c>
      <c r="D51">
        <f>SUMIF('Vulnerability scoring'!$D$4:$CS$4,D$5,'Vulnerability scoring'!$D51:$CS51)</f>
        <v>1</v>
      </c>
      <c r="E51">
        <f>SUMIF('Vulnerability scoring'!$D$4:$CS$4,E$5,'Vulnerability scoring'!$D51:$CS51)</f>
        <v>2</v>
      </c>
      <c r="F51">
        <f>SUMIF('Vulnerability scoring'!$D$4:$CS$4,F$5,'Vulnerability scoring'!$D51:$CS51)</f>
        <v>1</v>
      </c>
      <c r="G51">
        <f>SUMIF('Vulnerability scoring'!$D$4:$CS$4,G$5,'Vulnerability scoring'!$D51:$CS51)</f>
        <v>4</v>
      </c>
      <c r="H51">
        <f>SUMIF('Vulnerability scoring'!$D$4:$CS$4,H$5,'Vulnerability scoring'!$D51:$CS51)</f>
        <v>0</v>
      </c>
      <c r="I51">
        <f>SUMIF('Vulnerability scoring'!$D$4:$CS$4,I$5,'Vulnerability scoring'!$D51:$CS51)</f>
        <v>0</v>
      </c>
      <c r="J51">
        <f>SUMIF('Vulnerability scoring'!$D$4:$CS$4,J$5,'Vulnerability scoring'!$D51:$CS51)</f>
        <v>0</v>
      </c>
      <c r="K51">
        <f>SUMIF('Vulnerability scoring'!$D$4:$CS$4,K$5,'Vulnerability scoring'!$D51:$CS51)</f>
        <v>6</v>
      </c>
      <c r="L51">
        <f>SUMIF('Vulnerability scoring'!$D$4:$CS$4,L$5,'Vulnerability scoring'!$D51:$CS51)</f>
        <v>10</v>
      </c>
      <c r="M51">
        <f>SUMIF('Vulnerability scoring'!$D$4:$CS$4,M$5,'Vulnerability scoring'!$D51:$CS51)</f>
        <v>0</v>
      </c>
    </row>
    <row r="52" spans="1:13" ht="12.75" x14ac:dyDescent="0.2">
      <c r="A52" s="53" t="str">
        <f>'Technology references'!A47</f>
        <v>Tech-046</v>
      </c>
      <c r="B52" s="54" t="str">
        <f t="array" ref="B52">INDEX('Technology references'!$B$2:$B$100,MATCH($A52,'Technology references'!$A$2:$A$100,0))</f>
        <v>Nanomaterials</v>
      </c>
      <c r="D52">
        <f>SUMIF('Vulnerability scoring'!$D$4:$CS$4,D$5,'Vulnerability scoring'!$D52:$CS52)</f>
        <v>4</v>
      </c>
      <c r="E52">
        <f>SUMIF('Vulnerability scoring'!$D$4:$CS$4,E$5,'Vulnerability scoring'!$D52:$CS52)</f>
        <v>0</v>
      </c>
      <c r="F52">
        <f>SUMIF('Vulnerability scoring'!$D$4:$CS$4,F$5,'Vulnerability scoring'!$D52:$CS52)</f>
        <v>3</v>
      </c>
      <c r="G52">
        <f>SUMIF('Vulnerability scoring'!$D$4:$CS$4,G$5,'Vulnerability scoring'!$D52:$CS52)</f>
        <v>1</v>
      </c>
      <c r="H52">
        <f>SUMIF('Vulnerability scoring'!$D$4:$CS$4,H$5,'Vulnerability scoring'!$D52:$CS52)</f>
        <v>0</v>
      </c>
      <c r="I52">
        <f>SUMIF('Vulnerability scoring'!$D$4:$CS$4,I$5,'Vulnerability scoring'!$D52:$CS52)</f>
        <v>0</v>
      </c>
      <c r="J52">
        <f>SUMIF('Vulnerability scoring'!$D$4:$CS$4,J$5,'Vulnerability scoring'!$D52:$CS52)</f>
        <v>0</v>
      </c>
      <c r="K52">
        <f>SUMIF('Vulnerability scoring'!$D$4:$CS$4,K$5,'Vulnerability scoring'!$D52:$CS52)</f>
        <v>5</v>
      </c>
      <c r="L52">
        <f>SUMIF('Vulnerability scoring'!$D$4:$CS$4,L$5,'Vulnerability scoring'!$D52:$CS52)</f>
        <v>1</v>
      </c>
      <c r="M52">
        <f>SUMIF('Vulnerability scoring'!$D$4:$CS$4,M$5,'Vulnerability scoring'!$D52:$CS52)</f>
        <v>0</v>
      </c>
    </row>
    <row r="53" spans="1:13" ht="12.75" x14ac:dyDescent="0.2">
      <c r="A53" s="53" t="str">
        <f>'Technology references'!A48</f>
        <v>Tech-047</v>
      </c>
      <c r="B53" s="54" t="str">
        <f t="array" ref="B53">INDEX('Technology references'!$B$2:$B$100,MATCH($A53,'Technology references'!$A$2:$A$100,0))</f>
        <v>Haptics</v>
      </c>
      <c r="D53">
        <f>SUMIF('Vulnerability scoring'!$D$4:$CS$4,D$5,'Vulnerability scoring'!$D53:$CS53)</f>
        <v>-1</v>
      </c>
      <c r="E53">
        <f>SUMIF('Vulnerability scoring'!$D$4:$CS$4,E$5,'Vulnerability scoring'!$D53:$CS53)</f>
        <v>0</v>
      </c>
      <c r="F53">
        <f>SUMIF('Vulnerability scoring'!$D$4:$CS$4,F$5,'Vulnerability scoring'!$D53:$CS53)</f>
        <v>0</v>
      </c>
      <c r="G53">
        <f>SUMIF('Vulnerability scoring'!$D$4:$CS$4,G$5,'Vulnerability scoring'!$D53:$CS53)</f>
        <v>-2</v>
      </c>
      <c r="H53">
        <f>SUMIF('Vulnerability scoring'!$D$4:$CS$4,H$5,'Vulnerability scoring'!$D53:$CS53)</f>
        <v>0</v>
      </c>
      <c r="I53">
        <f>SUMIF('Vulnerability scoring'!$D$4:$CS$4,I$5,'Vulnerability scoring'!$D53:$CS53)</f>
        <v>0</v>
      </c>
      <c r="J53">
        <f>SUMIF('Vulnerability scoring'!$D$4:$CS$4,J$5,'Vulnerability scoring'!$D53:$CS53)</f>
        <v>5</v>
      </c>
      <c r="K53">
        <f>SUMIF('Vulnerability scoring'!$D$4:$CS$4,K$5,'Vulnerability scoring'!$D53:$CS53)</f>
        <v>-1</v>
      </c>
      <c r="L53">
        <f>SUMIF('Vulnerability scoring'!$D$4:$CS$4,L$5,'Vulnerability scoring'!$D53:$CS53)</f>
        <v>-2</v>
      </c>
      <c r="M53">
        <f>SUMIF('Vulnerability scoring'!$D$4:$CS$4,M$5,'Vulnerability scoring'!$D53:$CS53)</f>
        <v>0</v>
      </c>
    </row>
    <row r="54" spans="1:13" ht="12.75" x14ac:dyDescent="0.2">
      <c r="A54" s="53" t="str">
        <f>'Technology references'!A49</f>
        <v>Tech-048</v>
      </c>
      <c r="B54" s="54" t="str">
        <f t="array" ref="B54">INDEX('Technology references'!$B$2:$B$100,MATCH($A54,'Technology references'!$A$2:$A$100,0))</f>
        <v>The Sharing Economy</v>
      </c>
      <c r="D54">
        <f>SUMIF('Vulnerability scoring'!$D$4:$CS$4,D$5,'Vulnerability scoring'!$D54:$CS54)</f>
        <v>-9</v>
      </c>
      <c r="E54">
        <f>SUMIF('Vulnerability scoring'!$D$4:$CS$4,E$5,'Vulnerability scoring'!$D54:$CS54)</f>
        <v>-4</v>
      </c>
      <c r="F54">
        <f>SUMIF('Vulnerability scoring'!$D$4:$CS$4,F$5,'Vulnerability scoring'!$D54:$CS54)</f>
        <v>-3</v>
      </c>
      <c r="G54">
        <f>SUMIF('Vulnerability scoring'!$D$4:$CS$4,G$5,'Vulnerability scoring'!$D54:$CS54)</f>
        <v>-1</v>
      </c>
      <c r="H54">
        <f>SUMIF('Vulnerability scoring'!$D$4:$CS$4,H$5,'Vulnerability scoring'!$D54:$CS54)</f>
        <v>-2</v>
      </c>
      <c r="I54">
        <f>SUMIF('Vulnerability scoring'!$D$4:$CS$4,I$5,'Vulnerability scoring'!$D54:$CS54)</f>
        <v>0</v>
      </c>
      <c r="J54">
        <f>SUMIF('Vulnerability scoring'!$D$4:$CS$4,J$5,'Vulnerability scoring'!$D54:$CS54)</f>
        <v>0</v>
      </c>
      <c r="K54">
        <f>SUMIF('Vulnerability scoring'!$D$4:$CS$4,K$5,'Vulnerability scoring'!$D54:$CS54)</f>
        <v>-2</v>
      </c>
      <c r="L54">
        <f>SUMIF('Vulnerability scoring'!$D$4:$CS$4,L$5,'Vulnerability scoring'!$D54:$CS54)</f>
        <v>-11</v>
      </c>
      <c r="M54">
        <f>SUMIF('Vulnerability scoring'!$D$4:$CS$4,M$5,'Vulnerability scoring'!$D54:$CS54)</f>
        <v>1</v>
      </c>
    </row>
    <row r="55" spans="1:13" ht="12.75" x14ac:dyDescent="0.2">
      <c r="A55" s="53" t="str">
        <f>'Technology references'!A50</f>
        <v>Tech-049</v>
      </c>
      <c r="B55" s="54" t="str">
        <f t="array" ref="B55">INDEX('Technology references'!$B$2:$B$100,MATCH($A55,'Technology references'!$A$2:$A$100,0))</f>
        <v>Virtual Reality / Synthetic worlds</v>
      </c>
      <c r="D55">
        <f>SUMIF('Vulnerability scoring'!$D$4:$CS$4,D$5,'Vulnerability scoring'!$D55:$CS55)</f>
        <v>5</v>
      </c>
      <c r="E55">
        <f>SUMIF('Vulnerability scoring'!$D$4:$CS$4,E$5,'Vulnerability scoring'!$D55:$CS55)</f>
        <v>-3</v>
      </c>
      <c r="F55">
        <f>SUMIF('Vulnerability scoring'!$D$4:$CS$4,F$5,'Vulnerability scoring'!$D55:$CS55)</f>
        <v>0</v>
      </c>
      <c r="G55">
        <f>SUMIF('Vulnerability scoring'!$D$4:$CS$4,G$5,'Vulnerability scoring'!$D55:$CS55)</f>
        <v>-2</v>
      </c>
      <c r="H55">
        <f>SUMIF('Vulnerability scoring'!$D$4:$CS$4,H$5,'Vulnerability scoring'!$D55:$CS55)</f>
        <v>2</v>
      </c>
      <c r="I55">
        <f>SUMIF('Vulnerability scoring'!$D$4:$CS$4,I$5,'Vulnerability scoring'!$D55:$CS55)</f>
        <v>0</v>
      </c>
      <c r="J55">
        <f>SUMIF('Vulnerability scoring'!$D$4:$CS$4,J$5,'Vulnerability scoring'!$D55:$CS55)</f>
        <v>0</v>
      </c>
      <c r="K55">
        <f>SUMIF('Vulnerability scoring'!$D$4:$CS$4,K$5,'Vulnerability scoring'!$D55:$CS55)</f>
        <v>-7</v>
      </c>
      <c r="L55">
        <f>SUMIF('Vulnerability scoring'!$D$4:$CS$4,L$5,'Vulnerability scoring'!$D55:$CS55)</f>
        <v>-3</v>
      </c>
      <c r="M55">
        <f>SUMIF('Vulnerability scoring'!$D$4:$CS$4,M$5,'Vulnerability scoring'!$D55:$CS55)</f>
        <v>2</v>
      </c>
    </row>
    <row r="56" spans="1:13" ht="12.75" x14ac:dyDescent="0.2">
      <c r="A56" s="53" t="str">
        <f>'Technology references'!A51</f>
        <v>Tech-050</v>
      </c>
      <c r="B56" s="54" t="str">
        <f t="array" ref="B56">INDEX('Technology references'!$B$2:$B$100,MATCH($A56,'Technology references'!$A$2:$A$100,0))</f>
        <v>Electric Vehicles</v>
      </c>
      <c r="D56">
        <f>SUMIF('Vulnerability scoring'!$D$4:$CS$4,D$5,'Vulnerability scoring'!$D56:$CS56)</f>
        <v>-3</v>
      </c>
      <c r="E56">
        <f>SUMIF('Vulnerability scoring'!$D$4:$CS$4,E$5,'Vulnerability scoring'!$D56:$CS56)</f>
        <v>3</v>
      </c>
      <c r="F56">
        <f>SUMIF('Vulnerability scoring'!$D$4:$CS$4,F$5,'Vulnerability scoring'!$D56:$CS56)</f>
        <v>0</v>
      </c>
      <c r="G56">
        <f>SUMIF('Vulnerability scoring'!$D$4:$CS$4,G$5,'Vulnerability scoring'!$D56:$CS56)</f>
        <v>-3</v>
      </c>
      <c r="H56">
        <f>SUMIF('Vulnerability scoring'!$D$4:$CS$4,H$5,'Vulnerability scoring'!$D56:$CS56)</f>
        <v>0</v>
      </c>
      <c r="I56">
        <f>SUMIF('Vulnerability scoring'!$D$4:$CS$4,I$5,'Vulnerability scoring'!$D56:$CS56)</f>
        <v>0</v>
      </c>
      <c r="J56">
        <f>SUMIF('Vulnerability scoring'!$D$4:$CS$4,J$5,'Vulnerability scoring'!$D56:$CS56)</f>
        <v>0</v>
      </c>
      <c r="K56">
        <f>SUMIF('Vulnerability scoring'!$D$4:$CS$4,K$5,'Vulnerability scoring'!$D56:$CS56)</f>
        <v>4</v>
      </c>
      <c r="L56">
        <f>SUMIF('Vulnerability scoring'!$D$4:$CS$4,L$5,'Vulnerability scoring'!$D56:$CS56)</f>
        <v>0</v>
      </c>
      <c r="M56">
        <f>SUMIF('Vulnerability scoring'!$D$4:$CS$4,M$5,'Vulnerability scoring'!$D56:$CS56)</f>
        <v>0</v>
      </c>
    </row>
    <row r="57" spans="1:13" ht="12.75" x14ac:dyDescent="0.2">
      <c r="A57" s="53" t="str">
        <f>'Technology references'!A52</f>
        <v>Tech-051</v>
      </c>
      <c r="B57" s="54" t="str">
        <f t="array" ref="B57">INDEX('Technology references'!$B$2:$B$100,MATCH($A57,'Technology references'!$A$2:$A$100,0))</f>
        <v>Universal Basic Income</v>
      </c>
      <c r="D57">
        <f>SUMIF('Vulnerability scoring'!$D$4:$CS$4,D$5,'Vulnerability scoring'!$D57:$CS57)</f>
        <v>0</v>
      </c>
      <c r="E57">
        <f>SUMIF('Vulnerability scoring'!$D$4:$CS$4,E$5,'Vulnerability scoring'!$D57:$CS57)</f>
        <v>1</v>
      </c>
      <c r="F57">
        <f>SUMIF('Vulnerability scoring'!$D$4:$CS$4,F$5,'Vulnerability scoring'!$D57:$CS57)</f>
        <v>0</v>
      </c>
      <c r="G57">
        <f>SUMIF('Vulnerability scoring'!$D$4:$CS$4,G$5,'Vulnerability scoring'!$D57:$CS57)</f>
        <v>0</v>
      </c>
      <c r="H57">
        <f>SUMIF('Vulnerability scoring'!$D$4:$CS$4,H$5,'Vulnerability scoring'!$D57:$CS57)</f>
        <v>0</v>
      </c>
      <c r="I57">
        <f>SUMIF('Vulnerability scoring'!$D$4:$CS$4,I$5,'Vulnerability scoring'!$D57:$CS57)</f>
        <v>2</v>
      </c>
      <c r="J57">
        <f>SUMIF('Vulnerability scoring'!$D$4:$CS$4,J$5,'Vulnerability scoring'!$D57:$CS57)</f>
        <v>0</v>
      </c>
      <c r="K57">
        <f>SUMIF('Vulnerability scoring'!$D$4:$CS$4,K$5,'Vulnerability scoring'!$D57:$CS57)</f>
        <v>0</v>
      </c>
      <c r="L57">
        <f>SUMIF('Vulnerability scoring'!$D$4:$CS$4,L$5,'Vulnerability scoring'!$D57:$CS57)</f>
        <v>-1</v>
      </c>
      <c r="M57">
        <f>SUMIF('Vulnerability scoring'!$D$4:$CS$4,M$5,'Vulnerability scoring'!$D57:$CS57)</f>
        <v>1</v>
      </c>
    </row>
    <row r="58" spans="1:13" ht="12.75" x14ac:dyDescent="0.2">
      <c r="A58" s="53" t="str">
        <f>'Technology references'!A53</f>
        <v>Tech-052</v>
      </c>
      <c r="B58" s="54" t="str">
        <f t="array" ref="B58">INDEX('Technology references'!$B$2:$B$100,MATCH($A58,'Technology references'!$A$2:$A$100,0))</f>
        <v>LiFi</v>
      </c>
      <c r="D58">
        <f>SUMIF('Vulnerability scoring'!$D$4:$CS$4,D$5,'Vulnerability scoring'!$D58:$CS58)</f>
        <v>0</v>
      </c>
      <c r="E58">
        <f>SUMIF('Vulnerability scoring'!$D$4:$CS$4,E$5,'Vulnerability scoring'!$D58:$CS58)</f>
        <v>0</v>
      </c>
      <c r="F58">
        <f>SUMIF('Vulnerability scoring'!$D$4:$CS$4,F$5,'Vulnerability scoring'!$D58:$CS58)</f>
        <v>0</v>
      </c>
      <c r="G58">
        <f>SUMIF('Vulnerability scoring'!$D$4:$CS$4,G$5,'Vulnerability scoring'!$D58:$CS58)</f>
        <v>0</v>
      </c>
      <c r="H58">
        <f>SUMIF('Vulnerability scoring'!$D$4:$CS$4,H$5,'Vulnerability scoring'!$D58:$CS58)</f>
        <v>0</v>
      </c>
      <c r="I58">
        <f>SUMIF('Vulnerability scoring'!$D$4:$CS$4,I$5,'Vulnerability scoring'!$D58:$CS58)</f>
        <v>0</v>
      </c>
      <c r="J58">
        <f>SUMIF('Vulnerability scoring'!$D$4:$CS$4,J$5,'Vulnerability scoring'!$D58:$CS58)</f>
        <v>0</v>
      </c>
      <c r="K58">
        <f>SUMIF('Vulnerability scoring'!$D$4:$CS$4,K$5,'Vulnerability scoring'!$D58:$CS58)</f>
        <v>-3</v>
      </c>
      <c r="L58">
        <f>SUMIF('Vulnerability scoring'!$D$4:$CS$4,L$5,'Vulnerability scoring'!$D58:$CS58)</f>
        <v>1</v>
      </c>
      <c r="M58">
        <f>SUMIF('Vulnerability scoring'!$D$4:$CS$4,M$5,'Vulnerability scoring'!$D58:$CS58)</f>
        <v>0</v>
      </c>
    </row>
    <row r="59" spans="1:13" ht="12.75" x14ac:dyDescent="0.2">
      <c r="A59" s="53" t="str">
        <f>'Technology references'!A54</f>
        <v>Tech-053</v>
      </c>
      <c r="B59" s="54" t="str">
        <f t="array" ref="B59">INDEX('Technology references'!$B$2:$B$100,MATCH($A59,'Technology references'!$A$2:$A$100,0))</f>
        <v>Geofencing</v>
      </c>
      <c r="D59">
        <f>SUMIF('Vulnerability scoring'!$D$4:$CS$4,D$5,'Vulnerability scoring'!$D59:$CS59)</f>
        <v>0</v>
      </c>
      <c r="E59">
        <f>SUMIF('Vulnerability scoring'!$D$4:$CS$4,E$5,'Vulnerability scoring'!$D59:$CS59)</f>
        <v>2</v>
      </c>
      <c r="F59">
        <f>SUMIF('Vulnerability scoring'!$D$4:$CS$4,F$5,'Vulnerability scoring'!$D59:$CS59)</f>
        <v>0</v>
      </c>
      <c r="G59">
        <f>SUMIF('Vulnerability scoring'!$D$4:$CS$4,G$5,'Vulnerability scoring'!$D59:$CS59)</f>
        <v>0</v>
      </c>
      <c r="H59">
        <f>SUMIF('Vulnerability scoring'!$D$4:$CS$4,H$5,'Vulnerability scoring'!$D59:$CS59)</f>
        <v>0</v>
      </c>
      <c r="I59">
        <f>SUMIF('Vulnerability scoring'!$D$4:$CS$4,I$5,'Vulnerability scoring'!$D59:$CS59)</f>
        <v>1</v>
      </c>
      <c r="J59">
        <f>SUMIF('Vulnerability scoring'!$D$4:$CS$4,J$5,'Vulnerability scoring'!$D59:$CS59)</f>
        <v>0</v>
      </c>
      <c r="K59">
        <f>SUMIF('Vulnerability scoring'!$D$4:$CS$4,K$5,'Vulnerability scoring'!$D59:$CS59)</f>
        <v>3</v>
      </c>
      <c r="L59">
        <f>SUMIF('Vulnerability scoring'!$D$4:$CS$4,L$5,'Vulnerability scoring'!$D59:$CS59)</f>
        <v>5</v>
      </c>
      <c r="M59">
        <f>SUMIF('Vulnerability scoring'!$D$4:$CS$4,M$5,'Vulnerability scoring'!$D59:$CS59)</f>
        <v>0</v>
      </c>
    </row>
    <row r="60" spans="1:13" ht="12.75" x14ac:dyDescent="0.2">
      <c r="A60" s="53" t="str">
        <f>'Technology references'!A55</f>
        <v>Tech-054</v>
      </c>
      <c r="B60" s="54" t="str">
        <f t="array" ref="B60">INDEX('Technology references'!$B$2:$B$100,MATCH($A60,'Technology references'!$A$2:$A$100,0))</f>
        <v>Genomics</v>
      </c>
      <c r="D60">
        <f>SUMIF('Vulnerability scoring'!$D$4:$CS$4,D$5,'Vulnerability scoring'!$D60:$CS60)</f>
        <v>0</v>
      </c>
      <c r="E60">
        <f>SUMIF('Vulnerability scoring'!$D$4:$CS$4,E$5,'Vulnerability scoring'!$D60:$CS60)</f>
        <v>0</v>
      </c>
      <c r="F60">
        <f>SUMIF('Vulnerability scoring'!$D$4:$CS$4,F$5,'Vulnerability scoring'!$D60:$CS60)</f>
        <v>0</v>
      </c>
      <c r="G60">
        <f>SUMIF('Vulnerability scoring'!$D$4:$CS$4,G$5,'Vulnerability scoring'!$D60:$CS60)</f>
        <v>2</v>
      </c>
      <c r="H60">
        <f>SUMIF('Vulnerability scoring'!$D$4:$CS$4,H$5,'Vulnerability scoring'!$D60:$CS60)</f>
        <v>0</v>
      </c>
      <c r="I60">
        <f>SUMIF('Vulnerability scoring'!$D$4:$CS$4,I$5,'Vulnerability scoring'!$D60:$CS60)</f>
        <v>2</v>
      </c>
      <c r="J60">
        <f>SUMIF('Vulnerability scoring'!$D$4:$CS$4,J$5,'Vulnerability scoring'!$D60:$CS60)</f>
        <v>0</v>
      </c>
      <c r="K60">
        <f>SUMIF('Vulnerability scoring'!$D$4:$CS$4,K$5,'Vulnerability scoring'!$D60:$CS60)</f>
        <v>2</v>
      </c>
      <c r="L60">
        <f>SUMIF('Vulnerability scoring'!$D$4:$CS$4,L$5,'Vulnerability scoring'!$D60:$CS60)</f>
        <v>0</v>
      </c>
      <c r="M60">
        <f>SUMIF('Vulnerability scoring'!$D$4:$CS$4,M$5,'Vulnerability scoring'!$D60:$CS60)</f>
        <v>0</v>
      </c>
    </row>
    <row r="61" spans="1:13" ht="12.75" x14ac:dyDescent="0.2">
      <c r="A61" s="53" t="str">
        <f>'Technology references'!A56</f>
        <v>Tech-055</v>
      </c>
      <c r="B61" s="54" t="str">
        <f t="array" ref="B61">INDEX('Technology references'!$B$2:$B$100,MATCH($A61,'Technology references'!$A$2:$A$100,0))</f>
        <v>Fog Computing</v>
      </c>
      <c r="D61">
        <f>SUMIF('Vulnerability scoring'!$D$4:$CS$4,D$5,'Vulnerability scoring'!$D61:$CS61)</f>
        <v>0</v>
      </c>
      <c r="E61">
        <f>SUMIF('Vulnerability scoring'!$D$4:$CS$4,E$5,'Vulnerability scoring'!$D61:$CS61)</f>
        <v>0</v>
      </c>
      <c r="F61">
        <f>SUMIF('Vulnerability scoring'!$D$4:$CS$4,F$5,'Vulnerability scoring'!$D61:$CS61)</f>
        <v>1</v>
      </c>
      <c r="G61">
        <f>SUMIF('Vulnerability scoring'!$D$4:$CS$4,G$5,'Vulnerability scoring'!$D61:$CS61)</f>
        <v>0</v>
      </c>
      <c r="H61">
        <f>SUMIF('Vulnerability scoring'!$D$4:$CS$4,H$5,'Vulnerability scoring'!$D61:$CS61)</f>
        <v>0</v>
      </c>
      <c r="I61">
        <f>SUMIF('Vulnerability scoring'!$D$4:$CS$4,I$5,'Vulnerability scoring'!$D61:$CS61)</f>
        <v>0</v>
      </c>
      <c r="J61">
        <f>SUMIF('Vulnerability scoring'!$D$4:$CS$4,J$5,'Vulnerability scoring'!$D61:$CS61)</f>
        <v>0</v>
      </c>
      <c r="K61">
        <f>SUMIF('Vulnerability scoring'!$D$4:$CS$4,K$5,'Vulnerability scoring'!$D61:$CS61)</f>
        <v>1</v>
      </c>
      <c r="L61">
        <f>SUMIF('Vulnerability scoring'!$D$4:$CS$4,L$5,'Vulnerability scoring'!$D61:$CS61)</f>
        <v>0</v>
      </c>
      <c r="M61">
        <f>SUMIF('Vulnerability scoring'!$D$4:$CS$4,M$5,'Vulnerability scoring'!$D61:$CS61)</f>
        <v>0</v>
      </c>
    </row>
    <row r="62" spans="1:13" ht="12.75" x14ac:dyDescent="0.2">
      <c r="A62" s="53" t="str">
        <f>'Technology references'!A57</f>
        <v>Tech-056</v>
      </c>
      <c r="B62" s="54" t="str">
        <f t="array" ref="B62">INDEX('Technology references'!$B$2:$B$100,MATCH($A62,'Technology references'!$A$2:$A$100,0))</f>
        <v>Hyperloop</v>
      </c>
      <c r="D62">
        <f>SUMIF('Vulnerability scoring'!$D$4:$CS$4,D$5,'Vulnerability scoring'!$D62:$CS62)</f>
        <v>-7</v>
      </c>
      <c r="E62">
        <f>SUMIF('Vulnerability scoring'!$D$4:$CS$4,E$5,'Vulnerability scoring'!$D62:$CS62)</f>
        <v>-6</v>
      </c>
      <c r="F62">
        <f>SUMIF('Vulnerability scoring'!$D$4:$CS$4,F$5,'Vulnerability scoring'!$D62:$CS62)</f>
        <v>0</v>
      </c>
      <c r="G62">
        <f>SUMIF('Vulnerability scoring'!$D$4:$CS$4,G$5,'Vulnerability scoring'!$D62:$CS62)</f>
        <v>-4</v>
      </c>
      <c r="H62">
        <f>SUMIF('Vulnerability scoring'!$D$4:$CS$4,H$5,'Vulnerability scoring'!$D62:$CS62)</f>
        <v>0</v>
      </c>
      <c r="I62">
        <f>SUMIF('Vulnerability scoring'!$D$4:$CS$4,I$5,'Vulnerability scoring'!$D62:$CS62)</f>
        <v>0</v>
      </c>
      <c r="J62">
        <f>SUMIF('Vulnerability scoring'!$D$4:$CS$4,J$5,'Vulnerability scoring'!$D62:$CS62)</f>
        <v>0</v>
      </c>
      <c r="K62">
        <f>SUMIF('Vulnerability scoring'!$D$4:$CS$4,K$5,'Vulnerability scoring'!$D62:$CS62)</f>
        <v>0</v>
      </c>
      <c r="L62">
        <f>SUMIF('Vulnerability scoring'!$D$4:$CS$4,L$5,'Vulnerability scoring'!$D62:$CS62)</f>
        <v>-3</v>
      </c>
      <c r="M62">
        <f>SUMIF('Vulnerability scoring'!$D$4:$CS$4,M$5,'Vulnerability scoring'!$D62:$CS62)</f>
        <v>0</v>
      </c>
    </row>
    <row r="63" spans="1:13" ht="12.75" x14ac:dyDescent="0.2">
      <c r="A63" s="53" t="str">
        <f>'Technology references'!A58</f>
        <v>Tech-057</v>
      </c>
      <c r="B63" s="54" t="str">
        <f t="array" ref="B63">INDEX('Technology references'!$B$2:$B$100,MATCH($A63,'Technology references'!$A$2:$A$100,0))</f>
        <v>Smart Contracts</v>
      </c>
      <c r="D63">
        <f>SUMIF('Vulnerability scoring'!$D$4:$CS$4,D$5,'Vulnerability scoring'!$D63:$CS63)</f>
        <v>3</v>
      </c>
      <c r="E63">
        <f>SUMIF('Vulnerability scoring'!$D$4:$CS$4,E$5,'Vulnerability scoring'!$D63:$CS63)</f>
        <v>3</v>
      </c>
      <c r="F63">
        <f>SUMIF('Vulnerability scoring'!$D$4:$CS$4,F$5,'Vulnerability scoring'!$D63:$CS63)</f>
        <v>0</v>
      </c>
      <c r="G63">
        <f>SUMIF('Vulnerability scoring'!$D$4:$CS$4,G$5,'Vulnerability scoring'!$D63:$CS63)</f>
        <v>0</v>
      </c>
      <c r="H63">
        <f>SUMIF('Vulnerability scoring'!$D$4:$CS$4,H$5,'Vulnerability scoring'!$D63:$CS63)</f>
        <v>0</v>
      </c>
      <c r="I63">
        <f>SUMIF('Vulnerability scoring'!$D$4:$CS$4,I$5,'Vulnerability scoring'!$D63:$CS63)</f>
        <v>1</v>
      </c>
      <c r="J63">
        <f>SUMIF('Vulnerability scoring'!$D$4:$CS$4,J$5,'Vulnerability scoring'!$D63:$CS63)</f>
        <v>0</v>
      </c>
      <c r="K63">
        <f>SUMIF('Vulnerability scoring'!$D$4:$CS$4,K$5,'Vulnerability scoring'!$D63:$CS63)</f>
        <v>3</v>
      </c>
      <c r="L63">
        <f>SUMIF('Vulnerability scoring'!$D$4:$CS$4,L$5,'Vulnerability scoring'!$D63:$CS63)</f>
        <v>10</v>
      </c>
      <c r="M63">
        <f>SUMIF('Vulnerability scoring'!$D$4:$CS$4,M$5,'Vulnerability scoring'!$D63:$CS63)</f>
        <v>-2</v>
      </c>
    </row>
    <row r="64" spans="1:13" ht="12.75" x14ac:dyDescent="0.2">
      <c r="A64" s="53" t="str">
        <f>'Technology references'!A59</f>
        <v>Tech-058</v>
      </c>
      <c r="B64" s="54" t="str">
        <f t="array" ref="B64">INDEX('Technology references'!$B$2:$B$100,MATCH($A64,'Technology references'!$A$2:$A$100,0))</f>
        <v>Swarm robotics</v>
      </c>
      <c r="D64">
        <f>SUMIF('Vulnerability scoring'!$D$4:$CS$4,D$5,'Vulnerability scoring'!$D64:$CS64)</f>
        <v>0</v>
      </c>
      <c r="E64">
        <f>SUMIF('Vulnerability scoring'!$D$4:$CS$4,E$5,'Vulnerability scoring'!$D64:$CS64)</f>
        <v>2</v>
      </c>
      <c r="F64">
        <f>SUMIF('Vulnerability scoring'!$D$4:$CS$4,F$5,'Vulnerability scoring'!$D64:$CS64)</f>
        <v>0</v>
      </c>
      <c r="G64">
        <f>SUMIF('Vulnerability scoring'!$D$4:$CS$4,G$5,'Vulnerability scoring'!$D64:$CS64)</f>
        <v>0</v>
      </c>
      <c r="H64">
        <f>SUMIF('Vulnerability scoring'!$D$4:$CS$4,H$5,'Vulnerability scoring'!$D64:$CS64)</f>
        <v>0</v>
      </c>
      <c r="I64">
        <f>SUMIF('Vulnerability scoring'!$D$4:$CS$4,I$5,'Vulnerability scoring'!$D64:$CS64)</f>
        <v>0</v>
      </c>
      <c r="J64">
        <f>SUMIF('Vulnerability scoring'!$D$4:$CS$4,J$5,'Vulnerability scoring'!$D64:$CS64)</f>
        <v>0</v>
      </c>
      <c r="K64">
        <f>SUMIF('Vulnerability scoring'!$D$4:$CS$4,K$5,'Vulnerability scoring'!$D64:$CS64)</f>
        <v>0</v>
      </c>
      <c r="L64">
        <f>SUMIF('Vulnerability scoring'!$D$4:$CS$4,L$5,'Vulnerability scoring'!$D64:$CS64)</f>
        <v>0</v>
      </c>
      <c r="M64">
        <f>SUMIF('Vulnerability scoring'!$D$4:$CS$4,M$5,'Vulnerability scoring'!$D64:$CS64)</f>
        <v>0</v>
      </c>
    </row>
    <row r="65" spans="1:13" ht="12.75" x14ac:dyDescent="0.2">
      <c r="A65" s="53" t="str">
        <f>'Technology references'!A60</f>
        <v>Tech-059</v>
      </c>
      <c r="B65" s="54" t="str">
        <f t="array" ref="B65">INDEX('Technology references'!$B$2:$B$100,MATCH($A65,'Technology references'!$A$2:$A$100,0))</f>
        <v>Vertical Farming</v>
      </c>
      <c r="D65">
        <f>SUMIF('Vulnerability scoring'!$D$4:$CS$4,D$5,'Vulnerability scoring'!$D65:$CS65)</f>
        <v>2</v>
      </c>
      <c r="E65">
        <f>SUMIF('Vulnerability scoring'!$D$4:$CS$4,E$5,'Vulnerability scoring'!$D65:$CS65)</f>
        <v>0</v>
      </c>
      <c r="F65">
        <f>SUMIF('Vulnerability scoring'!$D$4:$CS$4,F$5,'Vulnerability scoring'!$D65:$CS65)</f>
        <v>-2</v>
      </c>
      <c r="G65">
        <f>SUMIF('Vulnerability scoring'!$D$4:$CS$4,G$5,'Vulnerability scoring'!$D65:$CS65)</f>
        <v>0</v>
      </c>
      <c r="H65">
        <f>SUMIF('Vulnerability scoring'!$D$4:$CS$4,H$5,'Vulnerability scoring'!$D65:$CS65)</f>
        <v>0</v>
      </c>
      <c r="I65">
        <f>SUMIF('Vulnerability scoring'!$D$4:$CS$4,I$5,'Vulnerability scoring'!$D65:$CS65)</f>
        <v>2</v>
      </c>
      <c r="J65">
        <f>SUMIF('Vulnerability scoring'!$D$4:$CS$4,J$5,'Vulnerability scoring'!$D65:$CS65)</f>
        <v>0</v>
      </c>
      <c r="K65">
        <f>SUMIF('Vulnerability scoring'!$D$4:$CS$4,K$5,'Vulnerability scoring'!$D65:$CS65)</f>
        <v>0</v>
      </c>
      <c r="L65">
        <f>SUMIF('Vulnerability scoring'!$D$4:$CS$4,L$5,'Vulnerability scoring'!$D65:$CS65)</f>
        <v>-1</v>
      </c>
      <c r="M65">
        <f>SUMIF('Vulnerability scoring'!$D$4:$CS$4,M$5,'Vulnerability scoring'!$D65:$CS65)</f>
        <v>0</v>
      </c>
    </row>
    <row r="66" spans="1:13" ht="12.75" x14ac:dyDescent="0.2">
      <c r="A66" s="53" t="str">
        <f>'Technology references'!A61</f>
        <v>Tech-060</v>
      </c>
      <c r="B66" s="54" t="str">
        <f t="array" ref="B66">INDEX('Technology references'!$B$2:$B$100,MATCH($A66,'Technology references'!$A$2:$A$100,0))</f>
        <v>Cannabis legalisation</v>
      </c>
      <c r="D66">
        <f>SUMIF('Vulnerability scoring'!$D$4:$CS$4,D$5,'Vulnerability scoring'!$D66:$CS66)</f>
        <v>2</v>
      </c>
      <c r="E66">
        <f>SUMIF('Vulnerability scoring'!$D$4:$CS$4,E$5,'Vulnerability scoring'!$D66:$CS66)</f>
        <v>0</v>
      </c>
      <c r="F66">
        <f>SUMIF('Vulnerability scoring'!$D$4:$CS$4,F$5,'Vulnerability scoring'!$D66:$CS66)</f>
        <v>0</v>
      </c>
      <c r="G66">
        <f>SUMIF('Vulnerability scoring'!$D$4:$CS$4,G$5,'Vulnerability scoring'!$D66:$CS66)</f>
        <v>2</v>
      </c>
      <c r="H66">
        <f>SUMIF('Vulnerability scoring'!$D$4:$CS$4,H$5,'Vulnerability scoring'!$D66:$CS66)</f>
        <v>0</v>
      </c>
      <c r="I66">
        <f>SUMIF('Vulnerability scoring'!$D$4:$CS$4,I$5,'Vulnerability scoring'!$D66:$CS66)</f>
        <v>0</v>
      </c>
      <c r="J66">
        <f>SUMIF('Vulnerability scoring'!$D$4:$CS$4,J$5,'Vulnerability scoring'!$D66:$CS66)</f>
        <v>0</v>
      </c>
      <c r="K66">
        <f>SUMIF('Vulnerability scoring'!$D$4:$CS$4,K$5,'Vulnerability scoring'!$D66:$CS66)</f>
        <v>1</v>
      </c>
      <c r="L66">
        <f>SUMIF('Vulnerability scoring'!$D$4:$CS$4,L$5,'Vulnerability scoring'!$D66:$CS66)</f>
        <v>2</v>
      </c>
      <c r="M66">
        <f>SUMIF('Vulnerability scoring'!$D$4:$CS$4,M$5,'Vulnerability scoring'!$D66:$CS66)</f>
        <v>0</v>
      </c>
    </row>
    <row r="67" spans="1:13" ht="12.75" x14ac:dyDescent="0.2">
      <c r="A67" s="53" t="str">
        <f>'Technology references'!A62</f>
        <v>Tech-061</v>
      </c>
      <c r="B67" s="54" t="str">
        <f t="array" ref="B67">INDEX('Technology references'!$B$2:$B$100,MATCH($A67,'Technology references'!$A$2:$A$100,0))</f>
        <v>General AI</v>
      </c>
      <c r="D67">
        <f>SUMIF('Vulnerability scoring'!$D$4:$CS$4,D$5,'Vulnerability scoring'!$D67:$CS67)</f>
        <v>0</v>
      </c>
      <c r="E67">
        <f>SUMIF('Vulnerability scoring'!$D$4:$CS$4,E$5,'Vulnerability scoring'!$D67:$CS67)</f>
        <v>-6</v>
      </c>
      <c r="F67">
        <f>SUMIF('Vulnerability scoring'!$D$4:$CS$4,F$5,'Vulnerability scoring'!$D67:$CS67)</f>
        <v>-5</v>
      </c>
      <c r="G67">
        <f>SUMIF('Vulnerability scoring'!$D$4:$CS$4,G$5,'Vulnerability scoring'!$D67:$CS67)</f>
        <v>-2</v>
      </c>
      <c r="H67">
        <f>SUMIF('Vulnerability scoring'!$D$4:$CS$4,H$5,'Vulnerability scoring'!$D67:$CS67)</f>
        <v>-5</v>
      </c>
      <c r="I67">
        <f>SUMIF('Vulnerability scoring'!$D$4:$CS$4,I$5,'Vulnerability scoring'!$D67:$CS67)</f>
        <v>0</v>
      </c>
      <c r="J67">
        <f>SUMIF('Vulnerability scoring'!$D$4:$CS$4,J$5,'Vulnerability scoring'!$D67:$CS67)</f>
        <v>0</v>
      </c>
      <c r="K67">
        <f>SUMIF('Vulnerability scoring'!$D$4:$CS$4,K$5,'Vulnerability scoring'!$D67:$CS67)</f>
        <v>-2</v>
      </c>
      <c r="L67">
        <f>SUMIF('Vulnerability scoring'!$D$4:$CS$4,L$5,'Vulnerability scoring'!$D67:$CS67)</f>
        <v>10</v>
      </c>
      <c r="M67">
        <f>SUMIF('Vulnerability scoring'!$D$4:$CS$4,M$5,'Vulnerability scoring'!$D67:$CS67)</f>
        <v>-4</v>
      </c>
    </row>
    <row r="68" spans="1:13" ht="12.75" x14ac:dyDescent="0.2">
      <c r="A68" s="53" t="str">
        <f>'Technology references'!A63</f>
        <v>Tech-062</v>
      </c>
      <c r="B68" s="54" t="str">
        <f t="array" ref="B68">INDEX('Technology references'!$B$2:$B$100,MATCH($A68,'Technology references'!$A$2:$A$100,0))</f>
        <v>Carbon Capture</v>
      </c>
      <c r="D68">
        <f>SUMIF('Vulnerability scoring'!$D$4:$CS$4,D$5,'Vulnerability scoring'!$D68:$CS68)</f>
        <v>1</v>
      </c>
      <c r="E68">
        <f>SUMIF('Vulnerability scoring'!$D$4:$CS$4,E$5,'Vulnerability scoring'!$D68:$CS68)</f>
        <v>2</v>
      </c>
      <c r="F68">
        <f>SUMIF('Vulnerability scoring'!$D$4:$CS$4,F$5,'Vulnerability scoring'!$D68:$CS68)</f>
        <v>1</v>
      </c>
      <c r="G68">
        <f>SUMIF('Vulnerability scoring'!$D$4:$CS$4,G$5,'Vulnerability scoring'!$D68:$CS68)</f>
        <v>2</v>
      </c>
      <c r="H68">
        <f>SUMIF('Vulnerability scoring'!$D$4:$CS$4,H$5,'Vulnerability scoring'!$D68:$CS68)</f>
        <v>0</v>
      </c>
      <c r="I68">
        <f>SUMIF('Vulnerability scoring'!$D$4:$CS$4,I$5,'Vulnerability scoring'!$D68:$CS68)</f>
        <v>1</v>
      </c>
      <c r="J68">
        <f>SUMIF('Vulnerability scoring'!$D$4:$CS$4,J$5,'Vulnerability scoring'!$D68:$CS68)</f>
        <v>0</v>
      </c>
      <c r="K68">
        <f>SUMIF('Vulnerability scoring'!$D$4:$CS$4,K$5,'Vulnerability scoring'!$D68:$CS68)</f>
        <v>5</v>
      </c>
      <c r="L68">
        <f>SUMIF('Vulnerability scoring'!$D$4:$CS$4,L$5,'Vulnerability scoring'!$D68:$CS68)</f>
        <v>-1</v>
      </c>
      <c r="M68">
        <f>SUMIF('Vulnerability scoring'!$D$4:$CS$4,M$5,'Vulnerability scoring'!$D68:$CS68)</f>
        <v>0</v>
      </c>
    </row>
    <row r="69" spans="1:13" ht="12.75" x14ac:dyDescent="0.2">
      <c r="A69" s="53" t="str">
        <f>'Technology references'!A64</f>
        <v>Tech-063</v>
      </c>
      <c r="B69" s="54" t="str">
        <f t="array" ref="B69">INDEX('Technology references'!$B$2:$B$100,MATCH($A69,'Technology references'!$A$2:$A$100,0))</f>
        <v>Global warming</v>
      </c>
      <c r="D69">
        <f>SUMIF('Vulnerability scoring'!$D$4:$CS$4,D$5,'Vulnerability scoring'!$D69:$CS69)</f>
        <v>-8</v>
      </c>
      <c r="E69">
        <f>SUMIF('Vulnerability scoring'!$D$4:$CS$4,E$5,'Vulnerability scoring'!$D69:$CS69)</f>
        <v>-6</v>
      </c>
      <c r="F69">
        <f>SUMIF('Vulnerability scoring'!$D$4:$CS$4,F$5,'Vulnerability scoring'!$D69:$CS69)</f>
        <v>-2</v>
      </c>
      <c r="G69">
        <f>SUMIF('Vulnerability scoring'!$D$4:$CS$4,G$5,'Vulnerability scoring'!$D69:$CS69)</f>
        <v>-8</v>
      </c>
      <c r="H69">
        <f>SUMIF('Vulnerability scoring'!$D$4:$CS$4,H$5,'Vulnerability scoring'!$D69:$CS69)</f>
        <v>0</v>
      </c>
      <c r="I69">
        <f>SUMIF('Vulnerability scoring'!$D$4:$CS$4,I$5,'Vulnerability scoring'!$D69:$CS69)</f>
        <v>-2</v>
      </c>
      <c r="J69">
        <f>SUMIF('Vulnerability scoring'!$D$4:$CS$4,J$5,'Vulnerability scoring'!$D69:$CS69)</f>
        <v>0</v>
      </c>
      <c r="K69">
        <f>SUMIF('Vulnerability scoring'!$D$4:$CS$4,K$5,'Vulnerability scoring'!$D69:$CS69)</f>
        <v>0</v>
      </c>
      <c r="L69">
        <f>SUMIF('Vulnerability scoring'!$D$4:$CS$4,L$5,'Vulnerability scoring'!$D69:$CS69)</f>
        <v>-4</v>
      </c>
      <c r="M69">
        <f>SUMIF('Vulnerability scoring'!$D$4:$CS$4,M$5,'Vulnerability scoring'!$D69:$CS69)</f>
        <v>0</v>
      </c>
    </row>
    <row r="70" spans="1:13" ht="12.75" x14ac:dyDescent="0.2">
      <c r="A70" s="53" t="str">
        <f>'Technology references'!A65</f>
        <v>Tech-064</v>
      </c>
      <c r="B70" s="54" t="str">
        <f t="array" ref="B70">INDEX('Technology references'!$B$2:$B$100,MATCH($A70,'Technology references'!$A$2:$A$100,0))</f>
        <v>Urbanisation</v>
      </c>
      <c r="D70">
        <f>SUMIF('Vulnerability scoring'!$D$4:$CS$4,D$5,'Vulnerability scoring'!$D70:$CS70)</f>
        <v>4</v>
      </c>
      <c r="E70">
        <f>SUMIF('Vulnerability scoring'!$D$4:$CS$4,E$5,'Vulnerability scoring'!$D70:$CS70)</f>
        <v>-1</v>
      </c>
      <c r="F70">
        <f>SUMIF('Vulnerability scoring'!$D$4:$CS$4,F$5,'Vulnerability scoring'!$D70:$CS70)</f>
        <v>0</v>
      </c>
      <c r="G70">
        <f>SUMIF('Vulnerability scoring'!$D$4:$CS$4,G$5,'Vulnerability scoring'!$D70:$CS70)</f>
        <v>-1</v>
      </c>
      <c r="H70">
        <f>SUMIF('Vulnerability scoring'!$D$4:$CS$4,H$5,'Vulnerability scoring'!$D70:$CS70)</f>
        <v>0</v>
      </c>
      <c r="I70">
        <f>SUMIF('Vulnerability scoring'!$D$4:$CS$4,I$5,'Vulnerability scoring'!$D70:$CS70)</f>
        <v>-2</v>
      </c>
      <c r="J70">
        <f>SUMIF('Vulnerability scoring'!$D$4:$CS$4,J$5,'Vulnerability scoring'!$D70:$CS70)</f>
        <v>0</v>
      </c>
      <c r="K70">
        <f>SUMIF('Vulnerability scoring'!$D$4:$CS$4,K$5,'Vulnerability scoring'!$D70:$CS70)</f>
        <v>2</v>
      </c>
      <c r="L70">
        <f>SUMIF('Vulnerability scoring'!$D$4:$CS$4,L$5,'Vulnerability scoring'!$D70:$CS70)</f>
        <v>1</v>
      </c>
      <c r="M70">
        <f>SUMIF('Vulnerability scoring'!$D$4:$CS$4,M$5,'Vulnerability scoring'!$D70:$CS70)</f>
        <v>1</v>
      </c>
    </row>
    <row r="71" spans="1:13" ht="12.75" x14ac:dyDescent="0.2">
      <c r="A71" s="53" t="str">
        <f>'Technology references'!A66</f>
        <v>Tech-065</v>
      </c>
      <c r="B71" s="54" t="str">
        <f t="array" ref="B71">INDEX('Technology references'!$B$2:$B$100,MATCH($A71,'Technology references'!$A$2:$A$100,0))</f>
        <v>Shift in global economic power</v>
      </c>
      <c r="D71">
        <f>SUMIF('Vulnerability scoring'!$D$4:$CS$4,D$5,'Vulnerability scoring'!$D71:$CS71)</f>
        <v>0</v>
      </c>
      <c r="E71">
        <f>SUMIF('Vulnerability scoring'!$D$4:$CS$4,E$5,'Vulnerability scoring'!$D71:$CS71)</f>
        <v>5</v>
      </c>
      <c r="F71">
        <f>SUMIF('Vulnerability scoring'!$D$4:$CS$4,F$5,'Vulnerability scoring'!$D71:$CS71)</f>
        <v>2</v>
      </c>
      <c r="G71">
        <f>SUMIF('Vulnerability scoring'!$D$4:$CS$4,G$5,'Vulnerability scoring'!$D71:$CS71)</f>
        <v>2</v>
      </c>
      <c r="H71">
        <f>SUMIF('Vulnerability scoring'!$D$4:$CS$4,H$5,'Vulnerability scoring'!$D71:$CS71)</f>
        <v>1</v>
      </c>
      <c r="I71">
        <f>SUMIF('Vulnerability scoring'!$D$4:$CS$4,I$5,'Vulnerability scoring'!$D71:$CS71)</f>
        <v>1</v>
      </c>
      <c r="J71">
        <f>SUMIF('Vulnerability scoring'!$D$4:$CS$4,J$5,'Vulnerability scoring'!$D71:$CS71)</f>
        <v>2</v>
      </c>
      <c r="K71">
        <f>SUMIF('Vulnerability scoring'!$D$4:$CS$4,K$5,'Vulnerability scoring'!$D71:$CS71)</f>
        <v>6</v>
      </c>
      <c r="L71">
        <f>SUMIF('Vulnerability scoring'!$D$4:$CS$4,L$5,'Vulnerability scoring'!$D71:$CS71)</f>
        <v>2</v>
      </c>
      <c r="M71">
        <f>SUMIF('Vulnerability scoring'!$D$4:$CS$4,M$5,'Vulnerability scoring'!$D71:$CS71)</f>
        <v>1</v>
      </c>
    </row>
    <row r="72" spans="1:13" ht="12.75" x14ac:dyDescent="0.2">
      <c r="A72" s="53" t="str">
        <f>'Technology references'!A67</f>
        <v>Tech-066</v>
      </c>
      <c r="B72" s="54" t="str">
        <f t="array" ref="B72">INDEX('Technology references'!$B$2:$B$100,MATCH($A72,'Technology references'!$A$2:$A$100,0))</f>
        <v>Payment technology</v>
      </c>
      <c r="D72">
        <f>SUMIF('Vulnerability scoring'!$D$4:$CS$4,D$5,'Vulnerability scoring'!$D72:$CS72)</f>
        <v>0</v>
      </c>
      <c r="E72">
        <f>SUMIF('Vulnerability scoring'!$D$4:$CS$4,E$5,'Vulnerability scoring'!$D72:$CS72)</f>
        <v>-7</v>
      </c>
      <c r="F72">
        <f>SUMIF('Vulnerability scoring'!$D$4:$CS$4,F$5,'Vulnerability scoring'!$D72:$CS72)</f>
        <v>0</v>
      </c>
      <c r="G72">
        <f>SUMIF('Vulnerability scoring'!$D$4:$CS$4,G$5,'Vulnerability scoring'!$D72:$CS72)</f>
        <v>0</v>
      </c>
      <c r="H72">
        <f>SUMIF('Vulnerability scoring'!$D$4:$CS$4,H$5,'Vulnerability scoring'!$D72:$CS72)</f>
        <v>0</v>
      </c>
      <c r="I72">
        <f>SUMIF('Vulnerability scoring'!$D$4:$CS$4,I$5,'Vulnerability scoring'!$D72:$CS72)</f>
        <v>0</v>
      </c>
      <c r="J72">
        <f>SUMIF('Vulnerability scoring'!$D$4:$CS$4,J$5,'Vulnerability scoring'!$D72:$CS72)</f>
        <v>0</v>
      </c>
      <c r="K72">
        <f>SUMIF('Vulnerability scoring'!$D$4:$CS$4,K$5,'Vulnerability scoring'!$D72:$CS72)</f>
        <v>-1</v>
      </c>
      <c r="L72">
        <f>SUMIF('Vulnerability scoring'!$D$4:$CS$4,L$5,'Vulnerability scoring'!$D72:$CS72)</f>
        <v>6</v>
      </c>
      <c r="M72">
        <f>SUMIF('Vulnerability scoring'!$D$4:$CS$4,M$5,'Vulnerability scoring'!$D72:$CS72)</f>
        <v>-1</v>
      </c>
    </row>
    <row r="73" spans="1:13" ht="12.75" x14ac:dyDescent="0.2">
      <c r="A73" s="53" t="str">
        <f>'Technology references'!A68</f>
        <v>Tech-067</v>
      </c>
      <c r="B73" s="54" t="str">
        <f t="array" ref="B73">INDEX('Technology references'!$B$2:$B$100,MATCH($A73,'Technology references'!$A$2:$A$100,0))</f>
        <v>Gig Economy</v>
      </c>
      <c r="D73">
        <f>SUMIF('Vulnerability scoring'!$D$4:$CS$4,D$5,'Vulnerability scoring'!$D73:$CS73)</f>
        <v>10</v>
      </c>
      <c r="E73">
        <f>SUMIF('Vulnerability scoring'!$D$4:$CS$4,E$5,'Vulnerability scoring'!$D73:$CS73)</f>
        <v>4</v>
      </c>
      <c r="F73">
        <f>SUMIF('Vulnerability scoring'!$D$4:$CS$4,F$5,'Vulnerability scoring'!$D73:$CS73)</f>
        <v>1</v>
      </c>
      <c r="G73">
        <f>SUMIF('Vulnerability scoring'!$D$4:$CS$4,G$5,'Vulnerability scoring'!$D73:$CS73)</f>
        <v>3</v>
      </c>
      <c r="H73">
        <f>SUMIF('Vulnerability scoring'!$D$4:$CS$4,H$5,'Vulnerability scoring'!$D73:$CS73)</f>
        <v>5</v>
      </c>
      <c r="I73">
        <f>SUMIF('Vulnerability scoring'!$D$4:$CS$4,I$5,'Vulnerability scoring'!$D73:$CS73)</f>
        <v>0</v>
      </c>
      <c r="J73">
        <f>SUMIF('Vulnerability scoring'!$D$4:$CS$4,J$5,'Vulnerability scoring'!$D73:$CS73)</f>
        <v>4</v>
      </c>
      <c r="K73">
        <f>SUMIF('Vulnerability scoring'!$D$4:$CS$4,K$5,'Vulnerability scoring'!$D73:$CS73)</f>
        <v>4</v>
      </c>
      <c r="L73">
        <f>SUMIF('Vulnerability scoring'!$D$4:$CS$4,L$5,'Vulnerability scoring'!$D73:$CS73)</f>
        <v>4</v>
      </c>
      <c r="M73">
        <f>SUMIF('Vulnerability scoring'!$D$4:$CS$4,M$5,'Vulnerability scoring'!$D73:$CS73)</f>
        <v>4</v>
      </c>
    </row>
    <row r="74" spans="1:13" ht="12.75" x14ac:dyDescent="0.2">
      <c r="A74" s="53" t="str">
        <f>'Technology references'!A69</f>
        <v>Tech-068</v>
      </c>
      <c r="B74" s="54" t="str">
        <f t="array" ref="B74">INDEX('Technology references'!$B$2:$B$100,MATCH($A74,'Technology references'!$A$2:$A$100,0))</f>
        <v>E-commerce</v>
      </c>
      <c r="D74">
        <f>SUMIF('Vulnerability scoring'!$D$4:$CS$4,D$5,'Vulnerability scoring'!$D74:$CS74)</f>
        <v>-4</v>
      </c>
      <c r="E74">
        <f>SUMIF('Vulnerability scoring'!$D$4:$CS$4,E$5,'Vulnerability scoring'!$D74:$CS74)</f>
        <v>1</v>
      </c>
      <c r="F74">
        <f>SUMIF('Vulnerability scoring'!$D$4:$CS$4,F$5,'Vulnerability scoring'!$D74:$CS74)</f>
        <v>6</v>
      </c>
      <c r="G74">
        <f>SUMIF('Vulnerability scoring'!$D$4:$CS$4,G$5,'Vulnerability scoring'!$D74:$CS74)</f>
        <v>2</v>
      </c>
      <c r="H74">
        <f>SUMIF('Vulnerability scoring'!$D$4:$CS$4,H$5,'Vulnerability scoring'!$D74:$CS74)</f>
        <v>-2</v>
      </c>
      <c r="I74">
        <f>SUMIF('Vulnerability scoring'!$D$4:$CS$4,I$5,'Vulnerability scoring'!$D74:$CS74)</f>
        <v>0</v>
      </c>
      <c r="J74">
        <f>SUMIF('Vulnerability scoring'!$D$4:$CS$4,J$5,'Vulnerability scoring'!$D74:$CS74)</f>
        <v>0</v>
      </c>
      <c r="K74">
        <f>SUMIF('Vulnerability scoring'!$D$4:$CS$4,K$5,'Vulnerability scoring'!$D74:$CS74)</f>
        <v>5</v>
      </c>
      <c r="L74">
        <f>SUMIF('Vulnerability scoring'!$D$4:$CS$4,L$5,'Vulnerability scoring'!$D74:$CS74)</f>
        <v>4</v>
      </c>
      <c r="M74">
        <f>SUMIF('Vulnerability scoring'!$D$4:$CS$4,M$5,'Vulnerability scoring'!$D74:$CS74)</f>
        <v>1</v>
      </c>
    </row>
    <row r="75" spans="1:13" ht="12.75" x14ac:dyDescent="0.2">
      <c r="A75" s="53" t="str">
        <f>'Technology references'!A70</f>
        <v>Tech-069</v>
      </c>
      <c r="B75" s="54" t="str">
        <f t="array" ref="B75">INDEX('Technology references'!$B$2:$B$100,MATCH($A75,'Technology references'!$A$2:$A$100,0))</f>
        <v>Healthy living</v>
      </c>
      <c r="D75">
        <f>SUMIF('Vulnerability scoring'!$D$4:$CS$4,D$5,'Vulnerability scoring'!$D75:$CS75)</f>
        <v>3</v>
      </c>
      <c r="E75">
        <f>SUMIF('Vulnerability scoring'!$D$4:$CS$4,E$5,'Vulnerability scoring'!$D75:$CS75)</f>
        <v>0</v>
      </c>
      <c r="F75">
        <f>SUMIF('Vulnerability scoring'!$D$4:$CS$4,F$5,'Vulnerability scoring'!$D75:$CS75)</f>
        <v>0</v>
      </c>
      <c r="G75">
        <f>SUMIF('Vulnerability scoring'!$D$4:$CS$4,G$5,'Vulnerability scoring'!$D75:$CS75)</f>
        <v>2</v>
      </c>
      <c r="H75">
        <f>SUMIF('Vulnerability scoring'!$D$4:$CS$4,H$5,'Vulnerability scoring'!$D75:$CS75)</f>
        <v>1</v>
      </c>
      <c r="I75">
        <f>SUMIF('Vulnerability scoring'!$D$4:$CS$4,I$5,'Vulnerability scoring'!$D75:$CS75)</f>
        <v>1</v>
      </c>
      <c r="J75">
        <f>SUMIF('Vulnerability scoring'!$D$4:$CS$4,J$5,'Vulnerability scoring'!$D75:$CS75)</f>
        <v>0</v>
      </c>
      <c r="K75">
        <f>SUMIF('Vulnerability scoring'!$D$4:$CS$4,K$5,'Vulnerability scoring'!$D75:$CS75)</f>
        <v>-1</v>
      </c>
      <c r="L75">
        <f>SUMIF('Vulnerability scoring'!$D$4:$CS$4,L$5,'Vulnerability scoring'!$D75:$CS75)</f>
        <v>1</v>
      </c>
      <c r="M75">
        <f>SUMIF('Vulnerability scoring'!$D$4:$CS$4,M$5,'Vulnerability scoring'!$D75:$CS75)</f>
        <v>0</v>
      </c>
    </row>
    <row r="76" spans="1:13" ht="12.75" x14ac:dyDescent="0.2">
      <c r="A76" s="53" t="str">
        <f>'Technology references'!A71</f>
        <v>Tech-070</v>
      </c>
      <c r="B76" s="54" t="str">
        <f t="array" ref="B76">INDEX('Technology references'!$B$2:$B$100,MATCH($A76,'Technology references'!$A$2:$A$100,0))</f>
        <v>Plastic reduction</v>
      </c>
      <c r="D76">
        <f>SUMIF('Vulnerability scoring'!$D$4:$CS$4,D$5,'Vulnerability scoring'!$D76:$CS76)</f>
        <v>-8</v>
      </c>
      <c r="E76">
        <f>SUMIF('Vulnerability scoring'!$D$4:$CS$4,E$5,'Vulnerability scoring'!$D76:$CS76)</f>
        <v>0</v>
      </c>
      <c r="F76">
        <f>SUMIF('Vulnerability scoring'!$D$4:$CS$4,F$5,'Vulnerability scoring'!$D76:$CS76)</f>
        <v>1</v>
      </c>
      <c r="G76">
        <f>SUMIF('Vulnerability scoring'!$D$4:$CS$4,G$5,'Vulnerability scoring'!$D76:$CS76)</f>
        <v>-4</v>
      </c>
      <c r="H76">
        <f>SUMIF('Vulnerability scoring'!$D$4:$CS$4,H$5,'Vulnerability scoring'!$D76:$CS76)</f>
        <v>0</v>
      </c>
      <c r="I76">
        <f>SUMIF('Vulnerability scoring'!$D$4:$CS$4,I$5,'Vulnerability scoring'!$D76:$CS76)</f>
        <v>0</v>
      </c>
      <c r="J76">
        <f>SUMIF('Vulnerability scoring'!$D$4:$CS$4,J$5,'Vulnerability scoring'!$D76:$CS76)</f>
        <v>0</v>
      </c>
      <c r="K76">
        <f>SUMIF('Vulnerability scoring'!$D$4:$CS$4,K$5,'Vulnerability scoring'!$D76:$CS76)</f>
        <v>0</v>
      </c>
      <c r="L76">
        <f>SUMIF('Vulnerability scoring'!$D$4:$CS$4,L$5,'Vulnerability scoring'!$D76:$CS76)</f>
        <v>-3</v>
      </c>
      <c r="M76">
        <f>SUMIF('Vulnerability scoring'!$D$4:$CS$4,M$5,'Vulnerability scoring'!$D76:$CS76)</f>
        <v>0</v>
      </c>
    </row>
    <row r="77" spans="1:13" ht="12.75" x14ac:dyDescent="0.2">
      <c r="A77" s="53" t="str">
        <f>'Technology references'!A72</f>
        <v>Tech-071</v>
      </c>
      <c r="B77" s="54" t="str">
        <f t="array" ref="B77">INDEX('Technology references'!$B$2:$B$100,MATCH($A77,'Technology references'!$A$2:$A$100,0))</f>
        <v>Flexible working</v>
      </c>
      <c r="D77">
        <f>SUMIF('Vulnerability scoring'!$D$4:$CS$4,D$5,'Vulnerability scoring'!$D77:$CS77)</f>
        <v>3</v>
      </c>
      <c r="E77">
        <f>SUMIF('Vulnerability scoring'!$D$4:$CS$4,E$5,'Vulnerability scoring'!$D77:$CS77)</f>
        <v>4</v>
      </c>
      <c r="F77">
        <f>SUMIF('Vulnerability scoring'!$D$4:$CS$4,F$5,'Vulnerability scoring'!$D77:$CS77)</f>
        <v>0</v>
      </c>
      <c r="G77">
        <f>SUMIF('Vulnerability scoring'!$D$4:$CS$4,G$5,'Vulnerability scoring'!$D77:$CS77)</f>
        <v>2</v>
      </c>
      <c r="H77">
        <f>SUMIF('Vulnerability scoring'!$D$4:$CS$4,H$5,'Vulnerability scoring'!$D77:$CS77)</f>
        <v>3</v>
      </c>
      <c r="I77">
        <f>SUMIF('Vulnerability scoring'!$D$4:$CS$4,I$5,'Vulnerability scoring'!$D77:$CS77)</f>
        <v>1</v>
      </c>
      <c r="J77">
        <f>SUMIF('Vulnerability scoring'!$D$4:$CS$4,J$5,'Vulnerability scoring'!$D77:$CS77)</f>
        <v>0</v>
      </c>
      <c r="K77">
        <f>SUMIF('Vulnerability scoring'!$D$4:$CS$4,K$5,'Vulnerability scoring'!$D77:$CS77)</f>
        <v>2</v>
      </c>
      <c r="L77">
        <f>SUMIF('Vulnerability scoring'!$D$4:$CS$4,L$5,'Vulnerability scoring'!$D77:$CS77)</f>
        <v>1</v>
      </c>
      <c r="M77">
        <f>SUMIF('Vulnerability scoring'!$D$4:$CS$4,M$5,'Vulnerability scoring'!$D77:$CS77)</f>
        <v>2</v>
      </c>
    </row>
    <row r="78" spans="1:13" ht="12.75" x14ac:dyDescent="0.2">
      <c r="A78" s="53" t="str">
        <f>'Technology references'!A73</f>
        <v>Tech-072</v>
      </c>
      <c r="B78" s="54" t="str">
        <f t="array" ref="B78">INDEX('Technology references'!$B$2:$B$100,MATCH($A78,'Technology references'!$A$2:$A$100,0))</f>
        <v>Gamification</v>
      </c>
      <c r="D78">
        <f>SUMIF('Vulnerability scoring'!$D$4:$CS$4,D$5,'Vulnerability scoring'!$D78:$CS78)</f>
        <v>0</v>
      </c>
      <c r="E78">
        <f>SUMIF('Vulnerability scoring'!$D$4:$CS$4,E$5,'Vulnerability scoring'!$D78:$CS78)</f>
        <v>-6</v>
      </c>
      <c r="F78">
        <f>SUMIF('Vulnerability scoring'!$D$4:$CS$4,F$5,'Vulnerability scoring'!$D78:$CS78)</f>
        <v>2</v>
      </c>
      <c r="G78">
        <f>SUMIF('Vulnerability scoring'!$D$4:$CS$4,G$5,'Vulnerability scoring'!$D78:$CS78)</f>
        <v>0</v>
      </c>
      <c r="H78">
        <f>SUMIF('Vulnerability scoring'!$D$4:$CS$4,H$5,'Vulnerability scoring'!$D78:$CS78)</f>
        <v>0</v>
      </c>
      <c r="I78">
        <f>SUMIF('Vulnerability scoring'!$D$4:$CS$4,I$5,'Vulnerability scoring'!$D78:$CS78)</f>
        <v>0</v>
      </c>
      <c r="J78">
        <f>SUMIF('Vulnerability scoring'!$D$4:$CS$4,J$5,'Vulnerability scoring'!$D78:$CS78)</f>
        <v>2</v>
      </c>
      <c r="K78">
        <f>SUMIF('Vulnerability scoring'!$D$4:$CS$4,K$5,'Vulnerability scoring'!$D78:$CS78)</f>
        <v>1</v>
      </c>
      <c r="L78">
        <f>SUMIF('Vulnerability scoring'!$D$4:$CS$4,L$5,'Vulnerability scoring'!$D78:$CS78)</f>
        <v>0</v>
      </c>
      <c r="M78">
        <f>SUMIF('Vulnerability scoring'!$D$4:$CS$4,M$5,'Vulnerability scoring'!$D78:$CS78)</f>
        <v>-2</v>
      </c>
    </row>
    <row r="79" spans="1:13" ht="12.75" x14ac:dyDescent="0.2">
      <c r="A79" s="53" t="str">
        <f>'Technology references'!A74</f>
        <v>Tech-073</v>
      </c>
      <c r="B79" s="54" t="str">
        <f t="array" ref="B79">INDEX('Technology references'!$B$2:$B$100,MATCH($A79,'Technology references'!$A$2:$A$100,0))</f>
        <v>Methane Tax</v>
      </c>
      <c r="D79">
        <f>SUMIF('Vulnerability scoring'!$D$4:$CS$4,D$5,'Vulnerability scoring'!$D79:$CS79)</f>
        <v>-3</v>
      </c>
      <c r="E79">
        <f>SUMIF('Vulnerability scoring'!$D$4:$CS$4,E$5,'Vulnerability scoring'!$D79:$CS79)</f>
        <v>0</v>
      </c>
      <c r="F79">
        <f>SUMIF('Vulnerability scoring'!$D$4:$CS$4,F$5,'Vulnerability scoring'!$D79:$CS79)</f>
        <v>0</v>
      </c>
      <c r="G79">
        <f>SUMIF('Vulnerability scoring'!$D$4:$CS$4,G$5,'Vulnerability scoring'!$D79:$CS79)</f>
        <v>-6</v>
      </c>
      <c r="H79">
        <f>SUMIF('Vulnerability scoring'!$D$4:$CS$4,H$5,'Vulnerability scoring'!$D79:$CS79)</f>
        <v>0</v>
      </c>
      <c r="I79">
        <f>SUMIF('Vulnerability scoring'!$D$4:$CS$4,I$5,'Vulnerability scoring'!$D79:$CS79)</f>
        <v>-3</v>
      </c>
      <c r="J79">
        <f>SUMIF('Vulnerability scoring'!$D$4:$CS$4,J$5,'Vulnerability scoring'!$D79:$CS79)</f>
        <v>0</v>
      </c>
      <c r="K79">
        <f>SUMIF('Vulnerability scoring'!$D$4:$CS$4,K$5,'Vulnerability scoring'!$D79:$CS79)</f>
        <v>-1</v>
      </c>
      <c r="L79">
        <f>SUMIF('Vulnerability scoring'!$D$4:$CS$4,L$5,'Vulnerability scoring'!$D79:$CS79)</f>
        <v>0</v>
      </c>
      <c r="M79">
        <f>SUMIF('Vulnerability scoring'!$D$4:$CS$4,M$5,'Vulnerability scoring'!$D79:$CS79)</f>
        <v>0</v>
      </c>
    </row>
    <row r="80" spans="1:13" ht="12.75" x14ac:dyDescent="0.2">
      <c r="A80" s="53" t="str">
        <f>'Technology references'!A75</f>
        <v>Tech-074</v>
      </c>
      <c r="B80" s="54" t="str">
        <f t="array" ref="B80">INDEX('Technology references'!$B$2:$B$100,MATCH($A80,'Technology references'!$A$2:$A$100,0))</f>
        <v>CO2 Tax</v>
      </c>
      <c r="D80">
        <f>SUMIF('Vulnerability scoring'!$D$4:$CS$4,D$5,'Vulnerability scoring'!$D80:$CS80)</f>
        <v>-6</v>
      </c>
      <c r="E80">
        <f>SUMIF('Vulnerability scoring'!$D$4:$CS$4,E$5,'Vulnerability scoring'!$D80:$CS80)</f>
        <v>-7</v>
      </c>
      <c r="F80">
        <f>SUMIF('Vulnerability scoring'!$D$4:$CS$4,F$5,'Vulnerability scoring'!$D80:$CS80)</f>
        <v>-5</v>
      </c>
      <c r="G80">
        <f>SUMIF('Vulnerability scoring'!$D$4:$CS$4,G$5,'Vulnerability scoring'!$D80:$CS80)</f>
        <v>-7</v>
      </c>
      <c r="H80">
        <f>SUMIF('Vulnerability scoring'!$D$4:$CS$4,H$5,'Vulnerability scoring'!$D80:$CS80)</f>
        <v>0</v>
      </c>
      <c r="I80">
        <f>SUMIF('Vulnerability scoring'!$D$4:$CS$4,I$5,'Vulnerability scoring'!$D80:$CS80)</f>
        <v>-3</v>
      </c>
      <c r="J80">
        <f>SUMIF('Vulnerability scoring'!$D$4:$CS$4,J$5,'Vulnerability scoring'!$D80:$CS80)</f>
        <v>0</v>
      </c>
      <c r="K80">
        <f>SUMIF('Vulnerability scoring'!$D$4:$CS$4,K$5,'Vulnerability scoring'!$D80:$CS80)</f>
        <v>-6</v>
      </c>
      <c r="L80">
        <f>SUMIF('Vulnerability scoring'!$D$4:$CS$4,L$5,'Vulnerability scoring'!$D80:$CS80)</f>
        <v>-3</v>
      </c>
      <c r="M80">
        <f>SUMIF('Vulnerability scoring'!$D$4:$CS$4,M$5,'Vulnerability scoring'!$D80:$CS80)</f>
        <v>0</v>
      </c>
    </row>
    <row r="81" spans="1:13" ht="12.75" x14ac:dyDescent="0.2">
      <c r="A81" s="53" t="str">
        <f>'Technology references'!A76</f>
        <v>Tech-075</v>
      </c>
      <c r="B81" s="54" t="str">
        <f t="array" ref="B81">INDEX('Technology references'!$B$2:$B$100,MATCH($A81,'Technology references'!$A$2:$A$100,0))</f>
        <v>Insect protein</v>
      </c>
      <c r="D81">
        <f>SUMIF('Vulnerability scoring'!$D$4:$CS$4,D$5,'Vulnerability scoring'!$D81:$CS81)</f>
        <v>2</v>
      </c>
      <c r="E81">
        <f>SUMIF('Vulnerability scoring'!$D$4:$CS$4,E$5,'Vulnerability scoring'!$D81:$CS81)</f>
        <v>0</v>
      </c>
      <c r="F81">
        <f>SUMIF('Vulnerability scoring'!$D$4:$CS$4,F$5,'Vulnerability scoring'!$D81:$CS81)</f>
        <v>0</v>
      </c>
      <c r="G81">
        <f>SUMIF('Vulnerability scoring'!$D$4:$CS$4,G$5,'Vulnerability scoring'!$D81:$CS81)</f>
        <v>0</v>
      </c>
      <c r="H81">
        <f>SUMIF('Vulnerability scoring'!$D$4:$CS$4,H$5,'Vulnerability scoring'!$D81:$CS81)</f>
        <v>0</v>
      </c>
      <c r="I81">
        <f>SUMIF('Vulnerability scoring'!$D$4:$CS$4,I$5,'Vulnerability scoring'!$D81:$CS81)</f>
        <v>2</v>
      </c>
      <c r="J81">
        <f>SUMIF('Vulnerability scoring'!$D$4:$CS$4,J$5,'Vulnerability scoring'!$D81:$CS81)</f>
        <v>0</v>
      </c>
      <c r="K81">
        <f>SUMIF('Vulnerability scoring'!$D$4:$CS$4,K$5,'Vulnerability scoring'!$D81:$CS81)</f>
        <v>0</v>
      </c>
      <c r="L81">
        <f>SUMIF('Vulnerability scoring'!$D$4:$CS$4,L$5,'Vulnerability scoring'!$D81:$CS81)</f>
        <v>0</v>
      </c>
      <c r="M81">
        <f>SUMIF('Vulnerability scoring'!$D$4:$CS$4,M$5,'Vulnerability scoring'!$D81:$CS81)</f>
        <v>0</v>
      </c>
    </row>
    <row r="82" spans="1:13" ht="12.75" x14ac:dyDescent="0.2">
      <c r="A82" s="53" t="str">
        <f>'Technology references'!A77</f>
        <v>Tech-076</v>
      </c>
      <c r="B82" s="54" t="str">
        <f t="array" ref="B82">INDEX('Technology references'!$B$2:$B$100,MATCH($A82,'Technology references'!$A$2:$A$100,0))</f>
        <v>Red Algae</v>
      </c>
      <c r="D82">
        <f>SUMIF('Vulnerability scoring'!$D$4:$CS$4,D$5,'Vulnerability scoring'!$D82:$CS82)</f>
        <v>0</v>
      </c>
      <c r="E82">
        <f>SUMIF('Vulnerability scoring'!$D$4:$CS$4,E$5,'Vulnerability scoring'!$D82:$CS82)</f>
        <v>0</v>
      </c>
      <c r="F82">
        <f>SUMIF('Vulnerability scoring'!$D$4:$CS$4,F$5,'Vulnerability scoring'!$D82:$CS82)</f>
        <v>0</v>
      </c>
      <c r="G82">
        <f>SUMIF('Vulnerability scoring'!$D$4:$CS$4,G$5,'Vulnerability scoring'!$D82:$CS82)</f>
        <v>-1</v>
      </c>
      <c r="H82">
        <f>SUMIF('Vulnerability scoring'!$D$4:$CS$4,H$5,'Vulnerability scoring'!$D82:$CS82)</f>
        <v>0</v>
      </c>
      <c r="I82">
        <f>SUMIF('Vulnerability scoring'!$D$4:$CS$4,I$5,'Vulnerability scoring'!$D82:$CS82)</f>
        <v>2</v>
      </c>
      <c r="J82">
        <f>SUMIF('Vulnerability scoring'!$D$4:$CS$4,J$5,'Vulnerability scoring'!$D82:$CS82)</f>
        <v>0</v>
      </c>
      <c r="K82">
        <f>SUMIF('Vulnerability scoring'!$D$4:$CS$4,K$5,'Vulnerability scoring'!$D82:$CS82)</f>
        <v>0</v>
      </c>
      <c r="L82">
        <f>SUMIF('Vulnerability scoring'!$D$4:$CS$4,L$5,'Vulnerability scoring'!$D82:$CS82)</f>
        <v>0</v>
      </c>
      <c r="M82">
        <f>SUMIF('Vulnerability scoring'!$D$4:$CS$4,M$5,'Vulnerability scoring'!$D82:$CS82)</f>
        <v>0</v>
      </c>
    </row>
    <row r="83" spans="1:13" ht="12.75" x14ac:dyDescent="0.2">
      <c r="A83" s="53" t="str">
        <f>'Technology references'!A78</f>
        <v>Tech-077</v>
      </c>
      <c r="B83" s="54" t="str">
        <f t="array" ref="B83">INDEX('Technology references'!$B$2:$B$100,MATCH($A83,'Technology references'!$A$2:$A$100,0))</f>
        <v>Reduced meat consumption</v>
      </c>
      <c r="D83">
        <f>SUMIF('Vulnerability scoring'!$D$4:$CS$4,D$5,'Vulnerability scoring'!$D83:$CS83)</f>
        <v>-2</v>
      </c>
      <c r="E83">
        <f>SUMIF('Vulnerability scoring'!$D$4:$CS$4,E$5,'Vulnerability scoring'!$D83:$CS83)</f>
        <v>0</v>
      </c>
      <c r="F83">
        <f>SUMIF('Vulnerability scoring'!$D$4:$CS$4,F$5,'Vulnerability scoring'!$D83:$CS83)</f>
        <v>0</v>
      </c>
      <c r="G83">
        <f>SUMIF('Vulnerability scoring'!$D$4:$CS$4,G$5,'Vulnerability scoring'!$D83:$CS83)</f>
        <v>1</v>
      </c>
      <c r="H83">
        <f>SUMIF('Vulnerability scoring'!$D$4:$CS$4,H$5,'Vulnerability scoring'!$D83:$CS83)</f>
        <v>0</v>
      </c>
      <c r="I83">
        <f>SUMIF('Vulnerability scoring'!$D$4:$CS$4,I$5,'Vulnerability scoring'!$D83:$CS83)</f>
        <v>-3</v>
      </c>
      <c r="J83">
        <f>SUMIF('Vulnerability scoring'!$D$4:$CS$4,J$5,'Vulnerability scoring'!$D83:$CS83)</f>
        <v>0</v>
      </c>
      <c r="K83">
        <f>SUMIF('Vulnerability scoring'!$D$4:$CS$4,K$5,'Vulnerability scoring'!$D83:$CS83)</f>
        <v>0</v>
      </c>
      <c r="L83">
        <f>SUMIF('Vulnerability scoring'!$D$4:$CS$4,L$5,'Vulnerability scoring'!$D83:$CS83)</f>
        <v>0</v>
      </c>
      <c r="M83">
        <f>SUMIF('Vulnerability scoring'!$D$4:$CS$4,M$5,'Vulnerability scoring'!$D83:$CS83)</f>
        <v>0</v>
      </c>
    </row>
    <row r="84" spans="1:13" ht="12.75" x14ac:dyDescent="0.2">
      <c r="A84" s="53" t="str">
        <f>'Technology references'!A79</f>
        <v>Tech-078</v>
      </c>
      <c r="B84" s="54" t="str">
        <f t="array" ref="B84">INDEX('Technology references'!$B$2:$B$100,MATCH($A84,'Technology references'!$A$2:$A$100,0))</f>
        <v>Fake news</v>
      </c>
      <c r="D84">
        <f>SUMIF('Vulnerability scoring'!$D$4:$CS$4,D$5,'Vulnerability scoring'!$D84:$CS84)</f>
        <v>0</v>
      </c>
      <c r="E84">
        <f>SUMIF('Vulnerability scoring'!$D$4:$CS$4,E$5,'Vulnerability scoring'!$D84:$CS84)</f>
        <v>0</v>
      </c>
      <c r="F84">
        <f>SUMIF('Vulnerability scoring'!$D$4:$CS$4,F$5,'Vulnerability scoring'!$D84:$CS84)</f>
        <v>0</v>
      </c>
      <c r="G84">
        <f>SUMIF('Vulnerability scoring'!$D$4:$CS$4,G$5,'Vulnerability scoring'!$D84:$CS84)</f>
        <v>0</v>
      </c>
      <c r="H84">
        <f>SUMIF('Vulnerability scoring'!$D$4:$CS$4,H$5,'Vulnerability scoring'!$D84:$CS84)</f>
        <v>-1</v>
      </c>
      <c r="I84">
        <f>SUMIF('Vulnerability scoring'!$D$4:$CS$4,I$5,'Vulnerability scoring'!$D84:$CS84)</f>
        <v>-1</v>
      </c>
      <c r="J84">
        <f>SUMIF('Vulnerability scoring'!$D$4:$CS$4,J$5,'Vulnerability scoring'!$D84:$CS84)</f>
        <v>-1</v>
      </c>
      <c r="K84">
        <f>SUMIF('Vulnerability scoring'!$D$4:$CS$4,K$5,'Vulnerability scoring'!$D84:$CS84)</f>
        <v>-3</v>
      </c>
      <c r="L84">
        <f>SUMIF('Vulnerability scoring'!$D$4:$CS$4,L$5,'Vulnerability scoring'!$D84:$CS84)</f>
        <v>0</v>
      </c>
      <c r="M84">
        <f>SUMIF('Vulnerability scoring'!$D$4:$CS$4,M$5,'Vulnerability scoring'!$D84:$CS84)</f>
        <v>-1</v>
      </c>
    </row>
    <row r="85" spans="1:13" ht="12.75" x14ac:dyDescent="0.2">
      <c r="A85" s="53" t="str">
        <f>'Technology references'!A80</f>
        <v>Tech-079</v>
      </c>
      <c r="B85" s="54" t="str">
        <f t="array" ref="B85">INDEX('Technology references'!$B$2:$B$100,MATCH($A85,'Technology references'!$A$2:$A$100,0))</f>
        <v>Ecosystem engineering</v>
      </c>
      <c r="D85">
        <f>SUMIF('Vulnerability scoring'!$D$4:$CS$4,D$5,'Vulnerability scoring'!$D85:$CS85)</f>
        <v>2</v>
      </c>
      <c r="E85">
        <f>SUMIF('Vulnerability scoring'!$D$4:$CS$4,E$5,'Vulnerability scoring'!$D85:$CS85)</f>
        <v>3</v>
      </c>
      <c r="F85">
        <f>SUMIF('Vulnerability scoring'!$D$4:$CS$4,F$5,'Vulnerability scoring'!$D85:$CS85)</f>
        <v>2</v>
      </c>
      <c r="G85">
        <f>SUMIF('Vulnerability scoring'!$D$4:$CS$4,G$5,'Vulnerability scoring'!$D85:$CS85)</f>
        <v>4</v>
      </c>
      <c r="H85">
        <f>SUMIF('Vulnerability scoring'!$D$4:$CS$4,H$5,'Vulnerability scoring'!$D85:$CS85)</f>
        <v>0</v>
      </c>
      <c r="I85">
        <f>SUMIF('Vulnerability scoring'!$D$4:$CS$4,I$5,'Vulnerability scoring'!$D85:$CS85)</f>
        <v>2</v>
      </c>
      <c r="J85">
        <f>SUMIF('Vulnerability scoring'!$D$4:$CS$4,J$5,'Vulnerability scoring'!$D85:$CS85)</f>
        <v>0</v>
      </c>
      <c r="K85">
        <f>SUMIF('Vulnerability scoring'!$D$4:$CS$4,K$5,'Vulnerability scoring'!$D85:$CS85)</f>
        <v>1</v>
      </c>
      <c r="L85">
        <f>SUMIF('Vulnerability scoring'!$D$4:$CS$4,L$5,'Vulnerability scoring'!$D85:$CS85)</f>
        <v>0</v>
      </c>
      <c r="M85">
        <f>SUMIF('Vulnerability scoring'!$D$4:$CS$4,M$5,'Vulnerability scoring'!$D85:$CS85)</f>
        <v>0</v>
      </c>
    </row>
    <row r="86" spans="1:13" ht="12.75" x14ac:dyDescent="0.2">
      <c r="A86" s="53" t="str">
        <f>'Technology references'!A81</f>
        <v>Tech-080</v>
      </c>
      <c r="B86" s="54" t="str">
        <f t="array" ref="B86">INDEX('Technology references'!$B$2:$B$100,MATCH($A86,'Technology references'!$A$2:$A$100,0))</f>
        <v>Antibiotic resistance</v>
      </c>
      <c r="D86">
        <f>SUMIF('Vulnerability scoring'!$D$4:$CS$4,D$5,'Vulnerability scoring'!$D86:$CS86)</f>
        <v>0</v>
      </c>
      <c r="E86">
        <f>SUMIF('Vulnerability scoring'!$D$4:$CS$4,E$5,'Vulnerability scoring'!$D86:$CS86)</f>
        <v>0</v>
      </c>
      <c r="F86">
        <f>SUMIF('Vulnerability scoring'!$D$4:$CS$4,F$5,'Vulnerability scoring'!$D86:$CS86)</f>
        <v>0</v>
      </c>
      <c r="G86">
        <f>SUMIF('Vulnerability scoring'!$D$4:$CS$4,G$5,'Vulnerability scoring'!$D86:$CS86)</f>
        <v>-1</v>
      </c>
      <c r="H86">
        <f>SUMIF('Vulnerability scoring'!$D$4:$CS$4,H$5,'Vulnerability scoring'!$D86:$CS86)</f>
        <v>0</v>
      </c>
      <c r="I86">
        <f>SUMIF('Vulnerability scoring'!$D$4:$CS$4,I$5,'Vulnerability scoring'!$D86:$CS86)</f>
        <v>-1</v>
      </c>
      <c r="J86">
        <f>SUMIF('Vulnerability scoring'!$D$4:$CS$4,J$5,'Vulnerability scoring'!$D86:$CS86)</f>
        <v>0</v>
      </c>
      <c r="K86">
        <f>SUMIF('Vulnerability scoring'!$D$4:$CS$4,K$5,'Vulnerability scoring'!$D86:$CS86)</f>
        <v>1</v>
      </c>
      <c r="L86">
        <f>SUMIF('Vulnerability scoring'!$D$4:$CS$4,L$5,'Vulnerability scoring'!$D86:$CS86)</f>
        <v>0</v>
      </c>
      <c r="M86">
        <f>SUMIF('Vulnerability scoring'!$D$4:$CS$4,M$5,'Vulnerability scoring'!$D86:$CS86)</f>
        <v>0</v>
      </c>
    </row>
    <row r="87" spans="1:13" ht="12.75" x14ac:dyDescent="0.2">
      <c r="A87" s="53" t="str">
        <f>'Technology references'!A82</f>
        <v>Tech-081</v>
      </c>
      <c r="B87" s="54" t="str">
        <f t="array" ref="B87">INDEX('Technology references'!$B$2:$B$100,MATCH($A87,'Technology references'!$A$2:$A$100,0))</f>
        <v>Voice control</v>
      </c>
      <c r="D87">
        <f>SUMIF('Vulnerability scoring'!$D$4:$CS$4,D$5,'Vulnerability scoring'!$D87:$CS87)</f>
        <v>2</v>
      </c>
      <c r="E87">
        <f>SUMIF('Vulnerability scoring'!$D$4:$CS$4,E$5,'Vulnerability scoring'!$D87:$CS87)</f>
        <v>0</v>
      </c>
      <c r="F87">
        <f>SUMIF('Vulnerability scoring'!$D$4:$CS$4,F$5,'Vulnerability scoring'!$D87:$CS87)</f>
        <v>0</v>
      </c>
      <c r="G87">
        <f>SUMIF('Vulnerability scoring'!$D$4:$CS$4,G$5,'Vulnerability scoring'!$D87:$CS87)</f>
        <v>1</v>
      </c>
      <c r="H87">
        <f>SUMIF('Vulnerability scoring'!$D$4:$CS$4,H$5,'Vulnerability scoring'!$D87:$CS87)</f>
        <v>2</v>
      </c>
      <c r="I87">
        <f>SUMIF('Vulnerability scoring'!$D$4:$CS$4,I$5,'Vulnerability scoring'!$D87:$CS87)</f>
        <v>0</v>
      </c>
      <c r="J87">
        <f>SUMIF('Vulnerability scoring'!$D$4:$CS$4,J$5,'Vulnerability scoring'!$D87:$CS87)</f>
        <v>0</v>
      </c>
      <c r="K87">
        <f>SUMIF('Vulnerability scoring'!$D$4:$CS$4,K$5,'Vulnerability scoring'!$D87:$CS87)</f>
        <v>1</v>
      </c>
      <c r="L87">
        <f>SUMIF('Vulnerability scoring'!$D$4:$CS$4,L$5,'Vulnerability scoring'!$D87:$CS87)</f>
        <v>0</v>
      </c>
      <c r="M87">
        <f>SUMIF('Vulnerability scoring'!$D$4:$CS$4,M$5,'Vulnerability scoring'!$D87:$CS87)</f>
        <v>0</v>
      </c>
    </row>
    <row r="88" spans="1:13" ht="12.75" x14ac:dyDescent="0.2">
      <c r="A88" s="53" t="str">
        <f>'Technology references'!A83</f>
        <v>Tech-082</v>
      </c>
      <c r="B88" s="54" t="str">
        <f t="array" ref="B88">INDEX('Technology references'!$B$2:$B$100,MATCH($A88,'Technology references'!$A$2:$A$100,0))</f>
        <v>Inductive vehicle charging</v>
      </c>
      <c r="D88">
        <f>SUMIF('Vulnerability scoring'!$D$4:$CS$4,D$5,'Vulnerability scoring'!$D88:$CS88)</f>
        <v>4</v>
      </c>
      <c r="E88">
        <f>SUMIF('Vulnerability scoring'!$D$4:$CS$4,E$5,'Vulnerability scoring'!$D88:$CS88)</f>
        <v>-2</v>
      </c>
      <c r="F88">
        <f>SUMIF('Vulnerability scoring'!$D$4:$CS$4,F$5,'Vulnerability scoring'!$D88:$CS88)</f>
        <v>1</v>
      </c>
      <c r="G88">
        <f>SUMIF('Vulnerability scoring'!$D$4:$CS$4,G$5,'Vulnerability scoring'!$D88:$CS88)</f>
        <v>-2</v>
      </c>
      <c r="H88">
        <f>SUMIF('Vulnerability scoring'!$D$4:$CS$4,H$5,'Vulnerability scoring'!$D88:$CS88)</f>
        <v>0</v>
      </c>
      <c r="I88">
        <f>SUMIF('Vulnerability scoring'!$D$4:$CS$4,I$5,'Vulnerability scoring'!$D88:$CS88)</f>
        <v>0</v>
      </c>
      <c r="J88">
        <f>SUMIF('Vulnerability scoring'!$D$4:$CS$4,J$5,'Vulnerability scoring'!$D88:$CS88)</f>
        <v>0</v>
      </c>
      <c r="K88">
        <f>SUMIF('Vulnerability scoring'!$D$4:$CS$4,K$5,'Vulnerability scoring'!$D88:$CS88)</f>
        <v>4</v>
      </c>
      <c r="L88">
        <f>SUMIF('Vulnerability scoring'!$D$4:$CS$4,L$5,'Vulnerability scoring'!$D88:$CS88)</f>
        <v>0</v>
      </c>
      <c r="M88">
        <f>SUMIF('Vulnerability scoring'!$D$4:$CS$4,M$5,'Vulnerability scoring'!$D88:$CS88)</f>
        <v>0</v>
      </c>
    </row>
    <row r="89" spans="1:13" ht="12.75" x14ac:dyDescent="0.2">
      <c r="A89" s="53" t="str">
        <f>'Technology references'!A84</f>
        <v>Tech-083</v>
      </c>
      <c r="B89" s="54" t="str">
        <f t="array" ref="B89">INDEX('Technology references'!$B$2:$B$100,MATCH($A89,'Technology references'!$A$2:$A$100,0))</f>
        <v>Loyalty and Rewards</v>
      </c>
      <c r="D89">
        <f>SUMIF('Vulnerability scoring'!$D$4:$CS$4,D$5,'Vulnerability scoring'!$D89:$CS89)</f>
        <v>8</v>
      </c>
      <c r="E89">
        <f>SUMIF('Vulnerability scoring'!$D$4:$CS$4,E$5,'Vulnerability scoring'!$D89:$CS89)</f>
        <v>4</v>
      </c>
      <c r="F89">
        <f>SUMIF('Vulnerability scoring'!$D$4:$CS$4,F$5,'Vulnerability scoring'!$D89:$CS89)</f>
        <v>1</v>
      </c>
      <c r="G89">
        <f>SUMIF('Vulnerability scoring'!$D$4:$CS$4,G$5,'Vulnerability scoring'!$D89:$CS89)</f>
        <v>1</v>
      </c>
      <c r="H89">
        <f>SUMIF('Vulnerability scoring'!$D$4:$CS$4,H$5,'Vulnerability scoring'!$D89:$CS89)</f>
        <v>0</v>
      </c>
      <c r="I89">
        <f>SUMIF('Vulnerability scoring'!$D$4:$CS$4,I$5,'Vulnerability scoring'!$D89:$CS89)</f>
        <v>0</v>
      </c>
      <c r="J89">
        <f>SUMIF('Vulnerability scoring'!$D$4:$CS$4,J$5,'Vulnerability scoring'!$D89:$CS89)</f>
        <v>0</v>
      </c>
      <c r="K89">
        <f>SUMIF('Vulnerability scoring'!$D$4:$CS$4,K$5,'Vulnerability scoring'!$D89:$CS89)</f>
        <v>1</v>
      </c>
      <c r="L89">
        <f>SUMIF('Vulnerability scoring'!$D$4:$CS$4,L$5,'Vulnerability scoring'!$D89:$CS89)</f>
        <v>0</v>
      </c>
      <c r="M89">
        <f>SUMIF('Vulnerability scoring'!$D$4:$CS$4,M$5,'Vulnerability scoring'!$D89:$CS89)</f>
        <v>0</v>
      </c>
    </row>
    <row r="90" spans="1:13" ht="12.75" x14ac:dyDescent="0.2">
      <c r="A90" s="53" t="str">
        <f>'Technology references'!A85</f>
        <v>Tech-084</v>
      </c>
      <c r="B90" s="54" t="str">
        <f t="array" ref="B90">INDEX('Technology references'!$B$2:$B$100,MATCH($A90,'Technology references'!$A$2:$A$100,0))</f>
        <v>Non-traditional Data sources</v>
      </c>
      <c r="D90">
        <f>SUMIF('Vulnerability scoring'!$D$4:$CS$4,D$5,'Vulnerability scoring'!$D90:$CS90)</f>
        <v>5</v>
      </c>
      <c r="E90">
        <f>SUMIF('Vulnerability scoring'!$D$4:$CS$4,E$5,'Vulnerability scoring'!$D90:$CS90)</f>
        <v>9</v>
      </c>
      <c r="F90">
        <f>SUMIF('Vulnerability scoring'!$D$4:$CS$4,F$5,'Vulnerability scoring'!$D90:$CS90)</f>
        <v>3</v>
      </c>
      <c r="G90">
        <f>SUMIF('Vulnerability scoring'!$D$4:$CS$4,G$5,'Vulnerability scoring'!$D90:$CS90)</f>
        <v>2</v>
      </c>
      <c r="H90">
        <f>SUMIF('Vulnerability scoring'!$D$4:$CS$4,H$5,'Vulnerability scoring'!$D90:$CS90)</f>
        <v>2</v>
      </c>
      <c r="I90">
        <f>SUMIF('Vulnerability scoring'!$D$4:$CS$4,I$5,'Vulnerability scoring'!$D90:$CS90)</f>
        <v>1</v>
      </c>
      <c r="J90">
        <f>SUMIF('Vulnerability scoring'!$D$4:$CS$4,J$5,'Vulnerability scoring'!$D90:$CS90)</f>
        <v>0</v>
      </c>
      <c r="K90">
        <f>SUMIF('Vulnerability scoring'!$D$4:$CS$4,K$5,'Vulnerability scoring'!$D90:$CS90)</f>
        <v>2</v>
      </c>
      <c r="L90">
        <f>SUMIF('Vulnerability scoring'!$D$4:$CS$4,L$5,'Vulnerability scoring'!$D90:$CS90)</f>
        <v>0</v>
      </c>
      <c r="M90">
        <f>SUMIF('Vulnerability scoring'!$D$4:$CS$4,M$5,'Vulnerability scoring'!$D90:$CS90)</f>
        <v>0</v>
      </c>
    </row>
    <row r="91" spans="1:13" ht="12.75" x14ac:dyDescent="0.2">
      <c r="A91" s="53" t="str">
        <f>'Technology references'!A86</f>
        <v>Tech-085</v>
      </c>
      <c r="B91" s="54" t="str">
        <f t="array" ref="B91">INDEX('Technology references'!$B$2:$B$100,MATCH($A91,'Technology references'!$A$2:$A$100,0))</f>
        <v>Platform-based Models</v>
      </c>
      <c r="D91">
        <f>SUMIF('Vulnerability scoring'!$D$4:$CS$4,D$5,'Vulnerability scoring'!$D91:$CS91)</f>
        <v>-2</v>
      </c>
      <c r="E91">
        <f>SUMIF('Vulnerability scoring'!$D$4:$CS$4,E$5,'Vulnerability scoring'!$D91:$CS91)</f>
        <v>1</v>
      </c>
      <c r="F91">
        <f>SUMIF('Vulnerability scoring'!$D$4:$CS$4,F$5,'Vulnerability scoring'!$D91:$CS91)</f>
        <v>0</v>
      </c>
      <c r="G91">
        <f>SUMIF('Vulnerability scoring'!$D$4:$CS$4,G$5,'Vulnerability scoring'!$D91:$CS91)</f>
        <v>0</v>
      </c>
      <c r="H91">
        <f>SUMIF('Vulnerability scoring'!$D$4:$CS$4,H$5,'Vulnerability scoring'!$D91:$CS91)</f>
        <v>0</v>
      </c>
      <c r="I91">
        <f>SUMIF('Vulnerability scoring'!$D$4:$CS$4,I$5,'Vulnerability scoring'!$D91:$CS91)</f>
        <v>0</v>
      </c>
      <c r="J91">
        <f>SUMIF('Vulnerability scoring'!$D$4:$CS$4,J$5,'Vulnerability scoring'!$D91:$CS91)</f>
        <v>0</v>
      </c>
      <c r="K91">
        <f>SUMIF('Vulnerability scoring'!$D$4:$CS$4,K$5,'Vulnerability scoring'!$D91:$CS91)</f>
        <v>0</v>
      </c>
      <c r="L91">
        <f>SUMIF('Vulnerability scoring'!$D$4:$CS$4,L$5,'Vulnerability scoring'!$D91:$CS91)</f>
        <v>0</v>
      </c>
      <c r="M91">
        <f>SUMIF('Vulnerability scoring'!$D$4:$CS$4,M$5,'Vulnerability scoring'!$D91:$CS91)</f>
        <v>0</v>
      </c>
    </row>
    <row r="92" spans="1:13" ht="12.75" x14ac:dyDescent="0.2">
      <c r="A92" s="53" t="str">
        <f>'Technology references'!A87</f>
        <v>Tech-086</v>
      </c>
      <c r="B92" s="54" t="str">
        <f t="array" ref="B92">INDEX('Technology references'!$B$2:$B$100,MATCH($A92,'Technology references'!$A$2:$A$100,0))</f>
        <v>Subscription models</v>
      </c>
      <c r="D92">
        <f>SUMIF('Vulnerability scoring'!$D$4:$CS$4,D$5,'Vulnerability scoring'!$D92:$CS92)</f>
        <v>3</v>
      </c>
      <c r="E92">
        <f>SUMIF('Vulnerability scoring'!$D$4:$CS$4,E$5,'Vulnerability scoring'!$D92:$CS92)</f>
        <v>0</v>
      </c>
      <c r="F92">
        <f>SUMIF('Vulnerability scoring'!$D$4:$CS$4,F$5,'Vulnerability scoring'!$D92:$CS92)</f>
        <v>0</v>
      </c>
      <c r="G92">
        <f>SUMIF('Vulnerability scoring'!$D$4:$CS$4,G$5,'Vulnerability scoring'!$D92:$CS92)</f>
        <v>0</v>
      </c>
      <c r="H92">
        <f>SUMIF('Vulnerability scoring'!$D$4:$CS$4,H$5,'Vulnerability scoring'!$D92:$CS92)</f>
        <v>0</v>
      </c>
      <c r="I92">
        <f>SUMIF('Vulnerability scoring'!$D$4:$CS$4,I$5,'Vulnerability scoring'!$D92:$CS92)</f>
        <v>0</v>
      </c>
      <c r="J92">
        <f>SUMIF('Vulnerability scoring'!$D$4:$CS$4,J$5,'Vulnerability scoring'!$D92:$CS92)</f>
        <v>0</v>
      </c>
      <c r="K92">
        <f>SUMIF('Vulnerability scoring'!$D$4:$CS$4,K$5,'Vulnerability scoring'!$D92:$CS92)</f>
        <v>0</v>
      </c>
      <c r="L92">
        <f>SUMIF('Vulnerability scoring'!$D$4:$CS$4,L$5,'Vulnerability scoring'!$D92:$CS92)</f>
        <v>0</v>
      </c>
      <c r="M92">
        <f>SUMIF('Vulnerability scoring'!$D$4:$CS$4,M$5,'Vulnerability scoring'!$D92:$CS92)</f>
        <v>0</v>
      </c>
    </row>
    <row r="93" spans="1:13" ht="12.75" x14ac:dyDescent="0.2">
      <c r="A93" s="53" t="str">
        <f>'Technology references'!A88</f>
        <v>Tech-087</v>
      </c>
      <c r="B93" s="54" t="str">
        <f t="array" ref="B93">INDEX('Technology references'!$B$2:$B$100,MATCH($A93,'Technology references'!$A$2:$A$100,0))</f>
        <v>Micromobility</v>
      </c>
      <c r="D93">
        <f>SUMIF('Vulnerability scoring'!$D$4:$CS$4,D$5,'Vulnerability scoring'!$D93:$CS93)</f>
        <v>2</v>
      </c>
      <c r="E93">
        <f>SUMIF('Vulnerability scoring'!$D$4:$CS$4,E$5,'Vulnerability scoring'!$D93:$CS93)</f>
        <v>0</v>
      </c>
      <c r="F93">
        <f>SUMIF('Vulnerability scoring'!$D$4:$CS$4,F$5,'Vulnerability scoring'!$D93:$CS93)</f>
        <v>0</v>
      </c>
      <c r="G93">
        <f>SUMIF('Vulnerability scoring'!$D$4:$CS$4,G$5,'Vulnerability scoring'!$D93:$CS93)</f>
        <v>0</v>
      </c>
      <c r="H93">
        <f>SUMIF('Vulnerability scoring'!$D$4:$CS$4,H$5,'Vulnerability scoring'!$D93:$CS93)</f>
        <v>0</v>
      </c>
      <c r="I93">
        <f>SUMIF('Vulnerability scoring'!$D$4:$CS$4,I$5,'Vulnerability scoring'!$D93:$CS93)</f>
        <v>0</v>
      </c>
      <c r="J93">
        <f>SUMIF('Vulnerability scoring'!$D$4:$CS$4,J$5,'Vulnerability scoring'!$D93:$CS93)</f>
        <v>0</v>
      </c>
      <c r="K93">
        <f>SUMIF('Vulnerability scoring'!$D$4:$CS$4,K$5,'Vulnerability scoring'!$D93:$CS93)</f>
        <v>0</v>
      </c>
      <c r="L93">
        <f>SUMIF('Vulnerability scoring'!$D$4:$CS$4,L$5,'Vulnerability scoring'!$D93:$CS93)</f>
        <v>0</v>
      </c>
      <c r="M93">
        <f>SUMIF('Vulnerability scoring'!$D$4:$CS$4,M$5,'Vulnerability scoring'!$D93:$CS93)</f>
        <v>0</v>
      </c>
    </row>
    <row r="94" spans="1:13" ht="12.75" x14ac:dyDescent="0.2">
      <c r="A94" s="53" t="str">
        <f>'Technology references'!A89</f>
        <v>Tech-088</v>
      </c>
      <c r="B94" s="54" t="str">
        <f t="array" ref="B94">INDEX('Technology references'!$B$2:$B$100,MATCH($A94,'Technology references'!$A$2:$A$100,0))</f>
        <v>Computational imagery</v>
      </c>
      <c r="D94">
        <f>SUMIF('Vulnerability scoring'!$D$4:$CS$4,D$5,'Vulnerability scoring'!$D94:$CS94)</f>
        <v>0</v>
      </c>
      <c r="E94">
        <f>SUMIF('Vulnerability scoring'!$D$4:$CS$4,E$5,'Vulnerability scoring'!$D94:$CS94)</f>
        <v>0</v>
      </c>
      <c r="F94">
        <f>SUMIF('Vulnerability scoring'!$D$4:$CS$4,F$5,'Vulnerability scoring'!$D94:$CS94)</f>
        <v>0</v>
      </c>
      <c r="G94">
        <f>SUMIF('Vulnerability scoring'!$D$4:$CS$4,G$5,'Vulnerability scoring'!$D94:$CS94)</f>
        <v>0</v>
      </c>
      <c r="H94">
        <f>SUMIF('Vulnerability scoring'!$D$4:$CS$4,H$5,'Vulnerability scoring'!$D94:$CS94)</f>
        <v>0</v>
      </c>
      <c r="I94">
        <f>SUMIF('Vulnerability scoring'!$D$4:$CS$4,I$5,'Vulnerability scoring'!$D94:$CS94)</f>
        <v>0</v>
      </c>
      <c r="J94">
        <f>SUMIF('Vulnerability scoring'!$D$4:$CS$4,J$5,'Vulnerability scoring'!$D94:$CS94)</f>
        <v>0</v>
      </c>
      <c r="K94">
        <f>SUMIF('Vulnerability scoring'!$D$4:$CS$4,K$5,'Vulnerability scoring'!$D94:$CS94)</f>
        <v>0</v>
      </c>
      <c r="L94">
        <f>SUMIF('Vulnerability scoring'!$D$4:$CS$4,L$5,'Vulnerability scoring'!$D94:$CS94)</f>
        <v>0</v>
      </c>
      <c r="M94">
        <f>SUMIF('Vulnerability scoring'!$D$4:$CS$4,M$5,'Vulnerability scoring'!$D94:$CS94)</f>
        <v>0</v>
      </c>
    </row>
    <row r="95" spans="1:13" ht="12.75" x14ac:dyDescent="0.2">
      <c r="A95" s="53" t="str">
        <f>'Technology references'!A90</f>
        <v>Tech-089</v>
      </c>
      <c r="B95" s="54" t="str">
        <f t="array" ref="B95">INDEX('Technology references'!$B$2:$B$100,MATCH($A95,'Technology references'!$A$2:$A$100,0))</f>
        <v>Deepfakes</v>
      </c>
      <c r="D95">
        <f>SUMIF('Vulnerability scoring'!$D$4:$CS$4,D$5,'Vulnerability scoring'!$D95:$CS95)</f>
        <v>0</v>
      </c>
      <c r="E95">
        <f>SUMIF('Vulnerability scoring'!$D$4:$CS$4,E$5,'Vulnerability scoring'!$D95:$CS95)</f>
        <v>0</v>
      </c>
      <c r="F95">
        <f>SUMIF('Vulnerability scoring'!$D$4:$CS$4,F$5,'Vulnerability scoring'!$D95:$CS95)</f>
        <v>0</v>
      </c>
      <c r="G95">
        <f>SUMIF('Vulnerability scoring'!$D$4:$CS$4,G$5,'Vulnerability scoring'!$D95:$CS95)</f>
        <v>0</v>
      </c>
      <c r="H95">
        <f>SUMIF('Vulnerability scoring'!$D$4:$CS$4,H$5,'Vulnerability scoring'!$D95:$CS95)</f>
        <v>0</v>
      </c>
      <c r="I95">
        <f>SUMIF('Vulnerability scoring'!$D$4:$CS$4,I$5,'Vulnerability scoring'!$D95:$CS95)</f>
        <v>0</v>
      </c>
      <c r="J95">
        <f>SUMIF('Vulnerability scoring'!$D$4:$CS$4,J$5,'Vulnerability scoring'!$D95:$CS95)</f>
        <v>0</v>
      </c>
      <c r="K95">
        <f>SUMIF('Vulnerability scoring'!$D$4:$CS$4,K$5,'Vulnerability scoring'!$D95:$CS95)</f>
        <v>0</v>
      </c>
      <c r="L95">
        <f>SUMIF('Vulnerability scoring'!$D$4:$CS$4,L$5,'Vulnerability scoring'!$D95:$CS95)</f>
        <v>0</v>
      </c>
      <c r="M95">
        <f>SUMIF('Vulnerability scoring'!$D$4:$CS$4,M$5,'Vulnerability scoring'!$D95:$CS95)</f>
        <v>0</v>
      </c>
    </row>
    <row r="96" spans="1:13" ht="12.75" x14ac:dyDescent="0.2">
      <c r="A96" s="53" t="str">
        <f>'Technology references'!A91</f>
        <v>Tech-090</v>
      </c>
      <c r="B96" s="54" t="str">
        <f t="array" ref="B96">INDEX('Technology references'!$B$2:$B$100,MATCH($A96,'Technology references'!$A$2:$A$100,0))</f>
        <v>Species loss</v>
      </c>
      <c r="D96">
        <f>SUMIF('Vulnerability scoring'!$D$4:$CS$4,D$5,'Vulnerability scoring'!$D96:$CS96)</f>
        <v>-1</v>
      </c>
      <c r="E96">
        <f>SUMIF('Vulnerability scoring'!$D$4:$CS$4,E$5,'Vulnerability scoring'!$D96:$CS96)</f>
        <v>0</v>
      </c>
      <c r="F96">
        <f>SUMIF('Vulnerability scoring'!$D$4:$CS$4,F$5,'Vulnerability scoring'!$D96:$CS96)</f>
        <v>0</v>
      </c>
      <c r="G96">
        <f>SUMIF('Vulnerability scoring'!$D$4:$CS$4,G$5,'Vulnerability scoring'!$D96:$CS96)</f>
        <v>0</v>
      </c>
      <c r="H96">
        <f>SUMIF('Vulnerability scoring'!$D$4:$CS$4,H$5,'Vulnerability scoring'!$D96:$CS96)</f>
        <v>0</v>
      </c>
      <c r="I96">
        <f>SUMIF('Vulnerability scoring'!$D$4:$CS$4,I$5,'Vulnerability scoring'!$D96:$CS96)</f>
        <v>0</v>
      </c>
      <c r="J96">
        <f>SUMIF('Vulnerability scoring'!$D$4:$CS$4,J$5,'Vulnerability scoring'!$D96:$CS96)</f>
        <v>0</v>
      </c>
      <c r="K96">
        <f>SUMIF('Vulnerability scoring'!$D$4:$CS$4,K$5,'Vulnerability scoring'!$D96:$CS96)</f>
        <v>0</v>
      </c>
      <c r="L96">
        <f>SUMIF('Vulnerability scoring'!$D$4:$CS$4,L$5,'Vulnerability scoring'!$D96:$CS96)</f>
        <v>0</v>
      </c>
      <c r="M96">
        <f>SUMIF('Vulnerability scoring'!$D$4:$CS$4,M$5,'Vulnerability scoring'!$D96:$CS96)</f>
        <v>0</v>
      </c>
    </row>
    <row r="97" spans="1:13" ht="12.75" x14ac:dyDescent="0.2">
      <c r="A97" s="53" t="str">
        <f>'Technology references'!A92</f>
        <v>Tech-091</v>
      </c>
      <c r="B97" s="54" t="str">
        <f t="array" ref="B97">INDEX('Technology references'!$B$2:$B$100,MATCH($A97,'Technology references'!$A$2:$A$100,0))</f>
        <v>Distressed climate migration</v>
      </c>
      <c r="D97">
        <f>SUMIF('Vulnerability scoring'!$D$4:$CS$4,D$5,'Vulnerability scoring'!$D97:$CS97)</f>
        <v>2</v>
      </c>
      <c r="E97">
        <f>SUMIF('Vulnerability scoring'!$D$4:$CS$4,E$5,'Vulnerability scoring'!$D97:$CS97)</f>
        <v>1</v>
      </c>
      <c r="F97">
        <f>SUMIF('Vulnerability scoring'!$D$4:$CS$4,F$5,'Vulnerability scoring'!$D97:$CS97)</f>
        <v>0</v>
      </c>
      <c r="G97">
        <f>SUMIF('Vulnerability scoring'!$D$4:$CS$4,G$5,'Vulnerability scoring'!$D97:$CS97)</f>
        <v>-2</v>
      </c>
      <c r="H97">
        <f>SUMIF('Vulnerability scoring'!$D$4:$CS$4,H$5,'Vulnerability scoring'!$D97:$CS97)</f>
        <v>0</v>
      </c>
      <c r="I97">
        <f>SUMIF('Vulnerability scoring'!$D$4:$CS$4,I$5,'Vulnerability scoring'!$D97:$CS97)</f>
        <v>0</v>
      </c>
      <c r="J97">
        <f>SUMIF('Vulnerability scoring'!$D$4:$CS$4,J$5,'Vulnerability scoring'!$D97:$CS97)</f>
        <v>0</v>
      </c>
      <c r="K97">
        <f>SUMIF('Vulnerability scoring'!$D$4:$CS$4,K$5,'Vulnerability scoring'!$D97:$CS97)</f>
        <v>0</v>
      </c>
      <c r="L97">
        <f>SUMIF('Vulnerability scoring'!$D$4:$CS$4,L$5,'Vulnerability scoring'!$D97:$CS97)</f>
        <v>0</v>
      </c>
      <c r="M97">
        <f>SUMIF('Vulnerability scoring'!$D$4:$CS$4,M$5,'Vulnerability scoring'!$D97:$CS97)</f>
        <v>0</v>
      </c>
    </row>
    <row r="98" spans="1:13" ht="12.75" x14ac:dyDescent="0.2">
      <c r="A98" s="53" t="str">
        <f>'Technology references'!A93</f>
        <v>Tech-092</v>
      </c>
      <c r="B98" s="54" t="str">
        <f t="array" ref="B98">INDEX('Technology references'!$B$2:$B$100,MATCH($A98,'Technology references'!$A$2:$A$100,0))</f>
        <v>Water scarcity</v>
      </c>
      <c r="D98">
        <f>SUMIF('Vulnerability scoring'!$D$4:$CS$4,D$5,'Vulnerability scoring'!$D98:$CS98)</f>
        <v>0</v>
      </c>
      <c r="E98">
        <f>SUMIF('Vulnerability scoring'!$D$4:$CS$4,E$5,'Vulnerability scoring'!$D98:$CS98)</f>
        <v>-2</v>
      </c>
      <c r="F98">
        <f>SUMIF('Vulnerability scoring'!$D$4:$CS$4,F$5,'Vulnerability scoring'!$D98:$CS98)</f>
        <v>0</v>
      </c>
      <c r="G98">
        <f>SUMIF('Vulnerability scoring'!$D$4:$CS$4,G$5,'Vulnerability scoring'!$D98:$CS98)</f>
        <v>-3</v>
      </c>
      <c r="H98">
        <f>SUMIF('Vulnerability scoring'!$D$4:$CS$4,H$5,'Vulnerability scoring'!$D98:$CS98)</f>
        <v>0</v>
      </c>
      <c r="I98">
        <f>SUMIF('Vulnerability scoring'!$D$4:$CS$4,I$5,'Vulnerability scoring'!$D98:$CS98)</f>
        <v>0</v>
      </c>
      <c r="J98">
        <f>SUMIF('Vulnerability scoring'!$D$4:$CS$4,J$5,'Vulnerability scoring'!$D98:$CS98)</f>
        <v>0</v>
      </c>
      <c r="K98">
        <f>SUMIF('Vulnerability scoring'!$D$4:$CS$4,K$5,'Vulnerability scoring'!$D98:$CS98)</f>
        <v>0</v>
      </c>
      <c r="L98">
        <f>SUMIF('Vulnerability scoring'!$D$4:$CS$4,L$5,'Vulnerability scoring'!$D98:$CS98)</f>
        <v>0</v>
      </c>
      <c r="M98">
        <f>SUMIF('Vulnerability scoring'!$D$4:$CS$4,M$5,'Vulnerability scoring'!$D98:$CS98)</f>
        <v>0</v>
      </c>
    </row>
    <row r="99" spans="1:13" ht="12.75" x14ac:dyDescent="0.2">
      <c r="A99" s="53" t="str">
        <f>'Technology references'!A94</f>
        <v>Tech-093</v>
      </c>
      <c r="B99" s="54" t="str">
        <f t="array" ref="B99">INDEX('Technology references'!$B$2:$B$100,MATCH($A99,'Technology references'!$A$2:$A$100,0))</f>
        <v>Rising sea levels</v>
      </c>
      <c r="D99">
        <f>SUMIF('Vulnerability scoring'!$D$4:$CS$4,D$5,'Vulnerability scoring'!$D99:$CS99)</f>
        <v>0</v>
      </c>
      <c r="E99">
        <f>SUMIF('Vulnerability scoring'!$D$4:$CS$4,E$5,'Vulnerability scoring'!$D99:$CS99)</f>
        <v>0</v>
      </c>
      <c r="F99">
        <f>SUMIF('Vulnerability scoring'!$D$4:$CS$4,F$5,'Vulnerability scoring'!$D99:$CS99)</f>
        <v>0</v>
      </c>
      <c r="G99">
        <f>SUMIF('Vulnerability scoring'!$D$4:$CS$4,G$5,'Vulnerability scoring'!$D99:$CS99)</f>
        <v>-1</v>
      </c>
      <c r="H99">
        <f>SUMIF('Vulnerability scoring'!$D$4:$CS$4,H$5,'Vulnerability scoring'!$D99:$CS99)</f>
        <v>0</v>
      </c>
      <c r="I99">
        <f>SUMIF('Vulnerability scoring'!$D$4:$CS$4,I$5,'Vulnerability scoring'!$D99:$CS99)</f>
        <v>0</v>
      </c>
      <c r="J99">
        <f>SUMIF('Vulnerability scoring'!$D$4:$CS$4,J$5,'Vulnerability scoring'!$D99:$CS99)</f>
        <v>0</v>
      </c>
      <c r="K99">
        <f>SUMIF('Vulnerability scoring'!$D$4:$CS$4,K$5,'Vulnerability scoring'!$D99:$CS99)</f>
        <v>0</v>
      </c>
      <c r="L99">
        <f>SUMIF('Vulnerability scoring'!$D$4:$CS$4,L$5,'Vulnerability scoring'!$D99:$CS99)</f>
        <v>0</v>
      </c>
      <c r="M99">
        <f>SUMIF('Vulnerability scoring'!$D$4:$CS$4,M$5,'Vulnerability scoring'!$D99:$CS99)</f>
        <v>0</v>
      </c>
    </row>
    <row r="100" spans="1:13" ht="12.75" x14ac:dyDescent="0.2">
      <c r="A100" s="53" t="str">
        <f>'Technology references'!A95</f>
        <v>Tech-094</v>
      </c>
      <c r="B100" s="54" t="str">
        <f t="array" ref="B100">INDEX('Technology references'!$B$2:$B$100,MATCH($A100,'Technology references'!$A$2:$A$100,0))</f>
        <v>Ocean acidification</v>
      </c>
      <c r="D100">
        <f>SUMIF('Vulnerability scoring'!$D$4:$CS$4,D$5,'Vulnerability scoring'!$D100:$CS100)</f>
        <v>0</v>
      </c>
      <c r="E100">
        <f>SUMIF('Vulnerability scoring'!$D$4:$CS$4,E$5,'Vulnerability scoring'!$D100:$CS100)</f>
        <v>0</v>
      </c>
      <c r="F100">
        <f>SUMIF('Vulnerability scoring'!$D$4:$CS$4,F$5,'Vulnerability scoring'!$D100:$CS100)</f>
        <v>0</v>
      </c>
      <c r="G100">
        <f>SUMIF('Vulnerability scoring'!$D$4:$CS$4,G$5,'Vulnerability scoring'!$D100:$CS100)</f>
        <v>0</v>
      </c>
      <c r="H100">
        <f>SUMIF('Vulnerability scoring'!$D$4:$CS$4,H$5,'Vulnerability scoring'!$D100:$CS100)</f>
        <v>0</v>
      </c>
      <c r="I100">
        <f>SUMIF('Vulnerability scoring'!$D$4:$CS$4,I$5,'Vulnerability scoring'!$D100:$CS100)</f>
        <v>0</v>
      </c>
      <c r="J100">
        <f>SUMIF('Vulnerability scoring'!$D$4:$CS$4,J$5,'Vulnerability scoring'!$D100:$CS100)</f>
        <v>0</v>
      </c>
      <c r="K100">
        <f>SUMIF('Vulnerability scoring'!$D$4:$CS$4,K$5,'Vulnerability scoring'!$D100:$CS100)</f>
        <v>0</v>
      </c>
      <c r="L100">
        <f>SUMIF('Vulnerability scoring'!$D$4:$CS$4,L$5,'Vulnerability scoring'!$D100:$CS100)</f>
        <v>0</v>
      </c>
      <c r="M100">
        <f>SUMIF('Vulnerability scoring'!$D$4:$CS$4,M$5,'Vulnerability scoring'!$D100:$CS100)</f>
        <v>0</v>
      </c>
    </row>
    <row r="101" spans="1:13" ht="12.75" x14ac:dyDescent="0.2">
      <c r="A101" s="53" t="str">
        <f>'Technology references'!A96</f>
        <v>Tech-095</v>
      </c>
      <c r="B101" s="54" t="str">
        <f t="array" ref="B101">INDEX('Technology references'!$B$2:$B$100,MATCH($A101,'Technology references'!$A$2:$A$100,0))</f>
        <v>Desertification</v>
      </c>
      <c r="D101">
        <f>SUMIF('Vulnerability scoring'!$D$4:$CS$4,D$5,'Vulnerability scoring'!$D101:$CS101)</f>
        <v>2</v>
      </c>
      <c r="E101">
        <f>SUMIF('Vulnerability scoring'!$D$4:$CS$4,E$5,'Vulnerability scoring'!$D101:$CS101)</f>
        <v>0</v>
      </c>
      <c r="F101">
        <f>SUMIF('Vulnerability scoring'!$D$4:$CS$4,F$5,'Vulnerability scoring'!$D101:$CS101)</f>
        <v>0</v>
      </c>
      <c r="G101">
        <f>SUMIF('Vulnerability scoring'!$D$4:$CS$4,G$5,'Vulnerability scoring'!$D101:$CS101)</f>
        <v>-2</v>
      </c>
      <c r="H101">
        <f>SUMIF('Vulnerability scoring'!$D$4:$CS$4,H$5,'Vulnerability scoring'!$D101:$CS101)</f>
        <v>0</v>
      </c>
      <c r="I101">
        <f>SUMIF('Vulnerability scoring'!$D$4:$CS$4,I$5,'Vulnerability scoring'!$D101:$CS101)</f>
        <v>0</v>
      </c>
      <c r="J101">
        <f>SUMIF('Vulnerability scoring'!$D$4:$CS$4,J$5,'Vulnerability scoring'!$D101:$CS101)</f>
        <v>0</v>
      </c>
      <c r="K101">
        <f>SUMIF('Vulnerability scoring'!$D$4:$CS$4,K$5,'Vulnerability scoring'!$D101:$CS101)</f>
        <v>0</v>
      </c>
      <c r="L101">
        <f>SUMIF('Vulnerability scoring'!$D$4:$CS$4,L$5,'Vulnerability scoring'!$D101:$CS101)</f>
        <v>0</v>
      </c>
      <c r="M101">
        <f>SUMIF('Vulnerability scoring'!$D$4:$CS$4,M$5,'Vulnerability scoring'!$D101:$CS101)</f>
        <v>0</v>
      </c>
    </row>
    <row r="102" spans="1:13" ht="12.75" x14ac:dyDescent="0.2">
      <c r="A102" s="53" t="str">
        <f>'Technology references'!A97</f>
        <v>Tech-096</v>
      </c>
      <c r="B102" s="54" t="str">
        <f t="array" ref="B102">INDEX('Technology references'!$B$2:$B$100,MATCH($A102,'Technology references'!$A$2:$A$100,0))</f>
        <v>Aging population</v>
      </c>
      <c r="D102">
        <f>SUMIF('Vulnerability scoring'!$D$4:$CS$4,D$5,'Vulnerability scoring'!$D102:$CS102)</f>
        <v>4</v>
      </c>
      <c r="E102">
        <f>SUMIF('Vulnerability scoring'!$D$4:$CS$4,E$5,'Vulnerability scoring'!$D102:$CS102)</f>
        <v>0</v>
      </c>
      <c r="F102">
        <f>SUMIF('Vulnerability scoring'!$D$4:$CS$4,F$5,'Vulnerability scoring'!$D102:$CS102)</f>
        <v>0</v>
      </c>
      <c r="G102">
        <f>SUMIF('Vulnerability scoring'!$D$4:$CS$4,G$5,'Vulnerability scoring'!$D102:$CS102)</f>
        <v>0</v>
      </c>
      <c r="H102">
        <f>SUMIF('Vulnerability scoring'!$D$4:$CS$4,H$5,'Vulnerability scoring'!$D102:$CS102)</f>
        <v>0</v>
      </c>
      <c r="I102">
        <f>SUMIF('Vulnerability scoring'!$D$4:$CS$4,I$5,'Vulnerability scoring'!$D102:$CS102)</f>
        <v>0</v>
      </c>
      <c r="J102">
        <f>SUMIF('Vulnerability scoring'!$D$4:$CS$4,J$5,'Vulnerability scoring'!$D102:$CS102)</f>
        <v>0</v>
      </c>
      <c r="K102">
        <f>SUMIF('Vulnerability scoring'!$D$4:$CS$4,K$5,'Vulnerability scoring'!$D102:$CS102)</f>
        <v>3</v>
      </c>
      <c r="L102">
        <f>SUMIF('Vulnerability scoring'!$D$4:$CS$4,L$5,'Vulnerability scoring'!$D102:$CS102)</f>
        <v>0</v>
      </c>
      <c r="M102">
        <f>SUMIF('Vulnerability scoring'!$D$4:$CS$4,M$5,'Vulnerability scoring'!$D102:$CS102)</f>
        <v>0</v>
      </c>
    </row>
    <row r="103" spans="1:13" ht="12.75" x14ac:dyDescent="0.2">
      <c r="A103" s="53" t="str">
        <f>'Technology references'!A98</f>
        <v>Tech-097</v>
      </c>
      <c r="B103" s="54" t="str">
        <f t="array" ref="B103">INDEX('Technology references'!$B$2:$B$100,MATCH($A103,'Technology references'!$A$2:$A$100,0))</f>
        <v>Hypersonic</v>
      </c>
      <c r="D103">
        <f>SUMIF('Vulnerability scoring'!$D$4:$CS$4,D$5,'Vulnerability scoring'!$D103:$CS103)</f>
        <v>0</v>
      </c>
      <c r="E103">
        <f>SUMIF('Vulnerability scoring'!$D$4:$CS$4,E$5,'Vulnerability scoring'!$D103:$CS103)</f>
        <v>3</v>
      </c>
      <c r="F103">
        <f>SUMIF('Vulnerability scoring'!$D$4:$CS$4,F$5,'Vulnerability scoring'!$D103:$CS103)</f>
        <v>0</v>
      </c>
      <c r="G103">
        <f>SUMIF('Vulnerability scoring'!$D$4:$CS$4,G$5,'Vulnerability scoring'!$D103:$CS103)</f>
        <v>1</v>
      </c>
      <c r="H103">
        <f>SUMIF('Vulnerability scoring'!$D$4:$CS$4,H$5,'Vulnerability scoring'!$D103:$CS103)</f>
        <v>0</v>
      </c>
      <c r="I103">
        <f>SUMIF('Vulnerability scoring'!$D$4:$CS$4,I$5,'Vulnerability scoring'!$D103:$CS103)</f>
        <v>-1</v>
      </c>
      <c r="J103">
        <f>SUMIF('Vulnerability scoring'!$D$4:$CS$4,J$5,'Vulnerability scoring'!$D103:$CS103)</f>
        <v>0</v>
      </c>
      <c r="K103">
        <f>SUMIF('Vulnerability scoring'!$D$4:$CS$4,K$5,'Vulnerability scoring'!$D103:$CS103)</f>
        <v>0</v>
      </c>
      <c r="L103">
        <f>SUMIF('Vulnerability scoring'!$D$4:$CS$4,L$5,'Vulnerability scoring'!$D103:$CS103)</f>
        <v>0</v>
      </c>
      <c r="M103">
        <f>SUMIF('Vulnerability scoring'!$D$4:$CS$4,M$5,'Vulnerability scoring'!$D103:$CS103)</f>
        <v>0</v>
      </c>
    </row>
  </sheetData>
  <conditionalFormatting sqref="D7:M120">
    <cfRule type="colorScale" priority="55">
      <colorScale>
        <cfvo type="min"/>
        <cfvo type="formula" val="0"/>
        <cfvo type="max"/>
        <color rgb="FFE67C73"/>
        <color rgb="FFFFFFFF"/>
        <color rgb="FF57BB8A"/>
      </colorScale>
    </cfRule>
  </conditionalFormatting>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ummaryRight="0"/>
  </sheetPr>
  <dimension ref="A1:BI291"/>
  <sheetViews>
    <sheetView workbookViewId="0">
      <pane xSplit="2" ySplit="6" topLeftCell="C7" activePane="bottomRight" state="frozen"/>
      <selection pane="topRight" activeCell="C1" sqref="C1"/>
      <selection pane="bottomLeft" activeCell="A7" sqref="A7"/>
      <selection pane="bottomRight" activeCell="D24" sqref="D24"/>
    </sheetView>
  </sheetViews>
  <sheetFormatPr defaultColWidth="14.42578125" defaultRowHeight="15.75" customHeight="1" outlineLevelCol="1" x14ac:dyDescent="0.2"/>
  <cols>
    <col min="1" max="2" width="31.7109375" customWidth="1"/>
    <col min="3" max="3" width="18.7109375" customWidth="1" outlineLevel="1"/>
    <col min="4" max="35" width="14.42578125" outlineLevel="1"/>
  </cols>
  <sheetData>
    <row r="1" spans="1:61" ht="15.75" customHeight="1" x14ac:dyDescent="0.2">
      <c r="A1" s="2" t="s">
        <v>711</v>
      </c>
      <c r="B1" s="4"/>
    </row>
    <row r="2" spans="1:61" ht="15.75" customHeight="1" x14ac:dyDescent="0.2">
      <c r="A2" s="4"/>
      <c r="B2" s="4" t="s">
        <v>637</v>
      </c>
    </row>
    <row r="3" spans="1:61" ht="15.75" customHeight="1" x14ac:dyDescent="0.2">
      <c r="C3" s="4"/>
      <c r="D3" s="4"/>
    </row>
    <row r="4" spans="1:61" ht="15.75" customHeight="1" x14ac:dyDescent="0.2">
      <c r="A4" s="58"/>
      <c r="B4" s="58" t="s">
        <v>639</v>
      </c>
      <c r="C4" s="58"/>
      <c r="D4" s="58" t="str">
        <f>'Vulnerability scoring'!D4</f>
        <v>Sector-001</v>
      </c>
      <c r="E4" s="58" t="str">
        <f>'Vulnerability scoring'!E4</f>
        <v>Sector-001</v>
      </c>
      <c r="F4" s="58" t="str">
        <f>'Vulnerability scoring'!F4</f>
        <v>Sector-001</v>
      </c>
      <c r="G4" s="58" t="str">
        <f>'Vulnerability scoring'!G4</f>
        <v>Sector-001</v>
      </c>
      <c r="H4" s="58" t="str">
        <f>'Vulnerability scoring'!H4</f>
        <v>Sector-001</v>
      </c>
      <c r="I4" s="58" t="str">
        <f>'Vulnerability scoring'!I4</f>
        <v>Sector-001</v>
      </c>
      <c r="J4" s="58" t="str">
        <f>'Vulnerability scoring'!J4</f>
        <v>Sector-001</v>
      </c>
      <c r="K4" s="58" t="str">
        <f>'Vulnerability scoring'!K4</f>
        <v>Sector-001</v>
      </c>
      <c r="L4" s="58" t="str">
        <f>'Vulnerability scoring'!L4</f>
        <v>Sector-002</v>
      </c>
      <c r="M4" s="58" t="str">
        <f>'Vulnerability scoring'!M4</f>
        <v>Sector-002</v>
      </c>
      <c r="N4" s="58" t="str">
        <f>'Vulnerability scoring'!N4</f>
        <v>Sector-002</v>
      </c>
      <c r="O4" s="58" t="str">
        <f>'Vulnerability scoring'!O4</f>
        <v>Sector-002</v>
      </c>
      <c r="P4" s="58" t="str">
        <f>'Vulnerability scoring'!P4</f>
        <v>Sector-002</v>
      </c>
      <c r="Q4" s="58" t="str">
        <f>'Vulnerability scoring'!Q4</f>
        <v>Sector-002</v>
      </c>
      <c r="R4" s="58" t="str">
        <f>'Vulnerability scoring'!R4</f>
        <v>Sector-002</v>
      </c>
      <c r="S4" s="58" t="str">
        <f>'Vulnerability scoring'!S4</f>
        <v>Sector-003</v>
      </c>
      <c r="T4" s="58" t="str">
        <f>'Vulnerability scoring'!T4</f>
        <v>Sector-003</v>
      </c>
      <c r="U4" s="58" t="str">
        <f>'Vulnerability scoring'!U4</f>
        <v>Sector-003</v>
      </c>
      <c r="V4" s="58" t="str">
        <f>'Vulnerability scoring'!V4</f>
        <v>Sector-003</v>
      </c>
      <c r="W4" s="58" t="str">
        <f>'Vulnerability scoring'!W4</f>
        <v>Sector-004</v>
      </c>
      <c r="X4" s="58" t="str">
        <f>'Vulnerability scoring'!X4</f>
        <v>Sector-004</v>
      </c>
      <c r="Y4" s="58" t="str">
        <f>'Vulnerability scoring'!Y4</f>
        <v>Sector-004</v>
      </c>
      <c r="Z4" s="58" t="str">
        <f>'Vulnerability scoring'!Z4</f>
        <v>Sector-004</v>
      </c>
      <c r="AA4" s="58" t="str">
        <f>'Vulnerability scoring'!AA4</f>
        <v>Sector-004</v>
      </c>
      <c r="AB4" s="58" t="str">
        <f>'Vulnerability scoring'!AB4</f>
        <v>Sector-005</v>
      </c>
      <c r="AC4" s="58" t="str">
        <f>'Vulnerability scoring'!AC4</f>
        <v>Sector-005</v>
      </c>
      <c r="AD4" s="58" t="str">
        <f>'Vulnerability scoring'!AD4</f>
        <v>Sector-005</v>
      </c>
      <c r="AE4" s="58" t="str">
        <f>'Vulnerability scoring'!AE4</f>
        <v>Sector-006</v>
      </c>
      <c r="AF4" s="58" t="str">
        <f>'Vulnerability scoring'!AF4</f>
        <v>Sector-006</v>
      </c>
      <c r="AG4" s="58" t="str">
        <f>'Vulnerability scoring'!AG4</f>
        <v>Sector-007</v>
      </c>
      <c r="AH4" s="58" t="str">
        <f>'Vulnerability scoring'!AH4</f>
        <v>Sector-007</v>
      </c>
      <c r="AI4" s="58" t="str">
        <f>'Vulnerability scoring'!AI4</f>
        <v>Sector-007</v>
      </c>
      <c r="AJ4" s="58" t="str">
        <f>'Vulnerability scoring'!AJ4</f>
        <v>Sector-008</v>
      </c>
      <c r="AK4" s="58" t="str">
        <f>'Vulnerability scoring'!AK4</f>
        <v>Sector-008</v>
      </c>
      <c r="AL4" s="58" t="str">
        <f>'Vulnerability scoring'!AL4</f>
        <v>Sector-008</v>
      </c>
      <c r="AM4" s="58" t="str">
        <f>'Vulnerability scoring'!AM4</f>
        <v>Sector-008</v>
      </c>
      <c r="AN4" s="58" t="str">
        <f>'Vulnerability scoring'!AN4</f>
        <v>Sector-008</v>
      </c>
      <c r="AO4" s="58" t="str">
        <f>'Vulnerability scoring'!AO4</f>
        <v>Sector-008</v>
      </c>
      <c r="AP4" s="58" t="str">
        <f>'Vulnerability scoring'!AP4</f>
        <v>Sector-008</v>
      </c>
      <c r="AQ4" s="58" t="str">
        <f>'Vulnerability scoring'!AQ4</f>
        <v>Sector-008</v>
      </c>
      <c r="AR4" s="58" t="str">
        <f>'Vulnerability scoring'!AR4</f>
        <v>Sector-008</v>
      </c>
      <c r="AS4" s="58" t="str">
        <f>'Vulnerability scoring'!AS4</f>
        <v>Sector-008</v>
      </c>
      <c r="AT4" s="58" t="str">
        <f>'Vulnerability scoring'!AT4</f>
        <v>Sector-008</v>
      </c>
      <c r="AU4" s="58" t="str">
        <f>'Vulnerability scoring'!AU4</f>
        <v>Sector-008</v>
      </c>
      <c r="AV4" s="58" t="str">
        <f>'Vulnerability scoring'!AV4</f>
        <v>Sector-008</v>
      </c>
      <c r="AW4" s="58" t="str">
        <f>'Vulnerability scoring'!AW4</f>
        <v>Sector-008</v>
      </c>
      <c r="AX4" s="58" t="str">
        <f>'Vulnerability scoring'!AX4</f>
        <v>Sector-009</v>
      </c>
      <c r="AY4" s="58" t="str">
        <f>'Vulnerability scoring'!AY4</f>
        <v>Sector-009</v>
      </c>
      <c r="AZ4" s="58" t="str">
        <f>'Vulnerability scoring'!AZ4</f>
        <v>Sector-009</v>
      </c>
      <c r="BA4" s="58" t="str">
        <f>'Vulnerability scoring'!BA4</f>
        <v>Sector-009</v>
      </c>
      <c r="BB4" s="58" t="str">
        <f>'Vulnerability scoring'!BB4</f>
        <v>Sector-009</v>
      </c>
      <c r="BC4" s="58" t="str">
        <f>'Vulnerability scoring'!BC4</f>
        <v>Sector-009</v>
      </c>
      <c r="BD4" s="58" t="str">
        <f>'Vulnerability scoring'!BD4</f>
        <v>Sector-009</v>
      </c>
      <c r="BE4" s="58" t="str">
        <f>'Vulnerability scoring'!BE4</f>
        <v>Sector-009</v>
      </c>
      <c r="BF4" s="58" t="str">
        <f>'Vulnerability scoring'!BF4</f>
        <v>Sector-009</v>
      </c>
      <c r="BG4" s="58" t="str">
        <f>'Vulnerability scoring'!BG4</f>
        <v>Sector-010</v>
      </c>
      <c r="BH4" s="58" t="str">
        <f>'Vulnerability scoring'!BH4</f>
        <v>Sector-010</v>
      </c>
      <c r="BI4" s="58"/>
    </row>
    <row r="5" spans="1:61" ht="15.75" customHeight="1" x14ac:dyDescent="0.2">
      <c r="C5" s="58"/>
      <c r="D5" s="58" t="str">
        <f>'Vulnerability scoring'!D5</f>
        <v>Subsector-001</v>
      </c>
      <c r="E5" s="58" t="str">
        <f>'Vulnerability scoring'!E5</f>
        <v>Subsector-002</v>
      </c>
      <c r="F5" s="58" t="str">
        <f>'Vulnerability scoring'!F5</f>
        <v>Subsector-003</v>
      </c>
      <c r="G5" s="58" t="str">
        <f>'Vulnerability scoring'!G5</f>
        <v>Subsector-004</v>
      </c>
      <c r="H5" s="58" t="str">
        <f>'Vulnerability scoring'!H5</f>
        <v>Subsector-005</v>
      </c>
      <c r="I5" s="58" t="str">
        <f>'Vulnerability scoring'!I5</f>
        <v>Subsector-006</v>
      </c>
      <c r="J5" s="58" t="str">
        <f>'Vulnerability scoring'!J5</f>
        <v>Subsector-007</v>
      </c>
      <c r="K5" s="58" t="str">
        <f>'Vulnerability scoring'!K5</f>
        <v>Subsector-008</v>
      </c>
      <c r="L5" s="58" t="str">
        <f>'Vulnerability scoring'!L5</f>
        <v>Subsector-009</v>
      </c>
      <c r="M5" s="58" t="str">
        <f>'Vulnerability scoring'!M5</f>
        <v>Subsector-010</v>
      </c>
      <c r="N5" s="58" t="str">
        <f>'Vulnerability scoring'!N5</f>
        <v>Subsector-011</v>
      </c>
      <c r="O5" s="58" t="str">
        <f>'Vulnerability scoring'!O5</f>
        <v>Subsector-012</v>
      </c>
      <c r="P5" s="58" t="str">
        <f>'Vulnerability scoring'!P5</f>
        <v>Subsector-013</v>
      </c>
      <c r="Q5" s="58" t="str">
        <f>'Vulnerability scoring'!Q5</f>
        <v>Subsector-014</v>
      </c>
      <c r="R5" s="58" t="str">
        <f>'Vulnerability scoring'!R5</f>
        <v>Subsector-015</v>
      </c>
      <c r="S5" s="58" t="str">
        <f>'Vulnerability scoring'!S5</f>
        <v>Subsector-016</v>
      </c>
      <c r="T5" s="58" t="str">
        <f>'Vulnerability scoring'!T5</f>
        <v>Subsector-017</v>
      </c>
      <c r="U5" s="58" t="str">
        <f>'Vulnerability scoring'!U5</f>
        <v>Subsector-018</v>
      </c>
      <c r="V5" s="58" t="str">
        <f>'Vulnerability scoring'!V5</f>
        <v>Subsector-019</v>
      </c>
      <c r="W5" s="58" t="str">
        <f>'Vulnerability scoring'!W5</f>
        <v>Subsector-020</v>
      </c>
      <c r="X5" s="58" t="str">
        <f>'Vulnerability scoring'!X5</f>
        <v>Subsector-021</v>
      </c>
      <c r="Y5" s="58" t="str">
        <f>'Vulnerability scoring'!Y5</f>
        <v>Subsector-022</v>
      </c>
      <c r="Z5" s="58" t="str">
        <f>'Vulnerability scoring'!Z5</f>
        <v>Subsector-023</v>
      </c>
      <c r="AA5" s="58" t="str">
        <f>'Vulnerability scoring'!AA5</f>
        <v>Subsector-024</v>
      </c>
      <c r="AB5" s="58" t="str">
        <f>'Vulnerability scoring'!AB5</f>
        <v>Subsector-025</v>
      </c>
      <c r="AC5" s="58" t="str">
        <f>'Vulnerability scoring'!AC5</f>
        <v>Subsector-026</v>
      </c>
      <c r="AD5" s="58" t="str">
        <f>'Vulnerability scoring'!AD5</f>
        <v>Subsector-027</v>
      </c>
      <c r="AE5" s="58" t="str">
        <f>'Vulnerability scoring'!AE5</f>
        <v>Subsector-028</v>
      </c>
      <c r="AF5" s="58" t="str">
        <f>'Vulnerability scoring'!AF5</f>
        <v>Subsector-029</v>
      </c>
      <c r="AG5" s="58" t="str">
        <f>'Vulnerability scoring'!AG5</f>
        <v>Subsector-030</v>
      </c>
      <c r="AH5" s="58" t="str">
        <f>'Vulnerability scoring'!AH5</f>
        <v>Subsector-031</v>
      </c>
      <c r="AI5" s="58" t="str">
        <f>'Vulnerability scoring'!AI5</f>
        <v>Subsector-032</v>
      </c>
      <c r="AJ5" s="58" t="str">
        <f>'Vulnerability scoring'!AJ5</f>
        <v>Subsector-033</v>
      </c>
      <c r="AK5" s="58" t="str">
        <f>'Vulnerability scoring'!AK5</f>
        <v>Subsector-034</v>
      </c>
      <c r="AL5" s="58" t="str">
        <f>'Vulnerability scoring'!AL5</f>
        <v>Subsector-035</v>
      </c>
      <c r="AM5" s="58" t="str">
        <f>'Vulnerability scoring'!AM5</f>
        <v>Subsector-036</v>
      </c>
      <c r="AN5" s="58" t="str">
        <f>'Vulnerability scoring'!AN5</f>
        <v>Subsector-037</v>
      </c>
      <c r="AO5" s="58" t="str">
        <f>'Vulnerability scoring'!AO5</f>
        <v>Subsector-038</v>
      </c>
      <c r="AP5" s="58" t="str">
        <f>'Vulnerability scoring'!AP5</f>
        <v>Subsector-039</v>
      </c>
      <c r="AQ5" s="58" t="str">
        <f>'Vulnerability scoring'!AQ5</f>
        <v>Subsector-040</v>
      </c>
      <c r="AR5" s="58" t="str">
        <f>'Vulnerability scoring'!AR5</f>
        <v>Subsector-041</v>
      </c>
      <c r="AS5" s="58" t="str">
        <f>'Vulnerability scoring'!AS5</f>
        <v>Subsector-042</v>
      </c>
      <c r="AT5" s="58" t="str">
        <f>'Vulnerability scoring'!AT5</f>
        <v>Subsector-043</v>
      </c>
      <c r="AU5" s="58" t="str">
        <f>'Vulnerability scoring'!AU5</f>
        <v>Subsector-044</v>
      </c>
      <c r="AV5" s="58" t="str">
        <f>'Vulnerability scoring'!AV5</f>
        <v>Subsector-045</v>
      </c>
      <c r="AW5" s="58" t="str">
        <f>'Vulnerability scoring'!AW5</f>
        <v>Subsector-046</v>
      </c>
      <c r="AX5" s="58" t="str">
        <f>'Vulnerability scoring'!AX5</f>
        <v>Subsector-047</v>
      </c>
      <c r="AY5" s="58" t="str">
        <f>'Vulnerability scoring'!AY5</f>
        <v>Subsector-048</v>
      </c>
      <c r="AZ5" s="58" t="str">
        <f>'Vulnerability scoring'!AZ5</f>
        <v>Subsector-049</v>
      </c>
      <c r="BA5" s="58" t="str">
        <f>'Vulnerability scoring'!BA5</f>
        <v>Subsector-050</v>
      </c>
      <c r="BB5" s="58" t="str">
        <f>'Vulnerability scoring'!BB5</f>
        <v>Subsector-051</v>
      </c>
      <c r="BC5" s="58" t="str">
        <f>'Vulnerability scoring'!BC5</f>
        <v>Subsector-052</v>
      </c>
      <c r="BD5" s="58" t="str">
        <f>'Vulnerability scoring'!BD5</f>
        <v>Subsector-053</v>
      </c>
      <c r="BE5" s="58" t="str">
        <f>'Vulnerability scoring'!BE5</f>
        <v>Subsector-054</v>
      </c>
      <c r="BF5" s="58" t="str">
        <f>'Vulnerability scoring'!BF5</f>
        <v>Subsector-055</v>
      </c>
      <c r="BG5" s="58" t="str">
        <f>'Vulnerability scoring'!BG5</f>
        <v>Subsector-056</v>
      </c>
      <c r="BH5" s="58" t="str">
        <f>'Vulnerability scoring'!BH5</f>
        <v>Subsector-057</v>
      </c>
      <c r="BI5" s="58"/>
    </row>
    <row r="6" spans="1:61" ht="15.75" customHeight="1" x14ac:dyDescent="0.2">
      <c r="A6" s="35" t="s">
        <v>63</v>
      </c>
      <c r="B6" s="35" t="s">
        <v>88</v>
      </c>
      <c r="C6" s="35" t="s">
        <v>641</v>
      </c>
      <c r="D6" s="60" t="str">
        <f>'Vulnerability scoring'!D6</f>
        <v>Retail - Supermarkets, Grocery Stores</v>
      </c>
      <c r="E6" s="60" t="str">
        <f>'Vulnerability scoring'!E6</f>
        <v>Retail - Restaurants</v>
      </c>
      <c r="F6" s="60" t="str">
        <f>'Vulnerability scoring'!F6</f>
        <v>Eating and drinking out</v>
      </c>
      <c r="G6" s="60" t="str">
        <f>'Vulnerability scoring'!G6</f>
        <v xml:space="preserve">Hotels/Hospitality </v>
      </c>
      <c r="H6" s="60" t="str">
        <f>'Vulnerability scoring'!H6</f>
        <v xml:space="preserve">Food Producers  </v>
      </c>
      <c r="I6" s="60" t="str">
        <f>'Vulnerability scoring'!I6</f>
        <v>Tobacco</v>
      </c>
      <c r="J6" s="60" t="str">
        <f>'Vulnerability scoring'!J6</f>
        <v>Breweries</v>
      </c>
      <c r="K6" s="60" t="str">
        <f>'Vulnerability scoring'!K6</f>
        <v>Gambling</v>
      </c>
      <c r="L6" s="60" t="str">
        <f>'Vulnerability scoring'!L6</f>
        <v>Technology hardware producer</v>
      </c>
      <c r="M6" s="60" t="str">
        <f>'Vulnerability scoring'!M6</f>
        <v>Solution Providers/OEM</v>
      </c>
      <c r="N6" s="60" t="str">
        <f>'Vulnerability scoring'!N6</f>
        <v>Cinema</v>
      </c>
      <c r="O6" s="60" t="str">
        <f>'Vulnerability scoring'!O6</f>
        <v>Television/Media Production</v>
      </c>
      <c r="P6" s="60" t="str">
        <f>'Vulnerability scoring'!P6</f>
        <v>Publishing</v>
      </c>
      <c r="Q6" s="60" t="str">
        <f>'Vulnerability scoring'!Q6</f>
        <v>Advertising</v>
      </c>
      <c r="R6" s="60" t="str">
        <f>'Vulnerability scoring'!R6</f>
        <v>TelCo</v>
      </c>
      <c r="S6" s="60" t="str">
        <f>'Vulnerability scoring'!S6</f>
        <v>Renewable energy generation</v>
      </c>
      <c r="T6" s="60" t="str">
        <f>'Vulnerability scoring'!T6</f>
        <v>Oil and gas - Upstream</v>
      </c>
      <c r="U6" s="60" t="str">
        <f>'Vulnerability scoring'!U6</f>
        <v>Oil and gas - Downstream</v>
      </c>
      <c r="V6" s="60" t="str">
        <f>'Vulnerability scoring'!V6</f>
        <v>Gas &amp; Electricity provider</v>
      </c>
      <c r="W6" s="60" t="str">
        <f>'Vulnerability scoring'!W6</f>
        <v>Car / bus operator</v>
      </c>
      <c r="X6" s="60" t="str">
        <f>'Vulnerability scoring'!X6</f>
        <v>Automotive manufacturer</v>
      </c>
      <c r="Y6" s="60" t="str">
        <f>'Vulnerability scoring'!Y6</f>
        <v>Airline</v>
      </c>
      <c r="Z6" s="60" t="str">
        <f>'Vulnerability scoring'!Z6</f>
        <v>Service stations</v>
      </c>
      <c r="AA6" s="60" t="str">
        <f>'Vulnerability scoring'!AA6</f>
        <v>Toll/Airport operator</v>
      </c>
      <c r="AB6" s="60" t="str">
        <f>'Vulnerability scoring'!AB6</f>
        <v>Commercial shipping</v>
      </c>
      <c r="AC6" s="60" t="str">
        <f>'Vulnerability scoring'!AC6</f>
        <v>Logistics</v>
      </c>
      <c r="AD6" s="60" t="str">
        <f>'Vulnerability scoring'!AD6</f>
        <v>Cargo Services</v>
      </c>
      <c r="AE6" s="60" t="str">
        <f>'Vulnerability scoring'!AE6</f>
        <v>Education</v>
      </c>
      <c r="AF6" s="60" t="str">
        <f>'Vulnerability scoring'!AF6</f>
        <v>Central government</v>
      </c>
      <c r="AG6" s="60" t="str">
        <f>'Vulnerability scoring'!AG6</f>
        <v>Chemicals</v>
      </c>
      <c r="AH6" s="60" t="str">
        <f>'Vulnerability scoring'!AH6</f>
        <v>Construction</v>
      </c>
      <c r="AI6" s="60" t="str">
        <f>'Vulnerability scoring'!AI6</f>
        <v>Mining</v>
      </c>
      <c r="AJ6" s="60" t="str">
        <f>'Vulnerability scoring'!AJ6</f>
        <v>SDG1 - No poverty</v>
      </c>
      <c r="AK6" s="60" t="str">
        <f>'Vulnerability scoring'!AK6</f>
        <v>SDG2 - Zero Hunger</v>
      </c>
      <c r="AL6" s="60" t="str">
        <f>'Vulnerability scoring'!AL6</f>
        <v>SDG3 - Good health &amp; wellbeing</v>
      </c>
      <c r="AM6" s="60" t="str">
        <f>'Vulnerability scoring'!AM6</f>
        <v>SDG4 - Quality Education</v>
      </c>
      <c r="AN6" s="60" t="str">
        <f>'Vulnerability scoring'!AN6</f>
        <v>SDG5 - Gender equality</v>
      </c>
      <c r="AO6" s="60" t="str">
        <f>'Vulnerability scoring'!AO6</f>
        <v>SDG6 - Clean water &amp; sanitation</v>
      </c>
      <c r="AP6" s="60" t="str">
        <f>'Vulnerability scoring'!AP6</f>
        <v>SDG7 - Affordable and clean energy</v>
      </c>
      <c r="AQ6" s="60" t="str">
        <f>'Vulnerability scoring'!AQ6</f>
        <v>SDG8 - Decent work &amp; economic growth</v>
      </c>
      <c r="AR6" s="60" t="str">
        <f>'Vulnerability scoring'!AR6</f>
        <v>SDG9 - Industry, innovation &amp; infrastructure</v>
      </c>
      <c r="AS6" s="60" t="str">
        <f>'Vulnerability scoring'!AS6</f>
        <v>SDG10 - Reduced inequalities</v>
      </c>
      <c r="AT6" s="60" t="str">
        <f>'Vulnerability scoring'!AT6</f>
        <v>SDG15 - Life on land</v>
      </c>
      <c r="AU6" s="60" t="str">
        <f>'Vulnerability scoring'!AU6</f>
        <v>SDG16 - Peace, justice &amp; strong institutions</v>
      </c>
      <c r="AV6" s="60" t="str">
        <f>'Vulnerability scoring'!AV6</f>
        <v>SDG17 - Partnership for the goals</v>
      </c>
      <c r="AW6" s="60" t="str">
        <f>'Vulnerability scoring'!AW6</f>
        <v>Human trafficking (NCA POV)</v>
      </c>
      <c r="AX6" s="60" t="str">
        <f>'Vulnerability scoring'!AX6</f>
        <v>Investment bank</v>
      </c>
      <c r="AY6" s="60" t="str">
        <f>'Vulnerability scoring'!AY6</f>
        <v>Retail bank</v>
      </c>
      <c r="AZ6" s="60" t="str">
        <f>'Vulnerability scoring'!AZ6</f>
        <v>Insurance provider</v>
      </c>
      <c r="BA6" s="60" t="str">
        <f>'Vulnerability scoring'!BA6</f>
        <v>Asset management</v>
      </c>
      <c r="BB6" s="60" t="str">
        <f>'Vulnerability scoring'!BB6</f>
        <v>Household Insurance</v>
      </c>
      <c r="BC6" s="60" t="str">
        <f>'Vulnerability scoring'!BC6</f>
        <v>Rescue &amp; personal Insurance</v>
      </c>
      <c r="BD6" s="60" t="str">
        <f>'Vulnerability scoring'!BD6</f>
        <v>Motor Insurance</v>
      </c>
      <c r="BE6" s="60" t="str">
        <f>'Vulnerability scoring'!BE6</f>
        <v>Commercial Insurance</v>
      </c>
      <c r="BF6" s="60" t="str">
        <f>'Vulnerability scoring'!BF6</f>
        <v>Mortgage Banks</v>
      </c>
      <c r="BG6" s="60" t="str">
        <f>'Vulnerability scoring'!BG6</f>
        <v>Hospitals</v>
      </c>
      <c r="BH6" s="60" t="str">
        <f>'Vulnerability scoring'!BH6</f>
        <v>Pharma</v>
      </c>
      <c r="BI6" s="60"/>
    </row>
    <row r="7" spans="1:61" ht="15.75" customHeight="1" x14ac:dyDescent="0.2">
      <c r="A7" s="53" t="str">
        <f>'Technology references'!A2</f>
        <v>Tech-001</v>
      </c>
      <c r="B7" s="54" t="str">
        <f t="array" ref="B7">INDEX('Technology references'!$B$2:$B$100,MATCH($A7,'Technology references'!$A$2:$A$100,0))</f>
        <v>3D Printing (Consumer)</v>
      </c>
      <c r="D7" s="8">
        <f>'Vulnerability scoring'!D7</f>
        <v>-3</v>
      </c>
      <c r="E7" s="8">
        <f>'Vulnerability scoring'!E7</f>
        <v>-2</v>
      </c>
      <c r="F7" s="8" t="str">
        <f>'Vulnerability scoring'!F7</f>
        <v>N/A</v>
      </c>
      <c r="G7" s="8" t="str">
        <f>'Vulnerability scoring'!G7</f>
        <v>N/A</v>
      </c>
      <c r="H7" s="8" t="str">
        <f>'Vulnerability scoring'!H7</f>
        <v>N/A</v>
      </c>
      <c r="I7" s="8" t="str">
        <f>'Vulnerability scoring'!I7</f>
        <v>N/A</v>
      </c>
      <c r="J7" s="8" t="str">
        <f>'Vulnerability scoring'!J7</f>
        <v>N/A</v>
      </c>
      <c r="K7" s="8">
        <f>'Vulnerability scoring'!K7</f>
        <v>-2</v>
      </c>
      <c r="L7" s="8">
        <f>'Vulnerability scoring'!L7</f>
        <v>-2</v>
      </c>
      <c r="M7" s="8" t="str">
        <f>'Vulnerability scoring'!M7</f>
        <v>N/A</v>
      </c>
      <c r="N7" s="8">
        <f>'Vulnerability scoring'!N7</f>
        <v>-1</v>
      </c>
      <c r="O7" s="8" t="str">
        <f>'Vulnerability scoring'!O7</f>
        <v>N/A</v>
      </c>
      <c r="P7" s="8" t="str">
        <f>'Vulnerability scoring'!P7</f>
        <v>N/A</v>
      </c>
      <c r="Q7" s="8" t="str">
        <f>'Vulnerability scoring'!Q7</f>
        <v>N/A</v>
      </c>
      <c r="R7" s="8" t="str">
        <f>'Vulnerability scoring'!R7</f>
        <v>N/A</v>
      </c>
      <c r="S7" s="8">
        <f>'Vulnerability scoring'!S7</f>
        <v>-2</v>
      </c>
      <c r="T7" s="8">
        <f>'Vulnerability scoring'!T7</f>
        <v>-2</v>
      </c>
      <c r="U7" s="8">
        <f>'Vulnerability scoring'!U7</f>
        <v>-2</v>
      </c>
      <c r="V7" s="8" t="str">
        <f>'Vulnerability scoring'!V7</f>
        <v>N/A</v>
      </c>
      <c r="W7" s="8" t="str">
        <f>'Vulnerability scoring'!W7</f>
        <v>N/A</v>
      </c>
      <c r="X7" s="8" t="str">
        <f>'Vulnerability scoring'!X7</f>
        <v>N/A</v>
      </c>
      <c r="Y7" s="8">
        <f>'Vulnerability scoring'!Y7</f>
        <v>1</v>
      </c>
      <c r="Z7" s="8" t="str">
        <f>'Vulnerability scoring'!Z7</f>
        <v>N/A</v>
      </c>
      <c r="AA7" s="8" t="str">
        <f>'Vulnerability scoring'!AA7</f>
        <v>N/A</v>
      </c>
      <c r="AB7" s="8" t="str">
        <f>'Vulnerability scoring'!AB7</f>
        <v>N/A</v>
      </c>
      <c r="AC7" s="8" t="str">
        <f>'Vulnerability scoring'!AC7</f>
        <v>N/A</v>
      </c>
      <c r="AD7" s="8" t="str">
        <f>'Vulnerability scoring'!AD7</f>
        <v>N/A</v>
      </c>
      <c r="AE7" s="8" t="str">
        <f>'Vulnerability scoring'!AE7</f>
        <v>N/A</v>
      </c>
      <c r="AF7" s="8">
        <f>'Vulnerability scoring'!AF7</f>
        <v>-2</v>
      </c>
      <c r="AG7" s="8" t="str">
        <f>'Vulnerability scoring'!AG7</f>
        <v>N/A</v>
      </c>
      <c r="AH7" s="8" t="str">
        <f>'Vulnerability scoring'!AH7</f>
        <v>N/A</v>
      </c>
      <c r="AI7" s="8" t="str">
        <f>'Vulnerability scoring'!AI7</f>
        <v>N/A</v>
      </c>
      <c r="AJ7" s="8">
        <f>'Vulnerability scoring'!AJ7</f>
        <v>-2</v>
      </c>
      <c r="AK7" s="8" t="str">
        <f>'Vulnerability scoring'!AK7</f>
        <v>N/A</v>
      </c>
      <c r="AL7" s="8" t="str">
        <f>'Vulnerability scoring'!AL7</f>
        <v>N/A</v>
      </c>
      <c r="AM7" s="8" t="str">
        <f>'Vulnerability scoring'!AM7</f>
        <v>N/A</v>
      </c>
      <c r="AN7" s="8">
        <f>'Vulnerability scoring'!AN7</f>
        <v>-2</v>
      </c>
      <c r="AO7" s="8" t="str">
        <f>'Vulnerability scoring'!AO7</f>
        <v>N/A</v>
      </c>
      <c r="AP7" s="8" t="str">
        <f>'Vulnerability scoring'!AP7</f>
        <v>N/A</v>
      </c>
      <c r="AQ7" s="8" t="str">
        <f>'Vulnerability scoring'!AQ7</f>
        <v>N/A</v>
      </c>
      <c r="AR7" s="8">
        <f>'Vulnerability scoring'!AR7</f>
        <v>1</v>
      </c>
      <c r="AS7" s="8" t="str">
        <f>'Vulnerability scoring'!AS7</f>
        <v>N/A</v>
      </c>
      <c r="AT7" s="8" t="str">
        <f>'Vulnerability scoring'!AT7</f>
        <v>N/A</v>
      </c>
      <c r="AU7" s="8" t="str">
        <f>'Vulnerability scoring'!AU7</f>
        <v>N/A</v>
      </c>
      <c r="AV7" s="8">
        <f>'Vulnerability scoring'!AV7</f>
        <v>-1</v>
      </c>
      <c r="AW7" s="8" t="str">
        <f>'Vulnerability scoring'!AW7</f>
        <v>N/A</v>
      </c>
      <c r="AX7" s="8" t="str">
        <f>'Vulnerability scoring'!AX7</f>
        <v>N/A</v>
      </c>
      <c r="AY7" s="8">
        <f>'Vulnerability scoring'!AY7</f>
        <v>-2</v>
      </c>
      <c r="AZ7" s="8">
        <f>'Vulnerability scoring'!AZ7</f>
        <v>-2</v>
      </c>
      <c r="BA7" s="8">
        <f>'Vulnerability scoring'!BA7</f>
        <v>-2</v>
      </c>
      <c r="BB7" s="8">
        <f>'Vulnerability scoring'!BB7</f>
        <v>3</v>
      </c>
      <c r="BC7" s="8">
        <f>'Vulnerability scoring'!BC7</f>
        <v>1</v>
      </c>
      <c r="BD7" s="8" t="str">
        <f>'Vulnerability scoring'!BD7</f>
        <v>N/A</v>
      </c>
      <c r="BE7" s="8" t="str">
        <f>'Vulnerability scoring'!BE7</f>
        <v>N/A</v>
      </c>
      <c r="BF7" s="8" t="str">
        <f>'Vulnerability scoring'!BF7</f>
        <v>N/A</v>
      </c>
      <c r="BG7" s="8" t="str">
        <f>'Vulnerability scoring'!BG7</f>
        <v>N/A</v>
      </c>
      <c r="BH7" s="8" t="str">
        <f>'Vulnerability scoring'!BH7</f>
        <v>N/A</v>
      </c>
      <c r="BI7" s="67"/>
    </row>
    <row r="8" spans="1:61" ht="15.75" customHeight="1" x14ac:dyDescent="0.2">
      <c r="A8" s="53" t="str">
        <f>'Technology references'!A3</f>
        <v>Tech-002</v>
      </c>
      <c r="B8" s="54" t="str">
        <f t="array" ref="B8">INDEX('Technology references'!$B$2:$B$100,MATCH($A8,'Technology references'!$A$2:$A$100,0))</f>
        <v>3D Printing (Manufacturing)</v>
      </c>
      <c r="D8" s="8">
        <f>'Vulnerability scoring'!D8</f>
        <v>2</v>
      </c>
      <c r="E8" s="8">
        <f>'Vulnerability scoring'!E8</f>
        <v>1</v>
      </c>
      <c r="F8" s="8" t="str">
        <f>'Vulnerability scoring'!F8</f>
        <v>N/A</v>
      </c>
      <c r="G8" s="8" t="str">
        <f>'Vulnerability scoring'!G8</f>
        <v>N/A</v>
      </c>
      <c r="H8" s="8">
        <f>'Vulnerability scoring'!H8</f>
        <v>-1</v>
      </c>
      <c r="I8" s="8">
        <f>'Vulnerability scoring'!I8</f>
        <v>-2</v>
      </c>
      <c r="J8" s="8" t="str">
        <f>'Vulnerability scoring'!J8</f>
        <v>N/A</v>
      </c>
      <c r="K8" s="8">
        <f>'Vulnerability scoring'!K8</f>
        <v>3</v>
      </c>
      <c r="L8" s="8">
        <f>'Vulnerability scoring'!L8</f>
        <v>-2</v>
      </c>
      <c r="M8" s="8">
        <f>'Vulnerability scoring'!M8</f>
        <v>2</v>
      </c>
      <c r="N8" s="8">
        <f>'Vulnerability scoring'!N8</f>
        <v>-1</v>
      </c>
      <c r="O8" s="8" t="str">
        <f>'Vulnerability scoring'!O8</f>
        <v>N/A</v>
      </c>
      <c r="P8" s="8" t="str">
        <f>'Vulnerability scoring'!P8</f>
        <v>N/A</v>
      </c>
      <c r="Q8" s="8" t="str">
        <f>'Vulnerability scoring'!Q8</f>
        <v>N/A</v>
      </c>
      <c r="R8" s="8" t="str">
        <f>'Vulnerability scoring'!R8</f>
        <v>N/A</v>
      </c>
      <c r="S8" s="8">
        <f>'Vulnerability scoring'!S8</f>
        <v>-2</v>
      </c>
      <c r="T8" s="8">
        <f>'Vulnerability scoring'!T8</f>
        <v>-2</v>
      </c>
      <c r="U8" s="8">
        <f>'Vulnerability scoring'!U8</f>
        <v>1</v>
      </c>
      <c r="V8" s="8" t="str">
        <f>'Vulnerability scoring'!V8</f>
        <v>N/A</v>
      </c>
      <c r="W8" s="8" t="str">
        <f>'Vulnerability scoring'!W8</f>
        <v>N/A</v>
      </c>
      <c r="X8" s="8" t="str">
        <f>'Vulnerability scoring'!X8</f>
        <v>N/A</v>
      </c>
      <c r="Y8" s="8">
        <f>'Vulnerability scoring'!Y8</f>
        <v>1</v>
      </c>
      <c r="Z8" s="8" t="str">
        <f>'Vulnerability scoring'!Z8</f>
        <v>N/A</v>
      </c>
      <c r="AA8" s="8" t="str">
        <f>'Vulnerability scoring'!AA8</f>
        <v>N/A</v>
      </c>
      <c r="AB8" s="8" t="str">
        <f>'Vulnerability scoring'!AB8</f>
        <v>N/A</v>
      </c>
      <c r="AC8" s="8" t="str">
        <f>'Vulnerability scoring'!AC8</f>
        <v>N/A</v>
      </c>
      <c r="AD8" s="8" t="str">
        <f>'Vulnerability scoring'!AD8</f>
        <v>N/A</v>
      </c>
      <c r="AE8" s="8" t="str">
        <f>'Vulnerability scoring'!AE8</f>
        <v>N/A</v>
      </c>
      <c r="AF8" s="8">
        <f>'Vulnerability scoring'!AF8</f>
        <v>-2</v>
      </c>
      <c r="AG8" s="8" t="str">
        <f>'Vulnerability scoring'!AG8</f>
        <v>N/A</v>
      </c>
      <c r="AH8" s="8" t="str">
        <f>'Vulnerability scoring'!AH8</f>
        <v>N/A</v>
      </c>
      <c r="AI8" s="8" t="str">
        <f>'Vulnerability scoring'!AI8</f>
        <v>N/A</v>
      </c>
      <c r="AJ8" s="8">
        <f>'Vulnerability scoring'!AJ8</f>
        <v>1</v>
      </c>
      <c r="AK8" s="8" t="str">
        <f>'Vulnerability scoring'!AK8</f>
        <v>N/A</v>
      </c>
      <c r="AL8" s="8">
        <f>'Vulnerability scoring'!AL8</f>
        <v>2</v>
      </c>
      <c r="AM8" s="8" t="str">
        <f>'Vulnerability scoring'!AM8</f>
        <v>N/A</v>
      </c>
      <c r="AN8" s="8">
        <f>'Vulnerability scoring'!AN8</f>
        <v>2</v>
      </c>
      <c r="AO8" s="8">
        <f>'Vulnerability scoring'!AO8</f>
        <v>1</v>
      </c>
      <c r="AP8" s="8" t="str">
        <f>'Vulnerability scoring'!AP8</f>
        <v>N/A</v>
      </c>
      <c r="AQ8" s="8">
        <f>'Vulnerability scoring'!AQ8</f>
        <v>-2</v>
      </c>
      <c r="AR8" s="8">
        <f>'Vulnerability scoring'!AR8</f>
        <v>1</v>
      </c>
      <c r="AS8" s="8" t="str">
        <f>'Vulnerability scoring'!AS8</f>
        <v>N/A</v>
      </c>
      <c r="AT8" s="8" t="str">
        <f>'Vulnerability scoring'!AT8</f>
        <v>N/A</v>
      </c>
      <c r="AU8" s="8" t="str">
        <f>'Vulnerability scoring'!AU8</f>
        <v>N/A</v>
      </c>
      <c r="AV8" s="8">
        <f>'Vulnerability scoring'!AV8</f>
        <v>-1</v>
      </c>
      <c r="AW8" s="8">
        <f>'Vulnerability scoring'!AW8</f>
        <v>1</v>
      </c>
      <c r="AX8" s="8" t="str">
        <f>'Vulnerability scoring'!AX8</f>
        <v>N/A</v>
      </c>
      <c r="AY8" s="8">
        <f>'Vulnerability scoring'!AY8</f>
        <v>-2</v>
      </c>
      <c r="AZ8" s="8">
        <f>'Vulnerability scoring'!AZ8</f>
        <v>1</v>
      </c>
      <c r="BA8" s="8">
        <f>'Vulnerability scoring'!BA8</f>
        <v>-1</v>
      </c>
      <c r="BB8" s="8">
        <f>'Vulnerability scoring'!BB8</f>
        <v>1</v>
      </c>
      <c r="BC8" s="8">
        <f>'Vulnerability scoring'!BC8</f>
        <v>1</v>
      </c>
      <c r="BD8" s="8" t="str">
        <f>'Vulnerability scoring'!BD8</f>
        <v>N/A</v>
      </c>
      <c r="BE8" s="8" t="str">
        <f>'Vulnerability scoring'!BE8</f>
        <v>N/A</v>
      </c>
      <c r="BF8" s="8" t="str">
        <f>'Vulnerability scoring'!BF8</f>
        <v>N/A</v>
      </c>
      <c r="BG8" s="8" t="str">
        <f>'Vulnerability scoring'!BG8</f>
        <v>N/A</v>
      </c>
      <c r="BH8" s="8" t="str">
        <f>'Vulnerability scoring'!BH8</f>
        <v>N/A</v>
      </c>
      <c r="BI8" s="67"/>
    </row>
    <row r="9" spans="1:61" ht="15.75" customHeight="1" x14ac:dyDescent="0.2">
      <c r="A9" s="53" t="str">
        <f>'Technology references'!A4</f>
        <v>Tech-003</v>
      </c>
      <c r="B9" s="54" t="str">
        <f t="array" ref="B9">INDEX('Technology references'!$B$2:$B$100,MATCH($A9,'Technology references'!$A$2:$A$100,0))</f>
        <v>3D Scanners</v>
      </c>
      <c r="D9" s="8">
        <f>'Vulnerability scoring'!D9</f>
        <v>1</v>
      </c>
      <c r="E9" s="8" t="str">
        <f>'Vulnerability scoring'!E9</f>
        <v>N/A</v>
      </c>
      <c r="F9" s="8" t="str">
        <f>'Vulnerability scoring'!F9</f>
        <v>N/A</v>
      </c>
      <c r="G9" s="8">
        <f>'Vulnerability scoring'!G9</f>
        <v>1</v>
      </c>
      <c r="H9" s="8">
        <f>'Vulnerability scoring'!H9</f>
        <v>1</v>
      </c>
      <c r="I9" s="8">
        <f>'Vulnerability scoring'!I9</f>
        <v>1</v>
      </c>
      <c r="J9" s="8" t="str">
        <f>'Vulnerability scoring'!J9</f>
        <v>N/A</v>
      </c>
      <c r="K9" s="8">
        <f>'Vulnerability scoring'!K9</f>
        <v>1</v>
      </c>
      <c r="L9" s="8" t="str">
        <f>'Vulnerability scoring'!L9</f>
        <v>N/A</v>
      </c>
      <c r="M9" s="8" t="str">
        <f>'Vulnerability scoring'!M9</f>
        <v>N/A</v>
      </c>
      <c r="N9" s="8" t="str">
        <f>'Vulnerability scoring'!N9</f>
        <v>N/A</v>
      </c>
      <c r="O9" s="8" t="str">
        <f>'Vulnerability scoring'!O9</f>
        <v>N/A</v>
      </c>
      <c r="P9" s="8" t="str">
        <f>'Vulnerability scoring'!P9</f>
        <v>N/A</v>
      </c>
      <c r="Q9" s="8" t="str">
        <f>'Vulnerability scoring'!Q9</f>
        <v>N/A</v>
      </c>
      <c r="R9" s="8" t="str">
        <f>'Vulnerability scoring'!R9</f>
        <v>N/A</v>
      </c>
      <c r="S9" s="8">
        <f>'Vulnerability scoring'!S9</f>
        <v>1</v>
      </c>
      <c r="T9" s="8">
        <f>'Vulnerability scoring'!T9</f>
        <v>1</v>
      </c>
      <c r="U9" s="8" t="str">
        <f>'Vulnerability scoring'!U9</f>
        <v>N/A</v>
      </c>
      <c r="V9" s="8" t="str">
        <f>'Vulnerability scoring'!V9</f>
        <v>N/A</v>
      </c>
      <c r="W9" s="8" t="str">
        <f>'Vulnerability scoring'!W9</f>
        <v>N/A</v>
      </c>
      <c r="X9" s="8">
        <f>'Vulnerability scoring'!X9</f>
        <v>1</v>
      </c>
      <c r="Y9" s="8" t="str">
        <f>'Vulnerability scoring'!Y9</f>
        <v>N/A</v>
      </c>
      <c r="Z9" s="8">
        <f>'Vulnerability scoring'!Z9</f>
        <v>1</v>
      </c>
      <c r="AA9" s="8">
        <f>'Vulnerability scoring'!AA9</f>
        <v>1</v>
      </c>
      <c r="AB9" s="8" t="str">
        <f>'Vulnerability scoring'!AB9</f>
        <v>N/A</v>
      </c>
      <c r="AC9" s="8" t="str">
        <f>'Vulnerability scoring'!AC9</f>
        <v>N/A</v>
      </c>
      <c r="AD9" s="8" t="str">
        <f>'Vulnerability scoring'!AD9</f>
        <v>N/A</v>
      </c>
      <c r="AE9" s="8" t="str">
        <f>'Vulnerability scoring'!AE9</f>
        <v>N/A</v>
      </c>
      <c r="AF9" s="8" t="str">
        <f>'Vulnerability scoring'!AF9</f>
        <v>N/A</v>
      </c>
      <c r="AG9" s="8" t="str">
        <f>'Vulnerability scoring'!AG9</f>
        <v>N/A</v>
      </c>
      <c r="AH9" s="8" t="str">
        <f>'Vulnerability scoring'!AH9</f>
        <v>N/A</v>
      </c>
      <c r="AI9" s="8" t="str">
        <f>'Vulnerability scoring'!AI9</f>
        <v>N/A</v>
      </c>
      <c r="AJ9" s="8" t="str">
        <f>'Vulnerability scoring'!AJ9</f>
        <v>N/A</v>
      </c>
      <c r="AK9" s="8" t="str">
        <f>'Vulnerability scoring'!AK9</f>
        <v>N/A</v>
      </c>
      <c r="AL9" s="8" t="str">
        <f>'Vulnerability scoring'!AL9</f>
        <v>N/A</v>
      </c>
      <c r="AM9" s="8" t="str">
        <f>'Vulnerability scoring'!AM9</f>
        <v>N/A</v>
      </c>
      <c r="AN9" s="8" t="str">
        <f>'Vulnerability scoring'!AN9</f>
        <v>N/A</v>
      </c>
      <c r="AO9" s="8" t="str">
        <f>'Vulnerability scoring'!AO9</f>
        <v>N/A</v>
      </c>
      <c r="AP9" s="8" t="str">
        <f>'Vulnerability scoring'!AP9</f>
        <v>N/A</v>
      </c>
      <c r="AQ9" s="8">
        <f>'Vulnerability scoring'!AQ9</f>
        <v>1</v>
      </c>
      <c r="AR9" s="8">
        <f>'Vulnerability scoring'!AR9</f>
        <v>1</v>
      </c>
      <c r="AS9" s="8" t="str">
        <f>'Vulnerability scoring'!AS9</f>
        <v>N/A</v>
      </c>
      <c r="AT9" s="8" t="str">
        <f>'Vulnerability scoring'!AT9</f>
        <v>N/A</v>
      </c>
      <c r="AU9" s="8" t="str">
        <f>'Vulnerability scoring'!AU9</f>
        <v>N/A</v>
      </c>
      <c r="AV9" s="8">
        <f>'Vulnerability scoring'!AV9</f>
        <v>1</v>
      </c>
      <c r="AW9" s="8" t="str">
        <f>'Vulnerability scoring'!AW9</f>
        <v>N/A</v>
      </c>
      <c r="AX9" s="8" t="str">
        <f>'Vulnerability scoring'!AX9</f>
        <v>N/A</v>
      </c>
      <c r="AY9" s="8">
        <f>'Vulnerability scoring'!AY9</f>
        <v>2</v>
      </c>
      <c r="AZ9" s="8">
        <f>'Vulnerability scoring'!AZ9</f>
        <v>-2</v>
      </c>
      <c r="BA9" s="8" t="str">
        <f>'Vulnerability scoring'!BA9</f>
        <v>N/A</v>
      </c>
      <c r="BB9" s="8" t="str">
        <f>'Vulnerability scoring'!BB9</f>
        <v>N/A</v>
      </c>
      <c r="BC9" s="8">
        <f>'Vulnerability scoring'!BC9</f>
        <v>1</v>
      </c>
      <c r="BD9" s="8" t="str">
        <f>'Vulnerability scoring'!BD9</f>
        <v>N/A</v>
      </c>
      <c r="BE9" s="8" t="str">
        <f>'Vulnerability scoring'!BE9</f>
        <v>N/A</v>
      </c>
      <c r="BF9" s="8" t="str">
        <f>'Vulnerability scoring'!BF9</f>
        <v>N/A</v>
      </c>
      <c r="BG9" s="8" t="str">
        <f>'Vulnerability scoring'!BG9</f>
        <v>N/A</v>
      </c>
      <c r="BH9" s="8" t="str">
        <f>'Vulnerability scoring'!BH9</f>
        <v>N/A</v>
      </c>
      <c r="BI9" s="67"/>
    </row>
    <row r="10" spans="1:61" ht="15.75" customHeight="1" x14ac:dyDescent="0.2">
      <c r="A10" s="53" t="str">
        <f>'Technology references'!A5</f>
        <v>Tech-004</v>
      </c>
      <c r="B10" s="54" t="str">
        <f t="array" ref="B10">INDEX('Technology references'!$B$2:$B$100,MATCH($A10,'Technology references'!$A$2:$A$100,0))</f>
        <v>5G</v>
      </c>
      <c r="D10" s="8" t="str">
        <f>'Vulnerability scoring'!D10</f>
        <v>N/A</v>
      </c>
      <c r="E10" s="8" t="str">
        <f>'Vulnerability scoring'!E10</f>
        <v>N/A</v>
      </c>
      <c r="F10" s="8" t="str">
        <f>'Vulnerability scoring'!F10</f>
        <v>N/A</v>
      </c>
      <c r="G10" s="8" t="str">
        <f>'Vulnerability scoring'!G10</f>
        <v>N/A</v>
      </c>
      <c r="H10" s="8" t="str">
        <f>'Vulnerability scoring'!H10</f>
        <v>N/A</v>
      </c>
      <c r="I10" s="8" t="str">
        <f>'Vulnerability scoring'!I10</f>
        <v>N/A</v>
      </c>
      <c r="J10" s="8" t="str">
        <f>'Vulnerability scoring'!J10</f>
        <v>N/A</v>
      </c>
      <c r="K10" s="8" t="str">
        <f>'Vulnerability scoring'!K10</f>
        <v>N/A</v>
      </c>
      <c r="L10" s="8" t="str">
        <f>'Vulnerability scoring'!L10</f>
        <v>N/A</v>
      </c>
      <c r="M10" s="8" t="str">
        <f>'Vulnerability scoring'!M10</f>
        <v>N/A</v>
      </c>
      <c r="N10" s="8" t="str">
        <f>'Vulnerability scoring'!N10</f>
        <v>N/A</v>
      </c>
      <c r="O10" s="8" t="str">
        <f>'Vulnerability scoring'!O10</f>
        <v>N/A</v>
      </c>
      <c r="P10" s="8" t="str">
        <f>'Vulnerability scoring'!P10</f>
        <v>N/A</v>
      </c>
      <c r="Q10" s="8" t="str">
        <f>'Vulnerability scoring'!Q10</f>
        <v>N/A</v>
      </c>
      <c r="R10" s="8" t="str">
        <f>'Vulnerability scoring'!R10</f>
        <v>N/A</v>
      </c>
      <c r="S10" s="8" t="str">
        <f>'Vulnerability scoring'!S10</f>
        <v>N/A</v>
      </c>
      <c r="T10" s="8" t="str">
        <f>'Vulnerability scoring'!T10</f>
        <v>N/A</v>
      </c>
      <c r="U10" s="8" t="str">
        <f>'Vulnerability scoring'!U10</f>
        <v>N/A</v>
      </c>
      <c r="V10" s="8" t="str">
        <f>'Vulnerability scoring'!V10</f>
        <v>N/A</v>
      </c>
      <c r="W10" s="8" t="str">
        <f>'Vulnerability scoring'!W10</f>
        <v>N/A</v>
      </c>
      <c r="X10" s="8" t="str">
        <f>'Vulnerability scoring'!X10</f>
        <v>N/A</v>
      </c>
      <c r="Y10" s="8" t="str">
        <f>'Vulnerability scoring'!Y10</f>
        <v>N/A</v>
      </c>
      <c r="Z10" s="8" t="str">
        <f>'Vulnerability scoring'!Z10</f>
        <v>N/A</v>
      </c>
      <c r="AA10" s="8" t="str">
        <f>'Vulnerability scoring'!AA10</f>
        <v>N/A</v>
      </c>
      <c r="AB10" s="8">
        <f>'Vulnerability scoring'!AB10</f>
        <v>1</v>
      </c>
      <c r="AC10" s="8" t="str">
        <f>'Vulnerability scoring'!AC10</f>
        <v>N/A</v>
      </c>
      <c r="AD10" s="8" t="str">
        <f>'Vulnerability scoring'!AD10</f>
        <v>N/A</v>
      </c>
      <c r="AE10" s="8" t="str">
        <f>'Vulnerability scoring'!AE10</f>
        <v>N/A</v>
      </c>
      <c r="AF10" s="8">
        <f>'Vulnerability scoring'!AF10</f>
        <v>1</v>
      </c>
      <c r="AG10" s="8">
        <f>'Vulnerability scoring'!AG10</f>
        <v>-2</v>
      </c>
      <c r="AH10" s="8">
        <f>'Vulnerability scoring'!AH10</f>
        <v>1</v>
      </c>
      <c r="AI10" s="8" t="str">
        <f>'Vulnerability scoring'!AI10</f>
        <v>N/A</v>
      </c>
      <c r="AJ10" s="8" t="str">
        <f>'Vulnerability scoring'!AJ10</f>
        <v>N/A</v>
      </c>
      <c r="AK10" s="8" t="str">
        <f>'Vulnerability scoring'!AK10</f>
        <v>N/A</v>
      </c>
      <c r="AL10" s="8" t="str">
        <f>'Vulnerability scoring'!AL10</f>
        <v>N/A</v>
      </c>
      <c r="AM10" s="8">
        <f>'Vulnerability scoring'!AM10</f>
        <v>3</v>
      </c>
      <c r="AN10" s="8" t="str">
        <f>'Vulnerability scoring'!AN10</f>
        <v>N/A</v>
      </c>
      <c r="AO10" s="8" t="str">
        <f>'Vulnerability scoring'!AO10</f>
        <v>N/A</v>
      </c>
      <c r="AP10" s="8" t="str">
        <f>'Vulnerability scoring'!AP10</f>
        <v>N/A</v>
      </c>
      <c r="AQ10" s="8" t="str">
        <f>'Vulnerability scoring'!AQ10</f>
        <v>N/A</v>
      </c>
      <c r="AR10" s="8" t="str">
        <f>'Vulnerability scoring'!AR10</f>
        <v>N/A</v>
      </c>
      <c r="AS10" s="8" t="str">
        <f>'Vulnerability scoring'!AS10</f>
        <v>N/A</v>
      </c>
      <c r="AT10" s="8" t="str">
        <f>'Vulnerability scoring'!AT10</f>
        <v>N/A</v>
      </c>
      <c r="AU10" s="8" t="str">
        <f>'Vulnerability scoring'!AU10</f>
        <v>N/A</v>
      </c>
      <c r="AV10" s="8" t="str">
        <f>'Vulnerability scoring'!AV10</f>
        <v>N/A</v>
      </c>
      <c r="AW10" s="8" t="str">
        <f>'Vulnerability scoring'!AW10</f>
        <v>N/A</v>
      </c>
      <c r="AX10" s="8" t="str">
        <f>'Vulnerability scoring'!AX10</f>
        <v>N/A</v>
      </c>
      <c r="AY10" s="8" t="str">
        <f>'Vulnerability scoring'!AY10</f>
        <v>N/A</v>
      </c>
      <c r="AZ10" s="8" t="str">
        <f>'Vulnerability scoring'!AZ10</f>
        <v>N/A</v>
      </c>
      <c r="BA10" s="8" t="str">
        <f>'Vulnerability scoring'!BA10</f>
        <v>N/A</v>
      </c>
      <c r="BB10" s="8">
        <f>'Vulnerability scoring'!BB10</f>
        <v>1</v>
      </c>
      <c r="BC10" s="8" t="str">
        <f>'Vulnerability scoring'!BC10</f>
        <v>N/A</v>
      </c>
      <c r="BD10" s="8" t="str">
        <f>'Vulnerability scoring'!BD10</f>
        <v>N/A</v>
      </c>
      <c r="BE10" s="8" t="str">
        <f>'Vulnerability scoring'!BE10</f>
        <v>N/A</v>
      </c>
      <c r="BF10" s="8" t="str">
        <f>'Vulnerability scoring'!BF10</f>
        <v>N/A</v>
      </c>
      <c r="BG10" s="8" t="str">
        <f>'Vulnerability scoring'!BG10</f>
        <v>N/A</v>
      </c>
      <c r="BH10" s="8" t="str">
        <f>'Vulnerability scoring'!BH10</f>
        <v>N/A</v>
      </c>
      <c r="BI10" s="67"/>
    </row>
    <row r="11" spans="1:61" ht="15.75" customHeight="1" x14ac:dyDescent="0.2">
      <c r="A11" s="53" t="str">
        <f>'Technology references'!A6</f>
        <v>Tech-005</v>
      </c>
      <c r="B11" s="54" t="str">
        <f t="array" ref="B11">INDEX('Technology references'!$B$2:$B$100,MATCH($A11,'Technology references'!$A$2:$A$100,0))</f>
        <v>Anti Aging Drugs</v>
      </c>
      <c r="D11" s="8" t="str">
        <f>'Vulnerability scoring'!D11</f>
        <v>N/A</v>
      </c>
      <c r="E11" s="8" t="str">
        <f>'Vulnerability scoring'!E11</f>
        <v>N/A</v>
      </c>
      <c r="F11" s="8" t="str">
        <f>'Vulnerability scoring'!F11</f>
        <v>N/A</v>
      </c>
      <c r="G11" s="8" t="str">
        <f>'Vulnerability scoring'!G11</f>
        <v>N/A</v>
      </c>
      <c r="H11" s="8">
        <f>'Vulnerability scoring'!H11</f>
        <v>1</v>
      </c>
      <c r="I11" s="8">
        <f>'Vulnerability scoring'!I11</f>
        <v>1</v>
      </c>
      <c r="J11" s="8" t="str">
        <f>'Vulnerability scoring'!J11</f>
        <v>N/A</v>
      </c>
      <c r="K11" s="8" t="str">
        <f>'Vulnerability scoring'!K11</f>
        <v>N/A</v>
      </c>
      <c r="L11" s="8" t="str">
        <f>'Vulnerability scoring'!L11</f>
        <v>N/A</v>
      </c>
      <c r="M11" s="8" t="str">
        <f>'Vulnerability scoring'!M11</f>
        <v>N/A</v>
      </c>
      <c r="N11" s="8" t="str">
        <f>'Vulnerability scoring'!N11</f>
        <v>N/A</v>
      </c>
      <c r="O11" s="8" t="str">
        <f>'Vulnerability scoring'!O11</f>
        <v>N/A</v>
      </c>
      <c r="P11" s="8" t="str">
        <f>'Vulnerability scoring'!P11</f>
        <v>N/A</v>
      </c>
      <c r="Q11" s="8">
        <f>'Vulnerability scoring'!Q11</f>
        <v>-1</v>
      </c>
      <c r="R11" s="8" t="str">
        <f>'Vulnerability scoring'!R11</f>
        <v>N/A</v>
      </c>
      <c r="S11" s="8" t="str">
        <f>'Vulnerability scoring'!S11</f>
        <v>N/A</v>
      </c>
      <c r="T11" s="8" t="str">
        <f>'Vulnerability scoring'!T11</f>
        <v>N/A</v>
      </c>
      <c r="U11" s="8" t="str">
        <f>'Vulnerability scoring'!U11</f>
        <v>N/A</v>
      </c>
      <c r="V11" s="8" t="str">
        <f>'Vulnerability scoring'!V11</f>
        <v>N/A</v>
      </c>
      <c r="W11" s="8">
        <f>'Vulnerability scoring'!W11</f>
        <v>1</v>
      </c>
      <c r="X11" s="8" t="str">
        <f>'Vulnerability scoring'!X11</f>
        <v>N/A</v>
      </c>
      <c r="Y11" s="8" t="str">
        <f>'Vulnerability scoring'!Y11</f>
        <v>N/A</v>
      </c>
      <c r="Z11" s="8" t="str">
        <f>'Vulnerability scoring'!Z11</f>
        <v>N/A</v>
      </c>
      <c r="AA11" s="8" t="s">
        <v>822</v>
      </c>
      <c r="AB11" s="8" t="str">
        <f>'Vulnerability scoring'!AB11</f>
        <v>N/A</v>
      </c>
      <c r="AC11" s="8" t="str">
        <f>'Vulnerability scoring'!AC11</f>
        <v>N/A</v>
      </c>
      <c r="AD11" s="8" t="str">
        <f>'Vulnerability scoring'!AD11</f>
        <v>N/A</v>
      </c>
      <c r="AE11" s="8">
        <f>'Vulnerability scoring'!AE11</f>
        <v>-1</v>
      </c>
      <c r="AF11" s="8" t="str">
        <f>'Vulnerability scoring'!AF11</f>
        <v>N/A</v>
      </c>
      <c r="AG11" s="8" t="str">
        <f>'Vulnerability scoring'!AG11</f>
        <v>N/A</v>
      </c>
      <c r="AH11" s="8" t="str">
        <f>'Vulnerability scoring'!AH11</f>
        <v>N/A</v>
      </c>
      <c r="AI11" s="8" t="str">
        <f>'Vulnerability scoring'!AI11</f>
        <v>N/A</v>
      </c>
      <c r="AJ11" s="8" t="str">
        <f>'Vulnerability scoring'!AJ11</f>
        <v>N/A</v>
      </c>
      <c r="AK11" s="8" t="str">
        <f>'Vulnerability scoring'!AK11</f>
        <v>N/A</v>
      </c>
      <c r="AL11" s="8" t="str">
        <f>'Vulnerability scoring'!AL11</f>
        <v>N/A</v>
      </c>
      <c r="AM11" s="8" t="str">
        <f>'Vulnerability scoring'!AM11</f>
        <v>N/A</v>
      </c>
      <c r="AN11" s="8">
        <f>'Vulnerability scoring'!AN11</f>
        <v>3</v>
      </c>
      <c r="AO11" s="8" t="str">
        <f>'Vulnerability scoring'!AO11</f>
        <v>N/A</v>
      </c>
      <c r="AP11" s="8" t="str">
        <f>'Vulnerability scoring'!AP11</f>
        <v>N/A</v>
      </c>
      <c r="AQ11" s="8" t="str">
        <f>'Vulnerability scoring'!AQ11</f>
        <v>N/A</v>
      </c>
      <c r="AR11" s="8" t="str">
        <f>'Vulnerability scoring'!AR11</f>
        <v>N/A</v>
      </c>
      <c r="AS11" s="8" t="str">
        <f>'Vulnerability scoring'!AS11</f>
        <v>N/A</v>
      </c>
      <c r="AT11" s="8">
        <f>'Vulnerability scoring'!AT11</f>
        <v>2</v>
      </c>
      <c r="AU11" s="8">
        <f>'Vulnerability scoring'!AU11</f>
        <v>-1</v>
      </c>
      <c r="AV11" s="8" t="str">
        <f>'Vulnerability scoring'!AV11</f>
        <v>N/A</v>
      </c>
      <c r="AW11" s="8" t="str">
        <f>'Vulnerability scoring'!AW11</f>
        <v>N/A</v>
      </c>
      <c r="AX11" s="8" t="str">
        <f>'Vulnerability scoring'!AX11</f>
        <v>N/A</v>
      </c>
      <c r="AY11" s="8" t="str">
        <f>'Vulnerability scoring'!AY11</f>
        <v>N/A</v>
      </c>
      <c r="AZ11" s="8" t="str">
        <f>'Vulnerability scoring'!AZ11</f>
        <v>N/A</v>
      </c>
      <c r="BA11" s="8" t="str">
        <f>'Vulnerability scoring'!BA11</f>
        <v>N/A</v>
      </c>
      <c r="BB11" s="8" t="str">
        <f>'Vulnerability scoring'!BB11</f>
        <v>N/A</v>
      </c>
      <c r="BC11" s="8" t="str">
        <f>'Vulnerability scoring'!BC11</f>
        <v>N/A</v>
      </c>
      <c r="BD11" s="8">
        <f>'Vulnerability scoring'!BD11</f>
        <v>1</v>
      </c>
      <c r="BE11" s="8" t="str">
        <f>'Vulnerability scoring'!BE11</f>
        <v>N/A</v>
      </c>
      <c r="BF11" s="8" t="str">
        <f>'Vulnerability scoring'!BF11</f>
        <v>N/A</v>
      </c>
      <c r="BG11" s="8">
        <f>'Vulnerability scoring'!BG11</f>
        <v>1</v>
      </c>
      <c r="BH11" s="8" t="str">
        <f>'Vulnerability scoring'!BH11</f>
        <v>N/A</v>
      </c>
      <c r="BI11" s="67"/>
    </row>
    <row r="12" spans="1:61" ht="15.75" customHeight="1" x14ac:dyDescent="0.2">
      <c r="A12" s="53" t="str">
        <f>'Technology references'!A7</f>
        <v>Tech-006</v>
      </c>
      <c r="B12" s="54" t="str">
        <f t="array" ref="B12">INDEX('Technology references'!$B$2:$B$100,MATCH($A12,'Technology references'!$A$2:$A$100,0))</f>
        <v>Weak AI</v>
      </c>
      <c r="D12" s="8" t="str">
        <f>'Vulnerability scoring'!D12</f>
        <v>N/A</v>
      </c>
      <c r="E12" s="8" t="str">
        <f>'Vulnerability scoring'!E12</f>
        <v>N/A</v>
      </c>
      <c r="F12" s="8" t="str">
        <f>'Vulnerability scoring'!F12</f>
        <v>N/A</v>
      </c>
      <c r="G12" s="8" t="str">
        <f>'Vulnerability scoring'!G12</f>
        <v>N/A</v>
      </c>
      <c r="H12" s="8" t="str">
        <f>'Vulnerability scoring'!H12</f>
        <v>N/A</v>
      </c>
      <c r="I12" s="8" t="s">
        <v>823</v>
      </c>
      <c r="J12" s="8" t="str">
        <f>'Vulnerability scoring'!J12</f>
        <v>N/A</v>
      </c>
      <c r="K12" s="8" t="str">
        <f>'Vulnerability scoring'!K12</f>
        <v>N/A</v>
      </c>
      <c r="L12" s="8" t="str">
        <f>'Vulnerability scoring'!L12</f>
        <v>N/A</v>
      </c>
      <c r="M12" s="8" t="str">
        <f>'Vulnerability scoring'!M12</f>
        <v>N/A</v>
      </c>
      <c r="N12" s="8" t="str">
        <f>'Vulnerability scoring'!N12</f>
        <v>N/A</v>
      </c>
      <c r="O12" s="8">
        <f>'Vulnerability scoring'!O12</f>
        <v>2</v>
      </c>
      <c r="P12" s="8">
        <f>'Vulnerability scoring'!P12</f>
        <v>1</v>
      </c>
      <c r="Q12" s="8">
        <f>'Vulnerability scoring'!Q12</f>
        <v>2</v>
      </c>
      <c r="R12" s="8">
        <f>'Vulnerability scoring'!R12</f>
        <v>2</v>
      </c>
      <c r="S12" s="8" t="str">
        <f>'Vulnerability scoring'!S12</f>
        <v>N/A</v>
      </c>
      <c r="T12" s="8" t="str">
        <f>'Vulnerability scoring'!T12</f>
        <v>N/A</v>
      </c>
      <c r="U12" s="8">
        <f>'Vulnerability scoring'!U12</f>
        <v>-2</v>
      </c>
      <c r="V12" s="8">
        <f>'Vulnerability scoring'!V12</f>
        <v>3</v>
      </c>
      <c r="W12" s="8" t="str">
        <f>'Vulnerability scoring'!W12</f>
        <v>N/A</v>
      </c>
      <c r="X12" s="8">
        <f>'Vulnerability scoring'!X12</f>
        <v>1</v>
      </c>
      <c r="Y12" s="8" t="str">
        <f>'Vulnerability scoring'!Y12</f>
        <v>N/A</v>
      </c>
      <c r="Z12" s="8" t="str">
        <f>'Vulnerability scoring'!Z12</f>
        <v>N/A</v>
      </c>
      <c r="AA12" s="8" t="str">
        <f>'Vulnerability scoring'!AA12</f>
        <v>N/A</v>
      </c>
      <c r="AB12" s="8" t="str">
        <f>'Vulnerability scoring'!AB12</f>
        <v>N/A</v>
      </c>
      <c r="AC12" s="8" t="str">
        <f>'Vulnerability scoring'!AC12</f>
        <v>N/A</v>
      </c>
      <c r="AD12" s="8">
        <f>'Vulnerability scoring'!AD12</f>
        <v>2</v>
      </c>
      <c r="AE12" s="8" t="str">
        <f>'Vulnerability scoring'!AE12</f>
        <v>N/A</v>
      </c>
      <c r="AF12" s="8" t="str">
        <f>'Vulnerability scoring'!AF12</f>
        <v>N/A</v>
      </c>
      <c r="AG12" s="8" t="str">
        <f>'Vulnerability scoring'!AG12</f>
        <v>N/A</v>
      </c>
      <c r="AH12" s="8" t="str">
        <f>'Vulnerability scoring'!AH12</f>
        <v>N/A</v>
      </c>
      <c r="AI12" s="8" t="str">
        <f>'Vulnerability scoring'!AI12</f>
        <v>N/A</v>
      </c>
      <c r="AJ12" s="8" t="str">
        <f>'Vulnerability scoring'!AJ12</f>
        <v>N/A</v>
      </c>
      <c r="AK12" s="8" t="str">
        <f>'Vulnerability scoring'!AK12</f>
        <v>N/A</v>
      </c>
      <c r="AL12" s="8" t="str">
        <f>'Vulnerability scoring'!AL12</f>
        <v>N/A</v>
      </c>
      <c r="AM12" s="8" t="str">
        <f>'Vulnerability scoring'!AM12</f>
        <v>N/A</v>
      </c>
      <c r="AN12" s="8" t="str">
        <f>'Vulnerability scoring'!AN12</f>
        <v>N/A</v>
      </c>
      <c r="AO12" s="8">
        <f>'Vulnerability scoring'!AO12</f>
        <v>1</v>
      </c>
      <c r="AP12" s="8">
        <f>'Vulnerability scoring'!AP12</f>
        <v>2</v>
      </c>
      <c r="AQ12" s="8" t="str">
        <f>'Vulnerability scoring'!AQ12</f>
        <v>N/A</v>
      </c>
      <c r="AR12" s="8" t="str">
        <f>'Vulnerability scoring'!AR12</f>
        <v>N/A</v>
      </c>
      <c r="AS12" s="8">
        <f>'Vulnerability scoring'!AS12</f>
        <v>2</v>
      </c>
      <c r="AT12" s="8" t="str">
        <f>'Vulnerability scoring'!AT12</f>
        <v>N/A</v>
      </c>
      <c r="AU12" s="8" t="str">
        <f>'Vulnerability scoring'!AU12</f>
        <v>N/A</v>
      </c>
      <c r="AV12" s="8" t="str">
        <f>'Vulnerability scoring'!AV12</f>
        <v>N/A</v>
      </c>
      <c r="AW12" s="8" t="str">
        <f>'Vulnerability scoring'!AW12</f>
        <v>N/A</v>
      </c>
      <c r="AX12" s="8" t="str">
        <f>'Vulnerability scoring'!AX12</f>
        <v>N/A</v>
      </c>
      <c r="AY12" s="8" t="str">
        <f>'Vulnerability scoring'!AY12</f>
        <v>N/A</v>
      </c>
      <c r="AZ12" s="8">
        <f>'Vulnerability scoring'!AZ12</f>
        <v>-1</v>
      </c>
      <c r="BA12" s="8">
        <f>'Vulnerability scoring'!BA12</f>
        <v>1</v>
      </c>
      <c r="BB12" s="8">
        <f>'Vulnerability scoring'!BB12</f>
        <v>1</v>
      </c>
      <c r="BC12" s="8">
        <f>'Vulnerability scoring'!BC12</f>
        <v>2</v>
      </c>
      <c r="BD12" s="8">
        <f>'Vulnerability scoring'!BD12</f>
        <v>2</v>
      </c>
      <c r="BE12" s="8">
        <f>'Vulnerability scoring'!BE12</f>
        <v>2</v>
      </c>
      <c r="BF12" s="8">
        <f>'Vulnerability scoring'!BF12</f>
        <v>2</v>
      </c>
      <c r="BG12" s="8">
        <f>'Vulnerability scoring'!BG12</f>
        <v>2</v>
      </c>
      <c r="BH12" s="8">
        <f>'Vulnerability scoring'!BH12</f>
        <v>2</v>
      </c>
      <c r="BI12" s="67"/>
    </row>
    <row r="13" spans="1:61" ht="15.75" customHeight="1" x14ac:dyDescent="0.2">
      <c r="A13" s="53" t="str">
        <f>'Technology references'!A8</f>
        <v>Tech-007</v>
      </c>
      <c r="B13" s="54" t="str">
        <f t="array" ref="B13">INDEX('Technology references'!$B$2:$B$100,MATCH($A13,'Technology references'!$A$2:$A$100,0))</f>
        <v>Augmented Cognition</v>
      </c>
      <c r="D13" s="8" t="str">
        <f>'Vulnerability scoring'!D13</f>
        <v>N/A</v>
      </c>
      <c r="E13" s="8" t="str">
        <f>'Vulnerability scoring'!E13</f>
        <v>N/A</v>
      </c>
      <c r="F13" s="8" t="str">
        <f>'Vulnerability scoring'!F13</f>
        <v>N/A</v>
      </c>
      <c r="G13" s="8" t="str">
        <f>'Vulnerability scoring'!G13</f>
        <v>N/A</v>
      </c>
      <c r="H13" s="8" t="str">
        <f>'Vulnerability scoring'!H13</f>
        <v>N/A</v>
      </c>
      <c r="I13" s="8" t="str">
        <f>'Vulnerability scoring'!I13</f>
        <v>N/A</v>
      </c>
      <c r="J13" s="8" t="str">
        <f>'Vulnerability scoring'!J13</f>
        <v>N/A</v>
      </c>
      <c r="K13" s="8" t="str">
        <f>'Vulnerability scoring'!K13</f>
        <v>N/A</v>
      </c>
      <c r="L13" s="8" t="str">
        <f>'Vulnerability scoring'!L13</f>
        <v>N/A</v>
      </c>
      <c r="M13" s="8" t="str">
        <f>'Vulnerability scoring'!M13</f>
        <v>N/A</v>
      </c>
      <c r="N13" s="8" t="str">
        <f>'Vulnerability scoring'!N13</f>
        <v>N/A</v>
      </c>
      <c r="O13" s="8">
        <f>'Vulnerability scoring'!O13</f>
        <v>2</v>
      </c>
      <c r="P13" s="8" t="str">
        <f>'Vulnerability scoring'!P13</f>
        <v>N/A</v>
      </c>
      <c r="Q13" s="8">
        <f>'Vulnerability scoring'!Q13</f>
        <v>1</v>
      </c>
      <c r="R13" s="8">
        <f>'Vulnerability scoring'!R13</f>
        <v>2</v>
      </c>
      <c r="S13" s="8" t="str">
        <f>'Vulnerability scoring'!S13</f>
        <v>N/A</v>
      </c>
      <c r="T13" s="8" t="str">
        <f>'Vulnerability scoring'!T13</f>
        <v>N/A</v>
      </c>
      <c r="U13" s="8" t="str">
        <f>'Vulnerability scoring'!U13</f>
        <v>N/A</v>
      </c>
      <c r="V13" s="8">
        <f>'Vulnerability scoring'!V13</f>
        <v>2</v>
      </c>
      <c r="W13" s="8" t="str">
        <f>'Vulnerability scoring'!W13</f>
        <v>N/A</v>
      </c>
      <c r="X13" s="8" t="str">
        <f>'Vulnerability scoring'!X13</f>
        <v>N/A</v>
      </c>
      <c r="Y13" s="8" t="str">
        <f>'Vulnerability scoring'!Y13</f>
        <v>N/A</v>
      </c>
      <c r="Z13" s="8" t="str">
        <f>'Vulnerability scoring'!Z13</f>
        <v>N/A</v>
      </c>
      <c r="AA13" s="8">
        <f>'Vulnerability scoring'!AA13</f>
        <v>1</v>
      </c>
      <c r="AB13" s="8">
        <f>'Vulnerability scoring'!AB13</f>
        <v>2</v>
      </c>
      <c r="AC13" s="8" t="str">
        <f>'Vulnerability scoring'!AC13</f>
        <v>N/A</v>
      </c>
      <c r="AD13" s="8">
        <f>'Vulnerability scoring'!AD13</f>
        <v>2</v>
      </c>
      <c r="AE13" s="8" t="str">
        <f>'Vulnerability scoring'!AE13</f>
        <v>N/A</v>
      </c>
      <c r="AF13" s="8" t="str">
        <f>'Vulnerability scoring'!AF13</f>
        <v>N/A</v>
      </c>
      <c r="AG13" s="8" t="str">
        <f>'Vulnerability scoring'!AG13</f>
        <v>N/A</v>
      </c>
      <c r="AH13" s="8" t="str">
        <f>'Vulnerability scoring'!AH13</f>
        <v>N/A</v>
      </c>
      <c r="AI13" s="8" t="str">
        <f>'Vulnerability scoring'!AI13</f>
        <v>N/A</v>
      </c>
      <c r="AJ13" s="8" t="str">
        <f>'Vulnerability scoring'!AJ13</f>
        <v>N/A</v>
      </c>
      <c r="AK13" s="8" t="str">
        <f>'Vulnerability scoring'!AK13</f>
        <v>N/A</v>
      </c>
      <c r="AL13" s="8" t="str">
        <f>'Vulnerability scoring'!AL13</f>
        <v>N/A</v>
      </c>
      <c r="AM13" s="8" t="str">
        <f>'Vulnerability scoring'!AM13</f>
        <v>N/A</v>
      </c>
      <c r="AN13" s="8">
        <f>'Vulnerability scoring'!AN13</f>
        <v>1</v>
      </c>
      <c r="AO13" s="8" t="str">
        <f>'Vulnerability scoring'!AO13</f>
        <v>N/A</v>
      </c>
      <c r="AP13" s="8" t="str">
        <f>'Vulnerability scoring'!AP13</f>
        <v>N/A</v>
      </c>
      <c r="AQ13" s="8" t="str">
        <f>'Vulnerability scoring'!AQ13</f>
        <v>N/A</v>
      </c>
      <c r="AR13" s="8" t="str">
        <f>'Vulnerability scoring'!AR13</f>
        <v>N/A</v>
      </c>
      <c r="AS13" s="8">
        <f>'Vulnerability scoring'!AS13</f>
        <v>2</v>
      </c>
      <c r="AT13" s="8" t="str">
        <f>'Vulnerability scoring'!AT13</f>
        <v>N/A</v>
      </c>
      <c r="AU13" s="8" t="str">
        <f>'Vulnerability scoring'!AU13</f>
        <v>N/A</v>
      </c>
      <c r="AV13" s="8" t="str">
        <f>'Vulnerability scoring'!AV13</f>
        <v>N/A</v>
      </c>
      <c r="AW13" s="8" t="str">
        <f>'Vulnerability scoring'!AW13</f>
        <v>N/A</v>
      </c>
      <c r="AX13" s="8" t="str">
        <f>'Vulnerability scoring'!AX13</f>
        <v>N/A</v>
      </c>
      <c r="AY13" s="8" t="str">
        <f>'Vulnerability scoring'!AY13</f>
        <v>N/A</v>
      </c>
      <c r="AZ13" s="8" t="str">
        <f>'Vulnerability scoring'!AZ13</f>
        <v>N/A</v>
      </c>
      <c r="BA13" s="8" t="str">
        <f>'Vulnerability scoring'!BA13</f>
        <v>N/A</v>
      </c>
      <c r="BB13" s="8" t="str">
        <f>'Vulnerability scoring'!BB13</f>
        <v>N/A</v>
      </c>
      <c r="BC13" s="8" t="str">
        <f>'Vulnerability scoring'!BC13</f>
        <v>N/A</v>
      </c>
      <c r="BD13" s="8" t="str">
        <f>'Vulnerability scoring'!BD13</f>
        <v>N/A</v>
      </c>
      <c r="BE13" s="8" t="str">
        <f>'Vulnerability scoring'!BE13</f>
        <v>N/A</v>
      </c>
      <c r="BF13" s="8" t="str">
        <f>'Vulnerability scoring'!BF13</f>
        <v>N/A</v>
      </c>
      <c r="BG13" s="8">
        <f>'Vulnerability scoring'!BG13</f>
        <v>1</v>
      </c>
      <c r="BH13" s="8">
        <f>'Vulnerability scoring'!BH13</f>
        <v>1</v>
      </c>
      <c r="BI13" s="67"/>
    </row>
    <row r="14" spans="1:61" ht="15.75" customHeight="1" x14ac:dyDescent="0.2">
      <c r="A14" s="53" t="str">
        <f>'Technology references'!A9</f>
        <v>Tech-008</v>
      </c>
      <c r="B14" s="54" t="str">
        <f t="array" ref="B14">INDEX('Technology references'!$B$2:$B$100,MATCH($A14,'Technology references'!$A$2:$A$100,0))</f>
        <v>Augmented Reality</v>
      </c>
      <c r="D14" s="8">
        <f>'Vulnerability scoring'!D14</f>
        <v>1</v>
      </c>
      <c r="E14" s="8">
        <f>'Vulnerability scoring'!E14</f>
        <v>1</v>
      </c>
      <c r="F14" s="8">
        <f>'Vulnerability scoring'!F14</f>
        <v>1</v>
      </c>
      <c r="G14" s="8">
        <f>'Vulnerability scoring'!G14</f>
        <v>1</v>
      </c>
      <c r="H14" s="8">
        <f>'Vulnerability scoring'!H14</f>
        <v>1</v>
      </c>
      <c r="I14" s="8">
        <f>'Vulnerability scoring'!I14</f>
        <v>1</v>
      </c>
      <c r="J14" s="8" t="str">
        <f>'Vulnerability scoring'!J14</f>
        <v>N/A</v>
      </c>
      <c r="K14" s="8">
        <f>'Vulnerability scoring'!K14</f>
        <v>2</v>
      </c>
      <c r="L14" s="8" t="str">
        <f>'Vulnerability scoring'!L14</f>
        <v>N/A</v>
      </c>
      <c r="M14" s="8" t="str">
        <f>'Vulnerability scoring'!M14</f>
        <v>N/A</v>
      </c>
      <c r="N14" s="8" t="str">
        <f>'Vulnerability scoring'!N14</f>
        <v>N/A</v>
      </c>
      <c r="O14" s="8" t="str">
        <f>'Vulnerability scoring'!O14</f>
        <v>N/A</v>
      </c>
      <c r="P14" s="8" t="str">
        <f>'Vulnerability scoring'!P14</f>
        <v>N/A</v>
      </c>
      <c r="Q14" s="8" t="str">
        <f>'Vulnerability scoring'!Q14</f>
        <v>N/A</v>
      </c>
      <c r="R14" s="8" t="str">
        <f>'Vulnerability scoring'!R14</f>
        <v>N/A</v>
      </c>
      <c r="S14" s="8" t="str">
        <f>'Vulnerability scoring'!S14</f>
        <v>N/A</v>
      </c>
      <c r="T14" s="8" t="str">
        <f>'Vulnerability scoring'!T14</f>
        <v>N/A</v>
      </c>
      <c r="U14" s="8" t="str">
        <f>'Vulnerability scoring'!U14</f>
        <v>N/A</v>
      </c>
      <c r="V14" s="8" t="str">
        <f>'Vulnerability scoring'!V14</f>
        <v>N/A</v>
      </c>
      <c r="W14" s="8">
        <f>'Vulnerability scoring'!W14</f>
        <v>1</v>
      </c>
      <c r="X14" s="8" t="str">
        <f>'Vulnerability scoring'!X14</f>
        <v>N/A</v>
      </c>
      <c r="Y14" s="8" t="str">
        <f>'Vulnerability scoring'!Y14</f>
        <v>N/A</v>
      </c>
      <c r="Z14" s="8" t="str">
        <f>'Vulnerability scoring'!Z14</f>
        <v>N/A</v>
      </c>
      <c r="AA14" s="8">
        <f>'Vulnerability scoring'!AA14</f>
        <v>2</v>
      </c>
      <c r="AB14" s="8">
        <f>'Vulnerability scoring'!AB14</f>
        <v>2</v>
      </c>
      <c r="AC14" s="8" t="str">
        <f>'Vulnerability scoring'!AC14</f>
        <v>N/A</v>
      </c>
      <c r="AD14" s="8" t="str">
        <f>'Vulnerability scoring'!AD14</f>
        <v>N/A</v>
      </c>
      <c r="AE14" s="8" t="str">
        <f>'Vulnerability scoring'!AE14</f>
        <v>N/A</v>
      </c>
      <c r="AF14" s="8" t="str">
        <f>'Vulnerability scoring'!AF14</f>
        <v>N/A</v>
      </c>
      <c r="AG14" s="8">
        <f>'Vulnerability scoring'!AG14</f>
        <v>-1</v>
      </c>
      <c r="AH14" s="8">
        <f>'Vulnerability scoring'!AH14</f>
        <v>-1</v>
      </c>
      <c r="AI14" s="8">
        <f>'Vulnerability scoring'!AI14</f>
        <v>1</v>
      </c>
      <c r="AJ14" s="8">
        <f>'Vulnerability scoring'!AJ14</f>
        <v>-1</v>
      </c>
      <c r="AK14" s="8">
        <f>'Vulnerability scoring'!AK14</f>
        <v>-1</v>
      </c>
      <c r="AL14" s="8" t="str">
        <f>'Vulnerability scoring'!AL14</f>
        <v>N/A</v>
      </c>
      <c r="AM14" s="8">
        <f>'Vulnerability scoring'!AM14</f>
        <v>1</v>
      </c>
      <c r="AN14" s="8" t="str">
        <f>'Vulnerability scoring'!AN14</f>
        <v>N/A</v>
      </c>
      <c r="AO14" s="8" t="str">
        <f>'Vulnerability scoring'!AO14</f>
        <v>N/A</v>
      </c>
      <c r="AP14" s="8">
        <f>'Vulnerability scoring'!AP14</f>
        <v>2</v>
      </c>
      <c r="AQ14" s="8">
        <f>'Vulnerability scoring'!AQ14</f>
        <v>1</v>
      </c>
      <c r="AR14" s="8" t="str">
        <f>'Vulnerability scoring'!AR14</f>
        <v>N/A</v>
      </c>
      <c r="AS14" s="8" t="str">
        <f>'Vulnerability scoring'!AS14</f>
        <v>N/A</v>
      </c>
      <c r="AT14" s="8">
        <f>'Vulnerability scoring'!AT14</f>
        <v>1</v>
      </c>
      <c r="AU14" s="8" t="str">
        <f>'Vulnerability scoring'!AU14</f>
        <v>N/A</v>
      </c>
      <c r="AV14" s="8" t="str">
        <f>'Vulnerability scoring'!AV14</f>
        <v>N/A</v>
      </c>
      <c r="AW14" s="8" t="str">
        <f>'Vulnerability scoring'!AW14</f>
        <v>N/A</v>
      </c>
      <c r="AX14" s="8" t="str">
        <f>'Vulnerability scoring'!AX14</f>
        <v>N/A</v>
      </c>
      <c r="AY14" s="8" t="str">
        <f>'Vulnerability scoring'!AY14</f>
        <v>N/A</v>
      </c>
      <c r="AZ14" s="8">
        <f>'Vulnerability scoring'!AZ14</f>
        <v>-1</v>
      </c>
      <c r="BA14" s="8" t="str">
        <f>'Vulnerability scoring'!BA14</f>
        <v>N/A</v>
      </c>
      <c r="BB14" s="8" t="str">
        <f>'Vulnerability scoring'!BB14</f>
        <v>N/A</v>
      </c>
      <c r="BC14" s="8" t="str">
        <f>'Vulnerability scoring'!BC14</f>
        <v>N/A</v>
      </c>
      <c r="BD14" s="8" t="str">
        <f>'Vulnerability scoring'!BD14</f>
        <v>N/A</v>
      </c>
      <c r="BE14" s="8" t="str">
        <f>'Vulnerability scoring'!BE14</f>
        <v>N/A</v>
      </c>
      <c r="BF14" s="8" t="str">
        <f>'Vulnerability scoring'!BF14</f>
        <v>N/A</v>
      </c>
      <c r="BG14" s="8" t="str">
        <f>'Vulnerability scoring'!BG14</f>
        <v>N/A</v>
      </c>
      <c r="BH14" s="8" t="str">
        <f>'Vulnerability scoring'!BH14</f>
        <v>N/A</v>
      </c>
      <c r="BI14" s="67"/>
    </row>
    <row r="15" spans="1:61" ht="15.75" customHeight="1" x14ac:dyDescent="0.2">
      <c r="A15" s="53" t="str">
        <f>'Technology references'!A10</f>
        <v>Tech-009</v>
      </c>
      <c r="B15" s="54" t="str">
        <f t="array" ref="B15">INDEX('Technology references'!$B$2:$B$100,MATCH($A15,'Technology references'!$A$2:$A$100,0))</f>
        <v>Autonomous Vehicles</v>
      </c>
      <c r="D15" s="8" t="str">
        <f>'Vulnerability scoring'!D15</f>
        <v>N/A</v>
      </c>
      <c r="E15" s="8" t="str">
        <f>'Vulnerability scoring'!E15</f>
        <v>N/A</v>
      </c>
      <c r="F15" s="8">
        <f>'Vulnerability scoring'!F15</f>
        <v>2</v>
      </c>
      <c r="G15" s="8">
        <f>'Vulnerability scoring'!G15</f>
        <v>2</v>
      </c>
      <c r="H15" s="8" t="str">
        <f>'Vulnerability scoring'!H15</f>
        <v>N/A</v>
      </c>
      <c r="I15" s="8">
        <f>'Vulnerability scoring'!I15</f>
        <v>1</v>
      </c>
      <c r="J15" s="8">
        <f>'Vulnerability scoring'!J15</f>
        <v>-3</v>
      </c>
      <c r="K15" s="8">
        <f>'Vulnerability scoring'!K15</f>
        <v>-2</v>
      </c>
      <c r="L15" s="8" t="str">
        <f>'Vulnerability scoring'!L15</f>
        <v>N/A</v>
      </c>
      <c r="M15" s="8">
        <f>'Vulnerability scoring'!M15</f>
        <v>-2</v>
      </c>
      <c r="N15" s="8">
        <f>'Vulnerability scoring'!N15</f>
        <v>-2</v>
      </c>
      <c r="O15" s="8" t="str">
        <f>'Vulnerability scoring'!O15</f>
        <v>N/A</v>
      </c>
      <c r="P15" s="8" t="str">
        <f>'Vulnerability scoring'!P15</f>
        <v>N/A</v>
      </c>
      <c r="Q15" s="8" t="str">
        <f>'Vulnerability scoring'!Q15</f>
        <v>N/A</v>
      </c>
      <c r="R15" s="8" t="str">
        <f>'Vulnerability scoring'!R15</f>
        <v>N/A</v>
      </c>
      <c r="S15" s="8" t="str">
        <f>'Vulnerability scoring'!S15</f>
        <v>N/A</v>
      </c>
      <c r="T15" s="8">
        <f>'Vulnerability scoring'!T15</f>
        <v>2</v>
      </c>
      <c r="U15" s="8" t="str">
        <f>'Vulnerability scoring'!U15</f>
        <v>N/A</v>
      </c>
      <c r="V15" s="8" t="str">
        <f>'Vulnerability scoring'!V15</f>
        <v>N/A</v>
      </c>
      <c r="W15" s="8" t="str">
        <f>'Vulnerability scoring'!W15</f>
        <v>N/A</v>
      </c>
      <c r="X15" s="8">
        <f>'Vulnerability scoring'!X15</f>
        <v>-2</v>
      </c>
      <c r="Y15" s="8">
        <f>'Vulnerability scoring'!Y15</f>
        <v>-2</v>
      </c>
      <c r="Z15" s="8" t="str">
        <f>'Vulnerability scoring'!Z15</f>
        <v>N/A</v>
      </c>
      <c r="AA15" s="8" t="str">
        <f>'Vulnerability scoring'!AA15</f>
        <v>N/A</v>
      </c>
      <c r="AB15" s="8" t="str">
        <f>'Vulnerability scoring'!AB15</f>
        <v>N/A</v>
      </c>
      <c r="AC15" s="8" t="str">
        <f>'Vulnerability scoring'!AC15</f>
        <v>N/A</v>
      </c>
      <c r="AD15" s="8" t="str">
        <f>'Vulnerability scoring'!AD15</f>
        <v>N/A</v>
      </c>
      <c r="AE15" s="8" t="str">
        <f>'Vulnerability scoring'!AE15</f>
        <v>N/A</v>
      </c>
      <c r="AF15" s="8">
        <f>'Vulnerability scoring'!AF15</f>
        <v>1</v>
      </c>
      <c r="AG15" s="8" t="str">
        <f>'Vulnerability scoring'!AG15</f>
        <v>N/A</v>
      </c>
      <c r="AH15" s="8" t="str">
        <f>'Vulnerability scoring'!AH15</f>
        <v>N/A</v>
      </c>
      <c r="AI15" s="8" t="str">
        <f>'Vulnerability scoring'!AI15</f>
        <v>N/A</v>
      </c>
      <c r="AJ15" s="8" t="str">
        <f>'Vulnerability scoring'!AJ15</f>
        <v>N/A</v>
      </c>
      <c r="AK15" s="8" t="str">
        <f>'Vulnerability scoring'!AK15</f>
        <v>N/A</v>
      </c>
      <c r="AL15" s="8" t="str">
        <f>'Vulnerability scoring'!AL15</f>
        <v>N/A</v>
      </c>
      <c r="AM15" s="8" t="str">
        <f>'Vulnerability scoring'!AM15</f>
        <v>N/A</v>
      </c>
      <c r="AN15" s="8" t="str">
        <f>'Vulnerability scoring'!AN15</f>
        <v>N/A</v>
      </c>
      <c r="AO15" s="8" t="str">
        <f>'Vulnerability scoring'!AO15</f>
        <v>N/A</v>
      </c>
      <c r="AP15" s="8" t="str">
        <f>'Vulnerability scoring'!AP15</f>
        <v>N/A</v>
      </c>
      <c r="AQ15" s="8" t="str">
        <f>'Vulnerability scoring'!AQ15</f>
        <v>N/A</v>
      </c>
      <c r="AR15" s="8" t="str">
        <f>'Vulnerability scoring'!AR15</f>
        <v>N/A</v>
      </c>
      <c r="AS15" s="8" t="str">
        <f>'Vulnerability scoring'!AS15</f>
        <v>N/A</v>
      </c>
      <c r="AT15" s="8" t="str">
        <f>'Vulnerability scoring'!AT15</f>
        <v>N/A</v>
      </c>
      <c r="AU15" s="8" t="str">
        <f>'Vulnerability scoring'!AU15</f>
        <v>N/A</v>
      </c>
      <c r="AV15" s="8">
        <f>'Vulnerability scoring'!AV15</f>
        <v>1</v>
      </c>
      <c r="AW15" s="8">
        <f>'Vulnerability scoring'!AW15</f>
        <v>2</v>
      </c>
      <c r="AX15" s="8">
        <f>'Vulnerability scoring'!AX15</f>
        <v>-2</v>
      </c>
      <c r="AY15" s="8">
        <f>'Vulnerability scoring'!AY15</f>
        <v>-2</v>
      </c>
      <c r="AZ15" s="8" t="str">
        <f>'Vulnerability scoring'!AZ15</f>
        <v>N/A</v>
      </c>
      <c r="BA15" s="8">
        <f>'Vulnerability scoring'!BA15</f>
        <v>3</v>
      </c>
      <c r="BB15" s="8">
        <f>'Vulnerability scoring'!BB15</f>
        <v>1</v>
      </c>
      <c r="BC15" s="8" t="str">
        <f>'Vulnerability scoring'!BC15</f>
        <v>N/A</v>
      </c>
      <c r="BD15" s="8" t="str">
        <f>'Vulnerability scoring'!BD15</f>
        <v>N/A</v>
      </c>
      <c r="BE15" s="8">
        <f>'Vulnerability scoring'!BE15</f>
        <v>-3</v>
      </c>
      <c r="BF15" s="8" t="str">
        <f>'Vulnerability scoring'!BF15</f>
        <v>N/A</v>
      </c>
      <c r="BG15" s="8" t="str">
        <f>'Vulnerability scoring'!BG15</f>
        <v>N/A</v>
      </c>
      <c r="BH15" s="8" t="str">
        <f>'Vulnerability scoring'!BH15</f>
        <v>N/A</v>
      </c>
      <c r="BI15" s="67"/>
    </row>
    <row r="16" spans="1:61" ht="15.75" customHeight="1" x14ac:dyDescent="0.2">
      <c r="A16" s="53" t="str">
        <f>'Technology references'!A11</f>
        <v>Tech-010</v>
      </c>
      <c r="B16" s="54" t="str">
        <f t="array" ref="B16">INDEX('Technology references'!$B$2:$B$100,MATCH($A16,'Technology references'!$A$2:$A$100,0))</f>
        <v>Battery Technology</v>
      </c>
      <c r="D16" s="8" t="str">
        <f>'Vulnerability scoring'!D16</f>
        <v>N/A</v>
      </c>
      <c r="E16" s="8" t="str">
        <f>'Vulnerability scoring'!E16</f>
        <v>N/A</v>
      </c>
      <c r="F16" s="8" t="str">
        <f>'Vulnerability scoring'!F16</f>
        <v>N/A</v>
      </c>
      <c r="G16" s="8" t="str">
        <f>'Vulnerability scoring'!G16</f>
        <v>N/A</v>
      </c>
      <c r="H16" s="8" t="str">
        <f>'Vulnerability scoring'!H16</f>
        <v>N/A</v>
      </c>
      <c r="I16" s="8" t="str">
        <f>'Vulnerability scoring'!I16</f>
        <v>N/A</v>
      </c>
      <c r="J16" s="8">
        <f>'Vulnerability scoring'!J16</f>
        <v>1</v>
      </c>
      <c r="K16" s="8">
        <f>'Vulnerability scoring'!K16</f>
        <v>1</v>
      </c>
      <c r="L16" s="8">
        <f>'Vulnerability scoring'!L16</f>
        <v>1</v>
      </c>
      <c r="M16" s="8">
        <f>'Vulnerability scoring'!M16</f>
        <v>-2</v>
      </c>
      <c r="N16" s="8" t="str">
        <f>'Vulnerability scoring'!N16</f>
        <v>N/A</v>
      </c>
      <c r="O16" s="8" t="str">
        <f>'Vulnerability scoring'!O16</f>
        <v>N/A</v>
      </c>
      <c r="P16" s="8" t="str">
        <f>'Vulnerability scoring'!P16</f>
        <v>N/A</v>
      </c>
      <c r="Q16" s="8" t="str">
        <f>'Vulnerability scoring'!Q16</f>
        <v>N/A</v>
      </c>
      <c r="R16" s="8" t="str">
        <f>'Vulnerability scoring'!R16</f>
        <v>N/A</v>
      </c>
      <c r="S16" s="8" t="str">
        <f>'Vulnerability scoring'!S16</f>
        <v>N/A</v>
      </c>
      <c r="T16" s="8" t="str">
        <f>'Vulnerability scoring'!T16</f>
        <v>N/A</v>
      </c>
      <c r="U16" s="8">
        <f>'Vulnerability scoring'!U16</f>
        <v>1</v>
      </c>
      <c r="V16" s="8" t="str">
        <f>'Vulnerability scoring'!V16</f>
        <v>N/A</v>
      </c>
      <c r="W16" s="8" t="str">
        <f>'Vulnerability scoring'!W16</f>
        <v>N/A</v>
      </c>
      <c r="X16" s="8">
        <f>'Vulnerability scoring'!X16</f>
        <v>-2</v>
      </c>
      <c r="Y16" s="8">
        <f>'Vulnerability scoring'!Y16</f>
        <v>-2</v>
      </c>
      <c r="Z16" s="8" t="str">
        <f>'Vulnerability scoring'!Z16</f>
        <v>N/A</v>
      </c>
      <c r="AA16" s="8" t="str">
        <f>'Vulnerability scoring'!AA16</f>
        <v>N/A</v>
      </c>
      <c r="AB16" s="8" t="str">
        <f>'Vulnerability scoring'!AB16</f>
        <v>N/A</v>
      </c>
      <c r="AC16" s="8" t="str">
        <f>'Vulnerability scoring'!AC16</f>
        <v>N/A</v>
      </c>
      <c r="AD16" s="8" t="str">
        <f>'Vulnerability scoring'!AD16</f>
        <v>N/A</v>
      </c>
      <c r="AE16" s="8" t="str">
        <f>'Vulnerability scoring'!AE16</f>
        <v>N/A</v>
      </c>
      <c r="AF16" s="8" t="str">
        <f>'Vulnerability scoring'!AF16</f>
        <v>N/A</v>
      </c>
      <c r="AG16" s="8" t="str">
        <f>'Vulnerability scoring'!AG16</f>
        <v>N/A</v>
      </c>
      <c r="AH16" s="8" t="str">
        <f>'Vulnerability scoring'!AH16</f>
        <v>N/A</v>
      </c>
      <c r="AI16" s="8" t="str">
        <f>'Vulnerability scoring'!AI16</f>
        <v>N/A</v>
      </c>
      <c r="AJ16" s="8" t="str">
        <f>'Vulnerability scoring'!AJ16</f>
        <v>N/A</v>
      </c>
      <c r="AK16" s="8" t="str">
        <f>'Vulnerability scoring'!AK16</f>
        <v>N/A</v>
      </c>
      <c r="AL16" s="8">
        <f>'Vulnerability scoring'!AL16</f>
        <v>1</v>
      </c>
      <c r="AM16" s="8" t="str">
        <f>'Vulnerability scoring'!AM16</f>
        <v>N/A</v>
      </c>
      <c r="AN16" s="8" t="str">
        <f>'Vulnerability scoring'!AN16</f>
        <v>N/A</v>
      </c>
      <c r="AO16" s="8">
        <f>'Vulnerability scoring'!AO16</f>
        <v>2</v>
      </c>
      <c r="AP16" s="8" t="str">
        <f>'Vulnerability scoring'!AP16</f>
        <v>N/A</v>
      </c>
      <c r="AQ16" s="8" t="str">
        <f>'Vulnerability scoring'!AQ16</f>
        <v>N/A</v>
      </c>
      <c r="AR16" s="8" t="str">
        <f>'Vulnerability scoring'!AR16</f>
        <v>N/A</v>
      </c>
      <c r="AS16" s="8" t="str">
        <f>'Vulnerability scoring'!AS16</f>
        <v>N/A</v>
      </c>
      <c r="AT16" s="8" t="str">
        <f>'Vulnerability scoring'!AT16</f>
        <v>N/A</v>
      </c>
      <c r="AU16" s="8" t="str">
        <f>'Vulnerability scoring'!AU16</f>
        <v>N/A</v>
      </c>
      <c r="AV16" s="8" t="str">
        <f>'Vulnerability scoring'!AV16</f>
        <v>N/A</v>
      </c>
      <c r="AW16" s="8">
        <f>'Vulnerability scoring'!AW16</f>
        <v>3</v>
      </c>
      <c r="AX16" s="8" t="str">
        <f>'Vulnerability scoring'!AX16</f>
        <v>N/A</v>
      </c>
      <c r="AY16" s="8" t="str">
        <f>'Vulnerability scoring'!AY16</f>
        <v>N/A</v>
      </c>
      <c r="AZ16" s="8">
        <f>'Vulnerability scoring'!AZ16</f>
        <v>1</v>
      </c>
      <c r="BA16" s="8" t="str">
        <f>'Vulnerability scoring'!BA16</f>
        <v>N/A</v>
      </c>
      <c r="BB16" s="8">
        <f>'Vulnerability scoring'!BB16</f>
        <v>1</v>
      </c>
      <c r="BC16" s="8" t="str">
        <f>'Vulnerability scoring'!BC16</f>
        <v>N/A</v>
      </c>
      <c r="BD16" s="8" t="str">
        <f>'Vulnerability scoring'!BD16</f>
        <v>N/A</v>
      </c>
      <c r="BE16" s="8" t="str">
        <f>'Vulnerability scoring'!BE16</f>
        <v>N/A</v>
      </c>
      <c r="BF16" s="8" t="str">
        <f>'Vulnerability scoring'!BF16</f>
        <v>N/A</v>
      </c>
      <c r="BG16" s="8" t="str">
        <f>'Vulnerability scoring'!BG16</f>
        <v>N/A</v>
      </c>
      <c r="BH16" s="8" t="str">
        <f>'Vulnerability scoring'!BH16</f>
        <v>N/A</v>
      </c>
      <c r="BI16" s="67"/>
    </row>
    <row r="17" spans="1:61" ht="15.75" customHeight="1" x14ac:dyDescent="0.2">
      <c r="A17" s="53" t="str">
        <f>'Technology references'!A12</f>
        <v>Tech-011</v>
      </c>
      <c r="B17" s="54" t="str">
        <f t="array" ref="B17">INDEX('Technology references'!$B$2:$B$100,MATCH($A17,'Technology references'!$A$2:$A$100,0))</f>
        <v>Big Data Analytics</v>
      </c>
      <c r="D17" s="8">
        <f>'Vulnerability scoring'!D17</f>
        <v>1</v>
      </c>
      <c r="E17" s="8">
        <f>'Vulnerability scoring'!E17</f>
        <v>1</v>
      </c>
      <c r="F17" s="8" t="str">
        <f>'Vulnerability scoring'!F17</f>
        <v>N/A</v>
      </c>
      <c r="G17" s="8" t="str">
        <f>'Vulnerability scoring'!G17</f>
        <v>N/A</v>
      </c>
      <c r="H17" s="8" t="str">
        <f>'Vulnerability scoring'!H17</f>
        <v>N/A</v>
      </c>
      <c r="I17" s="8" t="str">
        <f>'Vulnerability scoring'!I17</f>
        <v>N/A</v>
      </c>
      <c r="J17" s="8">
        <f>'Vulnerability scoring'!J17</f>
        <v>1</v>
      </c>
      <c r="K17" s="8" t="str">
        <f>'Vulnerability scoring'!K17</f>
        <v>N/A</v>
      </c>
      <c r="L17" s="8" t="str">
        <f>'Vulnerability scoring'!L17</f>
        <v>N/A</v>
      </c>
      <c r="M17" s="8" t="str">
        <f>'Vulnerability scoring'!M17</f>
        <v>N/A</v>
      </c>
      <c r="N17" s="8" t="str">
        <f>'Vulnerability scoring'!N17</f>
        <v>N/A</v>
      </c>
      <c r="O17" s="8">
        <f>'Vulnerability scoring'!O17</f>
        <v>1</v>
      </c>
      <c r="P17" s="8">
        <f>'Vulnerability scoring'!P17</f>
        <v>1</v>
      </c>
      <c r="Q17" s="8">
        <f>'Vulnerability scoring'!Q17</f>
        <v>2</v>
      </c>
      <c r="R17" s="8">
        <f>'Vulnerability scoring'!R17</f>
        <v>1</v>
      </c>
      <c r="S17" s="8" t="str">
        <f>'Vulnerability scoring'!S17</f>
        <v>N/A</v>
      </c>
      <c r="T17" s="8">
        <f>'Vulnerability scoring'!T17</f>
        <v>1</v>
      </c>
      <c r="U17" s="8" t="str">
        <f>'Vulnerability scoring'!U17</f>
        <v>N/A</v>
      </c>
      <c r="V17" s="8" t="str">
        <f>'Vulnerability scoring'!V17</f>
        <v>N/A</v>
      </c>
      <c r="W17" s="8" t="str">
        <f>'Vulnerability scoring'!W17</f>
        <v>N/A</v>
      </c>
      <c r="X17" s="8" t="str">
        <f>'Vulnerability scoring'!X17</f>
        <v>N/A</v>
      </c>
      <c r="Y17" s="8" t="str">
        <f>'Vulnerability scoring'!Y17</f>
        <v>N/A</v>
      </c>
      <c r="Z17" s="8" t="str">
        <f>'Vulnerability scoring'!Z17</f>
        <v>N/A</v>
      </c>
      <c r="AA17" s="8">
        <f>'Vulnerability scoring'!AA17</f>
        <v>2</v>
      </c>
      <c r="AB17" s="8" t="str">
        <f>'Vulnerability scoring'!AB17</f>
        <v>N/A</v>
      </c>
      <c r="AC17" s="8" t="str">
        <f>'Vulnerability scoring'!AC17</f>
        <v>N/A</v>
      </c>
      <c r="AD17" s="8" t="str">
        <f>'Vulnerability scoring'!AD17</f>
        <v>N/A</v>
      </c>
      <c r="AE17" s="8">
        <f>'Vulnerability scoring'!AE17</f>
        <v>1</v>
      </c>
      <c r="AF17" s="8" t="str">
        <f>'Vulnerability scoring'!AF17</f>
        <v>N/A</v>
      </c>
      <c r="AG17" s="8">
        <f>'Vulnerability scoring'!AG17</f>
        <v>1</v>
      </c>
      <c r="AH17" s="8">
        <f>'Vulnerability scoring'!AH17</f>
        <v>1</v>
      </c>
      <c r="AI17" s="8">
        <f>'Vulnerability scoring'!AI17</f>
        <v>1</v>
      </c>
      <c r="AJ17" s="8" t="str">
        <f>'Vulnerability scoring'!AJ17</f>
        <v>N/A</v>
      </c>
      <c r="AK17" s="8">
        <f>'Vulnerability scoring'!AK17</f>
        <v>1</v>
      </c>
      <c r="AL17" s="8" t="str">
        <f>'Vulnerability scoring'!AL17</f>
        <v>N/A</v>
      </c>
      <c r="AM17" s="8" t="str">
        <f>'Vulnerability scoring'!AM17</f>
        <v>N/A</v>
      </c>
      <c r="AN17" s="8">
        <f>'Vulnerability scoring'!AN17</f>
        <v>1</v>
      </c>
      <c r="AO17" s="8" t="str">
        <f>'Vulnerability scoring'!AO17</f>
        <v>N/A</v>
      </c>
      <c r="AP17" s="8">
        <f>'Vulnerability scoring'!AP17</f>
        <v>2</v>
      </c>
      <c r="AQ17" s="8" t="str">
        <f>'Vulnerability scoring'!AQ17</f>
        <v>N/A</v>
      </c>
      <c r="AR17" s="8" t="str">
        <f>'Vulnerability scoring'!AR17</f>
        <v>N/A</v>
      </c>
      <c r="AS17" s="8">
        <f>'Vulnerability scoring'!AS17</f>
        <v>2</v>
      </c>
      <c r="AT17" s="8">
        <f>'Vulnerability scoring'!AT17</f>
        <v>1</v>
      </c>
      <c r="AU17" s="8" t="str">
        <f>'Vulnerability scoring'!AU17</f>
        <v>N/A</v>
      </c>
      <c r="AV17" s="8">
        <f>'Vulnerability scoring'!AV17</f>
        <v>1</v>
      </c>
      <c r="AW17" s="8" t="str">
        <f>'Vulnerability scoring'!AW17</f>
        <v>N/A</v>
      </c>
      <c r="AX17" s="8" t="str">
        <f>'Vulnerability scoring'!AX17</f>
        <v>N/A</v>
      </c>
      <c r="AY17" s="8">
        <f>'Vulnerability scoring'!AY17</f>
        <v>1</v>
      </c>
      <c r="AZ17" s="8" t="str">
        <f>'Vulnerability scoring'!AZ17</f>
        <v>N/A</v>
      </c>
      <c r="BA17" s="8">
        <f>'Vulnerability scoring'!BA17</f>
        <v>1</v>
      </c>
      <c r="BB17" s="8">
        <f>'Vulnerability scoring'!BB17</f>
        <v>2</v>
      </c>
      <c r="BC17" s="8" t="str">
        <f>'Vulnerability scoring'!BC17</f>
        <v>N/A</v>
      </c>
      <c r="BD17" s="8" t="str">
        <f>'Vulnerability scoring'!BD17</f>
        <v>N/A</v>
      </c>
      <c r="BE17" s="8" t="str">
        <f>'Vulnerability scoring'!BE17</f>
        <v>N/A</v>
      </c>
      <c r="BF17" s="8" t="str">
        <f>'Vulnerability scoring'!BF17</f>
        <v>N/A</v>
      </c>
      <c r="BG17" s="8">
        <f>'Vulnerability scoring'!BG17</f>
        <v>2</v>
      </c>
      <c r="BH17" s="8">
        <f>'Vulnerability scoring'!BH17</f>
        <v>2</v>
      </c>
      <c r="BI17" s="67"/>
    </row>
    <row r="18" spans="1:61" ht="15.75" customHeight="1" x14ac:dyDescent="0.2">
      <c r="A18" s="53" t="str">
        <f>'Technology references'!A13</f>
        <v>Tech-012</v>
      </c>
      <c r="B18" s="54" t="str">
        <f t="array" ref="B18">INDEX('Technology references'!$B$2:$B$100,MATCH($A18,'Technology references'!$A$2:$A$100,0))</f>
        <v>Biochips</v>
      </c>
      <c r="D18" s="8" t="str">
        <f>'Vulnerability scoring'!D18</f>
        <v>N/A</v>
      </c>
      <c r="E18" s="8" t="str">
        <f>'Vulnerability scoring'!E18</f>
        <v>N/A</v>
      </c>
      <c r="F18" s="8" t="str">
        <f>'Vulnerability scoring'!F18</f>
        <v>N/A</v>
      </c>
      <c r="G18" s="8" t="str">
        <f>'Vulnerability scoring'!G18</f>
        <v>N/A</v>
      </c>
      <c r="H18" s="8" t="str">
        <f>'Vulnerability scoring'!H18</f>
        <v>N/A</v>
      </c>
      <c r="I18" s="8" t="str">
        <f>'Vulnerability scoring'!I18</f>
        <v>N/A</v>
      </c>
      <c r="J18" s="8" t="str">
        <f>'Vulnerability scoring'!J18</f>
        <v>N/A</v>
      </c>
      <c r="K18" s="8" t="str">
        <f>'Vulnerability scoring'!K18</f>
        <v>N/A</v>
      </c>
      <c r="L18" s="8" t="str">
        <f>'Vulnerability scoring'!L18</f>
        <v>N/A</v>
      </c>
      <c r="M18" s="8" t="str">
        <f>'Vulnerability scoring'!M18</f>
        <v>N/A</v>
      </c>
      <c r="N18" s="8" t="str">
        <f>'Vulnerability scoring'!N18</f>
        <v>N/A</v>
      </c>
      <c r="O18" s="8" t="str">
        <f>'Vulnerability scoring'!O18</f>
        <v>N/A</v>
      </c>
      <c r="P18" s="8" t="str">
        <f>'Vulnerability scoring'!P18</f>
        <v>N/A</v>
      </c>
      <c r="Q18" s="8" t="str">
        <f>'Vulnerability scoring'!Q18</f>
        <v>N/A</v>
      </c>
      <c r="R18" s="8" t="str">
        <f>'Vulnerability scoring'!R18</f>
        <v>N/A</v>
      </c>
      <c r="S18" s="8" t="str">
        <f>'Vulnerability scoring'!S18</f>
        <v>N/A</v>
      </c>
      <c r="T18" s="8" t="str">
        <f>'Vulnerability scoring'!T18</f>
        <v>N/A</v>
      </c>
      <c r="U18" s="8" t="str">
        <f>'Vulnerability scoring'!U18</f>
        <v>N/A</v>
      </c>
      <c r="V18" s="8" t="str">
        <f>'Vulnerability scoring'!V18</f>
        <v>N/A</v>
      </c>
      <c r="W18" s="8" t="str">
        <f>'Vulnerability scoring'!W18</f>
        <v>N/A</v>
      </c>
      <c r="X18" s="8" t="str">
        <f>'Vulnerability scoring'!X18</f>
        <v>N/A</v>
      </c>
      <c r="Y18" s="8" t="str">
        <f>'Vulnerability scoring'!Y18</f>
        <v>N/A</v>
      </c>
      <c r="Z18" s="8" t="str">
        <f>'Vulnerability scoring'!Z18</f>
        <v>N/A</v>
      </c>
      <c r="AA18" s="8">
        <f>'Vulnerability scoring'!AA18</f>
        <v>2</v>
      </c>
      <c r="AB18" s="8" t="str">
        <f>'Vulnerability scoring'!AB18</f>
        <v>N/A</v>
      </c>
      <c r="AC18" s="8" t="str">
        <f>'Vulnerability scoring'!AC18</f>
        <v>N/A</v>
      </c>
      <c r="AD18" s="8" t="str">
        <f>'Vulnerability scoring'!AD18</f>
        <v>N/A</v>
      </c>
      <c r="AE18" s="8" t="str">
        <f>'Vulnerability scoring'!AE18</f>
        <v>N/A</v>
      </c>
      <c r="AF18" s="8" t="str">
        <f>'Vulnerability scoring'!AF18</f>
        <v>N/A</v>
      </c>
      <c r="AG18" s="8" t="str">
        <f>'Vulnerability scoring'!AG18</f>
        <v>N/A</v>
      </c>
      <c r="AH18" s="8" t="str">
        <f>'Vulnerability scoring'!AH18</f>
        <v>N/A</v>
      </c>
      <c r="AI18" s="8" t="str">
        <f>'Vulnerability scoring'!AI18</f>
        <v>N/A</v>
      </c>
      <c r="AJ18" s="8" t="str">
        <f>'Vulnerability scoring'!AJ18</f>
        <v>N/A</v>
      </c>
      <c r="AK18" s="8" t="str">
        <f>'Vulnerability scoring'!AK18</f>
        <v>N/A</v>
      </c>
      <c r="AL18" s="8">
        <f>'Vulnerability scoring'!AL18</f>
        <v>1</v>
      </c>
      <c r="AM18" s="8" t="str">
        <f>'Vulnerability scoring'!AM18</f>
        <v>N/A</v>
      </c>
      <c r="AN18" s="8">
        <f>'Vulnerability scoring'!AN18</f>
        <v>-2</v>
      </c>
      <c r="AO18" s="8" t="str">
        <f>'Vulnerability scoring'!AO18</f>
        <v>N/A</v>
      </c>
      <c r="AP18" s="8" t="str">
        <f>'Vulnerability scoring'!AP18</f>
        <v>N/A</v>
      </c>
      <c r="AQ18" s="8" t="str">
        <f>'Vulnerability scoring'!AQ18</f>
        <v>N/A</v>
      </c>
      <c r="AR18" s="8" t="str">
        <f>'Vulnerability scoring'!AR18</f>
        <v>N/A</v>
      </c>
      <c r="AS18" s="8" t="str">
        <f>'Vulnerability scoring'!AS18</f>
        <v>N/A</v>
      </c>
      <c r="AT18" s="8" t="str">
        <f>'Vulnerability scoring'!AT18</f>
        <v>N/A</v>
      </c>
      <c r="AU18" s="8" t="str">
        <f>'Vulnerability scoring'!AU18</f>
        <v>N/A</v>
      </c>
      <c r="AV18" s="8" t="str">
        <f>'Vulnerability scoring'!AV18</f>
        <v>N/A</v>
      </c>
      <c r="AW18" s="8" t="str">
        <f>'Vulnerability scoring'!AW18</f>
        <v>N/A</v>
      </c>
      <c r="AX18" s="8" t="str">
        <f>'Vulnerability scoring'!AX18</f>
        <v>N/A</v>
      </c>
      <c r="AY18" s="8" t="str">
        <f>'Vulnerability scoring'!AY18</f>
        <v>N/A</v>
      </c>
      <c r="AZ18" s="8" t="str">
        <f>'Vulnerability scoring'!AZ18</f>
        <v>N/A</v>
      </c>
      <c r="BA18" s="8" t="str">
        <f>'Vulnerability scoring'!BA18</f>
        <v>N/A</v>
      </c>
      <c r="BB18" s="8" t="str">
        <f>'Vulnerability scoring'!BB18</f>
        <v>N/A</v>
      </c>
      <c r="BC18" s="8" t="str">
        <f>'Vulnerability scoring'!BC18</f>
        <v>N/A</v>
      </c>
      <c r="BD18" s="8">
        <f>'Vulnerability scoring'!BD18</f>
        <v>1</v>
      </c>
      <c r="BE18" s="8" t="str">
        <f>'Vulnerability scoring'!BE18</f>
        <v>N/A</v>
      </c>
      <c r="BF18" s="8" t="str">
        <f>'Vulnerability scoring'!BF18</f>
        <v>N/A</v>
      </c>
      <c r="BG18" s="8">
        <f>'Vulnerability scoring'!BG18</f>
        <v>1</v>
      </c>
      <c r="BH18" s="8" t="str">
        <f>'Vulnerability scoring'!BH18</f>
        <v>N/A</v>
      </c>
      <c r="BI18" s="67"/>
    </row>
    <row r="19" spans="1:61" ht="15.75" customHeight="1" x14ac:dyDescent="0.2">
      <c r="A19" s="53" t="str">
        <f>'Technology references'!A14</f>
        <v>Tech-013</v>
      </c>
      <c r="B19" s="54" t="str">
        <f t="array" ref="B19">INDEX('Technology references'!$B$2:$B$100,MATCH($A19,'Technology references'!$A$2:$A$100,0))</f>
        <v>Biohacking</v>
      </c>
      <c r="D19" s="8" t="str">
        <f>'Vulnerability scoring'!D19</f>
        <v>N/A</v>
      </c>
      <c r="E19" s="8" t="str">
        <f>'Vulnerability scoring'!E19</f>
        <v>N/A</v>
      </c>
      <c r="F19" s="8" t="str">
        <f>'Vulnerability scoring'!F19</f>
        <v>N/A</v>
      </c>
      <c r="G19" s="8" t="str">
        <f>'Vulnerability scoring'!G19</f>
        <v>N/A</v>
      </c>
      <c r="H19" s="8" t="str">
        <f>'Vulnerability scoring'!H19</f>
        <v>N/A</v>
      </c>
      <c r="I19" s="8" t="str">
        <f>'Vulnerability scoring'!I19</f>
        <v>N/A</v>
      </c>
      <c r="J19" s="8" t="str">
        <f>'Vulnerability scoring'!J19</f>
        <v>N/A</v>
      </c>
      <c r="K19" s="8" t="str">
        <f>'Vulnerability scoring'!K19</f>
        <v>N/A</v>
      </c>
      <c r="L19" s="8" t="str">
        <f>'Vulnerability scoring'!L19</f>
        <v>N/A</v>
      </c>
      <c r="M19" s="8" t="str">
        <f>'Vulnerability scoring'!M19</f>
        <v>N/A</v>
      </c>
      <c r="N19" s="8" t="str">
        <f>'Vulnerability scoring'!N19</f>
        <v>N/A</v>
      </c>
      <c r="O19" s="8" t="str">
        <f>'Vulnerability scoring'!O19</f>
        <v>N/A</v>
      </c>
      <c r="P19" s="8" t="str">
        <f>'Vulnerability scoring'!P19</f>
        <v>N/A</v>
      </c>
      <c r="Q19" s="8" t="str">
        <f>'Vulnerability scoring'!Q19</f>
        <v>N/A</v>
      </c>
      <c r="R19" s="8" t="str">
        <f>'Vulnerability scoring'!R19</f>
        <v>N/A</v>
      </c>
      <c r="S19" s="8" t="str">
        <f>'Vulnerability scoring'!S19</f>
        <v>N/A</v>
      </c>
      <c r="T19" s="8" t="str">
        <f>'Vulnerability scoring'!T19</f>
        <v>N/A</v>
      </c>
      <c r="U19" s="8" t="str">
        <f>'Vulnerability scoring'!U19</f>
        <v>N/A</v>
      </c>
      <c r="V19" s="8" t="str">
        <f>'Vulnerability scoring'!V19</f>
        <v>N/A</v>
      </c>
      <c r="W19" s="8" t="str">
        <f>'Vulnerability scoring'!W19</f>
        <v>N/A</v>
      </c>
      <c r="X19" s="8" t="str">
        <f>'Vulnerability scoring'!X19</f>
        <v>N/A</v>
      </c>
      <c r="Y19" s="8" t="str">
        <f>'Vulnerability scoring'!Y19</f>
        <v>N/A</v>
      </c>
      <c r="Z19" s="8" t="str">
        <f>'Vulnerability scoring'!Z19</f>
        <v>N/A</v>
      </c>
      <c r="AA19" s="8">
        <f>'Vulnerability scoring'!AA19</f>
        <v>-2</v>
      </c>
      <c r="AB19" s="8" t="str">
        <f>'Vulnerability scoring'!AB19</f>
        <v>N/A</v>
      </c>
      <c r="AC19" s="8" t="str">
        <f>'Vulnerability scoring'!AC19</f>
        <v>N/A</v>
      </c>
      <c r="AD19" s="8" t="str">
        <f>'Vulnerability scoring'!AD19</f>
        <v>N/A</v>
      </c>
      <c r="AE19" s="8" t="str">
        <f>'Vulnerability scoring'!AE19</f>
        <v>N/A</v>
      </c>
      <c r="AF19" s="8" t="str">
        <f>'Vulnerability scoring'!AF19</f>
        <v>N/A</v>
      </c>
      <c r="AG19" s="8" t="str">
        <f>'Vulnerability scoring'!AG19</f>
        <v>N/A</v>
      </c>
      <c r="AH19" s="8" t="str">
        <f>'Vulnerability scoring'!AH19</f>
        <v>N/A</v>
      </c>
      <c r="AI19" s="8" t="str">
        <f>'Vulnerability scoring'!AI19</f>
        <v>N/A</v>
      </c>
      <c r="AJ19" s="8" t="str">
        <f>'Vulnerability scoring'!AJ19</f>
        <v>N/A</v>
      </c>
      <c r="AK19" s="8" t="str">
        <f>'Vulnerability scoring'!AK19</f>
        <v>N/A</v>
      </c>
      <c r="AL19" s="8" t="str">
        <f>'Vulnerability scoring'!AL19</f>
        <v>N/A</v>
      </c>
      <c r="AM19" s="8" t="str">
        <f>'Vulnerability scoring'!AM19</f>
        <v>N/A</v>
      </c>
      <c r="AN19" s="8">
        <f>'Vulnerability scoring'!AN19</f>
        <v>-2</v>
      </c>
      <c r="AO19" s="8" t="str">
        <f>'Vulnerability scoring'!AO19</f>
        <v>N/A</v>
      </c>
      <c r="AP19" s="8" t="str">
        <f>'Vulnerability scoring'!AP19</f>
        <v>N/A</v>
      </c>
      <c r="AQ19" s="8" t="str">
        <f>'Vulnerability scoring'!AQ19</f>
        <v>N/A</v>
      </c>
      <c r="AR19" s="8" t="str">
        <f>'Vulnerability scoring'!AR19</f>
        <v>N/A</v>
      </c>
      <c r="AS19" s="8" t="str">
        <f>'Vulnerability scoring'!AS19</f>
        <v>N/A</v>
      </c>
      <c r="AT19" s="8" t="str">
        <f>'Vulnerability scoring'!AT19</f>
        <v>N/A</v>
      </c>
      <c r="AU19" s="8" t="str">
        <f>'Vulnerability scoring'!AU19</f>
        <v>N/A</v>
      </c>
      <c r="AV19" s="8" t="str">
        <f>'Vulnerability scoring'!AV19</f>
        <v>N/A</v>
      </c>
      <c r="AW19" s="8" t="str">
        <f>'Vulnerability scoring'!AW19</f>
        <v>N/A</v>
      </c>
      <c r="AX19" s="8" t="str">
        <f>'Vulnerability scoring'!AX19</f>
        <v>N/A</v>
      </c>
      <c r="AY19" s="8" t="str">
        <f>'Vulnerability scoring'!AY19</f>
        <v>N/A</v>
      </c>
      <c r="AZ19" s="8" t="str">
        <f>'Vulnerability scoring'!AZ19</f>
        <v>N/A</v>
      </c>
      <c r="BA19" s="8" t="str">
        <f>'Vulnerability scoring'!BA19</f>
        <v>N/A</v>
      </c>
      <c r="BB19" s="8" t="str">
        <f>'Vulnerability scoring'!BB19</f>
        <v>N/A</v>
      </c>
      <c r="BC19" s="8" t="str">
        <f>'Vulnerability scoring'!BC19</f>
        <v>N/A</v>
      </c>
      <c r="BD19" s="8">
        <f>'Vulnerability scoring'!BD19</f>
        <v>-1</v>
      </c>
      <c r="BE19" s="8" t="str">
        <f>'Vulnerability scoring'!BE19</f>
        <v>N/A</v>
      </c>
      <c r="BF19" s="8" t="str">
        <f>'Vulnerability scoring'!BF19</f>
        <v>N/A</v>
      </c>
      <c r="BG19" s="8" t="str">
        <f>'Vulnerability scoring'!BG19</f>
        <v>N/A</v>
      </c>
      <c r="BH19" s="8" t="str">
        <f>'Vulnerability scoring'!BH19</f>
        <v>N/A</v>
      </c>
      <c r="BI19" s="67"/>
    </row>
    <row r="20" spans="1:61" ht="15.75" customHeight="1" x14ac:dyDescent="0.2">
      <c r="A20" s="53" t="str">
        <f>'Technology references'!A15</f>
        <v>Tech-014</v>
      </c>
      <c r="B20" s="54" t="str">
        <f t="array" ref="B20">INDEX('Technology references'!$B$2:$B$100,MATCH($A20,'Technology references'!$A$2:$A$100,0))</f>
        <v>Bionic implants</v>
      </c>
      <c r="D20" s="8" t="str">
        <f>'Vulnerability scoring'!D20</f>
        <v>N/A</v>
      </c>
      <c r="E20" s="8" t="str">
        <f>'Vulnerability scoring'!E20</f>
        <v>N/A</v>
      </c>
      <c r="F20" s="8" t="str">
        <f>'Vulnerability scoring'!F20</f>
        <v>N/A</v>
      </c>
      <c r="G20" s="8" t="str">
        <f>'Vulnerability scoring'!G20</f>
        <v>N/A</v>
      </c>
      <c r="H20" s="8" t="str">
        <f>'Vulnerability scoring'!H20</f>
        <v>N/A</v>
      </c>
      <c r="I20" s="8" t="str">
        <f>'Vulnerability scoring'!I20</f>
        <v>N/A</v>
      </c>
      <c r="J20" s="8" t="str">
        <f>'Vulnerability scoring'!J20</f>
        <v>N/A</v>
      </c>
      <c r="K20" s="8" t="str">
        <f>'Vulnerability scoring'!K20</f>
        <v>N/A</v>
      </c>
      <c r="L20" s="8" t="str">
        <f>'Vulnerability scoring'!L20</f>
        <v>N/A</v>
      </c>
      <c r="M20" s="8" t="str">
        <f>'Vulnerability scoring'!M20</f>
        <v>N/A</v>
      </c>
      <c r="N20" s="8" t="str">
        <f>'Vulnerability scoring'!N20</f>
        <v>N/A</v>
      </c>
      <c r="O20" s="8" t="str">
        <f>'Vulnerability scoring'!O20</f>
        <v>N/A</v>
      </c>
      <c r="P20" s="8" t="str">
        <f>'Vulnerability scoring'!P20</f>
        <v>N/A</v>
      </c>
      <c r="Q20" s="8" t="str">
        <f>'Vulnerability scoring'!Q20</f>
        <v>N/A</v>
      </c>
      <c r="R20" s="8" t="str">
        <f>'Vulnerability scoring'!R20</f>
        <v>N/A</v>
      </c>
      <c r="S20" s="8" t="str">
        <f>'Vulnerability scoring'!S20</f>
        <v>N/A</v>
      </c>
      <c r="T20" s="8" t="str">
        <f>'Vulnerability scoring'!T20</f>
        <v>N/A</v>
      </c>
      <c r="U20" s="8" t="str">
        <f>'Vulnerability scoring'!U20</f>
        <v>N/A</v>
      </c>
      <c r="V20" s="8" t="str">
        <f>'Vulnerability scoring'!V20</f>
        <v>N/A</v>
      </c>
      <c r="W20" s="8" t="str">
        <f>'Vulnerability scoring'!W20</f>
        <v>N/A</v>
      </c>
      <c r="X20" s="8" t="str">
        <f>'Vulnerability scoring'!X20</f>
        <v>N/A</v>
      </c>
      <c r="Y20" s="8" t="str">
        <f>'Vulnerability scoring'!Y20</f>
        <v>N/A</v>
      </c>
      <c r="Z20" s="8" t="str">
        <f>'Vulnerability scoring'!Z20</f>
        <v>N/A</v>
      </c>
      <c r="AA20" s="8">
        <f>'Vulnerability scoring'!AA20</f>
        <v>2</v>
      </c>
      <c r="AB20" s="8" t="str">
        <f>'Vulnerability scoring'!AB20</f>
        <v>N/A</v>
      </c>
      <c r="AC20" s="8" t="str">
        <f>'Vulnerability scoring'!AC20</f>
        <v>N/A</v>
      </c>
      <c r="AD20" s="8" t="str">
        <f>'Vulnerability scoring'!AD20</f>
        <v>N/A</v>
      </c>
      <c r="AE20" s="8" t="str">
        <f>'Vulnerability scoring'!AE20</f>
        <v>N/A</v>
      </c>
      <c r="AF20" s="8" t="str">
        <f>'Vulnerability scoring'!AF20</f>
        <v>N/A</v>
      </c>
      <c r="AG20" s="8" t="str">
        <f>'Vulnerability scoring'!AG20</f>
        <v>N/A</v>
      </c>
      <c r="AH20" s="8" t="str">
        <f>'Vulnerability scoring'!AH20</f>
        <v>N/A</v>
      </c>
      <c r="AI20" s="8" t="str">
        <f>'Vulnerability scoring'!AI20</f>
        <v>N/A</v>
      </c>
      <c r="AJ20" s="8" t="str">
        <f>'Vulnerability scoring'!AJ20</f>
        <v>N/A</v>
      </c>
      <c r="AK20" s="8" t="str">
        <f>'Vulnerability scoring'!AK20</f>
        <v>N/A</v>
      </c>
      <c r="AL20" s="8" t="str">
        <f>'Vulnerability scoring'!AL20</f>
        <v>N/A</v>
      </c>
      <c r="AM20" s="8" t="str">
        <f>'Vulnerability scoring'!AM20</f>
        <v>N/A</v>
      </c>
      <c r="AN20" s="8">
        <f>'Vulnerability scoring'!AN20</f>
        <v>1</v>
      </c>
      <c r="AO20" s="8" t="str">
        <f>'Vulnerability scoring'!AO20</f>
        <v>N/A</v>
      </c>
      <c r="AP20" s="8" t="str">
        <f>'Vulnerability scoring'!AP20</f>
        <v>N/A</v>
      </c>
      <c r="AQ20" s="8" t="str">
        <f>'Vulnerability scoring'!AQ20</f>
        <v>N/A</v>
      </c>
      <c r="AR20" s="8" t="str">
        <f>'Vulnerability scoring'!AR20</f>
        <v>N/A</v>
      </c>
      <c r="AS20" s="8" t="str">
        <f>'Vulnerability scoring'!AS20</f>
        <v>N/A</v>
      </c>
      <c r="AT20" s="8" t="str">
        <f>'Vulnerability scoring'!AT20</f>
        <v>N/A</v>
      </c>
      <c r="AU20" s="8" t="str">
        <f>'Vulnerability scoring'!AU20</f>
        <v>N/A</v>
      </c>
      <c r="AV20" s="8" t="str">
        <f>'Vulnerability scoring'!AV20</f>
        <v>N/A</v>
      </c>
      <c r="AW20" s="8" t="str">
        <f>'Vulnerability scoring'!AW20</f>
        <v>N/A</v>
      </c>
      <c r="AX20" s="8" t="str">
        <f>'Vulnerability scoring'!AX20</f>
        <v>N/A</v>
      </c>
      <c r="AY20" s="8" t="str">
        <f>'Vulnerability scoring'!AY20</f>
        <v>N/A</v>
      </c>
      <c r="AZ20" s="8" t="str">
        <f>'Vulnerability scoring'!AZ20</f>
        <v>N/A</v>
      </c>
      <c r="BA20" s="8" t="str">
        <f>'Vulnerability scoring'!BA20</f>
        <v>N/A</v>
      </c>
      <c r="BB20" s="8" t="str">
        <f>'Vulnerability scoring'!BB20</f>
        <v>N/A</v>
      </c>
      <c r="BC20" s="8">
        <f>'Vulnerability scoring'!BC20</f>
        <v>1</v>
      </c>
      <c r="BD20" s="8">
        <f>'Vulnerability scoring'!BD20</f>
        <v>1</v>
      </c>
      <c r="BE20" s="8" t="str">
        <f>'Vulnerability scoring'!BE20</f>
        <v>N/A</v>
      </c>
      <c r="BF20" s="8" t="str">
        <f>'Vulnerability scoring'!BF20</f>
        <v>N/A</v>
      </c>
      <c r="BG20" s="8" t="str">
        <f>'Vulnerability scoring'!BG20</f>
        <v>N/A</v>
      </c>
      <c r="BH20" s="8" t="str">
        <f>'Vulnerability scoring'!BH20</f>
        <v>N/A</v>
      </c>
      <c r="BI20" s="67"/>
    </row>
    <row r="21" spans="1:61" ht="15.75" customHeight="1" x14ac:dyDescent="0.2">
      <c r="A21" s="53" t="str">
        <f>'Technology references'!A16</f>
        <v>Tech-015</v>
      </c>
      <c r="B21" s="54" t="str">
        <f t="array" ref="B21">INDEX('Technology references'!$B$2:$B$100,MATCH($A21,'Technology references'!$A$2:$A$100,0))</f>
        <v>Blockchain</v>
      </c>
      <c r="D21" s="8" t="str">
        <f>'Vulnerability scoring'!D21</f>
        <v>N/A</v>
      </c>
      <c r="E21" s="8" t="str">
        <f>'Vulnerability scoring'!E21</f>
        <v>N/A</v>
      </c>
      <c r="F21" s="8" t="str">
        <f>'Vulnerability scoring'!F21</f>
        <v>N/A</v>
      </c>
      <c r="G21" s="8" t="str">
        <f>'Vulnerability scoring'!G21</f>
        <v>N/A</v>
      </c>
      <c r="H21" s="8" t="str">
        <f>'Vulnerability scoring'!H21</f>
        <v>N/A</v>
      </c>
      <c r="I21" s="8" t="str">
        <f>'Vulnerability scoring'!I21</f>
        <v>N/A</v>
      </c>
      <c r="J21" s="8" t="str">
        <f>'Vulnerability scoring'!J21</f>
        <v>N/A</v>
      </c>
      <c r="K21" s="8" t="str">
        <f>'Vulnerability scoring'!K21</f>
        <v>N/A</v>
      </c>
      <c r="L21" s="8" t="str">
        <f>'Vulnerability scoring'!L21</f>
        <v>N/A</v>
      </c>
      <c r="M21" s="8" t="str">
        <f>'Vulnerability scoring'!M21</f>
        <v>N/A</v>
      </c>
      <c r="N21" s="8" t="str">
        <f>'Vulnerability scoring'!N21</f>
        <v>N/A</v>
      </c>
      <c r="O21" s="8" t="str">
        <f>'Vulnerability scoring'!O21</f>
        <v>N/A</v>
      </c>
      <c r="P21" s="8">
        <f>'Vulnerability scoring'!P21</f>
        <v>-1</v>
      </c>
      <c r="Q21" s="8" t="str">
        <f>'Vulnerability scoring'!Q21</f>
        <v>N/A</v>
      </c>
      <c r="R21" s="8" t="str">
        <f>'Vulnerability scoring'!R21</f>
        <v>N/A</v>
      </c>
      <c r="S21" s="8" t="str">
        <f>'Vulnerability scoring'!S21</f>
        <v>N/A</v>
      </c>
      <c r="T21" s="8" t="str">
        <f>'Vulnerability scoring'!T21</f>
        <v>N/A</v>
      </c>
      <c r="U21" s="8" t="str">
        <f>'Vulnerability scoring'!U21</f>
        <v>N/A</v>
      </c>
      <c r="V21" s="8">
        <f>'Vulnerability scoring'!V21</f>
        <v>1</v>
      </c>
      <c r="W21" s="8" t="str">
        <f>'Vulnerability scoring'!W21</f>
        <v>N/A</v>
      </c>
      <c r="X21" s="8" t="str">
        <f>'Vulnerability scoring'!X21</f>
        <v>N/A</v>
      </c>
      <c r="Y21" s="8" t="str">
        <f>'Vulnerability scoring'!Y21</f>
        <v>N/A</v>
      </c>
      <c r="Z21" s="8" t="str">
        <f>'Vulnerability scoring'!Z21</f>
        <v>N/A</v>
      </c>
      <c r="AA21" s="8" t="str">
        <f>'Vulnerability scoring'!AA21</f>
        <v>N/A</v>
      </c>
      <c r="AB21" s="8" t="str">
        <f>'Vulnerability scoring'!AB21</f>
        <v>N/A</v>
      </c>
      <c r="AC21" s="8">
        <f>'Vulnerability scoring'!AC21</f>
        <v>2</v>
      </c>
      <c r="AD21" s="8">
        <f>'Vulnerability scoring'!AD21</f>
        <v>1</v>
      </c>
      <c r="AE21" s="8">
        <f>'Vulnerability scoring'!AE21</f>
        <v>2</v>
      </c>
      <c r="AF21" s="8" t="str">
        <f>'Vulnerability scoring'!AF21</f>
        <v>N/A</v>
      </c>
      <c r="AG21" s="8" t="str">
        <f>'Vulnerability scoring'!AG21</f>
        <v>N/A</v>
      </c>
      <c r="AH21" s="8" t="str">
        <f>'Vulnerability scoring'!AH21</f>
        <v>N/A</v>
      </c>
      <c r="AI21" s="8" t="str">
        <f>'Vulnerability scoring'!AI21</f>
        <v>N/A</v>
      </c>
      <c r="AJ21" s="8" t="str">
        <f>'Vulnerability scoring'!AJ21</f>
        <v>N/A</v>
      </c>
      <c r="AK21" s="8" t="str">
        <f>'Vulnerability scoring'!AK21</f>
        <v>N/A</v>
      </c>
      <c r="AL21" s="8" t="str">
        <f>'Vulnerability scoring'!AL21</f>
        <v>N/A</v>
      </c>
      <c r="AM21" s="8" t="str">
        <f>'Vulnerability scoring'!AM21</f>
        <v>N/A</v>
      </c>
      <c r="AN21" s="8" t="str">
        <f>'Vulnerability scoring'!AN21</f>
        <v>N/A</v>
      </c>
      <c r="AO21" s="8">
        <f>'Vulnerability scoring'!AO21</f>
        <v>1</v>
      </c>
      <c r="AP21" s="8" t="str">
        <f>'Vulnerability scoring'!AP21</f>
        <v>N/A</v>
      </c>
      <c r="AQ21" s="8">
        <f>'Vulnerability scoring'!AQ21</f>
        <v>1</v>
      </c>
      <c r="AR21" s="8">
        <f>'Vulnerability scoring'!AR21</f>
        <v>1</v>
      </c>
      <c r="AS21" s="8">
        <f>'Vulnerability scoring'!AS21</f>
        <v>-1</v>
      </c>
      <c r="AT21" s="8" t="str">
        <f>'Vulnerability scoring'!AT21</f>
        <v>N/A</v>
      </c>
      <c r="AU21" s="8" t="str">
        <f>'Vulnerability scoring'!AU21</f>
        <v>N/A</v>
      </c>
      <c r="AV21" s="8" t="str">
        <f>'Vulnerability scoring'!AV21</f>
        <v>N/A</v>
      </c>
      <c r="AW21" s="8" t="str">
        <f>'Vulnerability scoring'!AW21</f>
        <v>N/A</v>
      </c>
      <c r="AX21" s="8" t="str">
        <f>'Vulnerability scoring'!AX21</f>
        <v>N/A</v>
      </c>
      <c r="AY21" s="8">
        <f>'Vulnerability scoring'!AY21</f>
        <v>1</v>
      </c>
      <c r="AZ21" s="8" t="str">
        <f>'Vulnerability scoring'!AZ21</f>
        <v>N/A</v>
      </c>
      <c r="BA21" s="8" t="str">
        <f>'Vulnerability scoring'!BA21</f>
        <v>N/A</v>
      </c>
      <c r="BB21" s="8" t="str">
        <f>'Vulnerability scoring'!BB21</f>
        <v>N/A</v>
      </c>
      <c r="BC21" s="8">
        <f>'Vulnerability scoring'!BC21</f>
        <v>2</v>
      </c>
      <c r="BD21" s="8">
        <f>'Vulnerability scoring'!BD21</f>
        <v>2</v>
      </c>
      <c r="BE21" s="8">
        <f>'Vulnerability scoring'!BE21</f>
        <v>2</v>
      </c>
      <c r="BF21" s="8">
        <f>'Vulnerability scoring'!BF21</f>
        <v>2</v>
      </c>
      <c r="BG21" s="8" t="str">
        <f>'Vulnerability scoring'!BG21</f>
        <v>N/A</v>
      </c>
      <c r="BH21" s="8">
        <f>'Vulnerability scoring'!BH21</f>
        <v>2</v>
      </c>
      <c r="BI21" s="67"/>
    </row>
    <row r="22" spans="1:61" ht="15.75" customHeight="1" x14ac:dyDescent="0.2">
      <c r="A22" s="53" t="str">
        <f>'Technology references'!A17</f>
        <v>Tech-016</v>
      </c>
      <c r="B22" s="54" t="str">
        <f t="array" ref="B22">INDEX('Technology references'!$B$2:$B$100,MATCH($A22,'Technology references'!$A$2:$A$100,0))</f>
        <v>Blockchain as a Service</v>
      </c>
      <c r="D22" s="8" t="str">
        <f>'Vulnerability scoring'!D22</f>
        <v>N/A</v>
      </c>
      <c r="E22" s="8" t="str">
        <f>'Vulnerability scoring'!E22</f>
        <v>N/A</v>
      </c>
      <c r="F22" s="8" t="str">
        <f>'Vulnerability scoring'!F22</f>
        <v>N/A</v>
      </c>
      <c r="G22" s="8" t="str">
        <f>'Vulnerability scoring'!G22</f>
        <v>N/A</v>
      </c>
      <c r="H22" s="8" t="str">
        <f>'Vulnerability scoring'!H22</f>
        <v>N/A</v>
      </c>
      <c r="I22" s="8" t="str">
        <f>'Vulnerability scoring'!I22</f>
        <v>N/A</v>
      </c>
      <c r="J22" s="8" t="str">
        <f>'Vulnerability scoring'!J22</f>
        <v>N/A</v>
      </c>
      <c r="K22" s="8" t="str">
        <f>'Vulnerability scoring'!K22</f>
        <v>N/A</v>
      </c>
      <c r="L22" s="8" t="str">
        <f>'Vulnerability scoring'!L22</f>
        <v>N/A</v>
      </c>
      <c r="M22" s="8" t="str">
        <f>'Vulnerability scoring'!M22</f>
        <v>N/A</v>
      </c>
      <c r="N22" s="8" t="str">
        <f>'Vulnerability scoring'!N22</f>
        <v>N/A</v>
      </c>
      <c r="O22" s="8" t="str">
        <f>'Vulnerability scoring'!O22</f>
        <v>N/A</v>
      </c>
      <c r="P22" s="8">
        <f>'Vulnerability scoring'!P22</f>
        <v>-1</v>
      </c>
      <c r="Q22" s="8" t="str">
        <f>'Vulnerability scoring'!Q22</f>
        <v>N/A</v>
      </c>
      <c r="R22" s="8" t="str">
        <f>'Vulnerability scoring'!R22</f>
        <v>N/A</v>
      </c>
      <c r="S22" s="8" t="str">
        <f>'Vulnerability scoring'!S22</f>
        <v>N/A</v>
      </c>
      <c r="T22" s="8" t="str">
        <f>'Vulnerability scoring'!T22</f>
        <v>N/A</v>
      </c>
      <c r="U22" s="8" t="str">
        <f>'Vulnerability scoring'!U22</f>
        <v>N/A</v>
      </c>
      <c r="V22" s="8" t="str">
        <f>'Vulnerability scoring'!V22</f>
        <v>N/A</v>
      </c>
      <c r="W22" s="8" t="str">
        <f>'Vulnerability scoring'!W22</f>
        <v>N/A</v>
      </c>
      <c r="X22" s="8" t="str">
        <f>'Vulnerability scoring'!X22</f>
        <v>N/A</v>
      </c>
      <c r="Y22" s="8" t="str">
        <f>'Vulnerability scoring'!Y22</f>
        <v>N/A</v>
      </c>
      <c r="Z22" s="8" t="str">
        <f>'Vulnerability scoring'!Z22</f>
        <v>N/A</v>
      </c>
      <c r="AA22" s="8" t="str">
        <f>'Vulnerability scoring'!AA22</f>
        <v>N/A</v>
      </c>
      <c r="AB22" s="8" t="str">
        <f>'Vulnerability scoring'!AB22</f>
        <v>N/A</v>
      </c>
      <c r="AC22" s="8">
        <f>'Vulnerability scoring'!AC22</f>
        <v>-2</v>
      </c>
      <c r="AD22" s="8">
        <f>'Vulnerability scoring'!AD22</f>
        <v>-2</v>
      </c>
      <c r="AE22" s="8">
        <f>'Vulnerability scoring'!AE22</f>
        <v>1</v>
      </c>
      <c r="AF22" s="8" t="str">
        <f>'Vulnerability scoring'!AF22</f>
        <v>N/A</v>
      </c>
      <c r="AG22" s="8" t="str">
        <f>'Vulnerability scoring'!AG22</f>
        <v>N/A</v>
      </c>
      <c r="AH22" s="8" t="str">
        <f>'Vulnerability scoring'!AH22</f>
        <v>N/A</v>
      </c>
      <c r="AI22" s="8" t="str">
        <f>'Vulnerability scoring'!AI22</f>
        <v>N/A</v>
      </c>
      <c r="AJ22" s="8" t="str">
        <f>'Vulnerability scoring'!AJ22</f>
        <v>N/A</v>
      </c>
      <c r="AK22" s="8" t="str">
        <f>'Vulnerability scoring'!AK22</f>
        <v>N/A</v>
      </c>
      <c r="AL22" s="8" t="str">
        <f>'Vulnerability scoring'!AL22</f>
        <v>N/A</v>
      </c>
      <c r="AM22" s="8" t="str">
        <f>'Vulnerability scoring'!AM22</f>
        <v>N/A</v>
      </c>
      <c r="AN22" s="8" t="str">
        <f>'Vulnerability scoring'!AN22</f>
        <v>N/A</v>
      </c>
      <c r="AO22" s="8">
        <f>'Vulnerability scoring'!AO22</f>
        <v>1</v>
      </c>
      <c r="AP22" s="8" t="str">
        <f>'Vulnerability scoring'!AP22</f>
        <v>N/A</v>
      </c>
      <c r="AQ22" s="8" t="str">
        <f>'Vulnerability scoring'!AQ22</f>
        <v>N/A</v>
      </c>
      <c r="AR22" s="8">
        <f>'Vulnerability scoring'!AR22</f>
        <v>1</v>
      </c>
      <c r="AS22" s="8">
        <f>'Vulnerability scoring'!AS22</f>
        <v>-1</v>
      </c>
      <c r="AT22" s="8" t="str">
        <f>'Vulnerability scoring'!AT22</f>
        <v>N/A</v>
      </c>
      <c r="AU22" s="8" t="str">
        <f>'Vulnerability scoring'!AU22</f>
        <v>N/A</v>
      </c>
      <c r="AV22" s="8" t="str">
        <f>'Vulnerability scoring'!AV22</f>
        <v>N/A</v>
      </c>
      <c r="AW22" s="8" t="str">
        <f>'Vulnerability scoring'!AW22</f>
        <v>N/A</v>
      </c>
      <c r="AX22" s="8" t="str">
        <f>'Vulnerability scoring'!AX22</f>
        <v>N/A</v>
      </c>
      <c r="AY22" s="8">
        <f>'Vulnerability scoring'!AY22</f>
        <v>1</v>
      </c>
      <c r="AZ22" s="8" t="str">
        <f>'Vulnerability scoring'!AZ22</f>
        <v>N/A</v>
      </c>
      <c r="BA22" s="8" t="str">
        <f>'Vulnerability scoring'!BA22</f>
        <v>N/A</v>
      </c>
      <c r="BB22" s="8" t="str">
        <f>'Vulnerability scoring'!BB22</f>
        <v>N/A</v>
      </c>
      <c r="BC22" s="8">
        <f>'Vulnerability scoring'!BC22</f>
        <v>-2</v>
      </c>
      <c r="BD22" s="8">
        <f>'Vulnerability scoring'!BD22</f>
        <v>-2</v>
      </c>
      <c r="BE22" s="8">
        <f>'Vulnerability scoring'!BE22</f>
        <v>-2</v>
      </c>
      <c r="BF22" s="8">
        <f>'Vulnerability scoring'!BF22</f>
        <v>-2</v>
      </c>
      <c r="BG22" s="8" t="str">
        <f>'Vulnerability scoring'!BG22</f>
        <v>N/A</v>
      </c>
      <c r="BH22" s="8">
        <f>'Vulnerability scoring'!BH22</f>
        <v>2</v>
      </c>
      <c r="BI22" s="67"/>
    </row>
    <row r="23" spans="1:61" ht="15.75" customHeight="1" x14ac:dyDescent="0.2">
      <c r="A23" s="53" t="str">
        <f>'Technology references'!A18</f>
        <v>Tech-017</v>
      </c>
      <c r="B23" s="54" t="str">
        <f t="array" ref="B23">INDEX('Technology references'!$B$2:$B$100,MATCH($A23,'Technology references'!$A$2:$A$100,0))</f>
        <v>Connected Home</v>
      </c>
      <c r="D23" s="8">
        <f>'Vulnerability scoring'!D23</f>
        <v>1</v>
      </c>
      <c r="E23" s="8" t="str">
        <f>'Vulnerability scoring'!E23</f>
        <v>N/A</v>
      </c>
      <c r="F23" s="8" t="str">
        <f>'Vulnerability scoring'!F23</f>
        <v>N/A</v>
      </c>
      <c r="G23" s="8" t="str">
        <f>'Vulnerability scoring'!G23</f>
        <v>N/A</v>
      </c>
      <c r="H23" s="8">
        <f>'Vulnerability scoring'!H23</f>
        <v>2</v>
      </c>
      <c r="I23" s="8" t="str">
        <f>'Vulnerability scoring'!I23</f>
        <v>N/A</v>
      </c>
      <c r="J23" s="8" t="str">
        <f>'Vulnerability scoring'!J23</f>
        <v>N/A</v>
      </c>
      <c r="K23" s="8" t="str">
        <f>'Vulnerability scoring'!K23</f>
        <v>N/A</v>
      </c>
      <c r="L23" s="8" t="str">
        <f>'Vulnerability scoring'!L23</f>
        <v>N/A</v>
      </c>
      <c r="M23" s="8" t="str">
        <f>'Vulnerability scoring'!M23</f>
        <v>N/A</v>
      </c>
      <c r="N23" s="8" t="str">
        <f>'Vulnerability scoring'!N23</f>
        <v>N/A</v>
      </c>
      <c r="O23" s="8" t="str">
        <f>'Vulnerability scoring'!O23</f>
        <v>N/A</v>
      </c>
      <c r="P23" s="8" t="str">
        <f>'Vulnerability scoring'!P23</f>
        <v>N/A</v>
      </c>
      <c r="Q23" s="8" t="str">
        <f>'Vulnerability scoring'!Q23</f>
        <v>N/A</v>
      </c>
      <c r="R23" s="8" t="str">
        <f>'Vulnerability scoring'!R23</f>
        <v>N/A</v>
      </c>
      <c r="S23" s="8" t="str">
        <f>'Vulnerability scoring'!S23</f>
        <v>N/A</v>
      </c>
      <c r="T23" s="8" t="str">
        <f>'Vulnerability scoring'!T23</f>
        <v>N/A</v>
      </c>
      <c r="U23" s="8" t="str">
        <f>'Vulnerability scoring'!U23</f>
        <v>N/A</v>
      </c>
      <c r="V23" s="8" t="str">
        <f>'Vulnerability scoring'!V23</f>
        <v>N/A</v>
      </c>
      <c r="W23" s="8" t="str">
        <f>'Vulnerability scoring'!W23</f>
        <v>N/A</v>
      </c>
      <c r="X23" s="8" t="str">
        <f>'Vulnerability scoring'!X23</f>
        <v>N/A</v>
      </c>
      <c r="Y23" s="8" t="str">
        <f>'Vulnerability scoring'!Y23</f>
        <v>N/A</v>
      </c>
      <c r="Z23" s="8">
        <f>'Vulnerability scoring'!Z23</f>
        <v>2</v>
      </c>
      <c r="AA23" s="8" t="str">
        <f>'Vulnerability scoring'!AA23</f>
        <v>N/A</v>
      </c>
      <c r="AB23" s="8" t="str">
        <f>'Vulnerability scoring'!AB23</f>
        <v>N/A</v>
      </c>
      <c r="AC23" s="8" t="str">
        <f>'Vulnerability scoring'!AC23</f>
        <v>N/A</v>
      </c>
      <c r="AD23" s="8" t="str">
        <f>'Vulnerability scoring'!AD23</f>
        <v>N/A</v>
      </c>
      <c r="AE23" s="8" t="str">
        <f>'Vulnerability scoring'!AE23</f>
        <v>N/A</v>
      </c>
      <c r="AF23" s="8" t="str">
        <f>'Vulnerability scoring'!AF23</f>
        <v>N/A</v>
      </c>
      <c r="AG23" s="8" t="str">
        <f>'Vulnerability scoring'!AG23</f>
        <v>N/A</v>
      </c>
      <c r="AH23" s="8">
        <f>'Vulnerability scoring'!AH23</f>
        <v>1</v>
      </c>
      <c r="AI23" s="8" t="str">
        <f>'Vulnerability scoring'!AI23</f>
        <v>N/A</v>
      </c>
      <c r="AJ23" s="8" t="str">
        <f>'Vulnerability scoring'!AJ23</f>
        <v>N/A</v>
      </c>
      <c r="AK23" s="8" t="str">
        <f>'Vulnerability scoring'!AK23</f>
        <v>N/A</v>
      </c>
      <c r="AL23" s="8" t="str">
        <f>'Vulnerability scoring'!AL23</f>
        <v>N/A</v>
      </c>
      <c r="AM23" s="8">
        <f>'Vulnerability scoring'!AM23</f>
        <v>1</v>
      </c>
      <c r="AN23" s="8" t="str">
        <f>'Vulnerability scoring'!AN23</f>
        <v>N/A</v>
      </c>
      <c r="AO23" s="8" t="str">
        <f>'Vulnerability scoring'!AO23</f>
        <v>N/A</v>
      </c>
      <c r="AP23" s="8" t="str">
        <f>'Vulnerability scoring'!AP23</f>
        <v>N/A</v>
      </c>
      <c r="AQ23" s="8">
        <f>'Vulnerability scoring'!AQ23</f>
        <v>1</v>
      </c>
      <c r="AR23" s="8" t="str">
        <f>'Vulnerability scoring'!AR23</f>
        <v>N/A</v>
      </c>
      <c r="AS23" s="8" t="str">
        <f>'Vulnerability scoring'!AS23</f>
        <v>N/A</v>
      </c>
      <c r="AT23" s="8" t="str">
        <f>'Vulnerability scoring'!AT23</f>
        <v>N/A</v>
      </c>
      <c r="AU23" s="8" t="str">
        <f>'Vulnerability scoring'!AU23</f>
        <v>N/A</v>
      </c>
      <c r="AV23" s="8" t="str">
        <f>'Vulnerability scoring'!AV23</f>
        <v>N/A</v>
      </c>
      <c r="AW23" s="8" t="str">
        <f>'Vulnerability scoring'!AW23</f>
        <v>N/A</v>
      </c>
      <c r="AX23" s="8" t="str">
        <f>'Vulnerability scoring'!AX23</f>
        <v>N/A</v>
      </c>
      <c r="AY23" s="8" t="str">
        <f>'Vulnerability scoring'!AY23</f>
        <v>N/A</v>
      </c>
      <c r="AZ23" s="8" t="str">
        <f>'Vulnerability scoring'!AZ23</f>
        <v>N/A</v>
      </c>
      <c r="BA23" s="8">
        <f>'Vulnerability scoring'!BA23</f>
        <v>1</v>
      </c>
      <c r="BB23" s="8">
        <f>'Vulnerability scoring'!BB23</f>
        <v>1</v>
      </c>
      <c r="BC23" s="8">
        <f>'Vulnerability scoring'!BC23</f>
        <v>2</v>
      </c>
      <c r="BD23" s="8">
        <f>'Vulnerability scoring'!BD23</f>
        <v>1</v>
      </c>
      <c r="BE23" s="8">
        <f>'Vulnerability scoring'!BE23</f>
        <v>1</v>
      </c>
      <c r="BF23" s="8">
        <f>'Vulnerability scoring'!BF23</f>
        <v>2</v>
      </c>
      <c r="BG23" s="8" t="str">
        <f>'Vulnerability scoring'!BG23</f>
        <v>N/A</v>
      </c>
      <c r="BH23" s="8" t="str">
        <f>'Vulnerability scoring'!BH23</f>
        <v>N/A</v>
      </c>
      <c r="BI23" s="67"/>
    </row>
    <row r="24" spans="1:61" ht="15.75" customHeight="1" x14ac:dyDescent="0.2">
      <c r="A24" s="53" t="str">
        <f>'Technology references'!A19</f>
        <v>Tech-018</v>
      </c>
      <c r="B24" s="54" t="str">
        <f t="array" ref="B24">INDEX('Technology references'!$B$2:$B$100,MATCH($A24,'Technology references'!$A$2:$A$100,0))</f>
        <v>Connected Vehicle</v>
      </c>
      <c r="D24" s="8" t="str">
        <f>'Vulnerability scoring'!D24</f>
        <v>N/A</v>
      </c>
      <c r="E24" s="8" t="str">
        <f>'Vulnerability scoring'!E24</f>
        <v>N/A</v>
      </c>
      <c r="F24" s="8" t="str">
        <f>'Vulnerability scoring'!F24</f>
        <v>N/A</v>
      </c>
      <c r="G24" s="8" t="str">
        <f>'Vulnerability scoring'!G24</f>
        <v>N/A</v>
      </c>
      <c r="H24" s="8" t="str">
        <f>'Vulnerability scoring'!H24</f>
        <v>N/A</v>
      </c>
      <c r="I24" s="8" t="str">
        <f>'Vulnerability scoring'!I24</f>
        <v>N/A</v>
      </c>
      <c r="J24" s="8" t="str">
        <f>'Vulnerability scoring'!J24</f>
        <v>N/A</v>
      </c>
      <c r="K24" s="8">
        <f>'Vulnerability scoring'!K24</f>
        <v>2</v>
      </c>
      <c r="L24" s="8" t="str">
        <f>'Vulnerability scoring'!L24</f>
        <v>N/A</v>
      </c>
      <c r="M24" s="8">
        <f>'Vulnerability scoring'!M24</f>
        <v>1</v>
      </c>
      <c r="N24" s="8" t="str">
        <f>'Vulnerability scoring'!N24</f>
        <v>N/A</v>
      </c>
      <c r="O24" s="8" t="str">
        <f>'Vulnerability scoring'!O24</f>
        <v>N/A</v>
      </c>
      <c r="P24" s="8" t="str">
        <f>'Vulnerability scoring'!P24</f>
        <v>N/A</v>
      </c>
      <c r="Q24" s="8" t="str">
        <f>'Vulnerability scoring'!Q24</f>
        <v>N/A</v>
      </c>
      <c r="R24" s="8" t="str">
        <f>'Vulnerability scoring'!R24</f>
        <v>N/A</v>
      </c>
      <c r="S24" s="8" t="str">
        <f>'Vulnerability scoring'!S24</f>
        <v>N/A</v>
      </c>
      <c r="T24" s="8">
        <f>'Vulnerability scoring'!T24</f>
        <v>1</v>
      </c>
      <c r="U24" s="8" t="str">
        <f>'Vulnerability scoring'!U24</f>
        <v>N/A</v>
      </c>
      <c r="V24" s="8" t="str">
        <f>'Vulnerability scoring'!V24</f>
        <v>N/A</v>
      </c>
      <c r="W24" s="8" t="str">
        <f>'Vulnerability scoring'!W24</f>
        <v>N/A</v>
      </c>
      <c r="X24" s="8" t="str">
        <f>'Vulnerability scoring'!X24</f>
        <v>N/A</v>
      </c>
      <c r="Y24" s="8" t="str">
        <f>'Vulnerability scoring'!Y24</f>
        <v>N/A</v>
      </c>
      <c r="Z24" s="8" t="str">
        <f>'Vulnerability scoring'!Z24</f>
        <v>N/A</v>
      </c>
      <c r="AA24" s="8" t="str">
        <f>'Vulnerability scoring'!AA24</f>
        <v>N/A</v>
      </c>
      <c r="AB24" s="8" t="str">
        <f>'Vulnerability scoring'!AB24</f>
        <v>N/A</v>
      </c>
      <c r="AC24" s="8" t="str">
        <f>'Vulnerability scoring'!AC24</f>
        <v>N/A</v>
      </c>
      <c r="AD24" s="8" t="str">
        <f>'Vulnerability scoring'!AD24</f>
        <v>N/A</v>
      </c>
      <c r="AE24" s="8" t="str">
        <f>'Vulnerability scoring'!AE24</f>
        <v>N/A</v>
      </c>
      <c r="AF24" s="8" t="str">
        <f>'Vulnerability scoring'!AF24</f>
        <v>N/A</v>
      </c>
      <c r="AG24" s="8" t="str">
        <f>'Vulnerability scoring'!AG24</f>
        <v>N/A</v>
      </c>
      <c r="AH24" s="8" t="str">
        <f>'Vulnerability scoring'!AH24</f>
        <v>N/A</v>
      </c>
      <c r="AI24" s="8" t="str">
        <f>'Vulnerability scoring'!AI24</f>
        <v>N/A</v>
      </c>
      <c r="AJ24" s="8" t="str">
        <f>'Vulnerability scoring'!AJ24</f>
        <v>N/A</v>
      </c>
      <c r="AK24" s="8" t="str">
        <f>'Vulnerability scoring'!AK24</f>
        <v>N/A</v>
      </c>
      <c r="AL24" s="8" t="str">
        <f>'Vulnerability scoring'!AL24</f>
        <v>N/A</v>
      </c>
      <c r="AM24" s="8">
        <f>'Vulnerability scoring'!AM24</f>
        <v>1</v>
      </c>
      <c r="AN24" s="8" t="str">
        <f>'Vulnerability scoring'!AN24</f>
        <v>N/A</v>
      </c>
      <c r="AO24" s="8" t="str">
        <f>'Vulnerability scoring'!AO24</f>
        <v>N/A</v>
      </c>
      <c r="AP24" s="8" t="str">
        <f>'Vulnerability scoring'!AP24</f>
        <v>N/A</v>
      </c>
      <c r="AQ24" s="8" t="str">
        <f>'Vulnerability scoring'!AQ24</f>
        <v>N/A</v>
      </c>
      <c r="AR24" s="8" t="str">
        <f>'Vulnerability scoring'!AR24</f>
        <v>N/A</v>
      </c>
      <c r="AS24" s="8" t="str">
        <f>'Vulnerability scoring'!AS24</f>
        <v>N/A</v>
      </c>
      <c r="AT24" s="8" t="str">
        <f>'Vulnerability scoring'!AT24</f>
        <v>N/A</v>
      </c>
      <c r="AU24" s="8" t="str">
        <f>'Vulnerability scoring'!AU24</f>
        <v>N/A</v>
      </c>
      <c r="AV24" s="8" t="str">
        <f>'Vulnerability scoring'!AV24</f>
        <v>N/A</v>
      </c>
      <c r="AW24" s="8" t="str">
        <f>'Vulnerability scoring'!AW24</f>
        <v>N/A</v>
      </c>
      <c r="AX24" s="8">
        <f>'Vulnerability scoring'!AX24</f>
        <v>1</v>
      </c>
      <c r="AY24" s="8" t="str">
        <f>'Vulnerability scoring'!AY24</f>
        <v>N/A</v>
      </c>
      <c r="AZ24" s="8" t="str">
        <f>'Vulnerability scoring'!AZ24</f>
        <v>N/A</v>
      </c>
      <c r="BA24" s="8">
        <f>'Vulnerability scoring'!BA24</f>
        <v>2</v>
      </c>
      <c r="BB24" s="8">
        <f>'Vulnerability scoring'!BB24</f>
        <v>1</v>
      </c>
      <c r="BC24" s="8" t="str">
        <f>'Vulnerability scoring'!BC24</f>
        <v>N/A</v>
      </c>
      <c r="BD24" s="8" t="str">
        <f>'Vulnerability scoring'!BD24</f>
        <v>N/A</v>
      </c>
      <c r="BE24" s="8">
        <f>'Vulnerability scoring'!BE24</f>
        <v>2</v>
      </c>
      <c r="BF24" s="8" t="str">
        <f>'Vulnerability scoring'!BF24</f>
        <v>N/A</v>
      </c>
      <c r="BG24" s="8" t="str">
        <f>'Vulnerability scoring'!BG24</f>
        <v>N/A</v>
      </c>
      <c r="BH24" s="8" t="str">
        <f>'Vulnerability scoring'!BH24</f>
        <v>N/A</v>
      </c>
      <c r="BI24" s="67"/>
    </row>
    <row r="25" spans="1:61" ht="15.75" customHeight="1" x14ac:dyDescent="0.2">
      <c r="A25" s="53" t="str">
        <f>'Technology references'!A20</f>
        <v>Tech-019</v>
      </c>
      <c r="B25" s="54" t="str">
        <f t="array" ref="B25">INDEX('Technology references'!$B$2:$B$100,MATCH($A25,'Technology references'!$A$2:$A$100,0))</f>
        <v>Crowdfunding</v>
      </c>
      <c r="D25" s="8" t="str">
        <f>'Vulnerability scoring'!D25</f>
        <v>N/A</v>
      </c>
      <c r="E25" s="8" t="str">
        <f>'Vulnerability scoring'!E25</f>
        <v>N/A</v>
      </c>
      <c r="F25" s="8" t="str">
        <f>'Vulnerability scoring'!F25</f>
        <v>N/A</v>
      </c>
      <c r="G25" s="8" t="str">
        <f>'Vulnerability scoring'!G25</f>
        <v>N/A</v>
      </c>
      <c r="H25" s="8" t="str">
        <f>'Vulnerability scoring'!H25</f>
        <v>N/A</v>
      </c>
      <c r="I25" s="8" t="str">
        <f>'Vulnerability scoring'!I25</f>
        <v>N/A</v>
      </c>
      <c r="J25" s="8" t="str">
        <f>'Vulnerability scoring'!J25</f>
        <v>N/A</v>
      </c>
      <c r="K25" s="8" t="str">
        <f>'Vulnerability scoring'!K25</f>
        <v>N/A</v>
      </c>
      <c r="L25" s="8" t="str">
        <f>'Vulnerability scoring'!L25</f>
        <v>N/A</v>
      </c>
      <c r="M25" s="8" t="str">
        <f>'Vulnerability scoring'!M25</f>
        <v>N/A</v>
      </c>
      <c r="N25" s="8" t="str">
        <f>'Vulnerability scoring'!N25</f>
        <v>N/A</v>
      </c>
      <c r="O25" s="8">
        <f>'Vulnerability scoring'!O25</f>
        <v>-2</v>
      </c>
      <c r="P25" s="8">
        <f>'Vulnerability scoring'!P25</f>
        <v>-2</v>
      </c>
      <c r="Q25" s="8">
        <f>'Vulnerability scoring'!Q25</f>
        <v>-1</v>
      </c>
      <c r="R25" s="8" t="str">
        <f>'Vulnerability scoring'!R25</f>
        <v>N/A</v>
      </c>
      <c r="S25" s="8" t="str">
        <f>'Vulnerability scoring'!S25</f>
        <v>N/A</v>
      </c>
      <c r="T25" s="8" t="str">
        <f>'Vulnerability scoring'!T25</f>
        <v>N/A</v>
      </c>
      <c r="U25" s="8" t="str">
        <f>'Vulnerability scoring'!U25</f>
        <v>N/A</v>
      </c>
      <c r="V25" s="8" t="str">
        <f>'Vulnerability scoring'!V25</f>
        <v>N/A</v>
      </c>
      <c r="W25" s="8" t="str">
        <f>'Vulnerability scoring'!W25</f>
        <v>N/A</v>
      </c>
      <c r="X25" s="8" t="str">
        <f>'Vulnerability scoring'!X25</f>
        <v>N/A</v>
      </c>
      <c r="Y25" s="8" t="str">
        <f>'Vulnerability scoring'!Y25</f>
        <v>N/A</v>
      </c>
      <c r="Z25" s="8" t="str">
        <f>'Vulnerability scoring'!Z25</f>
        <v>N/A</v>
      </c>
      <c r="AA25" s="8" t="str">
        <f>'Vulnerability scoring'!AA25</f>
        <v>N/A</v>
      </c>
      <c r="AB25" s="8" t="str">
        <f>'Vulnerability scoring'!AB25</f>
        <v>N/A</v>
      </c>
      <c r="AC25" s="8" t="str">
        <f>'Vulnerability scoring'!AC25</f>
        <v>N/A</v>
      </c>
      <c r="AD25" s="8" t="str">
        <f>'Vulnerability scoring'!AD25</f>
        <v>N/A</v>
      </c>
      <c r="AE25" s="8" t="str">
        <f>'Vulnerability scoring'!AE25</f>
        <v>N/A</v>
      </c>
      <c r="AF25" s="8" t="str">
        <f>'Vulnerability scoring'!AF25</f>
        <v>N/A</v>
      </c>
      <c r="AG25" s="8" t="str">
        <f>'Vulnerability scoring'!AG25</f>
        <v>N/A</v>
      </c>
      <c r="AH25" s="8" t="str">
        <f>'Vulnerability scoring'!AH25</f>
        <v>N/A</v>
      </c>
      <c r="AI25" s="8" t="str">
        <f>'Vulnerability scoring'!AI25</f>
        <v>N/A</v>
      </c>
      <c r="AJ25" s="8" t="str">
        <f>'Vulnerability scoring'!AJ25</f>
        <v>N/A</v>
      </c>
      <c r="AK25" s="8" t="str">
        <f>'Vulnerability scoring'!AK25</f>
        <v>N/A</v>
      </c>
      <c r="AL25" s="8" t="str">
        <f>'Vulnerability scoring'!AL25</f>
        <v>N/A</v>
      </c>
      <c r="AM25" s="8" t="str">
        <f>'Vulnerability scoring'!AM25</f>
        <v>N/A</v>
      </c>
      <c r="AN25" s="8" t="str">
        <f>'Vulnerability scoring'!AN25</f>
        <v>N/A</v>
      </c>
      <c r="AO25" s="8" t="str">
        <f>'Vulnerability scoring'!AO25</f>
        <v>N/A</v>
      </c>
      <c r="AP25" s="8" t="str">
        <f>'Vulnerability scoring'!AP25</f>
        <v>N/A</v>
      </c>
      <c r="AQ25" s="8" t="str">
        <f>'Vulnerability scoring'!AQ25</f>
        <v>N/A</v>
      </c>
      <c r="AR25" s="8" t="str">
        <f>'Vulnerability scoring'!AR25</f>
        <v>N/A</v>
      </c>
      <c r="AS25" s="8" t="str">
        <f>'Vulnerability scoring'!AS25</f>
        <v>N/A</v>
      </c>
      <c r="AT25" s="8" t="str">
        <f>'Vulnerability scoring'!AT25</f>
        <v>N/A</v>
      </c>
      <c r="AU25" s="8" t="str">
        <f>'Vulnerability scoring'!AU25</f>
        <v>N/A</v>
      </c>
      <c r="AV25" s="8" t="str">
        <f>'Vulnerability scoring'!AV25</f>
        <v>N/A</v>
      </c>
      <c r="AW25" s="8" t="str">
        <f>'Vulnerability scoring'!AW25</f>
        <v>N/A</v>
      </c>
      <c r="AX25" s="8" t="str">
        <f>'Vulnerability scoring'!AX25</f>
        <v>N/A</v>
      </c>
      <c r="AY25" s="8" t="str">
        <f>'Vulnerability scoring'!AY25</f>
        <v>N/A</v>
      </c>
      <c r="AZ25" s="8" t="str">
        <f>'Vulnerability scoring'!AZ25</f>
        <v>N/A</v>
      </c>
      <c r="BA25" s="8" t="str">
        <f>'Vulnerability scoring'!BA25</f>
        <v>N/A</v>
      </c>
      <c r="BB25" s="8" t="str">
        <f>'Vulnerability scoring'!BB25</f>
        <v>N/A</v>
      </c>
      <c r="BC25" s="8" t="str">
        <f>'Vulnerability scoring'!BC25</f>
        <v>N/A</v>
      </c>
      <c r="BD25" s="8" t="str">
        <f>'Vulnerability scoring'!BD25</f>
        <v>N/A</v>
      </c>
      <c r="BE25" s="8" t="str">
        <f>'Vulnerability scoring'!BE25</f>
        <v>N/A</v>
      </c>
      <c r="BF25" s="8" t="str">
        <f>'Vulnerability scoring'!BF25</f>
        <v>N/A</v>
      </c>
      <c r="BG25" s="8" t="str">
        <f>'Vulnerability scoring'!BG25</f>
        <v>N/A</v>
      </c>
      <c r="BH25" s="8">
        <f>'Vulnerability scoring'!BH25</f>
        <v>1</v>
      </c>
      <c r="BI25" s="67"/>
    </row>
    <row r="26" spans="1:61" ht="15.75" customHeight="1" x14ac:dyDescent="0.2">
      <c r="A26" s="53" t="str">
        <f>'Technology references'!A21</f>
        <v>Tech-020</v>
      </c>
      <c r="B26" s="54" t="str">
        <f t="array" ref="B26">INDEX('Technology references'!$B$2:$B$100,MATCH($A26,'Technology references'!$A$2:$A$100,0))</f>
        <v>Cryptocurrencies</v>
      </c>
      <c r="D26" s="8" t="str">
        <f>'Vulnerability scoring'!D26</f>
        <v>N/A</v>
      </c>
      <c r="E26" s="8" t="str">
        <f>'Vulnerability scoring'!E26</f>
        <v>N/A</v>
      </c>
      <c r="F26" s="8" t="str">
        <f>'Vulnerability scoring'!F26</f>
        <v>N/A</v>
      </c>
      <c r="G26" s="8" t="str">
        <f>'Vulnerability scoring'!G26</f>
        <v>N/A</v>
      </c>
      <c r="H26" s="8" t="str">
        <f>'Vulnerability scoring'!H26</f>
        <v>N/A</v>
      </c>
      <c r="I26" s="8" t="str">
        <f>'Vulnerability scoring'!I26</f>
        <v>N/A</v>
      </c>
      <c r="J26" s="8" t="str">
        <f>'Vulnerability scoring'!J26</f>
        <v>N/A</v>
      </c>
      <c r="K26" s="8" t="str">
        <f>'Vulnerability scoring'!K26</f>
        <v>N/A</v>
      </c>
      <c r="L26" s="8" t="str">
        <f>'Vulnerability scoring'!L26</f>
        <v>N/A</v>
      </c>
      <c r="M26" s="8" t="str">
        <f>'Vulnerability scoring'!M26</f>
        <v>N/A</v>
      </c>
      <c r="N26" s="8" t="str">
        <f>'Vulnerability scoring'!N26</f>
        <v>N/A</v>
      </c>
      <c r="O26" s="8">
        <f>'Vulnerability scoring'!O26</f>
        <v>-2</v>
      </c>
      <c r="P26" s="8">
        <f>'Vulnerability scoring'!P26</f>
        <v>-2</v>
      </c>
      <c r="Q26" s="8" t="str">
        <f>'Vulnerability scoring'!Q26</f>
        <v>N/A</v>
      </c>
      <c r="R26" s="8">
        <f>'Vulnerability scoring'!R26</f>
        <v>1</v>
      </c>
      <c r="S26" s="8" t="str">
        <f>'Vulnerability scoring'!S26</f>
        <v>N/A</v>
      </c>
      <c r="T26" s="8" t="str">
        <f>'Vulnerability scoring'!T26</f>
        <v>N/A</v>
      </c>
      <c r="U26" s="8" t="str">
        <f>'Vulnerability scoring'!U26</f>
        <v>N/A</v>
      </c>
      <c r="V26" s="8" t="str">
        <f>'Vulnerability scoring'!V26</f>
        <v>N/A</v>
      </c>
      <c r="W26" s="8" t="str">
        <f>'Vulnerability scoring'!W26</f>
        <v>N/A</v>
      </c>
      <c r="X26" s="8" t="str">
        <f>'Vulnerability scoring'!X26</f>
        <v>N/A</v>
      </c>
      <c r="Y26" s="8" t="str">
        <f>'Vulnerability scoring'!Y26</f>
        <v>N/A</v>
      </c>
      <c r="Z26" s="8" t="str">
        <f>'Vulnerability scoring'!Z26</f>
        <v>N/A</v>
      </c>
      <c r="AA26" s="8" t="str">
        <f>'Vulnerability scoring'!AA26</f>
        <v>N/A</v>
      </c>
      <c r="AB26" s="8" t="str">
        <f>'Vulnerability scoring'!AB26</f>
        <v>N/A</v>
      </c>
      <c r="AC26" s="8" t="str">
        <f>'Vulnerability scoring'!AC26</f>
        <v>N/A</v>
      </c>
      <c r="AD26" s="8" t="str">
        <f>'Vulnerability scoring'!AD26</f>
        <v>N/A</v>
      </c>
      <c r="AE26" s="8">
        <f>'Vulnerability scoring'!AE26</f>
        <v>-2</v>
      </c>
      <c r="AF26" s="8" t="str">
        <f>'Vulnerability scoring'!AF26</f>
        <v>N/A</v>
      </c>
      <c r="AG26" s="8" t="str">
        <f>'Vulnerability scoring'!AG26</f>
        <v>N/A</v>
      </c>
      <c r="AH26" s="8" t="str">
        <f>'Vulnerability scoring'!AH26</f>
        <v>N/A</v>
      </c>
      <c r="AI26" s="8" t="str">
        <f>'Vulnerability scoring'!AI26</f>
        <v>N/A</v>
      </c>
      <c r="AJ26" s="8" t="str">
        <f>'Vulnerability scoring'!AJ26</f>
        <v>N/A</v>
      </c>
      <c r="AK26" s="8" t="str">
        <f>'Vulnerability scoring'!AK26</f>
        <v>N/A</v>
      </c>
      <c r="AL26" s="8" t="str">
        <f>'Vulnerability scoring'!AL26</f>
        <v>N/A</v>
      </c>
      <c r="AM26" s="8" t="str">
        <f>'Vulnerability scoring'!AM26</f>
        <v>N/A</v>
      </c>
      <c r="AN26" s="8" t="str">
        <f>'Vulnerability scoring'!AN26</f>
        <v>N/A</v>
      </c>
      <c r="AO26" s="8" t="str">
        <f>'Vulnerability scoring'!AO26</f>
        <v>N/A</v>
      </c>
      <c r="AP26" s="8" t="str">
        <f>'Vulnerability scoring'!AP26</f>
        <v>N/A</v>
      </c>
      <c r="AQ26" s="8" t="str">
        <f>'Vulnerability scoring'!AQ26</f>
        <v>N/A</v>
      </c>
      <c r="AR26" s="8" t="str">
        <f>'Vulnerability scoring'!AR26</f>
        <v>N/A</v>
      </c>
      <c r="AS26" s="8">
        <f>'Vulnerability scoring'!AS26</f>
        <v>1</v>
      </c>
      <c r="AT26" s="8" t="str">
        <f>'Vulnerability scoring'!AT26</f>
        <v>N/A</v>
      </c>
      <c r="AU26" s="8" t="str">
        <f>'Vulnerability scoring'!AU26</f>
        <v>N/A</v>
      </c>
      <c r="AV26" s="8" t="str">
        <f>'Vulnerability scoring'!AV26</f>
        <v>N/A</v>
      </c>
      <c r="AW26" s="8" t="str">
        <f>'Vulnerability scoring'!AW26</f>
        <v>N/A</v>
      </c>
      <c r="AX26" s="8" t="str">
        <f>'Vulnerability scoring'!AX26</f>
        <v>N/A</v>
      </c>
      <c r="AY26" s="8" t="str">
        <f>'Vulnerability scoring'!AY26</f>
        <v>N/A</v>
      </c>
      <c r="AZ26" s="8" t="str">
        <f>'Vulnerability scoring'!AZ26</f>
        <v>N/A</v>
      </c>
      <c r="BA26" s="8" t="str">
        <f>'Vulnerability scoring'!BA26</f>
        <v>N/A</v>
      </c>
      <c r="BB26" s="8" t="str">
        <f>'Vulnerability scoring'!BB26</f>
        <v>N/A</v>
      </c>
      <c r="BC26" s="8">
        <f>'Vulnerability scoring'!BC26</f>
        <v>1</v>
      </c>
      <c r="BD26" s="8">
        <f>'Vulnerability scoring'!BD26</f>
        <v>1</v>
      </c>
      <c r="BE26" s="8">
        <f>'Vulnerability scoring'!BE26</f>
        <v>1</v>
      </c>
      <c r="BF26" s="8">
        <f>'Vulnerability scoring'!BF26</f>
        <v>1</v>
      </c>
      <c r="BG26" s="8" t="str">
        <f>'Vulnerability scoring'!BG26</f>
        <v>N/A</v>
      </c>
      <c r="BH26" s="8">
        <f>'Vulnerability scoring'!BH26</f>
        <v>2</v>
      </c>
      <c r="BI26" s="67"/>
    </row>
    <row r="27" spans="1:61" ht="15.75" customHeight="1" x14ac:dyDescent="0.2">
      <c r="A27" s="53" t="str">
        <f>'Technology references'!A22</f>
        <v>Tech-021</v>
      </c>
      <c r="B27" s="54" t="str">
        <f t="array" ref="B27">INDEX('Technology references'!$B$2:$B$100,MATCH($A27,'Technology references'!$A$2:$A$100,0))</f>
        <v>Drones</v>
      </c>
      <c r="D27" s="8" t="str">
        <f>'Vulnerability scoring'!D27</f>
        <v>ASSESS</v>
      </c>
      <c r="E27" s="8" t="str">
        <f>'Vulnerability scoring'!E27</f>
        <v>N/A</v>
      </c>
      <c r="F27" s="8" t="str">
        <f>'Vulnerability scoring'!F27</f>
        <v>N/A</v>
      </c>
      <c r="G27" s="8" t="str">
        <f>'Vulnerability scoring'!G27</f>
        <v>N/A</v>
      </c>
      <c r="H27" s="8" t="str">
        <f>'Vulnerability scoring'!H27</f>
        <v>N/A</v>
      </c>
      <c r="I27" s="8">
        <f>'Vulnerability scoring'!I27</f>
        <v>1</v>
      </c>
      <c r="J27" s="8">
        <f>'Vulnerability scoring'!J27</f>
        <v>-3</v>
      </c>
      <c r="K27" s="8">
        <f>'Vulnerability scoring'!K27</f>
        <v>-2</v>
      </c>
      <c r="L27" s="8">
        <f>'Vulnerability scoring'!L27</f>
        <v>-3</v>
      </c>
      <c r="M27" s="8">
        <f>'Vulnerability scoring'!M27</f>
        <v>-2</v>
      </c>
      <c r="N27" s="8">
        <f>'Vulnerability scoring'!N27</f>
        <v>-2</v>
      </c>
      <c r="O27" s="8" t="str">
        <f>'Vulnerability scoring'!O27</f>
        <v>N/A</v>
      </c>
      <c r="P27" s="8" t="str">
        <f>'Vulnerability scoring'!P27</f>
        <v>N/A</v>
      </c>
      <c r="Q27" s="8" t="str">
        <f>'Vulnerability scoring'!Q27</f>
        <v>N/A</v>
      </c>
      <c r="R27" s="8" t="str">
        <f>'Vulnerability scoring'!R27</f>
        <v>N/A</v>
      </c>
      <c r="S27" s="8">
        <f>'Vulnerability scoring'!S27</f>
        <v>-2</v>
      </c>
      <c r="T27" s="8">
        <f>'Vulnerability scoring'!T27</f>
        <v>3</v>
      </c>
      <c r="U27" s="8" t="str">
        <f>'Vulnerability scoring'!U27</f>
        <v>N/A</v>
      </c>
      <c r="V27" s="8" t="str">
        <f>'Vulnerability scoring'!V27</f>
        <v>N/A</v>
      </c>
      <c r="W27" s="8" t="str">
        <f>'Vulnerability scoring'!W27</f>
        <v>N/A</v>
      </c>
      <c r="X27" s="8">
        <f>'Vulnerability scoring'!X27</f>
        <v>1</v>
      </c>
      <c r="Y27" s="8">
        <f>'Vulnerability scoring'!Y27</f>
        <v>1</v>
      </c>
      <c r="Z27" s="8" t="str">
        <f>'Vulnerability scoring'!Z27</f>
        <v>N/A</v>
      </c>
      <c r="AA27" s="8" t="str">
        <f>'Vulnerability scoring'!AA27</f>
        <v>N/A</v>
      </c>
      <c r="AB27" s="8" t="str">
        <f>'Vulnerability scoring'!AB27</f>
        <v>N/A</v>
      </c>
      <c r="AC27" s="8" t="str">
        <f>'Vulnerability scoring'!AC27</f>
        <v>N/A</v>
      </c>
      <c r="AD27" s="8" t="str">
        <f>'Vulnerability scoring'!AD27</f>
        <v>N/A</v>
      </c>
      <c r="AE27" s="8" t="str">
        <f>'Vulnerability scoring'!AE27</f>
        <v>N/A</v>
      </c>
      <c r="AF27" s="8" t="str">
        <f>'Vulnerability scoring'!AF27</f>
        <v>N/A</v>
      </c>
      <c r="AG27" s="8" t="str">
        <f>'Vulnerability scoring'!AG27</f>
        <v>N/A</v>
      </c>
      <c r="AH27" s="8" t="str">
        <f>'Vulnerability scoring'!AH27</f>
        <v>N/A</v>
      </c>
      <c r="AI27" s="8" t="str">
        <f>'Vulnerability scoring'!AI27</f>
        <v>N/A</v>
      </c>
      <c r="AJ27" s="8" t="str">
        <f>'Vulnerability scoring'!AJ27</f>
        <v>N/A</v>
      </c>
      <c r="AK27" s="8" t="str">
        <f>'Vulnerability scoring'!AK27</f>
        <v>N/A</v>
      </c>
      <c r="AL27" s="8" t="str">
        <f>'Vulnerability scoring'!AL27</f>
        <v>N/A</v>
      </c>
      <c r="AM27" s="8">
        <f>'Vulnerability scoring'!AM27</f>
        <v>1</v>
      </c>
      <c r="AN27" s="8" t="str">
        <f>'Vulnerability scoring'!AN27</f>
        <v>N/A</v>
      </c>
      <c r="AO27" s="8" t="str">
        <f>'Vulnerability scoring'!AO27</f>
        <v>N/A</v>
      </c>
      <c r="AP27" s="8" t="str">
        <f>'Vulnerability scoring'!AP27</f>
        <v>N/A</v>
      </c>
      <c r="AQ27" s="8">
        <f>'Vulnerability scoring'!AQ27</f>
        <v>1</v>
      </c>
      <c r="AR27" s="8">
        <f>'Vulnerability scoring'!AR27</f>
        <v>2</v>
      </c>
      <c r="AS27" s="8" t="str">
        <f>'Vulnerability scoring'!AS27</f>
        <v>N/A</v>
      </c>
      <c r="AT27" s="8">
        <f>'Vulnerability scoring'!AT27</f>
        <v>-1</v>
      </c>
      <c r="AU27" s="8" t="str">
        <f>'Vulnerability scoring'!AU27</f>
        <v>N/A</v>
      </c>
      <c r="AV27" s="8">
        <f>'Vulnerability scoring'!AV27</f>
        <v>1</v>
      </c>
      <c r="AW27" s="8" t="str">
        <f>'Vulnerability scoring'!AW27</f>
        <v>N/A</v>
      </c>
      <c r="AX27" s="8">
        <f>'Vulnerability scoring'!AX27</f>
        <v>-3</v>
      </c>
      <c r="AY27" s="8">
        <f>'Vulnerability scoring'!AY27</f>
        <v>-3</v>
      </c>
      <c r="AZ27" s="8">
        <f>'Vulnerability scoring'!AZ27</f>
        <v>-1</v>
      </c>
      <c r="BA27" s="8">
        <f>'Vulnerability scoring'!BA27</f>
        <v>2</v>
      </c>
      <c r="BB27" s="8">
        <f>'Vulnerability scoring'!BB27</f>
        <v>1</v>
      </c>
      <c r="BC27" s="8" t="str">
        <f>'Vulnerability scoring'!BC27</f>
        <v>N/A</v>
      </c>
      <c r="BD27" s="8">
        <f>'Vulnerability scoring'!BD27</f>
        <v>1</v>
      </c>
      <c r="BE27" s="8">
        <f>'Vulnerability scoring'!BE27</f>
        <v>-2</v>
      </c>
      <c r="BF27" s="8">
        <f>'Vulnerability scoring'!BF27</f>
        <v>1</v>
      </c>
      <c r="BG27" s="8" t="str">
        <f>'Vulnerability scoring'!BG27</f>
        <v>N/A</v>
      </c>
      <c r="BH27" s="8">
        <f>'Vulnerability scoring'!BH27</f>
        <v>1</v>
      </c>
      <c r="BI27" s="67"/>
    </row>
    <row r="28" spans="1:61" ht="15.75" customHeight="1" x14ac:dyDescent="0.2">
      <c r="A28" s="53" t="str">
        <f>'Technology references'!A23</f>
        <v>Tech-022</v>
      </c>
      <c r="B28" s="54" t="str">
        <f t="array" ref="B28">INDEX('Technology references'!$B$2:$B$100,MATCH($A28,'Technology references'!$A$2:$A$100,0))</f>
        <v>Emotion Tracking</v>
      </c>
      <c r="D28" s="8">
        <f>'Vulnerability scoring'!D28</f>
        <v>1</v>
      </c>
      <c r="E28" s="8" t="str">
        <f>'Vulnerability scoring'!E28</f>
        <v>N/A</v>
      </c>
      <c r="F28" s="8" t="str">
        <f>'Vulnerability scoring'!F28</f>
        <v>N/A</v>
      </c>
      <c r="G28" s="8" t="str">
        <f>'Vulnerability scoring'!G28</f>
        <v>N/A</v>
      </c>
      <c r="H28" s="8" t="str">
        <f>'Vulnerability scoring'!H28</f>
        <v>N/A</v>
      </c>
      <c r="I28" s="8" t="str">
        <f>'Vulnerability scoring'!I28</f>
        <v>N/A</v>
      </c>
      <c r="J28" s="8" t="str">
        <f>'Vulnerability scoring'!J28</f>
        <v>N/A</v>
      </c>
      <c r="K28" s="8" t="str">
        <f>'Vulnerability scoring'!K28</f>
        <v>N/A</v>
      </c>
      <c r="L28" s="8" t="str">
        <f>'Vulnerability scoring'!L28</f>
        <v>N/A</v>
      </c>
      <c r="M28" s="8" t="str">
        <f>'Vulnerability scoring'!M28</f>
        <v>N/A</v>
      </c>
      <c r="N28" s="8" t="str">
        <f>'Vulnerability scoring'!N28</f>
        <v>N/A</v>
      </c>
      <c r="O28" s="8" t="str">
        <f>'Vulnerability scoring'!O28</f>
        <v>N/A</v>
      </c>
      <c r="P28" s="8" t="str">
        <f>'Vulnerability scoring'!P28</f>
        <v>N/A</v>
      </c>
      <c r="Q28" s="8" t="str">
        <f>'Vulnerability scoring'!Q28</f>
        <v>N/A</v>
      </c>
      <c r="R28" s="8" t="str">
        <f>'Vulnerability scoring'!R28</f>
        <v>N/A</v>
      </c>
      <c r="S28" s="8" t="str">
        <f>'Vulnerability scoring'!S28</f>
        <v>N/A</v>
      </c>
      <c r="T28" s="8" t="str">
        <f>'Vulnerability scoring'!T28</f>
        <v>N/A</v>
      </c>
      <c r="U28" s="8" t="str">
        <f>'Vulnerability scoring'!U28</f>
        <v>N/A</v>
      </c>
      <c r="V28" s="8" t="str">
        <f>'Vulnerability scoring'!V28</f>
        <v>N/A</v>
      </c>
      <c r="W28" s="8" t="str">
        <f>'Vulnerability scoring'!W28</f>
        <v>N/A</v>
      </c>
      <c r="X28" s="8" t="str">
        <f>'Vulnerability scoring'!X28</f>
        <v>N/A</v>
      </c>
      <c r="Y28" s="8" t="str">
        <f>'Vulnerability scoring'!Y28</f>
        <v>N/A</v>
      </c>
      <c r="Z28" s="8" t="str">
        <f>'Vulnerability scoring'!Z28</f>
        <v>N/A</v>
      </c>
      <c r="AA28" s="8" t="str">
        <f>'Vulnerability scoring'!AA28</f>
        <v>N/A</v>
      </c>
      <c r="AB28" s="8">
        <f>'Vulnerability scoring'!AB28</f>
        <v>2</v>
      </c>
      <c r="AC28" s="8" t="str">
        <f>'Vulnerability scoring'!AC28</f>
        <v>N/A</v>
      </c>
      <c r="AD28" s="8" t="str">
        <f>'Vulnerability scoring'!AD28</f>
        <v>N/A</v>
      </c>
      <c r="AE28" s="8" t="str">
        <f>'Vulnerability scoring'!AE28</f>
        <v>N/A</v>
      </c>
      <c r="AF28" s="8" t="str">
        <f>'Vulnerability scoring'!AF28</f>
        <v>N/A</v>
      </c>
      <c r="AG28" s="8">
        <f>'Vulnerability scoring'!AG28</f>
        <v>3</v>
      </c>
      <c r="AH28" s="8">
        <f>'Vulnerability scoring'!AH28</f>
        <v>3</v>
      </c>
      <c r="AI28" s="8">
        <f>'Vulnerability scoring'!AI28</f>
        <v>2</v>
      </c>
      <c r="AJ28" s="8" t="str">
        <f>'Vulnerability scoring'!AJ28</f>
        <v>N/A</v>
      </c>
      <c r="AK28" s="8">
        <f>'Vulnerability scoring'!AK28</f>
        <v>2</v>
      </c>
      <c r="AL28" s="8" t="str">
        <f>'Vulnerability scoring'!AL28</f>
        <v>N/A</v>
      </c>
      <c r="AM28" s="8" t="str">
        <f>'Vulnerability scoring'!AM28</f>
        <v>N/A</v>
      </c>
      <c r="AN28" s="8">
        <f>'Vulnerability scoring'!AN28</f>
        <v>1</v>
      </c>
      <c r="AO28" s="8" t="str">
        <f>'Vulnerability scoring'!AO28</f>
        <v>N/A</v>
      </c>
      <c r="AP28" s="8">
        <f>'Vulnerability scoring'!AP28</f>
        <v>2</v>
      </c>
      <c r="AQ28" s="8" t="str">
        <f>'Vulnerability scoring'!AQ28</f>
        <v>N/A</v>
      </c>
      <c r="AR28" s="8" t="str">
        <f>'Vulnerability scoring'!AR28</f>
        <v>N/A</v>
      </c>
      <c r="AS28" s="8" t="str">
        <f>'Vulnerability scoring'!AS28</f>
        <v>N/A</v>
      </c>
      <c r="AT28" s="8" t="str">
        <f>'Vulnerability scoring'!AT28</f>
        <v>N/A</v>
      </c>
      <c r="AU28" s="8" t="str">
        <f>'Vulnerability scoring'!AU28</f>
        <v>N/A</v>
      </c>
      <c r="AV28" s="8" t="str">
        <f>'Vulnerability scoring'!AV28</f>
        <v>N/A</v>
      </c>
      <c r="AW28" s="8" t="str">
        <f>'Vulnerability scoring'!AW28</f>
        <v>N/A</v>
      </c>
      <c r="AX28" s="8">
        <f>'Vulnerability scoring'!AX28</f>
        <v>2</v>
      </c>
      <c r="AY28" s="8" t="str">
        <f>'Vulnerability scoring'!AY28</f>
        <v>N/A</v>
      </c>
      <c r="AZ28" s="8" t="str">
        <f>'Vulnerability scoring'!AZ28</f>
        <v>N/A</v>
      </c>
      <c r="BA28" s="8" t="str">
        <f>'Vulnerability scoring'!BA28</f>
        <v>N/A</v>
      </c>
      <c r="BB28" s="8" t="str">
        <f>'Vulnerability scoring'!BB28</f>
        <v>N/A</v>
      </c>
      <c r="BC28" s="8" t="str">
        <f>'Vulnerability scoring'!BC28</f>
        <v>N/A</v>
      </c>
      <c r="BD28" s="8" t="str">
        <f>'Vulnerability scoring'!BD28</f>
        <v>N/A</v>
      </c>
      <c r="BE28" s="8" t="str">
        <f>'Vulnerability scoring'!BE28</f>
        <v>N/A</v>
      </c>
      <c r="BF28" s="8" t="str">
        <f>'Vulnerability scoring'!BF28</f>
        <v>N/A</v>
      </c>
      <c r="BG28" s="8">
        <f>'Vulnerability scoring'!BG28</f>
        <v>1</v>
      </c>
      <c r="BH28" s="8" t="str">
        <f>'Vulnerability scoring'!BH28</f>
        <v>N/A</v>
      </c>
      <c r="BI28" s="67"/>
    </row>
    <row r="29" spans="1:61" ht="12.75" x14ac:dyDescent="0.2">
      <c r="A29" s="53" t="str">
        <f>'Technology references'!A24</f>
        <v>Tech-023</v>
      </c>
      <c r="B29" s="54" t="str">
        <f t="array" ref="B29">INDEX('Technology references'!$B$2:$B$100,MATCH($A29,'Technology references'!$A$2:$A$100,0))</f>
        <v>Renewable energy generation</v>
      </c>
      <c r="D29" s="8" t="str">
        <f>'Vulnerability scoring'!D29</f>
        <v>N/A</v>
      </c>
      <c r="E29" s="8" t="str">
        <f>'Vulnerability scoring'!E29</f>
        <v>N/A</v>
      </c>
      <c r="F29" s="8" t="str">
        <f>'Vulnerability scoring'!F29</f>
        <v>N/A</v>
      </c>
      <c r="G29" s="8" t="str">
        <f>'Vulnerability scoring'!G29</f>
        <v>N/A</v>
      </c>
      <c r="H29" s="8" t="str">
        <f>'Vulnerability scoring'!H29</f>
        <v>N/A</v>
      </c>
      <c r="I29" s="8">
        <f>'Vulnerability scoring'!I29</f>
        <v>1</v>
      </c>
      <c r="J29" s="8">
        <f>'Vulnerability scoring'!J29</f>
        <v>1</v>
      </c>
      <c r="K29" s="8" t="str">
        <f>'Vulnerability scoring'!K29</f>
        <v>N/A</v>
      </c>
      <c r="L29" s="8" t="str">
        <f>'Vulnerability scoring'!L29</f>
        <v>N/A</v>
      </c>
      <c r="M29" s="8">
        <f>'Vulnerability scoring'!M29</f>
        <v>1</v>
      </c>
      <c r="N29" s="8" t="str">
        <f>'Vulnerability scoring'!N29</f>
        <v>N/A</v>
      </c>
      <c r="O29" s="8" t="str">
        <f>'Vulnerability scoring'!O29</f>
        <v>N/A</v>
      </c>
      <c r="P29" s="8" t="str">
        <f>'Vulnerability scoring'!P29</f>
        <v>N/A</v>
      </c>
      <c r="Q29" s="8" t="str">
        <f>'Vulnerability scoring'!Q29</f>
        <v>N/A</v>
      </c>
      <c r="R29" s="8" t="str">
        <f>'Vulnerability scoring'!R29</f>
        <v>N/A</v>
      </c>
      <c r="S29" s="8" t="str">
        <f>'Vulnerability scoring'!S29</f>
        <v>N/A</v>
      </c>
      <c r="T29" s="8" t="str">
        <f>'Vulnerability scoring'!T29</f>
        <v>N/A</v>
      </c>
      <c r="U29" s="8" t="str">
        <f>'Vulnerability scoring'!U29</f>
        <v>N/A</v>
      </c>
      <c r="V29" s="8" t="str">
        <f>'Vulnerability scoring'!V29</f>
        <v>N/A</v>
      </c>
      <c r="W29" s="8" t="str">
        <f>'Vulnerability scoring'!W29</f>
        <v>N/A</v>
      </c>
      <c r="X29" s="8">
        <f>'Vulnerability scoring'!X29</f>
        <v>-3</v>
      </c>
      <c r="Y29" s="8">
        <f>'Vulnerability scoring'!Y29</f>
        <v>-1</v>
      </c>
      <c r="Z29" s="8">
        <f>'Vulnerability scoring'!Z29</f>
        <v>1</v>
      </c>
      <c r="AA29" s="8" t="str">
        <f>'Vulnerability scoring'!AA29</f>
        <v>N/A</v>
      </c>
      <c r="AB29" s="8" t="str">
        <f>'Vulnerability scoring'!AB29</f>
        <v>N/A</v>
      </c>
      <c r="AC29" s="8" t="str">
        <f>'Vulnerability scoring'!AC29</f>
        <v>N/A</v>
      </c>
      <c r="AD29" s="8" t="str">
        <f>'Vulnerability scoring'!AD29</f>
        <v>N/A</v>
      </c>
      <c r="AE29" s="8" t="str">
        <f>'Vulnerability scoring'!AE29</f>
        <v>N/A</v>
      </c>
      <c r="AF29" s="8" t="str">
        <f>'Vulnerability scoring'!AF29</f>
        <v>N/A</v>
      </c>
      <c r="AG29" s="8" t="str">
        <f>'Vulnerability scoring'!AG29</f>
        <v>N/A</v>
      </c>
      <c r="AH29" s="8" t="str">
        <f>'Vulnerability scoring'!AH29</f>
        <v>N/A</v>
      </c>
      <c r="AI29" s="8" t="str">
        <f>'Vulnerability scoring'!AI29</f>
        <v>N/A</v>
      </c>
      <c r="AJ29" s="8" t="str">
        <f>'Vulnerability scoring'!AJ29</f>
        <v>N/A</v>
      </c>
      <c r="AK29" s="8" t="str">
        <f>'Vulnerability scoring'!AK29</f>
        <v>N/A</v>
      </c>
      <c r="AL29" s="8" t="str">
        <f>'Vulnerability scoring'!AL29</f>
        <v>N/A</v>
      </c>
      <c r="AM29" s="8" t="str">
        <f>'Vulnerability scoring'!AM29</f>
        <v>N/A</v>
      </c>
      <c r="AN29" s="8" t="str">
        <f>'Vulnerability scoring'!AN29</f>
        <v>N/A</v>
      </c>
      <c r="AO29" s="8">
        <f>'Vulnerability scoring'!AO29</f>
        <v>2</v>
      </c>
      <c r="AP29" s="8" t="str">
        <f>'Vulnerability scoring'!AP29</f>
        <v>N/A</v>
      </c>
      <c r="AQ29" s="8" t="str">
        <f>'Vulnerability scoring'!AQ29</f>
        <v>N/A</v>
      </c>
      <c r="AR29" s="8">
        <f>'Vulnerability scoring'!AR29</f>
        <v>-1</v>
      </c>
      <c r="AS29" s="8" t="str">
        <f>'Vulnerability scoring'!AS29</f>
        <v>N/A</v>
      </c>
      <c r="AT29" s="8" t="str">
        <f>'Vulnerability scoring'!AT29</f>
        <v>N/A</v>
      </c>
      <c r="AU29" s="8" t="str">
        <f>'Vulnerability scoring'!AU29</f>
        <v>N/A</v>
      </c>
      <c r="AV29" s="8" t="str">
        <f>'Vulnerability scoring'!AV29</f>
        <v>N/A</v>
      </c>
      <c r="AW29" s="8">
        <f>'Vulnerability scoring'!AW29</f>
        <v>3</v>
      </c>
      <c r="AX29" s="8" t="str">
        <f>'Vulnerability scoring'!AX29</f>
        <v>N/A</v>
      </c>
      <c r="AY29" s="8" t="str">
        <f>'Vulnerability scoring'!AY29</f>
        <v>N/A</v>
      </c>
      <c r="AZ29" s="8" t="str">
        <f>'Vulnerability scoring'!AZ29</f>
        <v>N/A</v>
      </c>
      <c r="BA29" s="8" t="str">
        <f>'Vulnerability scoring'!BA29</f>
        <v>N/A</v>
      </c>
      <c r="BB29" s="8" t="str">
        <f>'Vulnerability scoring'!BB29</f>
        <v>N/A</v>
      </c>
      <c r="BC29" s="8" t="str">
        <f>'Vulnerability scoring'!BC29</f>
        <v>N/A</v>
      </c>
      <c r="BD29" s="8" t="str">
        <f>'Vulnerability scoring'!BD29</f>
        <v>N/A</v>
      </c>
      <c r="BE29" s="8" t="str">
        <f>'Vulnerability scoring'!BE29</f>
        <v>N/A</v>
      </c>
      <c r="BF29" s="8" t="str">
        <f>'Vulnerability scoring'!BF29</f>
        <v>N/A</v>
      </c>
      <c r="BG29" s="8" t="str">
        <f>'Vulnerability scoring'!BG29</f>
        <v>N/A</v>
      </c>
      <c r="BH29" s="8" t="str">
        <f>'Vulnerability scoring'!BH29</f>
        <v>N/A</v>
      </c>
      <c r="BI29" s="67"/>
    </row>
    <row r="30" spans="1:61" ht="12.75" x14ac:dyDescent="0.2">
      <c r="A30" s="53" t="str">
        <f>'Technology references'!A25</f>
        <v>Tech-024</v>
      </c>
      <c r="B30" s="54" t="str">
        <f t="array" ref="B30">INDEX('Technology references'!$B$2:$B$100,MATCH($A30,'Technology references'!$A$2:$A$100,0))</f>
        <v>Identity Management</v>
      </c>
      <c r="D30" s="8" t="str">
        <f>'Vulnerability scoring'!D30</f>
        <v>N/A</v>
      </c>
      <c r="E30" s="8" t="str">
        <f>'Vulnerability scoring'!E30</f>
        <v>N/A</v>
      </c>
      <c r="F30" s="8" t="str">
        <f>'Vulnerability scoring'!F30</f>
        <v>N/A</v>
      </c>
      <c r="G30" s="8" t="str">
        <f>'Vulnerability scoring'!G30</f>
        <v>N/A</v>
      </c>
      <c r="H30" s="8" t="str">
        <f>'Vulnerability scoring'!H30</f>
        <v>N/A</v>
      </c>
      <c r="I30" s="8" t="str">
        <f>'Vulnerability scoring'!I30</f>
        <v>N/A</v>
      </c>
      <c r="J30" s="8" t="str">
        <f>'Vulnerability scoring'!J30</f>
        <v>N/A</v>
      </c>
      <c r="K30" s="8" t="str">
        <f>'Vulnerability scoring'!K30</f>
        <v>N/A</v>
      </c>
      <c r="L30" s="8" t="str">
        <f>'Vulnerability scoring'!L30</f>
        <v>N/A</v>
      </c>
      <c r="M30" s="8" t="str">
        <f>'Vulnerability scoring'!M30</f>
        <v>N/A</v>
      </c>
      <c r="N30" s="8" t="str">
        <f>'Vulnerability scoring'!N30</f>
        <v>N/A</v>
      </c>
      <c r="O30" s="8" t="str">
        <f>'Vulnerability scoring'!O30</f>
        <v>N/A</v>
      </c>
      <c r="P30" s="8">
        <f>'Vulnerability scoring'!P30</f>
        <v>2</v>
      </c>
      <c r="Q30" s="8" t="str">
        <f>'Vulnerability scoring'!Q30</f>
        <v>N/A</v>
      </c>
      <c r="R30" s="8" t="str">
        <f>'Vulnerability scoring'!R30</f>
        <v>N/A</v>
      </c>
      <c r="S30" s="8" t="str">
        <f>'Vulnerability scoring'!S30</f>
        <v>N/A</v>
      </c>
      <c r="T30" s="8" t="str">
        <f>'Vulnerability scoring'!T30</f>
        <v>N/A</v>
      </c>
      <c r="U30" s="8" t="str">
        <f>'Vulnerability scoring'!U30</f>
        <v>N/A</v>
      </c>
      <c r="V30" s="8" t="str">
        <f>'Vulnerability scoring'!V30</f>
        <v>N/A</v>
      </c>
      <c r="W30" s="8" t="str">
        <f>'Vulnerability scoring'!W30</f>
        <v>N/A</v>
      </c>
      <c r="X30" s="8" t="str">
        <f>'Vulnerability scoring'!X30</f>
        <v>N/A</v>
      </c>
      <c r="Y30" s="8" t="str">
        <f>'Vulnerability scoring'!Y30</f>
        <v>N/A</v>
      </c>
      <c r="Z30" s="8" t="str">
        <f>'Vulnerability scoring'!Z30</f>
        <v>N/A</v>
      </c>
      <c r="AA30" s="8">
        <f>'Vulnerability scoring'!AA30</f>
        <v>1</v>
      </c>
      <c r="AB30" s="8" t="str">
        <f>'Vulnerability scoring'!AB30</f>
        <v>N/A</v>
      </c>
      <c r="AC30" s="8">
        <f>'Vulnerability scoring'!AC30</f>
        <v>1</v>
      </c>
      <c r="AD30" s="8" t="str">
        <f>'Vulnerability scoring'!AD30</f>
        <v>N/A</v>
      </c>
      <c r="AE30" s="8">
        <f>'Vulnerability scoring'!AE30</f>
        <v>2</v>
      </c>
      <c r="AF30" s="8" t="str">
        <f>'Vulnerability scoring'!AF30</f>
        <v>N/A</v>
      </c>
      <c r="AG30" s="8" t="str">
        <f>'Vulnerability scoring'!AG30</f>
        <v>N/A</v>
      </c>
      <c r="AH30" s="8" t="str">
        <f>'Vulnerability scoring'!AH30</f>
        <v>N/A</v>
      </c>
      <c r="AI30" s="8" t="str">
        <f>'Vulnerability scoring'!AI30</f>
        <v>N/A</v>
      </c>
      <c r="AJ30" s="8" t="str">
        <f>'Vulnerability scoring'!AJ30</f>
        <v>N/A</v>
      </c>
      <c r="AK30" s="8" t="str">
        <f>'Vulnerability scoring'!AK30</f>
        <v>N/A</v>
      </c>
      <c r="AL30" s="8" t="str">
        <f>'Vulnerability scoring'!AL30</f>
        <v>N/A</v>
      </c>
      <c r="AM30" s="8" t="str">
        <f>'Vulnerability scoring'!AM30</f>
        <v>N/A</v>
      </c>
      <c r="AN30" s="8" t="str">
        <f>'Vulnerability scoring'!AN30</f>
        <v>N/A</v>
      </c>
      <c r="AO30" s="8" t="str">
        <f>'Vulnerability scoring'!AO30</f>
        <v>N/A</v>
      </c>
      <c r="AP30" s="8" t="str">
        <f>'Vulnerability scoring'!AP30</f>
        <v>N/A</v>
      </c>
      <c r="AQ30" s="8" t="str">
        <f>'Vulnerability scoring'!AQ30</f>
        <v>N/A</v>
      </c>
      <c r="AR30" s="8" t="str">
        <f>'Vulnerability scoring'!AR30</f>
        <v>N/A</v>
      </c>
      <c r="AS30" s="8" t="str">
        <f>'Vulnerability scoring'!AS30</f>
        <v>N/A</v>
      </c>
      <c r="AT30" s="8" t="str">
        <f>'Vulnerability scoring'!AT30</f>
        <v>N/A</v>
      </c>
      <c r="AU30" s="8" t="str">
        <f>'Vulnerability scoring'!AU30</f>
        <v>N/A</v>
      </c>
      <c r="AV30" s="8">
        <f>'Vulnerability scoring'!AV30</f>
        <v>1</v>
      </c>
      <c r="AW30" s="8" t="str">
        <f>'Vulnerability scoring'!AW30</f>
        <v>N/A</v>
      </c>
      <c r="AX30" s="8">
        <f>'Vulnerability scoring'!AX30</f>
        <v>2</v>
      </c>
      <c r="AY30" s="8" t="str">
        <f>'Vulnerability scoring'!AY30</f>
        <v>N/A</v>
      </c>
      <c r="AZ30" s="8" t="str">
        <f>'Vulnerability scoring'!AZ30</f>
        <v>N/A</v>
      </c>
      <c r="BA30" s="8">
        <f>'Vulnerability scoring'!BA30</f>
        <v>1</v>
      </c>
      <c r="BB30" s="8">
        <f>'Vulnerability scoring'!BB30</f>
        <v>1</v>
      </c>
      <c r="BC30" s="8">
        <f>'Vulnerability scoring'!BC30</f>
        <v>1</v>
      </c>
      <c r="BD30" s="8">
        <f>'Vulnerability scoring'!BD30</f>
        <v>1</v>
      </c>
      <c r="BE30" s="8">
        <f>'Vulnerability scoring'!BE30</f>
        <v>1</v>
      </c>
      <c r="BF30" s="8" t="str">
        <f>'Vulnerability scoring'!BF30</f>
        <v>N/A</v>
      </c>
      <c r="BG30" s="8">
        <f>'Vulnerability scoring'!BG30</f>
        <v>1</v>
      </c>
      <c r="BH30" s="8">
        <f>'Vulnerability scoring'!BH30</f>
        <v>1</v>
      </c>
      <c r="BI30" s="67"/>
    </row>
    <row r="31" spans="1:61" ht="12.75" x14ac:dyDescent="0.2">
      <c r="A31" s="53" t="str">
        <f>'Technology references'!A26</f>
        <v>Tech-025</v>
      </c>
      <c r="B31" s="54" t="str">
        <f t="array" ref="B31">INDEX('Technology references'!$B$2:$B$100,MATCH($A31,'Technology references'!$A$2:$A$100,0))</f>
        <v>Synthetic food</v>
      </c>
      <c r="D31" s="8" t="str">
        <f>'Vulnerability scoring'!D31</f>
        <v>N/A</v>
      </c>
      <c r="E31" s="8">
        <f>'Vulnerability scoring'!E31</f>
        <v>2</v>
      </c>
      <c r="F31" s="8">
        <f>'Vulnerability scoring'!F31</f>
        <v>2</v>
      </c>
      <c r="G31" s="8" t="str">
        <f>'Vulnerability scoring'!G31</f>
        <v>N/A</v>
      </c>
      <c r="H31" s="8" t="str">
        <f>'Vulnerability scoring'!H31</f>
        <v>N/A</v>
      </c>
      <c r="I31" s="8" t="str">
        <f>'Vulnerability scoring'!I31</f>
        <v>N/A</v>
      </c>
      <c r="J31" s="8" t="str">
        <f>'Vulnerability scoring'!J31</f>
        <v>N/A</v>
      </c>
      <c r="K31" s="8" t="str">
        <f>'Vulnerability scoring'!K31</f>
        <v>N/A</v>
      </c>
      <c r="L31" s="8" t="str">
        <f>'Vulnerability scoring'!L31</f>
        <v>N/A</v>
      </c>
      <c r="M31" s="8" t="str">
        <f>'Vulnerability scoring'!M31</f>
        <v>N/A</v>
      </c>
      <c r="N31" s="8" t="str">
        <f>'Vulnerability scoring'!N31</f>
        <v>N/A</v>
      </c>
      <c r="O31" s="8" t="str">
        <f>'Vulnerability scoring'!O31</f>
        <v>N/A</v>
      </c>
      <c r="P31" s="8" t="str">
        <f>'Vulnerability scoring'!P31</f>
        <v>N/A</v>
      </c>
      <c r="Q31" s="8" t="str">
        <f>'Vulnerability scoring'!Q31</f>
        <v>N/A</v>
      </c>
      <c r="R31" s="8" t="str">
        <f>'Vulnerability scoring'!R31</f>
        <v>N/A</v>
      </c>
      <c r="S31" s="8">
        <f>'Vulnerability scoring'!S31</f>
        <v>-1</v>
      </c>
      <c r="T31" s="8">
        <f>'Vulnerability scoring'!T31</f>
        <v>-1</v>
      </c>
      <c r="U31" s="8" t="str">
        <f>'Vulnerability scoring'!U31</f>
        <v>N/A</v>
      </c>
      <c r="V31" s="8" t="str">
        <f>'Vulnerability scoring'!V31</f>
        <v>N/A</v>
      </c>
      <c r="W31" s="8" t="str">
        <f>'Vulnerability scoring'!W31</f>
        <v>N/A</v>
      </c>
      <c r="X31" s="8" t="str">
        <f>'Vulnerability scoring'!X31</f>
        <v>N/A</v>
      </c>
      <c r="Y31" s="8" t="str">
        <f>'Vulnerability scoring'!Y31</f>
        <v>N/A</v>
      </c>
      <c r="Z31" s="8">
        <f>'Vulnerability scoring'!Z31</f>
        <v>1</v>
      </c>
      <c r="AA31" s="8" t="str">
        <f>'Vulnerability scoring'!AA31</f>
        <v>N/A</v>
      </c>
      <c r="AB31" s="8" t="str">
        <f>'Vulnerability scoring'!AB31</f>
        <v>N/A</v>
      </c>
      <c r="AC31" s="8" t="str">
        <f>'Vulnerability scoring'!AC31</f>
        <v>N/A</v>
      </c>
      <c r="AD31" s="8" t="str">
        <f>'Vulnerability scoring'!AD31</f>
        <v>N/A</v>
      </c>
      <c r="AE31" s="8" t="str">
        <f>'Vulnerability scoring'!AE31</f>
        <v>N/A</v>
      </c>
      <c r="AF31" s="8">
        <f>'Vulnerability scoring'!AF31</f>
        <v>-3</v>
      </c>
      <c r="AG31" s="8" t="str">
        <f>'Vulnerability scoring'!AG31</f>
        <v>N/A</v>
      </c>
      <c r="AH31" s="8" t="str">
        <f>'Vulnerability scoring'!AH31</f>
        <v>N/A</v>
      </c>
      <c r="AI31" s="8" t="str">
        <f>'Vulnerability scoring'!AI31</f>
        <v>N/A</v>
      </c>
      <c r="AJ31" s="8" t="str">
        <f>'Vulnerability scoring'!AJ31</f>
        <v>N/A</v>
      </c>
      <c r="AK31" s="8" t="str">
        <f>'Vulnerability scoring'!AK31</f>
        <v>N/A</v>
      </c>
      <c r="AL31" s="8" t="str">
        <f>'Vulnerability scoring'!AL31</f>
        <v>N/A</v>
      </c>
      <c r="AM31" s="8" t="str">
        <f>'Vulnerability scoring'!AM31</f>
        <v>N/A</v>
      </c>
      <c r="AN31" s="8">
        <f>'Vulnerability scoring'!AN31</f>
        <v>1</v>
      </c>
      <c r="AO31" s="8" t="str">
        <f>'Vulnerability scoring'!AO31</f>
        <v>N/A</v>
      </c>
      <c r="AP31" s="8" t="str">
        <f>'Vulnerability scoring'!AP31</f>
        <v>N/A</v>
      </c>
      <c r="AQ31" s="8" t="str">
        <f>'Vulnerability scoring'!AQ31</f>
        <v>N/A</v>
      </c>
      <c r="AR31" s="8" t="str">
        <f>'Vulnerability scoring'!AR31</f>
        <v>N/A</v>
      </c>
      <c r="AS31" s="8" t="str">
        <f>'Vulnerability scoring'!AS31</f>
        <v>N/A</v>
      </c>
      <c r="AT31" s="8" t="str">
        <f>'Vulnerability scoring'!AT31</f>
        <v>N/A</v>
      </c>
      <c r="AU31" s="8" t="str">
        <f>'Vulnerability scoring'!AU31</f>
        <v>N/A</v>
      </c>
      <c r="AV31" s="8" t="str">
        <f>'Vulnerability scoring'!AV31</f>
        <v>N/A</v>
      </c>
      <c r="AW31" s="8" t="str">
        <f>'Vulnerability scoring'!AW31</f>
        <v>N/A</v>
      </c>
      <c r="AX31" s="8" t="str">
        <f>'Vulnerability scoring'!AX31</f>
        <v>N/A</v>
      </c>
      <c r="AY31" s="8">
        <f>'Vulnerability scoring'!AY31</f>
        <v>-1</v>
      </c>
      <c r="AZ31" s="8" t="str">
        <f>'Vulnerability scoring'!AZ31</f>
        <v>N/A</v>
      </c>
      <c r="BA31" s="8" t="str">
        <f>'Vulnerability scoring'!BA31</f>
        <v>N/A</v>
      </c>
      <c r="BB31" s="8">
        <f>'Vulnerability scoring'!BB31</f>
        <v>2</v>
      </c>
      <c r="BC31" s="8" t="str">
        <f>'Vulnerability scoring'!BC31</f>
        <v>N/A</v>
      </c>
      <c r="BD31" s="8" t="str">
        <f>'Vulnerability scoring'!BD31</f>
        <v>N/A</v>
      </c>
      <c r="BE31" s="8" t="str">
        <f>'Vulnerability scoring'!BE31</f>
        <v>N/A</v>
      </c>
      <c r="BF31" s="8" t="str">
        <f>'Vulnerability scoring'!BF31</f>
        <v>N/A</v>
      </c>
      <c r="BG31" s="8" t="str">
        <f>'Vulnerability scoring'!BG31</f>
        <v>N/A</v>
      </c>
      <c r="BH31" s="8" t="str">
        <f>'Vulnerability scoring'!BH31</f>
        <v>N/A</v>
      </c>
      <c r="BI31" s="67"/>
    </row>
    <row r="32" spans="1:61" ht="12.75" x14ac:dyDescent="0.2">
      <c r="A32" s="53" t="str">
        <f>'Technology references'!A27</f>
        <v>Tech-026</v>
      </c>
      <c r="B32" s="54" t="str">
        <f t="array" ref="B32">INDEX('Technology references'!$B$2:$B$100,MATCH($A32,'Technology references'!$A$2:$A$100,0))</f>
        <v>Industrial Robots</v>
      </c>
      <c r="D32" s="8" t="str">
        <f>'Vulnerability scoring'!D32</f>
        <v>N/A</v>
      </c>
      <c r="E32" s="8">
        <f>'Vulnerability scoring'!E32</f>
        <v>1</v>
      </c>
      <c r="F32" s="8" t="str">
        <f>'Vulnerability scoring'!F32</f>
        <v>N/A</v>
      </c>
      <c r="G32" s="8" t="str">
        <f>'Vulnerability scoring'!G32</f>
        <v>N/A</v>
      </c>
      <c r="H32" s="8" t="str">
        <f>'Vulnerability scoring'!H32</f>
        <v>N/A</v>
      </c>
      <c r="I32" s="8">
        <f>'Vulnerability scoring'!I32</f>
        <v>2</v>
      </c>
      <c r="J32" s="8" t="str">
        <f>'Vulnerability scoring'!J32</f>
        <v>N/A</v>
      </c>
      <c r="K32" s="8">
        <f>'Vulnerability scoring'!K32</f>
        <v>3</v>
      </c>
      <c r="L32" s="8" t="str">
        <f>'Vulnerability scoring'!L32</f>
        <v>N/A</v>
      </c>
      <c r="M32" s="8" t="str">
        <f>'Vulnerability scoring'!M32</f>
        <v>N/A</v>
      </c>
      <c r="N32" s="8" t="str">
        <f>'Vulnerability scoring'!N32</f>
        <v>N/A</v>
      </c>
      <c r="O32" s="8" t="str">
        <f>'Vulnerability scoring'!O32</f>
        <v>N/A</v>
      </c>
      <c r="P32" s="8" t="str">
        <f>'Vulnerability scoring'!P32</f>
        <v>N/A</v>
      </c>
      <c r="Q32" s="8" t="str">
        <f>'Vulnerability scoring'!Q32</f>
        <v>N/A</v>
      </c>
      <c r="R32" s="8" t="str">
        <f>'Vulnerability scoring'!R32</f>
        <v>N/A</v>
      </c>
      <c r="S32" s="8" t="str">
        <f>'Vulnerability scoring'!S32</f>
        <v>N/A</v>
      </c>
      <c r="T32" s="8">
        <f>'Vulnerability scoring'!T32</f>
        <v>1</v>
      </c>
      <c r="U32" s="8">
        <f>'Vulnerability scoring'!U32</f>
        <v>2</v>
      </c>
      <c r="V32" s="8" t="str">
        <f>'Vulnerability scoring'!V32</f>
        <v>N/A</v>
      </c>
      <c r="W32" s="8" t="str">
        <f>'Vulnerability scoring'!W32</f>
        <v>N/A</v>
      </c>
      <c r="X32" s="8" t="str">
        <f>'Vulnerability scoring'!X32</f>
        <v>N/A</v>
      </c>
      <c r="Y32" s="8" t="str">
        <f>'Vulnerability scoring'!Y32</f>
        <v>N/A</v>
      </c>
      <c r="Z32" s="8" t="str">
        <f>'Vulnerability scoring'!Z32</f>
        <v>N/A</v>
      </c>
      <c r="AA32" s="8" t="str">
        <f>'Vulnerability scoring'!AA32</f>
        <v>N/A</v>
      </c>
      <c r="AB32" s="8" t="str">
        <f>'Vulnerability scoring'!AB32</f>
        <v>N/A</v>
      </c>
      <c r="AC32" s="8" t="str">
        <f>'Vulnerability scoring'!AC32</f>
        <v>N/A</v>
      </c>
      <c r="AD32" s="8" t="str">
        <f>'Vulnerability scoring'!AD32</f>
        <v>N/A</v>
      </c>
      <c r="AE32" s="8" t="str">
        <f>'Vulnerability scoring'!AE32</f>
        <v>N/A</v>
      </c>
      <c r="AF32" s="8" t="str">
        <f>'Vulnerability scoring'!AF32</f>
        <v>N/A</v>
      </c>
      <c r="AG32" s="8" t="str">
        <f>'Vulnerability scoring'!AG32</f>
        <v>N/A</v>
      </c>
      <c r="AH32" s="8" t="str">
        <f>'Vulnerability scoring'!AH32</f>
        <v>N/A</v>
      </c>
      <c r="AI32" s="8" t="str">
        <f>'Vulnerability scoring'!AI32</f>
        <v>N/A</v>
      </c>
      <c r="AJ32" s="8" t="str">
        <f>'Vulnerability scoring'!AJ32</f>
        <v>N/A</v>
      </c>
      <c r="AK32" s="8" t="str">
        <f>'Vulnerability scoring'!AK32</f>
        <v>N/A</v>
      </c>
      <c r="AL32" s="8" t="str">
        <f>'Vulnerability scoring'!AL32</f>
        <v>N/A</v>
      </c>
      <c r="AM32" s="8" t="str">
        <f>'Vulnerability scoring'!AM32</f>
        <v>N/A</v>
      </c>
      <c r="AN32" s="8" t="str">
        <f>'Vulnerability scoring'!AN32</f>
        <v>N/A</v>
      </c>
      <c r="AO32" s="8" t="str">
        <f>'Vulnerability scoring'!AO32</f>
        <v>N/A</v>
      </c>
      <c r="AP32" s="8" t="str">
        <f>'Vulnerability scoring'!AP32</f>
        <v>N/A</v>
      </c>
      <c r="AQ32" s="8">
        <f>'Vulnerability scoring'!AQ32</f>
        <v>-2</v>
      </c>
      <c r="AR32" s="8">
        <f>'Vulnerability scoring'!AR32</f>
        <v>2</v>
      </c>
      <c r="AS32" s="8" t="str">
        <f>'Vulnerability scoring'!AS32</f>
        <v>N/A</v>
      </c>
      <c r="AT32" s="8" t="str">
        <f>'Vulnerability scoring'!AT32</f>
        <v>N/A</v>
      </c>
      <c r="AU32" s="8" t="str">
        <f>'Vulnerability scoring'!AU32</f>
        <v>N/A</v>
      </c>
      <c r="AV32" s="8">
        <f>'Vulnerability scoring'!AV32</f>
        <v>2</v>
      </c>
      <c r="AW32" s="8" t="str">
        <f>'Vulnerability scoring'!AW32</f>
        <v>N/A</v>
      </c>
      <c r="AX32" s="8" t="str">
        <f>'Vulnerability scoring'!AX32</f>
        <v>N/A</v>
      </c>
      <c r="AY32" s="8" t="str">
        <f>'Vulnerability scoring'!AY32</f>
        <v>N/A</v>
      </c>
      <c r="AZ32" s="8" t="str">
        <f>'Vulnerability scoring'!AZ32</f>
        <v>N/A</v>
      </c>
      <c r="BA32" s="8">
        <f>'Vulnerability scoring'!BA32</f>
        <v>2</v>
      </c>
      <c r="BB32" s="8">
        <f>'Vulnerability scoring'!BB32</f>
        <v>3</v>
      </c>
      <c r="BC32" s="8" t="str">
        <f>'Vulnerability scoring'!BC32</f>
        <v>N/A</v>
      </c>
      <c r="BD32" s="8" t="str">
        <f>'Vulnerability scoring'!BD32</f>
        <v>N/A</v>
      </c>
      <c r="BE32" s="8">
        <f>'Vulnerability scoring'!BE32</f>
        <v>1</v>
      </c>
      <c r="BF32" s="8" t="str">
        <f>'Vulnerability scoring'!BF32</f>
        <v>N/A</v>
      </c>
      <c r="BG32" s="8" t="str">
        <f>'Vulnerability scoring'!BG32</f>
        <v>N/A</v>
      </c>
      <c r="BH32" s="8" t="str">
        <f>'Vulnerability scoring'!BH32</f>
        <v>N/A</v>
      </c>
      <c r="BI32" s="67"/>
    </row>
    <row r="33" spans="1:61" ht="12.75" x14ac:dyDescent="0.2">
      <c r="A33" s="53" t="str">
        <f>'Technology references'!A28</f>
        <v>Tech-027</v>
      </c>
      <c r="B33" s="54" t="str">
        <f t="array" ref="B33">INDEX('Technology references'!$B$2:$B$100,MATCH($A33,'Technology references'!$A$2:$A$100,0))</f>
        <v>Internet of Things</v>
      </c>
      <c r="D33" s="8">
        <f>'Vulnerability scoring'!D33</f>
        <v>1</v>
      </c>
      <c r="E33" s="8" t="str">
        <f>'Vulnerability scoring'!E33</f>
        <v>N/A</v>
      </c>
      <c r="F33" s="8" t="str">
        <f>'Vulnerability scoring'!F33</f>
        <v>N/A</v>
      </c>
      <c r="G33" s="8" t="str">
        <f>'Vulnerability scoring'!G33</f>
        <v>N/A</v>
      </c>
      <c r="H33" s="8" t="str">
        <f>'Vulnerability scoring'!H33</f>
        <v>N/A</v>
      </c>
      <c r="I33" s="8" t="str">
        <f>'Vulnerability scoring'!I33</f>
        <v>N/A</v>
      </c>
      <c r="J33" s="8" t="str">
        <f>'Vulnerability scoring'!J33</f>
        <v>N/A</v>
      </c>
      <c r="K33" s="8" t="str">
        <f>'Vulnerability scoring'!K33</f>
        <v>N/A</v>
      </c>
      <c r="L33" s="8" t="str">
        <f>'Vulnerability scoring'!L33</f>
        <v>N/A</v>
      </c>
      <c r="M33" s="8">
        <f>'Vulnerability scoring'!M33</f>
        <v>1</v>
      </c>
      <c r="N33" s="8" t="str">
        <f>'Vulnerability scoring'!N33</f>
        <v>N/A</v>
      </c>
      <c r="O33" s="8" t="str">
        <f>'Vulnerability scoring'!O33</f>
        <v>N/A</v>
      </c>
      <c r="P33" s="8" t="str">
        <f>'Vulnerability scoring'!P33</f>
        <v>N/A</v>
      </c>
      <c r="Q33" s="8">
        <f>'Vulnerability scoring'!Q33</f>
        <v>1</v>
      </c>
      <c r="R33" s="8" t="str">
        <f>'Vulnerability scoring'!R33</f>
        <v>N/A</v>
      </c>
      <c r="S33" s="8" t="str">
        <f>'Vulnerability scoring'!S33</f>
        <v>N/A</v>
      </c>
      <c r="T33" s="8" t="str">
        <f>'Vulnerability scoring'!T33</f>
        <v>N/A</v>
      </c>
      <c r="U33" s="8" t="str">
        <f>'Vulnerability scoring'!U33</f>
        <v>N/A</v>
      </c>
      <c r="V33" s="8" t="str">
        <f>'Vulnerability scoring'!V33</f>
        <v>N/A</v>
      </c>
      <c r="W33" s="8" t="str">
        <f>'Vulnerability scoring'!W33</f>
        <v>N/A</v>
      </c>
      <c r="X33" s="8" t="str">
        <f>'Vulnerability scoring'!X33</f>
        <v>N/A</v>
      </c>
      <c r="Y33" s="8" t="str">
        <f>'Vulnerability scoring'!Y33</f>
        <v>N/A</v>
      </c>
      <c r="Z33" s="8" t="str">
        <f>'Vulnerability scoring'!Z33</f>
        <v>N/A</v>
      </c>
      <c r="AA33" s="8" t="str">
        <f>'Vulnerability scoring'!AA33</f>
        <v>N/A</v>
      </c>
      <c r="AB33" s="8" t="str">
        <f>'Vulnerability scoring'!AB33</f>
        <v>N/A</v>
      </c>
      <c r="AC33" s="8" t="str">
        <f>'Vulnerability scoring'!AC33</f>
        <v>N/A</v>
      </c>
      <c r="AD33" s="8" t="str">
        <f>'Vulnerability scoring'!AD33</f>
        <v>N/A</v>
      </c>
      <c r="AE33" s="8" t="str">
        <f>'Vulnerability scoring'!AE33</f>
        <v>N/A</v>
      </c>
      <c r="AF33" s="8">
        <f>'Vulnerability scoring'!AF33</f>
        <v>2</v>
      </c>
      <c r="AG33" s="8" t="str">
        <f>'Vulnerability scoring'!AG33</f>
        <v>N/A</v>
      </c>
      <c r="AH33" s="8" t="str">
        <f>'Vulnerability scoring'!AH33</f>
        <v>N/A</v>
      </c>
      <c r="AI33" s="8" t="str">
        <f>'Vulnerability scoring'!AI33</f>
        <v>N/A</v>
      </c>
      <c r="AJ33" s="8" t="str">
        <f>'Vulnerability scoring'!AJ33</f>
        <v>N/A</v>
      </c>
      <c r="AK33" s="8" t="str">
        <f>'Vulnerability scoring'!AK33</f>
        <v>N/A</v>
      </c>
      <c r="AL33" s="8" t="str">
        <f>'Vulnerability scoring'!AL33</f>
        <v>N/A</v>
      </c>
      <c r="AM33" s="8">
        <f>'Vulnerability scoring'!AM33</f>
        <v>1</v>
      </c>
      <c r="AN33" s="8" t="str">
        <f>'Vulnerability scoring'!AN33</f>
        <v>N/A</v>
      </c>
      <c r="AO33" s="8" t="str">
        <f>'Vulnerability scoring'!AO33</f>
        <v>N/A</v>
      </c>
      <c r="AP33" s="8" t="str">
        <f>'Vulnerability scoring'!AP33</f>
        <v>N/A</v>
      </c>
      <c r="AQ33" s="8">
        <f>'Vulnerability scoring'!AQ33</f>
        <v>1</v>
      </c>
      <c r="AR33" s="8" t="str">
        <f>'Vulnerability scoring'!AR33</f>
        <v>N/A</v>
      </c>
      <c r="AS33" s="8" t="str">
        <f>'Vulnerability scoring'!AS33</f>
        <v>N/A</v>
      </c>
      <c r="AT33" s="8">
        <f>'Vulnerability scoring'!AT33</f>
        <v>1</v>
      </c>
      <c r="AU33" s="8" t="str">
        <f>'Vulnerability scoring'!AU33</f>
        <v>N/A</v>
      </c>
      <c r="AV33" s="8">
        <f>'Vulnerability scoring'!AV33</f>
        <v>1</v>
      </c>
      <c r="AW33" s="8" t="str">
        <f>'Vulnerability scoring'!AW33</f>
        <v>N/A</v>
      </c>
      <c r="AX33" s="8">
        <f>'Vulnerability scoring'!AX33</f>
        <v>1</v>
      </c>
      <c r="AY33" s="8" t="str">
        <f>'Vulnerability scoring'!AY33</f>
        <v>N/A</v>
      </c>
      <c r="AZ33" s="8" t="str">
        <f>'Vulnerability scoring'!AZ33</f>
        <v>N/A</v>
      </c>
      <c r="BA33" s="8">
        <f>'Vulnerability scoring'!BA33</f>
        <v>1</v>
      </c>
      <c r="BB33" s="8">
        <f>'Vulnerability scoring'!BB33</f>
        <v>3</v>
      </c>
      <c r="BC33" s="8">
        <f>'Vulnerability scoring'!BC33</f>
        <v>2</v>
      </c>
      <c r="BD33" s="8" t="str">
        <f>'Vulnerability scoring'!BD33</f>
        <v>N/A</v>
      </c>
      <c r="BE33" s="8">
        <f>'Vulnerability scoring'!BE33</f>
        <v>2</v>
      </c>
      <c r="BF33" s="8" t="str">
        <f>'Vulnerability scoring'!BF33</f>
        <v>N/A</v>
      </c>
      <c r="BG33" s="8" t="str">
        <f>'Vulnerability scoring'!BG33</f>
        <v>N/A</v>
      </c>
      <c r="BH33" s="8">
        <f>'Vulnerability scoring'!BH33</f>
        <v>1</v>
      </c>
      <c r="BI33" s="67"/>
    </row>
    <row r="34" spans="1:61" ht="12.75" x14ac:dyDescent="0.2">
      <c r="A34" s="53" t="str">
        <f>'Technology references'!A29</f>
        <v>Tech-028</v>
      </c>
      <c r="B34" s="54" t="str">
        <f t="array" ref="B34">INDEX('Technology references'!$B$2:$B$100,MATCH($A34,'Technology references'!$A$2:$A$100,0))</f>
        <v>Machine Learning</v>
      </c>
      <c r="D34" s="8">
        <f>'Vulnerability scoring'!D34</f>
        <v>1</v>
      </c>
      <c r="E34" s="8">
        <f>'Vulnerability scoring'!E34</f>
        <v>1</v>
      </c>
      <c r="F34" s="8" t="str">
        <f>'Vulnerability scoring'!F34</f>
        <v>N/A</v>
      </c>
      <c r="G34" s="8" t="str">
        <f>'Vulnerability scoring'!G34</f>
        <v>N/A</v>
      </c>
      <c r="H34" s="8" t="str">
        <f>'Vulnerability scoring'!H34</f>
        <v>N/A</v>
      </c>
      <c r="I34" s="8" t="str">
        <f>'Vulnerability scoring'!I34</f>
        <v>N/A</v>
      </c>
      <c r="J34" s="8" t="str">
        <f>'Vulnerability scoring'!J34</f>
        <v>N/A</v>
      </c>
      <c r="K34" s="8" t="str">
        <f>'Vulnerability scoring'!K34</f>
        <v>N/A</v>
      </c>
      <c r="L34" s="8" t="str">
        <f>'Vulnerability scoring'!L34</f>
        <v>N/A</v>
      </c>
      <c r="M34" s="8" t="str">
        <f>'Vulnerability scoring'!M34</f>
        <v>N/A</v>
      </c>
      <c r="N34" s="8" t="str">
        <f>'Vulnerability scoring'!N34</f>
        <v>N/A</v>
      </c>
      <c r="O34" s="8">
        <f>'Vulnerability scoring'!O34</f>
        <v>1</v>
      </c>
      <c r="P34" s="8">
        <f>'Vulnerability scoring'!P34</f>
        <v>1</v>
      </c>
      <c r="Q34" s="8">
        <f>'Vulnerability scoring'!Q34</f>
        <v>1</v>
      </c>
      <c r="R34" s="8">
        <f>'Vulnerability scoring'!R34</f>
        <v>-2</v>
      </c>
      <c r="S34" s="8" t="str">
        <f>'Vulnerability scoring'!S34</f>
        <v>N/A</v>
      </c>
      <c r="T34" s="8" t="str">
        <f>'Vulnerability scoring'!T34</f>
        <v>N/A</v>
      </c>
      <c r="U34" s="8" t="str">
        <f>'Vulnerability scoring'!U34</f>
        <v>N/A</v>
      </c>
      <c r="V34" s="8">
        <f>'Vulnerability scoring'!V34</f>
        <v>-1</v>
      </c>
      <c r="W34" s="8" t="str">
        <f>'Vulnerability scoring'!W34</f>
        <v>N/A</v>
      </c>
      <c r="X34" s="8" t="str">
        <f>'Vulnerability scoring'!X34</f>
        <v>N/A</v>
      </c>
      <c r="Y34" s="8" t="str">
        <f>'Vulnerability scoring'!Y34</f>
        <v>N/A</v>
      </c>
      <c r="Z34" s="8" t="str">
        <f>'Vulnerability scoring'!Z34</f>
        <v>N/A</v>
      </c>
      <c r="AA34" s="8" t="str">
        <f>'Vulnerability scoring'!AA34</f>
        <v>N/A</v>
      </c>
      <c r="AB34" s="8" t="str">
        <f>'Vulnerability scoring'!AB34</f>
        <v>N/A</v>
      </c>
      <c r="AC34" s="8" t="str">
        <f>'Vulnerability scoring'!AC34</f>
        <v>N/A</v>
      </c>
      <c r="AD34" s="8">
        <f>'Vulnerability scoring'!AD34</f>
        <v>2</v>
      </c>
      <c r="AE34" s="8" t="str">
        <f>'Vulnerability scoring'!AE34</f>
        <v>N/A</v>
      </c>
      <c r="AF34" s="8" t="str">
        <f>'Vulnerability scoring'!AF34</f>
        <v>N/A</v>
      </c>
      <c r="AG34" s="8" t="str">
        <f>'Vulnerability scoring'!AG34</f>
        <v>N/A</v>
      </c>
      <c r="AH34" s="8" t="str">
        <f>'Vulnerability scoring'!AH34</f>
        <v>N/A</v>
      </c>
      <c r="AI34" s="8" t="str">
        <f>'Vulnerability scoring'!AI34</f>
        <v>N/A</v>
      </c>
      <c r="AJ34" s="8" t="str">
        <f>'Vulnerability scoring'!AJ34</f>
        <v>N/A</v>
      </c>
      <c r="AK34" s="8" t="str">
        <f>'Vulnerability scoring'!AK34</f>
        <v>N/A</v>
      </c>
      <c r="AL34" s="8" t="str">
        <f>'Vulnerability scoring'!AL34</f>
        <v>N/A</v>
      </c>
      <c r="AM34" s="8" t="str">
        <f>'Vulnerability scoring'!AM34</f>
        <v>N/A</v>
      </c>
      <c r="AN34" s="8" t="str">
        <f>'Vulnerability scoring'!AN34</f>
        <v>N/A</v>
      </c>
      <c r="AO34" s="8" t="str">
        <f>'Vulnerability scoring'!AO34</f>
        <v>N/A</v>
      </c>
      <c r="AP34" s="8">
        <f>'Vulnerability scoring'!AP34</f>
        <v>1</v>
      </c>
      <c r="AQ34" s="8" t="str">
        <f>'Vulnerability scoring'!AQ34</f>
        <v>N/A</v>
      </c>
      <c r="AR34" s="8" t="str">
        <f>'Vulnerability scoring'!AR34</f>
        <v>N/A</v>
      </c>
      <c r="AS34" s="8">
        <f>'Vulnerability scoring'!AS34</f>
        <v>-1</v>
      </c>
      <c r="AT34" s="8" t="str">
        <f>'Vulnerability scoring'!AT34</f>
        <v>N/A</v>
      </c>
      <c r="AU34" s="8" t="str">
        <f>'Vulnerability scoring'!AU34</f>
        <v>N/A</v>
      </c>
      <c r="AV34" s="8" t="str">
        <f>'Vulnerability scoring'!AV34</f>
        <v>N/A</v>
      </c>
      <c r="AW34" s="8" t="str">
        <f>'Vulnerability scoring'!AW34</f>
        <v>N/A</v>
      </c>
      <c r="AX34" s="8" t="str">
        <f>'Vulnerability scoring'!AX34</f>
        <v>N/A</v>
      </c>
      <c r="AY34" s="8" t="str">
        <f>'Vulnerability scoring'!AY34</f>
        <v>N/A</v>
      </c>
      <c r="AZ34" s="8" t="str">
        <f>'Vulnerability scoring'!AZ34</f>
        <v>N/A</v>
      </c>
      <c r="BA34" s="8" t="str">
        <f>'Vulnerability scoring'!BA34</f>
        <v>N/A</v>
      </c>
      <c r="BB34" s="8" t="str">
        <f>'Vulnerability scoring'!BB34</f>
        <v>N/A</v>
      </c>
      <c r="BC34" s="8">
        <f>'Vulnerability scoring'!BC34</f>
        <v>2</v>
      </c>
      <c r="BD34" s="8">
        <f>'Vulnerability scoring'!BD34</f>
        <v>2</v>
      </c>
      <c r="BE34" s="8">
        <f>'Vulnerability scoring'!BE34</f>
        <v>2</v>
      </c>
      <c r="BF34" s="8">
        <f>'Vulnerability scoring'!BF34</f>
        <v>2</v>
      </c>
      <c r="BG34" s="8">
        <f>'Vulnerability scoring'!BG34</f>
        <v>2</v>
      </c>
      <c r="BH34" s="8">
        <f>'Vulnerability scoring'!BH34</f>
        <v>2</v>
      </c>
      <c r="BI34" s="67"/>
    </row>
    <row r="35" spans="1:61" ht="12.75" x14ac:dyDescent="0.2">
      <c r="A35" s="53" t="str">
        <f>'Technology references'!A30</f>
        <v>Tech-029</v>
      </c>
      <c r="B35" s="54" t="str">
        <f t="array" ref="B35">INDEX('Technology references'!$B$2:$B$100,MATCH($A35,'Technology references'!$A$2:$A$100,0))</f>
        <v>Machine Learning as a Service</v>
      </c>
      <c r="D35" s="8">
        <f>'Vulnerability scoring'!D35</f>
        <v>1</v>
      </c>
      <c r="E35" s="8">
        <f>'Vulnerability scoring'!E35</f>
        <v>1</v>
      </c>
      <c r="F35" s="8" t="str">
        <f>'Vulnerability scoring'!F35</f>
        <v>N/A</v>
      </c>
      <c r="G35" s="8" t="str">
        <f>'Vulnerability scoring'!G35</f>
        <v>N/A</v>
      </c>
      <c r="H35" s="8" t="str">
        <f>'Vulnerability scoring'!H35</f>
        <v>N/A</v>
      </c>
      <c r="I35" s="8" t="str">
        <f>'Vulnerability scoring'!I35</f>
        <v>N/A</v>
      </c>
      <c r="J35" s="8" t="str">
        <f>'Vulnerability scoring'!J35</f>
        <v>N/A</v>
      </c>
      <c r="K35" s="8" t="str">
        <f>'Vulnerability scoring'!K35</f>
        <v>N/A</v>
      </c>
      <c r="L35" s="8" t="str">
        <f>'Vulnerability scoring'!L35</f>
        <v>N/A</v>
      </c>
      <c r="M35" s="8" t="str">
        <f>'Vulnerability scoring'!M35</f>
        <v>N/A</v>
      </c>
      <c r="N35" s="8" t="str">
        <f>'Vulnerability scoring'!N35</f>
        <v>N/A</v>
      </c>
      <c r="O35" s="8" t="str">
        <f>'Vulnerability scoring'!O35</f>
        <v>N/A</v>
      </c>
      <c r="P35" s="8">
        <f>'Vulnerability scoring'!P35</f>
        <v>1</v>
      </c>
      <c r="Q35" s="8" t="str">
        <f>'Vulnerability scoring'!Q35</f>
        <v>N/A</v>
      </c>
      <c r="R35" s="8">
        <f>'Vulnerability scoring'!R35</f>
        <v>-2</v>
      </c>
      <c r="S35" s="8" t="str">
        <f>'Vulnerability scoring'!S35</f>
        <v>N/A</v>
      </c>
      <c r="T35" s="8" t="str">
        <f>'Vulnerability scoring'!T35</f>
        <v>N/A</v>
      </c>
      <c r="U35" s="8" t="str">
        <f>'Vulnerability scoring'!U35</f>
        <v>N/A</v>
      </c>
      <c r="V35" s="8">
        <f>'Vulnerability scoring'!V35</f>
        <v>-1</v>
      </c>
      <c r="W35" s="8" t="str">
        <f>'Vulnerability scoring'!W35</f>
        <v>N/A</v>
      </c>
      <c r="X35" s="8" t="str">
        <f>'Vulnerability scoring'!X35</f>
        <v>N/A</v>
      </c>
      <c r="Y35" s="8" t="str">
        <f>'Vulnerability scoring'!Y35</f>
        <v>N/A</v>
      </c>
      <c r="Z35" s="8" t="str">
        <f>'Vulnerability scoring'!Z35</f>
        <v>N/A</v>
      </c>
      <c r="AA35" s="8" t="str">
        <f>'Vulnerability scoring'!AA35</f>
        <v>N/A</v>
      </c>
      <c r="AB35" s="8" t="str">
        <f>'Vulnerability scoring'!AB35</f>
        <v>N/A</v>
      </c>
      <c r="AC35" s="8" t="str">
        <f>'Vulnerability scoring'!AC35</f>
        <v>N/A</v>
      </c>
      <c r="AD35" s="8">
        <f>'Vulnerability scoring'!AD35</f>
        <v>-1</v>
      </c>
      <c r="AE35" s="8" t="str">
        <f>'Vulnerability scoring'!AE35</f>
        <v>N/A</v>
      </c>
      <c r="AF35" s="8" t="str">
        <f>'Vulnerability scoring'!AF35</f>
        <v>N/A</v>
      </c>
      <c r="AG35" s="8" t="str">
        <f>'Vulnerability scoring'!AG35</f>
        <v>N/A</v>
      </c>
      <c r="AH35" s="8" t="str">
        <f>'Vulnerability scoring'!AH35</f>
        <v>N/A</v>
      </c>
      <c r="AI35" s="8" t="str">
        <f>'Vulnerability scoring'!AI35</f>
        <v>N/A</v>
      </c>
      <c r="AJ35" s="8" t="str">
        <f>'Vulnerability scoring'!AJ35</f>
        <v>N/A</v>
      </c>
      <c r="AK35" s="8" t="str">
        <f>'Vulnerability scoring'!AK35</f>
        <v>N/A</v>
      </c>
      <c r="AL35" s="8" t="str">
        <f>'Vulnerability scoring'!AL35</f>
        <v>N/A</v>
      </c>
      <c r="AM35" s="8" t="str">
        <f>'Vulnerability scoring'!AM35</f>
        <v>N/A</v>
      </c>
      <c r="AN35" s="8" t="str">
        <f>'Vulnerability scoring'!AN35</f>
        <v>N/A</v>
      </c>
      <c r="AO35" s="8" t="str">
        <f>'Vulnerability scoring'!AO35</f>
        <v>N/A</v>
      </c>
      <c r="AP35" s="8" t="str">
        <f>'Vulnerability scoring'!AP35</f>
        <v>N/A</v>
      </c>
      <c r="AQ35" s="8" t="str">
        <f>'Vulnerability scoring'!AQ35</f>
        <v>N/A</v>
      </c>
      <c r="AR35" s="8" t="str">
        <f>'Vulnerability scoring'!AR35</f>
        <v>N/A</v>
      </c>
      <c r="AS35" s="8" t="str">
        <f>'Vulnerability scoring'!AS35</f>
        <v>N/A</v>
      </c>
      <c r="AT35" s="8" t="str">
        <f>'Vulnerability scoring'!AT35</f>
        <v>N/A</v>
      </c>
      <c r="AU35" s="8" t="str">
        <f>'Vulnerability scoring'!AU35</f>
        <v>N/A</v>
      </c>
      <c r="AV35" s="8" t="str">
        <f>'Vulnerability scoring'!AV35</f>
        <v>N/A</v>
      </c>
      <c r="AW35" s="8" t="str">
        <f>'Vulnerability scoring'!AW35</f>
        <v>N/A</v>
      </c>
      <c r="AX35" s="8" t="str">
        <f>'Vulnerability scoring'!AX35</f>
        <v>N/A</v>
      </c>
      <c r="AY35" s="8" t="str">
        <f>'Vulnerability scoring'!AY35</f>
        <v>N/A</v>
      </c>
      <c r="AZ35" s="8" t="str">
        <f>'Vulnerability scoring'!AZ35</f>
        <v>N/A</v>
      </c>
      <c r="BA35" s="8" t="str">
        <f>'Vulnerability scoring'!BA35</f>
        <v>N/A</v>
      </c>
      <c r="BB35" s="8" t="str">
        <f>'Vulnerability scoring'!BB35</f>
        <v>N/A</v>
      </c>
      <c r="BC35" s="8">
        <f>'Vulnerability scoring'!BC35</f>
        <v>2</v>
      </c>
      <c r="BD35" s="8">
        <f>'Vulnerability scoring'!BD35</f>
        <v>2</v>
      </c>
      <c r="BE35" s="8">
        <f>'Vulnerability scoring'!BE35</f>
        <v>2</v>
      </c>
      <c r="BF35" s="8">
        <f>'Vulnerability scoring'!BF35</f>
        <v>2</v>
      </c>
      <c r="BG35" s="8">
        <f>'Vulnerability scoring'!BG35</f>
        <v>-2</v>
      </c>
      <c r="BH35" s="8">
        <f>'Vulnerability scoring'!BH35</f>
        <v>-2</v>
      </c>
      <c r="BI35" s="67"/>
    </row>
    <row r="36" spans="1:61" ht="12.75" x14ac:dyDescent="0.2">
      <c r="A36" s="53" t="str">
        <f>'Technology references'!A31</f>
        <v>Tech-030</v>
      </c>
      <c r="B36" s="54" t="str">
        <f t="array" ref="B36">INDEX('Technology references'!$B$2:$B$100,MATCH($A36,'Technology references'!$A$2:$A$100,0))</f>
        <v>Medical Robots</v>
      </c>
      <c r="D36" s="8" t="str">
        <f>'Vulnerability scoring'!D36</f>
        <v>N/A</v>
      </c>
      <c r="E36" s="8" t="str">
        <f>'Vulnerability scoring'!E36</f>
        <v>N/A</v>
      </c>
      <c r="F36" s="8" t="str">
        <f>'Vulnerability scoring'!F36</f>
        <v>N/A</v>
      </c>
      <c r="G36" s="8" t="str">
        <f>'Vulnerability scoring'!G36</f>
        <v>N/A</v>
      </c>
      <c r="H36" s="8" t="str">
        <f>'Vulnerability scoring'!H36</f>
        <v>N/A</v>
      </c>
      <c r="I36" s="8" t="str">
        <f>'Vulnerability scoring'!I36</f>
        <v>N/A</v>
      </c>
      <c r="J36" s="8" t="str">
        <f>'Vulnerability scoring'!J36</f>
        <v>N/A</v>
      </c>
      <c r="K36" s="8" t="str">
        <f>'Vulnerability scoring'!K36</f>
        <v>N/A</v>
      </c>
      <c r="L36" s="8" t="str">
        <f>'Vulnerability scoring'!L36</f>
        <v>N/A</v>
      </c>
      <c r="M36" s="8" t="str">
        <f>'Vulnerability scoring'!M36</f>
        <v>N/A</v>
      </c>
      <c r="N36" s="8" t="str">
        <f>'Vulnerability scoring'!N36</f>
        <v>N/A</v>
      </c>
      <c r="O36" s="8" t="str">
        <f>'Vulnerability scoring'!O36</f>
        <v>N/A</v>
      </c>
      <c r="P36" s="8" t="str">
        <f>'Vulnerability scoring'!P36</f>
        <v>N/A</v>
      </c>
      <c r="Q36" s="8" t="str">
        <f>'Vulnerability scoring'!Q36</f>
        <v>N/A</v>
      </c>
      <c r="R36" s="8" t="str">
        <f>'Vulnerability scoring'!R36</f>
        <v>N/A</v>
      </c>
      <c r="S36" s="8" t="str">
        <f>'Vulnerability scoring'!S36</f>
        <v>N/A</v>
      </c>
      <c r="T36" s="8" t="str">
        <f>'Vulnerability scoring'!T36</f>
        <v>N/A</v>
      </c>
      <c r="U36" s="8" t="str">
        <f>'Vulnerability scoring'!U36</f>
        <v>N/A</v>
      </c>
      <c r="V36" s="8" t="str">
        <f>'Vulnerability scoring'!V36</f>
        <v>N/A</v>
      </c>
      <c r="W36" s="8" t="str">
        <f>'Vulnerability scoring'!W36</f>
        <v>N/A</v>
      </c>
      <c r="X36" s="8" t="str">
        <f>'Vulnerability scoring'!X36</f>
        <v>N/A</v>
      </c>
      <c r="Y36" s="8" t="str">
        <f>'Vulnerability scoring'!Y36</f>
        <v>N/A</v>
      </c>
      <c r="Z36" s="8" t="str">
        <f>'Vulnerability scoring'!Z36</f>
        <v>N/A</v>
      </c>
      <c r="AA36" s="8">
        <f>'Vulnerability scoring'!AA36</f>
        <v>2</v>
      </c>
      <c r="AB36" s="8" t="str">
        <f>'Vulnerability scoring'!AB36</f>
        <v>N/A</v>
      </c>
      <c r="AC36" s="8" t="str">
        <f>'Vulnerability scoring'!AC36</f>
        <v>N/A</v>
      </c>
      <c r="AD36" s="8" t="str">
        <f>'Vulnerability scoring'!AD36</f>
        <v>N/A</v>
      </c>
      <c r="AE36" s="8" t="str">
        <f>'Vulnerability scoring'!AE36</f>
        <v>N/A</v>
      </c>
      <c r="AF36" s="8" t="str">
        <f>'Vulnerability scoring'!AF36</f>
        <v>N/A</v>
      </c>
      <c r="AG36" s="8" t="str">
        <f>'Vulnerability scoring'!AG36</f>
        <v>N/A</v>
      </c>
      <c r="AH36" s="8" t="str">
        <f>'Vulnerability scoring'!AH36</f>
        <v>N/A</v>
      </c>
      <c r="AI36" s="8" t="str">
        <f>'Vulnerability scoring'!AI36</f>
        <v>N/A</v>
      </c>
      <c r="AJ36" s="8" t="str">
        <f>'Vulnerability scoring'!AJ36</f>
        <v>N/A</v>
      </c>
      <c r="AK36" s="8" t="str">
        <f>'Vulnerability scoring'!AK36</f>
        <v>N/A</v>
      </c>
      <c r="AL36" s="8" t="str">
        <f>'Vulnerability scoring'!AL36</f>
        <v>N/A</v>
      </c>
      <c r="AM36" s="8" t="str">
        <f>'Vulnerability scoring'!AM36</f>
        <v>N/A</v>
      </c>
      <c r="AN36" s="8">
        <f>'Vulnerability scoring'!AN36</f>
        <v>2</v>
      </c>
      <c r="AO36" s="8" t="str">
        <f>'Vulnerability scoring'!AO36</f>
        <v>N/A</v>
      </c>
      <c r="AP36" s="8" t="str">
        <f>'Vulnerability scoring'!AP36</f>
        <v>N/A</v>
      </c>
      <c r="AQ36" s="8" t="str">
        <f>'Vulnerability scoring'!AQ36</f>
        <v>N/A</v>
      </c>
      <c r="AR36" s="8" t="str">
        <f>'Vulnerability scoring'!AR36</f>
        <v>N/A</v>
      </c>
      <c r="AS36" s="8" t="str">
        <f>'Vulnerability scoring'!AS36</f>
        <v>N/A</v>
      </c>
      <c r="AT36" s="8" t="str">
        <f>'Vulnerability scoring'!AT36</f>
        <v>N/A</v>
      </c>
      <c r="AU36" s="8" t="str">
        <f>'Vulnerability scoring'!AU36</f>
        <v>N/A</v>
      </c>
      <c r="AV36" s="8" t="str">
        <f>'Vulnerability scoring'!AV36</f>
        <v>N/A</v>
      </c>
      <c r="AW36" s="8" t="str">
        <f>'Vulnerability scoring'!AW36</f>
        <v>N/A</v>
      </c>
      <c r="AX36" s="8" t="str">
        <f>'Vulnerability scoring'!AX36</f>
        <v>N/A</v>
      </c>
      <c r="AY36" s="8" t="str">
        <f>'Vulnerability scoring'!AY36</f>
        <v>N/A</v>
      </c>
      <c r="AZ36" s="8" t="str">
        <f>'Vulnerability scoring'!AZ36</f>
        <v>N/A</v>
      </c>
      <c r="BA36" s="8" t="str">
        <f>'Vulnerability scoring'!BA36</f>
        <v>N/A</v>
      </c>
      <c r="BB36" s="8">
        <f>'Vulnerability scoring'!BB36</f>
        <v>1</v>
      </c>
      <c r="BC36" s="8" t="str">
        <f>'Vulnerability scoring'!BC36</f>
        <v>N/A</v>
      </c>
      <c r="BD36" s="8">
        <f>'Vulnerability scoring'!BD36</f>
        <v>1</v>
      </c>
      <c r="BE36" s="8" t="str">
        <f>'Vulnerability scoring'!BE36</f>
        <v>N/A</v>
      </c>
      <c r="BF36" s="8" t="str">
        <f>'Vulnerability scoring'!BF36</f>
        <v>N/A</v>
      </c>
      <c r="BG36" s="8" t="str">
        <f>'Vulnerability scoring'!BG36</f>
        <v>N/A</v>
      </c>
      <c r="BH36" s="8" t="str">
        <f>'Vulnerability scoring'!BH36</f>
        <v>N/A</v>
      </c>
      <c r="BI36" s="67"/>
    </row>
    <row r="37" spans="1:61" ht="12.75" x14ac:dyDescent="0.2">
      <c r="A37" s="53" t="str">
        <f>'Technology references'!A32</f>
        <v>Tech-031</v>
      </c>
      <c r="B37" s="54" t="str">
        <f t="array" ref="B37">INDEX('Technology references'!$B$2:$B$100,MATCH($A37,'Technology references'!$A$2:$A$100,0))</f>
        <v>Methane Capture</v>
      </c>
      <c r="D37" s="8" t="str">
        <f>'Vulnerability scoring'!D37</f>
        <v>N/A</v>
      </c>
      <c r="E37" s="8" t="str">
        <f>'Vulnerability scoring'!E37</f>
        <v>N/A</v>
      </c>
      <c r="F37" s="8" t="str">
        <f>'Vulnerability scoring'!F37</f>
        <v>N/A</v>
      </c>
      <c r="G37" s="8" t="str">
        <f>'Vulnerability scoring'!G37</f>
        <v>N/A</v>
      </c>
      <c r="H37" s="8" t="str">
        <f>'Vulnerability scoring'!H37</f>
        <v>N/A</v>
      </c>
      <c r="I37" s="8" t="str">
        <f>'Vulnerability scoring'!I37</f>
        <v>N/A</v>
      </c>
      <c r="J37" s="8" t="str">
        <f>'Vulnerability scoring'!J37</f>
        <v>N/A</v>
      </c>
      <c r="K37" s="8" t="str">
        <f>'Vulnerability scoring'!K37</f>
        <v>N/A</v>
      </c>
      <c r="L37" s="8" t="str">
        <f>'Vulnerability scoring'!L37</f>
        <v>N/A</v>
      </c>
      <c r="M37" s="8" t="str">
        <f>'Vulnerability scoring'!M37</f>
        <v>N/A</v>
      </c>
      <c r="N37" s="8" t="str">
        <f>'Vulnerability scoring'!N37</f>
        <v>N/A</v>
      </c>
      <c r="O37" s="8" t="str">
        <f>'Vulnerability scoring'!O37</f>
        <v>N/A</v>
      </c>
      <c r="P37" s="8" t="str">
        <f>'Vulnerability scoring'!P37</f>
        <v>N/A</v>
      </c>
      <c r="Q37" s="8" t="str">
        <f>'Vulnerability scoring'!Q37</f>
        <v>N/A</v>
      </c>
      <c r="R37" s="8" t="str">
        <f>'Vulnerability scoring'!R37</f>
        <v>N/A</v>
      </c>
      <c r="S37" s="8" t="str">
        <f>'Vulnerability scoring'!S37</f>
        <v>N/A</v>
      </c>
      <c r="T37" s="8" t="str">
        <f>'Vulnerability scoring'!T37</f>
        <v>N/A</v>
      </c>
      <c r="U37" s="8" t="str">
        <f>'Vulnerability scoring'!U37</f>
        <v>N/A</v>
      </c>
      <c r="V37" s="8" t="str">
        <f>'Vulnerability scoring'!V37</f>
        <v>N/A</v>
      </c>
      <c r="W37" s="8" t="str">
        <f>'Vulnerability scoring'!W37</f>
        <v>N/A</v>
      </c>
      <c r="X37" s="8">
        <f>'Vulnerability scoring'!X37</f>
        <v>1</v>
      </c>
      <c r="Y37" s="8" t="str">
        <f>'Vulnerability scoring'!Y37</f>
        <v>N/A</v>
      </c>
      <c r="Z37" s="8" t="str">
        <f>'Vulnerability scoring'!Z37</f>
        <v>N/A</v>
      </c>
      <c r="AA37" s="8" t="str">
        <f>'Vulnerability scoring'!AA37</f>
        <v>N/A</v>
      </c>
      <c r="AB37" s="8" t="str">
        <f>'Vulnerability scoring'!AB37</f>
        <v>N/A</v>
      </c>
      <c r="AC37" s="8" t="str">
        <f>'Vulnerability scoring'!AC37</f>
        <v>N/A</v>
      </c>
      <c r="AD37" s="8" t="str">
        <f>'Vulnerability scoring'!AD37</f>
        <v>N/A</v>
      </c>
      <c r="AE37" s="8" t="str">
        <f>'Vulnerability scoring'!AE37</f>
        <v>N/A</v>
      </c>
      <c r="AF37" s="8">
        <f>'Vulnerability scoring'!AF37</f>
        <v>1</v>
      </c>
      <c r="AG37" s="8" t="str">
        <f>'Vulnerability scoring'!AG37</f>
        <v>N/A</v>
      </c>
      <c r="AH37" s="8" t="str">
        <f>'Vulnerability scoring'!AH37</f>
        <v>N/A</v>
      </c>
      <c r="AI37" s="8" t="str">
        <f>'Vulnerability scoring'!AI37</f>
        <v>N/A</v>
      </c>
      <c r="AJ37" s="8" t="str">
        <f>'Vulnerability scoring'!AJ37</f>
        <v>N/A</v>
      </c>
      <c r="AK37" s="8" t="str">
        <f>'Vulnerability scoring'!AK37</f>
        <v>N/A</v>
      </c>
      <c r="AL37" s="8" t="str">
        <f>'Vulnerability scoring'!AL37</f>
        <v>N/A</v>
      </c>
      <c r="AM37" s="8" t="str">
        <f>'Vulnerability scoring'!AM37</f>
        <v>N/A</v>
      </c>
      <c r="AN37" s="8" t="str">
        <f>'Vulnerability scoring'!AN37</f>
        <v>N/A</v>
      </c>
      <c r="AO37" s="8" t="str">
        <f>'Vulnerability scoring'!AO37</f>
        <v>N/A</v>
      </c>
      <c r="AP37" s="8" t="str">
        <f>'Vulnerability scoring'!AP37</f>
        <v>N/A</v>
      </c>
      <c r="AQ37" s="8" t="str">
        <f>'Vulnerability scoring'!AQ37</f>
        <v>N/A</v>
      </c>
      <c r="AR37" s="8" t="str">
        <f>'Vulnerability scoring'!AR37</f>
        <v>N/A</v>
      </c>
      <c r="AS37" s="8" t="str">
        <f>'Vulnerability scoring'!AS37</f>
        <v>N/A</v>
      </c>
      <c r="AT37" s="8" t="str">
        <f>'Vulnerability scoring'!AT37</f>
        <v>N/A</v>
      </c>
      <c r="AU37" s="8" t="str">
        <f>'Vulnerability scoring'!AU37</f>
        <v>N/A</v>
      </c>
      <c r="AV37" s="8" t="str">
        <f>'Vulnerability scoring'!AV37</f>
        <v>N/A</v>
      </c>
      <c r="AW37" s="8">
        <f>'Vulnerability scoring'!AW37</f>
        <v>1</v>
      </c>
      <c r="AX37" s="8" t="str">
        <f>'Vulnerability scoring'!AX37</f>
        <v>N/A</v>
      </c>
      <c r="AY37" s="8" t="str">
        <f>'Vulnerability scoring'!AY37</f>
        <v>N/A</v>
      </c>
      <c r="AZ37" s="8" t="str">
        <f>'Vulnerability scoring'!AZ37</f>
        <v>N/A</v>
      </c>
      <c r="BA37" s="8" t="str">
        <f>'Vulnerability scoring'!BA37</f>
        <v>N/A</v>
      </c>
      <c r="BB37" s="8" t="str">
        <f>'Vulnerability scoring'!BB37</f>
        <v>N/A</v>
      </c>
      <c r="BC37" s="8" t="str">
        <f>'Vulnerability scoring'!BC37</f>
        <v>N/A</v>
      </c>
      <c r="BD37" s="8" t="str">
        <f>'Vulnerability scoring'!BD37</f>
        <v>N/A</v>
      </c>
      <c r="BE37" s="8" t="str">
        <f>'Vulnerability scoring'!BE37</f>
        <v>N/A</v>
      </c>
      <c r="BF37" s="8" t="str">
        <f>'Vulnerability scoring'!BF37</f>
        <v>N/A</v>
      </c>
      <c r="BG37" s="8" t="str">
        <f>'Vulnerability scoring'!BG37</f>
        <v>N/A</v>
      </c>
      <c r="BH37" s="8" t="str">
        <f>'Vulnerability scoring'!BH37</f>
        <v>N/A</v>
      </c>
      <c r="BI37" s="67"/>
    </row>
    <row r="38" spans="1:61" ht="12.75" x14ac:dyDescent="0.2">
      <c r="A38" s="53" t="str">
        <f>'Technology references'!A33</f>
        <v>Tech-032</v>
      </c>
      <c r="B38" s="54" t="str">
        <f t="array" ref="B38">INDEX('Technology references'!$B$2:$B$100,MATCH($A38,'Technology references'!$A$2:$A$100,0))</f>
        <v>Mixed Reality</v>
      </c>
      <c r="D38" s="8">
        <f>'Vulnerability scoring'!D38</f>
        <v>1</v>
      </c>
      <c r="E38" s="8">
        <f>'Vulnerability scoring'!E38</f>
        <v>1</v>
      </c>
      <c r="F38" s="8">
        <f>'Vulnerability scoring'!F38</f>
        <v>-1</v>
      </c>
      <c r="G38" s="8">
        <f>'Vulnerability scoring'!G38</f>
        <v>1</v>
      </c>
      <c r="H38" s="8">
        <f>'Vulnerability scoring'!H38</f>
        <v>1</v>
      </c>
      <c r="I38" s="8" t="str">
        <f>'Vulnerability scoring'!I38</f>
        <v>N/A</v>
      </c>
      <c r="J38" s="8" t="str">
        <f>'Vulnerability scoring'!J38</f>
        <v>N/A</v>
      </c>
      <c r="K38" s="8" t="str">
        <f>'Vulnerability scoring'!K38</f>
        <v>N/A</v>
      </c>
      <c r="L38" s="8" t="str">
        <f>'Vulnerability scoring'!L38</f>
        <v>N/A</v>
      </c>
      <c r="M38" s="8" t="str">
        <f>'Vulnerability scoring'!M38</f>
        <v>N/A</v>
      </c>
      <c r="N38" s="8" t="str">
        <f>'Vulnerability scoring'!N38</f>
        <v>N/A</v>
      </c>
      <c r="O38" s="8" t="str">
        <f>'Vulnerability scoring'!O38</f>
        <v>N/A</v>
      </c>
      <c r="P38" s="8" t="str">
        <f>'Vulnerability scoring'!P38</f>
        <v>N/A</v>
      </c>
      <c r="Q38" s="8" t="str">
        <f>'Vulnerability scoring'!Q38</f>
        <v>N/A</v>
      </c>
      <c r="R38" s="8" t="str">
        <f>'Vulnerability scoring'!R38</f>
        <v>N/A</v>
      </c>
      <c r="S38" s="8" t="str">
        <f>'Vulnerability scoring'!S38</f>
        <v>N/A</v>
      </c>
      <c r="T38" s="8" t="str">
        <f>'Vulnerability scoring'!T38</f>
        <v>N/A</v>
      </c>
      <c r="U38" s="8" t="str">
        <f>'Vulnerability scoring'!U38</f>
        <v>N/A</v>
      </c>
      <c r="V38" s="8" t="str">
        <f>'Vulnerability scoring'!V38</f>
        <v>N/A</v>
      </c>
      <c r="W38" s="8">
        <f>'Vulnerability scoring'!W38</f>
        <v>1</v>
      </c>
      <c r="X38" s="8" t="str">
        <f>'Vulnerability scoring'!X38</f>
        <v>N/A</v>
      </c>
      <c r="Y38" s="8" t="str">
        <f>'Vulnerability scoring'!Y38</f>
        <v>N/A</v>
      </c>
      <c r="Z38" s="8" t="str">
        <f>'Vulnerability scoring'!Z38</f>
        <v>N/A</v>
      </c>
      <c r="AA38" s="8" t="str">
        <f>'Vulnerability scoring'!AA38</f>
        <v>N/A</v>
      </c>
      <c r="AB38" s="8" t="str">
        <f>'Vulnerability scoring'!AB38</f>
        <v>N/A</v>
      </c>
      <c r="AC38" s="8">
        <f>'Vulnerability scoring'!AC38</f>
        <v>-1</v>
      </c>
      <c r="AD38" s="8" t="str">
        <f>'Vulnerability scoring'!AD38</f>
        <v>N/A</v>
      </c>
      <c r="AE38" s="8" t="str">
        <f>'Vulnerability scoring'!AE38</f>
        <v>N/A</v>
      </c>
      <c r="AF38" s="8" t="str">
        <f>'Vulnerability scoring'!AF38</f>
        <v>N/A</v>
      </c>
      <c r="AG38" s="8">
        <f>'Vulnerability scoring'!AG38</f>
        <v>2</v>
      </c>
      <c r="AH38" s="8">
        <f>'Vulnerability scoring'!AH38</f>
        <v>2</v>
      </c>
      <c r="AI38" s="8">
        <f>'Vulnerability scoring'!AI38</f>
        <v>2</v>
      </c>
      <c r="AJ38" s="8">
        <f>'Vulnerability scoring'!AJ38</f>
        <v>-1</v>
      </c>
      <c r="AK38" s="8">
        <f>'Vulnerability scoring'!AK38</f>
        <v>-1</v>
      </c>
      <c r="AL38" s="8" t="str">
        <f>'Vulnerability scoring'!AL38</f>
        <v>N/A</v>
      </c>
      <c r="AM38" s="8" t="str">
        <f>'Vulnerability scoring'!AM38</f>
        <v>N/A</v>
      </c>
      <c r="AN38" s="8" t="str">
        <f>'Vulnerability scoring'!AN38</f>
        <v>N/A</v>
      </c>
      <c r="AO38" s="8" t="str">
        <f>'Vulnerability scoring'!AO38</f>
        <v>N/A</v>
      </c>
      <c r="AP38" s="8">
        <f>'Vulnerability scoring'!AP38</f>
        <v>-2</v>
      </c>
      <c r="AQ38" s="8" t="str">
        <f>'Vulnerability scoring'!AQ38</f>
        <v>N/A</v>
      </c>
      <c r="AR38" s="8" t="str">
        <f>'Vulnerability scoring'!AR38</f>
        <v>N/A</v>
      </c>
      <c r="AS38" s="8" t="str">
        <f>'Vulnerability scoring'!AS38</f>
        <v>N/A</v>
      </c>
      <c r="AT38" s="8">
        <f>'Vulnerability scoring'!AT38</f>
        <v>-1</v>
      </c>
      <c r="AU38" s="8" t="str">
        <f>'Vulnerability scoring'!AU38</f>
        <v>N/A</v>
      </c>
      <c r="AV38" s="8" t="str">
        <f>'Vulnerability scoring'!AV38</f>
        <v>N/A</v>
      </c>
      <c r="AW38" s="8" t="str">
        <f>'Vulnerability scoring'!AW38</f>
        <v>N/A</v>
      </c>
      <c r="AX38" s="8" t="str">
        <f>'Vulnerability scoring'!AX38</f>
        <v>N/A</v>
      </c>
      <c r="AY38" s="8" t="str">
        <f>'Vulnerability scoring'!AY38</f>
        <v>N/A</v>
      </c>
      <c r="AZ38" s="8">
        <f>'Vulnerability scoring'!AZ38</f>
        <v>-1</v>
      </c>
      <c r="BA38" s="8" t="str">
        <f>'Vulnerability scoring'!BA38</f>
        <v>N/A</v>
      </c>
      <c r="BB38" s="8">
        <f>'Vulnerability scoring'!BB38</f>
        <v>1</v>
      </c>
      <c r="BC38" s="8" t="str">
        <f>'Vulnerability scoring'!BC38</f>
        <v>N/A</v>
      </c>
      <c r="BD38" s="8" t="str">
        <f>'Vulnerability scoring'!BD38</f>
        <v>N/A</v>
      </c>
      <c r="BE38" s="8" t="str">
        <f>'Vulnerability scoring'!BE38</f>
        <v>N/A</v>
      </c>
      <c r="BF38" s="8" t="str">
        <f>'Vulnerability scoring'!BF38</f>
        <v>N/A</v>
      </c>
      <c r="BG38" s="8">
        <f>'Vulnerability scoring'!BG38</f>
        <v>1</v>
      </c>
      <c r="BH38" s="8" t="str">
        <f>'Vulnerability scoring'!BH38</f>
        <v>N/A</v>
      </c>
      <c r="BI38" s="67"/>
    </row>
    <row r="39" spans="1:61" ht="12.75" x14ac:dyDescent="0.2">
      <c r="A39" s="53" t="str">
        <f>'Technology references'!A34</f>
        <v>Tech-033</v>
      </c>
      <c r="B39" s="54" t="str">
        <f t="array" ref="B39">INDEX('Technology references'!$B$2:$B$100,MATCH($A39,'Technology references'!$A$2:$A$100,0))</f>
        <v>Mobile Collaboration</v>
      </c>
      <c r="D39" s="8" t="str">
        <f>'Vulnerability scoring'!D39</f>
        <v>N/A</v>
      </c>
      <c r="E39" s="8" t="str">
        <f>'Vulnerability scoring'!E39</f>
        <v>N/A</v>
      </c>
      <c r="F39" s="8" t="str">
        <f>'Vulnerability scoring'!F39</f>
        <v>N/A</v>
      </c>
      <c r="G39" s="8">
        <f>'Vulnerability scoring'!G39</f>
        <v>-1</v>
      </c>
      <c r="H39" s="8">
        <f>'Vulnerability scoring'!H39</f>
        <v>1</v>
      </c>
      <c r="I39" s="8">
        <f>'Vulnerability scoring'!I39</f>
        <v>1</v>
      </c>
      <c r="J39" s="8" t="str">
        <f>'Vulnerability scoring'!J39</f>
        <v>N/A</v>
      </c>
      <c r="K39" s="8" t="str">
        <f>'Vulnerability scoring'!K39</f>
        <v>N/A</v>
      </c>
      <c r="L39" s="8">
        <f>'Vulnerability scoring'!L39</f>
        <v>-1</v>
      </c>
      <c r="M39" s="8" t="str">
        <f>'Vulnerability scoring'!M39</f>
        <v>N/A</v>
      </c>
      <c r="N39" s="8" t="str">
        <f>'Vulnerability scoring'!N39</f>
        <v>N/A</v>
      </c>
      <c r="O39" s="8" t="str">
        <f>'Vulnerability scoring'!O39</f>
        <v>N/A</v>
      </c>
      <c r="P39" s="8" t="str">
        <f>'Vulnerability scoring'!P39</f>
        <v>N/A</v>
      </c>
      <c r="Q39" s="8" t="str">
        <f>'Vulnerability scoring'!Q39</f>
        <v>N/A</v>
      </c>
      <c r="R39" s="8" t="str">
        <f>'Vulnerability scoring'!R39</f>
        <v>N/A</v>
      </c>
      <c r="S39" s="8" t="str">
        <f>'Vulnerability scoring'!S39</f>
        <v>N/A</v>
      </c>
      <c r="T39" s="8" t="str">
        <f>'Vulnerability scoring'!T39</f>
        <v>N/A</v>
      </c>
      <c r="U39" s="8" t="str">
        <f>'Vulnerability scoring'!U39</f>
        <v>N/A</v>
      </c>
      <c r="V39" s="8" t="str">
        <f>'Vulnerability scoring'!V39</f>
        <v>N/A</v>
      </c>
      <c r="W39" s="8" t="str">
        <f>'Vulnerability scoring'!W39</f>
        <v>N/A</v>
      </c>
      <c r="X39" s="8" t="str">
        <f>'Vulnerability scoring'!X39</f>
        <v>N/A</v>
      </c>
      <c r="Y39" s="8" t="str">
        <f>'Vulnerability scoring'!Y39</f>
        <v>N/A</v>
      </c>
      <c r="Z39" s="8" t="str">
        <f>'Vulnerability scoring'!Z39</f>
        <v>N/A</v>
      </c>
      <c r="AA39" s="8" t="str">
        <f>'Vulnerability scoring'!AA39</f>
        <v>N/A</v>
      </c>
      <c r="AB39" s="8">
        <f>'Vulnerability scoring'!AB39</f>
        <v>1</v>
      </c>
      <c r="AC39" s="8" t="str">
        <f>'Vulnerability scoring'!AC39</f>
        <v>N/A</v>
      </c>
      <c r="AD39" s="8" t="str">
        <f>'Vulnerability scoring'!AD39</f>
        <v>N/A</v>
      </c>
      <c r="AE39" s="8">
        <f>'Vulnerability scoring'!AE39</f>
        <v>1</v>
      </c>
      <c r="AF39" s="8" t="str">
        <f>'Vulnerability scoring'!AF39</f>
        <v>N/A</v>
      </c>
      <c r="AG39" s="8" t="str">
        <f>'Vulnerability scoring'!AG39</f>
        <v>N/A</v>
      </c>
      <c r="AH39" s="8" t="str">
        <f>'Vulnerability scoring'!AH39</f>
        <v>N/A</v>
      </c>
      <c r="AI39" s="8" t="str">
        <f>'Vulnerability scoring'!AI39</f>
        <v>N/A</v>
      </c>
      <c r="AJ39" s="8" t="str">
        <f>'Vulnerability scoring'!AJ39</f>
        <v>N/A</v>
      </c>
      <c r="AK39" s="8" t="str">
        <f>'Vulnerability scoring'!AK39</f>
        <v>N/A</v>
      </c>
      <c r="AL39" s="8" t="str">
        <f>'Vulnerability scoring'!AL39</f>
        <v>N/A</v>
      </c>
      <c r="AM39" s="8">
        <f>'Vulnerability scoring'!AM39</f>
        <v>2</v>
      </c>
      <c r="AN39" s="8" t="str">
        <f>'Vulnerability scoring'!AN39</f>
        <v>N/A</v>
      </c>
      <c r="AO39" s="8" t="str">
        <f>'Vulnerability scoring'!AO39</f>
        <v>N/A</v>
      </c>
      <c r="AP39" s="8" t="str">
        <f>'Vulnerability scoring'!AP39</f>
        <v>N/A</v>
      </c>
      <c r="AQ39" s="8" t="str">
        <f>'Vulnerability scoring'!AQ39</f>
        <v>N/A</v>
      </c>
      <c r="AR39" s="8" t="str">
        <f>'Vulnerability scoring'!AR39</f>
        <v>N/A</v>
      </c>
      <c r="AS39" s="8" t="str">
        <f>'Vulnerability scoring'!AS39</f>
        <v>N/A</v>
      </c>
      <c r="AT39" s="8" t="str">
        <f>'Vulnerability scoring'!AT39</f>
        <v>N/A</v>
      </c>
      <c r="AU39" s="8" t="str">
        <f>'Vulnerability scoring'!AU39</f>
        <v>N/A</v>
      </c>
      <c r="AV39" s="8" t="str">
        <f>'Vulnerability scoring'!AV39</f>
        <v>N/A</v>
      </c>
      <c r="AW39" s="8" t="str">
        <f>'Vulnerability scoring'!AW39</f>
        <v>N/A</v>
      </c>
      <c r="AX39" s="8">
        <f>'Vulnerability scoring'!AX39</f>
        <v>-2</v>
      </c>
      <c r="AY39" s="8" t="str">
        <f>'Vulnerability scoring'!AY39</f>
        <v>N/A</v>
      </c>
      <c r="AZ39" s="8" t="str">
        <f>'Vulnerability scoring'!AZ39</f>
        <v>N/A</v>
      </c>
      <c r="BA39" s="8" t="str">
        <f>'Vulnerability scoring'!BA39</f>
        <v>N/A</v>
      </c>
      <c r="BB39" s="8">
        <f>'Vulnerability scoring'!BB39</f>
        <v>-2</v>
      </c>
      <c r="BC39" s="8" t="str">
        <f>'Vulnerability scoring'!BC39</f>
        <v>N/A</v>
      </c>
      <c r="BD39" s="8" t="str">
        <f>'Vulnerability scoring'!BD39</f>
        <v>N/A</v>
      </c>
      <c r="BE39" s="8" t="str">
        <f>'Vulnerability scoring'!BE39</f>
        <v>N/A</v>
      </c>
      <c r="BF39" s="8" t="str">
        <f>'Vulnerability scoring'!BF39</f>
        <v>N/A</v>
      </c>
      <c r="BG39" s="8">
        <f>'Vulnerability scoring'!BG39</f>
        <v>2</v>
      </c>
      <c r="BH39" s="8">
        <f>'Vulnerability scoring'!BH39</f>
        <v>2</v>
      </c>
      <c r="BI39" s="67"/>
    </row>
    <row r="40" spans="1:61" ht="12.75" x14ac:dyDescent="0.2">
      <c r="A40" s="53" t="str">
        <f>'Technology references'!A35</f>
        <v>Tech-034</v>
      </c>
      <c r="B40" s="54" t="str">
        <f t="array" ref="B40">INDEX('Technology references'!$B$2:$B$100,MATCH($A40,'Technology references'!$A$2:$A$100,0))</f>
        <v>Mobile Health Monitoring</v>
      </c>
      <c r="D40" s="8" t="str">
        <f>'Vulnerability scoring'!D40</f>
        <v>N/A</v>
      </c>
      <c r="E40" s="8" t="str">
        <f>'Vulnerability scoring'!E40</f>
        <v>N/A</v>
      </c>
      <c r="F40" s="8" t="str">
        <f>'Vulnerability scoring'!F40</f>
        <v>N/A</v>
      </c>
      <c r="G40" s="8" t="str">
        <f>'Vulnerability scoring'!G40</f>
        <v>N/A</v>
      </c>
      <c r="H40" s="8" t="str">
        <f>'Vulnerability scoring'!H40</f>
        <v>N/A</v>
      </c>
      <c r="I40" s="8" t="str">
        <f>'Vulnerability scoring'!I40</f>
        <v>N/A</v>
      </c>
      <c r="J40" s="8" t="str">
        <f>'Vulnerability scoring'!J40</f>
        <v>N/A</v>
      </c>
      <c r="K40" s="8" t="str">
        <f>'Vulnerability scoring'!K40</f>
        <v>N/A</v>
      </c>
      <c r="L40" s="8" t="str">
        <f>'Vulnerability scoring'!L40</f>
        <v>N/A</v>
      </c>
      <c r="M40" s="8" t="str">
        <f>'Vulnerability scoring'!M40</f>
        <v>N/A</v>
      </c>
      <c r="N40" s="8" t="str">
        <f>'Vulnerability scoring'!N40</f>
        <v>N/A</v>
      </c>
      <c r="O40" s="8" t="str">
        <f>'Vulnerability scoring'!O40</f>
        <v>N/A</v>
      </c>
      <c r="P40" s="8" t="str">
        <f>'Vulnerability scoring'!P40</f>
        <v>N/A</v>
      </c>
      <c r="Q40" s="8">
        <f>'Vulnerability scoring'!Q40</f>
        <v>2</v>
      </c>
      <c r="R40" s="8" t="str">
        <f>'Vulnerability scoring'!R40</f>
        <v>N/A</v>
      </c>
      <c r="S40" s="8" t="str">
        <f>'Vulnerability scoring'!S40</f>
        <v>N/A</v>
      </c>
      <c r="T40" s="8" t="str">
        <f>'Vulnerability scoring'!T40</f>
        <v>N/A</v>
      </c>
      <c r="U40" s="8" t="str">
        <f>'Vulnerability scoring'!U40</f>
        <v>N/A</v>
      </c>
      <c r="V40" s="8" t="str">
        <f>'Vulnerability scoring'!V40</f>
        <v>N/A</v>
      </c>
      <c r="W40" s="8" t="str">
        <f>'Vulnerability scoring'!W40</f>
        <v>N/A</v>
      </c>
      <c r="X40" s="8" t="str">
        <f>'Vulnerability scoring'!X40</f>
        <v>N/A</v>
      </c>
      <c r="Y40" s="8" t="str">
        <f>'Vulnerability scoring'!Y40</f>
        <v>N/A</v>
      </c>
      <c r="Z40" s="8" t="str">
        <f>'Vulnerability scoring'!Z40</f>
        <v>N/A</v>
      </c>
      <c r="AA40" s="78" t="s">
        <v>846</v>
      </c>
      <c r="AB40" s="8" t="str">
        <f>'Vulnerability scoring'!AB40</f>
        <v>N/A</v>
      </c>
      <c r="AC40" s="8" t="str">
        <f>'Vulnerability scoring'!AC40</f>
        <v>N/A</v>
      </c>
      <c r="AD40" s="8" t="str">
        <f>'Vulnerability scoring'!AD40</f>
        <v>N/A</v>
      </c>
      <c r="AE40" s="8" t="str">
        <f>'Vulnerability scoring'!AE40</f>
        <v>N/A</v>
      </c>
      <c r="AF40" s="8" t="str">
        <f>'Vulnerability scoring'!AF40</f>
        <v>N/A</v>
      </c>
      <c r="AG40" s="8" t="str">
        <f>'Vulnerability scoring'!AG40</f>
        <v>N/A</v>
      </c>
      <c r="AH40" s="8" t="str">
        <f>'Vulnerability scoring'!AH40</f>
        <v>N/A</v>
      </c>
      <c r="AI40" s="8" t="str">
        <f>'Vulnerability scoring'!AI40</f>
        <v>N/A</v>
      </c>
      <c r="AJ40" s="8" t="str">
        <f>'Vulnerability scoring'!AJ40</f>
        <v>N/A</v>
      </c>
      <c r="AK40" s="8" t="str">
        <f>'Vulnerability scoring'!AK40</f>
        <v>N/A</v>
      </c>
      <c r="AL40" s="8" t="str">
        <f>'Vulnerability scoring'!AL40</f>
        <v>N/A</v>
      </c>
      <c r="AM40" s="8">
        <f>'Vulnerability scoring'!AM40</f>
        <v>1</v>
      </c>
      <c r="AN40" s="8">
        <f>'Vulnerability scoring'!AN40</f>
        <v>1</v>
      </c>
      <c r="AO40" s="8" t="str">
        <f>'Vulnerability scoring'!AO40</f>
        <v>N/A</v>
      </c>
      <c r="AP40" s="8" t="str">
        <f>'Vulnerability scoring'!AP40</f>
        <v>N/A</v>
      </c>
      <c r="AQ40" s="8" t="str">
        <f>'Vulnerability scoring'!AQ40</f>
        <v>N/A</v>
      </c>
      <c r="AR40" s="8" t="str">
        <f>'Vulnerability scoring'!AR40</f>
        <v>N/A</v>
      </c>
      <c r="AS40" s="8" t="str">
        <f>'Vulnerability scoring'!AS40</f>
        <v>N/A</v>
      </c>
      <c r="AT40" s="8" t="str">
        <f>'Vulnerability scoring'!AT40</f>
        <v>N/A</v>
      </c>
      <c r="AU40" s="8" t="str">
        <f>'Vulnerability scoring'!AU40</f>
        <v>N/A</v>
      </c>
      <c r="AV40" s="8" t="str">
        <f>'Vulnerability scoring'!AV40</f>
        <v>N/A</v>
      </c>
      <c r="AW40" s="8" t="str">
        <f>'Vulnerability scoring'!AW40</f>
        <v>N/A</v>
      </c>
      <c r="AX40" s="8" t="str">
        <f>'Vulnerability scoring'!AX40</f>
        <v>N/A</v>
      </c>
      <c r="AY40" s="8" t="str">
        <f>'Vulnerability scoring'!AY40</f>
        <v>N/A</v>
      </c>
      <c r="AZ40" s="8" t="str">
        <f>'Vulnerability scoring'!AZ40</f>
        <v>N/A</v>
      </c>
      <c r="BA40" s="8" t="str">
        <f>'Vulnerability scoring'!BA40</f>
        <v>N/A</v>
      </c>
      <c r="BB40" s="8">
        <f>'Vulnerability scoring'!BB40</f>
        <v>1</v>
      </c>
      <c r="BC40" s="8" t="str">
        <f>'Vulnerability scoring'!BC40</f>
        <v>N/A</v>
      </c>
      <c r="BD40" s="8">
        <f>'Vulnerability scoring'!BD40</f>
        <v>1</v>
      </c>
      <c r="BE40" s="8" t="str">
        <f>'Vulnerability scoring'!BE40</f>
        <v>N/A</v>
      </c>
      <c r="BF40" s="8" t="str">
        <f>'Vulnerability scoring'!BF40</f>
        <v>N/A</v>
      </c>
      <c r="BG40" s="8" t="str">
        <f>'Vulnerability scoring'!BG40</f>
        <v>N/A</v>
      </c>
      <c r="BH40" s="8" t="str">
        <f>'Vulnerability scoring'!BH40</f>
        <v>N/A</v>
      </c>
      <c r="BI40" s="67"/>
    </row>
    <row r="41" spans="1:61" ht="12.75" x14ac:dyDescent="0.2">
      <c r="A41" s="53" t="str">
        <f>'Technology references'!A36</f>
        <v>Tech-035</v>
      </c>
      <c r="B41" s="54" t="str">
        <f t="array" ref="B41">INDEX('Technology references'!$B$2:$B$100,MATCH($A41,'Technology references'!$A$2:$A$100,0))</f>
        <v>Nanomedicine</v>
      </c>
      <c r="D41" s="8" t="str">
        <f>'Vulnerability scoring'!D41</f>
        <v>N/A</v>
      </c>
      <c r="E41" s="8" t="str">
        <f>'Vulnerability scoring'!E41</f>
        <v>N/A</v>
      </c>
      <c r="F41" s="8" t="str">
        <f>'Vulnerability scoring'!F41</f>
        <v>N/A</v>
      </c>
      <c r="G41" s="8" t="str">
        <f>'Vulnerability scoring'!G41</f>
        <v>N/A</v>
      </c>
      <c r="H41" s="8" t="str">
        <f>'Vulnerability scoring'!H41</f>
        <v>N/A</v>
      </c>
      <c r="I41" s="8" t="str">
        <f>'Vulnerability scoring'!I41</f>
        <v>N/A</v>
      </c>
      <c r="J41" s="8" t="str">
        <f>'Vulnerability scoring'!J41</f>
        <v>N/A</v>
      </c>
      <c r="K41" s="8" t="str">
        <f>'Vulnerability scoring'!K41</f>
        <v>N/A</v>
      </c>
      <c r="L41" s="8" t="str">
        <f>'Vulnerability scoring'!L41</f>
        <v>N/A</v>
      </c>
      <c r="M41" s="8" t="str">
        <f>'Vulnerability scoring'!M41</f>
        <v>N/A</v>
      </c>
      <c r="N41" s="8" t="str">
        <f>'Vulnerability scoring'!N41</f>
        <v>N/A</v>
      </c>
      <c r="O41" s="8" t="str">
        <f>'Vulnerability scoring'!O41</f>
        <v>N/A</v>
      </c>
      <c r="P41" s="8" t="str">
        <f>'Vulnerability scoring'!P41</f>
        <v>N/A</v>
      </c>
      <c r="Q41" s="8" t="str">
        <f>'Vulnerability scoring'!Q41</f>
        <v>N/A</v>
      </c>
      <c r="R41" s="8" t="str">
        <f>'Vulnerability scoring'!R41</f>
        <v>N/A</v>
      </c>
      <c r="S41" s="8" t="str">
        <f>'Vulnerability scoring'!S41</f>
        <v>N/A</v>
      </c>
      <c r="T41" s="8" t="str">
        <f>'Vulnerability scoring'!T41</f>
        <v>N/A</v>
      </c>
      <c r="U41" s="8" t="str">
        <f>'Vulnerability scoring'!U41</f>
        <v>N/A</v>
      </c>
      <c r="V41" s="8" t="str">
        <f>'Vulnerability scoring'!V41</f>
        <v>N/A</v>
      </c>
      <c r="W41" s="8" t="str">
        <f>'Vulnerability scoring'!W41</f>
        <v>N/A</v>
      </c>
      <c r="X41" s="8" t="str">
        <f>'Vulnerability scoring'!X41</f>
        <v>N/A</v>
      </c>
      <c r="Y41" s="8" t="str">
        <f>'Vulnerability scoring'!Y41</f>
        <v>N/A</v>
      </c>
      <c r="Z41" s="8" t="str">
        <f>'Vulnerability scoring'!Z41</f>
        <v>N/A</v>
      </c>
      <c r="AA41" s="8">
        <f>'Vulnerability scoring'!AA41</f>
        <v>2</v>
      </c>
      <c r="AB41" s="8" t="str">
        <f>'Vulnerability scoring'!AB41</f>
        <v>N/A</v>
      </c>
      <c r="AC41" s="8" t="str">
        <f>'Vulnerability scoring'!AC41</f>
        <v>N/A</v>
      </c>
      <c r="AD41" s="8" t="str">
        <f>'Vulnerability scoring'!AD41</f>
        <v>N/A</v>
      </c>
      <c r="AE41" s="8" t="str">
        <f>'Vulnerability scoring'!AE41</f>
        <v>N/A</v>
      </c>
      <c r="AF41" s="8" t="str">
        <f>'Vulnerability scoring'!AF41</f>
        <v>N/A</v>
      </c>
      <c r="AG41" s="8" t="str">
        <f>'Vulnerability scoring'!AG41</f>
        <v>N/A</v>
      </c>
      <c r="AH41" s="8" t="str">
        <f>'Vulnerability scoring'!AH41</f>
        <v>N/A</v>
      </c>
      <c r="AI41" s="8" t="str">
        <f>'Vulnerability scoring'!AI41</f>
        <v>N/A</v>
      </c>
      <c r="AJ41" s="8" t="str">
        <f>'Vulnerability scoring'!AJ41</f>
        <v>N/A</v>
      </c>
      <c r="AK41" s="8" t="str">
        <f>'Vulnerability scoring'!AK41</f>
        <v>N/A</v>
      </c>
      <c r="AL41" s="8">
        <f>'Vulnerability scoring'!AL41</f>
        <v>-1</v>
      </c>
      <c r="AM41" s="8" t="str">
        <f>'Vulnerability scoring'!AM41</f>
        <v>N/A</v>
      </c>
      <c r="AN41" s="8">
        <f>'Vulnerability scoring'!AN41</f>
        <v>1</v>
      </c>
      <c r="AO41" s="8" t="str">
        <f>'Vulnerability scoring'!AO41</f>
        <v>N/A</v>
      </c>
      <c r="AP41" s="8" t="str">
        <f>'Vulnerability scoring'!AP41</f>
        <v>N/A</v>
      </c>
      <c r="AQ41" s="8" t="str">
        <f>'Vulnerability scoring'!AQ41</f>
        <v>N/A</v>
      </c>
      <c r="AR41" s="8" t="str">
        <f>'Vulnerability scoring'!AR41</f>
        <v>N/A</v>
      </c>
      <c r="AS41" s="8" t="str">
        <f>'Vulnerability scoring'!AS41</f>
        <v>N/A</v>
      </c>
      <c r="AT41" s="8" t="str">
        <f>'Vulnerability scoring'!AT41</f>
        <v>N/A</v>
      </c>
      <c r="AU41" s="8" t="str">
        <f>'Vulnerability scoring'!AU41</f>
        <v>N/A</v>
      </c>
      <c r="AV41" s="8" t="str">
        <f>'Vulnerability scoring'!AV41</f>
        <v>N/A</v>
      </c>
      <c r="AW41" s="8" t="str">
        <f>'Vulnerability scoring'!AW41</f>
        <v>N/A</v>
      </c>
      <c r="AX41" s="8" t="str">
        <f>'Vulnerability scoring'!AX41</f>
        <v>N/A</v>
      </c>
      <c r="AY41" s="8" t="str">
        <f>'Vulnerability scoring'!AY41</f>
        <v>N/A</v>
      </c>
      <c r="AZ41" s="8" t="str">
        <f>'Vulnerability scoring'!AZ41</f>
        <v>N/A</v>
      </c>
      <c r="BA41" s="8" t="str">
        <f>'Vulnerability scoring'!BA41</f>
        <v>N/A</v>
      </c>
      <c r="BB41" s="8" t="str">
        <f>'Vulnerability scoring'!BB41</f>
        <v>N/A</v>
      </c>
      <c r="BC41" s="8" t="str">
        <f>'Vulnerability scoring'!BC41</f>
        <v>N/A</v>
      </c>
      <c r="BD41" s="8">
        <f>'Vulnerability scoring'!BD41</f>
        <v>1</v>
      </c>
      <c r="BE41" s="8" t="str">
        <f>'Vulnerability scoring'!BE41</f>
        <v>N/A</v>
      </c>
      <c r="BF41" s="8" t="str">
        <f>'Vulnerability scoring'!BF41</f>
        <v>N/A</v>
      </c>
      <c r="BG41" s="8" t="str">
        <f>'Vulnerability scoring'!BG41</f>
        <v>N/A</v>
      </c>
      <c r="BH41" s="8" t="str">
        <f>'Vulnerability scoring'!BH41</f>
        <v>N/A</v>
      </c>
      <c r="BI41" s="67"/>
    </row>
    <row r="42" spans="1:61" ht="12.75" x14ac:dyDescent="0.2">
      <c r="A42" s="53" t="str">
        <f>'Technology references'!A37</f>
        <v>Tech-036</v>
      </c>
      <c r="B42" s="54" t="str">
        <f t="array" ref="B42">INDEX('Technology references'!$B$2:$B$100,MATCH($A42,'Technology references'!$A$2:$A$100,0))</f>
        <v>Natural Language Generation</v>
      </c>
      <c r="D42" s="8" t="str">
        <f>'Vulnerability scoring'!D42</f>
        <v>N/A</v>
      </c>
      <c r="E42" s="8" t="str">
        <f>'Vulnerability scoring'!E42</f>
        <v>N/A</v>
      </c>
      <c r="F42" s="8" t="str">
        <f>'Vulnerability scoring'!F42</f>
        <v>N/A</v>
      </c>
      <c r="G42" s="8" t="str">
        <f>'Vulnerability scoring'!G42</f>
        <v>N/A</v>
      </c>
      <c r="H42" s="8" t="str">
        <f>'Vulnerability scoring'!H42</f>
        <v>N/A</v>
      </c>
      <c r="I42" s="8" t="str">
        <f>'Vulnerability scoring'!I42</f>
        <v>N/A</v>
      </c>
      <c r="J42" s="8" t="str">
        <f>'Vulnerability scoring'!J42</f>
        <v>N/A</v>
      </c>
      <c r="K42" s="8" t="str">
        <f>'Vulnerability scoring'!K42</f>
        <v>N/A</v>
      </c>
      <c r="L42" s="8" t="str">
        <f>'Vulnerability scoring'!L42</f>
        <v>N/A</v>
      </c>
      <c r="M42" s="8" t="str">
        <f>'Vulnerability scoring'!M42</f>
        <v>N/A</v>
      </c>
      <c r="N42" s="8" t="str">
        <f>'Vulnerability scoring'!N42</f>
        <v>N/A</v>
      </c>
      <c r="O42" s="8" t="str">
        <f>'Vulnerability scoring'!O42</f>
        <v>N/A</v>
      </c>
      <c r="P42" s="8" t="str">
        <f>'Vulnerability scoring'!P42</f>
        <v>N/A</v>
      </c>
      <c r="Q42" s="8" t="str">
        <f>'Vulnerability scoring'!Q42</f>
        <v>N/A</v>
      </c>
      <c r="R42" s="8" t="str">
        <f>'Vulnerability scoring'!R42</f>
        <v>N/A</v>
      </c>
      <c r="S42" s="8" t="str">
        <f>'Vulnerability scoring'!S42</f>
        <v>N/A</v>
      </c>
      <c r="T42" s="8" t="str">
        <f>'Vulnerability scoring'!T42</f>
        <v>N/A</v>
      </c>
      <c r="U42" s="8" t="str">
        <f>'Vulnerability scoring'!U42</f>
        <v>N/A</v>
      </c>
      <c r="V42" s="8">
        <f>'Vulnerability scoring'!V42</f>
        <v>1</v>
      </c>
      <c r="W42" s="8" t="str">
        <f>'Vulnerability scoring'!W42</f>
        <v>N/A</v>
      </c>
      <c r="X42" s="8" t="str">
        <f>'Vulnerability scoring'!X42</f>
        <v>N/A</v>
      </c>
      <c r="Y42" s="8" t="str">
        <f>'Vulnerability scoring'!Y42</f>
        <v>N/A</v>
      </c>
      <c r="Z42" s="8" t="str">
        <f>'Vulnerability scoring'!Z42</f>
        <v>N/A</v>
      </c>
      <c r="AA42" s="8" t="str">
        <f>'Vulnerability scoring'!AA42</f>
        <v>N/A</v>
      </c>
      <c r="AB42" s="8">
        <f>'Vulnerability scoring'!AB42</f>
        <v>2</v>
      </c>
      <c r="AC42" s="8" t="str">
        <f>'Vulnerability scoring'!AC42</f>
        <v>N/A</v>
      </c>
      <c r="AD42" s="8" t="str">
        <f>'Vulnerability scoring'!AD42</f>
        <v>N/A</v>
      </c>
      <c r="AE42" s="8" t="str">
        <f>'Vulnerability scoring'!AE42</f>
        <v>N/A</v>
      </c>
      <c r="AF42" s="8" t="str">
        <f>'Vulnerability scoring'!AF42</f>
        <v>N/A</v>
      </c>
      <c r="AG42" s="8">
        <f>'Vulnerability scoring'!AG42</f>
        <v>1</v>
      </c>
      <c r="AH42" s="8">
        <f>'Vulnerability scoring'!AH42</f>
        <v>1</v>
      </c>
      <c r="AI42" s="8">
        <f>'Vulnerability scoring'!AI42</f>
        <v>-1</v>
      </c>
      <c r="AJ42" s="8">
        <f>'Vulnerability scoring'!AJ42</f>
        <v>1</v>
      </c>
      <c r="AK42" s="8">
        <f>'Vulnerability scoring'!AK42</f>
        <v>2</v>
      </c>
      <c r="AL42" s="8" t="str">
        <f>'Vulnerability scoring'!AL42</f>
        <v>N/A</v>
      </c>
      <c r="AM42" s="8" t="str">
        <f>'Vulnerability scoring'!AM42</f>
        <v>N/A</v>
      </c>
      <c r="AN42" s="8" t="str">
        <f>'Vulnerability scoring'!AN42</f>
        <v>N/A</v>
      </c>
      <c r="AO42" s="8" t="str">
        <f>'Vulnerability scoring'!AO42</f>
        <v>N/A</v>
      </c>
      <c r="AP42" s="8">
        <f>'Vulnerability scoring'!AP42</f>
        <v>1</v>
      </c>
      <c r="AQ42" s="8" t="str">
        <f>'Vulnerability scoring'!AQ42</f>
        <v>N/A</v>
      </c>
      <c r="AR42" s="8" t="str">
        <f>'Vulnerability scoring'!AR42</f>
        <v>N/A</v>
      </c>
      <c r="AS42" s="8" t="str">
        <f>'Vulnerability scoring'!AS42</f>
        <v>N/A</v>
      </c>
      <c r="AT42" s="8" t="str">
        <f>'Vulnerability scoring'!AT42</f>
        <v>N/A</v>
      </c>
      <c r="AU42" s="8" t="str">
        <f>'Vulnerability scoring'!AU42</f>
        <v>N/A</v>
      </c>
      <c r="AV42" s="8" t="str">
        <f>'Vulnerability scoring'!AV42</f>
        <v>N/A</v>
      </c>
      <c r="AW42" s="8" t="str">
        <f>'Vulnerability scoring'!AW42</f>
        <v>N/A</v>
      </c>
      <c r="AX42" s="8" t="str">
        <f>'Vulnerability scoring'!AX42</f>
        <v>N/A</v>
      </c>
      <c r="AY42" s="8" t="str">
        <f>'Vulnerability scoring'!AY42</f>
        <v>N/A</v>
      </c>
      <c r="AZ42" s="8" t="str">
        <f>'Vulnerability scoring'!AZ42</f>
        <v>N/A</v>
      </c>
      <c r="BA42" s="8" t="str">
        <f>'Vulnerability scoring'!BA42</f>
        <v>N/A</v>
      </c>
      <c r="BB42" s="8" t="str">
        <f>'Vulnerability scoring'!BB42</f>
        <v>N/A</v>
      </c>
      <c r="BC42" s="8" t="str">
        <f>'Vulnerability scoring'!BC42</f>
        <v>N/A</v>
      </c>
      <c r="BD42" s="8" t="str">
        <f>'Vulnerability scoring'!BD42</f>
        <v>N/A</v>
      </c>
      <c r="BE42" s="8" t="str">
        <f>'Vulnerability scoring'!BE42</f>
        <v>N/A</v>
      </c>
      <c r="BF42" s="8" t="str">
        <f>'Vulnerability scoring'!BF42</f>
        <v>N/A</v>
      </c>
      <c r="BG42" s="8">
        <f>'Vulnerability scoring'!BG42</f>
        <v>1</v>
      </c>
      <c r="BH42" s="8" t="str">
        <f>'Vulnerability scoring'!BH42</f>
        <v>N/A</v>
      </c>
      <c r="BI42" s="67"/>
    </row>
    <row r="43" spans="1:61" ht="12.75" x14ac:dyDescent="0.2">
      <c r="A43" s="53" t="str">
        <f>'Technology references'!A38</f>
        <v>Tech-037</v>
      </c>
      <c r="B43" s="54" t="str">
        <f t="array" ref="B43">INDEX('Technology references'!$B$2:$B$100,MATCH($A43,'Technology references'!$A$2:$A$100,0))</f>
        <v>Open Intellectual Property</v>
      </c>
      <c r="D43" s="8" t="str">
        <f>'Vulnerability scoring'!D43</f>
        <v>N/A</v>
      </c>
      <c r="E43" s="8" t="str">
        <f>'Vulnerability scoring'!E43</f>
        <v>N/A</v>
      </c>
      <c r="F43" s="8" t="str">
        <f>'Vulnerability scoring'!F43</f>
        <v>N/A</v>
      </c>
      <c r="G43" s="8" t="str">
        <f>'Vulnerability scoring'!G43</f>
        <v>N/A</v>
      </c>
      <c r="H43" s="8" t="str">
        <f>'Vulnerability scoring'!H43</f>
        <v>N/A</v>
      </c>
      <c r="I43" s="8" t="str">
        <f>'Vulnerability scoring'!I43</f>
        <v>N/A</v>
      </c>
      <c r="J43" s="8" t="str">
        <f>'Vulnerability scoring'!J43</f>
        <v>N/A</v>
      </c>
      <c r="K43" s="8" t="str">
        <f>'Vulnerability scoring'!K43</f>
        <v>N/A</v>
      </c>
      <c r="L43" s="8" t="str">
        <f>'Vulnerability scoring'!L43</f>
        <v>N/A</v>
      </c>
      <c r="M43" s="8" t="str">
        <f>'Vulnerability scoring'!M43</f>
        <v>N/A</v>
      </c>
      <c r="N43" s="8" t="str">
        <f>'Vulnerability scoring'!N43</f>
        <v>N/A</v>
      </c>
      <c r="O43" s="8" t="str">
        <f>'Vulnerability scoring'!O43</f>
        <v>N/A</v>
      </c>
      <c r="P43" s="8" t="str">
        <f>'Vulnerability scoring'!P43</f>
        <v>N/A</v>
      </c>
      <c r="Q43" s="8" t="str">
        <f>'Vulnerability scoring'!Q43</f>
        <v>N/A</v>
      </c>
      <c r="R43" s="8" t="str">
        <f>'Vulnerability scoring'!R43</f>
        <v>N/A</v>
      </c>
      <c r="S43" s="8" t="str">
        <f>'Vulnerability scoring'!S43</f>
        <v>N/A</v>
      </c>
      <c r="T43" s="8" t="str">
        <f>'Vulnerability scoring'!T43</f>
        <v>N/A</v>
      </c>
      <c r="U43" s="8">
        <f>'Vulnerability scoring'!U43</f>
        <v>-1</v>
      </c>
      <c r="V43" s="8">
        <f>'Vulnerability scoring'!V43</f>
        <v>1</v>
      </c>
      <c r="W43" s="8" t="str">
        <f>'Vulnerability scoring'!W43</f>
        <v>N/A</v>
      </c>
      <c r="X43" s="8" t="str">
        <f>'Vulnerability scoring'!X43</f>
        <v>N/A</v>
      </c>
      <c r="Y43" s="8" t="str">
        <f>'Vulnerability scoring'!Y43</f>
        <v>N/A</v>
      </c>
      <c r="Z43" s="8" t="str">
        <f>'Vulnerability scoring'!Z43</f>
        <v>N/A</v>
      </c>
      <c r="AA43" s="8" t="str">
        <f>'Vulnerability scoring'!AA43</f>
        <v>N/A</v>
      </c>
      <c r="AB43" s="8" t="str">
        <f>'Vulnerability scoring'!AB43</f>
        <v>N/A</v>
      </c>
      <c r="AC43" s="8" t="str">
        <f>'Vulnerability scoring'!AC43</f>
        <v>N/A</v>
      </c>
      <c r="AD43" s="8">
        <f>'Vulnerability scoring'!AD43</f>
        <v>-1</v>
      </c>
      <c r="AE43" s="8" t="str">
        <f>'Vulnerability scoring'!AE43</f>
        <v>N/A</v>
      </c>
      <c r="AF43" s="8" t="str">
        <f>'Vulnerability scoring'!AF43</f>
        <v>N/A</v>
      </c>
      <c r="AG43" s="8" t="str">
        <f>'Vulnerability scoring'!AG43</f>
        <v>N/A</v>
      </c>
      <c r="AH43" s="8" t="str">
        <f>'Vulnerability scoring'!AH43</f>
        <v>N/A</v>
      </c>
      <c r="AI43" s="8" t="str">
        <f>'Vulnerability scoring'!AI43</f>
        <v>N/A</v>
      </c>
      <c r="AJ43" s="8" t="str">
        <f>'Vulnerability scoring'!AJ43</f>
        <v>N/A</v>
      </c>
      <c r="AK43" s="8" t="str">
        <f>'Vulnerability scoring'!AK43</f>
        <v>N/A</v>
      </c>
      <c r="AL43" s="8">
        <f>'Vulnerability scoring'!AL43</f>
        <v>-2</v>
      </c>
      <c r="AM43" s="8" t="str">
        <f>'Vulnerability scoring'!AM43</f>
        <v>N/A</v>
      </c>
      <c r="AN43" s="8">
        <f>'Vulnerability scoring'!AN43</f>
        <v>-2</v>
      </c>
      <c r="AO43" s="8" t="str">
        <f>'Vulnerability scoring'!AO43</f>
        <v>N/A</v>
      </c>
      <c r="AP43" s="8" t="str">
        <f>'Vulnerability scoring'!AP43</f>
        <v>N/A</v>
      </c>
      <c r="AQ43" s="8" t="str">
        <f>'Vulnerability scoring'!AQ43</f>
        <v>N/A</v>
      </c>
      <c r="AR43" s="8" t="str">
        <f>'Vulnerability scoring'!AR43</f>
        <v>N/A</v>
      </c>
      <c r="AS43" s="8" t="str">
        <f>'Vulnerability scoring'!AS43</f>
        <v>N/A</v>
      </c>
      <c r="AT43" s="8" t="str">
        <f>'Vulnerability scoring'!AT43</f>
        <v>N/A</v>
      </c>
      <c r="AU43" s="8" t="str">
        <f>'Vulnerability scoring'!AU43</f>
        <v>N/A</v>
      </c>
      <c r="AV43" s="8" t="str">
        <f>'Vulnerability scoring'!AV43</f>
        <v>N/A</v>
      </c>
      <c r="AW43" s="8" t="str">
        <f>'Vulnerability scoring'!AW43</f>
        <v>N/A</v>
      </c>
      <c r="AX43" s="8" t="str">
        <f>'Vulnerability scoring'!AX43</f>
        <v>N/A</v>
      </c>
      <c r="AY43" s="8" t="str">
        <f>'Vulnerability scoring'!AY43</f>
        <v>N/A</v>
      </c>
      <c r="AZ43" s="8">
        <f>'Vulnerability scoring'!AZ43</f>
        <v>-1</v>
      </c>
      <c r="BA43" s="8" t="str">
        <f>'Vulnerability scoring'!BA43</f>
        <v>N/A</v>
      </c>
      <c r="BB43" s="8" t="str">
        <f>'Vulnerability scoring'!BB43</f>
        <v>N/A</v>
      </c>
      <c r="BC43" s="8" t="str">
        <f>'Vulnerability scoring'!BC43</f>
        <v>N/A</v>
      </c>
      <c r="BD43" s="8" t="str">
        <f>'Vulnerability scoring'!BD43</f>
        <v>N/A</v>
      </c>
      <c r="BE43" s="8" t="str">
        <f>'Vulnerability scoring'!BE43</f>
        <v>N/A</v>
      </c>
      <c r="BF43" s="8" t="str">
        <f>'Vulnerability scoring'!BF43</f>
        <v>N/A</v>
      </c>
      <c r="BG43" s="8" t="str">
        <f>'Vulnerability scoring'!BG43</f>
        <v>N/A</v>
      </c>
      <c r="BH43" s="8" t="str">
        <f>'Vulnerability scoring'!BH43</f>
        <v>N/A</v>
      </c>
      <c r="BI43" s="67"/>
    </row>
    <row r="44" spans="1:61" ht="12.75" x14ac:dyDescent="0.2">
      <c r="A44" s="53" t="str">
        <f>'Technology references'!A39</f>
        <v>Tech-038</v>
      </c>
      <c r="B44" s="54" t="str">
        <f t="array" ref="B44">INDEX('Technology references'!$B$2:$B$100,MATCH($A44,'Technology references'!$A$2:$A$100,0))</f>
        <v>Personalized Medicine</v>
      </c>
      <c r="D44" s="8" t="str">
        <f>'Vulnerability scoring'!D44</f>
        <v>N/A</v>
      </c>
      <c r="E44" s="8" t="str">
        <f>'Vulnerability scoring'!E44</f>
        <v>N/A</v>
      </c>
      <c r="F44" s="8" t="str">
        <f>'Vulnerability scoring'!F44</f>
        <v>N/A</v>
      </c>
      <c r="G44" s="8" t="str">
        <f>'Vulnerability scoring'!G44</f>
        <v>N/A</v>
      </c>
      <c r="H44" s="8" t="str">
        <f>'Vulnerability scoring'!H44</f>
        <v>N/A</v>
      </c>
      <c r="I44" s="8" t="str">
        <f>'Vulnerability scoring'!I44</f>
        <v>N/A</v>
      </c>
      <c r="J44" s="8" t="str">
        <f>'Vulnerability scoring'!J44</f>
        <v>N/A</v>
      </c>
      <c r="K44" s="8" t="str">
        <f>'Vulnerability scoring'!K44</f>
        <v>N/A</v>
      </c>
      <c r="L44" s="8" t="str">
        <f>'Vulnerability scoring'!L44</f>
        <v>N/A</v>
      </c>
      <c r="M44" s="8" t="str">
        <f>'Vulnerability scoring'!M44</f>
        <v>N/A</v>
      </c>
      <c r="N44" s="8" t="str">
        <f>'Vulnerability scoring'!N44</f>
        <v>N/A</v>
      </c>
      <c r="O44" s="8" t="str">
        <f>'Vulnerability scoring'!O44</f>
        <v>N/A</v>
      </c>
      <c r="P44" s="8" t="str">
        <f>'Vulnerability scoring'!P44</f>
        <v>N/A</v>
      </c>
      <c r="Q44" s="8" t="str">
        <f>'Vulnerability scoring'!Q44</f>
        <v>N/A</v>
      </c>
      <c r="R44" s="8" t="str">
        <f>'Vulnerability scoring'!R44</f>
        <v>N/A</v>
      </c>
      <c r="S44" s="8" t="str">
        <f>'Vulnerability scoring'!S44</f>
        <v>N/A</v>
      </c>
      <c r="T44" s="8" t="str">
        <f>'Vulnerability scoring'!T44</f>
        <v>N/A</v>
      </c>
      <c r="U44" s="8" t="str">
        <f>'Vulnerability scoring'!U44</f>
        <v>N/A</v>
      </c>
      <c r="V44" s="8" t="str">
        <f>'Vulnerability scoring'!V44</f>
        <v>N/A</v>
      </c>
      <c r="W44" s="8" t="str">
        <f>'Vulnerability scoring'!W44</f>
        <v>N/A</v>
      </c>
      <c r="X44" s="8" t="str">
        <f>'Vulnerability scoring'!X44</f>
        <v>N/A</v>
      </c>
      <c r="Y44" s="8" t="str">
        <f>'Vulnerability scoring'!Y44</f>
        <v>N/A</v>
      </c>
      <c r="Z44" s="8" t="str">
        <f>'Vulnerability scoring'!Z44</f>
        <v>N/A</v>
      </c>
      <c r="AA44" s="8">
        <f>'Vulnerability scoring'!AA44</f>
        <v>2</v>
      </c>
      <c r="AB44" s="8" t="str">
        <f>'Vulnerability scoring'!AB44</f>
        <v>N/A</v>
      </c>
      <c r="AC44" s="8" t="str">
        <f>'Vulnerability scoring'!AC44</f>
        <v>N/A</v>
      </c>
      <c r="AD44" s="8" t="str">
        <f>'Vulnerability scoring'!AD44</f>
        <v>N/A</v>
      </c>
      <c r="AE44" s="8" t="str">
        <f>'Vulnerability scoring'!AE44</f>
        <v>N/A</v>
      </c>
      <c r="AF44" s="8" t="str">
        <f>'Vulnerability scoring'!AF44</f>
        <v>N/A</v>
      </c>
      <c r="AG44" s="8" t="str">
        <f>'Vulnerability scoring'!AG44</f>
        <v>N/A</v>
      </c>
      <c r="AH44" s="8" t="str">
        <f>'Vulnerability scoring'!AH44</f>
        <v>N/A</v>
      </c>
      <c r="AI44" s="8" t="str">
        <f>'Vulnerability scoring'!AI44</f>
        <v>N/A</v>
      </c>
      <c r="AJ44" s="8" t="str">
        <f>'Vulnerability scoring'!AJ44</f>
        <v>N/A</v>
      </c>
      <c r="AK44" s="8" t="str">
        <f>'Vulnerability scoring'!AK44</f>
        <v>N/A</v>
      </c>
      <c r="AL44" s="8" t="str">
        <f>'Vulnerability scoring'!AL44</f>
        <v>N/A</v>
      </c>
      <c r="AM44" s="8" t="str">
        <f>'Vulnerability scoring'!AM44</f>
        <v>N/A</v>
      </c>
      <c r="AN44" s="8">
        <f>'Vulnerability scoring'!AN44</f>
        <v>-2</v>
      </c>
      <c r="AO44" s="8" t="str">
        <f>'Vulnerability scoring'!AO44</f>
        <v>N/A</v>
      </c>
      <c r="AP44" s="8" t="str">
        <f>'Vulnerability scoring'!AP44</f>
        <v>N/A</v>
      </c>
      <c r="AQ44" s="8" t="str">
        <f>'Vulnerability scoring'!AQ44</f>
        <v>N/A</v>
      </c>
      <c r="AR44" s="8" t="str">
        <f>'Vulnerability scoring'!AR44</f>
        <v>N/A</v>
      </c>
      <c r="AS44" s="8" t="str">
        <f>'Vulnerability scoring'!AS44</f>
        <v>N/A</v>
      </c>
      <c r="AT44" s="8" t="str">
        <f>'Vulnerability scoring'!AT44</f>
        <v>N/A</v>
      </c>
      <c r="AU44" s="8" t="str">
        <f>'Vulnerability scoring'!AU44</f>
        <v>N/A</v>
      </c>
      <c r="AV44" s="8" t="str">
        <f>'Vulnerability scoring'!AV44</f>
        <v>N/A</v>
      </c>
      <c r="AW44" s="8" t="str">
        <f>'Vulnerability scoring'!AW44</f>
        <v>N/A</v>
      </c>
      <c r="AX44" s="8" t="str">
        <f>'Vulnerability scoring'!AX44</f>
        <v>N/A</v>
      </c>
      <c r="AY44" s="8" t="str">
        <f>'Vulnerability scoring'!AY44</f>
        <v>N/A</v>
      </c>
      <c r="AZ44" s="8" t="str">
        <f>'Vulnerability scoring'!AZ44</f>
        <v>N/A</v>
      </c>
      <c r="BA44" s="8" t="str">
        <f>'Vulnerability scoring'!BA44</f>
        <v>N/A</v>
      </c>
      <c r="BB44" s="8">
        <f>'Vulnerability scoring'!BB44</f>
        <v>1</v>
      </c>
      <c r="BC44" s="8" t="str">
        <f>'Vulnerability scoring'!BC44</f>
        <v>N/A</v>
      </c>
      <c r="BD44" s="8" t="str">
        <f>'Vulnerability scoring'!BD44</f>
        <v>N/A</v>
      </c>
      <c r="BE44" s="8" t="str">
        <f>'Vulnerability scoring'!BE44</f>
        <v>N/A</v>
      </c>
      <c r="BF44" s="8" t="str">
        <f>'Vulnerability scoring'!BF44</f>
        <v>N/A</v>
      </c>
      <c r="BG44" s="8" t="str">
        <f>'Vulnerability scoring'!BG44</f>
        <v>N/A</v>
      </c>
      <c r="BH44" s="8" t="str">
        <f>'Vulnerability scoring'!BH44</f>
        <v>N/A</v>
      </c>
      <c r="BI44" s="67"/>
    </row>
    <row r="45" spans="1:61" ht="12.75" x14ac:dyDescent="0.2">
      <c r="A45" s="53" t="str">
        <f>'Technology references'!A40</f>
        <v>Tech-039</v>
      </c>
      <c r="B45" s="54" t="str">
        <f t="array" ref="B45">INDEX('Technology references'!$B$2:$B$100,MATCH($A45,'Technology references'!$A$2:$A$100,0))</f>
        <v>Photovoltaic Materials</v>
      </c>
      <c r="D45" s="8" t="str">
        <f>'Vulnerability scoring'!D45</f>
        <v>N/A</v>
      </c>
      <c r="E45" s="8" t="str">
        <f>'Vulnerability scoring'!E45</f>
        <v>N/A</v>
      </c>
      <c r="F45" s="8" t="str">
        <f>'Vulnerability scoring'!F45</f>
        <v>N/A</v>
      </c>
      <c r="G45" s="8" t="str">
        <f>'Vulnerability scoring'!G45</f>
        <v>N/A</v>
      </c>
      <c r="H45" s="8" t="str">
        <f>'Vulnerability scoring'!H45</f>
        <v>N/A</v>
      </c>
      <c r="I45" s="8" t="str">
        <f>'Vulnerability scoring'!I45</f>
        <v>N/A</v>
      </c>
      <c r="J45" s="8">
        <f>'Vulnerability scoring'!J45</f>
        <v>1</v>
      </c>
      <c r="K45" s="8" t="str">
        <f>'Vulnerability scoring'!K45</f>
        <v>N/A</v>
      </c>
      <c r="L45" s="8" t="str">
        <f>'Vulnerability scoring'!L45</f>
        <v>N/A</v>
      </c>
      <c r="M45" s="8">
        <f>'Vulnerability scoring'!M45</f>
        <v>1</v>
      </c>
      <c r="N45" s="8" t="str">
        <f>'Vulnerability scoring'!N45</f>
        <v>N/A</v>
      </c>
      <c r="O45" s="8" t="str">
        <f>'Vulnerability scoring'!O45</f>
        <v>N/A</v>
      </c>
      <c r="P45" s="8" t="str">
        <f>'Vulnerability scoring'!P45</f>
        <v>N/A</v>
      </c>
      <c r="Q45" s="8" t="str">
        <f>'Vulnerability scoring'!Q45</f>
        <v>N/A</v>
      </c>
      <c r="R45" s="8" t="str">
        <f>'Vulnerability scoring'!R45</f>
        <v>N/A</v>
      </c>
      <c r="S45" s="8" t="str">
        <f>'Vulnerability scoring'!S45</f>
        <v>N/A</v>
      </c>
      <c r="T45" s="8" t="str">
        <f>'Vulnerability scoring'!T45</f>
        <v>N/A</v>
      </c>
      <c r="U45" s="8" t="str">
        <f>'Vulnerability scoring'!U45</f>
        <v>N/A</v>
      </c>
      <c r="V45" s="8" t="str">
        <f>'Vulnerability scoring'!V45</f>
        <v>N/A</v>
      </c>
      <c r="W45" s="8" t="str">
        <f>'Vulnerability scoring'!W45</f>
        <v>N/A</v>
      </c>
      <c r="X45" s="8">
        <f>'Vulnerability scoring'!X45</f>
        <v>-2</v>
      </c>
      <c r="Y45" s="8" t="str">
        <f>'Vulnerability scoring'!Y45</f>
        <v>N/A</v>
      </c>
      <c r="Z45" s="8" t="str">
        <f>'Vulnerability scoring'!Z45</f>
        <v>N/A</v>
      </c>
      <c r="AA45" s="8" t="str">
        <f>'Vulnerability scoring'!AA45</f>
        <v>N/A</v>
      </c>
      <c r="AB45" s="8" t="str">
        <f>'Vulnerability scoring'!AB45</f>
        <v>N/A</v>
      </c>
      <c r="AC45" s="8" t="str">
        <f>'Vulnerability scoring'!AC45</f>
        <v>N/A</v>
      </c>
      <c r="AD45" s="8" t="str">
        <f>'Vulnerability scoring'!AD45</f>
        <v>N/A</v>
      </c>
      <c r="AE45" s="8" t="str">
        <f>'Vulnerability scoring'!AE45</f>
        <v>N/A</v>
      </c>
      <c r="AF45" s="8" t="str">
        <f>'Vulnerability scoring'!AF45</f>
        <v>N/A</v>
      </c>
      <c r="AG45" s="8" t="str">
        <f>'Vulnerability scoring'!AG45</f>
        <v>N/A</v>
      </c>
      <c r="AH45" s="8" t="str">
        <f>'Vulnerability scoring'!AH45</f>
        <v>N/A</v>
      </c>
      <c r="AI45" s="8" t="str">
        <f>'Vulnerability scoring'!AI45</f>
        <v>N/A</v>
      </c>
      <c r="AJ45" s="8" t="str">
        <f>'Vulnerability scoring'!AJ45</f>
        <v>N/A</v>
      </c>
      <c r="AK45" s="8" t="str">
        <f>'Vulnerability scoring'!AK45</f>
        <v>N/A</v>
      </c>
      <c r="AL45" s="8" t="str">
        <f>'Vulnerability scoring'!AL45</f>
        <v>N/A</v>
      </c>
      <c r="AM45" s="8" t="str">
        <f>'Vulnerability scoring'!AM45</f>
        <v>N/A</v>
      </c>
      <c r="AN45" s="8" t="str">
        <f>'Vulnerability scoring'!AN45</f>
        <v>N/A</v>
      </c>
      <c r="AO45" s="8">
        <f>'Vulnerability scoring'!AO45</f>
        <v>2</v>
      </c>
      <c r="AP45" s="8" t="str">
        <f>'Vulnerability scoring'!AP45</f>
        <v>N/A</v>
      </c>
      <c r="AQ45" s="8" t="str">
        <f>'Vulnerability scoring'!AQ45</f>
        <v>N/A</v>
      </c>
      <c r="AR45" s="8" t="str">
        <f>'Vulnerability scoring'!AR45</f>
        <v>N/A</v>
      </c>
      <c r="AS45" s="8" t="str">
        <f>'Vulnerability scoring'!AS45</f>
        <v>N/A</v>
      </c>
      <c r="AT45" s="8" t="str">
        <f>'Vulnerability scoring'!AT45</f>
        <v>N/A</v>
      </c>
      <c r="AU45" s="8" t="str">
        <f>'Vulnerability scoring'!AU45</f>
        <v>N/A</v>
      </c>
      <c r="AV45" s="8" t="str">
        <f>'Vulnerability scoring'!AV45</f>
        <v>N/A</v>
      </c>
      <c r="AW45" s="8">
        <f>'Vulnerability scoring'!AW45</f>
        <v>2</v>
      </c>
      <c r="AX45" s="8" t="str">
        <f>'Vulnerability scoring'!AX45</f>
        <v>N/A</v>
      </c>
      <c r="AY45" s="8" t="str">
        <f>'Vulnerability scoring'!AY45</f>
        <v>N/A</v>
      </c>
      <c r="AZ45" s="8" t="str">
        <f>'Vulnerability scoring'!AZ45</f>
        <v>N/A</v>
      </c>
      <c r="BA45" s="8" t="str">
        <f>'Vulnerability scoring'!BA45</f>
        <v>N/A</v>
      </c>
      <c r="BB45" s="8" t="str">
        <f>'Vulnerability scoring'!BB45</f>
        <v>N/A</v>
      </c>
      <c r="BC45" s="8" t="str">
        <f>'Vulnerability scoring'!BC45</f>
        <v>N/A</v>
      </c>
      <c r="BD45" s="8" t="str">
        <f>'Vulnerability scoring'!BD45</f>
        <v>N/A</v>
      </c>
      <c r="BE45" s="8" t="str">
        <f>'Vulnerability scoring'!BE45</f>
        <v>N/A</v>
      </c>
      <c r="BF45" s="8" t="str">
        <f>'Vulnerability scoring'!BF45</f>
        <v>N/A</v>
      </c>
      <c r="BG45" s="8" t="str">
        <f>'Vulnerability scoring'!BG45</f>
        <v>N/A</v>
      </c>
      <c r="BH45" s="8" t="str">
        <f>'Vulnerability scoring'!BH45</f>
        <v>N/A</v>
      </c>
      <c r="BI45" s="67"/>
    </row>
    <row r="46" spans="1:61" ht="12.75" x14ac:dyDescent="0.2">
      <c r="A46" s="53" t="str">
        <f>'Technology references'!A41</f>
        <v>Tech-040</v>
      </c>
      <c r="B46" s="54" t="str">
        <f t="array" ref="B46">INDEX('Technology references'!$B$2:$B$100,MATCH($A46,'Technology references'!$A$2:$A$100,0))</f>
        <v>Precision Agriculture</v>
      </c>
      <c r="D46" s="8" t="str">
        <f>'Vulnerability scoring'!D46</f>
        <v>N/A</v>
      </c>
      <c r="E46" s="8">
        <f>'Vulnerability scoring'!E46</f>
        <v>2</v>
      </c>
      <c r="F46" s="8" t="str">
        <f>'Vulnerability scoring'!F46</f>
        <v>N/A</v>
      </c>
      <c r="G46" s="8" t="str">
        <f>'Vulnerability scoring'!G46</f>
        <v>N/A</v>
      </c>
      <c r="H46" s="8" t="str">
        <f>'Vulnerability scoring'!H46</f>
        <v>N/A</v>
      </c>
      <c r="I46" s="8" t="str">
        <f>'Vulnerability scoring'!I46</f>
        <v>N/A</v>
      </c>
      <c r="J46" s="8" t="str">
        <f>'Vulnerability scoring'!J46</f>
        <v>N/A</v>
      </c>
      <c r="K46" s="8" t="str">
        <f>'Vulnerability scoring'!K46</f>
        <v>N/A</v>
      </c>
      <c r="L46" s="8" t="str">
        <f>'Vulnerability scoring'!L46</f>
        <v>N/A</v>
      </c>
      <c r="M46" s="8" t="str">
        <f>'Vulnerability scoring'!M46</f>
        <v>N/A</v>
      </c>
      <c r="N46" s="8" t="str">
        <f>'Vulnerability scoring'!N46</f>
        <v>N/A</v>
      </c>
      <c r="O46" s="8" t="str">
        <f>'Vulnerability scoring'!O46</f>
        <v>N/A</v>
      </c>
      <c r="P46" s="8" t="str">
        <f>'Vulnerability scoring'!P46</f>
        <v>N/A</v>
      </c>
      <c r="Q46" s="8" t="str">
        <f>'Vulnerability scoring'!Q46</f>
        <v>N/A</v>
      </c>
      <c r="R46" s="8" t="str">
        <f>'Vulnerability scoring'!R46</f>
        <v>N/A</v>
      </c>
      <c r="S46" s="8">
        <f>'Vulnerability scoring'!S46</f>
        <v>-1</v>
      </c>
      <c r="T46" s="8">
        <f>'Vulnerability scoring'!T46</f>
        <v>-1</v>
      </c>
      <c r="U46" s="8" t="str">
        <f>'Vulnerability scoring'!U46</f>
        <v>N/A</v>
      </c>
      <c r="V46" s="8" t="str">
        <f>'Vulnerability scoring'!V46</f>
        <v>N/A</v>
      </c>
      <c r="W46" s="8" t="str">
        <f>'Vulnerability scoring'!W46</f>
        <v>N/A</v>
      </c>
      <c r="X46" s="8" t="str">
        <f>'Vulnerability scoring'!X46</f>
        <v>N/A</v>
      </c>
      <c r="Y46" s="8" t="str">
        <f>'Vulnerability scoring'!Y46</f>
        <v>N/A</v>
      </c>
      <c r="Z46" s="8">
        <f>'Vulnerability scoring'!Z46</f>
        <v>2</v>
      </c>
      <c r="AA46" s="8" t="str">
        <f>'Vulnerability scoring'!AA46</f>
        <v>N/A</v>
      </c>
      <c r="AB46" s="8" t="str">
        <f>'Vulnerability scoring'!AB46</f>
        <v>N/A</v>
      </c>
      <c r="AC46" s="8" t="str">
        <f>'Vulnerability scoring'!AC46</f>
        <v>N/A</v>
      </c>
      <c r="AD46" s="8" t="str">
        <f>'Vulnerability scoring'!AD46</f>
        <v>N/A</v>
      </c>
      <c r="AE46" s="8" t="str">
        <f>'Vulnerability scoring'!AE46</f>
        <v>N/A</v>
      </c>
      <c r="AF46" s="8">
        <f>'Vulnerability scoring'!AF46</f>
        <v>3</v>
      </c>
      <c r="AG46" s="8" t="str">
        <f>'Vulnerability scoring'!AG46</f>
        <v>N/A</v>
      </c>
      <c r="AH46" s="8" t="str">
        <f>'Vulnerability scoring'!AH46</f>
        <v>N/A</v>
      </c>
      <c r="AI46" s="8" t="str">
        <f>'Vulnerability scoring'!AI46</f>
        <v>N/A</v>
      </c>
      <c r="AJ46" s="8" t="str">
        <f>'Vulnerability scoring'!AJ46</f>
        <v>N/A</v>
      </c>
      <c r="AK46" s="8" t="str">
        <f>'Vulnerability scoring'!AK46</f>
        <v>N/A</v>
      </c>
      <c r="AL46" s="8" t="str">
        <f>'Vulnerability scoring'!AL46</f>
        <v>N/A</v>
      </c>
      <c r="AM46" s="8" t="str">
        <f>'Vulnerability scoring'!AM46</f>
        <v>N/A</v>
      </c>
      <c r="AN46" s="8" t="str">
        <f>'Vulnerability scoring'!AN46</f>
        <v>N/A</v>
      </c>
      <c r="AO46" s="8" t="str">
        <f>'Vulnerability scoring'!AO46</f>
        <v>N/A</v>
      </c>
      <c r="AP46" s="8" t="str">
        <f>'Vulnerability scoring'!AP46</f>
        <v>N/A</v>
      </c>
      <c r="AQ46" s="8" t="str">
        <f>'Vulnerability scoring'!AQ46</f>
        <v>N/A</v>
      </c>
      <c r="AR46" s="8" t="str">
        <f>'Vulnerability scoring'!AR46</f>
        <v>N/A</v>
      </c>
      <c r="AS46" s="8" t="str">
        <f>'Vulnerability scoring'!AS46</f>
        <v>N/A</v>
      </c>
      <c r="AT46" s="8" t="str">
        <f>'Vulnerability scoring'!AT46</f>
        <v>N/A</v>
      </c>
      <c r="AU46" s="8" t="str">
        <f>'Vulnerability scoring'!AU46</f>
        <v>N/A</v>
      </c>
      <c r="AV46" s="8" t="str">
        <f>'Vulnerability scoring'!AV46</f>
        <v>N/A</v>
      </c>
      <c r="AW46" s="8" t="str">
        <f>'Vulnerability scoring'!AW46</f>
        <v>N/A</v>
      </c>
      <c r="AX46" s="8" t="str">
        <f>'Vulnerability scoring'!AX46</f>
        <v>N/A</v>
      </c>
      <c r="AY46" s="8" t="str">
        <f>'Vulnerability scoring'!AY46</f>
        <v>N/A</v>
      </c>
      <c r="AZ46" s="8" t="str">
        <f>'Vulnerability scoring'!AZ46</f>
        <v>N/A</v>
      </c>
      <c r="BA46" s="8" t="str">
        <f>'Vulnerability scoring'!BA46</f>
        <v>N/A</v>
      </c>
      <c r="BB46" s="8" t="str">
        <f>'Vulnerability scoring'!BB46</f>
        <v>N/A</v>
      </c>
      <c r="BC46" s="8" t="str">
        <f>'Vulnerability scoring'!BC46</f>
        <v>N/A</v>
      </c>
      <c r="BD46" s="8" t="str">
        <f>'Vulnerability scoring'!BD46</f>
        <v>N/A</v>
      </c>
      <c r="BE46" s="8" t="str">
        <f>'Vulnerability scoring'!BE46</f>
        <v>N/A</v>
      </c>
      <c r="BF46" s="8" t="str">
        <f>'Vulnerability scoring'!BF46</f>
        <v>N/A</v>
      </c>
      <c r="BG46" s="8" t="str">
        <f>'Vulnerability scoring'!BG46</f>
        <v>N/A</v>
      </c>
      <c r="BH46" s="8" t="str">
        <f>'Vulnerability scoring'!BH46</f>
        <v>N/A</v>
      </c>
      <c r="BI46" s="67"/>
    </row>
    <row r="47" spans="1:61" ht="12.75" x14ac:dyDescent="0.2">
      <c r="A47" s="53" t="str">
        <f>'Technology references'!A42</f>
        <v>Tech-041</v>
      </c>
      <c r="B47" s="54" t="str">
        <f t="array" ref="B47">INDEX('Technology references'!$B$2:$B$100,MATCH($A47,'Technology references'!$A$2:$A$100,0))</f>
        <v>Private Energy Storage</v>
      </c>
      <c r="D47" s="8" t="str">
        <f>'Vulnerability scoring'!D47</f>
        <v>N/A</v>
      </c>
      <c r="E47" s="8" t="str">
        <f>'Vulnerability scoring'!E47</f>
        <v>N/A</v>
      </c>
      <c r="F47" s="8" t="str">
        <f>'Vulnerability scoring'!F47</f>
        <v>N/A</v>
      </c>
      <c r="G47" s="8" t="str">
        <f>'Vulnerability scoring'!G47</f>
        <v>N/A</v>
      </c>
      <c r="H47" s="8" t="str">
        <f>'Vulnerability scoring'!H47</f>
        <v>N/A</v>
      </c>
      <c r="I47" s="8">
        <f>'Vulnerability scoring'!I47</f>
        <v>2</v>
      </c>
      <c r="J47" s="8" t="str">
        <f>'Vulnerability scoring'!J47</f>
        <v>N/A</v>
      </c>
      <c r="K47" s="8" t="str">
        <f>'Vulnerability scoring'!K47</f>
        <v>N/A</v>
      </c>
      <c r="L47" s="8" t="str">
        <f>'Vulnerability scoring'!L47</f>
        <v>N/A</v>
      </c>
      <c r="M47" s="8">
        <f>'Vulnerability scoring'!M47</f>
        <v>2</v>
      </c>
      <c r="N47" s="8" t="str">
        <f>'Vulnerability scoring'!N47</f>
        <v>N/A</v>
      </c>
      <c r="O47" s="8" t="str">
        <f>'Vulnerability scoring'!O47</f>
        <v>N/A</v>
      </c>
      <c r="P47" s="8" t="str">
        <f>'Vulnerability scoring'!P47</f>
        <v>N/A</v>
      </c>
      <c r="Q47" s="8" t="str">
        <f>'Vulnerability scoring'!Q47</f>
        <v>N/A</v>
      </c>
      <c r="R47" s="8" t="str">
        <f>'Vulnerability scoring'!R47</f>
        <v>N/A</v>
      </c>
      <c r="S47" s="8" t="str">
        <f>'Vulnerability scoring'!S47</f>
        <v>N/A</v>
      </c>
      <c r="T47" s="8" t="str">
        <f>'Vulnerability scoring'!T47</f>
        <v>N/A</v>
      </c>
      <c r="U47" s="8" t="str">
        <f>'Vulnerability scoring'!U47</f>
        <v>N/A</v>
      </c>
      <c r="V47" s="8" t="str">
        <f>'Vulnerability scoring'!V47</f>
        <v>N/A</v>
      </c>
      <c r="W47" s="8" t="str">
        <f>'Vulnerability scoring'!W47</f>
        <v>N/A</v>
      </c>
      <c r="X47" s="8">
        <f>'Vulnerability scoring'!X47</f>
        <v>-1</v>
      </c>
      <c r="Y47" s="8" t="str">
        <f>'Vulnerability scoring'!Y47</f>
        <v>N/A</v>
      </c>
      <c r="Z47" s="8" t="str">
        <f>'Vulnerability scoring'!Z47</f>
        <v>N/A</v>
      </c>
      <c r="AA47" s="8" t="str">
        <f>'Vulnerability scoring'!AA47</f>
        <v>N/A</v>
      </c>
      <c r="AB47" s="8" t="str">
        <f>'Vulnerability scoring'!AB47</f>
        <v>N/A</v>
      </c>
      <c r="AC47" s="8" t="str">
        <f>'Vulnerability scoring'!AC47</f>
        <v>N/A</v>
      </c>
      <c r="AD47" s="8" t="str">
        <f>'Vulnerability scoring'!AD47</f>
        <v>N/A</v>
      </c>
      <c r="AE47" s="8" t="str">
        <f>'Vulnerability scoring'!AE47</f>
        <v>N/A</v>
      </c>
      <c r="AF47" s="8" t="str">
        <f>'Vulnerability scoring'!AF47</f>
        <v>N/A</v>
      </c>
      <c r="AG47" s="8" t="str">
        <f>'Vulnerability scoring'!AG47</f>
        <v>N/A</v>
      </c>
      <c r="AH47" s="8" t="str">
        <f>'Vulnerability scoring'!AH47</f>
        <v>N/A</v>
      </c>
      <c r="AI47" s="8" t="str">
        <f>'Vulnerability scoring'!AI47</f>
        <v>N/A</v>
      </c>
      <c r="AJ47" s="8" t="str">
        <f>'Vulnerability scoring'!AJ47</f>
        <v>N/A</v>
      </c>
      <c r="AK47" s="8" t="str">
        <f>'Vulnerability scoring'!AK47</f>
        <v>N/A</v>
      </c>
      <c r="AL47" s="8" t="str">
        <f>'Vulnerability scoring'!AL47</f>
        <v>N/A</v>
      </c>
      <c r="AM47" s="8" t="str">
        <f>'Vulnerability scoring'!AM47</f>
        <v>N/A</v>
      </c>
      <c r="AN47" s="8" t="str">
        <f>'Vulnerability scoring'!AN47</f>
        <v>N/A</v>
      </c>
      <c r="AO47" s="8">
        <f>'Vulnerability scoring'!AO47</f>
        <v>-2</v>
      </c>
      <c r="AP47" s="8" t="str">
        <f>'Vulnerability scoring'!AP47</f>
        <v>N/A</v>
      </c>
      <c r="AQ47" s="8" t="str">
        <f>'Vulnerability scoring'!AQ47</f>
        <v>N/A</v>
      </c>
      <c r="AR47" s="8" t="str">
        <f>'Vulnerability scoring'!AR47</f>
        <v>N/A</v>
      </c>
      <c r="AS47" s="8" t="str">
        <f>'Vulnerability scoring'!AS47</f>
        <v>N/A</v>
      </c>
      <c r="AT47" s="8" t="str">
        <f>'Vulnerability scoring'!AT47</f>
        <v>N/A</v>
      </c>
      <c r="AU47" s="8" t="str">
        <f>'Vulnerability scoring'!AU47</f>
        <v>N/A</v>
      </c>
      <c r="AV47" s="8" t="str">
        <f>'Vulnerability scoring'!AV47</f>
        <v>N/A</v>
      </c>
      <c r="AW47" s="8">
        <f>'Vulnerability scoring'!AW47</f>
        <v>2</v>
      </c>
      <c r="AX47" s="8" t="str">
        <f>'Vulnerability scoring'!AX47</f>
        <v>N/A</v>
      </c>
      <c r="AY47" s="8" t="str">
        <f>'Vulnerability scoring'!AY47</f>
        <v>N/A</v>
      </c>
      <c r="AZ47" s="8" t="str">
        <f>'Vulnerability scoring'!AZ47</f>
        <v>N/A</v>
      </c>
      <c r="BA47" s="8" t="str">
        <f>'Vulnerability scoring'!BA47</f>
        <v>N/A</v>
      </c>
      <c r="BB47" s="8" t="str">
        <f>'Vulnerability scoring'!BB47</f>
        <v>N/A</v>
      </c>
      <c r="BC47" s="8">
        <f>'Vulnerability scoring'!BC47</f>
        <v>1</v>
      </c>
      <c r="BD47" s="8" t="str">
        <f>'Vulnerability scoring'!BD47</f>
        <v>N/A</v>
      </c>
      <c r="BE47" s="8" t="str">
        <f>'Vulnerability scoring'!BE47</f>
        <v>N/A</v>
      </c>
      <c r="BF47" s="8" t="str">
        <f>'Vulnerability scoring'!BF47</f>
        <v>N/A</v>
      </c>
      <c r="BG47" s="8" t="str">
        <f>'Vulnerability scoring'!BG47</f>
        <v>N/A</v>
      </c>
      <c r="BH47" s="8" t="str">
        <f>'Vulnerability scoring'!BH47</f>
        <v>N/A</v>
      </c>
      <c r="BI47" s="67"/>
    </row>
    <row r="48" spans="1:61" ht="12.75" x14ac:dyDescent="0.2">
      <c r="A48" s="53" t="str">
        <f>'Technology references'!A43</f>
        <v>Tech-042</v>
      </c>
      <c r="B48" s="54" t="str">
        <f t="array" ref="B48">INDEX('Technology references'!$B$2:$B$100,MATCH($A48,'Technology references'!$A$2:$A$100,0))</f>
        <v>Quantum Computing</v>
      </c>
      <c r="D48" s="8" t="str">
        <f>'Vulnerability scoring'!D48</f>
        <v>N/A</v>
      </c>
      <c r="E48" s="8" t="str">
        <f>'Vulnerability scoring'!E48</f>
        <v>N/A</v>
      </c>
      <c r="F48" s="8" t="str">
        <f>'Vulnerability scoring'!F48</f>
        <v>N/A</v>
      </c>
      <c r="G48" s="8" t="str">
        <f>'Vulnerability scoring'!G48</f>
        <v>N/A</v>
      </c>
      <c r="H48" s="8" t="str">
        <f>'Vulnerability scoring'!H48</f>
        <v>N/A</v>
      </c>
      <c r="I48" s="8" t="str">
        <f>'Vulnerability scoring'!I48</f>
        <v>N/A</v>
      </c>
      <c r="J48" s="8" t="str">
        <f>'Vulnerability scoring'!J48</f>
        <v>N/A</v>
      </c>
      <c r="K48" s="8" t="str">
        <f>'Vulnerability scoring'!K48</f>
        <v>N/A</v>
      </c>
      <c r="L48" s="8" t="str">
        <f>'Vulnerability scoring'!L48</f>
        <v>N/A</v>
      </c>
      <c r="M48" s="8" t="str">
        <f>'Vulnerability scoring'!M48</f>
        <v>N/A</v>
      </c>
      <c r="N48" s="8" t="str">
        <f>'Vulnerability scoring'!N48</f>
        <v>N/A</v>
      </c>
      <c r="O48" s="8">
        <f>'Vulnerability scoring'!O48</f>
        <v>-2</v>
      </c>
      <c r="P48" s="8">
        <f>'Vulnerability scoring'!P48</f>
        <v>-2</v>
      </c>
      <c r="Q48" s="8" t="str">
        <f>'Vulnerability scoring'!Q48</f>
        <v>N/A</v>
      </c>
      <c r="R48" s="8" t="str">
        <f>'Vulnerability scoring'!R48</f>
        <v>N/A</v>
      </c>
      <c r="S48" s="8" t="str">
        <f>'Vulnerability scoring'!S48</f>
        <v>N/A</v>
      </c>
      <c r="T48" s="8" t="str">
        <f>'Vulnerability scoring'!T48</f>
        <v>N/A</v>
      </c>
      <c r="U48" s="8">
        <f>'Vulnerability scoring'!U48</f>
        <v>-3</v>
      </c>
      <c r="V48" s="8">
        <f>'Vulnerability scoring'!V48</f>
        <v>1</v>
      </c>
      <c r="W48" s="8" t="str">
        <f>'Vulnerability scoring'!W48</f>
        <v>N/A</v>
      </c>
      <c r="X48" s="8" t="str">
        <f>'Vulnerability scoring'!X48</f>
        <v>N/A</v>
      </c>
      <c r="Y48" s="8" t="str">
        <f>'Vulnerability scoring'!Y48</f>
        <v>N/A</v>
      </c>
      <c r="Z48" s="8" t="str">
        <f>'Vulnerability scoring'!Z48</f>
        <v>N/A</v>
      </c>
      <c r="AA48" s="8" t="str">
        <f>'Vulnerability scoring'!AA48</f>
        <v>N/A</v>
      </c>
      <c r="AB48" s="8" t="str">
        <f>'Vulnerability scoring'!AB48</f>
        <v>N/A</v>
      </c>
      <c r="AC48" s="8" t="str">
        <f>'Vulnerability scoring'!AC48</f>
        <v>N/A</v>
      </c>
      <c r="AD48" s="8" t="str">
        <f>'Vulnerability scoring'!AD48</f>
        <v>N/A</v>
      </c>
      <c r="AE48" s="8" t="str">
        <f>'Vulnerability scoring'!AE48</f>
        <v>N/A</v>
      </c>
      <c r="AF48" s="8" t="str">
        <f>'Vulnerability scoring'!AF48</f>
        <v>N/A</v>
      </c>
      <c r="AG48" s="8" t="str">
        <f>'Vulnerability scoring'!AG48</f>
        <v>N/A</v>
      </c>
      <c r="AH48" s="8" t="str">
        <f>'Vulnerability scoring'!AH48</f>
        <v>N/A</v>
      </c>
      <c r="AI48" s="8" t="str">
        <f>'Vulnerability scoring'!AI48</f>
        <v>N/A</v>
      </c>
      <c r="AJ48" s="8" t="str">
        <f>'Vulnerability scoring'!AJ48</f>
        <v>N/A</v>
      </c>
      <c r="AK48" s="8" t="str">
        <f>'Vulnerability scoring'!AK48</f>
        <v>N/A</v>
      </c>
      <c r="AL48" s="8" t="str">
        <f>'Vulnerability scoring'!AL48</f>
        <v>N/A</v>
      </c>
      <c r="AM48" s="8">
        <f>'Vulnerability scoring'!AM48</f>
        <v>1</v>
      </c>
      <c r="AN48" s="8" t="str">
        <f>'Vulnerability scoring'!AN48</f>
        <v>N/A</v>
      </c>
      <c r="AO48" s="8" t="str">
        <f>'Vulnerability scoring'!AO48</f>
        <v>N/A</v>
      </c>
      <c r="AP48" s="8" t="str">
        <f>'Vulnerability scoring'!AP48</f>
        <v>N/A</v>
      </c>
      <c r="AQ48" s="8" t="str">
        <f>'Vulnerability scoring'!AQ48</f>
        <v>N/A</v>
      </c>
      <c r="AR48" s="8" t="str">
        <f>'Vulnerability scoring'!AR48</f>
        <v>N/A</v>
      </c>
      <c r="AS48" s="8" t="str">
        <f>'Vulnerability scoring'!AS48</f>
        <v>N/A</v>
      </c>
      <c r="AT48" s="8" t="str">
        <f>'Vulnerability scoring'!AT48</f>
        <v>N/A</v>
      </c>
      <c r="AU48" s="8" t="str">
        <f>'Vulnerability scoring'!AU48</f>
        <v>N/A</v>
      </c>
      <c r="AV48" s="8" t="str">
        <f>'Vulnerability scoring'!AV48</f>
        <v>N/A</v>
      </c>
      <c r="AW48" s="8" t="str">
        <f>'Vulnerability scoring'!AW48</f>
        <v>N/A</v>
      </c>
      <c r="AX48" s="8" t="str">
        <f>'Vulnerability scoring'!AX48</f>
        <v>N/A</v>
      </c>
      <c r="AY48" s="8" t="str">
        <f>'Vulnerability scoring'!AY48</f>
        <v>N/A</v>
      </c>
      <c r="AZ48" s="8">
        <f>'Vulnerability scoring'!AZ48</f>
        <v>-1</v>
      </c>
      <c r="BA48" s="8" t="str">
        <f>'Vulnerability scoring'!BA48</f>
        <v>N/A</v>
      </c>
      <c r="BB48" s="8" t="str">
        <f>'Vulnerability scoring'!BB48</f>
        <v>N/A</v>
      </c>
      <c r="BC48" s="8">
        <f>'Vulnerability scoring'!BC48</f>
        <v>1</v>
      </c>
      <c r="BD48" s="8">
        <f>'Vulnerability scoring'!BD48</f>
        <v>1</v>
      </c>
      <c r="BE48" s="8">
        <f>'Vulnerability scoring'!BE48</f>
        <v>1</v>
      </c>
      <c r="BF48" s="8">
        <f>'Vulnerability scoring'!BF48</f>
        <v>1</v>
      </c>
      <c r="BG48" s="8" t="str">
        <f>'Vulnerability scoring'!BG48</f>
        <v>N/A</v>
      </c>
      <c r="BH48" s="8">
        <f>'Vulnerability scoring'!BH48</f>
        <v>1</v>
      </c>
      <c r="BI48" s="67"/>
    </row>
    <row r="49" spans="1:61" ht="12.75" x14ac:dyDescent="0.2">
      <c r="A49" s="53" t="str">
        <f>'Technology references'!A44</f>
        <v>Tech-043</v>
      </c>
      <c r="B49" s="54" t="str">
        <f t="array" ref="B49">INDEX('Technology references'!$B$2:$B$100,MATCH($A49,'Technology references'!$A$2:$A$100,0))</f>
        <v>Smart Grid</v>
      </c>
      <c r="D49" s="8" t="str">
        <f>'Vulnerability scoring'!D49</f>
        <v>N/A</v>
      </c>
      <c r="E49" s="8" t="str">
        <f>'Vulnerability scoring'!E49</f>
        <v>N/A</v>
      </c>
      <c r="F49" s="8" t="str">
        <f>'Vulnerability scoring'!F49</f>
        <v>N/A</v>
      </c>
      <c r="G49" s="8" t="str">
        <f>'Vulnerability scoring'!G49</f>
        <v>N/A</v>
      </c>
      <c r="H49" s="8">
        <f>'Vulnerability scoring'!H49</f>
        <v>2</v>
      </c>
      <c r="I49" s="8">
        <f>'Vulnerability scoring'!I49</f>
        <v>2</v>
      </c>
      <c r="J49" s="8">
        <f>'Vulnerability scoring'!J49</f>
        <v>1</v>
      </c>
      <c r="K49" s="8" t="str">
        <f>'Vulnerability scoring'!K49</f>
        <v>N/A</v>
      </c>
      <c r="L49" s="8" t="str">
        <f>'Vulnerability scoring'!L49</f>
        <v>N/A</v>
      </c>
      <c r="M49" s="8">
        <f>'Vulnerability scoring'!M49</f>
        <v>1</v>
      </c>
      <c r="N49" s="8" t="str">
        <f>'Vulnerability scoring'!N49</f>
        <v>N/A</v>
      </c>
      <c r="O49" s="8" t="str">
        <f>'Vulnerability scoring'!O49</f>
        <v>N/A</v>
      </c>
      <c r="P49" s="8" t="str">
        <f>'Vulnerability scoring'!P49</f>
        <v>N/A</v>
      </c>
      <c r="Q49" s="8" t="str">
        <f>'Vulnerability scoring'!Q49</f>
        <v>N/A</v>
      </c>
      <c r="R49" s="8" t="str">
        <f>'Vulnerability scoring'!R49</f>
        <v>N/A</v>
      </c>
      <c r="S49" s="8" t="str">
        <f>'Vulnerability scoring'!S49</f>
        <v>N/A</v>
      </c>
      <c r="T49" s="8" t="str">
        <f>'Vulnerability scoring'!T49</f>
        <v>N/A</v>
      </c>
      <c r="U49" s="8" t="str">
        <f>'Vulnerability scoring'!U49</f>
        <v>N/A</v>
      </c>
      <c r="V49" s="8" t="str">
        <f>'Vulnerability scoring'!V49</f>
        <v>N/A</v>
      </c>
      <c r="W49" s="8" t="str">
        <f>'Vulnerability scoring'!W49</f>
        <v>N/A</v>
      </c>
      <c r="X49" s="8">
        <f>'Vulnerability scoring'!X49</f>
        <v>1</v>
      </c>
      <c r="Y49" s="8" t="str">
        <f>'Vulnerability scoring'!Y49</f>
        <v>N/A</v>
      </c>
      <c r="Z49" s="8">
        <f>'Vulnerability scoring'!Z49</f>
        <v>2</v>
      </c>
      <c r="AA49" s="8" t="str">
        <f>'Vulnerability scoring'!AA49</f>
        <v>N/A</v>
      </c>
      <c r="AB49" s="8" t="str">
        <f>'Vulnerability scoring'!AB49</f>
        <v>N/A</v>
      </c>
      <c r="AC49" s="8" t="str">
        <f>'Vulnerability scoring'!AC49</f>
        <v>N/A</v>
      </c>
      <c r="AD49" s="8" t="str">
        <f>'Vulnerability scoring'!AD49</f>
        <v>N/A</v>
      </c>
      <c r="AE49" s="8" t="str">
        <f>'Vulnerability scoring'!AE49</f>
        <v>N/A</v>
      </c>
      <c r="AF49" s="8" t="str">
        <f>'Vulnerability scoring'!AF49</f>
        <v>N/A</v>
      </c>
      <c r="AG49" s="8" t="str">
        <f>'Vulnerability scoring'!AG49</f>
        <v>N/A</v>
      </c>
      <c r="AH49" s="8" t="str">
        <f>'Vulnerability scoring'!AH49</f>
        <v>N/A</v>
      </c>
      <c r="AI49" s="8" t="str">
        <f>'Vulnerability scoring'!AI49</f>
        <v>N/A</v>
      </c>
      <c r="AJ49" s="8" t="str">
        <f>'Vulnerability scoring'!AJ49</f>
        <v>N/A</v>
      </c>
      <c r="AK49" s="8" t="str">
        <f>'Vulnerability scoring'!AK49</f>
        <v>N/A</v>
      </c>
      <c r="AL49" s="8" t="str">
        <f>'Vulnerability scoring'!AL49</f>
        <v>N/A</v>
      </c>
      <c r="AM49" s="8">
        <f>'Vulnerability scoring'!AM49</f>
        <v>2</v>
      </c>
      <c r="AN49" s="8" t="str">
        <f>'Vulnerability scoring'!AN49</f>
        <v>N/A</v>
      </c>
      <c r="AO49" s="8">
        <f>'Vulnerability scoring'!AO49</f>
        <v>2</v>
      </c>
      <c r="AP49" s="8" t="str">
        <f>'Vulnerability scoring'!AP49</f>
        <v>N/A</v>
      </c>
      <c r="AQ49" s="8" t="str">
        <f>'Vulnerability scoring'!AQ49</f>
        <v>N/A</v>
      </c>
      <c r="AR49" s="8" t="str">
        <f>'Vulnerability scoring'!AR49</f>
        <v>N/A</v>
      </c>
      <c r="AS49" s="8" t="str">
        <f>'Vulnerability scoring'!AS49</f>
        <v>N/A</v>
      </c>
      <c r="AT49" s="8" t="str">
        <f>'Vulnerability scoring'!AT49</f>
        <v>N/A</v>
      </c>
      <c r="AU49" s="8" t="str">
        <f>'Vulnerability scoring'!AU49</f>
        <v>N/A</v>
      </c>
      <c r="AV49" s="8" t="str">
        <f>'Vulnerability scoring'!AV49</f>
        <v>N/A</v>
      </c>
      <c r="AW49" s="8">
        <f>'Vulnerability scoring'!AW49</f>
        <v>2</v>
      </c>
      <c r="AX49" s="8" t="str">
        <f>'Vulnerability scoring'!AX49</f>
        <v>N/A</v>
      </c>
      <c r="AY49" s="8" t="str">
        <f>'Vulnerability scoring'!AY49</f>
        <v>N/A</v>
      </c>
      <c r="AZ49" s="8" t="str">
        <f>'Vulnerability scoring'!AZ49</f>
        <v>N/A</v>
      </c>
      <c r="BA49" s="8" t="str">
        <f>'Vulnerability scoring'!BA49</f>
        <v>N/A</v>
      </c>
      <c r="BB49" s="8" t="str">
        <f>'Vulnerability scoring'!BB49</f>
        <v>N/A</v>
      </c>
      <c r="BC49" s="8" t="str">
        <f>'Vulnerability scoring'!BC49</f>
        <v>N/A</v>
      </c>
      <c r="BD49" s="8" t="str">
        <f>'Vulnerability scoring'!BD49</f>
        <v>N/A</v>
      </c>
      <c r="BE49" s="8" t="str">
        <f>'Vulnerability scoring'!BE49</f>
        <v>N/A</v>
      </c>
      <c r="BF49" s="8" t="str">
        <f>'Vulnerability scoring'!BF49</f>
        <v>N/A</v>
      </c>
      <c r="BG49" s="8" t="str">
        <f>'Vulnerability scoring'!BG49</f>
        <v>N/A</v>
      </c>
      <c r="BH49" s="8" t="str">
        <f>'Vulnerability scoring'!BH49</f>
        <v>N/A</v>
      </c>
      <c r="BI49" s="67"/>
    </row>
    <row r="50" spans="1:61" ht="12.75" x14ac:dyDescent="0.2">
      <c r="A50" s="53" t="str">
        <f>'Technology references'!A45</f>
        <v>Tech-044</v>
      </c>
      <c r="B50" s="54" t="str">
        <f t="array" ref="B50">INDEX('Technology references'!$B$2:$B$100,MATCH($A50,'Technology references'!$A$2:$A$100,0))</f>
        <v>Smart Materials</v>
      </c>
      <c r="D50" s="8" t="str">
        <f>'Vulnerability scoring'!D50</f>
        <v>N/A</v>
      </c>
      <c r="E50" s="8" t="str">
        <f>'Vulnerability scoring'!E50</f>
        <v>N/A</v>
      </c>
      <c r="F50" s="8" t="str">
        <f>'Vulnerability scoring'!F50</f>
        <v>N/A</v>
      </c>
      <c r="G50" s="8" t="str">
        <f>'Vulnerability scoring'!G50</f>
        <v>N/A</v>
      </c>
      <c r="H50" s="8" t="str">
        <f>'Vulnerability scoring'!H50</f>
        <v>N/A</v>
      </c>
      <c r="I50" s="8">
        <f>'Vulnerability scoring'!I50</f>
        <v>1</v>
      </c>
      <c r="J50" s="8" t="str">
        <f>'Vulnerability scoring'!J50</f>
        <v>N/A</v>
      </c>
      <c r="K50" s="8" t="str">
        <f>'Vulnerability scoring'!K50</f>
        <v>N/A</v>
      </c>
      <c r="L50" s="8" t="str">
        <f>'Vulnerability scoring'!L50</f>
        <v>N/A</v>
      </c>
      <c r="M50" s="8" t="str">
        <f>'Vulnerability scoring'!M50</f>
        <v>N/A</v>
      </c>
      <c r="N50" s="8" t="str">
        <f>'Vulnerability scoring'!N50</f>
        <v>N/A</v>
      </c>
      <c r="O50" s="8" t="str">
        <f>'Vulnerability scoring'!O50</f>
        <v>N/A</v>
      </c>
      <c r="P50" s="8" t="str">
        <f>'Vulnerability scoring'!P50</f>
        <v>N/A</v>
      </c>
      <c r="Q50" s="8" t="str">
        <f>'Vulnerability scoring'!Q50</f>
        <v>N/A</v>
      </c>
      <c r="R50" s="8" t="str">
        <f>'Vulnerability scoring'!R50</f>
        <v>N/A</v>
      </c>
      <c r="S50" s="8" t="str">
        <f>'Vulnerability scoring'!S50</f>
        <v>N/A</v>
      </c>
      <c r="T50" s="8" t="str">
        <f>'Vulnerability scoring'!T50</f>
        <v>N/A</v>
      </c>
      <c r="U50" s="8">
        <f>'Vulnerability scoring'!U50</f>
        <v>1</v>
      </c>
      <c r="V50" s="8" t="str">
        <f>'Vulnerability scoring'!V50</f>
        <v>N/A</v>
      </c>
      <c r="W50" s="8" t="str">
        <f>'Vulnerability scoring'!W50</f>
        <v>N/A</v>
      </c>
      <c r="X50" s="8" t="str">
        <f>'Vulnerability scoring'!X50</f>
        <v>N/A</v>
      </c>
      <c r="Y50" s="8" t="str">
        <f>'Vulnerability scoring'!Y50</f>
        <v>N/A</v>
      </c>
      <c r="Z50" s="8" t="str">
        <f>'Vulnerability scoring'!Z50</f>
        <v>N/A</v>
      </c>
      <c r="AA50" s="8" t="str">
        <f>'Vulnerability scoring'!AA50</f>
        <v>N/A</v>
      </c>
      <c r="AB50" s="8" t="str">
        <f>'Vulnerability scoring'!AB50</f>
        <v>N/A</v>
      </c>
      <c r="AC50" s="8" t="str">
        <f>'Vulnerability scoring'!AC50</f>
        <v>N/A</v>
      </c>
      <c r="AD50" s="8" t="str">
        <f>'Vulnerability scoring'!AD50</f>
        <v>N/A</v>
      </c>
      <c r="AE50" s="8" t="str">
        <f>'Vulnerability scoring'!AE50</f>
        <v>N/A</v>
      </c>
      <c r="AF50" s="8" t="str">
        <f>'Vulnerability scoring'!AF50</f>
        <v>N/A</v>
      </c>
      <c r="AG50" s="8" t="str">
        <f>'Vulnerability scoring'!AG50</f>
        <v>N/A</v>
      </c>
      <c r="AH50" s="8" t="str">
        <f>'Vulnerability scoring'!AH50</f>
        <v>N/A</v>
      </c>
      <c r="AI50" s="8" t="str">
        <f>'Vulnerability scoring'!AI50</f>
        <v>N/A</v>
      </c>
      <c r="AJ50" s="8" t="str">
        <f>'Vulnerability scoring'!AJ50</f>
        <v>N/A</v>
      </c>
      <c r="AK50" s="8" t="str">
        <f>'Vulnerability scoring'!AK50</f>
        <v>N/A</v>
      </c>
      <c r="AL50" s="8">
        <f>'Vulnerability scoring'!AL50</f>
        <v>1</v>
      </c>
      <c r="AM50" s="8" t="str">
        <f>'Vulnerability scoring'!AM50</f>
        <v>N/A</v>
      </c>
      <c r="AN50" s="8" t="str">
        <f>'Vulnerability scoring'!AN50</f>
        <v>N/A</v>
      </c>
      <c r="AO50" s="8" t="str">
        <f>'Vulnerability scoring'!AO50</f>
        <v>N/A</v>
      </c>
      <c r="AP50" s="8" t="str">
        <f>'Vulnerability scoring'!AP50</f>
        <v>N/A</v>
      </c>
      <c r="AQ50" s="8">
        <f>'Vulnerability scoring'!AQ50</f>
        <v>1</v>
      </c>
      <c r="AR50" s="8" t="str">
        <f>'Vulnerability scoring'!AR50</f>
        <v>N/A</v>
      </c>
      <c r="AS50" s="8" t="str">
        <f>'Vulnerability scoring'!AS50</f>
        <v>N/A</v>
      </c>
      <c r="AT50" s="8">
        <f>'Vulnerability scoring'!AT50</f>
        <v>1</v>
      </c>
      <c r="AU50" s="8" t="str">
        <f>'Vulnerability scoring'!AU50</f>
        <v>N/A</v>
      </c>
      <c r="AV50" s="8" t="str">
        <f>'Vulnerability scoring'!AV50</f>
        <v>N/A</v>
      </c>
      <c r="AW50" s="8" t="str">
        <f>'Vulnerability scoring'!AW50</f>
        <v>N/A</v>
      </c>
      <c r="AX50" s="8" t="str">
        <f>'Vulnerability scoring'!AX50</f>
        <v>N/A</v>
      </c>
      <c r="AY50" s="8" t="str">
        <f>'Vulnerability scoring'!AY50</f>
        <v>N/A</v>
      </c>
      <c r="AZ50" s="8">
        <f>'Vulnerability scoring'!AZ50</f>
        <v>1</v>
      </c>
      <c r="BA50" s="8" t="str">
        <f>'Vulnerability scoring'!BA50</f>
        <v>N/A</v>
      </c>
      <c r="BB50" s="8" t="str">
        <f>'Vulnerability scoring'!BB50</f>
        <v>N/A</v>
      </c>
      <c r="BC50" s="8" t="str">
        <f>'Vulnerability scoring'!BC50</f>
        <v>N/A</v>
      </c>
      <c r="BD50" s="8" t="str">
        <f>'Vulnerability scoring'!BD50</f>
        <v>N/A</v>
      </c>
      <c r="BE50" s="8" t="str">
        <f>'Vulnerability scoring'!BE50</f>
        <v>N/A</v>
      </c>
      <c r="BF50" s="8" t="str">
        <f>'Vulnerability scoring'!BF50</f>
        <v>N/A</v>
      </c>
      <c r="BG50" s="8" t="str">
        <f>'Vulnerability scoring'!BG50</f>
        <v>N/A</v>
      </c>
      <c r="BH50" s="8" t="str">
        <f>'Vulnerability scoring'!BH50</f>
        <v>N/A</v>
      </c>
      <c r="BI50" s="67"/>
    </row>
    <row r="51" spans="1:61" ht="12.75" x14ac:dyDescent="0.2">
      <c r="A51" s="53" t="str">
        <f>'Technology references'!A46</f>
        <v>Tech-045</v>
      </c>
      <c r="B51" s="54" t="str">
        <f t="array" ref="B51">INDEX('Technology references'!$B$2:$B$100,MATCH($A51,'Technology references'!$A$2:$A$100,0))</f>
        <v>Smart Sensors</v>
      </c>
      <c r="D51" s="8" t="str">
        <f>'Vulnerability scoring'!D51</f>
        <v>N/A</v>
      </c>
      <c r="E51" s="8" t="str">
        <f>'Vulnerability scoring'!E51</f>
        <v>N/A</v>
      </c>
      <c r="F51" s="8" t="str">
        <f>'Vulnerability scoring'!F51</f>
        <v>N/A</v>
      </c>
      <c r="G51" s="8" t="str">
        <f>'Vulnerability scoring'!G51</f>
        <v>N/A</v>
      </c>
      <c r="H51" s="8" t="str">
        <f>'Vulnerability scoring'!H51</f>
        <v>N/A</v>
      </c>
      <c r="I51" s="8">
        <f>'Vulnerability scoring'!I51</f>
        <v>1</v>
      </c>
      <c r="J51" s="8" t="str">
        <f>'Vulnerability scoring'!J51</f>
        <v>N/A</v>
      </c>
      <c r="K51" s="8" t="str">
        <f>'Vulnerability scoring'!K51</f>
        <v>N/A</v>
      </c>
      <c r="L51" s="8" t="str">
        <f>'Vulnerability scoring'!L51</f>
        <v>N/A</v>
      </c>
      <c r="M51" s="8">
        <f>'Vulnerability scoring'!M51</f>
        <v>1</v>
      </c>
      <c r="N51" s="8">
        <f>'Vulnerability scoring'!N51</f>
        <v>1</v>
      </c>
      <c r="O51" s="8" t="str">
        <f>'Vulnerability scoring'!O51</f>
        <v>N/A</v>
      </c>
      <c r="P51" s="8" t="str">
        <f>'Vulnerability scoring'!P51</f>
        <v>N/A</v>
      </c>
      <c r="Q51" s="8" t="str">
        <f>'Vulnerability scoring'!Q51</f>
        <v>N/A</v>
      </c>
      <c r="R51" s="8" t="str">
        <f>'Vulnerability scoring'!R51</f>
        <v>N/A</v>
      </c>
      <c r="S51" s="8" t="str">
        <f>'Vulnerability scoring'!S51</f>
        <v>N/A</v>
      </c>
      <c r="T51" s="8">
        <f>'Vulnerability scoring'!T51</f>
        <v>1</v>
      </c>
      <c r="U51" s="8" t="str">
        <f>'Vulnerability scoring'!U51</f>
        <v>N/A</v>
      </c>
      <c r="V51" s="8" t="str">
        <f>'Vulnerability scoring'!V51</f>
        <v>N/A</v>
      </c>
      <c r="W51" s="8" t="str">
        <f>'Vulnerability scoring'!W51</f>
        <v>N/A</v>
      </c>
      <c r="X51" s="8">
        <f>'Vulnerability scoring'!X51</f>
        <v>1</v>
      </c>
      <c r="Y51" s="8">
        <f>'Vulnerability scoring'!Y51</f>
        <v>1</v>
      </c>
      <c r="Z51" s="8">
        <f>'Vulnerability scoring'!Z51</f>
        <v>2</v>
      </c>
      <c r="AA51" s="8" t="str">
        <f>'Vulnerability scoring'!AA51</f>
        <v>N/A</v>
      </c>
      <c r="AB51" s="8" t="str">
        <f>'Vulnerability scoring'!AB51</f>
        <v>N/A</v>
      </c>
      <c r="AC51" s="8" t="str">
        <f>'Vulnerability scoring'!AC51</f>
        <v>N/A</v>
      </c>
      <c r="AD51" s="8" t="str">
        <f>'Vulnerability scoring'!AD51</f>
        <v>N/A</v>
      </c>
      <c r="AE51" s="8" t="str">
        <f>'Vulnerability scoring'!AE51</f>
        <v>N/A</v>
      </c>
      <c r="AF51" s="8" t="str">
        <f>'Vulnerability scoring'!AF51</f>
        <v>N/A</v>
      </c>
      <c r="AG51" s="8" t="str">
        <f>'Vulnerability scoring'!AG51</f>
        <v>N/A</v>
      </c>
      <c r="AH51" s="8" t="str">
        <f>'Vulnerability scoring'!AH51</f>
        <v>N/A</v>
      </c>
      <c r="AI51" s="8" t="str">
        <f>'Vulnerability scoring'!AI51</f>
        <v>N/A</v>
      </c>
      <c r="AJ51" s="8" t="str">
        <f>'Vulnerability scoring'!AJ51</f>
        <v>N/A</v>
      </c>
      <c r="AK51" s="8" t="str">
        <f>'Vulnerability scoring'!AK51</f>
        <v>N/A</v>
      </c>
      <c r="AL51" s="8" t="str">
        <f>'Vulnerability scoring'!AL51</f>
        <v>N/A</v>
      </c>
      <c r="AM51" s="8">
        <f>'Vulnerability scoring'!AM51</f>
        <v>1</v>
      </c>
      <c r="AN51" s="8" t="str">
        <f>'Vulnerability scoring'!AN51</f>
        <v>N/A</v>
      </c>
      <c r="AO51" s="8">
        <f>'Vulnerability scoring'!AO51</f>
        <v>1</v>
      </c>
      <c r="AP51" s="8" t="str">
        <f>'Vulnerability scoring'!AP51</f>
        <v>N/A</v>
      </c>
      <c r="AQ51" s="8" t="str">
        <f>'Vulnerability scoring'!AQ51</f>
        <v>N/A</v>
      </c>
      <c r="AR51" s="8">
        <f>'Vulnerability scoring'!AR51</f>
        <v>2</v>
      </c>
      <c r="AS51" s="8" t="str">
        <f>'Vulnerability scoring'!AS51</f>
        <v>N/A</v>
      </c>
      <c r="AT51" s="8">
        <f>'Vulnerability scoring'!AT51</f>
        <v>1</v>
      </c>
      <c r="AU51" s="8" t="str">
        <f>'Vulnerability scoring'!AU51</f>
        <v>N/A</v>
      </c>
      <c r="AV51" s="8">
        <f>'Vulnerability scoring'!AV51</f>
        <v>1</v>
      </c>
      <c r="AW51" s="8" t="str">
        <f>'Vulnerability scoring'!AW51</f>
        <v>N/A</v>
      </c>
      <c r="AX51" s="8" t="str">
        <f>'Vulnerability scoring'!AX51</f>
        <v>N/A</v>
      </c>
      <c r="AY51" s="8">
        <f>'Vulnerability scoring'!AY51</f>
        <v>2</v>
      </c>
      <c r="AZ51" s="8" t="str">
        <f>'Vulnerability scoring'!AZ51</f>
        <v>N/A</v>
      </c>
      <c r="BA51" s="8">
        <f>'Vulnerability scoring'!BA51</f>
        <v>1</v>
      </c>
      <c r="BB51" s="8">
        <f>'Vulnerability scoring'!BB51</f>
        <v>3</v>
      </c>
      <c r="BC51" s="8">
        <f>'Vulnerability scoring'!BC51</f>
        <v>2</v>
      </c>
      <c r="BD51" s="8" t="str">
        <f>'Vulnerability scoring'!BD51</f>
        <v>N/A</v>
      </c>
      <c r="BE51" s="8">
        <f>'Vulnerability scoring'!BE51</f>
        <v>2</v>
      </c>
      <c r="BF51" s="8" t="str">
        <f>'Vulnerability scoring'!BF51</f>
        <v>N/A</v>
      </c>
      <c r="BG51" s="8" t="str">
        <f>'Vulnerability scoring'!BG51</f>
        <v>N/A</v>
      </c>
      <c r="BH51" s="8" t="str">
        <f>'Vulnerability scoring'!BH51</f>
        <v>N/A</v>
      </c>
      <c r="BI51" s="67"/>
    </row>
    <row r="52" spans="1:61" ht="12.75" x14ac:dyDescent="0.2">
      <c r="A52" s="53" t="str">
        <f>'Technology references'!A47</f>
        <v>Tech-046</v>
      </c>
      <c r="B52" s="54" t="str">
        <f t="array" ref="B52">INDEX('Technology references'!$B$2:$B$100,MATCH($A52,'Technology references'!$A$2:$A$100,0))</f>
        <v>Nanomaterials</v>
      </c>
      <c r="D52" s="8">
        <f>'Vulnerability scoring'!D52</f>
        <v>1</v>
      </c>
      <c r="E52" s="8" t="str">
        <f>'Vulnerability scoring'!E52</f>
        <v>N/A</v>
      </c>
      <c r="F52" s="8" t="str">
        <f>'Vulnerability scoring'!F52</f>
        <v>N/A</v>
      </c>
      <c r="G52" s="8" t="str">
        <f>'Vulnerability scoring'!G52</f>
        <v>N/A</v>
      </c>
      <c r="H52" s="8" t="str">
        <f>'Vulnerability scoring'!H52</f>
        <v>N/A</v>
      </c>
      <c r="I52" s="8">
        <f>'Vulnerability scoring'!I52</f>
        <v>1</v>
      </c>
      <c r="J52" s="8" t="str">
        <f>'Vulnerability scoring'!J52</f>
        <v>N/A</v>
      </c>
      <c r="K52" s="8">
        <f>'Vulnerability scoring'!K52</f>
        <v>2</v>
      </c>
      <c r="L52" s="8" t="str">
        <f>'Vulnerability scoring'!L52</f>
        <v>N/A</v>
      </c>
      <c r="M52" s="8" t="str">
        <f>'Vulnerability scoring'!M52</f>
        <v>N/A</v>
      </c>
      <c r="N52" s="8" t="str">
        <f>'Vulnerability scoring'!N52</f>
        <v>N/A</v>
      </c>
      <c r="O52" s="8" t="str">
        <f>'Vulnerability scoring'!O52</f>
        <v>N/A</v>
      </c>
      <c r="P52" s="8" t="str">
        <f>'Vulnerability scoring'!P52</f>
        <v>N/A</v>
      </c>
      <c r="Q52" s="8" t="str">
        <f>'Vulnerability scoring'!Q52</f>
        <v>N/A</v>
      </c>
      <c r="R52" s="8" t="str">
        <f>'Vulnerability scoring'!R52</f>
        <v>N/A</v>
      </c>
      <c r="S52" s="8" t="str">
        <f>'Vulnerability scoring'!S52</f>
        <v>N/A</v>
      </c>
      <c r="T52" s="8">
        <f>'Vulnerability scoring'!T52</f>
        <v>1</v>
      </c>
      <c r="U52" s="8">
        <f>'Vulnerability scoring'!U52</f>
        <v>2</v>
      </c>
      <c r="V52" s="8" t="str">
        <f>'Vulnerability scoring'!V52</f>
        <v>N/A</v>
      </c>
      <c r="W52" s="8" t="str">
        <f>'Vulnerability scoring'!W52</f>
        <v>N/A</v>
      </c>
      <c r="X52" s="8" t="str">
        <f>'Vulnerability scoring'!X52</f>
        <v>N/A</v>
      </c>
      <c r="Y52" s="8" t="str">
        <f>'Vulnerability scoring'!Y52</f>
        <v>N/A</v>
      </c>
      <c r="Z52" s="8" t="str">
        <f>'Vulnerability scoring'!Z52</f>
        <v>N/A</v>
      </c>
      <c r="AA52" s="8">
        <f>'Vulnerability scoring'!AA52</f>
        <v>1</v>
      </c>
      <c r="AB52" s="8" t="str">
        <f>'Vulnerability scoring'!AB52</f>
        <v>N/A</v>
      </c>
      <c r="AC52" s="8" t="str">
        <f>'Vulnerability scoring'!AC52</f>
        <v>N/A</v>
      </c>
      <c r="AD52" s="8" t="str">
        <f>'Vulnerability scoring'!AD52</f>
        <v>N/A</v>
      </c>
      <c r="AE52" s="8" t="str">
        <f>'Vulnerability scoring'!AE52</f>
        <v>N/A</v>
      </c>
      <c r="AF52" s="8" t="str">
        <f>'Vulnerability scoring'!AF52</f>
        <v>N/A</v>
      </c>
      <c r="AG52" s="8" t="str">
        <f>'Vulnerability scoring'!AG52</f>
        <v>N/A</v>
      </c>
      <c r="AH52" s="8" t="str">
        <f>'Vulnerability scoring'!AH52</f>
        <v>N/A</v>
      </c>
      <c r="AI52" s="8" t="str">
        <f>'Vulnerability scoring'!AI52</f>
        <v>N/A</v>
      </c>
      <c r="AJ52" s="8" t="str">
        <f>'Vulnerability scoring'!AJ52</f>
        <v>N/A</v>
      </c>
      <c r="AK52" s="8" t="str">
        <f>'Vulnerability scoring'!AK52</f>
        <v>N/A</v>
      </c>
      <c r="AL52" s="8">
        <f>'Vulnerability scoring'!AL52</f>
        <v>2</v>
      </c>
      <c r="AM52" s="8" t="str">
        <f>'Vulnerability scoring'!AM52</f>
        <v>N/A</v>
      </c>
      <c r="AN52" s="8">
        <f>'Vulnerability scoring'!AN52</f>
        <v>1</v>
      </c>
      <c r="AO52" s="8" t="str">
        <f>'Vulnerability scoring'!AO52</f>
        <v>N/A</v>
      </c>
      <c r="AP52" s="8" t="str">
        <f>'Vulnerability scoring'!AP52</f>
        <v>N/A</v>
      </c>
      <c r="AQ52" s="8">
        <f>'Vulnerability scoring'!AQ52</f>
        <v>2</v>
      </c>
      <c r="AR52" s="8" t="str">
        <f>'Vulnerability scoring'!AR52</f>
        <v>N/A</v>
      </c>
      <c r="AS52" s="8" t="str">
        <f>'Vulnerability scoring'!AS52</f>
        <v>N/A</v>
      </c>
      <c r="AT52" s="8" t="str">
        <f>'Vulnerability scoring'!AT52</f>
        <v>N/A</v>
      </c>
      <c r="AU52" s="8" t="str">
        <f>'Vulnerability scoring'!AU52</f>
        <v>N/A</v>
      </c>
      <c r="AV52" s="8" t="str">
        <f>'Vulnerability scoring'!AV52</f>
        <v>N/A</v>
      </c>
      <c r="AW52" s="8" t="str">
        <f>'Vulnerability scoring'!AW52</f>
        <v>N/A</v>
      </c>
      <c r="AX52" s="8" t="str">
        <f>'Vulnerability scoring'!AX52</f>
        <v>N/A</v>
      </c>
      <c r="AY52" s="8" t="str">
        <f>'Vulnerability scoring'!AY52</f>
        <v>N/A</v>
      </c>
      <c r="AZ52" s="8">
        <f>'Vulnerability scoring'!AZ52</f>
        <v>1</v>
      </c>
      <c r="BA52" s="8" t="str">
        <f>'Vulnerability scoring'!BA52</f>
        <v>N/A</v>
      </c>
      <c r="BB52" s="8" t="str">
        <f>'Vulnerability scoring'!BB52</f>
        <v>N/A</v>
      </c>
      <c r="BC52" s="8" t="str">
        <f>'Vulnerability scoring'!BC52</f>
        <v>N/A</v>
      </c>
      <c r="BD52" s="8" t="str">
        <f>'Vulnerability scoring'!BD52</f>
        <v>N/A</v>
      </c>
      <c r="BE52" s="8" t="str">
        <f>'Vulnerability scoring'!BE52</f>
        <v>N/A</v>
      </c>
      <c r="BF52" s="8" t="str">
        <f>'Vulnerability scoring'!BF52</f>
        <v>N/A</v>
      </c>
      <c r="BG52" s="8" t="str">
        <f>'Vulnerability scoring'!BG52</f>
        <v>N/A</v>
      </c>
      <c r="BH52" s="8" t="str">
        <f>'Vulnerability scoring'!BH52</f>
        <v>N/A</v>
      </c>
      <c r="BI52" s="67"/>
    </row>
    <row r="53" spans="1:61" ht="12.75" x14ac:dyDescent="0.2">
      <c r="A53" s="53" t="str">
        <f>'Technology references'!A48</f>
        <v>Tech-047</v>
      </c>
      <c r="B53" s="54" t="str">
        <f t="array" ref="B53">INDEX('Technology references'!$B$2:$B$100,MATCH($A53,'Technology references'!$A$2:$A$100,0))</f>
        <v>Haptics</v>
      </c>
      <c r="D53" s="8" t="str">
        <f>'Vulnerability scoring'!D53</f>
        <v>N/A</v>
      </c>
      <c r="E53" s="8" t="str">
        <f>'Vulnerability scoring'!E53</f>
        <v>N/A</v>
      </c>
      <c r="F53" s="8">
        <f>'Vulnerability scoring'!F53</f>
        <v>-1</v>
      </c>
      <c r="G53" s="8" t="str">
        <f>'Vulnerability scoring'!G53</f>
        <v>N/A</v>
      </c>
      <c r="H53" s="8" t="str">
        <f>'Vulnerability scoring'!H53</f>
        <v>N/A</v>
      </c>
      <c r="I53" s="8" t="str">
        <f>'Vulnerability scoring'!I53</f>
        <v>N/A</v>
      </c>
      <c r="J53" s="8" t="str">
        <f>'Vulnerability scoring'!J53</f>
        <v>N/A</v>
      </c>
      <c r="K53" s="8" t="str">
        <f>'Vulnerability scoring'!K53</f>
        <v>N/A</v>
      </c>
      <c r="L53" s="8" t="str">
        <f>'Vulnerability scoring'!L53</f>
        <v>N/A</v>
      </c>
      <c r="M53" s="8" t="str">
        <f>'Vulnerability scoring'!M53</f>
        <v>N/A</v>
      </c>
      <c r="N53" s="8" t="str">
        <f>'Vulnerability scoring'!N53</f>
        <v>N/A</v>
      </c>
      <c r="O53" s="8" t="str">
        <f>'Vulnerability scoring'!O53</f>
        <v>N/A</v>
      </c>
      <c r="P53" s="8" t="str">
        <f>'Vulnerability scoring'!P53</f>
        <v>N/A</v>
      </c>
      <c r="Q53" s="8" t="str">
        <f>'Vulnerability scoring'!Q53</f>
        <v>N/A</v>
      </c>
      <c r="R53" s="8" t="str">
        <f>'Vulnerability scoring'!R53</f>
        <v>N/A</v>
      </c>
      <c r="S53" s="8" t="str">
        <f>'Vulnerability scoring'!S53</f>
        <v>N/A</v>
      </c>
      <c r="T53" s="8" t="str">
        <f>'Vulnerability scoring'!T53</f>
        <v>N/A</v>
      </c>
      <c r="U53" s="8" t="str">
        <f>'Vulnerability scoring'!U53</f>
        <v>N/A</v>
      </c>
      <c r="V53" s="8" t="str">
        <f>'Vulnerability scoring'!V53</f>
        <v>N/A</v>
      </c>
      <c r="W53" s="8">
        <f>'Vulnerability scoring'!W53</f>
        <v>-2</v>
      </c>
      <c r="X53" s="8" t="str">
        <f>'Vulnerability scoring'!X53</f>
        <v>N/A</v>
      </c>
      <c r="Y53" s="8" t="str">
        <f>'Vulnerability scoring'!Y53</f>
        <v>N/A</v>
      </c>
      <c r="Z53" s="8" t="str">
        <f>'Vulnerability scoring'!Z53</f>
        <v>N/A</v>
      </c>
      <c r="AA53" s="8" t="str">
        <f>'Vulnerability scoring'!AA53</f>
        <v>N/A</v>
      </c>
      <c r="AB53" s="8" t="str">
        <f>'Vulnerability scoring'!AB53</f>
        <v>N/A</v>
      </c>
      <c r="AC53" s="8" t="str">
        <f>'Vulnerability scoring'!AC53</f>
        <v>N/A</v>
      </c>
      <c r="AD53" s="8" t="str">
        <f>'Vulnerability scoring'!AD53</f>
        <v>N/A</v>
      </c>
      <c r="AE53" s="8" t="str">
        <f>'Vulnerability scoring'!AE53</f>
        <v>N/A</v>
      </c>
      <c r="AF53" s="8" t="str">
        <f>'Vulnerability scoring'!AF53</f>
        <v>N/A</v>
      </c>
      <c r="AG53" s="8">
        <f>'Vulnerability scoring'!AG53</f>
        <v>2</v>
      </c>
      <c r="AH53" s="8">
        <f>'Vulnerability scoring'!AH53</f>
        <v>2</v>
      </c>
      <c r="AI53" s="8">
        <f>'Vulnerability scoring'!AI53</f>
        <v>1</v>
      </c>
      <c r="AJ53" s="8" t="str">
        <f>'Vulnerability scoring'!AJ53</f>
        <v>N/A</v>
      </c>
      <c r="AK53" s="8">
        <f>'Vulnerability scoring'!AK53</f>
        <v>1</v>
      </c>
      <c r="AL53" s="8" t="str">
        <f>'Vulnerability scoring'!AL53</f>
        <v>N/A</v>
      </c>
      <c r="AM53" s="8" t="str">
        <f>'Vulnerability scoring'!AM53</f>
        <v>N/A</v>
      </c>
      <c r="AN53" s="8" t="str">
        <f>'Vulnerability scoring'!AN53</f>
        <v>N/A</v>
      </c>
      <c r="AO53" s="8" t="str">
        <f>'Vulnerability scoring'!AO53</f>
        <v>N/A</v>
      </c>
      <c r="AP53" s="8" t="str">
        <f>'Vulnerability scoring'!AP53</f>
        <v>N/A</v>
      </c>
      <c r="AQ53" s="8" t="str">
        <f>'Vulnerability scoring'!AQ53</f>
        <v>N/A</v>
      </c>
      <c r="AR53" s="8" t="str">
        <f>'Vulnerability scoring'!AR53</f>
        <v>N/A</v>
      </c>
      <c r="AS53" s="8" t="str">
        <f>'Vulnerability scoring'!AS53</f>
        <v>N/A</v>
      </c>
      <c r="AT53" s="8">
        <f>'Vulnerability scoring'!AT53</f>
        <v>-2</v>
      </c>
      <c r="AU53" s="8" t="str">
        <f>'Vulnerability scoring'!AU53</f>
        <v>N/A</v>
      </c>
      <c r="AV53" s="8" t="str">
        <f>'Vulnerability scoring'!AV53</f>
        <v>N/A</v>
      </c>
      <c r="AW53" s="8" t="str">
        <f>'Vulnerability scoring'!AW53</f>
        <v>N/A</v>
      </c>
      <c r="AX53" s="8">
        <f>'Vulnerability scoring'!AX53</f>
        <v>-1</v>
      </c>
      <c r="AY53" s="8" t="str">
        <f>'Vulnerability scoring'!AY53</f>
        <v>N/A</v>
      </c>
      <c r="AZ53" s="8">
        <f>'Vulnerability scoring'!AZ53</f>
        <v>-2</v>
      </c>
      <c r="BA53" s="8" t="str">
        <f>'Vulnerability scoring'!BA53</f>
        <v>N/A</v>
      </c>
      <c r="BB53" s="8">
        <f>'Vulnerability scoring'!BB53</f>
        <v>1</v>
      </c>
      <c r="BC53" s="8" t="str">
        <f>'Vulnerability scoring'!BC53</f>
        <v>N/A</v>
      </c>
      <c r="BD53" s="8" t="str">
        <f>'Vulnerability scoring'!BD53</f>
        <v>N/A</v>
      </c>
      <c r="BE53" s="8" t="str">
        <f>'Vulnerability scoring'!BE53</f>
        <v>N/A</v>
      </c>
      <c r="BF53" s="8" t="str">
        <f>'Vulnerability scoring'!BF53</f>
        <v>N/A</v>
      </c>
      <c r="BG53" s="8" t="str">
        <f>'Vulnerability scoring'!BG53</f>
        <v>N/A</v>
      </c>
      <c r="BH53" s="8" t="str">
        <f>'Vulnerability scoring'!BH53</f>
        <v>N/A</v>
      </c>
      <c r="BI53" s="67"/>
    </row>
    <row r="54" spans="1:61" ht="12.75" x14ac:dyDescent="0.2">
      <c r="A54" s="53" t="str">
        <f>'Technology references'!A49</f>
        <v>Tech-048</v>
      </c>
      <c r="B54" s="54" t="str">
        <f t="array" ref="B54">INDEX('Technology references'!$B$2:$B$100,MATCH($A54,'Technology references'!$A$2:$A$100,0))</f>
        <v>The Sharing Economy</v>
      </c>
      <c r="D54" s="8">
        <f>'Vulnerability scoring'!D54</f>
        <v>-2</v>
      </c>
      <c r="E54" s="8">
        <f>'Vulnerability scoring'!E54</f>
        <v>-1</v>
      </c>
      <c r="F54" s="8" t="str">
        <f>'Vulnerability scoring'!F54</f>
        <v>N/A</v>
      </c>
      <c r="G54" s="8">
        <f>'Vulnerability scoring'!G54</f>
        <v>-2</v>
      </c>
      <c r="H54" s="8">
        <f>'Vulnerability scoring'!H54</f>
        <v>-1</v>
      </c>
      <c r="I54" s="8">
        <f>'Vulnerability scoring'!I54</f>
        <v>-1</v>
      </c>
      <c r="J54" s="8">
        <f>'Vulnerability scoring'!J54</f>
        <v>-1</v>
      </c>
      <c r="K54" s="8">
        <f>'Vulnerability scoring'!K54</f>
        <v>-1</v>
      </c>
      <c r="L54" s="8" t="str">
        <f>'Vulnerability scoring'!L54</f>
        <v>N/A</v>
      </c>
      <c r="M54" s="8">
        <f>'Vulnerability scoring'!M54</f>
        <v>-1</v>
      </c>
      <c r="N54" s="8" t="str">
        <f>'Vulnerability scoring'!N54</f>
        <v>N/A</v>
      </c>
      <c r="O54" s="8">
        <f>'Vulnerability scoring'!O54</f>
        <v>-1</v>
      </c>
      <c r="P54" s="8">
        <f>'Vulnerability scoring'!P54</f>
        <v>-1</v>
      </c>
      <c r="Q54" s="8">
        <f>'Vulnerability scoring'!Q54</f>
        <v>-1</v>
      </c>
      <c r="R54" s="8" t="str">
        <f>'Vulnerability scoring'!R54</f>
        <v>N/A</v>
      </c>
      <c r="S54" s="8">
        <f>'Vulnerability scoring'!S54</f>
        <v>-1</v>
      </c>
      <c r="T54" s="8">
        <f>'Vulnerability scoring'!T54</f>
        <v>-1</v>
      </c>
      <c r="U54" s="8">
        <f>'Vulnerability scoring'!U54</f>
        <v>-1</v>
      </c>
      <c r="V54" s="8" t="str">
        <f>'Vulnerability scoring'!V54</f>
        <v>N/A</v>
      </c>
      <c r="W54" s="8" t="str">
        <f>'Vulnerability scoring'!W54</f>
        <v>N/A</v>
      </c>
      <c r="X54" s="8" t="str">
        <f>'Vulnerability scoring'!X54</f>
        <v>N/A</v>
      </c>
      <c r="Y54" s="8">
        <f>'Vulnerability scoring'!Y54</f>
        <v>-1</v>
      </c>
      <c r="Z54" s="8" t="str">
        <f>'Vulnerability scoring'!Z54</f>
        <v>N/A</v>
      </c>
      <c r="AA54" s="8" t="str">
        <f>'Vulnerability scoring'!AA54</f>
        <v>N/A</v>
      </c>
      <c r="AB54" s="8" t="str">
        <f>'Vulnerability scoring'!AB54</f>
        <v>N/A</v>
      </c>
      <c r="AC54" s="8">
        <f>'Vulnerability scoring'!AC54</f>
        <v>-2</v>
      </c>
      <c r="AD54" s="8" t="str">
        <f>'Vulnerability scoring'!AD54</f>
        <v>N/A</v>
      </c>
      <c r="AE54" s="8" t="str">
        <f>'Vulnerability scoring'!AE54</f>
        <v>N/A</v>
      </c>
      <c r="AF54" s="8" t="str">
        <f>'Vulnerability scoring'!AF54</f>
        <v>N/A</v>
      </c>
      <c r="AG54" s="8" t="str">
        <f>'Vulnerability scoring'!AG54</f>
        <v>N/A</v>
      </c>
      <c r="AH54" s="8" t="str">
        <f>'Vulnerability scoring'!AH54</f>
        <v>N/A</v>
      </c>
      <c r="AI54" s="8" t="str">
        <f>'Vulnerability scoring'!AI54</f>
        <v>N/A</v>
      </c>
      <c r="AJ54" s="8" t="str">
        <f>'Vulnerability scoring'!AJ54</f>
        <v>N/A</v>
      </c>
      <c r="AK54" s="8" t="str">
        <f>'Vulnerability scoring'!AK54</f>
        <v>N/A</v>
      </c>
      <c r="AL54" s="8" t="str">
        <f>'Vulnerability scoring'!AL54</f>
        <v>N/A</v>
      </c>
      <c r="AM54" s="8" t="str">
        <f>'Vulnerability scoring'!AM54</f>
        <v>N/A</v>
      </c>
      <c r="AN54" s="8" t="str">
        <f>'Vulnerability scoring'!AN54</f>
        <v>N/A</v>
      </c>
      <c r="AO54" s="8">
        <f>'Vulnerability scoring'!AO54</f>
        <v>-1</v>
      </c>
      <c r="AP54" s="8">
        <f>'Vulnerability scoring'!AP54</f>
        <v>-1</v>
      </c>
      <c r="AQ54" s="8" t="str">
        <f>'Vulnerability scoring'!AQ54</f>
        <v>N/A</v>
      </c>
      <c r="AR54" s="8" t="str">
        <f>'Vulnerability scoring'!AR54</f>
        <v>N/A</v>
      </c>
      <c r="AS54" s="8" t="str">
        <f>'Vulnerability scoring'!AS54</f>
        <v>N/A</v>
      </c>
      <c r="AT54" s="8" t="str">
        <f>'Vulnerability scoring'!AT54</f>
        <v>N/A</v>
      </c>
      <c r="AU54" s="8" t="str">
        <f>'Vulnerability scoring'!AU54</f>
        <v>N/A</v>
      </c>
      <c r="AV54" s="8">
        <f>'Vulnerability scoring'!AV54</f>
        <v>-1</v>
      </c>
      <c r="AW54" s="8">
        <f>'Vulnerability scoring'!AW54</f>
        <v>1</v>
      </c>
      <c r="AX54" s="8">
        <f>'Vulnerability scoring'!AX54</f>
        <v>-2</v>
      </c>
      <c r="AY54" s="8">
        <f>'Vulnerability scoring'!AY54</f>
        <v>-2</v>
      </c>
      <c r="AZ54" s="8">
        <f>'Vulnerability scoring'!AZ54</f>
        <v>-1</v>
      </c>
      <c r="BA54" s="8">
        <f>'Vulnerability scoring'!BA54</f>
        <v>-1</v>
      </c>
      <c r="BB54" s="8">
        <f>'Vulnerability scoring'!BB54</f>
        <v>-1</v>
      </c>
      <c r="BC54" s="8">
        <f>'Vulnerability scoring'!BC54</f>
        <v>-2</v>
      </c>
      <c r="BD54" s="8" t="str">
        <f>'Vulnerability scoring'!BD54</f>
        <v>N/A</v>
      </c>
      <c r="BE54" s="8">
        <f>'Vulnerability scoring'!BE54</f>
        <v>-2</v>
      </c>
      <c r="BF54" s="8" t="str">
        <f>'Vulnerability scoring'!BF54</f>
        <v>N/A</v>
      </c>
      <c r="BG54" s="8">
        <f>'Vulnerability scoring'!BG54</f>
        <v>1</v>
      </c>
      <c r="BH54" s="8" t="str">
        <f>'Vulnerability scoring'!BH54</f>
        <v>N/A</v>
      </c>
      <c r="BI54" s="67"/>
    </row>
    <row r="55" spans="1:61" ht="12.75" x14ac:dyDescent="0.2">
      <c r="A55" s="53" t="str">
        <f>'Technology references'!A50</f>
        <v>Tech-049</v>
      </c>
      <c r="B55" s="54" t="str">
        <f t="array" ref="B55">INDEX('Technology references'!$B$2:$B$100,MATCH($A55,'Technology references'!$A$2:$A$100,0))</f>
        <v>Virtual Reality / Synthetic worlds</v>
      </c>
      <c r="D55" s="8">
        <f>'Vulnerability scoring'!D55</f>
        <v>1</v>
      </c>
      <c r="E55" s="8">
        <f>'Vulnerability scoring'!E55</f>
        <v>1</v>
      </c>
      <c r="F55" s="8">
        <f>'Vulnerability scoring'!F55</f>
        <v>-1</v>
      </c>
      <c r="G55" s="8">
        <f>'Vulnerability scoring'!G55</f>
        <v>2</v>
      </c>
      <c r="H55" s="8">
        <f>'Vulnerability scoring'!H55</f>
        <v>1</v>
      </c>
      <c r="I55" s="8">
        <f>'Vulnerability scoring'!I55</f>
        <v>1</v>
      </c>
      <c r="J55" s="8" t="str">
        <f>'Vulnerability scoring'!J55</f>
        <v>N/A</v>
      </c>
      <c r="K55" s="8" t="str">
        <f>'Vulnerability scoring'!K55</f>
        <v>ASSESS</v>
      </c>
      <c r="L55" s="8">
        <f>'Vulnerability scoring'!L55</f>
        <v>-2</v>
      </c>
      <c r="M55" s="8" t="str">
        <f>'Vulnerability scoring'!M55</f>
        <v>N/A</v>
      </c>
      <c r="N55" s="8">
        <f>'Vulnerability scoring'!N55</f>
        <v>-1</v>
      </c>
      <c r="O55" s="8" t="str">
        <f>'Vulnerability scoring'!O55</f>
        <v>N/A</v>
      </c>
      <c r="P55" s="8" t="str">
        <f>'Vulnerability scoring'!P55</f>
        <v>N/A</v>
      </c>
      <c r="Q55" s="8" t="str">
        <f>'Vulnerability scoring'!Q55</f>
        <v>N/A</v>
      </c>
      <c r="R55" s="8" t="str">
        <f>'Vulnerability scoring'!R55</f>
        <v>N/A</v>
      </c>
      <c r="S55" s="8" t="str">
        <f>'Vulnerability scoring'!S55</f>
        <v>N/A</v>
      </c>
      <c r="T55" s="8" t="str">
        <f>'Vulnerability scoring'!T55</f>
        <v>N/A</v>
      </c>
      <c r="U55" s="8" t="str">
        <f>'Vulnerability scoring'!U55</f>
        <v>N/A</v>
      </c>
      <c r="V55" s="8" t="str">
        <f>'Vulnerability scoring'!V55</f>
        <v>N/A</v>
      </c>
      <c r="W55" s="8">
        <f>'Vulnerability scoring'!W55</f>
        <v>-2</v>
      </c>
      <c r="X55" s="8" t="str">
        <f>'Vulnerability scoring'!X55</f>
        <v>N/A</v>
      </c>
      <c r="Y55" s="8" t="str">
        <f>'Vulnerability scoring'!Y55</f>
        <v>N/A</v>
      </c>
      <c r="Z55" s="8" t="str">
        <f>'Vulnerability scoring'!Z55</f>
        <v>N/A</v>
      </c>
      <c r="AA55" s="8" t="str">
        <f>'Vulnerability scoring'!AA55</f>
        <v>N/A</v>
      </c>
      <c r="AB55" s="8">
        <f>'Vulnerability scoring'!AB55</f>
        <v>1</v>
      </c>
      <c r="AC55" s="8">
        <f>'Vulnerability scoring'!AC55</f>
        <v>1</v>
      </c>
      <c r="AD55" s="8" t="str">
        <f>'Vulnerability scoring'!AD55</f>
        <v>N/A</v>
      </c>
      <c r="AE55" s="8" t="str">
        <f>'Vulnerability scoring'!AE55</f>
        <v>N/A</v>
      </c>
      <c r="AF55" s="8" t="str">
        <f>'Vulnerability scoring'!AF55</f>
        <v>N/A</v>
      </c>
      <c r="AG55" s="8">
        <f>'Vulnerability scoring'!AG55</f>
        <v>-3</v>
      </c>
      <c r="AH55" s="8">
        <f>'Vulnerability scoring'!AH55</f>
        <v>2</v>
      </c>
      <c r="AI55" s="8">
        <f>'Vulnerability scoring'!AI55</f>
        <v>1</v>
      </c>
      <c r="AJ55" s="8">
        <f>'Vulnerability scoring'!AJ55</f>
        <v>-1</v>
      </c>
      <c r="AK55" s="8">
        <f>'Vulnerability scoring'!AK55</f>
        <v>-2</v>
      </c>
      <c r="AL55" s="8" t="str">
        <f>'Vulnerability scoring'!AL55</f>
        <v>N/A</v>
      </c>
      <c r="AM55" s="8" t="str">
        <f>'Vulnerability scoring'!AM55</f>
        <v>N/A</v>
      </c>
      <c r="AN55" s="8" t="str">
        <f>'Vulnerability scoring'!AN55</f>
        <v>N/A</v>
      </c>
      <c r="AO55" s="8" t="str">
        <f>'Vulnerability scoring'!AO55</f>
        <v>N/A</v>
      </c>
      <c r="AP55" s="8">
        <f>'Vulnerability scoring'!AP55</f>
        <v>-2</v>
      </c>
      <c r="AQ55" s="8" t="str">
        <f>'Vulnerability scoring'!AQ55</f>
        <v>N/A</v>
      </c>
      <c r="AR55" s="8" t="str">
        <f>'Vulnerability scoring'!AR55</f>
        <v>N/A</v>
      </c>
      <c r="AS55" s="8" t="str">
        <f>'Vulnerability scoring'!AS55</f>
        <v>N/A</v>
      </c>
      <c r="AT55" s="8">
        <f>'Vulnerability scoring'!AT55</f>
        <v>-2</v>
      </c>
      <c r="AU55" s="8" t="str">
        <f>'Vulnerability scoring'!AU55</f>
        <v>N/A</v>
      </c>
      <c r="AV55" s="8" t="str">
        <f>'Vulnerability scoring'!AV55</f>
        <v>N/A</v>
      </c>
      <c r="AW55" s="8" t="str">
        <f>'Vulnerability scoring'!AW55</f>
        <v>N/A</v>
      </c>
      <c r="AX55" s="8">
        <f>'Vulnerability scoring'!AX55</f>
        <v>-2</v>
      </c>
      <c r="AY55" s="8" t="str">
        <f>'Vulnerability scoring'!AY55</f>
        <v>N/A</v>
      </c>
      <c r="AZ55" s="8">
        <f>'Vulnerability scoring'!AZ55</f>
        <v>-2</v>
      </c>
      <c r="BA55" s="8" t="str">
        <f>'Vulnerability scoring'!BA55</f>
        <v>N/A</v>
      </c>
      <c r="BB55" s="8">
        <f>'Vulnerability scoring'!BB55</f>
        <v>1</v>
      </c>
      <c r="BC55" s="8" t="str">
        <f>'Vulnerability scoring'!BC55</f>
        <v>N/A</v>
      </c>
      <c r="BD55" s="8" t="str">
        <f>'Vulnerability scoring'!BD55</f>
        <v>N/A</v>
      </c>
      <c r="BE55" s="8" t="str">
        <f>'Vulnerability scoring'!BE55</f>
        <v>N/A</v>
      </c>
      <c r="BF55" s="8" t="str">
        <f>'Vulnerability scoring'!BF55</f>
        <v>N/A</v>
      </c>
      <c r="BG55" s="8">
        <f>'Vulnerability scoring'!BG55</f>
        <v>2</v>
      </c>
      <c r="BH55" s="8" t="str">
        <f>'Vulnerability scoring'!BH55</f>
        <v>N/A</v>
      </c>
      <c r="BI55" s="67"/>
    </row>
    <row r="56" spans="1:61" ht="12.75" x14ac:dyDescent="0.2">
      <c r="A56" s="53" t="str">
        <f>'Technology references'!A51</f>
        <v>Tech-050</v>
      </c>
      <c r="B56" s="54" t="str">
        <f t="array" ref="B56">INDEX('Technology references'!$B$2:$B$100,MATCH($A56,'Technology references'!$A$2:$A$100,0))</f>
        <v>Electric Vehicles</v>
      </c>
      <c r="D56" s="8" t="str">
        <f>'Vulnerability scoring'!D56</f>
        <v>N/A</v>
      </c>
      <c r="E56" s="8" t="str">
        <f>'Vulnerability scoring'!E56</f>
        <v>N/A</v>
      </c>
      <c r="F56" s="8" t="str">
        <f>'Vulnerability scoring'!F56</f>
        <v>N/A</v>
      </c>
      <c r="G56" s="8" t="str">
        <f>'Vulnerability scoring'!G56</f>
        <v>N/A</v>
      </c>
      <c r="H56" s="8" t="str">
        <f>'Vulnerability scoring'!H56</f>
        <v>N/A</v>
      </c>
      <c r="I56" s="8" t="str">
        <f>'Vulnerability scoring'!I56</f>
        <v>N/A</v>
      </c>
      <c r="J56" s="8">
        <f>'Vulnerability scoring'!J56</f>
        <v>-1</v>
      </c>
      <c r="K56" s="8">
        <f>'Vulnerability scoring'!K56</f>
        <v>-2</v>
      </c>
      <c r="L56" s="8" t="str">
        <f>'Vulnerability scoring'!L56</f>
        <v>N/A</v>
      </c>
      <c r="M56" s="8">
        <f>'Vulnerability scoring'!M56</f>
        <v>2</v>
      </c>
      <c r="N56" s="8">
        <f>'Vulnerability scoring'!N56</f>
        <v>1</v>
      </c>
      <c r="O56" s="8" t="str">
        <f>'Vulnerability scoring'!O56</f>
        <v>N/A</v>
      </c>
      <c r="P56" s="8" t="str">
        <f>'Vulnerability scoring'!P56</f>
        <v>N/A</v>
      </c>
      <c r="Q56" s="8" t="str">
        <f>'Vulnerability scoring'!Q56</f>
        <v>N/A</v>
      </c>
      <c r="R56" s="8" t="str">
        <f>'Vulnerability scoring'!R56</f>
        <v>N/A</v>
      </c>
      <c r="S56" s="8" t="str">
        <f>'Vulnerability scoring'!S56</f>
        <v>N/A</v>
      </c>
      <c r="T56" s="8" t="str">
        <f>'Vulnerability scoring'!T56</f>
        <v>N/A</v>
      </c>
      <c r="U56" s="8" t="str">
        <f>'Vulnerability scoring'!U56</f>
        <v>N/A</v>
      </c>
      <c r="V56" s="8" t="str">
        <f>'Vulnerability scoring'!V56</f>
        <v>N/A</v>
      </c>
      <c r="W56" s="8" t="str">
        <f>'Vulnerability scoring'!W56</f>
        <v>N/A</v>
      </c>
      <c r="X56" s="8">
        <f>'Vulnerability scoring'!X56</f>
        <v>-2</v>
      </c>
      <c r="Y56" s="8">
        <f>'Vulnerability scoring'!Y56</f>
        <v>-1</v>
      </c>
      <c r="Z56" s="8" t="str">
        <f>'Vulnerability scoring'!Z56</f>
        <v>N/A</v>
      </c>
      <c r="AA56" s="8" t="str">
        <f>'Vulnerability scoring'!AA56</f>
        <v>N/A</v>
      </c>
      <c r="AB56" s="8" t="str">
        <f>'Vulnerability scoring'!AB56</f>
        <v>N/A</v>
      </c>
      <c r="AC56" s="8" t="str">
        <f>'Vulnerability scoring'!AC56</f>
        <v>N/A</v>
      </c>
      <c r="AD56" s="8" t="str">
        <f>'Vulnerability scoring'!AD56</f>
        <v>N/A</v>
      </c>
      <c r="AE56" s="8" t="str">
        <f>'Vulnerability scoring'!AE56</f>
        <v>N/A</v>
      </c>
      <c r="AF56" s="8" t="str">
        <f>'Vulnerability scoring'!AF56</f>
        <v>N/A</v>
      </c>
      <c r="AG56" s="8" t="str">
        <f>'Vulnerability scoring'!AG56</f>
        <v>N/A</v>
      </c>
      <c r="AH56" s="8" t="str">
        <f>'Vulnerability scoring'!AH56</f>
        <v>N/A</v>
      </c>
      <c r="AI56" s="8" t="str">
        <f>'Vulnerability scoring'!AI56</f>
        <v>N/A</v>
      </c>
      <c r="AJ56" s="8" t="str">
        <f>'Vulnerability scoring'!AJ56</f>
        <v>N/A</v>
      </c>
      <c r="AK56" s="8" t="str">
        <f>'Vulnerability scoring'!AK56</f>
        <v>N/A</v>
      </c>
      <c r="AL56" s="8" t="str">
        <f>'Vulnerability scoring'!AL56</f>
        <v>N/A</v>
      </c>
      <c r="AM56" s="8" t="str">
        <f>'Vulnerability scoring'!AM56</f>
        <v>N/A</v>
      </c>
      <c r="AN56" s="8" t="str">
        <f>'Vulnerability scoring'!AN56</f>
        <v>N/A</v>
      </c>
      <c r="AO56" s="8">
        <f>'Vulnerability scoring'!AO56</f>
        <v>2</v>
      </c>
      <c r="AP56" s="8" t="str">
        <f>'Vulnerability scoring'!AP56</f>
        <v>N/A</v>
      </c>
      <c r="AQ56" s="8" t="str">
        <f>'Vulnerability scoring'!AQ56</f>
        <v>N/A</v>
      </c>
      <c r="AR56" s="8" t="str">
        <f>'Vulnerability scoring'!AR56</f>
        <v>N/A</v>
      </c>
      <c r="AS56" s="8" t="str">
        <f>'Vulnerability scoring'!AS56</f>
        <v>N/A</v>
      </c>
      <c r="AT56" s="8" t="str">
        <f>'Vulnerability scoring'!AT56</f>
        <v>N/A</v>
      </c>
      <c r="AU56" s="8" t="str">
        <f>'Vulnerability scoring'!AU56</f>
        <v>N/A</v>
      </c>
      <c r="AV56" s="8" t="str">
        <f>'Vulnerability scoring'!AV56</f>
        <v>N/A</v>
      </c>
      <c r="AW56" s="8">
        <f>'Vulnerability scoring'!AW56</f>
        <v>2</v>
      </c>
      <c r="AX56" s="8" t="str">
        <f>'Vulnerability scoring'!AX56</f>
        <v>N/A</v>
      </c>
      <c r="AY56" s="8" t="str">
        <f>'Vulnerability scoring'!AY56</f>
        <v>N/A</v>
      </c>
      <c r="AZ56" s="8" t="str">
        <f>'Vulnerability scoring'!AZ56</f>
        <v>N/A</v>
      </c>
      <c r="BA56" s="8">
        <f>'Vulnerability scoring'!BA56</f>
        <v>1</v>
      </c>
      <c r="BB56" s="8" t="str">
        <f>'Vulnerability scoring'!BB56</f>
        <v>N/A</v>
      </c>
      <c r="BC56" s="8" t="str">
        <f>'Vulnerability scoring'!BC56</f>
        <v>N/A</v>
      </c>
      <c r="BD56" s="8" t="str">
        <f>'Vulnerability scoring'!BD56</f>
        <v>N/A</v>
      </c>
      <c r="BE56" s="8">
        <f>'Vulnerability scoring'!BE56</f>
        <v>-1</v>
      </c>
      <c r="BF56" s="8" t="str">
        <f>'Vulnerability scoring'!BF56</f>
        <v>N/A</v>
      </c>
      <c r="BG56" s="8" t="str">
        <f>'Vulnerability scoring'!BG56</f>
        <v>N/A</v>
      </c>
      <c r="BH56" s="8" t="str">
        <f>'Vulnerability scoring'!BH56</f>
        <v>N/A</v>
      </c>
      <c r="BI56" s="67"/>
    </row>
    <row r="57" spans="1:61" ht="12.75" x14ac:dyDescent="0.2">
      <c r="A57" s="53" t="str">
        <f>'Technology references'!A52</f>
        <v>Tech-051</v>
      </c>
      <c r="B57" s="54" t="str">
        <f t="array" ref="B57">INDEX('Technology references'!$B$2:$B$100,MATCH($A57,'Technology references'!$A$2:$A$100,0))</f>
        <v>Universal Basic Income</v>
      </c>
      <c r="D57" s="8" t="str">
        <f>'Vulnerability scoring'!D57</f>
        <v>N/A</v>
      </c>
      <c r="E57" s="8" t="str">
        <f>'Vulnerability scoring'!E57</f>
        <v>N/A</v>
      </c>
      <c r="F57" s="8" t="str">
        <f>'Vulnerability scoring'!F57</f>
        <v>N/A</v>
      </c>
      <c r="G57" s="8" t="str">
        <f>'Vulnerability scoring'!G57</f>
        <v>N/A</v>
      </c>
      <c r="H57" s="8" t="str">
        <f>'Vulnerability scoring'!H57</f>
        <v>N/A</v>
      </c>
      <c r="I57" s="8" t="str">
        <f>'Vulnerability scoring'!I57</f>
        <v>N/A</v>
      </c>
      <c r="J57" s="8" t="str">
        <f>'Vulnerability scoring'!J57</f>
        <v>N/A</v>
      </c>
      <c r="K57" s="8" t="str">
        <f>'Vulnerability scoring'!K57</f>
        <v>N/A</v>
      </c>
      <c r="L57" s="8" t="str">
        <f>'Vulnerability scoring'!L57</f>
        <v>N/A</v>
      </c>
      <c r="M57" s="8" t="str">
        <f>'Vulnerability scoring'!M57</f>
        <v>N/A</v>
      </c>
      <c r="N57" s="8" t="str">
        <f>'Vulnerability scoring'!N57</f>
        <v>N/A</v>
      </c>
      <c r="O57" s="8" t="str">
        <f>'Vulnerability scoring'!O57</f>
        <v>N/A</v>
      </c>
      <c r="P57" s="8">
        <f>'Vulnerability scoring'!P57</f>
        <v>1</v>
      </c>
      <c r="Q57" s="8" t="str">
        <f>'Vulnerability scoring'!Q57</f>
        <v>N/A</v>
      </c>
      <c r="R57" s="8" t="str">
        <f>'Vulnerability scoring'!R57</f>
        <v>N/A</v>
      </c>
      <c r="S57" s="8" t="str">
        <f>'Vulnerability scoring'!S57</f>
        <v>N/A</v>
      </c>
      <c r="T57" s="8" t="str">
        <f>'Vulnerability scoring'!T57</f>
        <v>N/A</v>
      </c>
      <c r="U57" s="8" t="str">
        <f>'Vulnerability scoring'!U57</f>
        <v>N/A</v>
      </c>
      <c r="V57" s="8" t="str">
        <f>'Vulnerability scoring'!V57</f>
        <v>N/A</v>
      </c>
      <c r="W57" s="8" t="str">
        <f>'Vulnerability scoring'!W57</f>
        <v>N/A</v>
      </c>
      <c r="X57" s="8" t="str">
        <f>'Vulnerability scoring'!X57</f>
        <v>N/A</v>
      </c>
      <c r="Y57" s="8" t="str">
        <f>'Vulnerability scoring'!Y57</f>
        <v>N/A</v>
      </c>
      <c r="Z57" s="8" t="str">
        <f>'Vulnerability scoring'!Z57</f>
        <v>N/A</v>
      </c>
      <c r="AA57" s="8" t="str">
        <f>'Vulnerability scoring'!AA57</f>
        <v>N/A</v>
      </c>
      <c r="AB57" s="8" t="str">
        <f>'Vulnerability scoring'!AB57</f>
        <v>N/A</v>
      </c>
      <c r="AC57" s="8" t="str">
        <f>'Vulnerability scoring'!AC57</f>
        <v>N/A</v>
      </c>
      <c r="AD57" s="8" t="str">
        <f>'Vulnerability scoring'!AD57</f>
        <v>N/A</v>
      </c>
      <c r="AE57" s="8">
        <f>'Vulnerability scoring'!AE57</f>
        <v>2</v>
      </c>
      <c r="AF57" s="8" t="str">
        <f>'Vulnerability scoring'!AF57</f>
        <v>N/A</v>
      </c>
      <c r="AG57" s="8" t="str">
        <f>'Vulnerability scoring'!AG57</f>
        <v>N/A</v>
      </c>
      <c r="AH57" s="8" t="str">
        <f>'Vulnerability scoring'!AH57</f>
        <v>N/A</v>
      </c>
      <c r="AI57" s="8" t="str">
        <f>'Vulnerability scoring'!AI57</f>
        <v>N/A</v>
      </c>
      <c r="AJ57" s="8" t="str">
        <f>'Vulnerability scoring'!AJ57</f>
        <v>N/A</v>
      </c>
      <c r="AK57" s="8" t="str">
        <f>'Vulnerability scoring'!AK57</f>
        <v>N/A</v>
      </c>
      <c r="AL57" s="8" t="str">
        <f>'Vulnerability scoring'!AL57</f>
        <v>N/A</v>
      </c>
      <c r="AM57" s="8" t="str">
        <f>'Vulnerability scoring'!AM57</f>
        <v>N/A</v>
      </c>
      <c r="AN57" s="8" t="str">
        <f>'Vulnerability scoring'!AN57</f>
        <v>N/A</v>
      </c>
      <c r="AO57" s="8" t="str">
        <f>'Vulnerability scoring'!AO57</f>
        <v>N/A</v>
      </c>
      <c r="AP57" s="8" t="str">
        <f>'Vulnerability scoring'!AP57</f>
        <v>N/A</v>
      </c>
      <c r="AQ57" s="8" t="str">
        <f>'Vulnerability scoring'!AQ57</f>
        <v>N/A</v>
      </c>
      <c r="AR57" s="8" t="str">
        <f>'Vulnerability scoring'!AR57</f>
        <v>N/A</v>
      </c>
      <c r="AS57" s="8" t="str">
        <f>'Vulnerability scoring'!AS57</f>
        <v>N/A</v>
      </c>
      <c r="AT57" s="8">
        <f>'Vulnerability scoring'!AT57</f>
        <v>0</v>
      </c>
      <c r="AU57" s="8" t="str">
        <f>'Vulnerability scoring'!AU57</f>
        <v>N/A</v>
      </c>
      <c r="AV57" s="8" t="str">
        <f>'Vulnerability scoring'!AV57</f>
        <v>N/A</v>
      </c>
      <c r="AW57" s="8" t="str">
        <f>'Vulnerability scoring'!AW57</f>
        <v>N/A</v>
      </c>
      <c r="AX57" s="8" t="str">
        <f>'Vulnerability scoring'!AX57</f>
        <v>N/A</v>
      </c>
      <c r="AY57" s="8" t="str">
        <f>'Vulnerability scoring'!AY57</f>
        <v>N/A</v>
      </c>
      <c r="AZ57" s="8" t="str">
        <f>'Vulnerability scoring'!AZ57</f>
        <v>N/A</v>
      </c>
      <c r="BA57" s="8" t="str">
        <f>'Vulnerability scoring'!BA57</f>
        <v>N/A</v>
      </c>
      <c r="BB57" s="8" t="str">
        <f>'Vulnerability scoring'!BB57</f>
        <v>N/A</v>
      </c>
      <c r="BC57" s="8" t="str">
        <f>'Vulnerability scoring'!BC57</f>
        <v>N/A</v>
      </c>
      <c r="BD57" s="8">
        <f>'Vulnerability scoring'!BD57</f>
        <v>-1</v>
      </c>
      <c r="BE57" s="8" t="str">
        <f>'Vulnerability scoring'!BE57</f>
        <v>N/A</v>
      </c>
      <c r="BF57" s="8" t="str">
        <f>'Vulnerability scoring'!BF57</f>
        <v>N/A</v>
      </c>
      <c r="BG57" s="8">
        <f>'Vulnerability scoring'!BG57</f>
        <v>1</v>
      </c>
      <c r="BH57" s="8" t="str">
        <f>'Vulnerability scoring'!BH57</f>
        <v>N/A</v>
      </c>
      <c r="BI57" s="67"/>
    </row>
    <row r="58" spans="1:61" ht="12.75" x14ac:dyDescent="0.2">
      <c r="A58" s="53" t="str">
        <f>'Technology references'!A53</f>
        <v>Tech-052</v>
      </c>
      <c r="B58" s="54" t="str">
        <f t="array" ref="B58">INDEX('Technology references'!$B$2:$B$100,MATCH($A58,'Technology references'!$A$2:$A$100,0))</f>
        <v>LiFi</v>
      </c>
      <c r="D58" s="8" t="str">
        <f>'Vulnerability scoring'!D58</f>
        <v>N/A</v>
      </c>
      <c r="E58" s="8" t="str">
        <f>'Vulnerability scoring'!E58</f>
        <v>N/A</v>
      </c>
      <c r="F58" s="8" t="str">
        <f>'Vulnerability scoring'!F58</f>
        <v>N/A</v>
      </c>
      <c r="G58" s="8" t="str">
        <f>'Vulnerability scoring'!G58</f>
        <v>N/A</v>
      </c>
      <c r="H58" s="8" t="str">
        <f>'Vulnerability scoring'!H58</f>
        <v>N/A</v>
      </c>
      <c r="I58" s="8" t="str">
        <f>'Vulnerability scoring'!I58</f>
        <v>N/A</v>
      </c>
      <c r="J58" s="8" t="str">
        <f>'Vulnerability scoring'!J58</f>
        <v>N/A</v>
      </c>
      <c r="K58" s="8" t="str">
        <f>'Vulnerability scoring'!K58</f>
        <v>N/A</v>
      </c>
      <c r="L58" s="8" t="str">
        <f>'Vulnerability scoring'!L58</f>
        <v>N/A</v>
      </c>
      <c r="M58" s="8" t="str">
        <f>'Vulnerability scoring'!M58</f>
        <v>N/A</v>
      </c>
      <c r="N58" s="8" t="str">
        <f>'Vulnerability scoring'!N58</f>
        <v>N/A</v>
      </c>
      <c r="O58" s="8" t="str">
        <f>'Vulnerability scoring'!O58</f>
        <v>N/A</v>
      </c>
      <c r="P58" s="8" t="str">
        <f>'Vulnerability scoring'!P58</f>
        <v>N/A</v>
      </c>
      <c r="Q58" s="8" t="str">
        <f>'Vulnerability scoring'!Q58</f>
        <v>N/A</v>
      </c>
      <c r="R58" s="8" t="str">
        <f>'Vulnerability scoring'!R58</f>
        <v>N/A</v>
      </c>
      <c r="S58" s="8" t="str">
        <f>'Vulnerability scoring'!S58</f>
        <v>N/A</v>
      </c>
      <c r="T58" s="8" t="str">
        <f>'Vulnerability scoring'!T58</f>
        <v>N/A</v>
      </c>
      <c r="U58" s="8" t="str">
        <f>'Vulnerability scoring'!U58</f>
        <v>N/A</v>
      </c>
      <c r="V58" s="8" t="str">
        <f>'Vulnerability scoring'!V58</f>
        <v>N/A</v>
      </c>
      <c r="W58" s="8" t="str">
        <f>'Vulnerability scoring'!W58</f>
        <v>N/A</v>
      </c>
      <c r="X58" s="8" t="str">
        <f>'Vulnerability scoring'!X58</f>
        <v>N/A</v>
      </c>
      <c r="Y58" s="8" t="str">
        <f>'Vulnerability scoring'!Y58</f>
        <v>N/A</v>
      </c>
      <c r="Z58" s="8" t="str">
        <f>'Vulnerability scoring'!Z58</f>
        <v>N/A</v>
      </c>
      <c r="AA58" s="8" t="str">
        <f>'Vulnerability scoring'!AA58</f>
        <v>N/A</v>
      </c>
      <c r="AB58" s="8" t="str">
        <f>'Vulnerability scoring'!AB58</f>
        <v>N/A</v>
      </c>
      <c r="AC58" s="8" t="str">
        <f>'Vulnerability scoring'!AC58</f>
        <v>N/A</v>
      </c>
      <c r="AD58" s="8" t="str">
        <f>'Vulnerability scoring'!AD58</f>
        <v>N/A</v>
      </c>
      <c r="AE58" s="8" t="str">
        <f>'Vulnerability scoring'!AE58</f>
        <v>N/A</v>
      </c>
      <c r="AF58" s="8" t="str">
        <f>'Vulnerability scoring'!AF58</f>
        <v>N/A</v>
      </c>
      <c r="AG58" s="8">
        <f>'Vulnerability scoring'!AG58</f>
        <v>-2</v>
      </c>
      <c r="AH58" s="8">
        <f>'Vulnerability scoring'!AH58</f>
        <v>2</v>
      </c>
      <c r="AI58" s="8" t="str">
        <f>'Vulnerability scoring'!AI58</f>
        <v>N/A</v>
      </c>
      <c r="AJ58" s="8" t="str">
        <f>'Vulnerability scoring'!AJ58</f>
        <v>N/A</v>
      </c>
      <c r="AK58" s="8" t="str">
        <f>'Vulnerability scoring'!AK58</f>
        <v>N/A</v>
      </c>
      <c r="AL58" s="8" t="str">
        <f>'Vulnerability scoring'!AL58</f>
        <v>N/A</v>
      </c>
      <c r="AM58" s="8">
        <f>'Vulnerability scoring'!AM58</f>
        <v>-3</v>
      </c>
      <c r="AN58" s="8" t="str">
        <f>'Vulnerability scoring'!AN58</f>
        <v>N/A</v>
      </c>
      <c r="AO58" s="8" t="str">
        <f>'Vulnerability scoring'!AO58</f>
        <v>N/A</v>
      </c>
      <c r="AP58" s="8" t="str">
        <f>'Vulnerability scoring'!AP58</f>
        <v>N/A</v>
      </c>
      <c r="AQ58" s="8" t="str">
        <f>'Vulnerability scoring'!AQ58</f>
        <v>N/A</v>
      </c>
      <c r="AR58" s="8" t="str">
        <f>'Vulnerability scoring'!AR58</f>
        <v>N/A</v>
      </c>
      <c r="AS58" s="8" t="str">
        <f>'Vulnerability scoring'!AS58</f>
        <v>N/A</v>
      </c>
      <c r="AT58" s="8" t="str">
        <f>'Vulnerability scoring'!AT58</f>
        <v>N/A</v>
      </c>
      <c r="AU58" s="8" t="str">
        <f>'Vulnerability scoring'!AU58</f>
        <v>N/A</v>
      </c>
      <c r="AV58" s="8" t="str">
        <f>'Vulnerability scoring'!AV58</f>
        <v>N/A</v>
      </c>
      <c r="AW58" s="8" t="str">
        <f>'Vulnerability scoring'!AW58</f>
        <v>N/A</v>
      </c>
      <c r="AX58" s="8" t="str">
        <f>'Vulnerability scoring'!AX58</f>
        <v>N/A</v>
      </c>
      <c r="AY58" s="8" t="str">
        <f>'Vulnerability scoring'!AY58</f>
        <v>N/A</v>
      </c>
      <c r="AZ58" s="8" t="str">
        <f>'Vulnerability scoring'!AZ58</f>
        <v>N/A</v>
      </c>
      <c r="BA58" s="8" t="str">
        <f>'Vulnerability scoring'!BA58</f>
        <v>N/A</v>
      </c>
      <c r="BB58" s="8">
        <f>'Vulnerability scoring'!BB58</f>
        <v>1</v>
      </c>
      <c r="BC58" s="8" t="str">
        <f>'Vulnerability scoring'!BC58</f>
        <v>N/A</v>
      </c>
      <c r="BD58" s="8" t="str">
        <f>'Vulnerability scoring'!BD58</f>
        <v>N/A</v>
      </c>
      <c r="BE58" s="8" t="str">
        <f>'Vulnerability scoring'!BE58</f>
        <v>N/A</v>
      </c>
      <c r="BF58" s="8" t="str">
        <f>'Vulnerability scoring'!BF58</f>
        <v>N/A</v>
      </c>
      <c r="BG58" s="8" t="str">
        <f>'Vulnerability scoring'!BG58</f>
        <v>N/A</v>
      </c>
      <c r="BH58" s="8" t="str">
        <f>'Vulnerability scoring'!BH58</f>
        <v>N/A</v>
      </c>
      <c r="BI58" s="67"/>
    </row>
    <row r="59" spans="1:61" ht="12.75" x14ac:dyDescent="0.2">
      <c r="A59" s="53" t="str">
        <f>'Technology references'!A54</f>
        <v>Tech-053</v>
      </c>
      <c r="B59" s="54" t="str">
        <f t="array" ref="B59">INDEX('Technology references'!$B$2:$B$100,MATCH($A59,'Technology references'!$A$2:$A$100,0))</f>
        <v>Geofencing</v>
      </c>
      <c r="D59" s="8" t="str">
        <f>'Vulnerability scoring'!D59</f>
        <v>N/A</v>
      </c>
      <c r="E59" s="8" t="str">
        <f>'Vulnerability scoring'!E59</f>
        <v>N/A</v>
      </c>
      <c r="F59" s="8" t="str">
        <f>'Vulnerability scoring'!F59</f>
        <v>N/A</v>
      </c>
      <c r="G59" s="8" t="str">
        <f>'Vulnerability scoring'!G59</f>
        <v>N/A</v>
      </c>
      <c r="H59" s="8" t="str">
        <f>'Vulnerability scoring'!H59</f>
        <v>N/A</v>
      </c>
      <c r="I59" s="8" t="str">
        <f>'Vulnerability scoring'!I59</f>
        <v>N/A</v>
      </c>
      <c r="J59" s="8" t="str">
        <f>'Vulnerability scoring'!J59</f>
        <v>N/A</v>
      </c>
      <c r="K59" s="8" t="str">
        <f>'Vulnerability scoring'!K59</f>
        <v>N/A</v>
      </c>
      <c r="L59" s="8">
        <f>'Vulnerability scoring'!L59</f>
        <v>2</v>
      </c>
      <c r="M59" s="8" t="str">
        <f>'Vulnerability scoring'!M59</f>
        <v>N/A</v>
      </c>
      <c r="N59" s="8" t="str">
        <f>'Vulnerability scoring'!N59</f>
        <v>N/A</v>
      </c>
      <c r="O59" s="8" t="str">
        <f>'Vulnerability scoring'!O59</f>
        <v>N/A</v>
      </c>
      <c r="P59" s="8" t="str">
        <f>'Vulnerability scoring'!P59</f>
        <v>N/A</v>
      </c>
      <c r="Q59" s="8" t="str">
        <f>'Vulnerability scoring'!Q59</f>
        <v>N/A</v>
      </c>
      <c r="R59" s="8" t="str">
        <f>'Vulnerability scoring'!R59</f>
        <v>N/A</v>
      </c>
      <c r="S59" s="8" t="str">
        <f>'Vulnerability scoring'!S59</f>
        <v>N/A</v>
      </c>
      <c r="T59" s="8" t="str">
        <f>'Vulnerability scoring'!T59</f>
        <v>N/A</v>
      </c>
      <c r="U59" s="8" t="str">
        <f>'Vulnerability scoring'!U59</f>
        <v>N/A</v>
      </c>
      <c r="V59" s="8" t="str">
        <f>'Vulnerability scoring'!V59</f>
        <v>N/A</v>
      </c>
      <c r="W59" s="8" t="str">
        <f>'Vulnerability scoring'!W59</f>
        <v>N/A</v>
      </c>
      <c r="X59" s="8" t="str">
        <f>'Vulnerability scoring'!X59</f>
        <v>N/A</v>
      </c>
      <c r="Y59" s="8" t="str">
        <f>'Vulnerability scoring'!Y59</f>
        <v>N/A</v>
      </c>
      <c r="Z59" s="8" t="str">
        <f>'Vulnerability scoring'!Z59</f>
        <v>N/A</v>
      </c>
      <c r="AA59" s="8" t="str">
        <f>'Vulnerability scoring'!AA59</f>
        <v>N/A</v>
      </c>
      <c r="AB59" s="8" t="str">
        <f>'Vulnerability scoring'!AB59</f>
        <v>N/A</v>
      </c>
      <c r="AC59" s="8" t="str">
        <f>'Vulnerability scoring'!AC59</f>
        <v>N/A</v>
      </c>
      <c r="AD59" s="8" t="str">
        <f>'Vulnerability scoring'!AD59</f>
        <v>N/A</v>
      </c>
      <c r="AE59" s="8">
        <f>'Vulnerability scoring'!AE59</f>
        <v>1</v>
      </c>
      <c r="AF59" s="8" t="str">
        <f>'Vulnerability scoring'!AF59</f>
        <v>N/A</v>
      </c>
      <c r="AG59" s="8" t="str">
        <f>'Vulnerability scoring'!AG59</f>
        <v>N/A</v>
      </c>
      <c r="AH59" s="8" t="str">
        <f>'Vulnerability scoring'!AH59</f>
        <v>N/A</v>
      </c>
      <c r="AI59" s="8" t="str">
        <f>'Vulnerability scoring'!AI59</f>
        <v>N/A</v>
      </c>
      <c r="AJ59" s="8" t="str">
        <f>'Vulnerability scoring'!AJ59</f>
        <v>N/A</v>
      </c>
      <c r="AK59" s="8" t="str">
        <f>'Vulnerability scoring'!AK59</f>
        <v>N/A</v>
      </c>
      <c r="AL59" s="8" t="str">
        <f>'Vulnerability scoring'!AL59</f>
        <v>N/A</v>
      </c>
      <c r="AM59" s="8">
        <f>'Vulnerability scoring'!AM59</f>
        <v>1</v>
      </c>
      <c r="AN59" s="8" t="str">
        <f>'Vulnerability scoring'!AN59</f>
        <v>N/A</v>
      </c>
      <c r="AO59" s="8" t="str">
        <f>'Vulnerability scoring'!AO59</f>
        <v>N/A</v>
      </c>
      <c r="AP59" s="8">
        <f>'Vulnerability scoring'!AP59</f>
        <v>1</v>
      </c>
      <c r="AQ59" s="8" t="str">
        <f>'Vulnerability scoring'!AQ59</f>
        <v>N/A</v>
      </c>
      <c r="AR59" s="8" t="str">
        <f>'Vulnerability scoring'!AR59</f>
        <v>N/A</v>
      </c>
      <c r="AS59" s="8" t="str">
        <f>'Vulnerability scoring'!AS59</f>
        <v>N/A</v>
      </c>
      <c r="AT59" s="8" t="str">
        <f>'Vulnerability scoring'!AT59</f>
        <v>N/A</v>
      </c>
      <c r="AU59" s="8" t="str">
        <f>'Vulnerability scoring'!AU59</f>
        <v>N/A</v>
      </c>
      <c r="AV59" s="8">
        <f>'Vulnerability scoring'!AV59</f>
        <v>1</v>
      </c>
      <c r="AW59" s="8" t="str">
        <f>'Vulnerability scoring'!AW59</f>
        <v>N/A</v>
      </c>
      <c r="AX59" s="8">
        <f>'Vulnerability scoring'!AX59</f>
        <v>1</v>
      </c>
      <c r="AY59" s="8">
        <f>'Vulnerability scoring'!AY59</f>
        <v>1</v>
      </c>
      <c r="AZ59" s="8" t="str">
        <f>'Vulnerability scoring'!AZ59</f>
        <v>N/A</v>
      </c>
      <c r="BA59" s="8">
        <f>'Vulnerability scoring'!BA59</f>
        <v>1</v>
      </c>
      <c r="BB59" s="8" t="str">
        <f>'Vulnerability scoring'!BB59</f>
        <v>N/A</v>
      </c>
      <c r="BC59" s="8" t="str">
        <f>'Vulnerability scoring'!BC59</f>
        <v>N/A</v>
      </c>
      <c r="BD59" s="8">
        <f>'Vulnerability scoring'!BD59</f>
        <v>1</v>
      </c>
      <c r="BE59" s="8">
        <f>'Vulnerability scoring'!BE59</f>
        <v>1</v>
      </c>
      <c r="BF59" s="8" t="str">
        <f>'Vulnerability scoring'!BF59</f>
        <v>N/A</v>
      </c>
      <c r="BG59" s="8" t="str">
        <f>'Vulnerability scoring'!BG59</f>
        <v>N/A</v>
      </c>
      <c r="BH59" s="8" t="str">
        <f>'Vulnerability scoring'!BH59</f>
        <v>N/A</v>
      </c>
      <c r="BI59" s="67"/>
    </row>
    <row r="60" spans="1:61" ht="12.75" x14ac:dyDescent="0.2">
      <c r="A60" s="53" t="str">
        <f>'Technology references'!A55</f>
        <v>Tech-054</v>
      </c>
      <c r="B60" s="54" t="str">
        <f t="array" ref="B60">INDEX('Technology references'!$B$2:$B$100,MATCH($A60,'Technology references'!$A$2:$A$100,0))</f>
        <v>Genomics</v>
      </c>
      <c r="D60" s="8" t="str">
        <f>'Vulnerability scoring'!D60</f>
        <v>N/A</v>
      </c>
      <c r="E60" s="8" t="str">
        <f>'Vulnerability scoring'!E60</f>
        <v>N/A</v>
      </c>
      <c r="F60" s="8" t="str">
        <f>'Vulnerability scoring'!F60</f>
        <v>N/A</v>
      </c>
      <c r="G60" s="8" t="str">
        <f>'Vulnerability scoring'!G60</f>
        <v>N/A</v>
      </c>
      <c r="H60" s="8" t="str">
        <f>'Vulnerability scoring'!H60</f>
        <v>N/A</v>
      </c>
      <c r="I60" s="8" t="str">
        <f>'Vulnerability scoring'!I60</f>
        <v>N/A</v>
      </c>
      <c r="J60" s="8" t="str">
        <f>'Vulnerability scoring'!J60</f>
        <v>N/A</v>
      </c>
      <c r="K60" s="8" t="str">
        <f>'Vulnerability scoring'!K60</f>
        <v>N/A</v>
      </c>
      <c r="L60" s="8" t="str">
        <f>'Vulnerability scoring'!L60</f>
        <v>N/A</v>
      </c>
      <c r="M60" s="8" t="str">
        <f>'Vulnerability scoring'!M60</f>
        <v>N/A</v>
      </c>
      <c r="N60" s="8" t="str">
        <f>'Vulnerability scoring'!N60</f>
        <v>N/A</v>
      </c>
      <c r="O60" s="8" t="str">
        <f>'Vulnerability scoring'!O60</f>
        <v>N/A</v>
      </c>
      <c r="P60" s="8" t="str">
        <f>'Vulnerability scoring'!P60</f>
        <v>N/A</v>
      </c>
      <c r="Q60" s="8" t="str">
        <f>'Vulnerability scoring'!Q60</f>
        <v>N/A</v>
      </c>
      <c r="R60" s="8" t="str">
        <f>'Vulnerability scoring'!R60</f>
        <v>N/A</v>
      </c>
      <c r="S60" s="8" t="str">
        <f>'Vulnerability scoring'!S60</f>
        <v>N/A</v>
      </c>
      <c r="T60" s="8" t="str">
        <f>'Vulnerability scoring'!T60</f>
        <v>N/A</v>
      </c>
      <c r="U60" s="8" t="str">
        <f>'Vulnerability scoring'!U60</f>
        <v>N/A</v>
      </c>
      <c r="V60" s="8" t="str">
        <f>'Vulnerability scoring'!V60</f>
        <v>N/A</v>
      </c>
      <c r="W60" s="8" t="str">
        <f>'Vulnerability scoring'!W60</f>
        <v>N/A</v>
      </c>
      <c r="X60" s="8" t="str">
        <f>'Vulnerability scoring'!X60</f>
        <v>N/A</v>
      </c>
      <c r="Y60" s="8" t="str">
        <f>'Vulnerability scoring'!Y60</f>
        <v>N/A</v>
      </c>
      <c r="Z60" s="8" t="str">
        <f>'Vulnerability scoring'!Z60</f>
        <v>N/A</v>
      </c>
      <c r="AA60" s="8">
        <f>'Vulnerability scoring'!AA60</f>
        <v>2</v>
      </c>
      <c r="AB60" s="8" t="str">
        <f>'Vulnerability scoring'!AB60</f>
        <v>N/A</v>
      </c>
      <c r="AC60" s="8" t="str">
        <f>'Vulnerability scoring'!AC60</f>
        <v>N/A</v>
      </c>
      <c r="AD60" s="8" t="str">
        <f>'Vulnerability scoring'!AD60</f>
        <v>N/A</v>
      </c>
      <c r="AE60" s="8" t="str">
        <f>'Vulnerability scoring'!AE60</f>
        <v>N/A</v>
      </c>
      <c r="AF60" s="8">
        <f>'Vulnerability scoring'!AF60</f>
        <v>2</v>
      </c>
      <c r="AG60" s="8" t="str">
        <f>'Vulnerability scoring'!AG60</f>
        <v>N/A</v>
      </c>
      <c r="AH60" s="8" t="str">
        <f>'Vulnerability scoring'!AH60</f>
        <v>N/A</v>
      </c>
      <c r="AI60" s="8" t="str">
        <f>'Vulnerability scoring'!AI60</f>
        <v>N/A</v>
      </c>
      <c r="AJ60" s="8" t="str">
        <f>'Vulnerability scoring'!AJ60</f>
        <v>N/A</v>
      </c>
      <c r="AK60" s="8" t="str">
        <f>'Vulnerability scoring'!AK60</f>
        <v>N/A</v>
      </c>
      <c r="AL60" s="8">
        <f>'Vulnerability scoring'!AL60</f>
        <v>1</v>
      </c>
      <c r="AM60" s="8" t="str">
        <f>'Vulnerability scoring'!AM60</f>
        <v>N/A</v>
      </c>
      <c r="AN60" s="8">
        <f>'Vulnerability scoring'!AN60</f>
        <v>2</v>
      </c>
      <c r="AO60" s="8" t="str">
        <f>'Vulnerability scoring'!AO60</f>
        <v>N/A</v>
      </c>
      <c r="AP60" s="8" t="str">
        <f>'Vulnerability scoring'!AP60</f>
        <v>N/A</v>
      </c>
      <c r="AQ60" s="8" t="str">
        <f>'Vulnerability scoring'!AQ60</f>
        <v>N/A</v>
      </c>
      <c r="AR60" s="8" t="str">
        <f>'Vulnerability scoring'!AR60</f>
        <v>N/A</v>
      </c>
      <c r="AS60" s="8" t="str">
        <f>'Vulnerability scoring'!AS60</f>
        <v>N/A</v>
      </c>
      <c r="AT60" s="8" t="str">
        <f>'Vulnerability scoring'!AT60</f>
        <v>N/A</v>
      </c>
      <c r="AU60" s="8">
        <f>'Vulnerability scoring'!AU60</f>
        <v>-1</v>
      </c>
      <c r="AV60" s="8" t="str">
        <f>'Vulnerability scoring'!AV60</f>
        <v>N/A</v>
      </c>
      <c r="AW60" s="8" t="str">
        <f>'Vulnerability scoring'!AW60</f>
        <v>N/A</v>
      </c>
      <c r="AX60" s="8" t="str">
        <f>'Vulnerability scoring'!AX60</f>
        <v>N/A</v>
      </c>
      <c r="AY60" s="8" t="str">
        <f>'Vulnerability scoring'!AY60</f>
        <v>N/A</v>
      </c>
      <c r="AZ60" s="8" t="str">
        <f>'Vulnerability scoring'!AZ60</f>
        <v>N/A</v>
      </c>
      <c r="BA60" s="8" t="str">
        <f>'Vulnerability scoring'!BA60</f>
        <v>N/A</v>
      </c>
      <c r="BB60" s="8" t="str">
        <f>'Vulnerability scoring'!BB60</f>
        <v>N/A</v>
      </c>
      <c r="BC60" s="8" t="str">
        <f>'Vulnerability scoring'!BC60</f>
        <v>N/A</v>
      </c>
      <c r="BD60" s="8" t="str">
        <f>'Vulnerability scoring'!BD60</f>
        <v>N/A</v>
      </c>
      <c r="BE60" s="8" t="str">
        <f>'Vulnerability scoring'!BE60</f>
        <v>N/A</v>
      </c>
      <c r="BF60" s="8" t="str">
        <f>'Vulnerability scoring'!BF60</f>
        <v>N/A</v>
      </c>
      <c r="BG60" s="8" t="str">
        <f>'Vulnerability scoring'!BG60</f>
        <v>N/A</v>
      </c>
      <c r="BH60" s="8" t="str">
        <f>'Vulnerability scoring'!BH60</f>
        <v>N/A</v>
      </c>
      <c r="BI60" s="67"/>
    </row>
    <row r="61" spans="1:61" ht="12.75" x14ac:dyDescent="0.2">
      <c r="A61" s="53" t="str">
        <f>'Technology references'!A56</f>
        <v>Tech-055</v>
      </c>
      <c r="B61" s="54" t="str">
        <f t="array" ref="B61">INDEX('Technology references'!$B$2:$B$100,MATCH($A61,'Technology references'!$A$2:$A$100,0))</f>
        <v>Fog Computing</v>
      </c>
      <c r="D61" s="8" t="str">
        <f>'Vulnerability scoring'!D61</f>
        <v>N/A</v>
      </c>
      <c r="E61" s="8" t="str">
        <f>'Vulnerability scoring'!E61</f>
        <v>N/A</v>
      </c>
      <c r="F61" s="8" t="str">
        <f>'Vulnerability scoring'!F61</f>
        <v>N/A</v>
      </c>
      <c r="G61" s="8" t="str">
        <f>'Vulnerability scoring'!G61</f>
        <v>N/A</v>
      </c>
      <c r="H61" s="8" t="str">
        <f>'Vulnerability scoring'!H61</f>
        <v>N/A</v>
      </c>
      <c r="I61" s="8" t="str">
        <f>'Vulnerability scoring'!I61</f>
        <v>N/A</v>
      </c>
      <c r="J61" s="8" t="str">
        <f>'Vulnerability scoring'!J61</f>
        <v>N/A</v>
      </c>
      <c r="K61" s="8" t="str">
        <f>'Vulnerability scoring'!K61</f>
        <v>N/A</v>
      </c>
      <c r="L61" s="8" t="str">
        <f>'Vulnerability scoring'!L61</f>
        <v>N/A</v>
      </c>
      <c r="M61" s="8" t="str">
        <f>'Vulnerability scoring'!M61</f>
        <v>N/A</v>
      </c>
      <c r="N61" s="8" t="str">
        <f>'Vulnerability scoring'!N61</f>
        <v>N/A</v>
      </c>
      <c r="O61" s="8" t="str">
        <f>'Vulnerability scoring'!O61</f>
        <v>N/A</v>
      </c>
      <c r="P61" s="8" t="str">
        <f>'Vulnerability scoring'!P61</f>
        <v>N/A</v>
      </c>
      <c r="Q61" s="8" t="str">
        <f>'Vulnerability scoring'!Q61</f>
        <v>N/A</v>
      </c>
      <c r="R61" s="8" t="str">
        <f>'Vulnerability scoring'!R61</f>
        <v>N/A</v>
      </c>
      <c r="S61" s="8" t="str">
        <f>'Vulnerability scoring'!S61</f>
        <v>N/A</v>
      </c>
      <c r="T61" s="8" t="str">
        <f>'Vulnerability scoring'!T61</f>
        <v>N/A</v>
      </c>
      <c r="U61" s="8">
        <f>'Vulnerability scoring'!U61</f>
        <v>1</v>
      </c>
      <c r="V61" s="8" t="str">
        <f>'Vulnerability scoring'!V61</f>
        <v>N/A</v>
      </c>
      <c r="W61" s="8" t="str">
        <f>'Vulnerability scoring'!W61</f>
        <v>N/A</v>
      </c>
      <c r="X61" s="8" t="str">
        <f>'Vulnerability scoring'!X61</f>
        <v>N/A</v>
      </c>
      <c r="Y61" s="8" t="str">
        <f>'Vulnerability scoring'!Y61</f>
        <v>N/A</v>
      </c>
      <c r="Z61" s="8" t="str">
        <f>'Vulnerability scoring'!Z61</f>
        <v>N/A</v>
      </c>
      <c r="AA61" s="8" t="str">
        <f>'Vulnerability scoring'!AA61</f>
        <v>N/A</v>
      </c>
      <c r="AB61" s="8" t="str">
        <f>'Vulnerability scoring'!AB61</f>
        <v>N/A</v>
      </c>
      <c r="AC61" s="8" t="str">
        <f>'Vulnerability scoring'!AC61</f>
        <v>N/A</v>
      </c>
      <c r="AD61" s="8" t="str">
        <f>'Vulnerability scoring'!AD61</f>
        <v>N/A</v>
      </c>
      <c r="AE61" s="8" t="str">
        <f>'Vulnerability scoring'!AE61</f>
        <v>N/A</v>
      </c>
      <c r="AF61" s="8" t="str">
        <f>'Vulnerability scoring'!AF61</f>
        <v>N/A</v>
      </c>
      <c r="AG61" s="8" t="str">
        <f>'Vulnerability scoring'!AG61</f>
        <v>N/A</v>
      </c>
      <c r="AH61" s="8" t="str">
        <f>'Vulnerability scoring'!AH61</f>
        <v>N/A</v>
      </c>
      <c r="AI61" s="8" t="str">
        <f>'Vulnerability scoring'!AI61</f>
        <v>N/A</v>
      </c>
      <c r="AJ61" s="8" t="str">
        <f>'Vulnerability scoring'!AJ61</f>
        <v>N/A</v>
      </c>
      <c r="AK61" s="8" t="str">
        <f>'Vulnerability scoring'!AK61</f>
        <v>N/A</v>
      </c>
      <c r="AL61" s="8" t="str">
        <f>'Vulnerability scoring'!AL61</f>
        <v>N/A</v>
      </c>
      <c r="AM61" s="8">
        <f>'Vulnerability scoring'!AM61</f>
        <v>1</v>
      </c>
      <c r="AN61" s="8" t="str">
        <f>'Vulnerability scoring'!AN61</f>
        <v>N/A</v>
      </c>
      <c r="AO61" s="8" t="str">
        <f>'Vulnerability scoring'!AO61</f>
        <v>N/A</v>
      </c>
      <c r="AP61" s="8" t="str">
        <f>'Vulnerability scoring'!AP61</f>
        <v>N/A</v>
      </c>
      <c r="AQ61" s="8" t="str">
        <f>'Vulnerability scoring'!AQ61</f>
        <v>N/A</v>
      </c>
      <c r="AR61" s="8" t="str">
        <f>'Vulnerability scoring'!AR61</f>
        <v>N/A</v>
      </c>
      <c r="AS61" s="8" t="str">
        <f>'Vulnerability scoring'!AS61</f>
        <v>N/A</v>
      </c>
      <c r="AT61" s="8" t="str">
        <f>'Vulnerability scoring'!AT61</f>
        <v>N/A</v>
      </c>
      <c r="AU61" s="8" t="str">
        <f>'Vulnerability scoring'!AU61</f>
        <v>N/A</v>
      </c>
      <c r="AV61" s="8" t="str">
        <f>'Vulnerability scoring'!AV61</f>
        <v>N/A</v>
      </c>
      <c r="AW61" s="8" t="str">
        <f>'Vulnerability scoring'!AW61</f>
        <v>N/A</v>
      </c>
      <c r="AX61" s="8" t="str">
        <f>'Vulnerability scoring'!AX61</f>
        <v>N/A</v>
      </c>
      <c r="AY61" s="8" t="str">
        <f>'Vulnerability scoring'!AY61</f>
        <v>N/A</v>
      </c>
      <c r="AZ61" s="8" t="str">
        <f>'Vulnerability scoring'!AZ61</f>
        <v>N/A</v>
      </c>
      <c r="BA61" s="8" t="str">
        <f>'Vulnerability scoring'!BA61</f>
        <v>N/A</v>
      </c>
      <c r="BB61" s="8" t="str">
        <f>'Vulnerability scoring'!BB61</f>
        <v>N/A</v>
      </c>
      <c r="BC61" s="8" t="str">
        <f>'Vulnerability scoring'!BC61</f>
        <v>N/A</v>
      </c>
      <c r="BD61" s="8" t="str">
        <f>'Vulnerability scoring'!BD61</f>
        <v>N/A</v>
      </c>
      <c r="BE61" s="8" t="str">
        <f>'Vulnerability scoring'!BE61</f>
        <v>N/A</v>
      </c>
      <c r="BF61" s="8" t="str">
        <f>'Vulnerability scoring'!BF61</f>
        <v>N/A</v>
      </c>
      <c r="BG61" s="8" t="str">
        <f>'Vulnerability scoring'!BG61</f>
        <v>N/A</v>
      </c>
      <c r="BH61" s="8" t="str">
        <f>'Vulnerability scoring'!BH61</f>
        <v>N/A</v>
      </c>
      <c r="BI61" s="67"/>
    </row>
    <row r="62" spans="1:61" ht="12.75" x14ac:dyDescent="0.2">
      <c r="A62" s="53" t="str">
        <f>'Technology references'!A57</f>
        <v>Tech-056</v>
      </c>
      <c r="B62" s="54" t="str">
        <f t="array" ref="B62">INDEX('Technology references'!$B$2:$B$100,MATCH($A62,'Technology references'!$A$2:$A$100,0))</f>
        <v>Hyperloop</v>
      </c>
      <c r="D62" s="8" t="str">
        <f>'Vulnerability scoring'!D62</f>
        <v>N/A</v>
      </c>
      <c r="E62" s="8" t="str">
        <f>'Vulnerability scoring'!E62</f>
        <v>N/A</v>
      </c>
      <c r="F62" s="8" t="str">
        <f>'Vulnerability scoring'!F62</f>
        <v>N/A</v>
      </c>
      <c r="G62" s="8">
        <f>'Vulnerability scoring'!G62</f>
        <v>-2</v>
      </c>
      <c r="H62" s="8" t="str">
        <f>'Vulnerability scoring'!H62</f>
        <v>N/A</v>
      </c>
      <c r="I62" s="8" t="str">
        <f>'Vulnerability scoring'!I62</f>
        <v>N/A</v>
      </c>
      <c r="J62" s="8">
        <f>'Vulnerability scoring'!J62</f>
        <v>-3</v>
      </c>
      <c r="K62" s="8">
        <f>'Vulnerability scoring'!K62</f>
        <v>-2</v>
      </c>
      <c r="L62" s="8">
        <f>'Vulnerability scoring'!L62</f>
        <v>-3</v>
      </c>
      <c r="M62" s="8">
        <f>'Vulnerability scoring'!M62</f>
        <v>-3</v>
      </c>
      <c r="N62" s="8" t="str">
        <f>'Vulnerability scoring'!N62</f>
        <v>N/A</v>
      </c>
      <c r="O62" s="8" t="str">
        <f>'Vulnerability scoring'!O62</f>
        <v>N/A</v>
      </c>
      <c r="P62" s="8" t="str">
        <f>'Vulnerability scoring'!P62</f>
        <v>N/A</v>
      </c>
      <c r="Q62" s="8" t="str">
        <f>'Vulnerability scoring'!Q62</f>
        <v>N/A</v>
      </c>
      <c r="R62" s="8" t="str">
        <f>'Vulnerability scoring'!R62</f>
        <v>N/A</v>
      </c>
      <c r="S62" s="8" t="str">
        <f>'Vulnerability scoring'!S62</f>
        <v>N/A</v>
      </c>
      <c r="T62" s="8" t="str">
        <f>'Vulnerability scoring'!T62</f>
        <v>N/A</v>
      </c>
      <c r="U62" s="8" t="str">
        <f>'Vulnerability scoring'!U62</f>
        <v>N/A</v>
      </c>
      <c r="V62" s="8" t="str">
        <f>'Vulnerability scoring'!V62</f>
        <v>N/A</v>
      </c>
      <c r="W62" s="8" t="str">
        <f>'Vulnerability scoring'!W62</f>
        <v>N/A</v>
      </c>
      <c r="X62" s="8">
        <f>'Vulnerability scoring'!X62</f>
        <v>-3</v>
      </c>
      <c r="Y62" s="8">
        <f>'Vulnerability scoring'!Y62</f>
        <v>-1</v>
      </c>
      <c r="Z62" s="8" t="str">
        <f>'Vulnerability scoring'!Z62</f>
        <v>N/A</v>
      </c>
      <c r="AA62" s="8" t="str">
        <f>'Vulnerability scoring'!AA62</f>
        <v>N/A</v>
      </c>
      <c r="AB62" s="8" t="str">
        <f>'Vulnerability scoring'!AB62</f>
        <v>N/A</v>
      </c>
      <c r="AC62" s="8" t="str">
        <f>'Vulnerability scoring'!AC62</f>
        <v>N/A</v>
      </c>
      <c r="AD62" s="8" t="str">
        <f>'Vulnerability scoring'!AD62</f>
        <v>N/A</v>
      </c>
      <c r="AE62" s="8" t="str">
        <f>'Vulnerability scoring'!AE62</f>
        <v>N/A</v>
      </c>
      <c r="AF62" s="8" t="str">
        <f>'Vulnerability scoring'!AF62</f>
        <v>N/A</v>
      </c>
      <c r="AG62" s="8" t="str">
        <f>'Vulnerability scoring'!AG62</f>
        <v>N/A</v>
      </c>
      <c r="AH62" s="8" t="str">
        <f>'Vulnerability scoring'!AH62</f>
        <v>N/A</v>
      </c>
      <c r="AI62" s="8" t="str">
        <f>'Vulnerability scoring'!AI62</f>
        <v>N/A</v>
      </c>
      <c r="AJ62" s="8" t="str">
        <f>'Vulnerability scoring'!AJ62</f>
        <v>N/A</v>
      </c>
      <c r="AK62" s="8" t="str">
        <f>'Vulnerability scoring'!AK62</f>
        <v>N/A</v>
      </c>
      <c r="AL62" s="8" t="str">
        <f>'Vulnerability scoring'!AL62</f>
        <v>N/A</v>
      </c>
      <c r="AM62" s="8" t="str">
        <f>'Vulnerability scoring'!AM62</f>
        <v>N/A</v>
      </c>
      <c r="AN62" s="8" t="str">
        <f>'Vulnerability scoring'!AN62</f>
        <v>N/A</v>
      </c>
      <c r="AO62" s="8" t="str">
        <f>'Vulnerability scoring'!AO62</f>
        <v>N/A</v>
      </c>
      <c r="AP62" s="8" t="str">
        <f>'Vulnerability scoring'!AP62</f>
        <v>N/A</v>
      </c>
      <c r="AQ62" s="8" t="str">
        <f>'Vulnerability scoring'!AQ62</f>
        <v>N/A</v>
      </c>
      <c r="AR62" s="8" t="str">
        <f>'Vulnerability scoring'!AR62</f>
        <v>N/A</v>
      </c>
      <c r="AS62" s="8" t="str">
        <f>'Vulnerability scoring'!AS62</f>
        <v>N/A</v>
      </c>
      <c r="AT62" s="8" t="str">
        <f>'Vulnerability scoring'!AT62</f>
        <v>N/A</v>
      </c>
      <c r="AU62" s="8" t="str">
        <f>'Vulnerability scoring'!AU62</f>
        <v>N/A</v>
      </c>
      <c r="AV62" s="8" t="str">
        <f>'Vulnerability scoring'!AV62</f>
        <v>N/A</v>
      </c>
      <c r="AW62" s="8" t="str">
        <f>'Vulnerability scoring'!AW62</f>
        <v>N/A</v>
      </c>
      <c r="AX62" s="8">
        <f>'Vulnerability scoring'!AX62</f>
        <v>-3</v>
      </c>
      <c r="AY62" s="8" t="str">
        <f>'Vulnerability scoring'!AY62</f>
        <v>N/A</v>
      </c>
      <c r="AZ62" s="8" t="str">
        <f>'Vulnerability scoring'!AZ62</f>
        <v>N/A</v>
      </c>
      <c r="BA62" s="8" t="str">
        <f>'Vulnerability scoring'!BA62</f>
        <v>N/A</v>
      </c>
      <c r="BB62" s="8" t="str">
        <f>'Vulnerability scoring'!BB62</f>
        <v>N/A</v>
      </c>
      <c r="BC62" s="8" t="str">
        <f>'Vulnerability scoring'!BC62</f>
        <v>N/A</v>
      </c>
      <c r="BD62" s="8" t="str">
        <f>'Vulnerability scoring'!BD62</f>
        <v>N/A</v>
      </c>
      <c r="BE62" s="8" t="str">
        <f>'Vulnerability scoring'!BE62</f>
        <v>N/A</v>
      </c>
      <c r="BF62" s="8" t="str">
        <f>'Vulnerability scoring'!BF62</f>
        <v>N/A</v>
      </c>
      <c r="BG62" s="8" t="str">
        <f>'Vulnerability scoring'!BG62</f>
        <v>N/A</v>
      </c>
      <c r="BH62" s="8" t="str">
        <f>'Vulnerability scoring'!BH62</f>
        <v>N/A</v>
      </c>
      <c r="BI62" s="67"/>
    </row>
    <row r="63" spans="1:61" ht="12.75" x14ac:dyDescent="0.2">
      <c r="A63" s="53" t="str">
        <f>'Technology references'!A58</f>
        <v>Tech-057</v>
      </c>
      <c r="B63" s="54" t="str">
        <f t="array" ref="B63">INDEX('Technology references'!$B$2:$B$100,MATCH($A63,'Technology references'!$A$2:$A$100,0))</f>
        <v>Smart Contracts</v>
      </c>
      <c r="D63" s="8">
        <f>'Vulnerability scoring'!D63</f>
        <v>1</v>
      </c>
      <c r="E63" s="8" t="str">
        <f>'Vulnerability scoring'!E63</f>
        <v>N/A</v>
      </c>
      <c r="F63" s="8" t="str">
        <f>'Vulnerability scoring'!F63</f>
        <v>N/A</v>
      </c>
      <c r="G63" s="8" t="str">
        <f>'Vulnerability scoring'!G63</f>
        <v>N/A</v>
      </c>
      <c r="H63" s="8" t="str">
        <f>'Vulnerability scoring'!H63</f>
        <v>N/A</v>
      </c>
      <c r="I63" s="8">
        <f>'Vulnerability scoring'!I63</f>
        <v>2</v>
      </c>
      <c r="J63" s="8" t="str">
        <f>'Vulnerability scoring'!J63</f>
        <v>N/A</v>
      </c>
      <c r="K63" s="8" t="str">
        <f>'Vulnerability scoring'!K63</f>
        <v>N/A</v>
      </c>
      <c r="L63" s="8" t="str">
        <f>'Vulnerability scoring'!L63</f>
        <v>N/A</v>
      </c>
      <c r="M63" s="8" t="str">
        <f>'Vulnerability scoring'!M63</f>
        <v>N/A</v>
      </c>
      <c r="N63" s="8" t="str">
        <f>'Vulnerability scoring'!N63</f>
        <v>N/A</v>
      </c>
      <c r="O63" s="8" t="str">
        <f>'Vulnerability scoring'!O63</f>
        <v>N/A</v>
      </c>
      <c r="P63" s="8">
        <f>'Vulnerability scoring'!P63</f>
        <v>1</v>
      </c>
      <c r="Q63" s="8">
        <f>'Vulnerability scoring'!Q63</f>
        <v>1</v>
      </c>
      <c r="R63" s="8">
        <f>'Vulnerability scoring'!R63</f>
        <v>1</v>
      </c>
      <c r="S63" s="8" t="str">
        <f>'Vulnerability scoring'!S63</f>
        <v>N/A</v>
      </c>
      <c r="T63" s="8" t="str">
        <f>'Vulnerability scoring'!T63</f>
        <v>N/A</v>
      </c>
      <c r="U63" s="8" t="str">
        <f>'Vulnerability scoring'!U63</f>
        <v>N/A</v>
      </c>
      <c r="V63" s="8" t="str">
        <f>'Vulnerability scoring'!V63</f>
        <v>N/A</v>
      </c>
      <c r="W63" s="8" t="str">
        <f>'Vulnerability scoring'!W63</f>
        <v>N/A</v>
      </c>
      <c r="X63" s="8" t="str">
        <f>'Vulnerability scoring'!X63</f>
        <v>N/A</v>
      </c>
      <c r="Y63" s="8" t="str">
        <f>'Vulnerability scoring'!Y63</f>
        <v>N/A</v>
      </c>
      <c r="Z63" s="8" t="str">
        <f>'Vulnerability scoring'!Z63</f>
        <v>N/A</v>
      </c>
      <c r="AA63" s="8" t="str">
        <f>'Vulnerability scoring'!AA63</f>
        <v>N/A</v>
      </c>
      <c r="AB63" s="8" t="str">
        <f>'Vulnerability scoring'!AB63</f>
        <v>N/A</v>
      </c>
      <c r="AC63" s="8">
        <f>'Vulnerability scoring'!AC63</f>
        <v>1</v>
      </c>
      <c r="AD63" s="8">
        <f>'Vulnerability scoring'!AD63</f>
        <v>-1</v>
      </c>
      <c r="AE63" s="8">
        <f>'Vulnerability scoring'!AE63</f>
        <v>1</v>
      </c>
      <c r="AF63" s="8" t="str">
        <f>'Vulnerability scoring'!AF63</f>
        <v>N/A</v>
      </c>
      <c r="AG63" s="8" t="str">
        <f>'Vulnerability scoring'!AG63</f>
        <v>N/A</v>
      </c>
      <c r="AH63" s="8" t="str">
        <f>'Vulnerability scoring'!AH63</f>
        <v>N/A</v>
      </c>
      <c r="AI63" s="8" t="str">
        <f>'Vulnerability scoring'!AI63</f>
        <v>N/A</v>
      </c>
      <c r="AJ63" s="8" t="str">
        <f>'Vulnerability scoring'!AJ63</f>
        <v>N/A</v>
      </c>
      <c r="AK63" s="8" t="str">
        <f>'Vulnerability scoring'!AK63</f>
        <v>N/A</v>
      </c>
      <c r="AL63" s="8" t="str">
        <f>'Vulnerability scoring'!AL63</f>
        <v>N/A</v>
      </c>
      <c r="AM63" s="8" t="str">
        <f>'Vulnerability scoring'!AM63</f>
        <v>N/A</v>
      </c>
      <c r="AN63" s="8" t="str">
        <f>'Vulnerability scoring'!AN63</f>
        <v>N/A</v>
      </c>
      <c r="AO63" s="8" t="str">
        <f>'Vulnerability scoring'!AO63</f>
        <v>N/A</v>
      </c>
      <c r="AP63" s="8">
        <f>'Vulnerability scoring'!AP63</f>
        <v>1</v>
      </c>
      <c r="AQ63" s="8">
        <f>'Vulnerability scoring'!AQ63</f>
        <v>1</v>
      </c>
      <c r="AR63" s="8">
        <f>'Vulnerability scoring'!AR63</f>
        <v>1</v>
      </c>
      <c r="AS63" s="8" t="str">
        <f>'Vulnerability scoring'!AS63</f>
        <v>N/A</v>
      </c>
      <c r="AT63" s="8" t="str">
        <f>'Vulnerability scoring'!AT63</f>
        <v>N/A</v>
      </c>
      <c r="AU63" s="8" t="str">
        <f>'Vulnerability scoring'!AU63</f>
        <v>N/A</v>
      </c>
      <c r="AV63" s="8" t="str">
        <f>'Vulnerability scoring'!AV63</f>
        <v>N/A</v>
      </c>
      <c r="AW63" s="8" t="str">
        <f>'Vulnerability scoring'!AW63</f>
        <v>N/A</v>
      </c>
      <c r="AX63" s="8">
        <f>'Vulnerability scoring'!AX63</f>
        <v>1</v>
      </c>
      <c r="AY63" s="8">
        <f>'Vulnerability scoring'!AY63</f>
        <v>1</v>
      </c>
      <c r="AZ63" s="8" t="str">
        <f>'Vulnerability scoring'!AZ63</f>
        <v>N/A</v>
      </c>
      <c r="BA63" s="8" t="str">
        <f>'Vulnerability scoring'!BA63</f>
        <v>N/A</v>
      </c>
      <c r="BB63" s="8" t="str">
        <f>'Vulnerability scoring'!BB63</f>
        <v>N/A</v>
      </c>
      <c r="BC63" s="8">
        <f>'Vulnerability scoring'!BC63</f>
        <v>2</v>
      </c>
      <c r="BD63" s="8">
        <f>'Vulnerability scoring'!BD63</f>
        <v>2</v>
      </c>
      <c r="BE63" s="8">
        <f>'Vulnerability scoring'!BE63</f>
        <v>2</v>
      </c>
      <c r="BF63" s="8">
        <f>'Vulnerability scoring'!BF63</f>
        <v>2</v>
      </c>
      <c r="BG63" s="8" t="str">
        <f>'Vulnerability scoring'!BG63</f>
        <v>N/A</v>
      </c>
      <c r="BH63" s="8">
        <f>'Vulnerability scoring'!BH63</f>
        <v>-2</v>
      </c>
      <c r="BI63" s="67"/>
    </row>
    <row r="64" spans="1:61" ht="12.75" x14ac:dyDescent="0.2">
      <c r="A64" s="53" t="str">
        <f>'Technology references'!A59</f>
        <v>Tech-058</v>
      </c>
      <c r="B64" s="54" t="str">
        <f t="array" ref="B64">INDEX('Technology references'!$B$2:$B$100,MATCH($A64,'Technology references'!$A$2:$A$100,0))</f>
        <v>Swarm robotics</v>
      </c>
      <c r="D64" s="8" t="str">
        <f>'Vulnerability scoring'!D64</f>
        <v>N/A</v>
      </c>
      <c r="E64" s="8" t="str">
        <f>'Vulnerability scoring'!E64</f>
        <v>N/A</v>
      </c>
      <c r="F64" s="8" t="str">
        <f>'Vulnerability scoring'!F64</f>
        <v>N/A</v>
      </c>
      <c r="G64" s="8" t="str">
        <f>'Vulnerability scoring'!G64</f>
        <v>N/A</v>
      </c>
      <c r="H64" s="8" t="str">
        <f>'Vulnerability scoring'!H64</f>
        <v>N/A</v>
      </c>
      <c r="I64" s="8" t="str">
        <f>'Vulnerability scoring'!I64</f>
        <v>N/A</v>
      </c>
      <c r="J64" s="8" t="str">
        <f>'Vulnerability scoring'!J64</f>
        <v>N/A</v>
      </c>
      <c r="K64" s="8" t="str">
        <f>'Vulnerability scoring'!K64</f>
        <v>N/A</v>
      </c>
      <c r="L64" s="8">
        <f>'Vulnerability scoring'!L64</f>
        <v>2</v>
      </c>
      <c r="M64" s="8" t="str">
        <f>'Vulnerability scoring'!M64</f>
        <v>N/A</v>
      </c>
      <c r="N64" s="8" t="str">
        <f>'Vulnerability scoring'!N64</f>
        <v>N/A</v>
      </c>
      <c r="O64" s="8" t="str">
        <f>'Vulnerability scoring'!O64</f>
        <v>N/A</v>
      </c>
      <c r="P64" s="8" t="str">
        <f>'Vulnerability scoring'!P64</f>
        <v>N/A</v>
      </c>
      <c r="Q64" s="8" t="str">
        <f>'Vulnerability scoring'!Q64</f>
        <v>N/A</v>
      </c>
      <c r="R64" s="8" t="str">
        <f>'Vulnerability scoring'!R64</f>
        <v>N/A</v>
      </c>
      <c r="S64" s="8" t="str">
        <f>'Vulnerability scoring'!S64</f>
        <v>N/A</v>
      </c>
      <c r="T64" s="8" t="str">
        <f>'Vulnerability scoring'!T64</f>
        <v>N/A</v>
      </c>
      <c r="U64" s="8" t="str">
        <f>'Vulnerability scoring'!U64</f>
        <v>N/A</v>
      </c>
      <c r="V64" s="8" t="str">
        <f>'Vulnerability scoring'!V64</f>
        <v>N/A</v>
      </c>
      <c r="W64" s="8" t="str">
        <f>'Vulnerability scoring'!W64</f>
        <v>N/A</v>
      </c>
      <c r="X64" s="8" t="str">
        <f>'Vulnerability scoring'!X64</f>
        <v>N/A</v>
      </c>
      <c r="Y64" s="8" t="str">
        <f>'Vulnerability scoring'!Y64</f>
        <v>N/A</v>
      </c>
      <c r="Z64" s="8" t="str">
        <f>'Vulnerability scoring'!Z64</f>
        <v>N/A</v>
      </c>
      <c r="AA64" s="8" t="str">
        <f>'Vulnerability scoring'!AA64</f>
        <v>N/A</v>
      </c>
      <c r="AB64" s="8" t="str">
        <f>'Vulnerability scoring'!AB64</f>
        <v>N/A</v>
      </c>
      <c r="AC64" s="8" t="str">
        <f>'Vulnerability scoring'!AC64</f>
        <v>N/A</v>
      </c>
      <c r="AD64" s="8" t="str">
        <f>'Vulnerability scoring'!AD64</f>
        <v>N/A</v>
      </c>
      <c r="AE64" s="8" t="str">
        <f>'Vulnerability scoring'!AE64</f>
        <v>N/A</v>
      </c>
      <c r="AF64" s="8" t="str">
        <f>'Vulnerability scoring'!AF64</f>
        <v>N/A</v>
      </c>
      <c r="AG64" s="8" t="str">
        <f>'Vulnerability scoring'!AG64</f>
        <v>N/A</v>
      </c>
      <c r="AH64" s="8" t="str">
        <f>'Vulnerability scoring'!AH64</f>
        <v>N/A</v>
      </c>
      <c r="AI64" s="8" t="str">
        <f>'Vulnerability scoring'!AI64</f>
        <v>N/A</v>
      </c>
      <c r="AJ64" s="8" t="str">
        <f>'Vulnerability scoring'!AJ64</f>
        <v>N/A</v>
      </c>
      <c r="AK64" s="8" t="str">
        <f>'Vulnerability scoring'!AK64</f>
        <v>N/A</v>
      </c>
      <c r="AL64" s="8" t="str">
        <f>'Vulnerability scoring'!AL64</f>
        <v>N/A</v>
      </c>
      <c r="AM64" s="8" t="str">
        <f>'Vulnerability scoring'!AM64</f>
        <v>N/A</v>
      </c>
      <c r="AN64" s="8" t="str">
        <f>'Vulnerability scoring'!AN64</f>
        <v>N/A</v>
      </c>
      <c r="AO64" s="8" t="str">
        <f>'Vulnerability scoring'!AO64</f>
        <v>N/A</v>
      </c>
      <c r="AP64" s="8" t="str">
        <f>'Vulnerability scoring'!AP64</f>
        <v>N/A</v>
      </c>
      <c r="AQ64" s="8" t="str">
        <f>'Vulnerability scoring'!AQ64</f>
        <v>N/A</v>
      </c>
      <c r="AR64" s="8" t="str">
        <f>'Vulnerability scoring'!AR64</f>
        <v>N/A</v>
      </c>
      <c r="AS64" s="8" t="str">
        <f>'Vulnerability scoring'!AS64</f>
        <v>N/A</v>
      </c>
      <c r="AT64" s="8" t="str">
        <f>'Vulnerability scoring'!AT64</f>
        <v>N/A</v>
      </c>
      <c r="AU64" s="8" t="str">
        <f>'Vulnerability scoring'!AU64</f>
        <v>N/A</v>
      </c>
      <c r="AV64" s="8" t="str">
        <f>'Vulnerability scoring'!AV64</f>
        <v>N/A</v>
      </c>
      <c r="AW64" s="8" t="str">
        <f>'Vulnerability scoring'!AW64</f>
        <v>N/A</v>
      </c>
      <c r="AX64" s="8" t="str">
        <f>'Vulnerability scoring'!AX64</f>
        <v>N/A</v>
      </c>
      <c r="AY64" s="8">
        <f>'Vulnerability scoring'!AY64</f>
        <v>-1</v>
      </c>
      <c r="AZ64" s="8" t="str">
        <f>'Vulnerability scoring'!AZ64</f>
        <v>N/A</v>
      </c>
      <c r="BA64" s="8">
        <f>'Vulnerability scoring'!BA64</f>
        <v>1</v>
      </c>
      <c r="BB64" s="8" t="str">
        <f>'Vulnerability scoring'!BB64</f>
        <v>N/A</v>
      </c>
      <c r="BC64" s="8" t="str">
        <f>'Vulnerability scoring'!BC64</f>
        <v>N/A</v>
      </c>
      <c r="BD64" s="8" t="str">
        <f>'Vulnerability scoring'!BD64</f>
        <v>N/A</v>
      </c>
      <c r="BE64" s="8" t="str">
        <f>'Vulnerability scoring'!BE64</f>
        <v>N/A</v>
      </c>
      <c r="BF64" s="8" t="str">
        <f>'Vulnerability scoring'!BF64</f>
        <v>N/A</v>
      </c>
      <c r="BG64" s="8" t="str">
        <f>'Vulnerability scoring'!BG64</f>
        <v>N/A</v>
      </c>
      <c r="BH64" s="8" t="str">
        <f>'Vulnerability scoring'!BH64</f>
        <v>N/A</v>
      </c>
      <c r="BI64" s="67"/>
    </row>
    <row r="65" spans="1:61" ht="12.75" x14ac:dyDescent="0.2">
      <c r="A65" s="53" t="str">
        <f>'Technology references'!A60</f>
        <v>Tech-059</v>
      </c>
      <c r="B65" s="54" t="str">
        <f t="array" ref="B65">INDEX('Technology references'!$B$2:$B$100,MATCH($A65,'Technology references'!$A$2:$A$100,0))</f>
        <v>Vertical Farming</v>
      </c>
      <c r="D65" s="8" t="str">
        <f>'Vulnerability scoring'!D65</f>
        <v>N/A</v>
      </c>
      <c r="E65" s="8">
        <f>'Vulnerability scoring'!E65</f>
        <v>2</v>
      </c>
      <c r="F65" s="8" t="str">
        <f>'Vulnerability scoring'!F65</f>
        <v>N/A</v>
      </c>
      <c r="G65" s="8" t="str">
        <f>'Vulnerability scoring'!G65</f>
        <v>N/A</v>
      </c>
      <c r="H65" s="8" t="str">
        <f>'Vulnerability scoring'!H65</f>
        <v>N/A</v>
      </c>
      <c r="I65" s="8" t="str">
        <f>'Vulnerability scoring'!I65</f>
        <v>N/A</v>
      </c>
      <c r="J65" s="8" t="str">
        <f>'Vulnerability scoring'!J65</f>
        <v>N/A</v>
      </c>
      <c r="K65" s="8" t="str">
        <f>'Vulnerability scoring'!K65</f>
        <v>N/A</v>
      </c>
      <c r="L65" s="8" t="str">
        <f>'Vulnerability scoring'!L65</f>
        <v>N/A</v>
      </c>
      <c r="M65" s="8" t="str">
        <f>'Vulnerability scoring'!M65</f>
        <v>N/A</v>
      </c>
      <c r="N65" s="8" t="str">
        <f>'Vulnerability scoring'!N65</f>
        <v>N/A</v>
      </c>
      <c r="O65" s="8" t="str">
        <f>'Vulnerability scoring'!O65</f>
        <v>N/A</v>
      </c>
      <c r="P65" s="8" t="str">
        <f>'Vulnerability scoring'!P65</f>
        <v>N/A</v>
      </c>
      <c r="Q65" s="8" t="str">
        <f>'Vulnerability scoring'!Q65</f>
        <v>N/A</v>
      </c>
      <c r="R65" s="8" t="str">
        <f>'Vulnerability scoring'!R65</f>
        <v>N/A</v>
      </c>
      <c r="S65" s="8">
        <f>'Vulnerability scoring'!S65</f>
        <v>-1</v>
      </c>
      <c r="T65" s="8">
        <f>'Vulnerability scoring'!T65</f>
        <v>-1</v>
      </c>
      <c r="U65" s="8" t="str">
        <f>'Vulnerability scoring'!U65</f>
        <v>N/A</v>
      </c>
      <c r="V65" s="8" t="str">
        <f>'Vulnerability scoring'!V65</f>
        <v>N/A</v>
      </c>
      <c r="W65" s="8" t="str">
        <f>'Vulnerability scoring'!W65</f>
        <v>N/A</v>
      </c>
      <c r="X65" s="8" t="str">
        <f>'Vulnerability scoring'!X65</f>
        <v>N/A</v>
      </c>
      <c r="Y65" s="8" t="str">
        <f>'Vulnerability scoring'!Y65</f>
        <v>N/A</v>
      </c>
      <c r="Z65" s="8" t="str">
        <f>'Vulnerability scoring'!Z65</f>
        <v>N/A</v>
      </c>
      <c r="AA65" s="8" t="str">
        <f>'Vulnerability scoring'!AA65</f>
        <v>N/A</v>
      </c>
      <c r="AB65" s="8" t="str">
        <f>'Vulnerability scoring'!AB65</f>
        <v>N/A</v>
      </c>
      <c r="AC65" s="8" t="str">
        <f>'Vulnerability scoring'!AC65</f>
        <v>N/A</v>
      </c>
      <c r="AD65" s="8" t="str">
        <f>'Vulnerability scoring'!AD65</f>
        <v>N/A</v>
      </c>
      <c r="AE65" s="8" t="str">
        <f>'Vulnerability scoring'!AE65</f>
        <v>N/A</v>
      </c>
      <c r="AF65" s="8">
        <f>'Vulnerability scoring'!AF65</f>
        <v>2</v>
      </c>
      <c r="AG65" s="8" t="str">
        <f>'Vulnerability scoring'!AG65</f>
        <v>N/A</v>
      </c>
      <c r="AH65" s="8" t="str">
        <f>'Vulnerability scoring'!AH65</f>
        <v>N/A</v>
      </c>
      <c r="AI65" s="8" t="str">
        <f>'Vulnerability scoring'!AI65</f>
        <v>N/A</v>
      </c>
      <c r="AJ65" s="8" t="str">
        <f>'Vulnerability scoring'!AJ65</f>
        <v>N/A</v>
      </c>
      <c r="AK65" s="8" t="str">
        <f>'Vulnerability scoring'!AK65</f>
        <v>N/A</v>
      </c>
      <c r="AL65" s="8" t="str">
        <f>'Vulnerability scoring'!AL65</f>
        <v>N/A</v>
      </c>
      <c r="AM65" s="8" t="str">
        <f>'Vulnerability scoring'!AM65</f>
        <v>N/A</v>
      </c>
      <c r="AN65" s="8" t="str">
        <f>'Vulnerability scoring'!AN65</f>
        <v>N/A</v>
      </c>
      <c r="AO65" s="8" t="str">
        <f>'Vulnerability scoring'!AO65</f>
        <v>N/A</v>
      </c>
      <c r="AP65" s="8" t="str">
        <f>'Vulnerability scoring'!AP65</f>
        <v>N/A</v>
      </c>
      <c r="AQ65" s="8" t="str">
        <f>'Vulnerability scoring'!AQ65</f>
        <v>N/A</v>
      </c>
      <c r="AR65" s="8" t="str">
        <f>'Vulnerability scoring'!AR65</f>
        <v>N/A</v>
      </c>
      <c r="AS65" s="8" t="str">
        <f>'Vulnerability scoring'!AS65</f>
        <v>N/A</v>
      </c>
      <c r="AT65" s="8" t="str">
        <f>'Vulnerability scoring'!AT65</f>
        <v>N/A</v>
      </c>
      <c r="AU65" s="8" t="str">
        <f>'Vulnerability scoring'!AU65</f>
        <v>N/A</v>
      </c>
      <c r="AV65" s="8" t="str">
        <f>'Vulnerability scoring'!AV65</f>
        <v>N/A</v>
      </c>
      <c r="AW65" s="8" t="str">
        <f>'Vulnerability scoring'!AW65</f>
        <v>N/A</v>
      </c>
      <c r="AX65" s="8" t="str">
        <f>'Vulnerability scoring'!AX65</f>
        <v>N/A</v>
      </c>
      <c r="AY65" s="8">
        <f>'Vulnerability scoring'!AY65</f>
        <v>-1</v>
      </c>
      <c r="AZ65" s="8" t="str">
        <f>'Vulnerability scoring'!AZ65</f>
        <v>N/A</v>
      </c>
      <c r="BA65" s="8" t="str">
        <f>'Vulnerability scoring'!BA65</f>
        <v>N/A</v>
      </c>
      <c r="BB65" s="8" t="str">
        <f>'Vulnerability scoring'!BB65</f>
        <v>N/A</v>
      </c>
      <c r="BC65" s="8" t="str">
        <f>'Vulnerability scoring'!BC65</f>
        <v>N/A</v>
      </c>
      <c r="BD65" s="8" t="str">
        <f>'Vulnerability scoring'!BD65</f>
        <v>N/A</v>
      </c>
      <c r="BE65" s="8" t="str">
        <f>'Vulnerability scoring'!BE65</f>
        <v>N/A</v>
      </c>
      <c r="BF65" s="8" t="str">
        <f>'Vulnerability scoring'!BF65</f>
        <v>N/A</v>
      </c>
      <c r="BG65" s="8" t="str">
        <f>'Vulnerability scoring'!BG65</f>
        <v>N/A</v>
      </c>
      <c r="BH65" s="8" t="str">
        <f>'Vulnerability scoring'!BH65</f>
        <v>N/A</v>
      </c>
      <c r="BI65" s="67"/>
    </row>
    <row r="66" spans="1:61" ht="12.75" x14ac:dyDescent="0.2">
      <c r="A66" s="53" t="str">
        <f>'Technology references'!A61</f>
        <v>Tech-060</v>
      </c>
      <c r="B66" s="54" t="str">
        <f t="array" ref="B66">INDEX('Technology references'!$B$2:$B$100,MATCH($A66,'Technology references'!$A$2:$A$100,0))</f>
        <v>Cannabis legalisation</v>
      </c>
      <c r="D66" s="8" t="str">
        <f>'Vulnerability scoring'!D66</f>
        <v>N/A</v>
      </c>
      <c r="E66" s="8">
        <f>'Vulnerability scoring'!E66</f>
        <v>2</v>
      </c>
      <c r="F66" s="8" t="str">
        <f>'Vulnerability scoring'!F66</f>
        <v>N/A</v>
      </c>
      <c r="G66" s="8" t="str">
        <f>'Vulnerability scoring'!G66</f>
        <v>N/A</v>
      </c>
      <c r="H66" s="8" t="str">
        <f>'Vulnerability scoring'!H66</f>
        <v>N/A</v>
      </c>
      <c r="I66" s="8" t="str">
        <f>'Vulnerability scoring'!I66</f>
        <v>N/A</v>
      </c>
      <c r="J66" s="8" t="str">
        <f>'Vulnerability scoring'!J66</f>
        <v>N/A</v>
      </c>
      <c r="K66" s="8" t="str">
        <f>'Vulnerability scoring'!K66</f>
        <v>N/A</v>
      </c>
      <c r="L66" s="8" t="str">
        <f>'Vulnerability scoring'!L66</f>
        <v>N/A</v>
      </c>
      <c r="M66" s="8" t="str">
        <f>'Vulnerability scoring'!M66</f>
        <v>N/A</v>
      </c>
      <c r="N66" s="8" t="str">
        <f>'Vulnerability scoring'!N66</f>
        <v>N/A</v>
      </c>
      <c r="O66" s="8" t="str">
        <f>'Vulnerability scoring'!O66</f>
        <v>N/A</v>
      </c>
      <c r="P66" s="8" t="str">
        <f>'Vulnerability scoring'!P66</f>
        <v>N/A</v>
      </c>
      <c r="Q66" s="8" t="str">
        <f>'Vulnerability scoring'!Q66</f>
        <v>N/A</v>
      </c>
      <c r="R66" s="8" t="str">
        <f>'Vulnerability scoring'!R66</f>
        <v>N/A</v>
      </c>
      <c r="S66" s="8" t="str">
        <f>'Vulnerability scoring'!S66</f>
        <v>N/A</v>
      </c>
      <c r="T66" s="8" t="str">
        <f>'Vulnerability scoring'!T66</f>
        <v>N/A</v>
      </c>
      <c r="U66" s="8" t="str">
        <f>'Vulnerability scoring'!U66</f>
        <v>N/A</v>
      </c>
      <c r="V66" s="8" t="str">
        <f>'Vulnerability scoring'!V66</f>
        <v>N/A</v>
      </c>
      <c r="W66" s="8" t="str">
        <f>'Vulnerability scoring'!W66</f>
        <v>N/A</v>
      </c>
      <c r="X66" s="8" t="str">
        <f>'Vulnerability scoring'!X66</f>
        <v>N/A</v>
      </c>
      <c r="Y66" s="8" t="str">
        <f>'Vulnerability scoring'!Y66</f>
        <v>N/A</v>
      </c>
      <c r="Z66" s="8" t="str">
        <f>'Vulnerability scoring'!Z66</f>
        <v>N/A</v>
      </c>
      <c r="AA66" s="8">
        <f>'Vulnerability scoring'!AA66</f>
        <v>2</v>
      </c>
      <c r="AB66" s="8" t="str">
        <f>'Vulnerability scoring'!AB66</f>
        <v>N/A</v>
      </c>
      <c r="AC66" s="8" t="str">
        <f>'Vulnerability scoring'!AC66</f>
        <v>N/A</v>
      </c>
      <c r="AD66" s="8" t="str">
        <f>'Vulnerability scoring'!AD66</f>
        <v>N/A</v>
      </c>
      <c r="AE66" s="8" t="str">
        <f>'Vulnerability scoring'!AE66</f>
        <v>N/A</v>
      </c>
      <c r="AF66" s="8" t="str">
        <f>'Vulnerability scoring'!AF66</f>
        <v>N/A</v>
      </c>
      <c r="AG66" s="8" t="str">
        <f>'Vulnerability scoring'!AG66</f>
        <v>N/A</v>
      </c>
      <c r="AH66" s="8" t="str">
        <f>'Vulnerability scoring'!AH66</f>
        <v>N/A</v>
      </c>
      <c r="AI66" s="8" t="str">
        <f>'Vulnerability scoring'!AI66</f>
        <v>N/A</v>
      </c>
      <c r="AJ66" s="8" t="str">
        <f>'Vulnerability scoring'!AJ66</f>
        <v>N/A</v>
      </c>
      <c r="AK66" s="8" t="str">
        <f>'Vulnerability scoring'!AK66</f>
        <v>N/A</v>
      </c>
      <c r="AL66" s="8" t="str">
        <f>'Vulnerability scoring'!AL66</f>
        <v>N/A</v>
      </c>
      <c r="AM66" s="8" t="str">
        <f>'Vulnerability scoring'!AM66</f>
        <v>N/A</v>
      </c>
      <c r="AN66" s="8">
        <f>'Vulnerability scoring'!AN66</f>
        <v>1</v>
      </c>
      <c r="AO66" s="8" t="str">
        <f>'Vulnerability scoring'!AO66</f>
        <v>N/A</v>
      </c>
      <c r="AP66" s="8" t="str">
        <f>'Vulnerability scoring'!AP66</f>
        <v>N/A</v>
      </c>
      <c r="AQ66" s="8" t="str">
        <f>'Vulnerability scoring'!AQ66</f>
        <v>N/A</v>
      </c>
      <c r="AR66" s="8" t="str">
        <f>'Vulnerability scoring'!AR66</f>
        <v>N/A</v>
      </c>
      <c r="AS66" s="8" t="str">
        <f>'Vulnerability scoring'!AS66</f>
        <v>N/A</v>
      </c>
      <c r="AT66" s="8" t="str">
        <f>'Vulnerability scoring'!AT66</f>
        <v>N/A</v>
      </c>
      <c r="AU66" s="8" t="str">
        <f>'Vulnerability scoring'!AU66</f>
        <v>N/A</v>
      </c>
      <c r="AV66" s="8" t="str">
        <f>'Vulnerability scoring'!AV66</f>
        <v>N/A</v>
      </c>
      <c r="AW66" s="8" t="str">
        <f>'Vulnerability scoring'!AW66</f>
        <v>N/A</v>
      </c>
      <c r="AX66" s="8" t="str">
        <f>'Vulnerability scoring'!AX66</f>
        <v>N/A</v>
      </c>
      <c r="AY66" s="8" t="str">
        <f>'Vulnerability scoring'!AY66</f>
        <v>N/A</v>
      </c>
      <c r="AZ66" s="8" t="str">
        <f>'Vulnerability scoring'!AZ66</f>
        <v>N/A</v>
      </c>
      <c r="BA66" s="8" t="str">
        <f>'Vulnerability scoring'!BA66</f>
        <v>N/A</v>
      </c>
      <c r="BB66" s="8">
        <f>'Vulnerability scoring'!BB66</f>
        <v>2</v>
      </c>
      <c r="BC66" s="8" t="str">
        <f>'Vulnerability scoring'!BC66</f>
        <v>N/A</v>
      </c>
      <c r="BD66" s="8" t="str">
        <f>'Vulnerability scoring'!BD66</f>
        <v>N/A</v>
      </c>
      <c r="BE66" s="8" t="str">
        <f>'Vulnerability scoring'!BE66</f>
        <v>N/A</v>
      </c>
      <c r="BF66" s="8" t="str">
        <f>'Vulnerability scoring'!BF66</f>
        <v>N/A</v>
      </c>
      <c r="BG66" s="8" t="str">
        <f>'Vulnerability scoring'!BG66</f>
        <v>N/A</v>
      </c>
      <c r="BH66" s="8" t="str">
        <f>'Vulnerability scoring'!BH66</f>
        <v>N/A</v>
      </c>
      <c r="BI66" s="67"/>
    </row>
    <row r="67" spans="1:61" ht="12.75" x14ac:dyDescent="0.2">
      <c r="A67" s="53" t="str">
        <f>'Technology references'!A62</f>
        <v>Tech-061</v>
      </c>
      <c r="B67" s="54" t="str">
        <f t="array" ref="B67">INDEX('Technology references'!$B$2:$B$100,MATCH($A67,'Technology references'!$A$2:$A$100,0))</f>
        <v>General AI</v>
      </c>
      <c r="C67" s="4"/>
      <c r="D67" s="8" t="str">
        <f>'Vulnerability scoring'!D67</f>
        <v>N/A</v>
      </c>
      <c r="E67" s="8" t="str">
        <f>'Vulnerability scoring'!E67</f>
        <v>N/A</v>
      </c>
      <c r="F67" s="8" t="str">
        <f>'Vulnerability scoring'!F67</f>
        <v>N/A</v>
      </c>
      <c r="G67" s="8" t="str">
        <f>'Vulnerability scoring'!G67</f>
        <v>N/A</v>
      </c>
      <c r="H67" s="8" t="str">
        <f>'Vulnerability scoring'!H67</f>
        <v>N/A</v>
      </c>
      <c r="I67" s="8" t="str">
        <f>'Vulnerability scoring'!I67</f>
        <v>N/A</v>
      </c>
      <c r="J67" s="8" t="str">
        <f>'Vulnerability scoring'!J67</f>
        <v>N/A</v>
      </c>
      <c r="K67" s="8" t="str">
        <f>'Vulnerability scoring'!K67</f>
        <v>N/A</v>
      </c>
      <c r="L67" s="8" t="str">
        <f>'Vulnerability scoring'!L67</f>
        <v>N/A</v>
      </c>
      <c r="M67" s="8" t="str">
        <f>'Vulnerability scoring'!M67</f>
        <v>N/A</v>
      </c>
      <c r="N67" s="8" t="str">
        <f>'Vulnerability scoring'!N67</f>
        <v>N/A</v>
      </c>
      <c r="O67" s="8">
        <f>'Vulnerability scoring'!O67</f>
        <v>-1</v>
      </c>
      <c r="P67" s="8" t="str">
        <f>'Vulnerability scoring'!P67</f>
        <v>N/A</v>
      </c>
      <c r="Q67" s="8">
        <f>'Vulnerability scoring'!Q67</f>
        <v>-2</v>
      </c>
      <c r="R67" s="8">
        <f>'Vulnerability scoring'!R67</f>
        <v>-3</v>
      </c>
      <c r="S67" s="8" t="str">
        <f>'Vulnerability scoring'!S67</f>
        <v>N/A</v>
      </c>
      <c r="T67" s="8" t="str">
        <f>'Vulnerability scoring'!T67</f>
        <v>N/A</v>
      </c>
      <c r="U67" s="8">
        <f>'Vulnerability scoring'!U67</f>
        <v>-2</v>
      </c>
      <c r="V67" s="8">
        <f>'Vulnerability scoring'!V67</f>
        <v>-3</v>
      </c>
      <c r="W67" s="8" t="str">
        <f>'Vulnerability scoring'!W67</f>
        <v>N/A</v>
      </c>
      <c r="X67" s="8" t="str">
        <f>'Vulnerability scoring'!X67</f>
        <v>N/A</v>
      </c>
      <c r="Y67" s="8" t="str">
        <f>'Vulnerability scoring'!Y67</f>
        <v>N/A</v>
      </c>
      <c r="Z67" s="8" t="str">
        <f>'Vulnerability scoring'!Z67</f>
        <v>N/A</v>
      </c>
      <c r="AA67" s="8">
        <f>'Vulnerability scoring'!AA67</f>
        <v>-2</v>
      </c>
      <c r="AB67" s="8">
        <f>'Vulnerability scoring'!AB67</f>
        <v>-2</v>
      </c>
      <c r="AC67" s="8" t="str">
        <f>'Vulnerability scoring'!AC67</f>
        <v>N/A</v>
      </c>
      <c r="AD67" s="8">
        <f>'Vulnerability scoring'!AD67</f>
        <v>-3</v>
      </c>
      <c r="AE67" s="8" t="str">
        <f>'Vulnerability scoring'!AE67</f>
        <v>N/A</v>
      </c>
      <c r="AF67" s="8" t="str">
        <f>'Vulnerability scoring'!AF67</f>
        <v>N/A</v>
      </c>
      <c r="AG67" s="8" t="str">
        <f>'Vulnerability scoring'!AG67</f>
        <v>N/A</v>
      </c>
      <c r="AH67" s="8" t="str">
        <f>'Vulnerability scoring'!AH67</f>
        <v>N/A</v>
      </c>
      <c r="AI67" s="8" t="str">
        <f>'Vulnerability scoring'!AI67</f>
        <v>N/A</v>
      </c>
      <c r="AJ67" s="8" t="str">
        <f>'Vulnerability scoring'!AJ67</f>
        <v>N/A</v>
      </c>
      <c r="AK67" s="8" t="str">
        <f>'Vulnerability scoring'!AK67</f>
        <v>N/A</v>
      </c>
      <c r="AL67" s="8" t="str">
        <f>'Vulnerability scoring'!AL67</f>
        <v>N/A</v>
      </c>
      <c r="AM67" s="8" t="str">
        <f>'Vulnerability scoring'!AM67</f>
        <v>N/A</v>
      </c>
      <c r="AN67" s="8" t="str">
        <f>'Vulnerability scoring'!AN67</f>
        <v>N/A</v>
      </c>
      <c r="AO67" s="8" t="str">
        <f>'Vulnerability scoring'!AO67</f>
        <v>N/A</v>
      </c>
      <c r="AP67" s="8" t="str">
        <f>'Vulnerability scoring'!AP67</f>
        <v>N/A</v>
      </c>
      <c r="AQ67" s="8" t="str">
        <f>'Vulnerability scoring'!AQ67</f>
        <v>N/A</v>
      </c>
      <c r="AR67" s="8" t="str">
        <f>'Vulnerability scoring'!AR67</f>
        <v>N/A</v>
      </c>
      <c r="AS67" s="8">
        <f>'Vulnerability scoring'!AS67</f>
        <v>-2</v>
      </c>
      <c r="AT67" s="8" t="str">
        <f>'Vulnerability scoring'!AT67</f>
        <v>N/A</v>
      </c>
      <c r="AU67" s="8" t="str">
        <f>'Vulnerability scoring'!AU67</f>
        <v>N/A</v>
      </c>
      <c r="AV67" s="8" t="str">
        <f>'Vulnerability scoring'!AV67</f>
        <v>N/A</v>
      </c>
      <c r="AW67" s="8" t="str">
        <f>'Vulnerability scoring'!AW67</f>
        <v>N/A</v>
      </c>
      <c r="AX67" s="8" t="str">
        <f>'Vulnerability scoring'!AX67</f>
        <v>N/A</v>
      </c>
      <c r="AY67" s="8" t="str">
        <f>'Vulnerability scoring'!AY67</f>
        <v>N/A</v>
      </c>
      <c r="AZ67" s="8">
        <f>'Vulnerability scoring'!AZ67</f>
        <v>-2</v>
      </c>
      <c r="BA67" s="8" t="str">
        <f>'Vulnerability scoring'!BA67</f>
        <v>N/A</v>
      </c>
      <c r="BB67" s="8" t="str">
        <f>'Vulnerability scoring'!BB67</f>
        <v>N/A</v>
      </c>
      <c r="BC67" s="8">
        <f>'Vulnerability scoring'!BC67</f>
        <v>3</v>
      </c>
      <c r="BD67" s="8">
        <f>'Vulnerability scoring'!BD67</f>
        <v>3</v>
      </c>
      <c r="BE67" s="8">
        <f>'Vulnerability scoring'!BE67</f>
        <v>3</v>
      </c>
      <c r="BF67" s="8">
        <f>'Vulnerability scoring'!BF67</f>
        <v>3</v>
      </c>
      <c r="BG67" s="8">
        <f>'Vulnerability scoring'!BG67</f>
        <v>-2</v>
      </c>
      <c r="BH67" s="8">
        <f>'Vulnerability scoring'!BH67</f>
        <v>-2</v>
      </c>
      <c r="BI67" s="67"/>
    </row>
    <row r="68" spans="1:61" ht="12.75" x14ac:dyDescent="0.2">
      <c r="A68" s="53" t="str">
        <f>'Technology references'!A63</f>
        <v>Tech-062</v>
      </c>
      <c r="B68" s="54" t="str">
        <f t="array" ref="B68">INDEX('Technology references'!$B$2:$B$100,MATCH($A68,'Technology references'!$A$2:$A$100,0))</f>
        <v>Carbon Capture</v>
      </c>
      <c r="C68" s="4"/>
      <c r="D68" s="8" t="str">
        <f>'Vulnerability scoring'!D68</f>
        <v>N/A</v>
      </c>
      <c r="E68" s="8" t="str">
        <f>'Vulnerability scoring'!E68</f>
        <v>N/A</v>
      </c>
      <c r="F68" s="8" t="str">
        <f>'Vulnerability scoring'!F68</f>
        <v>N/A</v>
      </c>
      <c r="G68" s="8" t="str">
        <f>'Vulnerability scoring'!G68</f>
        <v>N/A</v>
      </c>
      <c r="H68" s="8" t="str">
        <f>'Vulnerability scoring'!H68</f>
        <v>N/A</v>
      </c>
      <c r="I68" s="8" t="str">
        <f>'Vulnerability scoring'!I68</f>
        <v>N/A</v>
      </c>
      <c r="J68" s="8" t="str">
        <f>'Vulnerability scoring'!J68</f>
        <v>N/A</v>
      </c>
      <c r="K68" s="8">
        <f>'Vulnerability scoring'!K68</f>
        <v>1</v>
      </c>
      <c r="L68" s="8">
        <f>'Vulnerability scoring'!L68</f>
        <v>1</v>
      </c>
      <c r="M68" s="8">
        <f>'Vulnerability scoring'!M68</f>
        <v>1</v>
      </c>
      <c r="N68" s="8" t="str">
        <f>'Vulnerability scoring'!N68</f>
        <v>N/A</v>
      </c>
      <c r="O68" s="8" t="str">
        <f>'Vulnerability scoring'!O68</f>
        <v>N/A</v>
      </c>
      <c r="P68" s="8" t="str">
        <f>'Vulnerability scoring'!P68</f>
        <v>N/A</v>
      </c>
      <c r="Q68" s="8" t="str">
        <f>'Vulnerability scoring'!Q68</f>
        <v>N/A</v>
      </c>
      <c r="R68" s="8" t="str">
        <f>'Vulnerability scoring'!R68</f>
        <v>N/A</v>
      </c>
      <c r="S68" s="8">
        <f>'Vulnerability scoring'!S68</f>
        <v>1</v>
      </c>
      <c r="T68" s="8" t="str">
        <f>'Vulnerability scoring'!T68</f>
        <v>N/A</v>
      </c>
      <c r="U68" s="8" t="str">
        <f>'Vulnerability scoring'!U68</f>
        <v>N/A</v>
      </c>
      <c r="V68" s="8" t="str">
        <f>'Vulnerability scoring'!V68</f>
        <v>N/A</v>
      </c>
      <c r="W68" s="8" t="str">
        <f>'Vulnerability scoring'!W68</f>
        <v>N/A</v>
      </c>
      <c r="X68" s="8">
        <f>'Vulnerability scoring'!X68</f>
        <v>1</v>
      </c>
      <c r="Y68" s="8">
        <f>'Vulnerability scoring'!Y68</f>
        <v>1</v>
      </c>
      <c r="Z68" s="8" t="str">
        <f>'Vulnerability scoring'!Z68</f>
        <v>N/A</v>
      </c>
      <c r="AA68" s="8" t="str">
        <f>'Vulnerability scoring'!AA68</f>
        <v>N/A</v>
      </c>
      <c r="AB68" s="8" t="str">
        <f>'Vulnerability scoring'!AB68</f>
        <v>N/A</v>
      </c>
      <c r="AC68" s="8" t="str">
        <f>'Vulnerability scoring'!AC68</f>
        <v>N/A</v>
      </c>
      <c r="AD68" s="8" t="str">
        <f>'Vulnerability scoring'!AD68</f>
        <v>N/A</v>
      </c>
      <c r="AE68" s="8" t="str">
        <f>'Vulnerability scoring'!AE68</f>
        <v>N/A</v>
      </c>
      <c r="AF68" s="8">
        <f>'Vulnerability scoring'!AF68</f>
        <v>1</v>
      </c>
      <c r="AG68" s="8" t="str">
        <f>'Vulnerability scoring'!AG68</f>
        <v>N/A</v>
      </c>
      <c r="AH68" s="8" t="str">
        <f>'Vulnerability scoring'!AH68</f>
        <v>N/A</v>
      </c>
      <c r="AI68" s="8" t="str">
        <f>'Vulnerability scoring'!AI68</f>
        <v>N/A</v>
      </c>
      <c r="AJ68" s="8" t="str">
        <f>'Vulnerability scoring'!AJ68</f>
        <v>N/A</v>
      </c>
      <c r="AK68" s="8" t="str">
        <f>'Vulnerability scoring'!AK68</f>
        <v>N/A</v>
      </c>
      <c r="AL68" s="8">
        <f>'Vulnerability scoring'!AL68</f>
        <v>1</v>
      </c>
      <c r="AM68" s="8" t="str">
        <f>'Vulnerability scoring'!AM68</f>
        <v>N/A</v>
      </c>
      <c r="AN68" s="8" t="str">
        <f>'Vulnerability scoring'!AN68</f>
        <v>N/A</v>
      </c>
      <c r="AO68" s="8">
        <f>'Vulnerability scoring'!AO68</f>
        <v>1</v>
      </c>
      <c r="AP68" s="8" t="str">
        <f>'Vulnerability scoring'!AP68</f>
        <v>N/A</v>
      </c>
      <c r="AQ68" s="8">
        <f>'Vulnerability scoring'!AQ68</f>
        <v>1</v>
      </c>
      <c r="AR68" s="8">
        <f>'Vulnerability scoring'!AR68</f>
        <v>1</v>
      </c>
      <c r="AS68" s="8" t="str">
        <f>'Vulnerability scoring'!AS68</f>
        <v>N/A</v>
      </c>
      <c r="AT68" s="8">
        <f>'Vulnerability scoring'!AT68</f>
        <v>1</v>
      </c>
      <c r="AU68" s="8">
        <f>'Vulnerability scoring'!AU68</f>
        <v>1</v>
      </c>
      <c r="AV68" s="8" t="str">
        <f>'Vulnerability scoring'!AV68</f>
        <v>N/A</v>
      </c>
      <c r="AW68" s="8">
        <f>'Vulnerability scoring'!AW68</f>
        <v>-1</v>
      </c>
      <c r="AX68" s="8">
        <f>'Vulnerability scoring'!AX68</f>
        <v>-1</v>
      </c>
      <c r="AY68" s="8" t="str">
        <f>'Vulnerability scoring'!AY68</f>
        <v>N/A</v>
      </c>
      <c r="AZ68" s="8" t="str">
        <f>'Vulnerability scoring'!AZ68</f>
        <v>N/A</v>
      </c>
      <c r="BA68" s="8" t="str">
        <f>'Vulnerability scoring'!BA68</f>
        <v>N/A</v>
      </c>
      <c r="BB68" s="8" t="str">
        <f>'Vulnerability scoring'!BB68</f>
        <v>N/A</v>
      </c>
      <c r="BC68" s="8" t="str">
        <f>'Vulnerability scoring'!BC68</f>
        <v>N/A</v>
      </c>
      <c r="BD68" s="8" t="str">
        <f>'Vulnerability scoring'!BD68</f>
        <v>N/A</v>
      </c>
      <c r="BE68" s="8" t="str">
        <f>'Vulnerability scoring'!BE68</f>
        <v>N/A</v>
      </c>
      <c r="BF68" s="8" t="str">
        <f>'Vulnerability scoring'!BF68</f>
        <v>N/A</v>
      </c>
      <c r="BG68" s="8" t="str">
        <f>'Vulnerability scoring'!BG68</f>
        <v>N/A</v>
      </c>
      <c r="BH68" s="8" t="str">
        <f>'Vulnerability scoring'!BH68</f>
        <v>N/A</v>
      </c>
      <c r="BI68" s="67"/>
    </row>
    <row r="69" spans="1:61" ht="12.75" x14ac:dyDescent="0.2">
      <c r="A69" s="53" t="str">
        <f>'Technology references'!A64</f>
        <v>Tech-063</v>
      </c>
      <c r="B69" s="54" t="str">
        <f t="array" ref="B69">INDEX('Technology references'!$B$2:$B$100,MATCH($A69,'Technology references'!$A$2:$A$100,0))</f>
        <v>Global warming</v>
      </c>
      <c r="C69" s="4"/>
      <c r="D69" s="8" t="str">
        <f>'Vulnerability scoring'!D69</f>
        <v>N/A</v>
      </c>
      <c r="E69" s="8">
        <f>'Vulnerability scoring'!E69</f>
        <v>-2</v>
      </c>
      <c r="F69" s="8">
        <f>'Vulnerability scoring'!F69</f>
        <v>-2</v>
      </c>
      <c r="G69" s="8">
        <f>'Vulnerability scoring'!G69</f>
        <v>-2</v>
      </c>
      <c r="H69" s="8" t="str">
        <f>'Vulnerability scoring'!H69</f>
        <v>N/A</v>
      </c>
      <c r="I69" s="8" t="str">
        <f>'Vulnerability scoring'!I69</f>
        <v>N/A</v>
      </c>
      <c r="J69" s="8" t="str">
        <f>'Vulnerability scoring'!J69</f>
        <v>N/A</v>
      </c>
      <c r="K69" s="8">
        <f>'Vulnerability scoring'!K69</f>
        <v>-2</v>
      </c>
      <c r="L69" s="8">
        <f>'Vulnerability scoring'!L69</f>
        <v>-2</v>
      </c>
      <c r="M69" s="8">
        <f>'Vulnerability scoring'!M69</f>
        <v>-1</v>
      </c>
      <c r="N69" s="8">
        <f>'Vulnerability scoring'!N69</f>
        <v>-2</v>
      </c>
      <c r="O69" s="8" t="str">
        <f>'Vulnerability scoring'!O69</f>
        <v>N/A</v>
      </c>
      <c r="P69" s="8" t="str">
        <f>'Vulnerability scoring'!P69</f>
        <v>N/A</v>
      </c>
      <c r="Q69" s="8">
        <f>'Vulnerability scoring'!Q69</f>
        <v>-1</v>
      </c>
      <c r="R69" s="8" t="str">
        <f>'Vulnerability scoring'!R69</f>
        <v>N/A</v>
      </c>
      <c r="S69" s="8">
        <f>'Vulnerability scoring'!S69</f>
        <v>-1</v>
      </c>
      <c r="T69" s="8">
        <f>'Vulnerability scoring'!T69</f>
        <v>-1</v>
      </c>
      <c r="U69" s="8" t="str">
        <f>'Vulnerability scoring'!U69</f>
        <v>N/A</v>
      </c>
      <c r="V69" s="8" t="str">
        <f>'Vulnerability scoring'!V69</f>
        <v>N/A</v>
      </c>
      <c r="W69" s="8">
        <f>'Vulnerability scoring'!W69</f>
        <v>-1</v>
      </c>
      <c r="X69" s="8">
        <f>'Vulnerability scoring'!X69</f>
        <v>-2</v>
      </c>
      <c r="Y69" s="8">
        <f>'Vulnerability scoring'!Y69</f>
        <v>-2</v>
      </c>
      <c r="Z69" s="8">
        <f>'Vulnerability scoring'!Z69</f>
        <v>-3</v>
      </c>
      <c r="AA69" s="8" t="str">
        <f>'Vulnerability scoring'!AA69</f>
        <v>N/A</v>
      </c>
      <c r="AB69" s="8" t="str">
        <f>'Vulnerability scoring'!AB69</f>
        <v>N/A</v>
      </c>
      <c r="AC69" s="8" t="str">
        <f>'Vulnerability scoring'!AC69</f>
        <v>N/A</v>
      </c>
      <c r="AD69" s="8" t="str">
        <f>'Vulnerability scoring'!AD69</f>
        <v>N/A</v>
      </c>
      <c r="AE69" s="8" t="str">
        <f>'Vulnerability scoring'!AE69</f>
        <v>N/A</v>
      </c>
      <c r="AF69" s="8">
        <f>'Vulnerability scoring'!AF69</f>
        <v>-2</v>
      </c>
      <c r="AG69" s="8" t="str">
        <f>'Vulnerability scoring'!AG69</f>
        <v>N/A</v>
      </c>
      <c r="AH69" s="8" t="str">
        <f>'Vulnerability scoring'!AH69</f>
        <v>N/A</v>
      </c>
      <c r="AI69" s="8" t="str">
        <f>'Vulnerability scoring'!AI69</f>
        <v>N/A</v>
      </c>
      <c r="AJ69" s="8" t="str">
        <f>'Vulnerability scoring'!AJ69</f>
        <v>N/A</v>
      </c>
      <c r="AK69" s="8" t="str">
        <f>'Vulnerability scoring'!AK69</f>
        <v>N/A</v>
      </c>
      <c r="AL69" s="8" t="str">
        <f>'Vulnerability scoring'!AL69</f>
        <v>N/A</v>
      </c>
      <c r="AM69" s="8" t="str">
        <f>'Vulnerability scoring'!AM69</f>
        <v>N/A</v>
      </c>
      <c r="AN69" s="8" t="str">
        <f>'Vulnerability scoring'!AN69</f>
        <v>N/A</v>
      </c>
      <c r="AO69" s="8">
        <f>'Vulnerability scoring'!AO69</f>
        <v>-1</v>
      </c>
      <c r="AP69" s="8" t="str">
        <f>'Vulnerability scoring'!AP69</f>
        <v>N/A</v>
      </c>
      <c r="AQ69" s="8">
        <f>'Vulnerability scoring'!AQ69</f>
        <v>-1</v>
      </c>
      <c r="AR69" s="8">
        <f>'Vulnerability scoring'!AR69</f>
        <v>-1</v>
      </c>
      <c r="AS69" s="8" t="str">
        <f>'Vulnerability scoring'!AS69</f>
        <v>N/A</v>
      </c>
      <c r="AT69" s="8" t="str">
        <f>'Vulnerability scoring'!AT69</f>
        <v>N/A</v>
      </c>
      <c r="AU69" s="8" t="str">
        <f>'Vulnerability scoring'!AU69</f>
        <v>N/A</v>
      </c>
      <c r="AV69" s="8" t="str">
        <f>'Vulnerability scoring'!AV69</f>
        <v>N/A</v>
      </c>
      <c r="AW69" s="8">
        <f>'Vulnerability scoring'!AW69</f>
        <v>3</v>
      </c>
      <c r="AX69" s="8">
        <f>'Vulnerability scoring'!AX69</f>
        <v>-2</v>
      </c>
      <c r="AY69" s="8">
        <f>'Vulnerability scoring'!AY69</f>
        <v>-2</v>
      </c>
      <c r="AZ69" s="8" t="str">
        <f>'Vulnerability scoring'!AZ69</f>
        <v>N/A</v>
      </c>
      <c r="BA69" s="8" t="str">
        <f>'Vulnerability scoring'!BA69</f>
        <v>N/A</v>
      </c>
      <c r="BB69" s="8" t="str">
        <f>'Vulnerability scoring'!BB69</f>
        <v>N/A</v>
      </c>
      <c r="BC69" s="8" t="str">
        <f>'Vulnerability scoring'!BC69</f>
        <v>N/A</v>
      </c>
      <c r="BD69" s="8" t="str">
        <f>'Vulnerability scoring'!BD69</f>
        <v>N/A</v>
      </c>
      <c r="BE69" s="8" t="str">
        <f>'Vulnerability scoring'!BE69</f>
        <v>N/A</v>
      </c>
      <c r="BF69" s="8" t="str">
        <f>'Vulnerability scoring'!BF69</f>
        <v>N/A</v>
      </c>
      <c r="BG69" s="8" t="str">
        <f>'Vulnerability scoring'!BG69</f>
        <v>N/A</v>
      </c>
      <c r="BH69" s="8" t="str">
        <f>'Vulnerability scoring'!BH69</f>
        <v>N/A</v>
      </c>
      <c r="BI69" s="67"/>
    </row>
    <row r="70" spans="1:61" ht="12.75" x14ac:dyDescent="0.2">
      <c r="A70" s="53" t="str">
        <f>'Technology references'!A65</f>
        <v>Tech-064</v>
      </c>
      <c r="B70" s="54" t="str">
        <f t="array" ref="B70">INDEX('Technology references'!$B$2:$B$100,MATCH($A70,'Technology references'!$A$2:$A$100,0))</f>
        <v>Urbanisation</v>
      </c>
      <c r="C70" s="4"/>
      <c r="D70" s="8" t="str">
        <f>'Vulnerability scoring'!D70</f>
        <v>N/A</v>
      </c>
      <c r="E70" s="8">
        <f>'Vulnerability scoring'!E70</f>
        <v>1</v>
      </c>
      <c r="F70" s="8">
        <f>'Vulnerability scoring'!F70</f>
        <v>1</v>
      </c>
      <c r="G70" s="8" t="str">
        <f>'Vulnerability scoring'!G70</f>
        <v>N/A</v>
      </c>
      <c r="H70" s="8">
        <f>'Vulnerability scoring'!H70</f>
        <v>1</v>
      </c>
      <c r="I70" s="8">
        <f>'Vulnerability scoring'!I70</f>
        <v>2</v>
      </c>
      <c r="J70" s="8">
        <f>'Vulnerability scoring'!J70</f>
        <v>-1</v>
      </c>
      <c r="K70" s="8" t="str">
        <f>'Vulnerability scoring'!K70</f>
        <v>N/A</v>
      </c>
      <c r="L70" s="8">
        <f>'Vulnerability scoring'!L70</f>
        <v>1</v>
      </c>
      <c r="M70" s="8">
        <f>'Vulnerability scoring'!M70</f>
        <v>-2</v>
      </c>
      <c r="N70" s="8" t="str">
        <f>'Vulnerability scoring'!N70</f>
        <v>N/A</v>
      </c>
      <c r="O70" s="8" t="str">
        <f>'Vulnerability scoring'!O70</f>
        <v>N/A</v>
      </c>
      <c r="P70" s="8" t="str">
        <f>'Vulnerability scoring'!P70</f>
        <v>N/A</v>
      </c>
      <c r="Q70" s="8" t="str">
        <f>'Vulnerability scoring'!Q70</f>
        <v>N/A</v>
      </c>
      <c r="R70" s="8" t="str">
        <f>'Vulnerability scoring'!R70</f>
        <v>N/A</v>
      </c>
      <c r="S70" s="8" t="str">
        <f>'Vulnerability scoring'!S70</f>
        <v>N/A</v>
      </c>
      <c r="T70" s="8" t="str">
        <f>'Vulnerability scoring'!T70</f>
        <v>N/A</v>
      </c>
      <c r="U70" s="8" t="str">
        <f>'Vulnerability scoring'!U70</f>
        <v>N/A</v>
      </c>
      <c r="V70" s="8" t="str">
        <f>'Vulnerability scoring'!V70</f>
        <v>N/A</v>
      </c>
      <c r="W70" s="8">
        <f>'Vulnerability scoring'!W70</f>
        <v>1</v>
      </c>
      <c r="X70" s="8" t="str">
        <f>'Vulnerability scoring'!X70</f>
        <v>N/A</v>
      </c>
      <c r="Y70" s="8" t="str">
        <f>'Vulnerability scoring'!Y70</f>
        <v>N/A</v>
      </c>
      <c r="Z70" s="8">
        <f>'Vulnerability scoring'!Z70</f>
        <v>-1</v>
      </c>
      <c r="AA70" s="8">
        <f>'Vulnerability scoring'!AA70</f>
        <v>-1</v>
      </c>
      <c r="AB70" s="8">
        <f>'Vulnerability scoring'!AB70</f>
        <v>-1</v>
      </c>
      <c r="AC70" s="8">
        <f>'Vulnerability scoring'!AC70</f>
        <v>1</v>
      </c>
      <c r="AD70" s="8" t="str">
        <f>'Vulnerability scoring'!AD70</f>
        <v>N/A</v>
      </c>
      <c r="AE70" s="8">
        <f>'Vulnerability scoring'!AE70</f>
        <v>-1</v>
      </c>
      <c r="AF70" s="8">
        <f>'Vulnerability scoring'!AF70</f>
        <v>-1</v>
      </c>
      <c r="AG70" s="8" t="str">
        <f>'Vulnerability scoring'!AG70</f>
        <v>N/A</v>
      </c>
      <c r="AH70" s="8" t="str">
        <f>'Vulnerability scoring'!AH70</f>
        <v>N/A</v>
      </c>
      <c r="AI70" s="8" t="str">
        <f>'Vulnerability scoring'!AI70</f>
        <v>N/A</v>
      </c>
      <c r="AJ70" s="8" t="str">
        <f>'Vulnerability scoring'!AJ70</f>
        <v>N/A</v>
      </c>
      <c r="AK70" s="8" t="str">
        <f>'Vulnerability scoring'!AK70</f>
        <v>N/A</v>
      </c>
      <c r="AL70" s="8" t="str">
        <f>'Vulnerability scoring'!AL70</f>
        <v>N/A</v>
      </c>
      <c r="AM70" s="8" t="str">
        <f>'Vulnerability scoring'!AM70</f>
        <v>N/A</v>
      </c>
      <c r="AN70" s="8">
        <f>'Vulnerability scoring'!AN70</f>
        <v>1</v>
      </c>
      <c r="AO70" s="8">
        <f>'Vulnerability scoring'!AO70</f>
        <v>-1</v>
      </c>
      <c r="AP70" s="8" t="str">
        <f>'Vulnerability scoring'!AP70</f>
        <v>N/A</v>
      </c>
      <c r="AQ70" s="8">
        <f>'Vulnerability scoring'!AQ70</f>
        <v>1</v>
      </c>
      <c r="AR70" s="8" t="str">
        <f>'Vulnerability scoring'!AR70</f>
        <v>N/A</v>
      </c>
      <c r="AS70" s="8" t="str">
        <f>'Vulnerability scoring'!AS70</f>
        <v>N/A</v>
      </c>
      <c r="AT70" s="8" t="str">
        <f>'Vulnerability scoring'!AT70</f>
        <v>N/A</v>
      </c>
      <c r="AU70" s="8" t="str">
        <f>'Vulnerability scoring'!AU70</f>
        <v>N/A</v>
      </c>
      <c r="AV70" s="8">
        <f>'Vulnerability scoring'!AV70</f>
        <v>1</v>
      </c>
      <c r="AW70" s="8" t="str">
        <f>'Vulnerability scoring'!AW70</f>
        <v>N/A</v>
      </c>
      <c r="AX70" s="8">
        <f>'Vulnerability scoring'!AX70</f>
        <v>-3</v>
      </c>
      <c r="AY70" s="8">
        <f>'Vulnerability scoring'!AY70</f>
        <v>-3</v>
      </c>
      <c r="AZ70" s="8" t="str">
        <f>'Vulnerability scoring'!AZ70</f>
        <v>N/A</v>
      </c>
      <c r="BA70" s="8">
        <f>'Vulnerability scoring'!BA70</f>
        <v>2</v>
      </c>
      <c r="BB70" s="8">
        <f>'Vulnerability scoring'!BB70</f>
        <v>2</v>
      </c>
      <c r="BC70" s="8">
        <f>'Vulnerability scoring'!BC70</f>
        <v>1</v>
      </c>
      <c r="BD70" s="8" t="str">
        <f>'Vulnerability scoring'!BD70</f>
        <v>N/A</v>
      </c>
      <c r="BE70" s="8">
        <f>'Vulnerability scoring'!BE70</f>
        <v>1</v>
      </c>
      <c r="BF70" s="8">
        <f>'Vulnerability scoring'!BF70</f>
        <v>1</v>
      </c>
      <c r="BG70" s="8">
        <f>'Vulnerability scoring'!BG70</f>
        <v>1</v>
      </c>
      <c r="BH70" s="8" t="str">
        <f>'Vulnerability scoring'!BH70</f>
        <v>N/A</v>
      </c>
      <c r="BI70" s="67"/>
    </row>
    <row r="71" spans="1:61" ht="12.75" x14ac:dyDescent="0.2">
      <c r="A71" s="53" t="str">
        <f>'Technology references'!A66</f>
        <v>Tech-065</v>
      </c>
      <c r="B71" s="54" t="str">
        <f t="array" ref="B71">INDEX('Technology references'!$B$2:$B$100,MATCH($A71,'Technology references'!$A$2:$A$100,0))</f>
        <v>Shift in global economic power</v>
      </c>
      <c r="C71" s="4"/>
      <c r="D71" s="8" t="str">
        <f>'Vulnerability scoring'!D71</f>
        <v>N/A</v>
      </c>
      <c r="E71" s="8" t="str">
        <f>'Vulnerability scoring'!E71</f>
        <v>N/A</v>
      </c>
      <c r="F71" s="8" t="str">
        <f>'Vulnerability scoring'!F71</f>
        <v>N/A</v>
      </c>
      <c r="G71" s="8" t="str">
        <f>'Vulnerability scoring'!G71</f>
        <v>N/A</v>
      </c>
      <c r="H71" s="8" t="str">
        <f>'Vulnerability scoring'!H71</f>
        <v>N/A</v>
      </c>
      <c r="I71" s="8" t="str">
        <f>'Vulnerability scoring'!I71</f>
        <v>N/A</v>
      </c>
      <c r="J71" s="8" t="str">
        <f>'Vulnerability scoring'!J71</f>
        <v>N/A</v>
      </c>
      <c r="K71" s="8" t="str">
        <f>'Vulnerability scoring'!K71</f>
        <v>N/A</v>
      </c>
      <c r="L71" s="8">
        <f>'Vulnerability scoring'!L71</f>
        <v>1</v>
      </c>
      <c r="M71" s="8" t="str">
        <f>'Vulnerability scoring'!M71</f>
        <v>N/A</v>
      </c>
      <c r="N71" s="8">
        <f>'Vulnerability scoring'!N71</f>
        <v>1</v>
      </c>
      <c r="O71" s="8">
        <f>'Vulnerability scoring'!O71</f>
        <v>1</v>
      </c>
      <c r="P71" s="8" t="str">
        <f>'Vulnerability scoring'!P71</f>
        <v>N/A</v>
      </c>
      <c r="Q71" s="8">
        <f>'Vulnerability scoring'!Q71</f>
        <v>1</v>
      </c>
      <c r="R71" s="8">
        <f>'Vulnerability scoring'!R71</f>
        <v>1</v>
      </c>
      <c r="S71" s="8">
        <f>'Vulnerability scoring'!S71</f>
        <v>1</v>
      </c>
      <c r="T71" s="8">
        <f>'Vulnerability scoring'!T71</f>
        <v>1</v>
      </c>
      <c r="U71" s="8" t="str">
        <f>'Vulnerability scoring'!U71</f>
        <v>N/A</v>
      </c>
      <c r="V71" s="8" t="str">
        <f>'Vulnerability scoring'!V71</f>
        <v>N/A</v>
      </c>
      <c r="W71" s="8">
        <f>'Vulnerability scoring'!W71</f>
        <v>1</v>
      </c>
      <c r="X71" s="8" t="str">
        <f>'Vulnerability scoring'!X71</f>
        <v>N/A</v>
      </c>
      <c r="Y71" s="8" t="str">
        <f>'Vulnerability scoring'!Y71</f>
        <v>N/A</v>
      </c>
      <c r="Z71" s="8" t="str">
        <f>'Vulnerability scoring'!Z71</f>
        <v>N/A</v>
      </c>
      <c r="AA71" s="8">
        <f>'Vulnerability scoring'!AA71</f>
        <v>1</v>
      </c>
      <c r="AB71" s="8">
        <f>'Vulnerability scoring'!AB71</f>
        <v>1</v>
      </c>
      <c r="AC71" s="8" t="str">
        <f>'Vulnerability scoring'!AC71</f>
        <v>N/A</v>
      </c>
      <c r="AD71" s="8" t="str">
        <f>'Vulnerability scoring'!AD71</f>
        <v>N/A</v>
      </c>
      <c r="AE71" s="8" t="str">
        <f>'Vulnerability scoring'!AE71</f>
        <v>N/A</v>
      </c>
      <c r="AF71" s="8">
        <f>'Vulnerability scoring'!AF71</f>
        <v>1</v>
      </c>
      <c r="AG71" s="8" t="str">
        <f>'Vulnerability scoring'!AG71</f>
        <v>N/A</v>
      </c>
      <c r="AH71" s="8">
        <f>'Vulnerability scoring'!AH71</f>
        <v>1</v>
      </c>
      <c r="AI71" s="8">
        <f>'Vulnerability scoring'!AI71</f>
        <v>1</v>
      </c>
      <c r="AJ71" s="8">
        <f>'Vulnerability scoring'!AJ71</f>
        <v>1</v>
      </c>
      <c r="AK71" s="8">
        <f>'Vulnerability scoring'!AK71</f>
        <v>1</v>
      </c>
      <c r="AL71" s="8" t="str">
        <f>'Vulnerability scoring'!AL71</f>
        <v>N/A</v>
      </c>
      <c r="AM71" s="8" t="str">
        <f>'Vulnerability scoring'!AM71</f>
        <v>N/A</v>
      </c>
      <c r="AN71" s="8" t="str">
        <f>'Vulnerability scoring'!AN71</f>
        <v>N/A</v>
      </c>
      <c r="AO71" s="8" t="str">
        <f>'Vulnerability scoring'!AO71</f>
        <v>N/A</v>
      </c>
      <c r="AP71" s="8">
        <f>'Vulnerability scoring'!AP71</f>
        <v>1</v>
      </c>
      <c r="AQ71" s="8">
        <f>'Vulnerability scoring'!AQ71</f>
        <v>1</v>
      </c>
      <c r="AR71" s="8" t="str">
        <f>'Vulnerability scoring'!AR71</f>
        <v>N/A</v>
      </c>
      <c r="AS71" s="8" t="str">
        <f>'Vulnerability scoring'!AS71</f>
        <v>N/A</v>
      </c>
      <c r="AT71" s="8">
        <f>'Vulnerability scoring'!AT71</f>
        <v>1</v>
      </c>
      <c r="AU71" s="8" t="str">
        <f>'Vulnerability scoring'!AU71</f>
        <v>N/A</v>
      </c>
      <c r="AV71" s="8" t="str">
        <f>'Vulnerability scoring'!AV71</f>
        <v>N/A</v>
      </c>
      <c r="AW71" s="8">
        <f>'Vulnerability scoring'!AW71</f>
        <v>1</v>
      </c>
      <c r="AX71" s="8" t="str">
        <f>'Vulnerability scoring'!AX71</f>
        <v>N/A</v>
      </c>
      <c r="AY71" s="8" t="str">
        <f>'Vulnerability scoring'!AY71</f>
        <v>N/A</v>
      </c>
      <c r="AZ71" s="8" t="str">
        <f>'Vulnerability scoring'!AZ71</f>
        <v>N/A</v>
      </c>
      <c r="BA71" s="8" t="str">
        <f>'Vulnerability scoring'!BA71</f>
        <v>N/A</v>
      </c>
      <c r="BB71" s="8">
        <f>'Vulnerability scoring'!BB71</f>
        <v>2</v>
      </c>
      <c r="BC71" s="8" t="str">
        <f>'Vulnerability scoring'!BC71</f>
        <v>N/A</v>
      </c>
      <c r="BD71" s="8" t="str">
        <f>'Vulnerability scoring'!BD71</f>
        <v>N/A</v>
      </c>
      <c r="BE71" s="8" t="str">
        <f>'Vulnerability scoring'!BE71</f>
        <v>N/A</v>
      </c>
      <c r="BF71" s="8" t="str">
        <f>'Vulnerability scoring'!BF71</f>
        <v>N/A</v>
      </c>
      <c r="BG71" s="8">
        <f>'Vulnerability scoring'!BG71</f>
        <v>1</v>
      </c>
      <c r="BH71" s="8" t="str">
        <f>'Vulnerability scoring'!BH71</f>
        <v>N/A</v>
      </c>
      <c r="BI71" s="67"/>
    </row>
    <row r="72" spans="1:61" ht="12.75" x14ac:dyDescent="0.2">
      <c r="A72" s="75" t="str">
        <f>'Technology references'!A67</f>
        <v>Tech-066</v>
      </c>
      <c r="B72" s="54" t="str">
        <f t="array" ref="B72">INDEX('Technology references'!$B$2:$B$100,MATCH($A72,'Technology references'!$A$2:$A$100,0))</f>
        <v>Payment technology</v>
      </c>
      <c r="C72" s="74"/>
      <c r="D72" s="8" t="str">
        <f>'Vulnerability scoring'!D72</f>
        <v>N/A</v>
      </c>
      <c r="E72" s="8" t="str">
        <f>'Vulnerability scoring'!E72</f>
        <v>N/A</v>
      </c>
      <c r="F72" s="8" t="str">
        <f>'Vulnerability scoring'!F72</f>
        <v>N/A</v>
      </c>
      <c r="G72" s="8" t="str">
        <f>'Vulnerability scoring'!G72</f>
        <v>N/A</v>
      </c>
      <c r="H72" s="8" t="str">
        <f>'Vulnerability scoring'!H72</f>
        <v>N/A</v>
      </c>
      <c r="I72" s="8" t="str">
        <f>'Vulnerability scoring'!I72</f>
        <v>N/A</v>
      </c>
      <c r="J72" s="8" t="str">
        <f>'Vulnerability scoring'!J72</f>
        <v>N/A</v>
      </c>
      <c r="K72" s="8" t="str">
        <f>'Vulnerability scoring'!K72</f>
        <v>N/A</v>
      </c>
      <c r="L72" s="8" t="str">
        <f>'Vulnerability scoring'!L72</f>
        <v>N/A</v>
      </c>
      <c r="M72" s="8" t="str">
        <f>'Vulnerability scoring'!M72</f>
        <v>N/A</v>
      </c>
      <c r="N72" s="8" t="str">
        <f>'Vulnerability scoring'!N72</f>
        <v>N/A</v>
      </c>
      <c r="O72" s="8">
        <f>'Vulnerability scoring'!O72</f>
        <v>-2</v>
      </c>
      <c r="P72" s="8">
        <f>'Vulnerability scoring'!P72</f>
        <v>-3</v>
      </c>
      <c r="Q72" s="8" t="str">
        <f>'Vulnerability scoring'!Q72</f>
        <v>N/A</v>
      </c>
      <c r="R72" s="8">
        <f>'Vulnerability scoring'!R72</f>
        <v>-2</v>
      </c>
      <c r="S72" s="8" t="str">
        <f>'Vulnerability scoring'!S72</f>
        <v>N/A</v>
      </c>
      <c r="T72" s="8" t="str">
        <f>'Vulnerability scoring'!T72</f>
        <v>N/A</v>
      </c>
      <c r="U72" s="8" t="str">
        <f>'Vulnerability scoring'!U72</f>
        <v>N/A</v>
      </c>
      <c r="V72" s="8" t="str">
        <f>'Vulnerability scoring'!V72</f>
        <v>N/A</v>
      </c>
      <c r="W72" s="8" t="str">
        <f>'Vulnerability scoring'!W72</f>
        <v>N/A</v>
      </c>
      <c r="X72" s="8" t="str">
        <f>'Vulnerability scoring'!X72</f>
        <v>N/A</v>
      </c>
      <c r="Y72" s="8" t="str">
        <f>'Vulnerability scoring'!Y72</f>
        <v>N/A</v>
      </c>
      <c r="Z72" s="8" t="str">
        <f>'Vulnerability scoring'!Z72</f>
        <v>N/A</v>
      </c>
      <c r="AA72" s="8" t="str">
        <f>'Vulnerability scoring'!AA72</f>
        <v>N/A</v>
      </c>
      <c r="AB72" s="8" t="str">
        <f>'Vulnerability scoring'!AB72</f>
        <v>N/A</v>
      </c>
      <c r="AC72" s="8" t="str">
        <f>'Vulnerability scoring'!AC72</f>
        <v>N/A</v>
      </c>
      <c r="AD72" s="8" t="str">
        <f>'Vulnerability scoring'!AD72</f>
        <v>N/A</v>
      </c>
      <c r="AE72" s="8" t="str">
        <f>'Vulnerability scoring'!AE72</f>
        <v>N/A</v>
      </c>
      <c r="AF72" s="8" t="str">
        <f>'Vulnerability scoring'!AF72</f>
        <v>N/A</v>
      </c>
      <c r="AG72" s="8" t="str">
        <f>'Vulnerability scoring'!AG72</f>
        <v>N/A</v>
      </c>
      <c r="AH72" s="8" t="str">
        <f>'Vulnerability scoring'!AH72</f>
        <v>N/A</v>
      </c>
      <c r="AI72" s="8" t="str">
        <f>'Vulnerability scoring'!AI72</f>
        <v>N/A</v>
      </c>
      <c r="AJ72" s="8" t="str">
        <f>'Vulnerability scoring'!AJ72</f>
        <v>N/A</v>
      </c>
      <c r="AK72" s="8" t="str">
        <f>'Vulnerability scoring'!AK72</f>
        <v>N/A</v>
      </c>
      <c r="AL72" s="8" t="str">
        <f>'Vulnerability scoring'!AL72</f>
        <v>N/A</v>
      </c>
      <c r="AM72" s="8" t="str">
        <f>'Vulnerability scoring'!AM72</f>
        <v>N/A</v>
      </c>
      <c r="AN72" s="8" t="str">
        <f>'Vulnerability scoring'!AN72</f>
        <v>N/A</v>
      </c>
      <c r="AO72" s="8" t="str">
        <f>'Vulnerability scoring'!AO72</f>
        <v>N/A</v>
      </c>
      <c r="AP72" s="8" t="str">
        <f>'Vulnerability scoring'!AP72</f>
        <v>N/A</v>
      </c>
      <c r="AQ72" s="8" t="str">
        <f>'Vulnerability scoring'!AQ72</f>
        <v>N/A</v>
      </c>
      <c r="AR72" s="8" t="str">
        <f>'Vulnerability scoring'!AR72</f>
        <v>N/A</v>
      </c>
      <c r="AS72" s="8">
        <f>'Vulnerability scoring'!AS72</f>
        <v>-1</v>
      </c>
      <c r="AT72" s="8" t="str">
        <f>'Vulnerability scoring'!AT72</f>
        <v>N/A</v>
      </c>
      <c r="AU72" s="8" t="str">
        <f>'Vulnerability scoring'!AU72</f>
        <v>N/A</v>
      </c>
      <c r="AV72" s="8" t="str">
        <f>'Vulnerability scoring'!AV72</f>
        <v>N/A</v>
      </c>
      <c r="AW72" s="8" t="str">
        <f>'Vulnerability scoring'!AW72</f>
        <v>N/A</v>
      </c>
      <c r="AX72" s="8" t="str">
        <f>'Vulnerability scoring'!AX72</f>
        <v>N/A</v>
      </c>
      <c r="AY72" s="8" t="str">
        <f>'Vulnerability scoring'!AY72</f>
        <v>N/A</v>
      </c>
      <c r="AZ72" s="8" t="str">
        <f>'Vulnerability scoring'!AZ72</f>
        <v>N/A</v>
      </c>
      <c r="BA72" s="8" t="str">
        <f>'Vulnerability scoring'!BA72</f>
        <v>N/A</v>
      </c>
      <c r="BB72" s="8">
        <f>'Vulnerability scoring'!BB72</f>
        <v>2</v>
      </c>
      <c r="BC72" s="8">
        <f>'Vulnerability scoring'!BC72</f>
        <v>1</v>
      </c>
      <c r="BD72" s="8">
        <f>'Vulnerability scoring'!BD72</f>
        <v>1</v>
      </c>
      <c r="BE72" s="8">
        <f>'Vulnerability scoring'!BE72</f>
        <v>1</v>
      </c>
      <c r="BF72" s="8">
        <f>'Vulnerability scoring'!BF72</f>
        <v>1</v>
      </c>
      <c r="BG72" s="8" t="str">
        <f>'Vulnerability scoring'!BG72</f>
        <v>N/A</v>
      </c>
      <c r="BH72" s="8">
        <f>'Vulnerability scoring'!BH72</f>
        <v>-1</v>
      </c>
      <c r="BI72" s="67"/>
    </row>
    <row r="73" spans="1:61" ht="12.75" x14ac:dyDescent="0.2">
      <c r="A73" s="75" t="str">
        <f>'Technology references'!A68</f>
        <v>Tech-067</v>
      </c>
      <c r="B73" s="54" t="str">
        <f t="array" ref="B73">INDEX('Technology references'!$B$2:$B$100,MATCH($A73,'Technology references'!$A$2:$A$100,0))</f>
        <v>Gig Economy</v>
      </c>
      <c r="C73" s="74"/>
      <c r="D73" s="8">
        <f>'Vulnerability scoring'!D73</f>
        <v>2</v>
      </c>
      <c r="E73" s="8">
        <f>'Vulnerability scoring'!E73</f>
        <v>2</v>
      </c>
      <c r="F73" s="8">
        <f>'Vulnerability scoring'!F73</f>
        <v>2</v>
      </c>
      <c r="G73" s="8">
        <f>'Vulnerability scoring'!G73</f>
        <v>2</v>
      </c>
      <c r="H73" s="8" t="str">
        <f>'Vulnerability scoring'!H73</f>
        <v>N/A</v>
      </c>
      <c r="I73" s="8" t="str">
        <f>'Vulnerability scoring'!I73</f>
        <v>N/A</v>
      </c>
      <c r="J73" s="8">
        <f>'Vulnerability scoring'!J73</f>
        <v>2</v>
      </c>
      <c r="K73" s="8" t="str">
        <f>'Vulnerability scoring'!K73</f>
        <v>N/A</v>
      </c>
      <c r="L73" s="8">
        <f>'Vulnerability scoring'!L73</f>
        <v>2</v>
      </c>
      <c r="M73" s="8" t="str">
        <f>'Vulnerability scoring'!M73</f>
        <v>N/A</v>
      </c>
      <c r="N73" s="8" t="str">
        <f>'Vulnerability scoring'!N73</f>
        <v>N/A</v>
      </c>
      <c r="O73" s="8">
        <f>'Vulnerability scoring'!O73</f>
        <v>1</v>
      </c>
      <c r="P73" s="8">
        <f>'Vulnerability scoring'!P73</f>
        <v>1</v>
      </c>
      <c r="Q73" s="8" t="str">
        <f>'Vulnerability scoring'!Q73</f>
        <v>N/A</v>
      </c>
      <c r="R73" s="8" t="str">
        <f>'Vulnerability scoring'!R73</f>
        <v>N/A</v>
      </c>
      <c r="S73" s="8" t="str">
        <f>'Vulnerability scoring'!S73</f>
        <v>N/A</v>
      </c>
      <c r="T73" s="8">
        <f>'Vulnerability scoring'!T73</f>
        <v>1</v>
      </c>
      <c r="U73" s="8" t="str">
        <f>'Vulnerability scoring'!U73</f>
        <v>N/A</v>
      </c>
      <c r="V73" s="8" t="str">
        <f>'Vulnerability scoring'!V73</f>
        <v>N/A</v>
      </c>
      <c r="W73" s="8">
        <f>'Vulnerability scoring'!W73</f>
        <v>2</v>
      </c>
      <c r="X73" s="8" t="str">
        <f>'Vulnerability scoring'!X73</f>
        <v>N/A</v>
      </c>
      <c r="Y73" s="8" t="str">
        <f>'Vulnerability scoring'!Y73</f>
        <v>N/A</v>
      </c>
      <c r="Z73" s="8" t="str">
        <f>'Vulnerability scoring'!Z73</f>
        <v>N/A</v>
      </c>
      <c r="AA73" s="8">
        <f>'Vulnerability scoring'!AA73</f>
        <v>1</v>
      </c>
      <c r="AB73" s="8">
        <f>'Vulnerability scoring'!AB73</f>
        <v>1</v>
      </c>
      <c r="AC73" s="8">
        <f>'Vulnerability scoring'!AC73</f>
        <v>2</v>
      </c>
      <c r="AD73" s="8">
        <f>'Vulnerability scoring'!AD73</f>
        <v>2</v>
      </c>
      <c r="AE73" s="8">
        <f>'Vulnerability scoring'!AE73</f>
        <v>-1</v>
      </c>
      <c r="AF73" s="8">
        <f>'Vulnerability scoring'!AF73</f>
        <v>1</v>
      </c>
      <c r="AG73" s="8" t="str">
        <f>'Vulnerability scoring'!AG73</f>
        <v>N/A</v>
      </c>
      <c r="AH73" s="8">
        <f>'Vulnerability scoring'!AH73</f>
        <v>2</v>
      </c>
      <c r="AI73" s="8">
        <f>'Vulnerability scoring'!AI73</f>
        <v>2</v>
      </c>
      <c r="AJ73" s="8" t="str">
        <f>'Vulnerability scoring'!AJ73</f>
        <v>N/A</v>
      </c>
      <c r="AK73" s="8">
        <f>'Vulnerability scoring'!AK73</f>
        <v>2</v>
      </c>
      <c r="AL73" s="8" t="str">
        <f>'Vulnerability scoring'!AL73</f>
        <v>N/A</v>
      </c>
      <c r="AM73" s="8" t="str">
        <f>'Vulnerability scoring'!AM73</f>
        <v>N/A</v>
      </c>
      <c r="AN73" s="8" t="str">
        <f>'Vulnerability scoring'!AN73</f>
        <v>N/A</v>
      </c>
      <c r="AO73" s="8" t="str">
        <f>'Vulnerability scoring'!AO73</f>
        <v>N/A</v>
      </c>
      <c r="AP73" s="8" t="str">
        <f>'Vulnerability scoring'!AP73</f>
        <v>N/A</v>
      </c>
      <c r="AQ73" s="8" t="str">
        <f>'Vulnerability scoring'!AQ73</f>
        <v>N/A</v>
      </c>
      <c r="AR73" s="8" t="str">
        <f>'Vulnerability scoring'!AR73</f>
        <v>N/A</v>
      </c>
      <c r="AS73" s="8">
        <f>'Vulnerability scoring'!AS73</f>
        <v>2</v>
      </c>
      <c r="AT73" s="8" t="str">
        <f>'Vulnerability scoring'!AT73</f>
        <v>N/A</v>
      </c>
      <c r="AU73" s="8" t="str">
        <f>'Vulnerability scoring'!AU73</f>
        <v>N/A</v>
      </c>
      <c r="AV73" s="8" t="str">
        <f>'Vulnerability scoring'!AV73</f>
        <v>N/A</v>
      </c>
      <c r="AW73" s="8" t="str">
        <f>'Vulnerability scoring'!AW73</f>
        <v>N/A</v>
      </c>
      <c r="AX73" s="8">
        <f>'Vulnerability scoring'!AX73</f>
        <v>2</v>
      </c>
      <c r="AY73" s="8">
        <f>'Vulnerability scoring'!AY73</f>
        <v>2</v>
      </c>
      <c r="AZ73" s="8" t="str">
        <f>'Vulnerability scoring'!AZ73</f>
        <v>N/A</v>
      </c>
      <c r="BA73" s="8">
        <f>'Vulnerability scoring'!BA73</f>
        <v>2</v>
      </c>
      <c r="BB73" s="8">
        <f>'Vulnerability scoring'!BB73</f>
        <v>-2</v>
      </c>
      <c r="BC73" s="8" t="str">
        <f>'Vulnerability scoring'!BC73</f>
        <v>N/A</v>
      </c>
      <c r="BD73" s="8" t="str">
        <f>'Vulnerability scoring'!BD73</f>
        <v>N/A</v>
      </c>
      <c r="BE73" s="8" t="str">
        <f>'Vulnerability scoring'!BE73</f>
        <v>N/A</v>
      </c>
      <c r="BF73" s="8" t="str">
        <f>'Vulnerability scoring'!BF73</f>
        <v>N/A</v>
      </c>
      <c r="BG73" s="8">
        <f>'Vulnerability scoring'!BG73</f>
        <v>3</v>
      </c>
      <c r="BH73" s="8">
        <f>'Vulnerability scoring'!BH73</f>
        <v>1</v>
      </c>
      <c r="BI73" s="67"/>
    </row>
    <row r="74" spans="1:61" ht="12.75" x14ac:dyDescent="0.2">
      <c r="A74" s="75" t="str">
        <f>'Technology references'!A69</f>
        <v>Tech-068</v>
      </c>
      <c r="B74" s="54" t="str">
        <f t="array" ref="B74">INDEX('Technology references'!$B$2:$B$100,MATCH($A74,'Technology references'!$A$2:$A$100,0))</f>
        <v>E-commerce</v>
      </c>
      <c r="C74" s="4"/>
      <c r="D74" s="8">
        <f>'Vulnerability scoring'!D74</f>
        <v>-2</v>
      </c>
      <c r="E74" s="8">
        <f>'Vulnerability scoring'!E74</f>
        <v>-2</v>
      </c>
      <c r="F74" s="8">
        <f>'Vulnerability scoring'!F74</f>
        <v>-1</v>
      </c>
      <c r="G74" s="8">
        <f>'Vulnerability scoring'!G74</f>
        <v>1</v>
      </c>
      <c r="H74" s="8" t="str">
        <f>'Vulnerability scoring'!H74</f>
        <v>N/A</v>
      </c>
      <c r="I74" s="8" t="str">
        <f>'Vulnerability scoring'!I74</f>
        <v>N/A</v>
      </c>
      <c r="J74" s="8" t="str">
        <f>'Vulnerability scoring'!J74</f>
        <v>N/A</v>
      </c>
      <c r="K74" s="8" t="str">
        <f>'Vulnerability scoring'!K74</f>
        <v>N/A</v>
      </c>
      <c r="L74" s="8" t="str">
        <f>'Vulnerability scoring'!L74</f>
        <v>N/A</v>
      </c>
      <c r="M74" s="8" t="str">
        <f>'Vulnerability scoring'!M74</f>
        <v>N/A</v>
      </c>
      <c r="N74" s="8" t="str">
        <f>'Vulnerability scoring'!N74</f>
        <v>N/A</v>
      </c>
      <c r="O74" s="8" t="str">
        <f>'Vulnerability scoring'!O74</f>
        <v>N/A</v>
      </c>
      <c r="P74" s="8">
        <f>'Vulnerability scoring'!P74</f>
        <v>1</v>
      </c>
      <c r="Q74" s="8" t="str">
        <f>'Vulnerability scoring'!Q74</f>
        <v>N/A</v>
      </c>
      <c r="R74" s="8" t="str">
        <f>'Vulnerability scoring'!R74</f>
        <v>N/A</v>
      </c>
      <c r="S74" s="8">
        <f>'Vulnerability scoring'!S74</f>
        <v>1</v>
      </c>
      <c r="T74" s="8">
        <f>'Vulnerability scoring'!T74</f>
        <v>3</v>
      </c>
      <c r="U74" s="8" t="str">
        <f>'Vulnerability scoring'!U74</f>
        <v>N/A</v>
      </c>
      <c r="V74" s="8">
        <f>'Vulnerability scoring'!V74</f>
        <v>2</v>
      </c>
      <c r="W74" s="8">
        <f>'Vulnerability scoring'!W74</f>
        <v>2</v>
      </c>
      <c r="X74" s="8" t="str">
        <f>'Vulnerability scoring'!X74</f>
        <v>N/A</v>
      </c>
      <c r="Y74" s="8" t="str">
        <f>'Vulnerability scoring'!Y74</f>
        <v>N/A</v>
      </c>
      <c r="Z74" s="8" t="str">
        <f>'Vulnerability scoring'!Z74</f>
        <v>N/A</v>
      </c>
      <c r="AA74" s="8" t="str">
        <f>'Vulnerability scoring'!AA74</f>
        <v>N/A</v>
      </c>
      <c r="AB74" s="8" t="str">
        <f>'Vulnerability scoring'!AB74</f>
        <v>N/A</v>
      </c>
      <c r="AC74" s="8">
        <f>'Vulnerability scoring'!AC74</f>
        <v>-2</v>
      </c>
      <c r="AD74" s="8" t="str">
        <f>'Vulnerability scoring'!AD74</f>
        <v>N/A</v>
      </c>
      <c r="AE74" s="8" t="str">
        <f>'Vulnerability scoring'!AE74</f>
        <v>N/A</v>
      </c>
      <c r="AF74" s="8" t="str">
        <f>'Vulnerability scoring'!AF74</f>
        <v>N/A</v>
      </c>
      <c r="AG74" s="8" t="str">
        <f>'Vulnerability scoring'!AG74</f>
        <v>N/A</v>
      </c>
      <c r="AH74" s="8" t="str">
        <f>'Vulnerability scoring'!AH74</f>
        <v>N/A</v>
      </c>
      <c r="AI74" s="8" t="str">
        <f>'Vulnerability scoring'!AI74</f>
        <v>N/A</v>
      </c>
      <c r="AJ74" s="8">
        <f>'Vulnerability scoring'!AJ74</f>
        <v>1</v>
      </c>
      <c r="AK74" s="8" t="str">
        <f>'Vulnerability scoring'!AK74</f>
        <v>N/A</v>
      </c>
      <c r="AL74" s="8" t="str">
        <f>'Vulnerability scoring'!AL74</f>
        <v>N/A</v>
      </c>
      <c r="AM74" s="8">
        <f>'Vulnerability scoring'!AM74</f>
        <v>1</v>
      </c>
      <c r="AN74" s="8" t="str">
        <f>'Vulnerability scoring'!AN74</f>
        <v>N/A</v>
      </c>
      <c r="AO74" s="8" t="str">
        <f>'Vulnerability scoring'!AO74</f>
        <v>N/A</v>
      </c>
      <c r="AP74" s="8">
        <f>'Vulnerability scoring'!AP74</f>
        <v>3</v>
      </c>
      <c r="AQ74" s="8" t="str">
        <f>'Vulnerability scoring'!AQ74</f>
        <v>N/A</v>
      </c>
      <c r="AR74" s="8" t="str">
        <f>'Vulnerability scoring'!AR74</f>
        <v>N/A</v>
      </c>
      <c r="AS74" s="8" t="str">
        <f>'Vulnerability scoring'!AS74</f>
        <v>N/A</v>
      </c>
      <c r="AT74" s="8" t="str">
        <f>'Vulnerability scoring'!AT74</f>
        <v>N/A</v>
      </c>
      <c r="AU74" s="8" t="str">
        <f>'Vulnerability scoring'!AU74</f>
        <v>N/A</v>
      </c>
      <c r="AV74" s="8" t="str">
        <f>'Vulnerability scoring'!AV74</f>
        <v>N/A</v>
      </c>
      <c r="AW74" s="8" t="str">
        <f>'Vulnerability scoring'!AW74</f>
        <v>N/A</v>
      </c>
      <c r="AX74" s="8" t="str">
        <f>'Vulnerability scoring'!AX74</f>
        <v>N/A</v>
      </c>
      <c r="AY74" s="8" t="str">
        <f>'Vulnerability scoring'!AY74</f>
        <v>N/A</v>
      </c>
      <c r="AZ74" s="8" t="str">
        <f>'Vulnerability scoring'!AZ74</f>
        <v>N/A</v>
      </c>
      <c r="BA74" s="8">
        <f>'Vulnerability scoring'!BA74</f>
        <v>3</v>
      </c>
      <c r="BB74" s="8">
        <f>'Vulnerability scoring'!BB74</f>
        <v>-3</v>
      </c>
      <c r="BC74" s="8">
        <f>'Vulnerability scoring'!BC74</f>
        <v>1</v>
      </c>
      <c r="BD74" s="8">
        <f>'Vulnerability scoring'!BD74</f>
        <v>1</v>
      </c>
      <c r="BE74" s="8">
        <f>'Vulnerability scoring'!BE74</f>
        <v>1</v>
      </c>
      <c r="BF74" s="8">
        <f>'Vulnerability scoring'!BF74</f>
        <v>1</v>
      </c>
      <c r="BG74" s="8" t="str">
        <f>'Vulnerability scoring'!BG74</f>
        <v>N/A</v>
      </c>
      <c r="BH74" s="8">
        <f>'Vulnerability scoring'!BH74</f>
        <v>1</v>
      </c>
      <c r="BI74" s="67"/>
    </row>
    <row r="75" spans="1:61" ht="12.75" x14ac:dyDescent="0.2">
      <c r="A75" s="75" t="str">
        <f>'Technology references'!A70</f>
        <v>Tech-069</v>
      </c>
      <c r="B75" s="54" t="str">
        <f t="array" ref="B75">INDEX('Technology references'!$B$2:$B$100,MATCH($A75,'Technology references'!$A$2:$A$100,0))</f>
        <v>Healthy living</v>
      </c>
      <c r="C75" s="4"/>
      <c r="D75" s="8" t="str">
        <f>'Vulnerability scoring'!D75</f>
        <v>N/A</v>
      </c>
      <c r="E75" s="8">
        <f>'Vulnerability scoring'!E75</f>
        <v>1</v>
      </c>
      <c r="F75" s="8">
        <f>'Vulnerability scoring'!F75</f>
        <v>1</v>
      </c>
      <c r="G75" s="8">
        <f>'Vulnerability scoring'!G75</f>
        <v>1</v>
      </c>
      <c r="H75" s="8" t="str">
        <f>'Vulnerability scoring'!H75</f>
        <v>N/A</v>
      </c>
      <c r="I75" s="8" t="str">
        <f>'Vulnerability scoring'!I75</f>
        <v>N/A</v>
      </c>
      <c r="J75" s="8" t="str">
        <f>'Vulnerability scoring'!J75</f>
        <v>N/A</v>
      </c>
      <c r="K75" s="8" t="str">
        <f>'Vulnerability scoring'!K75</f>
        <v>N/A</v>
      </c>
      <c r="L75" s="8" t="str">
        <f>'Vulnerability scoring'!L75</f>
        <v>N/A</v>
      </c>
      <c r="M75" s="8" t="str">
        <f>'Vulnerability scoring'!M75</f>
        <v>N/A</v>
      </c>
      <c r="N75" s="8" t="str">
        <f>'Vulnerability scoring'!N75</f>
        <v>N/A</v>
      </c>
      <c r="O75" s="8" t="str">
        <f>'Vulnerability scoring'!O75</f>
        <v>N/A</v>
      </c>
      <c r="P75" s="8" t="str">
        <f>'Vulnerability scoring'!P75</f>
        <v>N/A</v>
      </c>
      <c r="Q75" s="8" t="str">
        <f>'Vulnerability scoring'!Q75</f>
        <v>N/A</v>
      </c>
      <c r="R75" s="8" t="str">
        <f>'Vulnerability scoring'!R75</f>
        <v>N/A</v>
      </c>
      <c r="S75" s="8" t="str">
        <f>'Vulnerability scoring'!S75</f>
        <v>N/A</v>
      </c>
      <c r="T75" s="8" t="str">
        <f>'Vulnerability scoring'!T75</f>
        <v>N/A</v>
      </c>
      <c r="U75" s="8" t="str">
        <f>'Vulnerability scoring'!U75</f>
        <v>N/A</v>
      </c>
      <c r="V75" s="8" t="str">
        <f>'Vulnerability scoring'!V75</f>
        <v>N/A</v>
      </c>
      <c r="W75" s="8" t="str">
        <f>'Vulnerability scoring'!W75</f>
        <v>N/A</v>
      </c>
      <c r="X75" s="8" t="str">
        <f>'Vulnerability scoring'!X75</f>
        <v>N/A</v>
      </c>
      <c r="Y75" s="8" t="str">
        <f>'Vulnerability scoring'!Y75</f>
        <v>N/A</v>
      </c>
      <c r="Z75" s="8">
        <f>'Vulnerability scoring'!Z75</f>
        <v>1</v>
      </c>
      <c r="AA75" s="8">
        <f>'Vulnerability scoring'!AA75</f>
        <v>1</v>
      </c>
      <c r="AB75" s="8">
        <f>'Vulnerability scoring'!AB75</f>
        <v>1</v>
      </c>
      <c r="AC75" s="8" t="str">
        <f>'Vulnerability scoring'!AC75</f>
        <v>N/A</v>
      </c>
      <c r="AD75" s="8" t="str">
        <f>'Vulnerability scoring'!AD75</f>
        <v>N/A</v>
      </c>
      <c r="AE75" s="8" t="str">
        <f>'Vulnerability scoring'!AE75</f>
        <v>N/A</v>
      </c>
      <c r="AF75" s="8">
        <f>'Vulnerability scoring'!AF75</f>
        <v>1</v>
      </c>
      <c r="AG75" s="8" t="str">
        <f>'Vulnerability scoring'!AG75</f>
        <v>N/A</v>
      </c>
      <c r="AH75" s="8" t="str">
        <f>'Vulnerability scoring'!AH75</f>
        <v>N/A</v>
      </c>
      <c r="AI75" s="8" t="str">
        <f>'Vulnerability scoring'!AI75</f>
        <v>N/A</v>
      </c>
      <c r="AJ75" s="8" t="str">
        <f>'Vulnerability scoring'!AJ75</f>
        <v>N/A</v>
      </c>
      <c r="AK75" s="8" t="str">
        <f>'Vulnerability scoring'!AK75</f>
        <v>N/A</v>
      </c>
      <c r="AL75" s="8" t="str">
        <f>'Vulnerability scoring'!AL75</f>
        <v>N/A</v>
      </c>
      <c r="AM75" s="8" t="str">
        <f>'Vulnerability scoring'!AM75</f>
        <v>N/A</v>
      </c>
      <c r="AN75" s="8">
        <f>'Vulnerability scoring'!AN75</f>
        <v>-1</v>
      </c>
      <c r="AO75" s="8" t="str">
        <f>'Vulnerability scoring'!AO75</f>
        <v>N/A</v>
      </c>
      <c r="AP75" s="8" t="str">
        <f>'Vulnerability scoring'!AP75</f>
        <v>N/A</v>
      </c>
      <c r="AQ75" s="8" t="str">
        <f>'Vulnerability scoring'!AQ75</f>
        <v>N/A</v>
      </c>
      <c r="AR75" s="8" t="str">
        <f>'Vulnerability scoring'!AR75</f>
        <v>N/A</v>
      </c>
      <c r="AS75" s="8" t="str">
        <f>'Vulnerability scoring'!AS75</f>
        <v>N/A</v>
      </c>
      <c r="AT75" s="8" t="str">
        <f>'Vulnerability scoring'!AT75</f>
        <v>N/A</v>
      </c>
      <c r="AU75" s="8" t="str">
        <f>'Vulnerability scoring'!AU75</f>
        <v>N/A</v>
      </c>
      <c r="AV75" s="8" t="str">
        <f>'Vulnerability scoring'!AV75</f>
        <v>N/A</v>
      </c>
      <c r="AW75" s="8" t="str">
        <f>'Vulnerability scoring'!AW75</f>
        <v>N/A</v>
      </c>
      <c r="AX75" s="8" t="str">
        <f>'Vulnerability scoring'!AX75</f>
        <v>N/A</v>
      </c>
      <c r="AY75" s="8" t="str">
        <f>'Vulnerability scoring'!AY75</f>
        <v>N/A</v>
      </c>
      <c r="AZ75" s="8" t="str">
        <f>'Vulnerability scoring'!AZ75</f>
        <v>N/A</v>
      </c>
      <c r="BA75" s="8" t="str">
        <f>'Vulnerability scoring'!BA75</f>
        <v>N/A</v>
      </c>
      <c r="BB75" s="8">
        <f>'Vulnerability scoring'!BB75</f>
        <v>1</v>
      </c>
      <c r="BC75" s="8" t="str">
        <f>'Vulnerability scoring'!BC75</f>
        <v>N/A</v>
      </c>
      <c r="BD75" s="8" t="str">
        <f>'Vulnerability scoring'!BD75</f>
        <v>N/A</v>
      </c>
      <c r="BE75" s="8" t="str">
        <f>'Vulnerability scoring'!BE75</f>
        <v>N/A</v>
      </c>
      <c r="BF75" s="8" t="str">
        <f>'Vulnerability scoring'!BF75</f>
        <v>N/A</v>
      </c>
      <c r="BG75" s="8" t="str">
        <f>'Vulnerability scoring'!BG75</f>
        <v>N/A</v>
      </c>
      <c r="BH75" s="8" t="str">
        <f>'Vulnerability scoring'!BH75</f>
        <v>N/A</v>
      </c>
      <c r="BI75" s="67"/>
    </row>
    <row r="76" spans="1:61" ht="12.75" x14ac:dyDescent="0.2">
      <c r="A76" s="75" t="str">
        <f>'Technology references'!A71</f>
        <v>Tech-070</v>
      </c>
      <c r="B76" s="54" t="str">
        <f t="array" ref="B76">INDEX('Technology references'!$B$2:$B$100,MATCH($A76,'Technology references'!$A$2:$A$100,0))</f>
        <v>Plastic reduction</v>
      </c>
      <c r="C76" s="4"/>
      <c r="D76" s="8">
        <f>'Vulnerability scoring'!D76</f>
        <v>-2</v>
      </c>
      <c r="E76" s="8">
        <f>'Vulnerability scoring'!E76</f>
        <v>-2</v>
      </c>
      <c r="F76" s="8">
        <f>'Vulnerability scoring'!F76</f>
        <v>-2</v>
      </c>
      <c r="G76" s="8">
        <f>'Vulnerability scoring'!G76</f>
        <v>-2</v>
      </c>
      <c r="H76" s="8" t="str">
        <f>'Vulnerability scoring'!H76</f>
        <v>N/A</v>
      </c>
      <c r="I76" s="8" t="str">
        <f>'Vulnerability scoring'!I76</f>
        <v>N/A</v>
      </c>
      <c r="J76" s="8" t="str">
        <f>'Vulnerability scoring'!J76</f>
        <v>N/A</v>
      </c>
      <c r="K76" s="8" t="str">
        <f>'Vulnerability scoring'!K76</f>
        <v>N/A</v>
      </c>
      <c r="L76" s="8" t="str">
        <f>'Vulnerability scoring'!L76</f>
        <v>N/A</v>
      </c>
      <c r="M76" s="8" t="str">
        <f>'Vulnerability scoring'!M76</f>
        <v>N/A</v>
      </c>
      <c r="N76" s="8" t="str">
        <f>'Vulnerability scoring'!N76</f>
        <v>N/A</v>
      </c>
      <c r="O76" s="8" t="str">
        <f>'Vulnerability scoring'!O76</f>
        <v>N/A</v>
      </c>
      <c r="P76" s="8" t="str">
        <f>'Vulnerability scoring'!P76</f>
        <v>N/A</v>
      </c>
      <c r="Q76" s="8" t="str">
        <f>'Vulnerability scoring'!Q76</f>
        <v>N/A</v>
      </c>
      <c r="R76" s="8" t="str">
        <f>'Vulnerability scoring'!R76</f>
        <v>N/A</v>
      </c>
      <c r="S76" s="8" t="str">
        <f>'Vulnerability scoring'!S76</f>
        <v>N/A</v>
      </c>
      <c r="T76" s="8">
        <f>'Vulnerability scoring'!T76</f>
        <v>1</v>
      </c>
      <c r="U76" s="8" t="str">
        <f>'Vulnerability scoring'!U76</f>
        <v>N/A</v>
      </c>
      <c r="V76" s="8" t="str">
        <f>'Vulnerability scoring'!V76</f>
        <v>N/A</v>
      </c>
      <c r="W76" s="8" t="str">
        <f>'Vulnerability scoring'!W76</f>
        <v>N/A</v>
      </c>
      <c r="X76" s="8">
        <f>'Vulnerability scoring'!X76</f>
        <v>-2</v>
      </c>
      <c r="Y76" s="8">
        <f>'Vulnerability scoring'!Y76</f>
        <v>-2</v>
      </c>
      <c r="Z76" s="8" t="str">
        <f>'Vulnerability scoring'!Z76</f>
        <v>N/A</v>
      </c>
      <c r="AA76" s="8" t="str">
        <f>'Vulnerability scoring'!AA76</f>
        <v>N/A</v>
      </c>
      <c r="AB76" s="8" t="str">
        <f>'Vulnerability scoring'!AB76</f>
        <v>N/A</v>
      </c>
      <c r="AC76" s="8" t="str">
        <f>'Vulnerability scoring'!AC76</f>
        <v>N/A</v>
      </c>
      <c r="AD76" s="8" t="str">
        <f>'Vulnerability scoring'!AD76</f>
        <v>N/A</v>
      </c>
      <c r="AE76" s="8" t="str">
        <f>'Vulnerability scoring'!AE76</f>
        <v>N/A</v>
      </c>
      <c r="AF76" s="8" t="str">
        <f>'Vulnerability scoring'!AF76</f>
        <v>N/A</v>
      </c>
      <c r="AG76" s="8" t="str">
        <f>'Vulnerability scoring'!AG76</f>
        <v>N/A</v>
      </c>
      <c r="AH76" s="8" t="str">
        <f>'Vulnerability scoring'!AH76</f>
        <v>N/A</v>
      </c>
      <c r="AI76" s="8" t="str">
        <f>'Vulnerability scoring'!AI76</f>
        <v>N/A</v>
      </c>
      <c r="AJ76" s="8" t="str">
        <f>'Vulnerability scoring'!AJ76</f>
        <v>N/A</v>
      </c>
      <c r="AK76" s="8" t="str">
        <f>'Vulnerability scoring'!AK76</f>
        <v>N/A</v>
      </c>
      <c r="AL76" s="8" t="str">
        <f>'Vulnerability scoring'!AL76</f>
        <v>N/A</v>
      </c>
      <c r="AM76" s="8" t="str">
        <f>'Vulnerability scoring'!AM76</f>
        <v>N/A</v>
      </c>
      <c r="AN76" s="8" t="str">
        <f>'Vulnerability scoring'!AN76</f>
        <v>N/A</v>
      </c>
      <c r="AO76" s="8" t="str">
        <f>'Vulnerability scoring'!AO76</f>
        <v>N/A</v>
      </c>
      <c r="AP76" s="8" t="str">
        <f>'Vulnerability scoring'!AP76</f>
        <v>N/A</v>
      </c>
      <c r="AQ76" s="8" t="str">
        <f>'Vulnerability scoring'!AQ76</f>
        <v>N/A</v>
      </c>
      <c r="AR76" s="8" t="str">
        <f>'Vulnerability scoring'!AR76</f>
        <v>N/A</v>
      </c>
      <c r="AS76" s="8" t="str">
        <f>'Vulnerability scoring'!AS76</f>
        <v>N/A</v>
      </c>
      <c r="AT76" s="8" t="str">
        <f>'Vulnerability scoring'!AT76</f>
        <v>N/A</v>
      </c>
      <c r="AU76" s="8" t="str">
        <f>'Vulnerability scoring'!AU76</f>
        <v>N/A</v>
      </c>
      <c r="AV76" s="8" t="str">
        <f>'Vulnerability scoring'!AV76</f>
        <v>N/A</v>
      </c>
      <c r="AW76" s="8" t="str">
        <f>'Vulnerability scoring'!AW76</f>
        <v>N/A</v>
      </c>
      <c r="AX76" s="8" t="str">
        <f>'Vulnerability scoring'!AX76</f>
        <v>N/A</v>
      </c>
      <c r="AY76" s="8" t="str">
        <f>'Vulnerability scoring'!AY76</f>
        <v>N/A</v>
      </c>
      <c r="AZ76" s="8" t="str">
        <f>'Vulnerability scoring'!AZ76</f>
        <v>N/A</v>
      </c>
      <c r="BA76" s="8">
        <f>'Vulnerability scoring'!BA76</f>
        <v>-2</v>
      </c>
      <c r="BB76" s="8">
        <f>'Vulnerability scoring'!BB76</f>
        <v>-1</v>
      </c>
      <c r="BC76" s="8" t="str">
        <f>'Vulnerability scoring'!BC76</f>
        <v>N/A</v>
      </c>
      <c r="BD76" s="8" t="str">
        <f>'Vulnerability scoring'!BD76</f>
        <v>N/A</v>
      </c>
      <c r="BE76" s="8" t="str">
        <f>'Vulnerability scoring'!BE76</f>
        <v>N/A</v>
      </c>
      <c r="BF76" s="8" t="str">
        <f>'Vulnerability scoring'!BF76</f>
        <v>N/A</v>
      </c>
      <c r="BG76" s="8" t="str">
        <f>'Vulnerability scoring'!BG76</f>
        <v>N/A</v>
      </c>
      <c r="BH76" s="8" t="str">
        <f>'Vulnerability scoring'!BH76</f>
        <v>N/A</v>
      </c>
      <c r="BI76" s="67"/>
    </row>
    <row r="77" spans="1:61" ht="12.75" x14ac:dyDescent="0.2">
      <c r="A77" s="53" t="str">
        <f>'Technology references'!A72</f>
        <v>Tech-071</v>
      </c>
      <c r="B77" s="54" t="str">
        <f t="array" ref="B77">INDEX('Technology references'!$B$2:$B$100,MATCH($A77,'Technology references'!$A$2:$A$100,0))</f>
        <v>Flexible working</v>
      </c>
      <c r="C77" s="4"/>
      <c r="D77" s="8">
        <f>'Vulnerability scoring'!D77</f>
        <v>1</v>
      </c>
      <c r="E77" s="8">
        <f>'Vulnerability scoring'!E77</f>
        <v>1</v>
      </c>
      <c r="F77" s="8">
        <f>'Vulnerability scoring'!F77</f>
        <v>1</v>
      </c>
      <c r="G77" s="8" t="str">
        <f>'Vulnerability scoring'!G77</f>
        <v>N/A</v>
      </c>
      <c r="H77" s="8" t="str">
        <f>'Vulnerability scoring'!H77</f>
        <v>N/A</v>
      </c>
      <c r="I77" s="8" t="str">
        <f>'Vulnerability scoring'!I77</f>
        <v>N/A</v>
      </c>
      <c r="J77" s="8" t="str">
        <f>'Vulnerability scoring'!J77</f>
        <v>N/A</v>
      </c>
      <c r="K77" s="8" t="str">
        <f>'Vulnerability scoring'!K77</f>
        <v>N/A</v>
      </c>
      <c r="L77" s="8" t="str">
        <f>'Vulnerability scoring'!L77</f>
        <v>N/A</v>
      </c>
      <c r="M77" s="8" t="str">
        <f>'Vulnerability scoring'!M77</f>
        <v>N/A</v>
      </c>
      <c r="N77" s="8" t="str">
        <f>'Vulnerability scoring'!N77</f>
        <v>N/A</v>
      </c>
      <c r="O77" s="8">
        <f>'Vulnerability scoring'!O77</f>
        <v>1</v>
      </c>
      <c r="P77" s="8">
        <f>'Vulnerability scoring'!P77</f>
        <v>1</v>
      </c>
      <c r="Q77" s="8">
        <f>'Vulnerability scoring'!Q77</f>
        <v>1</v>
      </c>
      <c r="R77" s="8">
        <f>'Vulnerability scoring'!R77</f>
        <v>1</v>
      </c>
      <c r="S77" s="8" t="str">
        <f>'Vulnerability scoring'!S77</f>
        <v>N/A</v>
      </c>
      <c r="T77" s="8" t="str">
        <f>'Vulnerability scoring'!T77</f>
        <v>N/A</v>
      </c>
      <c r="U77" s="8" t="str">
        <f>'Vulnerability scoring'!U77</f>
        <v>N/A</v>
      </c>
      <c r="V77" s="8" t="str">
        <f>'Vulnerability scoring'!V77</f>
        <v>N/A</v>
      </c>
      <c r="W77" s="8" t="str">
        <f>'Vulnerability scoring'!W77</f>
        <v>N/A</v>
      </c>
      <c r="X77" s="8" t="str">
        <f>'Vulnerability scoring'!X77</f>
        <v>N/A</v>
      </c>
      <c r="Y77" s="8" t="str">
        <f>'Vulnerability scoring'!Y77</f>
        <v>N/A</v>
      </c>
      <c r="Z77" s="8" t="str">
        <f>'Vulnerability scoring'!Z77</f>
        <v>N/A</v>
      </c>
      <c r="AA77" s="8">
        <f>'Vulnerability scoring'!AA77</f>
        <v>2</v>
      </c>
      <c r="AB77" s="8">
        <f>'Vulnerability scoring'!AB77</f>
        <v>2</v>
      </c>
      <c r="AC77" s="8" t="str">
        <f>'Vulnerability scoring'!AC77</f>
        <v>N/A</v>
      </c>
      <c r="AD77" s="8">
        <f>'Vulnerability scoring'!AD77</f>
        <v>1</v>
      </c>
      <c r="AE77" s="8">
        <f>'Vulnerability scoring'!AE77</f>
        <v>1</v>
      </c>
      <c r="AF77" s="8" t="str">
        <f>'Vulnerability scoring'!AF77</f>
        <v>N/A</v>
      </c>
      <c r="AG77" s="8" t="str">
        <f>'Vulnerability scoring'!AG77</f>
        <v>N/A</v>
      </c>
      <c r="AH77" s="8" t="str">
        <f>'Vulnerability scoring'!AH77</f>
        <v>N/A</v>
      </c>
      <c r="AI77" s="8" t="str">
        <f>'Vulnerability scoring'!AI77</f>
        <v>N/A</v>
      </c>
      <c r="AJ77" s="8" t="str">
        <f>'Vulnerability scoring'!AJ77</f>
        <v>N/A</v>
      </c>
      <c r="AK77" s="8" t="str">
        <f>'Vulnerability scoring'!AK77</f>
        <v>N/A</v>
      </c>
      <c r="AL77" s="8" t="str">
        <f>'Vulnerability scoring'!AL77</f>
        <v>N/A</v>
      </c>
      <c r="AM77" s="8" t="str">
        <f>'Vulnerability scoring'!AM77</f>
        <v>N/A</v>
      </c>
      <c r="AN77" s="8" t="str">
        <f>'Vulnerability scoring'!AN77</f>
        <v>N/A</v>
      </c>
      <c r="AO77" s="8" t="str">
        <f>'Vulnerability scoring'!AO77</f>
        <v>N/A</v>
      </c>
      <c r="AP77" s="8">
        <f>'Vulnerability scoring'!AP77</f>
        <v>1</v>
      </c>
      <c r="AQ77" s="8" t="str">
        <f>'Vulnerability scoring'!AQ77</f>
        <v>N/A</v>
      </c>
      <c r="AR77" s="8" t="str">
        <f>'Vulnerability scoring'!AR77</f>
        <v>N/A</v>
      </c>
      <c r="AS77" s="8">
        <f>'Vulnerability scoring'!AS77</f>
        <v>1</v>
      </c>
      <c r="AT77" s="8" t="str">
        <f>'Vulnerability scoring'!AT77</f>
        <v>N/A</v>
      </c>
      <c r="AU77" s="8" t="str">
        <f>'Vulnerability scoring'!AU77</f>
        <v>N/A</v>
      </c>
      <c r="AV77" s="8" t="str">
        <f>'Vulnerability scoring'!AV77</f>
        <v>N/A</v>
      </c>
      <c r="AW77" s="8" t="str">
        <f>'Vulnerability scoring'!AW77</f>
        <v>N/A</v>
      </c>
      <c r="AX77" s="8" t="str">
        <f>'Vulnerability scoring'!AX77</f>
        <v>N/A</v>
      </c>
      <c r="AY77" s="8" t="str">
        <f>'Vulnerability scoring'!AY77</f>
        <v>N/A</v>
      </c>
      <c r="AZ77" s="8" t="str">
        <f>'Vulnerability scoring'!AZ77</f>
        <v>N/A</v>
      </c>
      <c r="BA77" s="8">
        <f>'Vulnerability scoring'!BA77</f>
        <v>1</v>
      </c>
      <c r="BB77" s="8" t="str">
        <f>'Vulnerability scoring'!BB77</f>
        <v>N/A</v>
      </c>
      <c r="BC77" s="8" t="str">
        <f>'Vulnerability scoring'!BC77</f>
        <v>N/A</v>
      </c>
      <c r="BD77" s="8" t="str">
        <f>'Vulnerability scoring'!BD77</f>
        <v>N/A</v>
      </c>
      <c r="BE77" s="8" t="str">
        <f>'Vulnerability scoring'!BE77</f>
        <v>N/A</v>
      </c>
      <c r="BF77" s="8" t="str">
        <f>'Vulnerability scoring'!BF77</f>
        <v>N/A</v>
      </c>
      <c r="BG77" s="8">
        <f>'Vulnerability scoring'!BG77</f>
        <v>1</v>
      </c>
      <c r="BH77" s="8">
        <f>'Vulnerability scoring'!BH77</f>
        <v>1</v>
      </c>
      <c r="BI77" s="67"/>
    </row>
    <row r="78" spans="1:61" ht="12.75" x14ac:dyDescent="0.2">
      <c r="A78" s="53" t="str">
        <f>'Technology references'!A73</f>
        <v>Tech-072</v>
      </c>
      <c r="B78" s="54" t="str">
        <f t="array" ref="B78">INDEX('Technology references'!$B$2:$B$100,MATCH($A78,'Technology references'!$A$2:$A$100,0))</f>
        <v>Gamification</v>
      </c>
      <c r="C78" s="4"/>
      <c r="D78" s="8" t="str">
        <f>'Vulnerability scoring'!D78</f>
        <v>N/A</v>
      </c>
      <c r="E78" s="8" t="str">
        <f>'Vulnerability scoring'!E78</f>
        <v>N/A</v>
      </c>
      <c r="F78" s="8" t="str">
        <f>'Vulnerability scoring'!F78</f>
        <v>N/A</v>
      </c>
      <c r="G78" s="8" t="str">
        <f>'Vulnerability scoring'!G78</f>
        <v>N/A</v>
      </c>
      <c r="H78" s="8" t="str">
        <f>'Vulnerability scoring'!H78</f>
        <v>N/A</v>
      </c>
      <c r="I78" s="8" t="str">
        <f>'Vulnerability scoring'!I78</f>
        <v>N/A</v>
      </c>
      <c r="J78" s="8" t="str">
        <f>'Vulnerability scoring'!J78</f>
        <v>N/A</v>
      </c>
      <c r="K78" s="8" t="str">
        <f>'Vulnerability scoring'!K78</f>
        <v>N/A</v>
      </c>
      <c r="L78" s="8" t="str">
        <f>'Vulnerability scoring'!L78</f>
        <v>N/A</v>
      </c>
      <c r="M78" s="8" t="str">
        <f>'Vulnerability scoring'!M78</f>
        <v>N/A</v>
      </c>
      <c r="N78" s="8" t="str">
        <f>'Vulnerability scoring'!N78</f>
        <v>N/A</v>
      </c>
      <c r="O78" s="8">
        <f>'Vulnerability scoring'!O78</f>
        <v>-1</v>
      </c>
      <c r="P78" s="8">
        <f>'Vulnerability scoring'!P78</f>
        <v>-2</v>
      </c>
      <c r="Q78" s="8">
        <f>'Vulnerability scoring'!Q78</f>
        <v>-1</v>
      </c>
      <c r="R78" s="8">
        <f>'Vulnerability scoring'!R78</f>
        <v>-2</v>
      </c>
      <c r="S78" s="8" t="str">
        <f>'Vulnerability scoring'!S78</f>
        <v>N/A</v>
      </c>
      <c r="T78" s="8" t="str">
        <f>'Vulnerability scoring'!T78</f>
        <v>N/A</v>
      </c>
      <c r="U78" s="8" t="str">
        <f>'Vulnerability scoring'!U78</f>
        <v>N/A</v>
      </c>
      <c r="V78" s="8">
        <f>'Vulnerability scoring'!V78</f>
        <v>2</v>
      </c>
      <c r="W78" s="8" t="str">
        <f>'Vulnerability scoring'!W78</f>
        <v>N/A</v>
      </c>
      <c r="X78" s="8" t="str">
        <f>'Vulnerability scoring'!X78</f>
        <v>N/A</v>
      </c>
      <c r="Y78" s="8" t="str">
        <f>'Vulnerability scoring'!Y78</f>
        <v>N/A</v>
      </c>
      <c r="Z78" s="8" t="str">
        <f>'Vulnerability scoring'!Z78</f>
        <v>N/A</v>
      </c>
      <c r="AA78" s="8" t="str">
        <f>'Vulnerability scoring'!AA78</f>
        <v>N/A</v>
      </c>
      <c r="AB78" s="8">
        <f>'Vulnerability scoring'!AB78</f>
        <v>1</v>
      </c>
      <c r="AC78" s="8" t="str">
        <f>'Vulnerability scoring'!AC78</f>
        <v>N/A</v>
      </c>
      <c r="AD78" s="8">
        <f>'Vulnerability scoring'!AD78</f>
        <v>-1</v>
      </c>
      <c r="AE78" s="8" t="str">
        <f>'Vulnerability scoring'!AE78</f>
        <v>N/A</v>
      </c>
      <c r="AF78" s="8" t="str">
        <f>'Vulnerability scoring'!AF78</f>
        <v>N/A</v>
      </c>
      <c r="AG78" s="8" t="str">
        <f>'Vulnerability scoring'!AG78</f>
        <v>N/A</v>
      </c>
      <c r="AH78" s="8">
        <f>'Vulnerability scoring'!AH78</f>
        <v>1</v>
      </c>
      <c r="AI78" s="8">
        <f>'Vulnerability scoring'!AI78</f>
        <v>1</v>
      </c>
      <c r="AJ78" s="8" t="str">
        <f>'Vulnerability scoring'!AJ78</f>
        <v>N/A</v>
      </c>
      <c r="AK78" s="8">
        <f>'Vulnerability scoring'!AK78</f>
        <v>1</v>
      </c>
      <c r="AL78" s="8" t="str">
        <f>'Vulnerability scoring'!AL78</f>
        <v>N/A</v>
      </c>
      <c r="AM78" s="8" t="str">
        <f>'Vulnerability scoring'!AM78</f>
        <v>N/A</v>
      </c>
      <c r="AN78" s="8" t="str">
        <f>'Vulnerability scoring'!AN78</f>
        <v>N/A</v>
      </c>
      <c r="AO78" s="8" t="str">
        <f>'Vulnerability scoring'!AO78</f>
        <v>N/A</v>
      </c>
      <c r="AP78" s="8">
        <f>'Vulnerability scoring'!AP78</f>
        <v>1</v>
      </c>
      <c r="AQ78" s="8" t="str">
        <f>'Vulnerability scoring'!AQ78</f>
        <v>N/A</v>
      </c>
      <c r="AR78" s="8" t="str">
        <f>'Vulnerability scoring'!AR78</f>
        <v>N/A</v>
      </c>
      <c r="AS78" s="8">
        <f>'Vulnerability scoring'!AS78</f>
        <v>-1</v>
      </c>
      <c r="AT78" s="8" t="str">
        <f>'Vulnerability scoring'!AT78</f>
        <v>N/A</v>
      </c>
      <c r="AU78" s="8" t="str">
        <f>'Vulnerability scoring'!AU78</f>
        <v>N/A</v>
      </c>
      <c r="AV78" s="8" t="str">
        <f>'Vulnerability scoring'!AV78</f>
        <v>N/A</v>
      </c>
      <c r="AW78" s="8" t="str">
        <f>'Vulnerability scoring'!AW78</f>
        <v>N/A</v>
      </c>
      <c r="AX78" s="8" t="str">
        <f>'Vulnerability scoring'!AX78</f>
        <v>N/A</v>
      </c>
      <c r="AY78" s="8" t="str">
        <f>'Vulnerability scoring'!AY78</f>
        <v>N/A</v>
      </c>
      <c r="AZ78" s="8" t="str">
        <f>'Vulnerability scoring'!AZ78</f>
        <v>N/A</v>
      </c>
      <c r="BA78" s="8" t="str">
        <f>'Vulnerability scoring'!BA78</f>
        <v>N/A</v>
      </c>
      <c r="BB78" s="8" t="str">
        <f>'Vulnerability scoring'!BB78</f>
        <v>N/A</v>
      </c>
      <c r="BC78" s="8" t="str">
        <f>'Vulnerability scoring'!BC78</f>
        <v>N/A</v>
      </c>
      <c r="BD78" s="8" t="str">
        <f>'Vulnerability scoring'!BD78</f>
        <v>N/A</v>
      </c>
      <c r="BE78" s="8" t="str">
        <f>'Vulnerability scoring'!BE78</f>
        <v>N/A</v>
      </c>
      <c r="BF78" s="8" t="str">
        <f>'Vulnerability scoring'!BF78</f>
        <v>N/A</v>
      </c>
      <c r="BG78" s="8">
        <f>'Vulnerability scoring'!BG78</f>
        <v>-1</v>
      </c>
      <c r="BH78" s="8">
        <f>'Vulnerability scoring'!BH78</f>
        <v>-1</v>
      </c>
      <c r="BI78" s="67"/>
    </row>
    <row r="79" spans="1:61" ht="12.75" x14ac:dyDescent="0.2">
      <c r="A79" s="75" t="str">
        <f>'Technology references'!A74</f>
        <v>Tech-073</v>
      </c>
      <c r="B79" s="79" t="str">
        <f t="array" ref="B79">INDEX('Technology references'!$B$2:$B$100,MATCH($A79,'Technology references'!$A$2:$A$100,0))</f>
        <v>Methane Tax</v>
      </c>
      <c r="C79" s="74"/>
      <c r="D79" s="8" t="str">
        <f>'Vulnerability scoring'!D79</f>
        <v>N/A</v>
      </c>
      <c r="E79" s="8" t="s">
        <v>855</v>
      </c>
      <c r="F79" s="8">
        <f>'Vulnerability scoring'!F79</f>
        <v>-1</v>
      </c>
      <c r="G79" s="8">
        <f>'Vulnerability scoring'!G79</f>
        <v>-1</v>
      </c>
      <c r="H79" s="8" t="str">
        <f>'Vulnerability scoring'!H79</f>
        <v>N/A</v>
      </c>
      <c r="I79" s="8" t="str">
        <f>'Vulnerability scoring'!I79</f>
        <v>N/A</v>
      </c>
      <c r="J79" s="8" t="str">
        <f>'Vulnerability scoring'!J79</f>
        <v>N/A</v>
      </c>
      <c r="K79" s="8" t="str">
        <f>'Vulnerability scoring'!K79</f>
        <v>N/A</v>
      </c>
      <c r="L79" s="8" t="str">
        <f>'Vulnerability scoring'!L79</f>
        <v>N/A</v>
      </c>
      <c r="M79" s="8" t="str">
        <f>'Vulnerability scoring'!M79</f>
        <v>N/A</v>
      </c>
      <c r="N79" s="8" t="str">
        <f>'Vulnerability scoring'!N79</f>
        <v>N/A</v>
      </c>
      <c r="O79" s="8" t="str">
        <f>'Vulnerability scoring'!O79</f>
        <v>N/A</v>
      </c>
      <c r="P79" s="8" t="str">
        <f>'Vulnerability scoring'!P79</f>
        <v>N/A</v>
      </c>
      <c r="Q79" s="8" t="str">
        <f>'Vulnerability scoring'!Q79</f>
        <v>N/A</v>
      </c>
      <c r="R79" s="8" t="str">
        <f>'Vulnerability scoring'!R79</f>
        <v>N/A</v>
      </c>
      <c r="S79" s="8" t="str">
        <f>'Vulnerability scoring'!S79</f>
        <v>N/A</v>
      </c>
      <c r="T79" s="8" t="str">
        <f>'Vulnerability scoring'!T79</f>
        <v>N/A</v>
      </c>
      <c r="U79" s="8" t="str">
        <f>'Vulnerability scoring'!U79</f>
        <v>N/A</v>
      </c>
      <c r="V79" s="8" t="str">
        <f>'Vulnerability scoring'!V79</f>
        <v>N/A</v>
      </c>
      <c r="W79" s="8" t="str">
        <f>'Vulnerability scoring'!W79</f>
        <v>N/A</v>
      </c>
      <c r="X79" s="8">
        <f>'Vulnerability scoring'!X79</f>
        <v>-3</v>
      </c>
      <c r="Y79" s="8">
        <f>'Vulnerability scoring'!Y79</f>
        <v>-3</v>
      </c>
      <c r="Z79" s="8" t="str">
        <f>'Vulnerability scoring'!Z79</f>
        <v>N/A</v>
      </c>
      <c r="AA79" s="8" t="str">
        <f>'Vulnerability scoring'!AA79</f>
        <v>N/A</v>
      </c>
      <c r="AB79" s="8" t="str">
        <f>'Vulnerability scoring'!AB79</f>
        <v>N/A</v>
      </c>
      <c r="AC79" s="8" t="str">
        <f>'Vulnerability scoring'!AC79</f>
        <v>N/A</v>
      </c>
      <c r="AD79" s="8" t="str">
        <f>'Vulnerability scoring'!AD79</f>
        <v>N/A</v>
      </c>
      <c r="AE79" s="8" t="str">
        <f>'Vulnerability scoring'!AE79</f>
        <v>N/A</v>
      </c>
      <c r="AF79" s="8">
        <f>'Vulnerability scoring'!AF79</f>
        <v>-3</v>
      </c>
      <c r="AG79" s="8" t="str">
        <f>'Vulnerability scoring'!AG79</f>
        <v>N/A</v>
      </c>
      <c r="AH79" s="8" t="str">
        <f>'Vulnerability scoring'!AH79</f>
        <v>N/A</v>
      </c>
      <c r="AI79" s="8" t="str">
        <f>'Vulnerability scoring'!AI79</f>
        <v>N/A</v>
      </c>
      <c r="AJ79" s="8" t="str">
        <f>'Vulnerability scoring'!AJ79</f>
        <v>N/A</v>
      </c>
      <c r="AK79" s="8" t="str">
        <f>'Vulnerability scoring'!AK79</f>
        <v>N/A</v>
      </c>
      <c r="AL79" s="8">
        <f>'Vulnerability scoring'!AL79</f>
        <v>-2</v>
      </c>
      <c r="AM79" s="8" t="str">
        <f>'Vulnerability scoring'!AM79</f>
        <v>N/A</v>
      </c>
      <c r="AN79" s="8" t="str">
        <f>'Vulnerability scoring'!AN79</f>
        <v>N/A</v>
      </c>
      <c r="AO79" s="8">
        <f>'Vulnerability scoring'!AO79</f>
        <v>-2</v>
      </c>
      <c r="AP79" s="8" t="str">
        <f>'Vulnerability scoring'!AP79</f>
        <v>N/A</v>
      </c>
      <c r="AQ79" s="8" t="str">
        <f>'Vulnerability scoring'!AQ79</f>
        <v>N/A</v>
      </c>
      <c r="AR79" s="8" t="str">
        <f>'Vulnerability scoring'!AR79</f>
        <v>N/A</v>
      </c>
      <c r="AS79" s="8" t="str">
        <f>'Vulnerability scoring'!AS79</f>
        <v>N/A</v>
      </c>
      <c r="AT79" s="8" t="str">
        <f>'Vulnerability scoring'!AT79</f>
        <v>N/A</v>
      </c>
      <c r="AU79" s="8" t="str">
        <f>'Vulnerability scoring'!AU79</f>
        <v>N/A</v>
      </c>
      <c r="AV79" s="8" t="str">
        <f>'Vulnerability scoring'!AV79</f>
        <v>N/A</v>
      </c>
      <c r="AW79" s="8">
        <f>'Vulnerability scoring'!AW79</f>
        <v>3</v>
      </c>
      <c r="AX79" s="8" t="str">
        <f>'Vulnerability scoring'!AX79</f>
        <v>N/A</v>
      </c>
      <c r="AY79" s="8" t="str">
        <f>'Vulnerability scoring'!AY79</f>
        <v>N/A</v>
      </c>
      <c r="AZ79" s="8" t="str">
        <f>'Vulnerability scoring'!AZ79</f>
        <v>N/A</v>
      </c>
      <c r="BA79" s="8" t="str">
        <f>'Vulnerability scoring'!BA79</f>
        <v>N/A</v>
      </c>
      <c r="BB79" s="8" t="str">
        <f>'Vulnerability scoring'!BB79</f>
        <v>N/A</v>
      </c>
      <c r="BC79" s="8" t="str">
        <f>'Vulnerability scoring'!BC79</f>
        <v>N/A</v>
      </c>
      <c r="BD79" s="8" t="str">
        <f>'Vulnerability scoring'!BD79</f>
        <v>N/A</v>
      </c>
      <c r="BE79" s="8" t="str">
        <f>'Vulnerability scoring'!BE79</f>
        <v>N/A</v>
      </c>
      <c r="BF79" s="8" t="str">
        <f>'Vulnerability scoring'!BF79</f>
        <v>N/A</v>
      </c>
      <c r="BG79" s="8" t="str">
        <f>'Vulnerability scoring'!BG79</f>
        <v>N/A</v>
      </c>
      <c r="BH79" s="8" t="str">
        <f>'Vulnerability scoring'!BH79</f>
        <v>N/A</v>
      </c>
      <c r="BI79" s="8"/>
    </row>
    <row r="80" spans="1:61" ht="12.75" x14ac:dyDescent="0.2">
      <c r="A80" s="75" t="str">
        <f>'Technology references'!A75</f>
        <v>Tech-074</v>
      </c>
      <c r="B80" s="79" t="str">
        <f t="array" ref="B80">INDEX('Technology references'!$B$2:$B$100,MATCH($A80,'Technology references'!$A$2:$A$100,0))</f>
        <v>CO2 Tax</v>
      </c>
      <c r="C80" s="74"/>
      <c r="D80" s="8" t="str">
        <f>'Vulnerability scoring'!D80</f>
        <v>N/A</v>
      </c>
      <c r="E80" s="8" t="str">
        <f>'Vulnerability scoring'!E80</f>
        <v>N/A</v>
      </c>
      <c r="F80" s="8" t="str">
        <f>'Vulnerability scoring'!F80</f>
        <v>N/A</v>
      </c>
      <c r="G80" s="8">
        <f>'Vulnerability scoring'!G80</f>
        <v>-1</v>
      </c>
      <c r="H80" s="8">
        <f>'Vulnerability scoring'!H80</f>
        <v>-1</v>
      </c>
      <c r="I80" s="8">
        <f>'Vulnerability scoring'!I80</f>
        <v>-2</v>
      </c>
      <c r="J80" s="8" t="str">
        <f>'Vulnerability scoring'!J80</f>
        <v>N/A</v>
      </c>
      <c r="K80" s="8">
        <f>'Vulnerability scoring'!K80</f>
        <v>-2</v>
      </c>
      <c r="L80" s="8">
        <f>'Vulnerability scoring'!L80</f>
        <v>-3</v>
      </c>
      <c r="M80" s="8">
        <f>'Vulnerability scoring'!M80</f>
        <v>-2</v>
      </c>
      <c r="N80" s="8">
        <f>'Vulnerability scoring'!N80</f>
        <v>-2</v>
      </c>
      <c r="O80" s="8" t="str">
        <f>'Vulnerability scoring'!O80</f>
        <v>N/A</v>
      </c>
      <c r="P80" s="8" t="str">
        <f>'Vulnerability scoring'!P80</f>
        <v>N/A</v>
      </c>
      <c r="Q80" s="8" t="str">
        <f>'Vulnerability scoring'!Q80</f>
        <v>N/A</v>
      </c>
      <c r="R80" s="8" t="str">
        <f>'Vulnerability scoring'!R80</f>
        <v>N/A</v>
      </c>
      <c r="S80" s="8">
        <f>'Vulnerability scoring'!S80</f>
        <v>-3</v>
      </c>
      <c r="T80" s="8">
        <f>'Vulnerability scoring'!T80</f>
        <v>-2</v>
      </c>
      <c r="U80" s="8" t="str">
        <f>'Vulnerability scoring'!U80</f>
        <v>N/A</v>
      </c>
      <c r="V80" s="8" t="str">
        <f>'Vulnerability scoring'!V80</f>
        <v>N/A</v>
      </c>
      <c r="W80" s="8">
        <f>'Vulnerability scoring'!W80</f>
        <v>-1</v>
      </c>
      <c r="X80" s="8">
        <f>'Vulnerability scoring'!X80</f>
        <v>-3</v>
      </c>
      <c r="Y80" s="8">
        <f>'Vulnerability scoring'!Y80</f>
        <v>-3</v>
      </c>
      <c r="Z80" s="8" t="str">
        <f>'Vulnerability scoring'!Z80</f>
        <v>N/A</v>
      </c>
      <c r="AA80" s="8" t="str">
        <f>'Vulnerability scoring'!AA80</f>
        <v>N/A</v>
      </c>
      <c r="AB80" s="8" t="str">
        <f>'Vulnerability scoring'!AB80</f>
        <v>N/A</v>
      </c>
      <c r="AC80" s="8" t="str">
        <f>'Vulnerability scoring'!AC80</f>
        <v>N/A</v>
      </c>
      <c r="AD80" s="8" t="str">
        <f>'Vulnerability scoring'!AD80</f>
        <v>N/A</v>
      </c>
      <c r="AE80" s="8" t="str">
        <f>'Vulnerability scoring'!AE80</f>
        <v>N/A</v>
      </c>
      <c r="AF80" s="8">
        <f>'Vulnerability scoring'!AF80</f>
        <v>-3</v>
      </c>
      <c r="AG80" s="8" t="str">
        <f>'Vulnerability scoring'!AG80</f>
        <v>N/A</v>
      </c>
      <c r="AH80" s="8" t="str">
        <f>'Vulnerability scoring'!AH80</f>
        <v>N/A</v>
      </c>
      <c r="AI80" s="8" t="str">
        <f>'Vulnerability scoring'!AI80</f>
        <v>N/A</v>
      </c>
      <c r="AJ80" s="8" t="str">
        <f>'Vulnerability scoring'!AJ80</f>
        <v>N/A</v>
      </c>
      <c r="AK80" s="8" t="str">
        <f>'Vulnerability scoring'!AK80</f>
        <v>N/A</v>
      </c>
      <c r="AL80" s="8">
        <f>'Vulnerability scoring'!AL80</f>
        <v>-2</v>
      </c>
      <c r="AM80" s="8" t="str">
        <f>'Vulnerability scoring'!AM80</f>
        <v>N/A</v>
      </c>
      <c r="AN80" s="8" t="str">
        <f>'Vulnerability scoring'!AN80</f>
        <v>N/A</v>
      </c>
      <c r="AO80" s="8">
        <f>'Vulnerability scoring'!AO80</f>
        <v>-2</v>
      </c>
      <c r="AP80" s="8" t="str">
        <f>'Vulnerability scoring'!AP80</f>
        <v>N/A</v>
      </c>
      <c r="AQ80" s="8">
        <f>'Vulnerability scoring'!AQ80</f>
        <v>-2</v>
      </c>
      <c r="AR80" s="8" t="str">
        <f>'Vulnerability scoring'!AR80</f>
        <v>N/A</v>
      </c>
      <c r="AS80" s="8" t="str">
        <f>'Vulnerability scoring'!AS80</f>
        <v>N/A</v>
      </c>
      <c r="AT80" s="8">
        <f>'Vulnerability scoring'!AT80</f>
        <v>-2</v>
      </c>
      <c r="AU80" s="8">
        <f>'Vulnerability scoring'!AU80</f>
        <v>-1</v>
      </c>
      <c r="AV80" s="8" t="str">
        <f>'Vulnerability scoring'!AV80</f>
        <v>N/A</v>
      </c>
      <c r="AW80" s="8">
        <f>'Vulnerability scoring'!AW80</f>
        <v>3</v>
      </c>
      <c r="AX80" s="8">
        <f>'Vulnerability scoring'!AX80</f>
        <v>-1</v>
      </c>
      <c r="AY80" s="8">
        <f>'Vulnerability scoring'!AY80</f>
        <v>-1</v>
      </c>
      <c r="AZ80" s="8" t="str">
        <f>'Vulnerability scoring'!AZ80</f>
        <v>N/A</v>
      </c>
      <c r="BA80" s="8">
        <f>'Vulnerability scoring'!BA80</f>
        <v>-1</v>
      </c>
      <c r="BB80" s="8" t="str">
        <f>'Vulnerability scoring'!BB80</f>
        <v>N/A</v>
      </c>
      <c r="BC80" s="8" t="str">
        <f>'Vulnerability scoring'!BC80</f>
        <v>N/A</v>
      </c>
      <c r="BD80" s="8" t="str">
        <f>'Vulnerability scoring'!BD80</f>
        <v>N/A</v>
      </c>
      <c r="BE80" s="8" t="str">
        <f>'Vulnerability scoring'!BE80</f>
        <v>N/A</v>
      </c>
      <c r="BF80" s="8" t="str">
        <f>'Vulnerability scoring'!BF80</f>
        <v>N/A</v>
      </c>
      <c r="BG80" s="8" t="str">
        <f>'Vulnerability scoring'!BG80</f>
        <v>N/A</v>
      </c>
      <c r="BH80" s="8" t="str">
        <f>'Vulnerability scoring'!BH80</f>
        <v>N/A</v>
      </c>
      <c r="BI80" s="8"/>
    </row>
    <row r="81" spans="1:61" ht="12.75" x14ac:dyDescent="0.2">
      <c r="A81" s="75" t="str">
        <f>'Technology references'!A76</f>
        <v>Tech-075</v>
      </c>
      <c r="B81" s="79" t="str">
        <f t="array" ref="B81">INDEX('Technology references'!$B$2:$B$100,MATCH($A81,'Technology references'!$A$2:$A$100,0))</f>
        <v>Insect protein</v>
      </c>
      <c r="C81" s="74"/>
      <c r="D81" s="8" t="str">
        <f>'Vulnerability scoring'!D81</f>
        <v>N/A</v>
      </c>
      <c r="E81" s="8">
        <f>'Vulnerability scoring'!E81</f>
        <v>1</v>
      </c>
      <c r="F81" s="8">
        <f>'Vulnerability scoring'!F81</f>
        <v>1</v>
      </c>
      <c r="G81" s="8" t="str">
        <f>'Vulnerability scoring'!G81</f>
        <v>N/A</v>
      </c>
      <c r="H81" s="8" t="str">
        <f>'Vulnerability scoring'!H81</f>
        <v>N/A</v>
      </c>
      <c r="I81" s="8" t="str">
        <f>'Vulnerability scoring'!I81</f>
        <v>N/A</v>
      </c>
      <c r="J81" s="8" t="str">
        <f>'Vulnerability scoring'!J81</f>
        <v>N/A</v>
      </c>
      <c r="K81" s="8" t="str">
        <f>'Vulnerability scoring'!K81</f>
        <v>N/A</v>
      </c>
      <c r="L81" s="8" t="str">
        <f>'Vulnerability scoring'!L81</f>
        <v>N/A</v>
      </c>
      <c r="M81" s="8" t="str">
        <f>'Vulnerability scoring'!M81</f>
        <v>N/A</v>
      </c>
      <c r="N81" s="8" t="str">
        <f>'Vulnerability scoring'!N81</f>
        <v>N/A</v>
      </c>
      <c r="O81" s="8" t="str">
        <f>'Vulnerability scoring'!O81</f>
        <v>N/A</v>
      </c>
      <c r="P81" s="8" t="str">
        <f>'Vulnerability scoring'!P81</f>
        <v>N/A</v>
      </c>
      <c r="Q81" s="8" t="str">
        <f>'Vulnerability scoring'!Q81</f>
        <v>N/A</v>
      </c>
      <c r="R81" s="8" t="str">
        <f>'Vulnerability scoring'!R81</f>
        <v>N/A</v>
      </c>
      <c r="S81" s="8" t="str">
        <f>'Vulnerability scoring'!S81</f>
        <v>N/A</v>
      </c>
      <c r="T81" s="8" t="str">
        <f>'Vulnerability scoring'!T81</f>
        <v>N/A</v>
      </c>
      <c r="U81" s="8" t="str">
        <f>'Vulnerability scoring'!U81</f>
        <v>N/A</v>
      </c>
      <c r="V81" s="8" t="str">
        <f>'Vulnerability scoring'!V81</f>
        <v>N/A</v>
      </c>
      <c r="W81" s="8" t="str">
        <f>'Vulnerability scoring'!W81</f>
        <v>N/A</v>
      </c>
      <c r="X81" s="8" t="str">
        <f>'Vulnerability scoring'!X81</f>
        <v>N/A</v>
      </c>
      <c r="Y81" s="8" t="str">
        <f>'Vulnerability scoring'!Y81</f>
        <v>N/A</v>
      </c>
      <c r="Z81" s="8" t="str">
        <f>'Vulnerability scoring'!Z81</f>
        <v>N/A</v>
      </c>
      <c r="AA81" s="8" t="str">
        <f>'Vulnerability scoring'!AA81</f>
        <v>N/A</v>
      </c>
      <c r="AB81" s="8" t="str">
        <f>'Vulnerability scoring'!AB81</f>
        <v>N/A</v>
      </c>
      <c r="AC81" s="8" t="str">
        <f>'Vulnerability scoring'!AC81</f>
        <v>N/A</v>
      </c>
      <c r="AD81" s="8" t="str">
        <f>'Vulnerability scoring'!AD81</f>
        <v>N/A</v>
      </c>
      <c r="AE81" s="8" t="str">
        <f>'Vulnerability scoring'!AE81</f>
        <v>N/A</v>
      </c>
      <c r="AF81" s="8">
        <f>'Vulnerability scoring'!AF81</f>
        <v>2</v>
      </c>
      <c r="AG81" s="8" t="str">
        <f>'Vulnerability scoring'!AG81</f>
        <v>N/A</v>
      </c>
      <c r="AH81" s="8" t="str">
        <f>'Vulnerability scoring'!AH81</f>
        <v>N/A</v>
      </c>
      <c r="AI81" s="8" t="str">
        <f>'Vulnerability scoring'!AI81</f>
        <v>N/A</v>
      </c>
      <c r="AJ81" s="8" t="str">
        <f>'Vulnerability scoring'!AJ81</f>
        <v>N/A</v>
      </c>
      <c r="AK81" s="8" t="str">
        <f>'Vulnerability scoring'!AK81</f>
        <v>N/A</v>
      </c>
      <c r="AL81" s="8" t="str">
        <f>'Vulnerability scoring'!AL81</f>
        <v>N/A</v>
      </c>
      <c r="AM81" s="8" t="str">
        <f>'Vulnerability scoring'!AM81</f>
        <v>N/A</v>
      </c>
      <c r="AN81" s="8" t="str">
        <f>'Vulnerability scoring'!AN81</f>
        <v>N/A</v>
      </c>
      <c r="AO81" s="8" t="str">
        <f>'Vulnerability scoring'!AO81</f>
        <v>N/A</v>
      </c>
      <c r="AP81" s="8" t="str">
        <f>'Vulnerability scoring'!AP81</f>
        <v>N/A</v>
      </c>
      <c r="AQ81" s="8" t="str">
        <f>'Vulnerability scoring'!AQ81</f>
        <v>N/A</v>
      </c>
      <c r="AR81" s="8" t="str">
        <f>'Vulnerability scoring'!AR81</f>
        <v>N/A</v>
      </c>
      <c r="AS81" s="8" t="str">
        <f>'Vulnerability scoring'!AS81</f>
        <v>N/A</v>
      </c>
      <c r="AT81" s="8" t="str">
        <f>'Vulnerability scoring'!AT81</f>
        <v>N/A</v>
      </c>
      <c r="AU81" s="8" t="str">
        <f>'Vulnerability scoring'!AU81</f>
        <v>N/A</v>
      </c>
      <c r="AV81" s="8" t="str">
        <f>'Vulnerability scoring'!AV81</f>
        <v>N/A</v>
      </c>
      <c r="AW81" s="8" t="str">
        <f>'Vulnerability scoring'!AW81</f>
        <v>N/A</v>
      </c>
      <c r="AX81" s="8" t="str">
        <f>'Vulnerability scoring'!AX81</f>
        <v>N/A</v>
      </c>
      <c r="AY81" s="8" t="str">
        <f>'Vulnerability scoring'!AY81</f>
        <v>N/A</v>
      </c>
      <c r="AZ81" s="8" t="str">
        <f>'Vulnerability scoring'!AZ81</f>
        <v>N/A</v>
      </c>
      <c r="BA81" s="8" t="str">
        <f>'Vulnerability scoring'!BA81</f>
        <v>N/A</v>
      </c>
      <c r="BB81" s="8" t="str">
        <f>'Vulnerability scoring'!BB81</f>
        <v>N/A</v>
      </c>
      <c r="BC81" s="8" t="str">
        <f>'Vulnerability scoring'!BC81</f>
        <v>N/A</v>
      </c>
      <c r="BD81" s="8" t="str">
        <f>'Vulnerability scoring'!BD81</f>
        <v>N/A</v>
      </c>
      <c r="BE81" s="8" t="str">
        <f>'Vulnerability scoring'!BE81</f>
        <v>N/A</v>
      </c>
      <c r="BF81" s="8" t="str">
        <f>'Vulnerability scoring'!BF81</f>
        <v>N/A</v>
      </c>
      <c r="BG81" s="8" t="str">
        <f>'Vulnerability scoring'!BG81</f>
        <v>N/A</v>
      </c>
      <c r="BH81" s="8" t="str">
        <f>'Vulnerability scoring'!BH81</f>
        <v>N/A</v>
      </c>
      <c r="BI81" s="8"/>
    </row>
    <row r="82" spans="1:61" ht="12.75" x14ac:dyDescent="0.2">
      <c r="A82" s="75" t="str">
        <f>'Technology references'!A77</f>
        <v>Tech-076</v>
      </c>
      <c r="B82" s="79" t="str">
        <f t="array" ref="B82">INDEX('Technology references'!$B$2:$B$100,MATCH($A82,'Technology references'!$A$2:$A$100,0))</f>
        <v>Red Algae</v>
      </c>
      <c r="C82" s="74"/>
      <c r="D82" s="8" t="str">
        <f>'Vulnerability scoring'!D82</f>
        <v>N/A</v>
      </c>
      <c r="E82" s="8" t="str">
        <f>'Vulnerability scoring'!E82</f>
        <v>N/A</v>
      </c>
      <c r="F82" s="8" t="str">
        <f>'Vulnerability scoring'!F82</f>
        <v>N/A</v>
      </c>
      <c r="G82" s="8" t="str">
        <f>'Vulnerability scoring'!G82</f>
        <v>N/A</v>
      </c>
      <c r="H82" s="8" t="str">
        <f>'Vulnerability scoring'!H82</f>
        <v>N/A</v>
      </c>
      <c r="I82" s="8" t="str">
        <f>'Vulnerability scoring'!I82</f>
        <v>N/A</v>
      </c>
      <c r="J82" s="8" t="str">
        <f>'Vulnerability scoring'!J82</f>
        <v>N/A</v>
      </c>
      <c r="K82" s="8" t="str">
        <f>'Vulnerability scoring'!K82</f>
        <v>N/A</v>
      </c>
      <c r="L82" s="8" t="str">
        <f>'Vulnerability scoring'!L82</f>
        <v>N/A</v>
      </c>
      <c r="M82" s="8" t="str">
        <f>'Vulnerability scoring'!M82</f>
        <v>N/A</v>
      </c>
      <c r="N82" s="8" t="str">
        <f>'Vulnerability scoring'!N82</f>
        <v>N/A</v>
      </c>
      <c r="O82" s="8" t="str">
        <f>'Vulnerability scoring'!O82</f>
        <v>N/A</v>
      </c>
      <c r="P82" s="8" t="str">
        <f>'Vulnerability scoring'!P82</f>
        <v>N/A</v>
      </c>
      <c r="Q82" s="8" t="str">
        <f>'Vulnerability scoring'!Q82</f>
        <v>N/A</v>
      </c>
      <c r="R82" s="8" t="str">
        <f>'Vulnerability scoring'!R82</f>
        <v>N/A</v>
      </c>
      <c r="S82" s="8" t="str">
        <f>'Vulnerability scoring'!S82</f>
        <v>N/A</v>
      </c>
      <c r="T82" s="8" t="str">
        <f>'Vulnerability scoring'!T82</f>
        <v>N/A</v>
      </c>
      <c r="U82" s="8" t="str">
        <f>'Vulnerability scoring'!U82</f>
        <v>N/A</v>
      </c>
      <c r="V82" s="8" t="str">
        <f>'Vulnerability scoring'!V82</f>
        <v>N/A</v>
      </c>
      <c r="W82" s="8" t="str">
        <f>'Vulnerability scoring'!W82</f>
        <v>N/A</v>
      </c>
      <c r="X82" s="8">
        <f>'Vulnerability scoring'!X82</f>
        <v>-1</v>
      </c>
      <c r="Y82" s="8" t="str">
        <f>'Vulnerability scoring'!Y82</f>
        <v>N/A</v>
      </c>
      <c r="Z82" s="8" t="str">
        <f>'Vulnerability scoring'!Z82</f>
        <v>N/A</v>
      </c>
      <c r="AA82" s="8" t="str">
        <f>'Vulnerability scoring'!AA82</f>
        <v>N/A</v>
      </c>
      <c r="AB82" s="8" t="str">
        <f>'Vulnerability scoring'!AB82</f>
        <v>N/A</v>
      </c>
      <c r="AC82" s="8" t="str">
        <f>'Vulnerability scoring'!AC82</f>
        <v>N/A</v>
      </c>
      <c r="AD82" s="8" t="str">
        <f>'Vulnerability scoring'!AD82</f>
        <v>N/A</v>
      </c>
      <c r="AE82" s="8" t="str">
        <f>'Vulnerability scoring'!AE82</f>
        <v>N/A</v>
      </c>
      <c r="AF82" s="8">
        <f>'Vulnerability scoring'!AF82</f>
        <v>2</v>
      </c>
      <c r="AG82" s="8" t="str">
        <f>'Vulnerability scoring'!AG82</f>
        <v>N/A</v>
      </c>
      <c r="AH82" s="8" t="str">
        <f>'Vulnerability scoring'!AH82</f>
        <v>N/A</v>
      </c>
      <c r="AI82" s="8" t="str">
        <f>'Vulnerability scoring'!AI82</f>
        <v>N/A</v>
      </c>
      <c r="AJ82" s="8" t="str">
        <f>'Vulnerability scoring'!AJ82</f>
        <v>N/A</v>
      </c>
      <c r="AK82" s="8" t="str">
        <f>'Vulnerability scoring'!AK82</f>
        <v>N/A</v>
      </c>
      <c r="AL82" s="8" t="str">
        <f>'Vulnerability scoring'!AL82</f>
        <v>N/A</v>
      </c>
      <c r="AM82" s="8" t="str">
        <f>'Vulnerability scoring'!AM82</f>
        <v>N/A</v>
      </c>
      <c r="AN82" s="8" t="str">
        <f>'Vulnerability scoring'!AN82</f>
        <v>N/A</v>
      </c>
      <c r="AO82" s="8" t="str">
        <f>'Vulnerability scoring'!AO82</f>
        <v>N/A</v>
      </c>
      <c r="AP82" s="8" t="str">
        <f>'Vulnerability scoring'!AP82</f>
        <v>N/A</v>
      </c>
      <c r="AQ82" s="8" t="str">
        <f>'Vulnerability scoring'!AQ82</f>
        <v>N/A</v>
      </c>
      <c r="AR82" s="8" t="str">
        <f>'Vulnerability scoring'!AR82</f>
        <v>N/A</v>
      </c>
      <c r="AS82" s="8" t="str">
        <f>'Vulnerability scoring'!AS82</f>
        <v>N/A</v>
      </c>
      <c r="AT82" s="8" t="str">
        <f>'Vulnerability scoring'!AT82</f>
        <v>N/A</v>
      </c>
      <c r="AU82" s="8" t="str">
        <f>'Vulnerability scoring'!AU82</f>
        <v>N/A</v>
      </c>
      <c r="AV82" s="8" t="str">
        <f>'Vulnerability scoring'!AV82</f>
        <v>N/A</v>
      </c>
      <c r="AW82" s="8" t="str">
        <f>'Vulnerability scoring'!AW82</f>
        <v>N/A</v>
      </c>
      <c r="AX82" s="8" t="str">
        <f>'Vulnerability scoring'!AX82</f>
        <v>N/A</v>
      </c>
      <c r="AY82" s="8" t="str">
        <f>'Vulnerability scoring'!AY82</f>
        <v>N/A</v>
      </c>
      <c r="AZ82" s="8" t="str">
        <f>'Vulnerability scoring'!AZ82</f>
        <v>N/A</v>
      </c>
      <c r="BA82" s="8" t="str">
        <f>'Vulnerability scoring'!BA82</f>
        <v>N/A</v>
      </c>
      <c r="BB82" s="8" t="str">
        <f>'Vulnerability scoring'!BB82</f>
        <v>N/A</v>
      </c>
      <c r="BC82" s="8" t="str">
        <f>'Vulnerability scoring'!BC82</f>
        <v>N/A</v>
      </c>
      <c r="BD82" s="8" t="str">
        <f>'Vulnerability scoring'!BD82</f>
        <v>N/A</v>
      </c>
      <c r="BE82" s="8" t="str">
        <f>'Vulnerability scoring'!BE82</f>
        <v>N/A</v>
      </c>
      <c r="BF82" s="8" t="str">
        <f>'Vulnerability scoring'!BF82</f>
        <v>N/A</v>
      </c>
      <c r="BG82" s="8" t="str">
        <f>'Vulnerability scoring'!BG82</f>
        <v>N/A</v>
      </c>
      <c r="BH82" s="8" t="str">
        <f>'Vulnerability scoring'!BH82</f>
        <v>N/A</v>
      </c>
      <c r="BI82" s="8"/>
    </row>
    <row r="83" spans="1:61" ht="12.75" x14ac:dyDescent="0.2">
      <c r="A83" s="75" t="str">
        <f>'Technology references'!A78</f>
        <v>Tech-077</v>
      </c>
      <c r="B83" s="79" t="str">
        <f t="array" ref="B83">INDEX('Technology references'!$B$2:$B$100,MATCH($A83,'Technology references'!$A$2:$A$100,0))</f>
        <v>Reduced meat consumption</v>
      </c>
      <c r="C83" s="74"/>
      <c r="D83" s="8" t="str">
        <f>'Vulnerability scoring'!D83</f>
        <v>N/A</v>
      </c>
      <c r="E83" s="8">
        <f>'Vulnerability scoring'!E83</f>
        <v>-1</v>
      </c>
      <c r="F83" s="8">
        <f>'Vulnerability scoring'!F83</f>
        <v>-1</v>
      </c>
      <c r="G83" s="8" t="str">
        <f>'Vulnerability scoring'!G83</f>
        <v>N/A</v>
      </c>
      <c r="H83" s="8" t="str">
        <f>'Vulnerability scoring'!H83</f>
        <v>N/A</v>
      </c>
      <c r="I83" s="8" t="str">
        <f>'Vulnerability scoring'!I83</f>
        <v>N/A</v>
      </c>
      <c r="J83" s="8" t="str">
        <f>'Vulnerability scoring'!J83</f>
        <v>N/A</v>
      </c>
      <c r="K83" s="8" t="str">
        <f>'Vulnerability scoring'!K83</f>
        <v>N/A</v>
      </c>
      <c r="L83" s="8" t="str">
        <f>'Vulnerability scoring'!L83</f>
        <v>N/A</v>
      </c>
      <c r="M83" s="8" t="str">
        <f>'Vulnerability scoring'!M83</f>
        <v>N/A</v>
      </c>
      <c r="N83" s="8" t="str">
        <f>'Vulnerability scoring'!N83</f>
        <v>N/A</v>
      </c>
      <c r="O83" s="8" t="str">
        <f>'Vulnerability scoring'!O83</f>
        <v>N/A</v>
      </c>
      <c r="P83" s="8" t="str">
        <f>'Vulnerability scoring'!P83</f>
        <v>N/A</v>
      </c>
      <c r="Q83" s="8" t="str">
        <f>'Vulnerability scoring'!Q83</f>
        <v>N/A</v>
      </c>
      <c r="R83" s="8" t="str">
        <f>'Vulnerability scoring'!R83</f>
        <v>N/A</v>
      </c>
      <c r="S83" s="8" t="str">
        <f>'Vulnerability scoring'!S83</f>
        <v>N/A</v>
      </c>
      <c r="T83" s="8" t="str">
        <f>'Vulnerability scoring'!T83</f>
        <v>N/A</v>
      </c>
      <c r="U83" s="8" t="str">
        <f>'Vulnerability scoring'!U83</f>
        <v>N/A</v>
      </c>
      <c r="V83" s="8" t="str">
        <f>'Vulnerability scoring'!V83</f>
        <v>N/A</v>
      </c>
      <c r="W83" s="8" t="str">
        <f>'Vulnerability scoring'!W83</f>
        <v>N/A</v>
      </c>
      <c r="X83" s="8" t="str">
        <f>'Vulnerability scoring'!X83</f>
        <v>N/A</v>
      </c>
      <c r="Y83" s="8" t="str">
        <f>'Vulnerability scoring'!Y83</f>
        <v>N/A</v>
      </c>
      <c r="Z83" s="8">
        <f>'Vulnerability scoring'!Z83</f>
        <v>1</v>
      </c>
      <c r="AA83" s="8" t="str">
        <f>'Vulnerability scoring'!AA83</f>
        <v>N/A</v>
      </c>
      <c r="AB83" s="8" t="str">
        <f>'Vulnerability scoring'!AB83</f>
        <v>N/A</v>
      </c>
      <c r="AC83" s="8" t="str">
        <f>'Vulnerability scoring'!AC83</f>
        <v>N/A</v>
      </c>
      <c r="AD83" s="8" t="str">
        <f>'Vulnerability scoring'!AD83</f>
        <v>N/A</v>
      </c>
      <c r="AE83" s="8" t="str">
        <f>'Vulnerability scoring'!AE83</f>
        <v>N/A</v>
      </c>
      <c r="AF83" s="8">
        <f>'Vulnerability scoring'!AF83</f>
        <v>-3</v>
      </c>
      <c r="AG83" s="8" t="str">
        <f>'Vulnerability scoring'!AG83</f>
        <v>N/A</v>
      </c>
      <c r="AH83" s="8" t="str">
        <f>'Vulnerability scoring'!AH83</f>
        <v>N/A</v>
      </c>
      <c r="AI83" s="8" t="str">
        <f>'Vulnerability scoring'!AI83</f>
        <v>N/A</v>
      </c>
      <c r="AJ83" s="8" t="str">
        <f>'Vulnerability scoring'!AJ83</f>
        <v>N/A</v>
      </c>
      <c r="AK83" s="8" t="str">
        <f>'Vulnerability scoring'!AK83</f>
        <v>N/A</v>
      </c>
      <c r="AL83" s="8" t="str">
        <f>'Vulnerability scoring'!AL83</f>
        <v>N/A</v>
      </c>
      <c r="AM83" s="8" t="str">
        <f>'Vulnerability scoring'!AM83</f>
        <v>N/A</v>
      </c>
      <c r="AN83" s="8" t="str">
        <f>'Vulnerability scoring'!AN83</f>
        <v/>
      </c>
      <c r="AO83" s="8" t="str">
        <f>'Vulnerability scoring'!AO83</f>
        <v>N/A</v>
      </c>
      <c r="AP83" s="8" t="str">
        <f>'Vulnerability scoring'!AP83</f>
        <v>N/A</v>
      </c>
      <c r="AQ83" s="8" t="str">
        <f>'Vulnerability scoring'!AQ83</f>
        <v>N/A</v>
      </c>
      <c r="AR83" s="8" t="str">
        <f>'Vulnerability scoring'!AR83</f>
        <v>N/A</v>
      </c>
      <c r="AS83" s="8" t="str">
        <f>'Vulnerability scoring'!AS83</f>
        <v>N/A</v>
      </c>
      <c r="AT83" s="8" t="str">
        <f>'Vulnerability scoring'!AT83</f>
        <v>N/A</v>
      </c>
      <c r="AU83" s="8" t="str">
        <f>'Vulnerability scoring'!AU83</f>
        <v>N/A</v>
      </c>
      <c r="AV83" s="8" t="str">
        <f>'Vulnerability scoring'!AV83</f>
        <v>N/A</v>
      </c>
      <c r="AW83" s="8" t="str">
        <f>'Vulnerability scoring'!AW83</f>
        <v>N/A</v>
      </c>
      <c r="AX83" s="8" t="str">
        <f>'Vulnerability scoring'!AX83</f>
        <v>N/A</v>
      </c>
      <c r="AY83" s="8" t="str">
        <f>'Vulnerability scoring'!AY83</f>
        <v>N/A</v>
      </c>
      <c r="AZ83" s="8" t="str">
        <f>'Vulnerability scoring'!AZ83</f>
        <v>N/A</v>
      </c>
      <c r="BA83" s="8" t="str">
        <f>'Vulnerability scoring'!BA83</f>
        <v>N/A</v>
      </c>
      <c r="BB83" s="8" t="str">
        <f>'Vulnerability scoring'!BB83</f>
        <v>N/A</v>
      </c>
      <c r="BC83" s="8" t="str">
        <f>'Vulnerability scoring'!BC83</f>
        <v>N/A</v>
      </c>
      <c r="BD83" s="8" t="str">
        <f>'Vulnerability scoring'!BD83</f>
        <v>N/A</v>
      </c>
      <c r="BE83" s="8" t="str">
        <f>'Vulnerability scoring'!BE83</f>
        <v>N/A</v>
      </c>
      <c r="BF83" s="8" t="str">
        <f>'Vulnerability scoring'!BF83</f>
        <v>N/A</v>
      </c>
      <c r="BG83" s="8" t="str">
        <f>'Vulnerability scoring'!BG83</f>
        <v>N/A</v>
      </c>
      <c r="BH83" s="8" t="str">
        <f>'Vulnerability scoring'!BH83</f>
        <v>N/A</v>
      </c>
      <c r="BI83" s="8"/>
    </row>
    <row r="84" spans="1:61" ht="12.75" x14ac:dyDescent="0.2">
      <c r="A84" s="75" t="str">
        <f>'Technology references'!A79</f>
        <v>Tech-078</v>
      </c>
      <c r="B84" s="79" t="str">
        <f t="array" ref="B84">INDEX('Technology references'!$B$2:$B$100,MATCH($A84,'Technology references'!$A$2:$A$100,0))</f>
        <v>Fake news</v>
      </c>
      <c r="C84" s="74"/>
      <c r="D84" s="8" t="str">
        <f>'Vulnerability scoring'!D84</f>
        <v>N/A</v>
      </c>
      <c r="E84" s="8" t="str">
        <f>'Vulnerability scoring'!E84</f>
        <v>N/A</v>
      </c>
      <c r="F84" s="8" t="str">
        <f>'Vulnerability scoring'!F84</f>
        <v>N/A</v>
      </c>
      <c r="G84" s="8" t="str">
        <f>'Vulnerability scoring'!G84</f>
        <v>N/A</v>
      </c>
      <c r="H84" s="8" t="str">
        <f>'Vulnerability scoring'!H84</f>
        <v>N/A</v>
      </c>
      <c r="I84" s="8" t="str">
        <f>'Vulnerability scoring'!I84</f>
        <v>N/A</v>
      </c>
      <c r="J84" s="8" t="str">
        <f>'Vulnerability scoring'!J84</f>
        <v>N/A</v>
      </c>
      <c r="K84" s="8" t="str">
        <f>'Vulnerability scoring'!K84</f>
        <v>N/A</v>
      </c>
      <c r="L84" s="8" t="str">
        <f>'Vulnerability scoring'!L84</f>
        <v>N/A</v>
      </c>
      <c r="M84" s="8" t="str">
        <f>'Vulnerability scoring'!M84</f>
        <v>N/A</v>
      </c>
      <c r="N84" s="8" t="str">
        <f>'Vulnerability scoring'!N84</f>
        <v>N/A</v>
      </c>
      <c r="O84" s="8" t="str">
        <f>'Vulnerability scoring'!O84</f>
        <v>N/A</v>
      </c>
      <c r="P84" s="8" t="str">
        <f>'Vulnerability scoring'!P84</f>
        <v>N/A</v>
      </c>
      <c r="Q84" s="8" t="str">
        <f>'Vulnerability scoring'!Q84</f>
        <v>N/A</v>
      </c>
      <c r="R84" s="8" t="str">
        <f>'Vulnerability scoring'!R84</f>
        <v>N/A</v>
      </c>
      <c r="S84" s="8" t="str">
        <f>'Vulnerability scoring'!S84</f>
        <v>N/A</v>
      </c>
      <c r="T84" s="8" t="str">
        <f>'Vulnerability scoring'!T84</f>
        <v>N/A</v>
      </c>
      <c r="U84" s="8" t="str">
        <f>'Vulnerability scoring'!U84</f>
        <v>N/A</v>
      </c>
      <c r="V84" s="8" t="str">
        <f>'Vulnerability scoring'!V84</f>
        <v>N/A</v>
      </c>
      <c r="W84" s="8" t="str">
        <f>'Vulnerability scoring'!W84</f>
        <v>N/A</v>
      </c>
      <c r="X84" s="8" t="str">
        <f>'Vulnerability scoring'!X84</f>
        <v>N/A</v>
      </c>
      <c r="Y84" s="8" t="str">
        <f>'Vulnerability scoring'!Y84</f>
        <v>N/A</v>
      </c>
      <c r="Z84" s="8" t="str">
        <f>'Vulnerability scoring'!Z84</f>
        <v>N/A</v>
      </c>
      <c r="AA84" s="8" t="str">
        <f>'Vulnerability scoring'!AA84</f>
        <v>N/A</v>
      </c>
      <c r="AB84" s="8" t="str">
        <f>'Vulnerability scoring'!AB84</f>
        <v>N/A</v>
      </c>
      <c r="AC84" s="8" t="str">
        <f>'Vulnerability scoring'!AC84</f>
        <v>N/A</v>
      </c>
      <c r="AD84" s="8">
        <f>'Vulnerability scoring'!AD84</f>
        <v>-1</v>
      </c>
      <c r="AE84" s="8">
        <f>'Vulnerability scoring'!AE84</f>
        <v>-1</v>
      </c>
      <c r="AF84" s="8" t="str">
        <f>'Vulnerability scoring'!AF84</f>
        <v>N/A</v>
      </c>
      <c r="AG84" s="8" t="str">
        <f>'Vulnerability scoring'!AG84</f>
        <v>N/A</v>
      </c>
      <c r="AH84" s="8" t="str">
        <f>'Vulnerability scoring'!AH84</f>
        <v>N/A</v>
      </c>
      <c r="AI84" s="8">
        <f>'Vulnerability scoring'!AI84</f>
        <v>-1</v>
      </c>
      <c r="AJ84" s="8">
        <f>'Vulnerability scoring'!AJ84</f>
        <v>-1</v>
      </c>
      <c r="AK84" s="8" t="str">
        <f>'Vulnerability scoring'!AK84</f>
        <v>N/A</v>
      </c>
      <c r="AL84" s="8" t="str">
        <f>'Vulnerability scoring'!AL84</f>
        <v>N/A</v>
      </c>
      <c r="AM84" s="8" t="str">
        <f>'Vulnerability scoring'!AM84</f>
        <v>N/A</v>
      </c>
      <c r="AN84" s="8">
        <f>'Vulnerability scoring'!AN84</f>
        <v>-1</v>
      </c>
      <c r="AO84" s="8" t="str">
        <f>'Vulnerability scoring'!AO84</f>
        <v>N/A</v>
      </c>
      <c r="AP84" s="8">
        <f>'Vulnerability scoring'!AP84</f>
        <v>-1</v>
      </c>
      <c r="AQ84" s="8" t="str">
        <f>'Vulnerability scoring'!AQ84</f>
        <v>N/A</v>
      </c>
      <c r="AR84" s="8" t="str">
        <f>'Vulnerability scoring'!AR84</f>
        <v>N/A</v>
      </c>
      <c r="AS84" s="8" t="str">
        <f>'Vulnerability scoring'!AS84</f>
        <v>N/A</v>
      </c>
      <c r="AT84" s="8" t="str">
        <f>'Vulnerability scoring'!AT84</f>
        <v>N/A</v>
      </c>
      <c r="AU84" s="8" t="str">
        <f>'Vulnerability scoring'!AU84</f>
        <v>N/A</v>
      </c>
      <c r="AV84" s="8" t="str">
        <f>'Vulnerability scoring'!AV84</f>
        <v>N/A</v>
      </c>
      <c r="AW84" s="8" t="str">
        <f>'Vulnerability scoring'!AW84</f>
        <v>N/A</v>
      </c>
      <c r="AX84" s="8" t="str">
        <f>'Vulnerability scoring'!AX84</f>
        <v>N/A</v>
      </c>
      <c r="AY84" s="8" t="str">
        <f>'Vulnerability scoring'!AY84</f>
        <v>N/A</v>
      </c>
      <c r="AZ84" s="8" t="str">
        <f>'Vulnerability scoring'!AZ84</f>
        <v>N/A</v>
      </c>
      <c r="BA84" s="8" t="str">
        <f>'Vulnerability scoring'!BA84</f>
        <v>N/A</v>
      </c>
      <c r="BB84" s="8" t="str">
        <f>'Vulnerability scoring'!BB84</f>
        <v>N/A</v>
      </c>
      <c r="BC84" s="8" t="str">
        <f>'Vulnerability scoring'!BC84</f>
        <v>N/A</v>
      </c>
      <c r="BD84" s="8" t="str">
        <f>'Vulnerability scoring'!BD84</f>
        <v>N/A</v>
      </c>
      <c r="BE84" s="8" t="str">
        <f>'Vulnerability scoring'!BE84</f>
        <v>N/A</v>
      </c>
      <c r="BF84" s="8" t="str">
        <f>'Vulnerability scoring'!BF84</f>
        <v>N/A</v>
      </c>
      <c r="BG84" s="8">
        <f>'Vulnerability scoring'!BG84</f>
        <v>-1</v>
      </c>
      <c r="BH84" s="8" t="str">
        <f>'Vulnerability scoring'!BH84</f>
        <v>N/A</v>
      </c>
      <c r="BI84" s="8"/>
    </row>
    <row r="85" spans="1:61" ht="12.75" x14ac:dyDescent="0.2">
      <c r="A85" s="75" t="str">
        <f>'Technology references'!A80</f>
        <v>Tech-079</v>
      </c>
      <c r="B85" s="79" t="str">
        <f t="array" ref="B85">INDEX('Technology references'!$B$2:$B$100,MATCH($A85,'Technology references'!$A$2:$A$100,0))</f>
        <v>Ecosystem engineering</v>
      </c>
      <c r="C85" s="74"/>
      <c r="D85" s="8" t="str">
        <f>'Vulnerability scoring'!D85</f>
        <v>N/A</v>
      </c>
      <c r="E85" s="8" t="str">
        <f>'Vulnerability scoring'!E85</f>
        <v>N/A</v>
      </c>
      <c r="F85" s="8" t="str">
        <f>'Vulnerability scoring'!F85</f>
        <v>N/A</v>
      </c>
      <c r="G85" s="8">
        <f>'Vulnerability scoring'!G85</f>
        <v>1</v>
      </c>
      <c r="H85" s="8" t="str">
        <f>'Vulnerability scoring'!H85</f>
        <v>N/A</v>
      </c>
      <c r="I85" s="8" t="str">
        <f>'Vulnerability scoring'!I85</f>
        <v>N/A</v>
      </c>
      <c r="J85" s="8" t="str">
        <f>'Vulnerability scoring'!J85</f>
        <v>N/A</v>
      </c>
      <c r="K85" s="8">
        <f>'Vulnerability scoring'!K85</f>
        <v>1</v>
      </c>
      <c r="L85" s="8">
        <f>'Vulnerability scoring'!L85</f>
        <v>1</v>
      </c>
      <c r="M85" s="8">
        <f>'Vulnerability scoring'!M85</f>
        <v>1</v>
      </c>
      <c r="N85" s="8">
        <f>'Vulnerability scoring'!N85</f>
        <v>1</v>
      </c>
      <c r="O85" s="8" t="str">
        <f>'Vulnerability scoring'!O85</f>
        <v>N/A</v>
      </c>
      <c r="P85" s="8" t="str">
        <f>'Vulnerability scoring'!P85</f>
        <v>N/A</v>
      </c>
      <c r="Q85" s="8" t="str">
        <f>'Vulnerability scoring'!Q85</f>
        <v>N/A</v>
      </c>
      <c r="R85" s="8" t="str">
        <f>'Vulnerability scoring'!R85</f>
        <v>N/A</v>
      </c>
      <c r="S85" s="8">
        <f>'Vulnerability scoring'!S85</f>
        <v>1</v>
      </c>
      <c r="T85" s="8">
        <f>'Vulnerability scoring'!T85</f>
        <v>1</v>
      </c>
      <c r="U85" s="8" t="str">
        <f>'Vulnerability scoring'!U85</f>
        <v>N/A</v>
      </c>
      <c r="V85" s="8" t="str">
        <f>'Vulnerability scoring'!V85</f>
        <v>N/A</v>
      </c>
      <c r="W85" s="8">
        <f>'Vulnerability scoring'!W85</f>
        <v>1</v>
      </c>
      <c r="X85" s="8">
        <f>'Vulnerability scoring'!X85</f>
        <v>2</v>
      </c>
      <c r="Y85" s="8">
        <f>'Vulnerability scoring'!Y85</f>
        <v>2</v>
      </c>
      <c r="Z85" s="8">
        <f>'Vulnerability scoring'!Z85</f>
        <v>-1</v>
      </c>
      <c r="AA85" s="8" t="str">
        <f>'Vulnerability scoring'!AA85</f>
        <v>N/A</v>
      </c>
      <c r="AB85" s="8" t="str">
        <f>'Vulnerability scoring'!AB85</f>
        <v>N/A</v>
      </c>
      <c r="AC85" s="8" t="str">
        <f>'Vulnerability scoring'!AC85</f>
        <v>N/A</v>
      </c>
      <c r="AD85" s="8" t="str">
        <f>'Vulnerability scoring'!AD85</f>
        <v>N/A</v>
      </c>
      <c r="AE85" s="8" t="str">
        <f>'Vulnerability scoring'!AE85</f>
        <v>N/A</v>
      </c>
      <c r="AF85" s="8">
        <f>'Vulnerability scoring'!AF85</f>
        <v>2</v>
      </c>
      <c r="AG85" s="8" t="str">
        <f>'Vulnerability scoring'!AG85</f>
        <v>N/A</v>
      </c>
      <c r="AH85" s="8" t="str">
        <f>'Vulnerability scoring'!AH85</f>
        <v>N/A</v>
      </c>
      <c r="AI85" s="8" t="str">
        <f>'Vulnerability scoring'!AI85</f>
        <v>N/A</v>
      </c>
      <c r="AJ85" s="8" t="str">
        <f>'Vulnerability scoring'!AJ85</f>
        <v>N/A</v>
      </c>
      <c r="AK85" s="8" t="str">
        <f>'Vulnerability scoring'!AK85</f>
        <v>N/A</v>
      </c>
      <c r="AL85" s="8" t="str">
        <f>'Vulnerability scoring'!AL85</f>
        <v>N/A</v>
      </c>
      <c r="AM85" s="8" t="str">
        <f>'Vulnerability scoring'!AM85</f>
        <v>N/A</v>
      </c>
      <c r="AN85" s="8" t="str">
        <f>'Vulnerability scoring'!AN85</f>
        <v/>
      </c>
      <c r="AO85" s="8">
        <f>'Vulnerability scoring'!AO85</f>
        <v>2</v>
      </c>
      <c r="AP85" s="8" t="str">
        <f>'Vulnerability scoring'!AP85</f>
        <v>N/A</v>
      </c>
      <c r="AQ85" s="8" t="str">
        <f>'Vulnerability scoring'!AQ85</f>
        <v>N/A</v>
      </c>
      <c r="AR85" s="8" t="str">
        <f>'Vulnerability scoring'!AR85</f>
        <v>N/A</v>
      </c>
      <c r="AS85" s="8" t="str">
        <f>'Vulnerability scoring'!AS85</f>
        <v>N/A</v>
      </c>
      <c r="AT85" s="8" t="str">
        <f>'Vulnerability scoring'!AT85</f>
        <v>N/A</v>
      </c>
      <c r="AU85" s="8" t="str">
        <f>'Vulnerability scoring'!AU85</f>
        <v>N/A</v>
      </c>
      <c r="AV85" s="8" t="str">
        <f>'Vulnerability scoring'!AV85</f>
        <v>N/A</v>
      </c>
      <c r="AW85" s="8">
        <f>'Vulnerability scoring'!AW85</f>
        <v>-1</v>
      </c>
      <c r="AX85" s="8" t="str">
        <f>'Vulnerability scoring'!AX85</f>
        <v>N/A</v>
      </c>
      <c r="AY85" s="8" t="str">
        <f>'Vulnerability scoring'!AY85</f>
        <v>N/A</v>
      </c>
      <c r="AZ85" s="8" t="str">
        <f>'Vulnerability scoring'!AZ85</f>
        <v>N/A</v>
      </c>
      <c r="BA85" s="8" t="str">
        <f>'Vulnerability scoring'!BA85</f>
        <v>N/A</v>
      </c>
      <c r="BB85" s="8" t="str">
        <f>'Vulnerability scoring'!BB85</f>
        <v>N/A</v>
      </c>
      <c r="BC85" s="8" t="str">
        <f>'Vulnerability scoring'!BC85</f>
        <v>N/A</v>
      </c>
      <c r="BD85" s="8" t="str">
        <f>'Vulnerability scoring'!BD85</f>
        <v>N/A</v>
      </c>
      <c r="BE85" s="8" t="str">
        <f>'Vulnerability scoring'!BE85</f>
        <v>N/A</v>
      </c>
      <c r="BF85" s="8" t="str">
        <f>'Vulnerability scoring'!BF85</f>
        <v>N/A</v>
      </c>
      <c r="BG85" s="8" t="str">
        <f>'Vulnerability scoring'!BG85</f>
        <v>N/A</v>
      </c>
      <c r="BH85" s="8" t="str">
        <f>'Vulnerability scoring'!BH85</f>
        <v>N/A</v>
      </c>
      <c r="BI85" s="8"/>
    </row>
    <row r="86" spans="1:61" ht="12.75" x14ac:dyDescent="0.2">
      <c r="A86" s="75" t="str">
        <f>'Technology references'!A81</f>
        <v>Tech-080</v>
      </c>
      <c r="B86" s="79" t="str">
        <f t="array" ref="B86">INDEX('Technology references'!$B$2:$B$100,MATCH($A86,'Technology references'!$A$2:$A$100,0))</f>
        <v>Antibiotic resistance</v>
      </c>
      <c r="C86" s="74"/>
      <c r="D86" s="8" t="str">
        <f>'Vulnerability scoring'!D86</f>
        <v>N/A</v>
      </c>
      <c r="E86" s="8" t="str">
        <f>'Vulnerability scoring'!E86</f>
        <v>N/A</v>
      </c>
      <c r="F86" s="8" t="str">
        <f>'Vulnerability scoring'!F86</f>
        <v>N/A</v>
      </c>
      <c r="G86" s="8" t="str">
        <f>'Vulnerability scoring'!G86</f>
        <v>N/A</v>
      </c>
      <c r="H86" s="8" t="str">
        <f>'Vulnerability scoring'!H86</f>
        <v>N/A</v>
      </c>
      <c r="I86" s="8" t="str">
        <f>'Vulnerability scoring'!I86</f>
        <v>N/A</v>
      </c>
      <c r="J86" s="8" t="str">
        <f>'Vulnerability scoring'!J86</f>
        <v>N/A</v>
      </c>
      <c r="K86" s="8" t="str">
        <f>'Vulnerability scoring'!K86</f>
        <v>N/A</v>
      </c>
      <c r="L86" s="8" t="str">
        <f>'Vulnerability scoring'!L86</f>
        <v>N/A</v>
      </c>
      <c r="M86" s="8" t="str">
        <f>'Vulnerability scoring'!M86</f>
        <v>N/A</v>
      </c>
      <c r="N86" s="8" t="str">
        <f>'Vulnerability scoring'!N86</f>
        <v>N/A</v>
      </c>
      <c r="O86" s="8" t="str">
        <f>'Vulnerability scoring'!O86</f>
        <v>N/A</v>
      </c>
      <c r="P86" s="8" t="str">
        <f>'Vulnerability scoring'!P86</f>
        <v>N/A</v>
      </c>
      <c r="Q86" s="8" t="str">
        <f>'Vulnerability scoring'!Q86</f>
        <v>N/A</v>
      </c>
      <c r="R86" s="8" t="str">
        <f>'Vulnerability scoring'!R86</f>
        <v>N/A</v>
      </c>
      <c r="S86" s="8" t="str">
        <f>'Vulnerability scoring'!S86</f>
        <v>N/A</v>
      </c>
      <c r="T86" s="8" t="str">
        <f>'Vulnerability scoring'!T86</f>
        <v>N/A</v>
      </c>
      <c r="U86" s="8" t="str">
        <f>'Vulnerability scoring'!U86</f>
        <v>N/A</v>
      </c>
      <c r="V86" s="8" t="str">
        <f>'Vulnerability scoring'!V86</f>
        <v>N/A</v>
      </c>
      <c r="W86" s="8" t="str">
        <f>'Vulnerability scoring'!W86</f>
        <v>N/A</v>
      </c>
      <c r="X86" s="8" t="str">
        <f>'Vulnerability scoring'!X86</f>
        <v>N/A</v>
      </c>
      <c r="Y86" s="8" t="str">
        <f>'Vulnerability scoring'!Y86</f>
        <v>N/A</v>
      </c>
      <c r="Z86" s="8" t="str">
        <f>'Vulnerability scoring'!Z86</f>
        <v>N/A</v>
      </c>
      <c r="AA86" s="8">
        <f>'Vulnerability scoring'!AA86</f>
        <v>-1</v>
      </c>
      <c r="AB86" s="8" t="str">
        <f>'Vulnerability scoring'!AB86</f>
        <v>N/A</v>
      </c>
      <c r="AC86" s="8" t="str">
        <f>'Vulnerability scoring'!AC86</f>
        <v>N/A</v>
      </c>
      <c r="AD86" s="8" t="str">
        <f>'Vulnerability scoring'!AD86</f>
        <v>N/A</v>
      </c>
      <c r="AE86" s="8">
        <f>'Vulnerability scoring'!AE86</f>
        <v>-1</v>
      </c>
      <c r="AF86" s="8" t="str">
        <f>'Vulnerability scoring'!AF86</f>
        <v>N/A</v>
      </c>
      <c r="AG86" s="8" t="str">
        <f>'Vulnerability scoring'!AG86</f>
        <v>N/A</v>
      </c>
      <c r="AH86" s="8" t="str">
        <f>'Vulnerability scoring'!AH86</f>
        <v>N/A</v>
      </c>
      <c r="AI86" s="8" t="str">
        <f>'Vulnerability scoring'!AI86</f>
        <v>N/A</v>
      </c>
      <c r="AJ86" s="8" t="str">
        <f>'Vulnerability scoring'!AJ86</f>
        <v>N/A</v>
      </c>
      <c r="AK86" s="8" t="str">
        <f>'Vulnerability scoring'!AK86</f>
        <v>N/A</v>
      </c>
      <c r="AL86" s="8" t="str">
        <f>'Vulnerability scoring'!AL86</f>
        <v>N/A</v>
      </c>
      <c r="AM86" s="8" t="str">
        <f>'Vulnerability scoring'!AM86</f>
        <v>N/A</v>
      </c>
      <c r="AN86" s="8" t="str">
        <f>'Vulnerability scoring'!AN86</f>
        <v/>
      </c>
      <c r="AO86" s="8" t="str">
        <f>'Vulnerability scoring'!AO86</f>
        <v>N/A</v>
      </c>
      <c r="AP86" s="8" t="str">
        <f>'Vulnerability scoring'!AP86</f>
        <v>N/A</v>
      </c>
      <c r="AQ86" s="8" t="str">
        <f>'Vulnerability scoring'!AQ86</f>
        <v>N/A</v>
      </c>
      <c r="AR86" s="8" t="str">
        <f>'Vulnerability scoring'!AR86</f>
        <v>N/A</v>
      </c>
      <c r="AS86" s="8" t="str">
        <f>'Vulnerability scoring'!AS86</f>
        <v>N/A</v>
      </c>
      <c r="AT86" s="8" t="str">
        <f>'Vulnerability scoring'!AT86</f>
        <v>N/A</v>
      </c>
      <c r="AU86" s="8">
        <f>'Vulnerability scoring'!AU86</f>
        <v>1</v>
      </c>
      <c r="AV86" s="8" t="str">
        <f>'Vulnerability scoring'!AV86</f>
        <v>N/A</v>
      </c>
      <c r="AW86" s="8" t="str">
        <f>'Vulnerability scoring'!AW86</f>
        <v>N/A</v>
      </c>
      <c r="AX86" s="8" t="str">
        <f>'Vulnerability scoring'!AX86</f>
        <v>N/A</v>
      </c>
      <c r="AY86" s="8" t="str">
        <f>'Vulnerability scoring'!AY86</f>
        <v>N/A</v>
      </c>
      <c r="AZ86" s="8" t="str">
        <f>'Vulnerability scoring'!AZ86</f>
        <v>N/A</v>
      </c>
      <c r="BA86" s="8" t="str">
        <f>'Vulnerability scoring'!BA86</f>
        <v>N/A</v>
      </c>
      <c r="BB86" s="8" t="str">
        <f>'Vulnerability scoring'!BB86</f>
        <v>N/A</v>
      </c>
      <c r="BC86" s="8" t="str">
        <f>'Vulnerability scoring'!BC86</f>
        <v>N/A</v>
      </c>
      <c r="BD86" s="8" t="str">
        <f>'Vulnerability scoring'!BD86</f>
        <v>N/A</v>
      </c>
      <c r="BE86" s="8" t="str">
        <f>'Vulnerability scoring'!BE86</f>
        <v>N/A</v>
      </c>
      <c r="BF86" s="8" t="str">
        <f>'Vulnerability scoring'!BF86</f>
        <v>N/A</v>
      </c>
      <c r="BG86" s="8" t="str">
        <f>'Vulnerability scoring'!BG86</f>
        <v>N/A</v>
      </c>
      <c r="BH86" s="8" t="str">
        <f>'Vulnerability scoring'!BH86</f>
        <v>N/A</v>
      </c>
      <c r="BI86" s="8"/>
    </row>
    <row r="87" spans="1:61" ht="12.75" x14ac:dyDescent="0.2">
      <c r="A87" s="75" t="str">
        <f>'Technology references'!A82</f>
        <v>Tech-081</v>
      </c>
      <c r="B87" s="79" t="str">
        <f t="array" ref="B87">INDEX('Technology references'!$B$2:$B$100,MATCH($A87,'Technology references'!$A$2:$A$100,0))</f>
        <v>Voice control</v>
      </c>
      <c r="C87" s="74"/>
      <c r="D87" s="8" t="str">
        <f>'Vulnerability scoring'!D87</f>
        <v>N/A</v>
      </c>
      <c r="E87" s="8" t="str">
        <f>'Vulnerability scoring'!E87</f>
        <v>N/A</v>
      </c>
      <c r="F87" s="8">
        <f>'Vulnerability scoring'!F87</f>
        <v>1</v>
      </c>
      <c r="G87" s="8">
        <f>'Vulnerability scoring'!G87</f>
        <v>1</v>
      </c>
      <c r="H87" s="8" t="str">
        <f>'Vulnerability scoring'!H87</f>
        <v>N/A</v>
      </c>
      <c r="I87" s="8" t="str">
        <f>'Vulnerability scoring'!I87</f>
        <v>N/A</v>
      </c>
      <c r="J87" s="8" t="str">
        <f>'Vulnerability scoring'!J87</f>
        <v>N/A</v>
      </c>
      <c r="K87" s="8" t="str">
        <f>'Vulnerability scoring'!K87</f>
        <v>N/A</v>
      </c>
      <c r="L87" s="8" t="str">
        <f>'Vulnerability scoring'!L87</f>
        <v>N/A</v>
      </c>
      <c r="M87" s="8" t="str">
        <f>'Vulnerability scoring'!M87</f>
        <v>N/A</v>
      </c>
      <c r="N87" s="8" t="str">
        <f>'Vulnerability scoring'!N87</f>
        <v>N/A</v>
      </c>
      <c r="O87" s="8" t="str">
        <f>'Vulnerability scoring'!O87</f>
        <v>N/A</v>
      </c>
      <c r="P87" s="8" t="str">
        <f>'Vulnerability scoring'!P87</f>
        <v>N/A</v>
      </c>
      <c r="Q87" s="8" t="str">
        <f>'Vulnerability scoring'!Q87</f>
        <v>N/A</v>
      </c>
      <c r="R87" s="8" t="str">
        <f>'Vulnerability scoring'!R87</f>
        <v>N/A</v>
      </c>
      <c r="S87" s="8" t="str">
        <f>'Vulnerability scoring'!S87</f>
        <v>N/A</v>
      </c>
      <c r="T87" s="8" t="str">
        <f>'Vulnerability scoring'!T87</f>
        <v>N/A</v>
      </c>
      <c r="U87" s="8" t="str">
        <f>'Vulnerability scoring'!U87</f>
        <v>N/A</v>
      </c>
      <c r="V87" s="8" t="str">
        <f>'Vulnerability scoring'!V87</f>
        <v>N/A</v>
      </c>
      <c r="W87" s="8" t="str">
        <f>'Vulnerability scoring'!W87</f>
        <v>N/A</v>
      </c>
      <c r="X87" s="8" t="str">
        <f>'Vulnerability scoring'!X87</f>
        <v>N/A</v>
      </c>
      <c r="Y87" s="8" t="str">
        <f>'Vulnerability scoring'!Y87</f>
        <v>N/A</v>
      </c>
      <c r="Z87" s="8" t="str">
        <f>'Vulnerability scoring'!Z87</f>
        <v>N/A</v>
      </c>
      <c r="AA87" s="8">
        <f>'Vulnerability scoring'!AA87</f>
        <v>1</v>
      </c>
      <c r="AB87" s="8">
        <f>'Vulnerability scoring'!AB87</f>
        <v>2</v>
      </c>
      <c r="AC87" s="8" t="str">
        <f>'Vulnerability scoring'!AC87</f>
        <v>N/A</v>
      </c>
      <c r="AD87" s="8" t="str">
        <f>'Vulnerability scoring'!AD87</f>
        <v>N/A</v>
      </c>
      <c r="AE87" s="8" t="str">
        <f>'Vulnerability scoring'!AE87</f>
        <v>N/A</v>
      </c>
      <c r="AF87" s="8" t="str">
        <f>'Vulnerability scoring'!AF87</f>
        <v>N/A</v>
      </c>
      <c r="AG87" s="8" t="str">
        <f>'Vulnerability scoring'!AG87</f>
        <v>N/A</v>
      </c>
      <c r="AH87" s="8" t="str">
        <f>'Vulnerability scoring'!AH87</f>
        <v>N/A</v>
      </c>
      <c r="AI87" s="8" t="str">
        <f>'Vulnerability scoring'!AI87</f>
        <v>N/A</v>
      </c>
      <c r="AJ87" s="8" t="str">
        <f>'Vulnerability scoring'!AJ87</f>
        <v>N/A</v>
      </c>
      <c r="AK87" s="8" t="str">
        <f>'Vulnerability scoring'!AK87</f>
        <v>N/A</v>
      </c>
      <c r="AL87" s="8" t="str">
        <f>'Vulnerability scoring'!AL87</f>
        <v>N/A</v>
      </c>
      <c r="AM87" s="8" t="str">
        <f>'Vulnerability scoring'!AM87</f>
        <v>N/A</v>
      </c>
      <c r="AN87" s="8" t="str">
        <f>'Vulnerability scoring'!AN87</f>
        <v/>
      </c>
      <c r="AO87" s="8" t="str">
        <f>'Vulnerability scoring'!AO87</f>
        <v>N/A</v>
      </c>
      <c r="AP87" s="8">
        <f>'Vulnerability scoring'!AP87</f>
        <v>1</v>
      </c>
      <c r="AQ87" s="8" t="str">
        <f>'Vulnerability scoring'!AQ87</f>
        <v>N/A</v>
      </c>
      <c r="AR87" s="8" t="str">
        <f>'Vulnerability scoring'!AR87</f>
        <v>N/A</v>
      </c>
      <c r="AS87" s="8" t="str">
        <f>'Vulnerability scoring'!AS87</f>
        <v>N/A</v>
      </c>
      <c r="AT87" s="8" t="str">
        <f>'Vulnerability scoring'!AT87</f>
        <v>N/A</v>
      </c>
      <c r="AU87" s="8" t="str">
        <f>'Vulnerability scoring'!AU87</f>
        <v>N/A</v>
      </c>
      <c r="AV87" s="8" t="str">
        <f>'Vulnerability scoring'!AV87</f>
        <v>N/A</v>
      </c>
      <c r="AW87" s="8" t="str">
        <f>'Vulnerability scoring'!AW87</f>
        <v>N/A</v>
      </c>
      <c r="AX87" s="8" t="str">
        <f>'Vulnerability scoring'!AX87</f>
        <v>N/A</v>
      </c>
      <c r="AY87" s="8" t="str">
        <f>'Vulnerability scoring'!AY87</f>
        <v>N/A</v>
      </c>
      <c r="AZ87" s="8" t="str">
        <f>'Vulnerability scoring'!AZ87</f>
        <v>N/A</v>
      </c>
      <c r="BA87" s="8" t="str">
        <f>'Vulnerability scoring'!BA87</f>
        <v>N/A</v>
      </c>
      <c r="BB87" s="8" t="str">
        <f>'Vulnerability scoring'!BB87</f>
        <v>N/A</v>
      </c>
      <c r="BC87" s="8" t="str">
        <f>'Vulnerability scoring'!BC87</f>
        <v>N/A</v>
      </c>
      <c r="BD87" s="8" t="str">
        <f>'Vulnerability scoring'!BD87</f>
        <v>N/A</v>
      </c>
      <c r="BE87" s="8" t="str">
        <f>'Vulnerability scoring'!BE87</f>
        <v>N/A</v>
      </c>
      <c r="BF87" s="8" t="str">
        <f>'Vulnerability scoring'!BF87</f>
        <v>N/A</v>
      </c>
      <c r="BG87" s="8" t="str">
        <f>'Vulnerability scoring'!BG87</f>
        <v>N/A</v>
      </c>
      <c r="BH87" s="8" t="str">
        <f>'Vulnerability scoring'!BH87</f>
        <v>N/A</v>
      </c>
      <c r="BI87" s="8"/>
    </row>
    <row r="88" spans="1:61" ht="12.75" x14ac:dyDescent="0.2">
      <c r="A88" s="75" t="str">
        <f>'Technology references'!A83</f>
        <v>Tech-082</v>
      </c>
      <c r="B88" s="79" t="str">
        <f t="array" ref="B88">INDEX('Technology references'!$B$2:$B$100,MATCH($A88,'Technology references'!$A$2:$A$100,0))</f>
        <v>Inductive vehicle charging</v>
      </c>
      <c r="C88" s="74"/>
      <c r="D88" s="8" t="str">
        <f>'Vulnerability scoring'!D88</f>
        <v>N/A</v>
      </c>
      <c r="E88" s="8" t="str">
        <f>'Vulnerability scoring'!E88</f>
        <v>N/A</v>
      </c>
      <c r="F88" s="8" t="str">
        <f>'Vulnerability scoring'!F88</f>
        <v>N/A</v>
      </c>
      <c r="G88" s="8" t="str">
        <f>'Vulnerability scoring'!G88</f>
        <v>N/A</v>
      </c>
      <c r="H88" s="8">
        <f>'Vulnerability scoring'!H88</f>
        <v>1</v>
      </c>
      <c r="I88" s="8">
        <f>'Vulnerability scoring'!I88</f>
        <v>1</v>
      </c>
      <c r="J88" s="8">
        <f>'Vulnerability scoring'!J88</f>
        <v>1</v>
      </c>
      <c r="K88" s="8">
        <f>'Vulnerability scoring'!K88</f>
        <v>1</v>
      </c>
      <c r="L88" s="8" t="str">
        <f>'Vulnerability scoring'!L88</f>
        <v>N/A</v>
      </c>
      <c r="M88" s="8">
        <f>'Vulnerability scoring'!M88</f>
        <v>-2</v>
      </c>
      <c r="N88" s="8" t="str">
        <f>'Vulnerability scoring'!N88</f>
        <v>N/A</v>
      </c>
      <c r="O88" s="8" t="str">
        <f>'Vulnerability scoring'!O88</f>
        <v>N/A</v>
      </c>
      <c r="P88" s="8" t="str">
        <f>'Vulnerability scoring'!P88</f>
        <v>N/A</v>
      </c>
      <c r="Q88" s="8" t="str">
        <f>'Vulnerability scoring'!Q88</f>
        <v>N/A</v>
      </c>
      <c r="R88" s="8" t="str">
        <f>'Vulnerability scoring'!R88</f>
        <v>N/A</v>
      </c>
      <c r="S88" s="8" t="str">
        <f>'Vulnerability scoring'!S88</f>
        <v>N/A</v>
      </c>
      <c r="T88" s="8">
        <f>'Vulnerability scoring'!T88</f>
        <v>1</v>
      </c>
      <c r="U88" s="8" t="str">
        <f>'Vulnerability scoring'!U88</f>
        <v>N/A</v>
      </c>
      <c r="V88" s="8" t="str">
        <f>'Vulnerability scoring'!V88</f>
        <v>N/A</v>
      </c>
      <c r="W88" s="8" t="str">
        <f>'Vulnerability scoring'!W88</f>
        <v>N/A</v>
      </c>
      <c r="X88" s="8">
        <f>'Vulnerability scoring'!X88</f>
        <v>-1</v>
      </c>
      <c r="Y88" s="8">
        <f>'Vulnerability scoring'!Y88</f>
        <v>-1</v>
      </c>
      <c r="Z88" s="8" t="str">
        <f>'Vulnerability scoring'!Z88</f>
        <v>N/A</v>
      </c>
      <c r="AA88" s="8" t="str">
        <f>'Vulnerability scoring'!AA88</f>
        <v>N/A</v>
      </c>
      <c r="AB88" s="8" t="str">
        <f>'Vulnerability scoring'!AB88</f>
        <v>N/A</v>
      </c>
      <c r="AC88" s="8" t="str">
        <f>'Vulnerability scoring'!AC88</f>
        <v>N/A</v>
      </c>
      <c r="AD88" s="8" t="str">
        <f>'Vulnerability scoring'!AD88</f>
        <v>N/A</v>
      </c>
      <c r="AE88" s="8" t="str">
        <f>'Vulnerability scoring'!AE88</f>
        <v>N/A</v>
      </c>
      <c r="AF88" s="8" t="str">
        <f>'Vulnerability scoring'!AF88</f>
        <v>N/A</v>
      </c>
      <c r="AG88" s="8" t="str">
        <f>'Vulnerability scoring'!AG88</f>
        <v>N/A</v>
      </c>
      <c r="AH88" s="8" t="str">
        <f>'Vulnerability scoring'!AH88</f>
        <v>N/A</v>
      </c>
      <c r="AI88" s="8" t="str">
        <f>'Vulnerability scoring'!AI88</f>
        <v>N/A</v>
      </c>
      <c r="AJ88" s="8" t="str">
        <f>'Vulnerability scoring'!AJ88</f>
        <v>N/A</v>
      </c>
      <c r="AK88" s="8" t="str">
        <f>'Vulnerability scoring'!AK88</f>
        <v>N/A</v>
      </c>
      <c r="AL88" s="8" t="str">
        <f>'Vulnerability scoring'!AL88</f>
        <v>N/A</v>
      </c>
      <c r="AM88" s="8" t="str">
        <f>'Vulnerability scoring'!AM88</f>
        <v>N/A</v>
      </c>
      <c r="AN88" s="8" t="str">
        <f>'Vulnerability scoring'!AN88</f>
        <v/>
      </c>
      <c r="AO88" s="8">
        <f>'Vulnerability scoring'!AO88</f>
        <v>1</v>
      </c>
      <c r="AP88" s="8" t="str">
        <f>'Vulnerability scoring'!AP88</f>
        <v>N/A</v>
      </c>
      <c r="AQ88" s="8" t="str">
        <f>'Vulnerability scoring'!AQ88</f>
        <v>N/A</v>
      </c>
      <c r="AR88" s="8" t="str">
        <f>'Vulnerability scoring'!AR88</f>
        <v>N/A</v>
      </c>
      <c r="AS88" s="8" t="str">
        <f>'Vulnerability scoring'!AS88</f>
        <v>N/A</v>
      </c>
      <c r="AT88" s="8" t="str">
        <f>'Vulnerability scoring'!AT88</f>
        <v>N/A</v>
      </c>
      <c r="AU88" s="8" t="str">
        <f>'Vulnerability scoring'!AU88</f>
        <v>N/A</v>
      </c>
      <c r="AV88" s="8" t="str">
        <f>'Vulnerability scoring'!AV88</f>
        <v>N/A</v>
      </c>
      <c r="AW88" s="8">
        <f>'Vulnerability scoring'!AW88</f>
        <v>3</v>
      </c>
      <c r="AX88" s="8" t="str">
        <f>'Vulnerability scoring'!AX88</f>
        <v>N/A</v>
      </c>
      <c r="AY88" s="8" t="str">
        <f>'Vulnerability scoring'!AY88</f>
        <v>N/A</v>
      </c>
      <c r="AZ88" s="8" t="str">
        <f>'Vulnerability scoring'!AZ88</f>
        <v>N/A</v>
      </c>
      <c r="BA88" s="8" t="str">
        <f>'Vulnerability scoring'!BA88</f>
        <v>N/A</v>
      </c>
      <c r="BB88" s="8" t="str">
        <f>'Vulnerability scoring'!BB88</f>
        <v>N/A</v>
      </c>
      <c r="BC88" s="8" t="str">
        <f>'Vulnerability scoring'!BC88</f>
        <v>N/A</v>
      </c>
      <c r="BD88" s="8" t="str">
        <f>'Vulnerability scoring'!BD88</f>
        <v>N/A</v>
      </c>
      <c r="BE88" s="8" t="str">
        <f>'Vulnerability scoring'!BE88</f>
        <v>N/A</v>
      </c>
      <c r="BF88" s="8" t="str">
        <f>'Vulnerability scoring'!BF88</f>
        <v>N/A</v>
      </c>
      <c r="BG88" s="8" t="str">
        <f>'Vulnerability scoring'!BG88</f>
        <v>N/A</v>
      </c>
      <c r="BH88" s="8" t="str">
        <f>'Vulnerability scoring'!BH88</f>
        <v>N/A</v>
      </c>
      <c r="BI88" s="8"/>
    </row>
    <row r="89" spans="1:61" ht="12.75" x14ac:dyDescent="0.2">
      <c r="A89" s="75" t="str">
        <f>'Technology references'!A84</f>
        <v>Tech-083</v>
      </c>
      <c r="B89" s="79" t="str">
        <f t="array" ref="B89">INDEX('Technology references'!$B$2:$B$100,MATCH($A89,'Technology references'!$A$2:$A$100,0))</f>
        <v>Loyalty and Rewards</v>
      </c>
      <c r="C89" s="74"/>
      <c r="D89" s="8">
        <f>'Vulnerability scoring'!D89</f>
        <v>2</v>
      </c>
      <c r="E89" s="8">
        <f>'Vulnerability scoring'!E89</f>
        <v>2</v>
      </c>
      <c r="F89" s="8">
        <f>'Vulnerability scoring'!F89</f>
        <v>2</v>
      </c>
      <c r="G89" s="8">
        <f>'Vulnerability scoring'!G89</f>
        <v>2</v>
      </c>
      <c r="H89" s="8" t="str">
        <f>'Vulnerability scoring'!H89</f>
        <v>N/A</v>
      </c>
      <c r="I89" s="8" t="str">
        <f>'Vulnerability scoring'!I89</f>
        <v>N/A</v>
      </c>
      <c r="J89" s="8" t="str">
        <f>'Vulnerability scoring'!J89</f>
        <v>N/A</v>
      </c>
      <c r="K89" s="8" t="str">
        <f>'Vulnerability scoring'!K89</f>
        <v>N/A</v>
      </c>
      <c r="L89" s="8">
        <f>'Vulnerability scoring'!L89</f>
        <v>2</v>
      </c>
      <c r="M89" s="8" t="str">
        <f>'Vulnerability scoring'!M89</f>
        <v>N/A</v>
      </c>
      <c r="N89" s="8" t="str">
        <f>'Vulnerability scoring'!N89</f>
        <v>N/A</v>
      </c>
      <c r="O89" s="8" t="str">
        <f>'Vulnerability scoring'!O89</f>
        <v>N/A</v>
      </c>
      <c r="P89" s="8">
        <f>'Vulnerability scoring'!P89</f>
        <v>2</v>
      </c>
      <c r="Q89" s="8" t="str">
        <f>'Vulnerability scoring'!Q89</f>
        <v>N/A</v>
      </c>
      <c r="R89" s="8" t="str">
        <f>'Vulnerability scoring'!R89</f>
        <v>N/A</v>
      </c>
      <c r="S89" s="8" t="str">
        <f>'Vulnerability scoring'!S89</f>
        <v>N/A</v>
      </c>
      <c r="T89" s="8" t="str">
        <f>'Vulnerability scoring'!T89</f>
        <v>N/A</v>
      </c>
      <c r="U89" s="8" t="str">
        <f>'Vulnerability scoring'!U89</f>
        <v>N/A</v>
      </c>
      <c r="V89" s="8">
        <f>'Vulnerability scoring'!V89</f>
        <v>1</v>
      </c>
      <c r="W89" s="8">
        <f>'Vulnerability scoring'!W89</f>
        <v>1</v>
      </c>
      <c r="X89" s="8" t="str">
        <f>'Vulnerability scoring'!X89</f>
        <v>N/A</v>
      </c>
      <c r="Y89" s="8" t="str">
        <f>'Vulnerability scoring'!Y89</f>
        <v>N/A</v>
      </c>
      <c r="Z89" s="8" t="str">
        <f>'Vulnerability scoring'!Z89</f>
        <v>N/A</v>
      </c>
      <c r="AA89" s="8" t="str">
        <f>'Vulnerability scoring'!AA89</f>
        <v>N/A</v>
      </c>
      <c r="AB89" s="8" t="str">
        <f>'Vulnerability scoring'!AB89</f>
        <v>N/A</v>
      </c>
      <c r="AC89" s="8" t="str">
        <f>'Vulnerability scoring'!AC89</f>
        <v>N/A</v>
      </c>
      <c r="AD89" s="8" t="str">
        <f>'Vulnerability scoring'!AD89</f>
        <v>N/A</v>
      </c>
      <c r="AE89" s="8" t="str">
        <f>'Vulnerability scoring'!AE89</f>
        <v>N/A</v>
      </c>
      <c r="AF89" s="8" t="str">
        <f>'Vulnerability scoring'!AF89</f>
        <v>N/A</v>
      </c>
      <c r="AG89" s="8" t="str">
        <f>'Vulnerability scoring'!AG89</f>
        <v>N/A</v>
      </c>
      <c r="AH89" s="8" t="str">
        <f>'Vulnerability scoring'!AH89</f>
        <v>N/A</v>
      </c>
      <c r="AI89" s="8" t="str">
        <f>'Vulnerability scoring'!AI89</f>
        <v>N/A</v>
      </c>
      <c r="AJ89" s="8" t="str">
        <f>'Vulnerability scoring'!AJ89</f>
        <v>N/A</v>
      </c>
      <c r="AK89" s="8" t="str">
        <f>'Vulnerability scoring'!AK89</f>
        <v>N/A</v>
      </c>
      <c r="AL89" s="8" t="str">
        <f>'Vulnerability scoring'!AL89</f>
        <v>N/A</v>
      </c>
      <c r="AM89" s="8" t="str">
        <f>'Vulnerability scoring'!AM89</f>
        <v>N/A</v>
      </c>
      <c r="AN89" s="8" t="str">
        <f>'Vulnerability scoring'!AN89</f>
        <v/>
      </c>
      <c r="AO89" s="8" t="str">
        <f>'Vulnerability scoring'!AO89</f>
        <v>N/A</v>
      </c>
      <c r="AP89" s="8">
        <f>'Vulnerability scoring'!AP89</f>
        <v>1</v>
      </c>
      <c r="AQ89" s="8" t="str">
        <f>'Vulnerability scoring'!AQ89</f>
        <v>N/A</v>
      </c>
      <c r="AR89" s="8" t="str">
        <f>'Vulnerability scoring'!AR89</f>
        <v>N/A</v>
      </c>
      <c r="AS89" s="8" t="str">
        <f>'Vulnerability scoring'!AS89</f>
        <v>N/A</v>
      </c>
      <c r="AT89" s="8" t="str">
        <f>'Vulnerability scoring'!AT89</f>
        <v>N/A</v>
      </c>
      <c r="AU89" s="8" t="str">
        <f>'Vulnerability scoring'!AU89</f>
        <v>N/A</v>
      </c>
      <c r="AV89" s="8" t="str">
        <f>'Vulnerability scoring'!AV89</f>
        <v>N/A</v>
      </c>
      <c r="AW89" s="8" t="str">
        <f>'Vulnerability scoring'!AW89</f>
        <v>N/A</v>
      </c>
      <c r="AX89" s="8" t="str">
        <f>'Vulnerability scoring'!AX89</f>
        <v>N/A</v>
      </c>
      <c r="AY89" s="8" t="str">
        <f>'Vulnerability scoring'!AY89</f>
        <v>N/A</v>
      </c>
      <c r="AZ89" s="8" t="str">
        <f>'Vulnerability scoring'!AZ89</f>
        <v>N/A</v>
      </c>
      <c r="BA89" s="8" t="str">
        <f>'Vulnerability scoring'!BA89</f>
        <v>N/A</v>
      </c>
      <c r="BB89" s="8" t="str">
        <f>'Vulnerability scoring'!BB89</f>
        <v>N/A</v>
      </c>
      <c r="BC89" s="8" t="str">
        <f>'Vulnerability scoring'!BC89</f>
        <v>N/A</v>
      </c>
      <c r="BD89" s="8" t="str">
        <f>'Vulnerability scoring'!BD89</f>
        <v>N/A</v>
      </c>
      <c r="BE89" s="8" t="str">
        <f>'Vulnerability scoring'!BE89</f>
        <v>N/A</v>
      </c>
      <c r="BF89" s="8" t="str">
        <f>'Vulnerability scoring'!BF89</f>
        <v>N/A</v>
      </c>
      <c r="BG89" s="8" t="str">
        <f>'Vulnerability scoring'!BG89</f>
        <v>N/A</v>
      </c>
      <c r="BH89" s="8" t="str">
        <f>'Vulnerability scoring'!BH89</f>
        <v>N/A</v>
      </c>
      <c r="BI89" s="8"/>
    </row>
    <row r="90" spans="1:61" ht="12.75" x14ac:dyDescent="0.2">
      <c r="A90" s="75" t="str">
        <f>'Technology references'!A85</f>
        <v>Tech-084</v>
      </c>
      <c r="B90" s="79" t="str">
        <f t="array" ref="B90">INDEX('Technology references'!$B$2:$B$100,MATCH($A90,'Technology references'!$A$2:$A$100,0))</f>
        <v>Non-traditional Data sources</v>
      </c>
      <c r="C90" s="74"/>
      <c r="D90" s="8">
        <f>'Vulnerability scoring'!D90</f>
        <v>1</v>
      </c>
      <c r="E90" s="8" t="str">
        <f>'Vulnerability scoring'!E90</f>
        <v>N/A</v>
      </c>
      <c r="F90" s="8">
        <f>'Vulnerability scoring'!F90</f>
        <v>1</v>
      </c>
      <c r="G90" s="8">
        <f>'Vulnerability scoring'!G90</f>
        <v>1</v>
      </c>
      <c r="H90" s="8">
        <f>'Vulnerability scoring'!H90</f>
        <v>1</v>
      </c>
      <c r="I90" s="8">
        <f>'Vulnerability scoring'!I90</f>
        <v>1</v>
      </c>
      <c r="J90" s="8" t="str">
        <f>'Vulnerability scoring'!J90</f>
        <v>N/A</v>
      </c>
      <c r="K90" s="8" t="str">
        <f>'Vulnerability scoring'!K90</f>
        <v>N/A</v>
      </c>
      <c r="L90" s="8">
        <f>'Vulnerability scoring'!L90</f>
        <v>1</v>
      </c>
      <c r="M90" s="8" t="str">
        <f>'Vulnerability scoring'!M90</f>
        <v>N/A</v>
      </c>
      <c r="N90" s="8" t="str">
        <f>'Vulnerability scoring'!N90</f>
        <v>N/A</v>
      </c>
      <c r="O90" s="8">
        <f>'Vulnerability scoring'!O90</f>
        <v>2</v>
      </c>
      <c r="P90" s="8">
        <f>'Vulnerability scoring'!P90</f>
        <v>2</v>
      </c>
      <c r="Q90" s="8">
        <f>'Vulnerability scoring'!Q90</f>
        <v>2</v>
      </c>
      <c r="R90" s="8">
        <f>'Vulnerability scoring'!R90</f>
        <v>2</v>
      </c>
      <c r="S90" s="8" t="str">
        <f>'Vulnerability scoring'!S90</f>
        <v>N/A</v>
      </c>
      <c r="T90" s="8">
        <f>'Vulnerability scoring'!T90</f>
        <v>2</v>
      </c>
      <c r="U90" s="8" t="str">
        <f>'Vulnerability scoring'!U90</f>
        <v>N/A</v>
      </c>
      <c r="V90" s="8">
        <f>'Vulnerability scoring'!V90</f>
        <v>1</v>
      </c>
      <c r="W90" s="8" t="str">
        <f>'Vulnerability scoring'!W90</f>
        <v>N/A</v>
      </c>
      <c r="X90" s="8" t="str">
        <f>'Vulnerability scoring'!X90</f>
        <v>N/A</v>
      </c>
      <c r="Y90" s="8" t="str">
        <f>'Vulnerability scoring'!Y90</f>
        <v>N/A</v>
      </c>
      <c r="Z90" s="8" t="str">
        <f>'Vulnerability scoring'!Z90</f>
        <v>N/A</v>
      </c>
      <c r="AA90" s="8">
        <f>'Vulnerability scoring'!AA90</f>
        <v>2</v>
      </c>
      <c r="AB90" s="8">
        <f>'Vulnerability scoring'!AB90</f>
        <v>2</v>
      </c>
      <c r="AC90" s="8" t="str">
        <f>'Vulnerability scoring'!AC90</f>
        <v>N/A</v>
      </c>
      <c r="AD90" s="8" t="str">
        <f>'Vulnerability scoring'!AD90</f>
        <v>N/A</v>
      </c>
      <c r="AE90" s="8">
        <f>'Vulnerability scoring'!AE90</f>
        <v>1</v>
      </c>
      <c r="AF90" s="8" t="str">
        <f>'Vulnerability scoring'!AF90</f>
        <v>N/A</v>
      </c>
      <c r="AG90" s="8" t="str">
        <f>'Vulnerability scoring'!AG90</f>
        <v>N/A</v>
      </c>
      <c r="AH90" s="8" t="str">
        <f>'Vulnerability scoring'!AH90</f>
        <v>N/A</v>
      </c>
      <c r="AI90" s="8" t="str">
        <f>'Vulnerability scoring'!AI90</f>
        <v>N/A</v>
      </c>
      <c r="AJ90" s="8" t="str">
        <f>'Vulnerability scoring'!AJ90</f>
        <v>N/A</v>
      </c>
      <c r="AK90" s="8" t="str">
        <f>'Vulnerability scoring'!AK90</f>
        <v>N/A</v>
      </c>
      <c r="AL90" s="8" t="str">
        <f>'Vulnerability scoring'!AL90</f>
        <v>N/A</v>
      </c>
      <c r="AM90" s="8" t="str">
        <f>'Vulnerability scoring'!AM90</f>
        <v>N/A</v>
      </c>
      <c r="AN90" s="8">
        <f>'Vulnerability scoring'!AN90</f>
        <v>1</v>
      </c>
      <c r="AO90" s="8" t="str">
        <f>'Vulnerability scoring'!AO90</f>
        <v>N/A</v>
      </c>
      <c r="AP90" s="8" t="str">
        <f>'Vulnerability scoring'!AP90</f>
        <v>N/A</v>
      </c>
      <c r="AQ90" s="8" t="str">
        <f>'Vulnerability scoring'!AQ90</f>
        <v>N/A</v>
      </c>
      <c r="AR90" s="8" t="str">
        <f>'Vulnerability scoring'!AR90</f>
        <v>N/A</v>
      </c>
      <c r="AS90" s="8">
        <f>'Vulnerability scoring'!AS90</f>
        <v>1</v>
      </c>
      <c r="AT90" s="8" t="str">
        <f>'Vulnerability scoring'!AT90</f>
        <v>N/A</v>
      </c>
      <c r="AU90" s="8" t="str">
        <f>'Vulnerability scoring'!AU90</f>
        <v>N/A</v>
      </c>
      <c r="AV90" s="8" t="str">
        <f>'Vulnerability scoring'!AV90</f>
        <v>N/A</v>
      </c>
      <c r="AW90" s="8" t="str">
        <f>'Vulnerability scoring'!AW90</f>
        <v>N/A</v>
      </c>
      <c r="AX90" s="8" t="str">
        <f>'Vulnerability scoring'!AX90</f>
        <v>N/A</v>
      </c>
      <c r="AY90" s="8" t="str">
        <f>'Vulnerability scoring'!AY90</f>
        <v>N/A</v>
      </c>
      <c r="AZ90" s="8" t="str">
        <f>'Vulnerability scoring'!AZ90</f>
        <v>N/A</v>
      </c>
      <c r="BA90" s="8" t="str">
        <f>'Vulnerability scoring'!BA90</f>
        <v>N/A</v>
      </c>
      <c r="BB90" s="8" t="str">
        <f>'Vulnerability scoring'!BB90</f>
        <v>N/A</v>
      </c>
      <c r="BC90" s="8" t="str">
        <f>'Vulnerability scoring'!BC90</f>
        <v>N/A</v>
      </c>
      <c r="BD90" s="8" t="str">
        <f>'Vulnerability scoring'!BD90</f>
        <v>N/A</v>
      </c>
      <c r="BE90" s="8" t="str">
        <f>'Vulnerability scoring'!BE90</f>
        <v>N/A</v>
      </c>
      <c r="BF90" s="8" t="str">
        <f>'Vulnerability scoring'!BF90</f>
        <v>N/A</v>
      </c>
      <c r="BG90" s="8" t="str">
        <f>'Vulnerability scoring'!BG90</f>
        <v>N/A</v>
      </c>
      <c r="BH90" s="8" t="str">
        <f>'Vulnerability scoring'!BH90</f>
        <v>N/A</v>
      </c>
      <c r="BI90" s="8"/>
    </row>
    <row r="91" spans="1:61" ht="12.75" x14ac:dyDescent="0.2">
      <c r="A91" s="75" t="str">
        <f>'Technology references'!A86</f>
        <v>Tech-085</v>
      </c>
      <c r="B91" s="79" t="str">
        <f t="array" ref="B91">INDEX('Technology references'!$B$2:$B$100,MATCH($A91,'Technology references'!$A$2:$A$100,0))</f>
        <v>Platform-based Models</v>
      </c>
      <c r="C91" s="74"/>
      <c r="D91" s="8">
        <f>'Vulnerability scoring'!D91</f>
        <v>-2</v>
      </c>
      <c r="E91" s="8" t="str">
        <f>'Vulnerability scoring'!E91</f>
        <v>ASSESS</v>
      </c>
      <c r="F91" s="8" t="str">
        <f>'Vulnerability scoring'!F91</f>
        <v>N/A</v>
      </c>
      <c r="G91" s="8" t="str">
        <f>'Vulnerability scoring'!G91</f>
        <v>ASSESS</v>
      </c>
      <c r="H91" s="8" t="str">
        <f>'Vulnerability scoring'!H91</f>
        <v>N/A</v>
      </c>
      <c r="I91" s="8" t="str">
        <f>'Vulnerability scoring'!I91</f>
        <v>N/A</v>
      </c>
      <c r="J91" s="8" t="str">
        <f>'Vulnerability scoring'!J91</f>
        <v>N/A</v>
      </c>
      <c r="K91" s="8" t="str">
        <f>'Vulnerability scoring'!K91</f>
        <v>N/A</v>
      </c>
      <c r="L91" s="8">
        <f>'Vulnerability scoring'!L91</f>
        <v>1</v>
      </c>
      <c r="M91" s="8" t="str">
        <f>'Vulnerability scoring'!M91</f>
        <v>N/A</v>
      </c>
      <c r="N91" s="8" t="str">
        <f>'Vulnerability scoring'!N91</f>
        <v>N/A</v>
      </c>
      <c r="O91" s="8" t="str">
        <f>'Vulnerability scoring'!O91</f>
        <v>N/A</v>
      </c>
      <c r="P91" s="8" t="str">
        <f>'Vulnerability scoring'!P91</f>
        <v>ASSESS</v>
      </c>
      <c r="Q91" s="8" t="str">
        <f>'Vulnerability scoring'!Q91</f>
        <v>ASSESS</v>
      </c>
      <c r="R91" s="8" t="str">
        <f>'Vulnerability scoring'!R91</f>
        <v>ASSESS</v>
      </c>
      <c r="S91" s="8" t="str">
        <f>'Vulnerability scoring'!S91</f>
        <v>N/A</v>
      </c>
      <c r="T91" s="8" t="str">
        <f>'Vulnerability scoring'!T91</f>
        <v>ASSESS</v>
      </c>
      <c r="U91" s="8" t="str">
        <f>'Vulnerability scoring'!U91</f>
        <v>ASSESS</v>
      </c>
      <c r="V91" s="8" t="str">
        <f>'Vulnerability scoring'!V91</f>
        <v>ASSESS</v>
      </c>
      <c r="W91" s="8" t="str">
        <f>'Vulnerability scoring'!W91</f>
        <v>ASSESS</v>
      </c>
      <c r="X91" s="8" t="str">
        <f>'Vulnerability scoring'!X91</f>
        <v>N/A</v>
      </c>
      <c r="Y91" s="8" t="str">
        <f>'Vulnerability scoring'!Y91</f>
        <v>N/A</v>
      </c>
      <c r="Z91" s="8" t="str">
        <f>'Vulnerability scoring'!Z91</f>
        <v>N/A</v>
      </c>
      <c r="AA91" s="8" t="str">
        <f>'Vulnerability scoring'!AA91</f>
        <v>ASSESS</v>
      </c>
      <c r="AB91" s="8" t="str">
        <f>'Vulnerability scoring'!AB91</f>
        <v>ASSESS</v>
      </c>
      <c r="AC91" s="8" t="str">
        <f>'Vulnerability scoring'!AC91</f>
        <v>ASSESS</v>
      </c>
      <c r="AD91" s="8" t="str">
        <f>'Vulnerability scoring'!AD91</f>
        <v>N/A</v>
      </c>
      <c r="AE91" s="8" t="str">
        <f>'Vulnerability scoring'!AE91</f>
        <v>N/A</v>
      </c>
      <c r="AF91" s="8" t="str">
        <f>'Vulnerability scoring'!AF91</f>
        <v>N/A</v>
      </c>
      <c r="AG91" s="8" t="str">
        <f>'Vulnerability scoring'!AG91</f>
        <v>ASSESS</v>
      </c>
      <c r="AH91" s="8" t="str">
        <f>'Vulnerability scoring'!AH91</f>
        <v>ASSESS</v>
      </c>
      <c r="AI91" s="8" t="str">
        <f>'Vulnerability scoring'!AI91</f>
        <v>ASSESS</v>
      </c>
      <c r="AJ91" s="8" t="str">
        <f>'Vulnerability scoring'!AJ91</f>
        <v>ASSESS</v>
      </c>
      <c r="AK91" s="8" t="str">
        <f>'Vulnerability scoring'!AK91</f>
        <v>ASSESS</v>
      </c>
      <c r="AL91" s="8" t="str">
        <f>'Vulnerability scoring'!AL91</f>
        <v>N/A</v>
      </c>
      <c r="AM91" s="8" t="str">
        <f>'Vulnerability scoring'!AM91</f>
        <v>N/A</v>
      </c>
      <c r="AN91" s="8" t="str">
        <f>'Vulnerability scoring'!AN91</f>
        <v/>
      </c>
      <c r="AO91" s="8" t="str">
        <f>'Vulnerability scoring'!AO91</f>
        <v>N/A</v>
      </c>
      <c r="AP91" s="8" t="str">
        <f>'Vulnerability scoring'!AP91</f>
        <v>ASSESS</v>
      </c>
      <c r="AQ91" s="8" t="str">
        <f>'Vulnerability scoring'!AQ91</f>
        <v>N/A</v>
      </c>
      <c r="AR91" s="8" t="str">
        <f>'Vulnerability scoring'!AR91</f>
        <v>N/A</v>
      </c>
      <c r="AS91" s="8" t="str">
        <f>'Vulnerability scoring'!AS91</f>
        <v>N/A</v>
      </c>
      <c r="AT91" s="8" t="str">
        <f>'Vulnerability scoring'!AT91</f>
        <v>N/A</v>
      </c>
      <c r="AU91" s="8" t="str">
        <f>'Vulnerability scoring'!AU91</f>
        <v>N/A</v>
      </c>
      <c r="AV91" s="8" t="str">
        <f>'Vulnerability scoring'!AV91</f>
        <v>ASSESS</v>
      </c>
      <c r="AW91" s="8" t="str">
        <f>'Vulnerability scoring'!AW91</f>
        <v>ASSESS</v>
      </c>
      <c r="AX91" s="8" t="str">
        <f>'Vulnerability scoring'!AX91</f>
        <v>N/A</v>
      </c>
      <c r="AY91" s="8" t="str">
        <f>'Vulnerability scoring'!AY91</f>
        <v>N/A</v>
      </c>
      <c r="AZ91" s="8" t="str">
        <f>'Vulnerability scoring'!AZ91</f>
        <v>N/A</v>
      </c>
      <c r="BA91" s="8" t="str">
        <f>'Vulnerability scoring'!BA91</f>
        <v>ASSESS</v>
      </c>
      <c r="BB91" s="8" t="str">
        <f>'Vulnerability scoring'!BB91</f>
        <v>N/A</v>
      </c>
      <c r="BC91" s="8" t="str">
        <f>'Vulnerability scoring'!BC91</f>
        <v>ASSESS</v>
      </c>
      <c r="BD91" s="8" t="str">
        <f>'Vulnerability scoring'!BD91</f>
        <v>ASSESS</v>
      </c>
      <c r="BE91" s="8" t="str">
        <f>'Vulnerability scoring'!BE91</f>
        <v>ASSESS</v>
      </c>
      <c r="BF91" s="8" t="str">
        <f>'Vulnerability scoring'!BF91</f>
        <v>ASSESS</v>
      </c>
      <c r="BG91" s="8" t="str">
        <f>'Vulnerability scoring'!BG91</f>
        <v>N/A</v>
      </c>
      <c r="BH91" s="8" t="str">
        <f>'Vulnerability scoring'!BH91</f>
        <v>N/A</v>
      </c>
      <c r="BI91" s="8"/>
    </row>
    <row r="92" spans="1:61" ht="12.75" x14ac:dyDescent="0.2">
      <c r="A92" s="75" t="str">
        <f>'Technology references'!A87</f>
        <v>Tech-086</v>
      </c>
      <c r="B92" s="79" t="str">
        <f t="array" ref="B92">INDEX('Technology references'!$B$2:$B$100,MATCH($A92,'Technology references'!$A$2:$A$100,0))</f>
        <v>Subscription models</v>
      </c>
      <c r="C92" s="74"/>
      <c r="D92" s="8">
        <f>'Vulnerability scoring'!D92</f>
        <v>1</v>
      </c>
      <c r="E92" s="8" t="str">
        <f>'Vulnerability scoring'!E92</f>
        <v>ASSESS</v>
      </c>
      <c r="F92" s="8" t="str">
        <f>'Vulnerability scoring'!F92</f>
        <v>N/A</v>
      </c>
      <c r="G92" s="8" t="str">
        <f>'Vulnerability scoring'!G92</f>
        <v>N/A</v>
      </c>
      <c r="H92" s="8" t="str">
        <f>'Vulnerability scoring'!H92</f>
        <v>N/A</v>
      </c>
      <c r="I92" s="8" t="str">
        <f>'Vulnerability scoring'!I92</f>
        <v>N/A</v>
      </c>
      <c r="J92" s="8">
        <f>'Vulnerability scoring'!J92</f>
        <v>1</v>
      </c>
      <c r="K92" s="8">
        <f>'Vulnerability scoring'!K92</f>
        <v>1</v>
      </c>
      <c r="L92" s="8" t="str">
        <f>'Vulnerability scoring'!L92</f>
        <v>N/A</v>
      </c>
      <c r="M92" s="8" t="str">
        <f>'Vulnerability scoring'!M92</f>
        <v>N/A</v>
      </c>
      <c r="N92" s="8" t="str">
        <f>'Vulnerability scoring'!N92</f>
        <v>N/A</v>
      </c>
      <c r="O92" s="8" t="str">
        <f>'Vulnerability scoring'!O92</f>
        <v>N/A</v>
      </c>
      <c r="P92" s="8" t="str">
        <f>'Vulnerability scoring'!P92</f>
        <v>N/A</v>
      </c>
      <c r="Q92" s="8" t="str">
        <f>'Vulnerability scoring'!Q92</f>
        <v>ASSESS</v>
      </c>
      <c r="R92" s="8" t="str">
        <f>'Vulnerability scoring'!R92</f>
        <v>N/A</v>
      </c>
      <c r="S92" s="8" t="str">
        <f>'Vulnerability scoring'!S92</f>
        <v>N/A</v>
      </c>
      <c r="T92" s="8" t="str">
        <f>'Vulnerability scoring'!T92</f>
        <v>ASSESS</v>
      </c>
      <c r="U92" s="8" t="str">
        <f>'Vulnerability scoring'!U92</f>
        <v>N/A</v>
      </c>
      <c r="V92" s="8" t="str">
        <f>'Vulnerability scoring'!V92</f>
        <v>N/A</v>
      </c>
      <c r="W92" s="8" t="str">
        <f>'Vulnerability scoring'!W92</f>
        <v>N/A</v>
      </c>
      <c r="X92" s="8" t="str">
        <f>'Vulnerability scoring'!X92</f>
        <v>N/A</v>
      </c>
      <c r="Y92" s="8" t="str">
        <f>'Vulnerability scoring'!Y92</f>
        <v>N/A</v>
      </c>
      <c r="Z92" s="8" t="str">
        <f>'Vulnerability scoring'!Z92</f>
        <v>N/A</v>
      </c>
      <c r="AA92" s="8" t="str">
        <f>'Vulnerability scoring'!AA92</f>
        <v>N/A</v>
      </c>
      <c r="AB92" s="8" t="str">
        <f>'Vulnerability scoring'!AB92</f>
        <v>ASSESS</v>
      </c>
      <c r="AC92" s="8" t="str">
        <f>'Vulnerability scoring'!AC92</f>
        <v>N/A</v>
      </c>
      <c r="AD92" s="8" t="str">
        <f>'Vulnerability scoring'!AD92</f>
        <v>N/A</v>
      </c>
      <c r="AE92" s="8" t="str">
        <f>'Vulnerability scoring'!AE92</f>
        <v>N/A</v>
      </c>
      <c r="AF92" s="8" t="str">
        <f>'Vulnerability scoring'!AF92</f>
        <v>N/A</v>
      </c>
      <c r="AG92" s="8" t="str">
        <f>'Vulnerability scoring'!AG92</f>
        <v>ASSESS</v>
      </c>
      <c r="AH92" s="8" t="str">
        <f>'Vulnerability scoring'!AH92</f>
        <v>ASSESS</v>
      </c>
      <c r="AI92" s="8" t="str">
        <f>'Vulnerability scoring'!AI92</f>
        <v>ASSESS</v>
      </c>
      <c r="AJ92" s="8" t="str">
        <f>'Vulnerability scoring'!AJ92</f>
        <v>ASSESS</v>
      </c>
      <c r="AK92" s="8" t="str">
        <f>'Vulnerability scoring'!AK92</f>
        <v>ASSESS</v>
      </c>
      <c r="AL92" s="8" t="str">
        <f>'Vulnerability scoring'!AL92</f>
        <v>N/A</v>
      </c>
      <c r="AM92" s="8" t="str">
        <f>'Vulnerability scoring'!AM92</f>
        <v>ASSESS</v>
      </c>
      <c r="AN92" s="8" t="str">
        <f>'Vulnerability scoring'!AN92</f>
        <v/>
      </c>
      <c r="AO92" s="8" t="str">
        <f>'Vulnerability scoring'!AO92</f>
        <v>ASSESS</v>
      </c>
      <c r="AP92" s="8" t="str">
        <f>'Vulnerability scoring'!AP92</f>
        <v>N/A</v>
      </c>
      <c r="AQ92" s="8" t="str">
        <f>'Vulnerability scoring'!AQ92</f>
        <v>N/A</v>
      </c>
      <c r="AR92" s="8" t="str">
        <f>'Vulnerability scoring'!AR92</f>
        <v>N/A</v>
      </c>
      <c r="AS92" s="8" t="str">
        <f>'Vulnerability scoring'!AS92</f>
        <v>N/A</v>
      </c>
      <c r="AT92" s="8" t="str">
        <f>'Vulnerability scoring'!AT92</f>
        <v>N/A</v>
      </c>
      <c r="AU92" s="8" t="str">
        <f>'Vulnerability scoring'!AU92</f>
        <v>N/A</v>
      </c>
      <c r="AV92" s="8" t="str">
        <f>'Vulnerability scoring'!AV92</f>
        <v>N/A</v>
      </c>
      <c r="AW92" s="8" t="str">
        <f>'Vulnerability scoring'!AW92</f>
        <v>N/A</v>
      </c>
      <c r="AX92" s="8" t="str">
        <f>'Vulnerability scoring'!AX92</f>
        <v>N/A</v>
      </c>
      <c r="AY92" s="8" t="str">
        <f>'Vulnerability scoring'!AY92</f>
        <v>N/A</v>
      </c>
      <c r="AZ92" s="8" t="str">
        <f>'Vulnerability scoring'!AZ92</f>
        <v>N/A</v>
      </c>
      <c r="BA92" s="8" t="str">
        <f>'Vulnerability scoring'!BA92</f>
        <v>ASSESS</v>
      </c>
      <c r="BB92" s="8" t="str">
        <f>'Vulnerability scoring'!BB92</f>
        <v>ASSESS</v>
      </c>
      <c r="BC92" s="8" t="str">
        <f>'Vulnerability scoring'!BC92</f>
        <v>ASSESS</v>
      </c>
      <c r="BD92" s="8" t="str">
        <f>'Vulnerability scoring'!BD92</f>
        <v>ASSESS</v>
      </c>
      <c r="BE92" s="8" t="str">
        <f>'Vulnerability scoring'!BE92</f>
        <v>ASSESS</v>
      </c>
      <c r="BF92" s="8" t="str">
        <f>'Vulnerability scoring'!BF92</f>
        <v>ASSESS</v>
      </c>
      <c r="BG92" s="8" t="str">
        <f>'Vulnerability scoring'!BG92</f>
        <v>N/A</v>
      </c>
      <c r="BH92" s="8" t="str">
        <f>'Vulnerability scoring'!BH92</f>
        <v>N/A</v>
      </c>
      <c r="BI92" s="8"/>
    </row>
    <row r="93" spans="1:61" ht="12.75" x14ac:dyDescent="0.2">
      <c r="A93" s="75" t="str">
        <f>'Technology references'!A88</f>
        <v>Tech-087</v>
      </c>
      <c r="B93" s="79" t="str">
        <f t="array" ref="B93">INDEX('Technology references'!$B$2:$B$100,MATCH($A93,'Technology references'!$A$2:$A$100,0))</f>
        <v>Micromobility</v>
      </c>
      <c r="C93" s="74"/>
      <c r="D93" s="8" t="str">
        <f>'Vulnerability scoring'!D93</f>
        <v>N/A</v>
      </c>
      <c r="E93" s="8" t="str">
        <f>'Vulnerability scoring'!E93</f>
        <v>N/A</v>
      </c>
      <c r="F93" s="8" t="str">
        <f>'Vulnerability scoring'!F93</f>
        <v>N/A</v>
      </c>
      <c r="G93" s="8" t="str">
        <f>'Vulnerability scoring'!G93</f>
        <v>N/A</v>
      </c>
      <c r="H93" s="8" t="str">
        <f>'Vulnerability scoring'!H93</f>
        <v>N/A</v>
      </c>
      <c r="I93" s="8" t="str">
        <f>'Vulnerability scoring'!I93</f>
        <v>N/A</v>
      </c>
      <c r="J93" s="8">
        <f>'Vulnerability scoring'!J93</f>
        <v>2</v>
      </c>
      <c r="K93" s="8" t="str">
        <f>'Vulnerability scoring'!K93</f>
        <v>N/A</v>
      </c>
      <c r="L93" s="8" t="str">
        <f>'Vulnerability scoring'!L93</f>
        <v>N/A</v>
      </c>
      <c r="M93" s="8" t="str">
        <f>'Vulnerability scoring'!M93</f>
        <v>N/A</v>
      </c>
      <c r="N93" s="8" t="str">
        <f>'Vulnerability scoring'!N93</f>
        <v>N/A</v>
      </c>
      <c r="O93" s="8" t="str">
        <f>'Vulnerability scoring'!O93</f>
        <v>N/A</v>
      </c>
      <c r="P93" s="8" t="str">
        <f>'Vulnerability scoring'!P93</f>
        <v>N/A</v>
      </c>
      <c r="Q93" s="8" t="str">
        <f>'Vulnerability scoring'!Q93</f>
        <v>N/A</v>
      </c>
      <c r="R93" s="8" t="str">
        <f>'Vulnerability scoring'!R93</f>
        <v>N/A</v>
      </c>
      <c r="S93" s="8" t="str">
        <f>'Vulnerability scoring'!S93</f>
        <v>N/A</v>
      </c>
      <c r="T93" s="8" t="str">
        <f>'Vulnerability scoring'!T93</f>
        <v>ASSESS</v>
      </c>
      <c r="U93" s="8" t="str">
        <f>'Vulnerability scoring'!U93</f>
        <v>N/A</v>
      </c>
      <c r="V93" s="8" t="str">
        <f>'Vulnerability scoring'!V93</f>
        <v>N/A</v>
      </c>
      <c r="W93" s="8" t="str">
        <f>'Vulnerability scoring'!W93</f>
        <v>N/A</v>
      </c>
      <c r="X93" s="8" t="str">
        <f>'Vulnerability scoring'!X93</f>
        <v>N/A</v>
      </c>
      <c r="Y93" s="8" t="str">
        <f>'Vulnerability scoring'!Y93</f>
        <v>N/A</v>
      </c>
      <c r="Z93" s="8" t="str">
        <f>'Vulnerability scoring'!Z93</f>
        <v>N/A</v>
      </c>
      <c r="AA93" s="8" t="str">
        <f>'Vulnerability scoring'!AA93</f>
        <v>N/A</v>
      </c>
      <c r="AB93" s="8" t="str">
        <f>'Vulnerability scoring'!AB93</f>
        <v>N/A</v>
      </c>
      <c r="AC93" s="8" t="str">
        <f>'Vulnerability scoring'!AC93</f>
        <v>N/A</v>
      </c>
      <c r="AD93" s="8" t="str">
        <f>'Vulnerability scoring'!AD93</f>
        <v>N/A</v>
      </c>
      <c r="AE93" s="8" t="str">
        <f>'Vulnerability scoring'!AE93</f>
        <v>N/A</v>
      </c>
      <c r="AF93" s="8" t="str">
        <f>'Vulnerability scoring'!AF93</f>
        <v>N/A</v>
      </c>
      <c r="AG93" s="8" t="str">
        <f>'Vulnerability scoring'!AG93</f>
        <v>N/A</v>
      </c>
      <c r="AH93" s="8" t="str">
        <f>'Vulnerability scoring'!AH93</f>
        <v>N/A</v>
      </c>
      <c r="AI93" s="8" t="str">
        <f>'Vulnerability scoring'!AI93</f>
        <v>N/A</v>
      </c>
      <c r="AJ93" s="8" t="str">
        <f>'Vulnerability scoring'!AJ93</f>
        <v>N/A</v>
      </c>
      <c r="AK93" s="8" t="str">
        <f>'Vulnerability scoring'!AK93</f>
        <v>N/A</v>
      </c>
      <c r="AL93" s="8" t="str">
        <f>'Vulnerability scoring'!AL93</f>
        <v>N/A</v>
      </c>
      <c r="AM93" s="8" t="str">
        <f>'Vulnerability scoring'!AM93</f>
        <v>N/A</v>
      </c>
      <c r="AN93" s="8" t="str">
        <f>'Vulnerability scoring'!AN93</f>
        <v/>
      </c>
      <c r="AO93" s="8" t="str">
        <f>'Vulnerability scoring'!AO93</f>
        <v>N/A</v>
      </c>
      <c r="AP93" s="8" t="str">
        <f>'Vulnerability scoring'!AP93</f>
        <v>N/A</v>
      </c>
      <c r="AQ93" s="8" t="str">
        <f>'Vulnerability scoring'!AQ93</f>
        <v>N/A</v>
      </c>
      <c r="AR93" s="8" t="str">
        <f>'Vulnerability scoring'!AR93</f>
        <v>N/A</v>
      </c>
      <c r="AS93" s="8" t="str">
        <f>'Vulnerability scoring'!AS93</f>
        <v>N/A</v>
      </c>
      <c r="AT93" s="8" t="str">
        <f>'Vulnerability scoring'!AT93</f>
        <v>N/A</v>
      </c>
      <c r="AU93" s="8" t="str">
        <f>'Vulnerability scoring'!AU93</f>
        <v>N/A</v>
      </c>
      <c r="AV93" s="8" t="str">
        <f>'Vulnerability scoring'!AV93</f>
        <v>N/A</v>
      </c>
      <c r="AW93" s="8" t="str">
        <f>'Vulnerability scoring'!AW93</f>
        <v>N/A</v>
      </c>
      <c r="AX93" s="8" t="str">
        <f>'Vulnerability scoring'!AX93</f>
        <v>N/A</v>
      </c>
      <c r="AY93" s="8" t="str">
        <f>'Vulnerability scoring'!AY93</f>
        <v>N/A</v>
      </c>
      <c r="AZ93" s="8" t="str">
        <f>'Vulnerability scoring'!AZ93</f>
        <v>N/A</v>
      </c>
      <c r="BA93" s="8" t="str">
        <f>'Vulnerability scoring'!BA93</f>
        <v>ASSESS</v>
      </c>
      <c r="BB93" s="8" t="str">
        <f>'Vulnerability scoring'!BB93</f>
        <v>N/A</v>
      </c>
      <c r="BC93" s="8" t="str">
        <f>'Vulnerability scoring'!BC93</f>
        <v>N/A</v>
      </c>
      <c r="BD93" s="8" t="str">
        <f>'Vulnerability scoring'!BD93</f>
        <v>ASSESS</v>
      </c>
      <c r="BE93" s="8" t="str">
        <f>'Vulnerability scoring'!BE93</f>
        <v>N/A</v>
      </c>
      <c r="BF93" s="8" t="str">
        <f>'Vulnerability scoring'!BF93</f>
        <v>N/A</v>
      </c>
      <c r="BG93" s="8" t="str">
        <f>'Vulnerability scoring'!BG93</f>
        <v>N/A</v>
      </c>
      <c r="BH93" s="8" t="str">
        <f>'Vulnerability scoring'!BH93</f>
        <v>N/A</v>
      </c>
      <c r="BI93" s="8"/>
    </row>
    <row r="94" spans="1:61" ht="12.75" x14ac:dyDescent="0.2">
      <c r="A94" s="75" t="str">
        <f>'Technology references'!A89</f>
        <v>Tech-088</v>
      </c>
      <c r="B94" s="79" t="str">
        <f t="array" ref="B94">INDEX('Technology references'!$B$2:$B$100,MATCH($A94,'Technology references'!$A$2:$A$100,0))</f>
        <v>Computational imagery</v>
      </c>
      <c r="C94" s="74"/>
      <c r="D94" s="8" t="str">
        <f>'Vulnerability scoring'!D94</f>
        <v>N/A</v>
      </c>
      <c r="E94" s="8" t="str">
        <f>'Vulnerability scoring'!E94</f>
        <v>N/A</v>
      </c>
      <c r="F94" s="8" t="str">
        <f>'Vulnerability scoring'!F94</f>
        <v/>
      </c>
      <c r="G94" s="8" t="str">
        <f>'Vulnerability scoring'!G94</f>
        <v/>
      </c>
      <c r="H94" s="8" t="str">
        <f>'Vulnerability scoring'!H94</f>
        <v/>
      </c>
      <c r="I94" s="8" t="str">
        <f>'Vulnerability scoring'!I94</f>
        <v/>
      </c>
      <c r="J94" s="8" t="str">
        <f>'Vulnerability scoring'!J94</f>
        <v>N/A</v>
      </c>
      <c r="K94" s="8" t="str">
        <f>'Vulnerability scoring'!K94</f>
        <v/>
      </c>
      <c r="L94" s="8" t="str">
        <f>'Vulnerability scoring'!L94</f>
        <v/>
      </c>
      <c r="M94" s="8" t="str">
        <f>'Vulnerability scoring'!M94</f>
        <v>N/A</v>
      </c>
      <c r="N94" s="8" t="str">
        <f>'Vulnerability scoring'!N94</f>
        <v/>
      </c>
      <c r="O94" s="8" t="str">
        <f>'Vulnerability scoring'!O94</f>
        <v/>
      </c>
      <c r="P94" s="8" t="str">
        <f>'Vulnerability scoring'!P94</f>
        <v/>
      </c>
      <c r="Q94" s="8" t="str">
        <f>'Vulnerability scoring'!Q94</f>
        <v/>
      </c>
      <c r="R94" s="8" t="str">
        <f>'Vulnerability scoring'!R94</f>
        <v/>
      </c>
      <c r="S94" s="8" t="str">
        <f>'Vulnerability scoring'!S94</f>
        <v/>
      </c>
      <c r="T94" s="8" t="str">
        <f>'Vulnerability scoring'!T94</f>
        <v/>
      </c>
      <c r="U94" s="8" t="str">
        <f>'Vulnerability scoring'!U94</f>
        <v/>
      </c>
      <c r="V94" s="8" t="str">
        <f>'Vulnerability scoring'!V94</f>
        <v/>
      </c>
      <c r="W94" s="8" t="str">
        <f>'Vulnerability scoring'!W94</f>
        <v/>
      </c>
      <c r="X94" s="8" t="str">
        <f>'Vulnerability scoring'!X94</f>
        <v/>
      </c>
      <c r="Y94" s="8" t="str">
        <f>'Vulnerability scoring'!Y94</f>
        <v/>
      </c>
      <c r="Z94" s="8" t="str">
        <f>'Vulnerability scoring'!Z94</f>
        <v>N/A</v>
      </c>
      <c r="AA94" s="8" t="str">
        <f>'Vulnerability scoring'!AA94</f>
        <v/>
      </c>
      <c r="AB94" s="8" t="str">
        <f>'Vulnerability scoring'!AB94</f>
        <v/>
      </c>
      <c r="AC94" s="8" t="str">
        <f>'Vulnerability scoring'!AC94</f>
        <v/>
      </c>
      <c r="AD94" s="8" t="str">
        <f>'Vulnerability scoring'!AD94</f>
        <v/>
      </c>
      <c r="AE94" s="8" t="str">
        <f>'Vulnerability scoring'!AE94</f>
        <v/>
      </c>
      <c r="AF94" s="8" t="str">
        <f>'Vulnerability scoring'!AF94</f>
        <v/>
      </c>
      <c r="AG94" s="8" t="str">
        <f>'Vulnerability scoring'!AG94</f>
        <v/>
      </c>
      <c r="AH94" s="8" t="str">
        <f>'Vulnerability scoring'!AH94</f>
        <v/>
      </c>
      <c r="AI94" s="8" t="str">
        <f>'Vulnerability scoring'!AI94</f>
        <v/>
      </c>
      <c r="AJ94" s="8" t="str">
        <f>'Vulnerability scoring'!AJ94</f>
        <v/>
      </c>
      <c r="AK94" s="8" t="str">
        <f>'Vulnerability scoring'!AK94</f>
        <v/>
      </c>
      <c r="AL94" s="8" t="str">
        <f>'Vulnerability scoring'!AL94</f>
        <v/>
      </c>
      <c r="AM94" s="8" t="str">
        <f>'Vulnerability scoring'!AM94</f>
        <v/>
      </c>
      <c r="AN94" s="8" t="str">
        <f>'Vulnerability scoring'!AN94</f>
        <v/>
      </c>
      <c r="AO94" s="8" t="str">
        <f>'Vulnerability scoring'!AO94</f>
        <v/>
      </c>
      <c r="AP94" s="8" t="str">
        <f>'Vulnerability scoring'!AP94</f>
        <v/>
      </c>
      <c r="AQ94" s="8" t="str">
        <f>'Vulnerability scoring'!AQ94</f>
        <v/>
      </c>
      <c r="AR94" s="8" t="str">
        <f>'Vulnerability scoring'!AR94</f>
        <v/>
      </c>
      <c r="AS94" s="8" t="str">
        <f>'Vulnerability scoring'!AS94</f>
        <v/>
      </c>
      <c r="AT94" s="8" t="str">
        <f>'Vulnerability scoring'!AT94</f>
        <v/>
      </c>
      <c r="AU94" s="8" t="str">
        <f>'Vulnerability scoring'!AU94</f>
        <v/>
      </c>
      <c r="AV94" s="8" t="str">
        <f>'Vulnerability scoring'!AV94</f>
        <v/>
      </c>
      <c r="AW94" s="8" t="str">
        <f>'Vulnerability scoring'!AW94</f>
        <v/>
      </c>
      <c r="AX94" s="8" t="str">
        <f>'Vulnerability scoring'!AX94</f>
        <v/>
      </c>
      <c r="AY94" s="8" t="str">
        <f>'Vulnerability scoring'!AY94</f>
        <v/>
      </c>
      <c r="AZ94" s="8" t="str">
        <f>'Vulnerability scoring'!AZ94</f>
        <v/>
      </c>
      <c r="BA94" s="8" t="str">
        <f>'Vulnerability scoring'!BA94</f>
        <v/>
      </c>
      <c r="BB94" s="8" t="str">
        <f>'Vulnerability scoring'!BB94</f>
        <v/>
      </c>
      <c r="BC94" s="8" t="str">
        <f>'Vulnerability scoring'!BC94</f>
        <v/>
      </c>
      <c r="BD94" s="8" t="str">
        <f>'Vulnerability scoring'!BD94</f>
        <v/>
      </c>
      <c r="BE94" s="8" t="str">
        <f>'Vulnerability scoring'!BE94</f>
        <v/>
      </c>
      <c r="BF94" s="8" t="str">
        <f>'Vulnerability scoring'!BF94</f>
        <v/>
      </c>
      <c r="BG94" s="8" t="str">
        <f>'Vulnerability scoring'!BG94</f>
        <v/>
      </c>
      <c r="BH94" s="8" t="str">
        <f>'Vulnerability scoring'!BH94</f>
        <v/>
      </c>
      <c r="BI94" s="8"/>
    </row>
    <row r="95" spans="1:61" ht="12.75" x14ac:dyDescent="0.2">
      <c r="A95" s="75" t="str">
        <f>'Technology references'!A90</f>
        <v>Tech-089</v>
      </c>
      <c r="B95" s="79" t="str">
        <f t="array" ref="B95">INDEX('Technology references'!$B$2:$B$100,MATCH($A95,'Technology references'!$A$2:$A$100,0))</f>
        <v>Deepfakes</v>
      </c>
      <c r="C95" s="74"/>
      <c r="D95" s="8" t="str">
        <f>'Vulnerability scoring'!D95</f>
        <v>N/A</v>
      </c>
      <c r="E95" s="8" t="str">
        <f>'Vulnerability scoring'!E95</f>
        <v>N/A</v>
      </c>
      <c r="F95" s="8" t="str">
        <f>'Vulnerability scoring'!F95</f>
        <v/>
      </c>
      <c r="G95" s="8" t="str">
        <f>'Vulnerability scoring'!G95</f>
        <v/>
      </c>
      <c r="H95" s="8" t="str">
        <f>'Vulnerability scoring'!H95</f>
        <v/>
      </c>
      <c r="I95" s="8" t="str">
        <f>'Vulnerability scoring'!I95</f>
        <v/>
      </c>
      <c r="J95" s="8" t="str">
        <f>'Vulnerability scoring'!J95</f>
        <v>N/A</v>
      </c>
      <c r="K95" s="8" t="str">
        <f>'Vulnerability scoring'!K95</f>
        <v/>
      </c>
      <c r="L95" s="8" t="str">
        <f>'Vulnerability scoring'!L95</f>
        <v/>
      </c>
      <c r="M95" s="8" t="str">
        <f>'Vulnerability scoring'!M95</f>
        <v>N/A</v>
      </c>
      <c r="N95" s="8" t="str">
        <f>'Vulnerability scoring'!N95</f>
        <v/>
      </c>
      <c r="O95" s="8" t="str">
        <f>'Vulnerability scoring'!O95</f>
        <v/>
      </c>
      <c r="P95" s="8" t="str">
        <f>'Vulnerability scoring'!P95</f>
        <v/>
      </c>
      <c r="Q95" s="8" t="str">
        <f>'Vulnerability scoring'!Q95</f>
        <v/>
      </c>
      <c r="R95" s="8" t="str">
        <f>'Vulnerability scoring'!R95</f>
        <v/>
      </c>
      <c r="S95" s="8" t="str">
        <f>'Vulnerability scoring'!S95</f>
        <v/>
      </c>
      <c r="T95" s="8" t="str">
        <f>'Vulnerability scoring'!T95</f>
        <v/>
      </c>
      <c r="U95" s="8" t="str">
        <f>'Vulnerability scoring'!U95</f>
        <v/>
      </c>
      <c r="V95" s="8" t="str">
        <f>'Vulnerability scoring'!V95</f>
        <v/>
      </c>
      <c r="W95" s="8" t="str">
        <f>'Vulnerability scoring'!W95</f>
        <v/>
      </c>
      <c r="X95" s="8" t="str">
        <f>'Vulnerability scoring'!X95</f>
        <v/>
      </c>
      <c r="Y95" s="8" t="str">
        <f>'Vulnerability scoring'!Y95</f>
        <v/>
      </c>
      <c r="Z95" s="8" t="str">
        <f>'Vulnerability scoring'!Z95</f>
        <v>N/A</v>
      </c>
      <c r="AA95" s="8" t="str">
        <f>'Vulnerability scoring'!AA95</f>
        <v/>
      </c>
      <c r="AB95" s="8" t="str">
        <f>'Vulnerability scoring'!AB95</f>
        <v/>
      </c>
      <c r="AC95" s="8" t="str">
        <f>'Vulnerability scoring'!AC95</f>
        <v/>
      </c>
      <c r="AD95" s="8" t="str">
        <f>'Vulnerability scoring'!AD95</f>
        <v/>
      </c>
      <c r="AE95" s="8" t="str">
        <f>'Vulnerability scoring'!AE95</f>
        <v/>
      </c>
      <c r="AF95" s="8" t="str">
        <f>'Vulnerability scoring'!AF95</f>
        <v/>
      </c>
      <c r="AG95" s="8" t="str">
        <f>'Vulnerability scoring'!AG95</f>
        <v/>
      </c>
      <c r="AH95" s="8" t="str">
        <f>'Vulnerability scoring'!AH95</f>
        <v/>
      </c>
      <c r="AI95" s="8" t="str">
        <f>'Vulnerability scoring'!AI95</f>
        <v/>
      </c>
      <c r="AJ95" s="8" t="str">
        <f>'Vulnerability scoring'!AJ95</f>
        <v/>
      </c>
      <c r="AK95" s="8" t="str">
        <f>'Vulnerability scoring'!AK95</f>
        <v/>
      </c>
      <c r="AL95" s="8" t="str">
        <f>'Vulnerability scoring'!AL95</f>
        <v/>
      </c>
      <c r="AM95" s="8" t="str">
        <f>'Vulnerability scoring'!AM95</f>
        <v/>
      </c>
      <c r="AN95" s="8" t="str">
        <f>'Vulnerability scoring'!AN95</f>
        <v/>
      </c>
      <c r="AO95" s="8" t="str">
        <f>'Vulnerability scoring'!AO95</f>
        <v/>
      </c>
      <c r="AP95" s="8" t="str">
        <f>'Vulnerability scoring'!AP95</f>
        <v/>
      </c>
      <c r="AQ95" s="8" t="str">
        <f>'Vulnerability scoring'!AQ95</f>
        <v/>
      </c>
      <c r="AR95" s="8" t="str">
        <f>'Vulnerability scoring'!AR95</f>
        <v/>
      </c>
      <c r="AS95" s="8" t="str">
        <f>'Vulnerability scoring'!AS95</f>
        <v/>
      </c>
      <c r="AT95" s="8" t="str">
        <f>'Vulnerability scoring'!AT95</f>
        <v/>
      </c>
      <c r="AU95" s="8" t="str">
        <f>'Vulnerability scoring'!AU95</f>
        <v/>
      </c>
      <c r="AV95" s="8" t="str">
        <f>'Vulnerability scoring'!AV95</f>
        <v/>
      </c>
      <c r="AW95" s="8" t="str">
        <f>'Vulnerability scoring'!AW95</f>
        <v/>
      </c>
      <c r="AX95" s="8" t="str">
        <f>'Vulnerability scoring'!AX95</f>
        <v/>
      </c>
      <c r="AY95" s="8" t="str">
        <f>'Vulnerability scoring'!AY95</f>
        <v/>
      </c>
      <c r="AZ95" s="8" t="str">
        <f>'Vulnerability scoring'!AZ95</f>
        <v/>
      </c>
      <c r="BA95" s="8" t="str">
        <f>'Vulnerability scoring'!BA95</f>
        <v/>
      </c>
      <c r="BB95" s="8" t="str">
        <f>'Vulnerability scoring'!BB95</f>
        <v/>
      </c>
      <c r="BC95" s="8" t="str">
        <f>'Vulnerability scoring'!BC95</f>
        <v/>
      </c>
      <c r="BD95" s="8" t="str">
        <f>'Vulnerability scoring'!BD95</f>
        <v/>
      </c>
      <c r="BE95" s="8" t="str">
        <f>'Vulnerability scoring'!BE95</f>
        <v/>
      </c>
      <c r="BF95" s="8" t="str">
        <f>'Vulnerability scoring'!BF95</f>
        <v/>
      </c>
      <c r="BG95" s="8" t="str">
        <f>'Vulnerability scoring'!BG95</f>
        <v/>
      </c>
      <c r="BH95" s="8" t="str">
        <f>'Vulnerability scoring'!BH95</f>
        <v/>
      </c>
      <c r="BI95" s="8"/>
    </row>
    <row r="96" spans="1:61" ht="12.75" x14ac:dyDescent="0.2">
      <c r="A96" s="75" t="str">
        <f>'Technology references'!A91</f>
        <v>Tech-090</v>
      </c>
      <c r="B96" s="79" t="str">
        <f t="array" ref="B96">INDEX('Technology references'!$B$2:$B$100,MATCH($A96,'Technology references'!$A$2:$A$100,0))</f>
        <v>Species loss</v>
      </c>
      <c r="C96" s="74"/>
      <c r="D96" s="8">
        <f>'Vulnerability scoring'!D96</f>
        <v>-1</v>
      </c>
      <c r="E96" s="8" t="str">
        <f>'Vulnerability scoring'!E96</f>
        <v>ASSESS</v>
      </c>
      <c r="F96" s="8" t="str">
        <f>'Vulnerability scoring'!F96</f>
        <v/>
      </c>
      <c r="G96" s="8" t="str">
        <f>'Vulnerability scoring'!G96</f>
        <v/>
      </c>
      <c r="H96" s="8" t="str">
        <f>'Vulnerability scoring'!H96</f>
        <v/>
      </c>
      <c r="I96" s="8" t="str">
        <f>'Vulnerability scoring'!I96</f>
        <v/>
      </c>
      <c r="J96" s="8" t="str">
        <f>'Vulnerability scoring'!J96</f>
        <v>N/A</v>
      </c>
      <c r="K96" s="8" t="str">
        <f>'Vulnerability scoring'!K96</f>
        <v/>
      </c>
      <c r="L96" s="8" t="str">
        <f>'Vulnerability scoring'!L96</f>
        <v/>
      </c>
      <c r="M96" s="8" t="str">
        <f>'Vulnerability scoring'!M96</f>
        <v>N/A</v>
      </c>
      <c r="N96" s="8" t="str">
        <f>'Vulnerability scoring'!N96</f>
        <v/>
      </c>
      <c r="O96" s="8" t="str">
        <f>'Vulnerability scoring'!O96</f>
        <v/>
      </c>
      <c r="P96" s="8" t="str">
        <f>'Vulnerability scoring'!P96</f>
        <v/>
      </c>
      <c r="Q96" s="8" t="str">
        <f>'Vulnerability scoring'!Q96</f>
        <v/>
      </c>
      <c r="R96" s="8" t="str">
        <f>'Vulnerability scoring'!R96</f>
        <v/>
      </c>
      <c r="S96" s="8" t="str">
        <f>'Vulnerability scoring'!S96</f>
        <v/>
      </c>
      <c r="T96" s="8" t="str">
        <f>'Vulnerability scoring'!T96</f>
        <v/>
      </c>
      <c r="U96" s="8" t="str">
        <f>'Vulnerability scoring'!U96</f>
        <v/>
      </c>
      <c r="V96" s="8" t="str">
        <f>'Vulnerability scoring'!V96</f>
        <v/>
      </c>
      <c r="W96" s="8" t="str">
        <f>'Vulnerability scoring'!W96</f>
        <v/>
      </c>
      <c r="X96" s="8" t="str">
        <f>'Vulnerability scoring'!X96</f>
        <v/>
      </c>
      <c r="Y96" s="8" t="str">
        <f>'Vulnerability scoring'!Y96</f>
        <v/>
      </c>
      <c r="Z96" s="8" t="str">
        <f>'Vulnerability scoring'!Z96</f>
        <v>N/A</v>
      </c>
      <c r="AA96" s="8" t="str">
        <f>'Vulnerability scoring'!AA96</f>
        <v/>
      </c>
      <c r="AB96" s="8" t="str">
        <f>'Vulnerability scoring'!AB96</f>
        <v/>
      </c>
      <c r="AC96" s="8" t="str">
        <f>'Vulnerability scoring'!AC96</f>
        <v/>
      </c>
      <c r="AD96" s="8" t="str">
        <f>'Vulnerability scoring'!AD96</f>
        <v/>
      </c>
      <c r="AE96" s="8" t="str">
        <f>'Vulnerability scoring'!AE96</f>
        <v/>
      </c>
      <c r="AF96" s="8" t="str">
        <f>'Vulnerability scoring'!AF96</f>
        <v/>
      </c>
      <c r="AG96" s="8" t="str">
        <f>'Vulnerability scoring'!AG96</f>
        <v/>
      </c>
      <c r="AH96" s="8" t="str">
        <f>'Vulnerability scoring'!AH96</f>
        <v/>
      </c>
      <c r="AI96" s="8" t="str">
        <f>'Vulnerability scoring'!AI96</f>
        <v/>
      </c>
      <c r="AJ96" s="8" t="str">
        <f>'Vulnerability scoring'!AJ96</f>
        <v/>
      </c>
      <c r="AK96" s="8" t="str">
        <f>'Vulnerability scoring'!AK96</f>
        <v/>
      </c>
      <c r="AL96" s="8" t="str">
        <f>'Vulnerability scoring'!AL96</f>
        <v/>
      </c>
      <c r="AM96" s="8" t="str">
        <f>'Vulnerability scoring'!AM96</f>
        <v/>
      </c>
      <c r="AN96" s="8" t="str">
        <f>'Vulnerability scoring'!AN96</f>
        <v/>
      </c>
      <c r="AO96" s="8" t="str">
        <f>'Vulnerability scoring'!AO96</f>
        <v/>
      </c>
      <c r="AP96" s="8" t="str">
        <f>'Vulnerability scoring'!AP96</f>
        <v/>
      </c>
      <c r="AQ96" s="8" t="str">
        <f>'Vulnerability scoring'!AQ96</f>
        <v/>
      </c>
      <c r="AR96" s="8" t="str">
        <f>'Vulnerability scoring'!AR96</f>
        <v/>
      </c>
      <c r="AS96" s="8" t="str">
        <f>'Vulnerability scoring'!AS96</f>
        <v/>
      </c>
      <c r="AT96" s="8" t="str">
        <f>'Vulnerability scoring'!AT96</f>
        <v/>
      </c>
      <c r="AU96" s="8" t="str">
        <f>'Vulnerability scoring'!AU96</f>
        <v/>
      </c>
      <c r="AV96" s="8" t="str">
        <f>'Vulnerability scoring'!AV96</f>
        <v/>
      </c>
      <c r="AW96" s="8" t="str">
        <f>'Vulnerability scoring'!AW96</f>
        <v/>
      </c>
      <c r="AX96" s="8" t="str">
        <f>'Vulnerability scoring'!AX96</f>
        <v/>
      </c>
      <c r="AY96" s="8" t="str">
        <f>'Vulnerability scoring'!AY96</f>
        <v/>
      </c>
      <c r="AZ96" s="8" t="str">
        <f>'Vulnerability scoring'!AZ96</f>
        <v/>
      </c>
      <c r="BA96" s="8" t="str">
        <f>'Vulnerability scoring'!BA96</f>
        <v/>
      </c>
      <c r="BB96" s="8" t="str">
        <f>'Vulnerability scoring'!BB96</f>
        <v/>
      </c>
      <c r="BC96" s="8" t="str">
        <f>'Vulnerability scoring'!BC96</f>
        <v/>
      </c>
      <c r="BD96" s="8" t="str">
        <f>'Vulnerability scoring'!BD96</f>
        <v/>
      </c>
      <c r="BE96" s="8" t="str">
        <f>'Vulnerability scoring'!BE96</f>
        <v/>
      </c>
      <c r="BF96" s="8" t="str">
        <f>'Vulnerability scoring'!BF96</f>
        <v/>
      </c>
      <c r="BG96" s="8" t="str">
        <f>'Vulnerability scoring'!BG96</f>
        <v/>
      </c>
      <c r="BH96" s="8" t="str">
        <f>'Vulnerability scoring'!BH96</f>
        <v/>
      </c>
      <c r="BI96" s="8"/>
    </row>
    <row r="97" spans="1:61" ht="12.75" x14ac:dyDescent="0.2">
      <c r="A97" s="75" t="str">
        <f>'Technology references'!A92</f>
        <v>Tech-091</v>
      </c>
      <c r="B97" s="79" t="str">
        <f t="array" ref="B97">INDEX('Technology references'!$B$2:$B$100,MATCH($A97,'Technology references'!$A$2:$A$100,0))</f>
        <v>Distressed climate migration</v>
      </c>
      <c r="C97" s="74"/>
      <c r="D97" s="8" t="str">
        <f>'Vulnerability scoring'!D97</f>
        <v>N/A</v>
      </c>
      <c r="E97" s="8" t="str">
        <f>'Vulnerability scoring'!E97</f>
        <v>ASSESS</v>
      </c>
      <c r="F97" s="8" t="str">
        <f>'Vulnerability scoring'!F97</f>
        <v/>
      </c>
      <c r="G97" s="8" t="str">
        <f>'Vulnerability scoring'!G97</f>
        <v/>
      </c>
      <c r="H97" s="8" t="str">
        <f>'Vulnerability scoring'!H97</f>
        <v/>
      </c>
      <c r="I97" s="8" t="str">
        <f>'Vulnerability scoring'!I97</f>
        <v/>
      </c>
      <c r="J97" s="8">
        <f>'Vulnerability scoring'!J97</f>
        <v>2</v>
      </c>
      <c r="K97" s="8" t="str">
        <f>'Vulnerability scoring'!K97</f>
        <v/>
      </c>
      <c r="L97" s="8" t="str">
        <f>'Vulnerability scoring'!L97</f>
        <v/>
      </c>
      <c r="M97" s="8">
        <f>'Vulnerability scoring'!M97</f>
        <v>1</v>
      </c>
      <c r="N97" s="8" t="str">
        <f>'Vulnerability scoring'!N97</f>
        <v/>
      </c>
      <c r="O97" s="8" t="str">
        <f>'Vulnerability scoring'!O97</f>
        <v/>
      </c>
      <c r="P97" s="8" t="str">
        <f>'Vulnerability scoring'!P97</f>
        <v/>
      </c>
      <c r="Q97" s="8" t="str">
        <f>'Vulnerability scoring'!Q97</f>
        <v/>
      </c>
      <c r="R97" s="8" t="str">
        <f>'Vulnerability scoring'!R97</f>
        <v/>
      </c>
      <c r="S97" s="8" t="str">
        <f>'Vulnerability scoring'!S97</f>
        <v/>
      </c>
      <c r="T97" s="8" t="str">
        <f>'Vulnerability scoring'!T97</f>
        <v/>
      </c>
      <c r="U97" s="8" t="str">
        <f>'Vulnerability scoring'!U97</f>
        <v/>
      </c>
      <c r="V97" s="8" t="str">
        <f>'Vulnerability scoring'!V97</f>
        <v/>
      </c>
      <c r="W97" s="8" t="str">
        <f>'Vulnerability scoring'!W97</f>
        <v/>
      </c>
      <c r="X97" s="8" t="str">
        <f>'Vulnerability scoring'!X97</f>
        <v/>
      </c>
      <c r="Y97" s="8" t="str">
        <f>'Vulnerability scoring'!Y97</f>
        <v/>
      </c>
      <c r="Z97" s="8">
        <f>'Vulnerability scoring'!Z97</f>
        <v>-2</v>
      </c>
      <c r="AA97" s="8" t="str">
        <f>'Vulnerability scoring'!AA97</f>
        <v/>
      </c>
      <c r="AB97" s="8" t="str">
        <f>'Vulnerability scoring'!AB97</f>
        <v/>
      </c>
      <c r="AC97" s="8" t="str">
        <f>'Vulnerability scoring'!AC97</f>
        <v/>
      </c>
      <c r="AD97" s="8" t="str">
        <f>'Vulnerability scoring'!AD97</f>
        <v/>
      </c>
      <c r="AE97" s="8" t="str">
        <f>'Vulnerability scoring'!AE97</f>
        <v/>
      </c>
      <c r="AF97" s="8" t="str">
        <f>'Vulnerability scoring'!AF97</f>
        <v/>
      </c>
      <c r="AG97" s="8" t="str">
        <f>'Vulnerability scoring'!AG97</f>
        <v/>
      </c>
      <c r="AH97" s="8" t="str">
        <f>'Vulnerability scoring'!AH97</f>
        <v/>
      </c>
      <c r="AI97" s="8" t="str">
        <f>'Vulnerability scoring'!AI97</f>
        <v/>
      </c>
      <c r="AJ97" s="8" t="str">
        <f>'Vulnerability scoring'!AJ97</f>
        <v/>
      </c>
      <c r="AK97" s="8" t="str">
        <f>'Vulnerability scoring'!AK97</f>
        <v/>
      </c>
      <c r="AL97" s="8" t="str">
        <f>'Vulnerability scoring'!AL97</f>
        <v/>
      </c>
      <c r="AM97" s="8" t="str">
        <f>'Vulnerability scoring'!AM97</f>
        <v/>
      </c>
      <c r="AN97" s="8" t="str">
        <f>'Vulnerability scoring'!AN97</f>
        <v/>
      </c>
      <c r="AO97" s="8" t="str">
        <f>'Vulnerability scoring'!AO97</f>
        <v/>
      </c>
      <c r="AP97" s="8" t="str">
        <f>'Vulnerability scoring'!AP97</f>
        <v/>
      </c>
      <c r="AQ97" s="8" t="str">
        <f>'Vulnerability scoring'!AQ97</f>
        <v/>
      </c>
      <c r="AR97" s="8" t="str">
        <f>'Vulnerability scoring'!AR97</f>
        <v/>
      </c>
      <c r="AS97" s="8" t="str">
        <f>'Vulnerability scoring'!AS97</f>
        <v/>
      </c>
      <c r="AT97" s="8" t="str">
        <f>'Vulnerability scoring'!AT97</f>
        <v/>
      </c>
      <c r="AU97" s="8" t="str">
        <f>'Vulnerability scoring'!AU97</f>
        <v/>
      </c>
      <c r="AV97" s="8" t="str">
        <f>'Vulnerability scoring'!AV97</f>
        <v/>
      </c>
      <c r="AW97" s="8" t="str">
        <f>'Vulnerability scoring'!AW97</f>
        <v/>
      </c>
      <c r="AX97" s="8" t="str">
        <f>'Vulnerability scoring'!AX97</f>
        <v/>
      </c>
      <c r="AY97" s="8" t="str">
        <f>'Vulnerability scoring'!AY97</f>
        <v/>
      </c>
      <c r="AZ97" s="8" t="str">
        <f>'Vulnerability scoring'!AZ97</f>
        <v/>
      </c>
      <c r="BA97" s="8" t="str">
        <f>'Vulnerability scoring'!BA97</f>
        <v/>
      </c>
      <c r="BB97" s="8" t="str">
        <f>'Vulnerability scoring'!BB97</f>
        <v/>
      </c>
      <c r="BC97" s="8" t="str">
        <f>'Vulnerability scoring'!BC97</f>
        <v/>
      </c>
      <c r="BD97" s="8" t="str">
        <f>'Vulnerability scoring'!BD97</f>
        <v/>
      </c>
      <c r="BE97" s="8" t="str">
        <f>'Vulnerability scoring'!BE97</f>
        <v/>
      </c>
      <c r="BF97" s="8" t="str">
        <f>'Vulnerability scoring'!BF97</f>
        <v/>
      </c>
      <c r="BG97" s="8" t="str">
        <f>'Vulnerability scoring'!BG97</f>
        <v/>
      </c>
      <c r="BH97" s="8" t="str">
        <f>'Vulnerability scoring'!BH97</f>
        <v/>
      </c>
      <c r="BI97" s="8"/>
    </row>
    <row r="98" spans="1:61" ht="12.75" x14ac:dyDescent="0.2">
      <c r="A98" s="75" t="str">
        <f>'Technology references'!A93</f>
        <v>Tech-092</v>
      </c>
      <c r="B98" s="79" t="str">
        <f t="array" ref="B98">INDEX('Technology references'!$B$2:$B$100,MATCH($A98,'Technology references'!$A$2:$A$100,0))</f>
        <v>Water scarcity</v>
      </c>
      <c r="C98" s="74"/>
      <c r="D98" s="8" t="str">
        <f>'Vulnerability scoring'!D98</f>
        <v>N/A</v>
      </c>
      <c r="E98" s="8" t="str">
        <f>'Vulnerability scoring'!E98</f>
        <v>ASSESS</v>
      </c>
      <c r="F98" s="8" t="str">
        <f>'Vulnerability scoring'!F98</f>
        <v/>
      </c>
      <c r="G98" s="8" t="str">
        <f>'Vulnerability scoring'!G98</f>
        <v/>
      </c>
      <c r="H98" s="8" t="str">
        <f>'Vulnerability scoring'!H98</f>
        <v/>
      </c>
      <c r="I98" s="8" t="str">
        <f>'Vulnerability scoring'!I98</f>
        <v/>
      </c>
      <c r="J98" s="8" t="str">
        <f>'Vulnerability scoring'!J98</f>
        <v>N/A</v>
      </c>
      <c r="K98" s="8" t="str">
        <f>'Vulnerability scoring'!K98</f>
        <v/>
      </c>
      <c r="L98" s="8" t="str">
        <f>'Vulnerability scoring'!L98</f>
        <v/>
      </c>
      <c r="M98" s="8">
        <f>'Vulnerability scoring'!M98</f>
        <v>-2</v>
      </c>
      <c r="N98" s="8" t="str">
        <f>'Vulnerability scoring'!N98</f>
        <v/>
      </c>
      <c r="O98" s="8" t="str">
        <f>'Vulnerability scoring'!O98</f>
        <v/>
      </c>
      <c r="P98" s="8" t="str">
        <f>'Vulnerability scoring'!P98</f>
        <v/>
      </c>
      <c r="Q98" s="8" t="str">
        <f>'Vulnerability scoring'!Q98</f>
        <v/>
      </c>
      <c r="R98" s="8" t="str">
        <f>'Vulnerability scoring'!R98</f>
        <v/>
      </c>
      <c r="S98" s="8" t="str">
        <f>'Vulnerability scoring'!S98</f>
        <v/>
      </c>
      <c r="T98" s="8" t="str">
        <f>'Vulnerability scoring'!T98</f>
        <v/>
      </c>
      <c r="U98" s="8" t="str">
        <f>'Vulnerability scoring'!U98</f>
        <v/>
      </c>
      <c r="V98" s="8" t="str">
        <f>'Vulnerability scoring'!V98</f>
        <v/>
      </c>
      <c r="W98" s="8" t="str">
        <f>'Vulnerability scoring'!W98</f>
        <v/>
      </c>
      <c r="X98" s="8" t="str">
        <f>'Vulnerability scoring'!X98</f>
        <v/>
      </c>
      <c r="Y98" s="8" t="str">
        <f>'Vulnerability scoring'!Y98</f>
        <v/>
      </c>
      <c r="Z98" s="8">
        <f>'Vulnerability scoring'!Z98</f>
        <v>-3</v>
      </c>
      <c r="AA98" s="8" t="str">
        <f>'Vulnerability scoring'!AA98</f>
        <v/>
      </c>
      <c r="AB98" s="8" t="str">
        <f>'Vulnerability scoring'!AB98</f>
        <v/>
      </c>
      <c r="AC98" s="8" t="str">
        <f>'Vulnerability scoring'!AC98</f>
        <v/>
      </c>
      <c r="AD98" s="8" t="str">
        <f>'Vulnerability scoring'!AD98</f>
        <v/>
      </c>
      <c r="AE98" s="8" t="str">
        <f>'Vulnerability scoring'!AE98</f>
        <v/>
      </c>
      <c r="AF98" s="8" t="str">
        <f>'Vulnerability scoring'!AF98</f>
        <v/>
      </c>
      <c r="AG98" s="8" t="str">
        <f>'Vulnerability scoring'!AG98</f>
        <v/>
      </c>
      <c r="AH98" s="8" t="str">
        <f>'Vulnerability scoring'!AH98</f>
        <v/>
      </c>
      <c r="AI98" s="8" t="str">
        <f>'Vulnerability scoring'!AI98</f>
        <v/>
      </c>
      <c r="AJ98" s="8" t="str">
        <f>'Vulnerability scoring'!AJ98</f>
        <v/>
      </c>
      <c r="AK98" s="8" t="str">
        <f>'Vulnerability scoring'!AK98</f>
        <v/>
      </c>
      <c r="AL98" s="8" t="str">
        <f>'Vulnerability scoring'!AL98</f>
        <v/>
      </c>
      <c r="AM98" s="8" t="str">
        <f>'Vulnerability scoring'!AM98</f>
        <v/>
      </c>
      <c r="AN98" s="8" t="str">
        <f>'Vulnerability scoring'!AN98</f>
        <v/>
      </c>
      <c r="AO98" s="8" t="str">
        <f>'Vulnerability scoring'!AO98</f>
        <v/>
      </c>
      <c r="AP98" s="8" t="str">
        <f>'Vulnerability scoring'!AP98</f>
        <v/>
      </c>
      <c r="AQ98" s="8" t="str">
        <f>'Vulnerability scoring'!AQ98</f>
        <v/>
      </c>
      <c r="AR98" s="8" t="str">
        <f>'Vulnerability scoring'!AR98</f>
        <v/>
      </c>
      <c r="AS98" s="8" t="str">
        <f>'Vulnerability scoring'!AS98</f>
        <v/>
      </c>
      <c r="AT98" s="8" t="str">
        <f>'Vulnerability scoring'!AT98</f>
        <v/>
      </c>
      <c r="AU98" s="8" t="str">
        <f>'Vulnerability scoring'!AU98</f>
        <v/>
      </c>
      <c r="AV98" s="8" t="str">
        <f>'Vulnerability scoring'!AV98</f>
        <v/>
      </c>
      <c r="AW98" s="8" t="str">
        <f>'Vulnerability scoring'!AW98</f>
        <v/>
      </c>
      <c r="AX98" s="8" t="str">
        <f>'Vulnerability scoring'!AX98</f>
        <v/>
      </c>
      <c r="AY98" s="8" t="str">
        <f>'Vulnerability scoring'!AY98</f>
        <v/>
      </c>
      <c r="AZ98" s="8" t="str">
        <f>'Vulnerability scoring'!AZ98</f>
        <v/>
      </c>
      <c r="BA98" s="8" t="str">
        <f>'Vulnerability scoring'!BA98</f>
        <v/>
      </c>
      <c r="BB98" s="8" t="str">
        <f>'Vulnerability scoring'!BB98</f>
        <v/>
      </c>
      <c r="BC98" s="8" t="str">
        <f>'Vulnerability scoring'!BC98</f>
        <v/>
      </c>
      <c r="BD98" s="8" t="str">
        <f>'Vulnerability scoring'!BD98</f>
        <v/>
      </c>
      <c r="BE98" s="8" t="str">
        <f>'Vulnerability scoring'!BE98</f>
        <v/>
      </c>
      <c r="BF98" s="8" t="str">
        <f>'Vulnerability scoring'!BF98</f>
        <v/>
      </c>
      <c r="BG98" s="8" t="str">
        <f>'Vulnerability scoring'!BG98</f>
        <v/>
      </c>
      <c r="BH98" s="8" t="str">
        <f>'Vulnerability scoring'!BH98</f>
        <v/>
      </c>
      <c r="BI98" s="8"/>
    </row>
    <row r="99" spans="1:61" ht="12.75" x14ac:dyDescent="0.2">
      <c r="A99" s="75" t="str">
        <f>'Technology references'!A94</f>
        <v>Tech-093</v>
      </c>
      <c r="B99" s="79" t="str">
        <f t="array" ref="B99">INDEX('Technology references'!$B$2:$B$100,MATCH($A99,'Technology references'!$A$2:$A$100,0))</f>
        <v>Rising sea levels</v>
      </c>
      <c r="C99" s="74"/>
      <c r="D99" s="8" t="str">
        <f>'Vulnerability scoring'!D99</f>
        <v>N/A</v>
      </c>
      <c r="E99" s="8" t="str">
        <f>'Vulnerability scoring'!E99</f>
        <v>N/A</v>
      </c>
      <c r="F99" s="8" t="str">
        <f>'Vulnerability scoring'!F99</f>
        <v/>
      </c>
      <c r="G99" s="8" t="str">
        <f>'Vulnerability scoring'!G99</f>
        <v/>
      </c>
      <c r="H99" s="8" t="str">
        <f>'Vulnerability scoring'!H99</f>
        <v/>
      </c>
      <c r="I99" s="8" t="str">
        <f>'Vulnerability scoring'!I99</f>
        <v/>
      </c>
      <c r="J99" s="8" t="str">
        <f>'Vulnerability scoring'!J99</f>
        <v>N/A</v>
      </c>
      <c r="K99" s="8" t="str">
        <f>'Vulnerability scoring'!K99</f>
        <v/>
      </c>
      <c r="L99" s="8" t="str">
        <f>'Vulnerability scoring'!L99</f>
        <v/>
      </c>
      <c r="M99" s="8" t="str">
        <f>'Vulnerability scoring'!M99</f>
        <v>N/A</v>
      </c>
      <c r="N99" s="8" t="str">
        <f>'Vulnerability scoring'!N99</f>
        <v/>
      </c>
      <c r="O99" s="8" t="str">
        <f>'Vulnerability scoring'!O99</f>
        <v/>
      </c>
      <c r="P99" s="8" t="str">
        <f>'Vulnerability scoring'!P99</f>
        <v/>
      </c>
      <c r="Q99" s="8" t="str">
        <f>'Vulnerability scoring'!Q99</f>
        <v/>
      </c>
      <c r="R99" s="8" t="str">
        <f>'Vulnerability scoring'!R99</f>
        <v/>
      </c>
      <c r="S99" s="8" t="str">
        <f>'Vulnerability scoring'!S99</f>
        <v/>
      </c>
      <c r="T99" s="8" t="str">
        <f>'Vulnerability scoring'!T99</f>
        <v/>
      </c>
      <c r="U99" s="8" t="str">
        <f>'Vulnerability scoring'!U99</f>
        <v/>
      </c>
      <c r="V99" s="8" t="str">
        <f>'Vulnerability scoring'!V99</f>
        <v/>
      </c>
      <c r="W99" s="8" t="str">
        <f>'Vulnerability scoring'!W99</f>
        <v/>
      </c>
      <c r="X99" s="8" t="str">
        <f>'Vulnerability scoring'!X99</f>
        <v/>
      </c>
      <c r="Y99" s="8" t="str">
        <f>'Vulnerability scoring'!Y99</f>
        <v/>
      </c>
      <c r="Z99" s="8">
        <f>'Vulnerability scoring'!Z99</f>
        <v>-1</v>
      </c>
      <c r="AA99" s="8" t="str">
        <f>'Vulnerability scoring'!AA99</f>
        <v/>
      </c>
      <c r="AB99" s="8" t="str">
        <f>'Vulnerability scoring'!AB99</f>
        <v/>
      </c>
      <c r="AC99" s="8" t="str">
        <f>'Vulnerability scoring'!AC99</f>
        <v/>
      </c>
      <c r="AD99" s="8" t="str">
        <f>'Vulnerability scoring'!AD99</f>
        <v/>
      </c>
      <c r="AE99" s="8" t="str">
        <f>'Vulnerability scoring'!AE99</f>
        <v/>
      </c>
      <c r="AF99" s="8" t="str">
        <f>'Vulnerability scoring'!AF99</f>
        <v/>
      </c>
      <c r="AG99" s="8" t="str">
        <f>'Vulnerability scoring'!AG99</f>
        <v/>
      </c>
      <c r="AH99" s="8" t="str">
        <f>'Vulnerability scoring'!AH99</f>
        <v/>
      </c>
      <c r="AI99" s="8" t="str">
        <f>'Vulnerability scoring'!AI99</f>
        <v/>
      </c>
      <c r="AJ99" s="8" t="str">
        <f>'Vulnerability scoring'!AJ99</f>
        <v/>
      </c>
      <c r="AK99" s="8" t="str">
        <f>'Vulnerability scoring'!AK99</f>
        <v/>
      </c>
      <c r="AL99" s="8" t="str">
        <f>'Vulnerability scoring'!AL99</f>
        <v/>
      </c>
      <c r="AM99" s="8" t="str">
        <f>'Vulnerability scoring'!AM99</f>
        <v/>
      </c>
      <c r="AN99" s="8" t="str">
        <f>'Vulnerability scoring'!AN99</f>
        <v/>
      </c>
      <c r="AO99" s="8" t="str">
        <f>'Vulnerability scoring'!AO99</f>
        <v/>
      </c>
      <c r="AP99" s="8" t="str">
        <f>'Vulnerability scoring'!AP99</f>
        <v/>
      </c>
      <c r="AQ99" s="8" t="str">
        <f>'Vulnerability scoring'!AQ99</f>
        <v/>
      </c>
      <c r="AR99" s="8" t="str">
        <f>'Vulnerability scoring'!AR99</f>
        <v/>
      </c>
      <c r="AS99" s="8" t="str">
        <f>'Vulnerability scoring'!AS99</f>
        <v/>
      </c>
      <c r="AT99" s="8" t="str">
        <f>'Vulnerability scoring'!AT99</f>
        <v/>
      </c>
      <c r="AU99" s="8" t="str">
        <f>'Vulnerability scoring'!AU99</f>
        <v/>
      </c>
      <c r="AV99" s="8" t="str">
        <f>'Vulnerability scoring'!AV99</f>
        <v/>
      </c>
      <c r="AW99" s="8" t="str">
        <f>'Vulnerability scoring'!AW99</f>
        <v/>
      </c>
      <c r="AX99" s="8" t="str">
        <f>'Vulnerability scoring'!AX99</f>
        <v/>
      </c>
      <c r="AY99" s="8" t="str">
        <f>'Vulnerability scoring'!AY99</f>
        <v/>
      </c>
      <c r="AZ99" s="8" t="str">
        <f>'Vulnerability scoring'!AZ99</f>
        <v/>
      </c>
      <c r="BA99" s="8" t="str">
        <f>'Vulnerability scoring'!BA99</f>
        <v/>
      </c>
      <c r="BB99" s="8" t="str">
        <f>'Vulnerability scoring'!BB99</f>
        <v/>
      </c>
      <c r="BC99" s="8" t="str">
        <f>'Vulnerability scoring'!BC99</f>
        <v/>
      </c>
      <c r="BD99" s="8" t="str">
        <f>'Vulnerability scoring'!BD99</f>
        <v/>
      </c>
      <c r="BE99" s="8" t="str">
        <f>'Vulnerability scoring'!BE99</f>
        <v/>
      </c>
      <c r="BF99" s="8" t="str">
        <f>'Vulnerability scoring'!BF99</f>
        <v/>
      </c>
      <c r="BG99" s="8" t="str">
        <f>'Vulnerability scoring'!BG99</f>
        <v/>
      </c>
      <c r="BH99" s="8" t="str">
        <f>'Vulnerability scoring'!BH99</f>
        <v/>
      </c>
      <c r="BI99" s="8"/>
    </row>
    <row r="100" spans="1:61" ht="12.75" x14ac:dyDescent="0.2">
      <c r="A100" s="75" t="str">
        <f>'Technology references'!A95</f>
        <v>Tech-094</v>
      </c>
      <c r="B100" s="79" t="str">
        <f t="array" ref="B100">INDEX('Technology references'!$B$2:$B$100,MATCH($A100,'Technology references'!$A$2:$A$100,0))</f>
        <v>Ocean acidification</v>
      </c>
      <c r="C100" s="74"/>
      <c r="D100" s="8" t="str">
        <f>'Vulnerability scoring'!D100</f>
        <v>N/A</v>
      </c>
      <c r="E100" s="8" t="str">
        <f>'Vulnerability scoring'!E100</f>
        <v>N/A</v>
      </c>
      <c r="F100" s="8" t="str">
        <f>'Vulnerability scoring'!F100</f>
        <v/>
      </c>
      <c r="G100" s="8" t="str">
        <f>'Vulnerability scoring'!G100</f>
        <v/>
      </c>
      <c r="H100" s="8" t="str">
        <f>'Vulnerability scoring'!H100</f>
        <v/>
      </c>
      <c r="I100" s="8" t="str">
        <f>'Vulnerability scoring'!I100</f>
        <v/>
      </c>
      <c r="J100" s="8" t="str">
        <f>'Vulnerability scoring'!J100</f>
        <v>N/A</v>
      </c>
      <c r="K100" s="8" t="str">
        <f>'Vulnerability scoring'!K100</f>
        <v/>
      </c>
      <c r="L100" s="8" t="str">
        <f>'Vulnerability scoring'!L100</f>
        <v/>
      </c>
      <c r="M100" s="8" t="str">
        <f>'Vulnerability scoring'!M100</f>
        <v>N/A</v>
      </c>
      <c r="N100" s="8" t="str">
        <f>'Vulnerability scoring'!N100</f>
        <v/>
      </c>
      <c r="O100" s="8" t="str">
        <f>'Vulnerability scoring'!O100</f>
        <v/>
      </c>
      <c r="P100" s="8" t="str">
        <f>'Vulnerability scoring'!P100</f>
        <v/>
      </c>
      <c r="Q100" s="8" t="str">
        <f>'Vulnerability scoring'!Q100</f>
        <v/>
      </c>
      <c r="R100" s="8" t="str">
        <f>'Vulnerability scoring'!R100</f>
        <v/>
      </c>
      <c r="S100" s="8" t="str">
        <f>'Vulnerability scoring'!S100</f>
        <v/>
      </c>
      <c r="T100" s="8" t="str">
        <f>'Vulnerability scoring'!T100</f>
        <v/>
      </c>
      <c r="U100" s="8" t="str">
        <f>'Vulnerability scoring'!U100</f>
        <v/>
      </c>
      <c r="V100" s="8" t="str">
        <f>'Vulnerability scoring'!V100</f>
        <v/>
      </c>
      <c r="W100" s="8" t="str">
        <f>'Vulnerability scoring'!W100</f>
        <v/>
      </c>
      <c r="X100" s="8" t="str">
        <f>'Vulnerability scoring'!X100</f>
        <v/>
      </c>
      <c r="Y100" s="8" t="str">
        <f>'Vulnerability scoring'!Y100</f>
        <v/>
      </c>
      <c r="Z100" s="8" t="str">
        <f>'Vulnerability scoring'!Z100</f>
        <v>N/A</v>
      </c>
      <c r="AA100" s="8" t="str">
        <f>'Vulnerability scoring'!AA100</f>
        <v/>
      </c>
      <c r="AB100" s="8" t="str">
        <f>'Vulnerability scoring'!AB100</f>
        <v/>
      </c>
      <c r="AC100" s="8" t="str">
        <f>'Vulnerability scoring'!AC100</f>
        <v/>
      </c>
      <c r="AD100" s="8" t="str">
        <f>'Vulnerability scoring'!AD100</f>
        <v/>
      </c>
      <c r="AE100" s="8" t="str">
        <f>'Vulnerability scoring'!AE100</f>
        <v/>
      </c>
      <c r="AF100" s="8" t="str">
        <f>'Vulnerability scoring'!AF100</f>
        <v/>
      </c>
      <c r="AG100" s="8" t="str">
        <f>'Vulnerability scoring'!AG100</f>
        <v/>
      </c>
      <c r="AH100" s="8" t="str">
        <f>'Vulnerability scoring'!AH100</f>
        <v/>
      </c>
      <c r="AI100" s="8" t="str">
        <f>'Vulnerability scoring'!AI100</f>
        <v/>
      </c>
      <c r="AJ100" s="8" t="str">
        <f>'Vulnerability scoring'!AJ100</f>
        <v/>
      </c>
      <c r="AK100" s="8" t="str">
        <f>'Vulnerability scoring'!AK100</f>
        <v/>
      </c>
      <c r="AL100" s="8" t="str">
        <f>'Vulnerability scoring'!AL100</f>
        <v/>
      </c>
      <c r="AM100" s="8" t="str">
        <f>'Vulnerability scoring'!AM100</f>
        <v/>
      </c>
      <c r="AN100" s="8" t="str">
        <f>'Vulnerability scoring'!AN100</f>
        <v/>
      </c>
      <c r="AO100" s="8" t="str">
        <f>'Vulnerability scoring'!AO100</f>
        <v/>
      </c>
      <c r="AP100" s="8" t="str">
        <f>'Vulnerability scoring'!AP100</f>
        <v/>
      </c>
      <c r="AQ100" s="8" t="str">
        <f>'Vulnerability scoring'!AQ100</f>
        <v/>
      </c>
      <c r="AR100" s="8" t="str">
        <f>'Vulnerability scoring'!AR100</f>
        <v/>
      </c>
      <c r="AS100" s="8" t="str">
        <f>'Vulnerability scoring'!AS100</f>
        <v/>
      </c>
      <c r="AT100" s="8" t="str">
        <f>'Vulnerability scoring'!AT100</f>
        <v/>
      </c>
      <c r="AU100" s="8" t="str">
        <f>'Vulnerability scoring'!AU100</f>
        <v/>
      </c>
      <c r="AV100" s="8" t="str">
        <f>'Vulnerability scoring'!AV100</f>
        <v/>
      </c>
      <c r="AW100" s="8" t="str">
        <f>'Vulnerability scoring'!AW100</f>
        <v/>
      </c>
      <c r="AX100" s="8" t="str">
        <f>'Vulnerability scoring'!AX100</f>
        <v/>
      </c>
      <c r="AY100" s="8" t="str">
        <f>'Vulnerability scoring'!AY100</f>
        <v/>
      </c>
      <c r="AZ100" s="8" t="str">
        <f>'Vulnerability scoring'!AZ100</f>
        <v/>
      </c>
      <c r="BA100" s="8" t="str">
        <f>'Vulnerability scoring'!BA100</f>
        <v/>
      </c>
      <c r="BB100" s="8" t="str">
        <f>'Vulnerability scoring'!BB100</f>
        <v/>
      </c>
      <c r="BC100" s="8" t="str">
        <f>'Vulnerability scoring'!BC100</f>
        <v/>
      </c>
      <c r="BD100" s="8" t="str">
        <f>'Vulnerability scoring'!BD100</f>
        <v/>
      </c>
      <c r="BE100" s="8" t="str">
        <f>'Vulnerability scoring'!BE100</f>
        <v/>
      </c>
      <c r="BF100" s="8" t="str">
        <f>'Vulnerability scoring'!BF100</f>
        <v/>
      </c>
      <c r="BG100" s="8" t="str">
        <f>'Vulnerability scoring'!BG100</f>
        <v/>
      </c>
      <c r="BH100" s="8" t="str">
        <f>'Vulnerability scoring'!BH100</f>
        <v/>
      </c>
      <c r="BI100" s="8"/>
    </row>
    <row r="101" spans="1:61" ht="12.75" x14ac:dyDescent="0.2">
      <c r="A101" s="75" t="str">
        <f>'Technology references'!A96</f>
        <v>Tech-095</v>
      </c>
      <c r="B101" s="79" t="str">
        <f t="array" ref="B101">INDEX('Technology references'!$B$2:$B$100,MATCH($A101,'Technology references'!$A$2:$A$100,0))</f>
        <v>Desertification</v>
      </c>
      <c r="C101" s="74"/>
      <c r="D101" s="8" t="str">
        <f>'Vulnerability scoring'!D101</f>
        <v>N/A</v>
      </c>
      <c r="E101" s="8" t="str">
        <f>'Vulnerability scoring'!E101</f>
        <v>ASSESS</v>
      </c>
      <c r="F101" s="8" t="str">
        <f>'Vulnerability scoring'!F101</f>
        <v/>
      </c>
      <c r="G101" s="8" t="str">
        <f>'Vulnerability scoring'!G101</f>
        <v/>
      </c>
      <c r="H101" s="8" t="str">
        <f>'Vulnerability scoring'!H101</f>
        <v/>
      </c>
      <c r="I101" s="8" t="str">
        <f>'Vulnerability scoring'!I101</f>
        <v/>
      </c>
      <c r="J101" s="8">
        <f>'Vulnerability scoring'!J101</f>
        <v>2</v>
      </c>
      <c r="K101" s="8" t="str">
        <f>'Vulnerability scoring'!K101</f>
        <v/>
      </c>
      <c r="L101" s="8" t="str">
        <f>'Vulnerability scoring'!L101</f>
        <v/>
      </c>
      <c r="M101" s="8" t="str">
        <f>'Vulnerability scoring'!M101</f>
        <v>N/A</v>
      </c>
      <c r="N101" s="8" t="str">
        <f>'Vulnerability scoring'!N101</f>
        <v/>
      </c>
      <c r="O101" s="8" t="str">
        <f>'Vulnerability scoring'!O101</f>
        <v/>
      </c>
      <c r="P101" s="8" t="str">
        <f>'Vulnerability scoring'!P101</f>
        <v/>
      </c>
      <c r="Q101" s="8" t="str">
        <f>'Vulnerability scoring'!Q101</f>
        <v/>
      </c>
      <c r="R101" s="8" t="str">
        <f>'Vulnerability scoring'!R101</f>
        <v/>
      </c>
      <c r="S101" s="8" t="str">
        <f>'Vulnerability scoring'!S101</f>
        <v/>
      </c>
      <c r="T101" s="8" t="str">
        <f>'Vulnerability scoring'!T101</f>
        <v/>
      </c>
      <c r="U101" s="8" t="str">
        <f>'Vulnerability scoring'!U101</f>
        <v/>
      </c>
      <c r="V101" s="8" t="str">
        <f>'Vulnerability scoring'!V101</f>
        <v/>
      </c>
      <c r="W101" s="8" t="str">
        <f>'Vulnerability scoring'!W101</f>
        <v/>
      </c>
      <c r="X101" s="8" t="str">
        <f>'Vulnerability scoring'!X101</f>
        <v/>
      </c>
      <c r="Y101" s="8" t="str">
        <f>'Vulnerability scoring'!Y101</f>
        <v/>
      </c>
      <c r="Z101" s="8">
        <f>'Vulnerability scoring'!Z101</f>
        <v>-2</v>
      </c>
      <c r="AA101" s="8" t="str">
        <f>'Vulnerability scoring'!AA101</f>
        <v/>
      </c>
      <c r="AB101" s="8" t="str">
        <f>'Vulnerability scoring'!AB101</f>
        <v/>
      </c>
      <c r="AC101" s="8" t="str">
        <f>'Vulnerability scoring'!AC101</f>
        <v/>
      </c>
      <c r="AD101" s="8" t="str">
        <f>'Vulnerability scoring'!AD101</f>
        <v/>
      </c>
      <c r="AE101" s="8" t="str">
        <f>'Vulnerability scoring'!AE101</f>
        <v/>
      </c>
      <c r="AF101" s="8" t="str">
        <f>'Vulnerability scoring'!AF101</f>
        <v/>
      </c>
      <c r="AG101" s="8" t="str">
        <f>'Vulnerability scoring'!AG101</f>
        <v/>
      </c>
      <c r="AH101" s="8" t="str">
        <f>'Vulnerability scoring'!AH101</f>
        <v/>
      </c>
      <c r="AI101" s="8" t="str">
        <f>'Vulnerability scoring'!AI101</f>
        <v/>
      </c>
      <c r="AJ101" s="8" t="str">
        <f>'Vulnerability scoring'!AJ101</f>
        <v/>
      </c>
      <c r="AK101" s="8" t="str">
        <f>'Vulnerability scoring'!AK101</f>
        <v/>
      </c>
      <c r="AL101" s="8" t="str">
        <f>'Vulnerability scoring'!AL101</f>
        <v/>
      </c>
      <c r="AM101" s="8" t="str">
        <f>'Vulnerability scoring'!AM101</f>
        <v/>
      </c>
      <c r="AN101" s="8" t="str">
        <f>'Vulnerability scoring'!AN101</f>
        <v/>
      </c>
      <c r="AO101" s="8" t="str">
        <f>'Vulnerability scoring'!AO101</f>
        <v/>
      </c>
      <c r="AP101" s="8" t="str">
        <f>'Vulnerability scoring'!AP101</f>
        <v/>
      </c>
      <c r="AQ101" s="8" t="str">
        <f>'Vulnerability scoring'!AQ101</f>
        <v/>
      </c>
      <c r="AR101" s="8" t="str">
        <f>'Vulnerability scoring'!AR101</f>
        <v/>
      </c>
      <c r="AS101" s="8" t="str">
        <f>'Vulnerability scoring'!AS101</f>
        <v/>
      </c>
      <c r="AT101" s="8" t="str">
        <f>'Vulnerability scoring'!AT101</f>
        <v/>
      </c>
      <c r="AU101" s="8" t="str">
        <f>'Vulnerability scoring'!AU101</f>
        <v/>
      </c>
      <c r="AV101" s="8" t="str">
        <f>'Vulnerability scoring'!AV101</f>
        <v/>
      </c>
      <c r="AW101" s="8" t="str">
        <f>'Vulnerability scoring'!AW101</f>
        <v/>
      </c>
      <c r="AX101" s="8" t="str">
        <f>'Vulnerability scoring'!AX101</f>
        <v/>
      </c>
      <c r="AY101" s="8" t="str">
        <f>'Vulnerability scoring'!AY101</f>
        <v/>
      </c>
      <c r="AZ101" s="8" t="str">
        <f>'Vulnerability scoring'!AZ101</f>
        <v/>
      </c>
      <c r="BA101" s="8" t="str">
        <f>'Vulnerability scoring'!BA101</f>
        <v/>
      </c>
      <c r="BB101" s="8" t="str">
        <f>'Vulnerability scoring'!BB101</f>
        <v/>
      </c>
      <c r="BC101" s="8" t="str">
        <f>'Vulnerability scoring'!BC101</f>
        <v/>
      </c>
      <c r="BD101" s="8" t="str">
        <f>'Vulnerability scoring'!BD101</f>
        <v/>
      </c>
      <c r="BE101" s="8" t="str">
        <f>'Vulnerability scoring'!BE101</f>
        <v/>
      </c>
      <c r="BF101" s="8" t="str">
        <f>'Vulnerability scoring'!BF101</f>
        <v/>
      </c>
      <c r="BG101" s="8" t="str">
        <f>'Vulnerability scoring'!BG101</f>
        <v/>
      </c>
      <c r="BH101" s="8" t="str">
        <f>'Vulnerability scoring'!BH101</f>
        <v/>
      </c>
      <c r="BI101" s="8"/>
    </row>
    <row r="102" spans="1:61" ht="12.75" x14ac:dyDescent="0.2">
      <c r="A102" s="75" t="str">
        <f>'Technology references'!A97</f>
        <v>Tech-096</v>
      </c>
      <c r="B102" s="79" t="str">
        <f t="array" ref="B102">INDEX('Technology references'!$B$2:$B$100,MATCH($A102,'Technology references'!$A$2:$A$100,0))</f>
        <v>Aging population</v>
      </c>
      <c r="C102" s="74"/>
      <c r="D102" s="8">
        <f>'Vulnerability scoring'!D102</f>
        <v>1</v>
      </c>
      <c r="E102" s="8" t="str">
        <f>'Vulnerability scoring'!E102</f>
        <v>N/A</v>
      </c>
      <c r="F102" s="8" t="str">
        <f>'Vulnerability scoring'!F102</f>
        <v>N/A</v>
      </c>
      <c r="G102" s="8" t="str">
        <f>'Vulnerability scoring'!G102</f>
        <v>N/A</v>
      </c>
      <c r="H102" s="8" t="str">
        <f>'Vulnerability scoring'!H102</f>
        <v>ASSESS</v>
      </c>
      <c r="I102" s="8" t="str">
        <f>'Vulnerability scoring'!I102</f>
        <v>ASSESS</v>
      </c>
      <c r="J102" s="8">
        <f>'Vulnerability scoring'!J102</f>
        <v>3</v>
      </c>
      <c r="K102" s="8" t="str">
        <f>'Vulnerability scoring'!K102</f>
        <v>N/A</v>
      </c>
      <c r="L102" s="8" t="str">
        <f>'Vulnerability scoring'!L102</f>
        <v>N/A</v>
      </c>
      <c r="M102" s="8" t="str">
        <f>'Vulnerability scoring'!M102</f>
        <v>N/A</v>
      </c>
      <c r="N102" s="8" t="str">
        <f>'Vulnerability scoring'!N102</f>
        <v>N/A</v>
      </c>
      <c r="O102" s="8" t="str">
        <f>'Vulnerability scoring'!O102</f>
        <v>N/A</v>
      </c>
      <c r="P102" s="8" t="str">
        <f>'Vulnerability scoring'!P102</f>
        <v>N/A</v>
      </c>
      <c r="Q102" s="8" t="str">
        <f>'Vulnerability scoring'!Q102</f>
        <v>ASSESS</v>
      </c>
      <c r="R102" s="8" t="str">
        <f>'Vulnerability scoring'!R102</f>
        <v>N/A</v>
      </c>
      <c r="S102" s="8" t="str">
        <f>'Vulnerability scoring'!S102</f>
        <v>N/A</v>
      </c>
      <c r="T102" s="8" t="str">
        <f>'Vulnerability scoring'!T102</f>
        <v>N/A</v>
      </c>
      <c r="U102" s="8" t="str">
        <f>'Vulnerability scoring'!U102</f>
        <v>N/A</v>
      </c>
      <c r="V102" s="8" t="str">
        <f>'Vulnerability scoring'!V102</f>
        <v>N/A</v>
      </c>
      <c r="W102" s="8" t="str">
        <f>'Vulnerability scoring'!W102</f>
        <v>ASSESS</v>
      </c>
      <c r="X102" s="8" t="str">
        <f>'Vulnerability scoring'!X102</f>
        <v>N/A</v>
      </c>
      <c r="Y102" s="8" t="str">
        <f>'Vulnerability scoring'!Y102</f>
        <v>N/A</v>
      </c>
      <c r="Z102" s="8" t="str">
        <f>'Vulnerability scoring'!Z102</f>
        <v>N/A</v>
      </c>
      <c r="AA102" s="8" t="str">
        <f>'Vulnerability scoring'!AA102</f>
        <v>ASSESS</v>
      </c>
      <c r="AB102" s="8" t="str">
        <f>'Vulnerability scoring'!AB102</f>
        <v>ASSESS</v>
      </c>
      <c r="AC102" s="8" t="str">
        <f>'Vulnerability scoring'!AC102</f>
        <v>ASSESS</v>
      </c>
      <c r="AD102" s="8" t="str">
        <f>'Vulnerability scoring'!AD102</f>
        <v>ASSESS</v>
      </c>
      <c r="AE102" s="8" t="str">
        <f>'Vulnerability scoring'!AE102</f>
        <v>N/A</v>
      </c>
      <c r="AF102" s="8" t="str">
        <f>'Vulnerability scoring'!AF102</f>
        <v>N/A</v>
      </c>
      <c r="AG102" s="8" t="str">
        <f>'Vulnerability scoring'!AG102</f>
        <v>N/A</v>
      </c>
      <c r="AH102" s="8" t="str">
        <f>'Vulnerability scoring'!AH102</f>
        <v>N/A</v>
      </c>
      <c r="AI102" s="8" t="str">
        <f>'Vulnerability scoring'!AI102</f>
        <v>N/A</v>
      </c>
      <c r="AJ102" s="8" t="str">
        <f>'Vulnerability scoring'!AJ102</f>
        <v>N/A</v>
      </c>
      <c r="AK102" s="8" t="str">
        <f>'Vulnerability scoring'!AK102</f>
        <v>N/A</v>
      </c>
      <c r="AL102" s="8" t="str">
        <f>'Vulnerability scoring'!AL102</f>
        <v>N/A</v>
      </c>
      <c r="AM102" s="8" t="str">
        <f>'Vulnerability scoring'!AM102</f>
        <v>N/A</v>
      </c>
      <c r="AN102" s="8">
        <f>'Vulnerability scoring'!AN102</f>
        <v>2</v>
      </c>
      <c r="AO102" s="8" t="str">
        <f>'Vulnerability scoring'!AO102</f>
        <v>N/A</v>
      </c>
      <c r="AP102" s="8">
        <f>'Vulnerability scoring'!AP102</f>
        <v>1</v>
      </c>
      <c r="AQ102" s="8" t="str">
        <f>'Vulnerability scoring'!AQ102</f>
        <v>N/A</v>
      </c>
      <c r="AR102" s="8" t="str">
        <f>'Vulnerability scoring'!AR102</f>
        <v>N/A</v>
      </c>
      <c r="AS102" s="8" t="str">
        <f>'Vulnerability scoring'!AS102</f>
        <v>N/A</v>
      </c>
      <c r="AT102" s="8" t="str">
        <f>'Vulnerability scoring'!AT102</f>
        <v>ASSESS</v>
      </c>
      <c r="AU102" s="8" t="str">
        <f>'Vulnerability scoring'!AU102</f>
        <v>ASSESS</v>
      </c>
      <c r="AV102" s="8" t="str">
        <f>'Vulnerability scoring'!AV102</f>
        <v>N/A</v>
      </c>
      <c r="AW102" s="8" t="str">
        <f>'Vulnerability scoring'!AW102</f>
        <v>N/A</v>
      </c>
      <c r="AX102" s="8" t="str">
        <f>'Vulnerability scoring'!AX102</f>
        <v>N/A</v>
      </c>
      <c r="AY102" s="8" t="str">
        <f>'Vulnerability scoring'!AY102</f>
        <v>N/A</v>
      </c>
      <c r="AZ102" s="8" t="str">
        <f>'Vulnerability scoring'!AZ102</f>
        <v>N/A</v>
      </c>
      <c r="BA102" s="8" t="str">
        <f>'Vulnerability scoring'!BA102</f>
        <v>N/A</v>
      </c>
      <c r="BB102" s="8" t="str">
        <f>'Vulnerability scoring'!BB102</f>
        <v>N/A</v>
      </c>
      <c r="BC102" s="8" t="str">
        <f>'Vulnerability scoring'!BC102</f>
        <v>N/A</v>
      </c>
      <c r="BD102" s="8" t="str">
        <f>'Vulnerability scoring'!BD102</f>
        <v>N/A</v>
      </c>
      <c r="BE102" s="8" t="str">
        <f>'Vulnerability scoring'!BE102</f>
        <v>N/A</v>
      </c>
      <c r="BF102" s="8" t="str">
        <f>'Vulnerability scoring'!BF102</f>
        <v>N/A</v>
      </c>
      <c r="BG102" s="8" t="str">
        <f>'Vulnerability scoring'!BG102</f>
        <v>N/A</v>
      </c>
      <c r="BH102" s="8" t="str">
        <f>'Vulnerability scoring'!BH102</f>
        <v>N/A</v>
      </c>
      <c r="BI102" s="8"/>
    </row>
    <row r="103" spans="1:61" ht="12.75" x14ac:dyDescent="0.2">
      <c r="A103" s="75" t="str">
        <f>'Technology references'!A98</f>
        <v>Tech-097</v>
      </c>
      <c r="B103" s="79" t="str">
        <f t="array" ref="B103">INDEX('Technology references'!$B$2:$B$100,MATCH($A103,'Technology references'!$A$2:$A$100,0))</f>
        <v>Hypersonic</v>
      </c>
      <c r="C103" s="74"/>
      <c r="D103" s="8" t="str">
        <f>'Vulnerability scoring'!D103</f>
        <v>N/A</v>
      </c>
      <c r="E103" s="8" t="str">
        <f>'Vulnerability scoring'!E103</f>
        <v>N/A</v>
      </c>
      <c r="F103" s="8" t="str">
        <f>'Vulnerability scoring'!F103</f>
        <v>N/A</v>
      </c>
      <c r="G103" s="8" t="str">
        <f>'Vulnerability scoring'!G103</f>
        <v>N/A</v>
      </c>
      <c r="H103" s="8" t="str">
        <f>'Vulnerability scoring'!H103</f>
        <v>N/A</v>
      </c>
      <c r="I103" s="8" t="str">
        <f>'Vulnerability scoring'!I103</f>
        <v>N/A</v>
      </c>
      <c r="J103" s="8" t="str">
        <f>'Vulnerability scoring'!J103</f>
        <v>N/A</v>
      </c>
      <c r="K103" s="8" t="str">
        <f>'Vulnerability scoring'!K103</f>
        <v>N/A</v>
      </c>
      <c r="L103" s="8">
        <f>'Vulnerability scoring'!L103</f>
        <v>2</v>
      </c>
      <c r="M103" s="8" t="str">
        <f>'Vulnerability scoring'!M103</f>
        <v>N/A</v>
      </c>
      <c r="N103" s="8">
        <f>'Vulnerability scoring'!N103</f>
        <v>1</v>
      </c>
      <c r="O103" s="8" t="str">
        <f>'Vulnerability scoring'!O103</f>
        <v>N/A</v>
      </c>
      <c r="P103" s="8" t="str">
        <f>'Vulnerability scoring'!P103</f>
        <v>N/A</v>
      </c>
      <c r="Q103" s="8" t="str">
        <f>'Vulnerability scoring'!Q103</f>
        <v>N/A</v>
      </c>
      <c r="R103" s="8" t="str">
        <f>'Vulnerability scoring'!R103</f>
        <v>N/A</v>
      </c>
      <c r="S103" s="8" t="str">
        <f>'Vulnerability scoring'!S103</f>
        <v>N/A</v>
      </c>
      <c r="T103" s="8" t="str">
        <f>'Vulnerability scoring'!T103</f>
        <v>N/A</v>
      </c>
      <c r="U103" s="8" t="str">
        <f>'Vulnerability scoring'!U103</f>
        <v>N/A</v>
      </c>
      <c r="V103" s="8" t="str">
        <f>'Vulnerability scoring'!V103</f>
        <v>N/A</v>
      </c>
      <c r="W103" s="8">
        <f>'Vulnerability scoring'!W103</f>
        <v>1</v>
      </c>
      <c r="X103" s="8" t="str">
        <f>'Vulnerability scoring'!X103</f>
        <v>N/A</v>
      </c>
      <c r="Y103" s="8" t="str">
        <f>'Vulnerability scoring'!Y103</f>
        <v>N/A</v>
      </c>
      <c r="Z103" s="8" t="str">
        <f>'Vulnerability scoring'!Z103</f>
        <v>N/A</v>
      </c>
      <c r="AA103" s="8" t="str">
        <f>'Vulnerability scoring'!AA103</f>
        <v>N/A</v>
      </c>
      <c r="AB103" s="8" t="str">
        <f>'Vulnerability scoring'!AB103</f>
        <v>N/A</v>
      </c>
      <c r="AC103" s="8" t="str">
        <f>'Vulnerability scoring'!AC103</f>
        <v>N/A</v>
      </c>
      <c r="AD103" s="8" t="str">
        <f>'Vulnerability scoring'!AD103</f>
        <v>N/A</v>
      </c>
      <c r="AE103" s="8">
        <f>'Vulnerability scoring'!AE103</f>
        <v>-1</v>
      </c>
      <c r="AF103" s="8" t="str">
        <f>'Vulnerability scoring'!AF103</f>
        <v>N/A</v>
      </c>
      <c r="AG103" s="8" t="str">
        <f>'Vulnerability scoring'!AG103</f>
        <v>N/A</v>
      </c>
      <c r="AH103" s="8" t="str">
        <f>'Vulnerability scoring'!AH103</f>
        <v>N/A</v>
      </c>
      <c r="AI103" s="8" t="str">
        <f>'Vulnerability scoring'!AI103</f>
        <v>N/A</v>
      </c>
      <c r="AJ103" s="8" t="str">
        <f>'Vulnerability scoring'!AJ103</f>
        <v>N/A</v>
      </c>
      <c r="AK103" s="8" t="str">
        <f>'Vulnerability scoring'!AK103</f>
        <v>N/A</v>
      </c>
      <c r="AL103" s="8" t="str">
        <f>'Vulnerability scoring'!AL103</f>
        <v>N/A</v>
      </c>
      <c r="AM103" s="8" t="str">
        <f>'Vulnerability scoring'!AM103</f>
        <v>N/A</v>
      </c>
      <c r="AN103" s="8" t="str">
        <f>'Vulnerability scoring'!AN103</f>
        <v>N/A</v>
      </c>
      <c r="AO103" s="8" t="str">
        <f>'Vulnerability scoring'!AO103</f>
        <v>N/A</v>
      </c>
      <c r="AP103" s="8" t="str">
        <f>'Vulnerability scoring'!AP103</f>
        <v>N/A</v>
      </c>
      <c r="AQ103" s="8" t="str">
        <f>'Vulnerability scoring'!AQ103</f>
        <v>N/A</v>
      </c>
      <c r="AR103" s="8" t="str">
        <f>'Vulnerability scoring'!AR103</f>
        <v>N/A</v>
      </c>
      <c r="AS103" s="8" t="str">
        <f>'Vulnerability scoring'!AS103</f>
        <v>N/A</v>
      </c>
      <c r="AT103" s="8" t="str">
        <f>'Vulnerability scoring'!AT103</f>
        <v>N/A</v>
      </c>
      <c r="AU103" s="8" t="str">
        <f>'Vulnerability scoring'!AU103</f>
        <v>N/A</v>
      </c>
      <c r="AV103" s="8" t="str">
        <f>'Vulnerability scoring'!AV103</f>
        <v>N/A</v>
      </c>
      <c r="AW103" s="8" t="str">
        <f>'Vulnerability scoring'!AW103</f>
        <v>N/A</v>
      </c>
      <c r="AX103" s="8" t="str">
        <f>'Vulnerability scoring'!AX103</f>
        <v>N/A</v>
      </c>
      <c r="AY103" s="8" t="str">
        <f>'Vulnerability scoring'!AY103</f>
        <v>N/A</v>
      </c>
      <c r="AZ103" s="8" t="str">
        <f>'Vulnerability scoring'!AZ103</f>
        <v>N/A</v>
      </c>
      <c r="BA103" s="8" t="str">
        <f>'Vulnerability scoring'!BA103</f>
        <v>N/A</v>
      </c>
      <c r="BB103" s="8" t="str">
        <f>'Vulnerability scoring'!BB103</f>
        <v>N/A</v>
      </c>
      <c r="BC103" s="8" t="str">
        <f>'Vulnerability scoring'!BC103</f>
        <v>N/A</v>
      </c>
      <c r="BD103" s="8" t="str">
        <f>'Vulnerability scoring'!BD103</f>
        <v>N/A</v>
      </c>
      <c r="BE103" s="8" t="str">
        <f>'Vulnerability scoring'!BE103</f>
        <v>N/A</v>
      </c>
      <c r="BF103" s="8" t="str">
        <f>'Vulnerability scoring'!BF103</f>
        <v>N/A</v>
      </c>
      <c r="BG103" s="8" t="str">
        <f>'Vulnerability scoring'!BG103</f>
        <v>N/A</v>
      </c>
      <c r="BH103" s="8" t="str">
        <f>'Vulnerability scoring'!BH103</f>
        <v>N/A</v>
      </c>
    </row>
    <row r="104" spans="1:61" ht="12.75" x14ac:dyDescent="0.2">
      <c r="A104" s="75" t="str">
        <f>'Technology references'!A99</f>
        <v>Tech-098</v>
      </c>
      <c r="B104" s="79" t="str">
        <f t="array" ref="B104">INDEX('Technology references'!$B$2:$B$100,MATCH($A104,'Technology references'!$A$2:$A$100,0))</f>
        <v>Customer switching</v>
      </c>
      <c r="C104" s="74"/>
      <c r="D104" s="8" t="str">
        <f>'Vulnerability scoring'!D104</f>
        <v/>
      </c>
      <c r="E104" s="8" t="str">
        <f>'Vulnerability scoring'!E104</f>
        <v/>
      </c>
      <c r="F104" s="8" t="str">
        <f>'Vulnerability scoring'!F104</f>
        <v/>
      </c>
      <c r="G104" s="8" t="str">
        <f>'Vulnerability scoring'!G104</f>
        <v/>
      </c>
      <c r="H104" s="8" t="str">
        <f>'Vulnerability scoring'!H104</f>
        <v/>
      </c>
      <c r="I104" s="8" t="str">
        <f>'Vulnerability scoring'!I104</f>
        <v/>
      </c>
      <c r="J104" s="8" t="str">
        <f>'Vulnerability scoring'!J104</f>
        <v/>
      </c>
      <c r="K104" s="8" t="str">
        <f>'Vulnerability scoring'!K104</f>
        <v/>
      </c>
      <c r="L104" s="8" t="str">
        <f>'Vulnerability scoring'!L104</f>
        <v/>
      </c>
      <c r="M104" s="8" t="str">
        <f>'Vulnerability scoring'!M104</f>
        <v/>
      </c>
      <c r="N104" s="8" t="str">
        <f>'Vulnerability scoring'!N104</f>
        <v/>
      </c>
      <c r="O104" s="8" t="str">
        <f>'Vulnerability scoring'!O104</f>
        <v/>
      </c>
      <c r="P104" s="8" t="str">
        <f>'Vulnerability scoring'!P104</f>
        <v/>
      </c>
      <c r="Q104" s="8" t="str">
        <f>'Vulnerability scoring'!Q104</f>
        <v/>
      </c>
      <c r="R104" s="8" t="str">
        <f>'Vulnerability scoring'!R104</f>
        <v/>
      </c>
      <c r="S104" s="8" t="str">
        <f>'Vulnerability scoring'!S104</f>
        <v/>
      </c>
      <c r="T104" s="8" t="str">
        <f>'Vulnerability scoring'!T104</f>
        <v/>
      </c>
      <c r="U104" s="8" t="str">
        <f>'Vulnerability scoring'!U104</f>
        <v/>
      </c>
      <c r="V104" s="8" t="str">
        <f>'Vulnerability scoring'!V104</f>
        <v/>
      </c>
      <c r="W104" s="8" t="str">
        <f>'Vulnerability scoring'!W104</f>
        <v/>
      </c>
      <c r="X104" s="8" t="str">
        <f>'Vulnerability scoring'!X104</f>
        <v/>
      </c>
      <c r="Y104" s="8" t="str">
        <f>'Vulnerability scoring'!Y104</f>
        <v/>
      </c>
      <c r="Z104" s="8" t="str">
        <f>'Vulnerability scoring'!Z104</f>
        <v/>
      </c>
      <c r="AA104" s="8" t="str">
        <f>'Vulnerability scoring'!AA104</f>
        <v/>
      </c>
      <c r="AB104" s="8" t="str">
        <f>'Vulnerability scoring'!AB104</f>
        <v/>
      </c>
      <c r="AC104" s="8" t="str">
        <f>'Vulnerability scoring'!AC104</f>
        <v/>
      </c>
      <c r="AD104" s="8" t="str">
        <f>'Vulnerability scoring'!AD104</f>
        <v/>
      </c>
      <c r="AE104" s="8" t="str">
        <f>'Vulnerability scoring'!AE104</f>
        <v/>
      </c>
      <c r="AF104" s="8" t="str">
        <f>'Vulnerability scoring'!AF104</f>
        <v/>
      </c>
      <c r="AG104" s="8" t="str">
        <f>'Vulnerability scoring'!AG104</f>
        <v/>
      </c>
      <c r="AH104" s="8" t="str">
        <f>'Vulnerability scoring'!AH104</f>
        <v/>
      </c>
      <c r="AI104" s="8" t="str">
        <f>'Vulnerability scoring'!AI104</f>
        <v/>
      </c>
      <c r="AJ104" s="8" t="str">
        <f>'Vulnerability scoring'!AJ104</f>
        <v/>
      </c>
      <c r="AK104" s="8" t="str">
        <f>'Vulnerability scoring'!AK104</f>
        <v/>
      </c>
      <c r="AL104" s="8" t="str">
        <f>'Vulnerability scoring'!AL104</f>
        <v/>
      </c>
      <c r="AM104" s="8" t="str">
        <f>'Vulnerability scoring'!AM104</f>
        <v/>
      </c>
      <c r="AN104" s="8" t="str">
        <f>'Vulnerability scoring'!AN104</f>
        <v/>
      </c>
      <c r="AO104" s="8" t="str">
        <f>'Vulnerability scoring'!AO104</f>
        <v/>
      </c>
      <c r="AP104" s="8" t="str">
        <f>'Vulnerability scoring'!AP104</f>
        <v/>
      </c>
      <c r="AQ104" s="8" t="str">
        <f>'Vulnerability scoring'!AQ104</f>
        <v/>
      </c>
      <c r="AR104" s="8" t="str">
        <f>'Vulnerability scoring'!AR104</f>
        <v/>
      </c>
      <c r="AS104" s="8" t="str">
        <f>'Vulnerability scoring'!AS104</f>
        <v/>
      </c>
      <c r="AT104" s="8" t="str">
        <f>'Vulnerability scoring'!AT104</f>
        <v/>
      </c>
      <c r="AU104" s="8" t="str">
        <f>'Vulnerability scoring'!AU104</f>
        <v/>
      </c>
      <c r="AV104" s="8" t="str">
        <f>'Vulnerability scoring'!AV104</f>
        <v/>
      </c>
      <c r="AW104" s="8" t="str">
        <f>'Vulnerability scoring'!AW104</f>
        <v/>
      </c>
      <c r="AX104" s="8" t="str">
        <f>'Vulnerability scoring'!AX104</f>
        <v/>
      </c>
      <c r="AY104" s="8" t="str">
        <f>'Vulnerability scoring'!AY104</f>
        <v/>
      </c>
      <c r="AZ104" s="8" t="str">
        <f>'Vulnerability scoring'!AZ104</f>
        <v/>
      </c>
      <c r="BA104" s="8" t="str">
        <f>'Vulnerability scoring'!BA104</f>
        <v/>
      </c>
      <c r="BB104" s="8" t="str">
        <f>'Vulnerability scoring'!BB104</f>
        <v/>
      </c>
      <c r="BC104" s="8" t="str">
        <f>'Vulnerability scoring'!BC104</f>
        <v/>
      </c>
      <c r="BD104" s="8" t="str">
        <f>'Vulnerability scoring'!BD104</f>
        <v/>
      </c>
      <c r="BE104" s="8" t="str">
        <f>'Vulnerability scoring'!BE104</f>
        <v/>
      </c>
      <c r="BF104" s="8" t="str">
        <f>'Vulnerability scoring'!BF104</f>
        <v/>
      </c>
      <c r="BG104" s="8" t="str">
        <f>'Vulnerability scoring'!BG104</f>
        <v/>
      </c>
      <c r="BH104" s="8" t="str">
        <f>'Vulnerability scoring'!BH104</f>
        <v/>
      </c>
    </row>
    <row r="105" spans="1:61" ht="12.75" x14ac:dyDescent="0.2">
      <c r="A105" s="75">
        <f>'Technology references'!A100</f>
        <v>0</v>
      </c>
      <c r="B105" s="79" t="e">
        <f t="array" ref="B105">INDEX('Technology references'!$B$2:$B$100,MATCH($A105,'Technology references'!$A$2:$A$100,0))</f>
        <v>#N/A</v>
      </c>
      <c r="C105" s="74"/>
      <c r="D105" s="8" t="str">
        <f>'Vulnerability scoring'!D105</f>
        <v/>
      </c>
      <c r="E105" s="8">
        <f>'Vulnerability scoring'!E105</f>
        <v>0</v>
      </c>
      <c r="F105" s="8">
        <f>'Vulnerability scoring'!F105</f>
        <v>0</v>
      </c>
      <c r="G105" s="8">
        <f>'Vulnerability scoring'!G105</f>
        <v>0</v>
      </c>
      <c r="H105" s="8">
        <f>'Vulnerability scoring'!H105</f>
        <v>0</v>
      </c>
      <c r="I105" s="8">
        <f>'Vulnerability scoring'!I105</f>
        <v>0</v>
      </c>
      <c r="J105" s="8">
        <f>'Vulnerability scoring'!J105</f>
        <v>0</v>
      </c>
      <c r="K105" s="8">
        <f>'Vulnerability scoring'!K105</f>
        <v>0</v>
      </c>
      <c r="L105" s="8">
        <f>'Vulnerability scoring'!L105</f>
        <v>0</v>
      </c>
      <c r="M105" s="8">
        <f>'Vulnerability scoring'!M105</f>
        <v>0</v>
      </c>
      <c r="N105" s="8">
        <f>'Vulnerability scoring'!N105</f>
        <v>0</v>
      </c>
      <c r="O105" s="8">
        <f>'Vulnerability scoring'!O105</f>
        <v>0</v>
      </c>
      <c r="P105" s="8">
        <f>'Vulnerability scoring'!P105</f>
        <v>0</v>
      </c>
      <c r="Q105" s="8">
        <f>'Vulnerability scoring'!Q105</f>
        <v>0</v>
      </c>
      <c r="R105" s="8">
        <f>'Vulnerability scoring'!R105</f>
        <v>0</v>
      </c>
      <c r="S105" s="8">
        <f>'Vulnerability scoring'!S105</f>
        <v>0</v>
      </c>
      <c r="T105" s="8">
        <f>'Vulnerability scoring'!T105</f>
        <v>0</v>
      </c>
      <c r="U105" s="8">
        <f>'Vulnerability scoring'!U105</f>
        <v>0</v>
      </c>
      <c r="V105" s="8">
        <f>'Vulnerability scoring'!V105</f>
        <v>0</v>
      </c>
      <c r="W105" s="8">
        <f>'Vulnerability scoring'!W105</f>
        <v>0</v>
      </c>
      <c r="X105" s="8">
        <f>'Vulnerability scoring'!X105</f>
        <v>0</v>
      </c>
      <c r="Y105" s="8">
        <f>'Vulnerability scoring'!Y105</f>
        <v>0</v>
      </c>
      <c r="Z105" s="8">
        <f>'Vulnerability scoring'!Z105</f>
        <v>0</v>
      </c>
      <c r="AA105" s="8">
        <f>'Vulnerability scoring'!AA105</f>
        <v>0</v>
      </c>
      <c r="AB105" s="8">
        <f>'Vulnerability scoring'!AB105</f>
        <v>0</v>
      </c>
      <c r="AC105" s="8">
        <f>'Vulnerability scoring'!AC105</f>
        <v>0</v>
      </c>
      <c r="AD105" s="8">
        <f>'Vulnerability scoring'!AD105</f>
        <v>0</v>
      </c>
      <c r="AE105" s="8">
        <f>'Vulnerability scoring'!AE105</f>
        <v>0</v>
      </c>
      <c r="AF105" s="8">
        <f>'Vulnerability scoring'!AF105</f>
        <v>0</v>
      </c>
      <c r="AG105" s="8">
        <f>'Vulnerability scoring'!AG105</f>
        <v>0</v>
      </c>
      <c r="AH105" s="8">
        <f>'Vulnerability scoring'!AH105</f>
        <v>0</v>
      </c>
      <c r="AI105" s="8">
        <f>'Vulnerability scoring'!AI105</f>
        <v>0</v>
      </c>
      <c r="AJ105" s="8">
        <f>'Vulnerability scoring'!AJ105</f>
        <v>0</v>
      </c>
      <c r="AK105" s="8">
        <f>'Vulnerability scoring'!AK105</f>
        <v>0</v>
      </c>
      <c r="AL105" s="8">
        <f>'Vulnerability scoring'!AL105</f>
        <v>0</v>
      </c>
      <c r="AM105" s="8">
        <f>'Vulnerability scoring'!AM105</f>
        <v>0</v>
      </c>
      <c r="AN105" s="8">
        <f>'Vulnerability scoring'!AN105</f>
        <v>0</v>
      </c>
      <c r="AO105" s="8">
        <f>'Vulnerability scoring'!AO105</f>
        <v>0</v>
      </c>
      <c r="AP105" s="8">
        <f>'Vulnerability scoring'!AP105</f>
        <v>0</v>
      </c>
      <c r="AQ105" s="8">
        <f>'Vulnerability scoring'!AQ105</f>
        <v>0</v>
      </c>
      <c r="AR105" s="8">
        <f>'Vulnerability scoring'!AR105</f>
        <v>0</v>
      </c>
      <c r="AS105" s="8">
        <f>'Vulnerability scoring'!AS105</f>
        <v>0</v>
      </c>
      <c r="AT105" s="8">
        <f>'Vulnerability scoring'!AT105</f>
        <v>0</v>
      </c>
      <c r="AU105" s="8">
        <f>'Vulnerability scoring'!AU105</f>
        <v>0</v>
      </c>
      <c r="AV105" s="8">
        <f>'Vulnerability scoring'!AV105</f>
        <v>0</v>
      </c>
      <c r="AW105" s="8">
        <f>'Vulnerability scoring'!AW105</f>
        <v>0</v>
      </c>
      <c r="AX105" s="8">
        <f>'Vulnerability scoring'!AX105</f>
        <v>0</v>
      </c>
      <c r="AY105" s="8">
        <f>'Vulnerability scoring'!AY105</f>
        <v>0</v>
      </c>
      <c r="AZ105" s="8">
        <f>'Vulnerability scoring'!AZ105</f>
        <v>0</v>
      </c>
      <c r="BA105" s="8">
        <f>'Vulnerability scoring'!BA105</f>
        <v>0</v>
      </c>
      <c r="BB105" s="8">
        <f>'Vulnerability scoring'!BB105</f>
        <v>0</v>
      </c>
      <c r="BC105" s="8">
        <f>'Vulnerability scoring'!BC105</f>
        <v>0</v>
      </c>
      <c r="BD105" s="8">
        <f>'Vulnerability scoring'!BD105</f>
        <v>0</v>
      </c>
      <c r="BE105" s="8">
        <f>'Vulnerability scoring'!BE105</f>
        <v>0</v>
      </c>
      <c r="BF105" s="8">
        <f>'Vulnerability scoring'!BF105</f>
        <v>0</v>
      </c>
      <c r="BG105" s="8">
        <f>'Vulnerability scoring'!BG105</f>
        <v>0</v>
      </c>
      <c r="BH105" s="8">
        <f>'Vulnerability scoring'!BH105</f>
        <v>0</v>
      </c>
    </row>
    <row r="106" spans="1:61" ht="12.75" x14ac:dyDescent="0.2">
      <c r="A106" s="75">
        <f>'Technology references'!A101</f>
        <v>0</v>
      </c>
      <c r="B106" s="79" t="e">
        <f t="array" ref="B106">INDEX('Technology references'!$B$2:$B$100,MATCH($A106,'Technology references'!$A$2:$A$100,0))</f>
        <v>#N/A</v>
      </c>
      <c r="C106" s="74"/>
      <c r="D106" s="8">
        <f>'Vulnerability scoring'!D106</f>
        <v>0</v>
      </c>
      <c r="E106" s="8">
        <f>'Vulnerability scoring'!E106</f>
        <v>0</v>
      </c>
      <c r="F106" s="8">
        <f>'Vulnerability scoring'!F106</f>
        <v>0</v>
      </c>
      <c r="G106" s="8">
        <f>'Vulnerability scoring'!G106</f>
        <v>0</v>
      </c>
      <c r="H106" s="8">
        <f>'Vulnerability scoring'!H106</f>
        <v>0</v>
      </c>
      <c r="I106" s="8">
        <f>'Vulnerability scoring'!I106</f>
        <v>0</v>
      </c>
      <c r="J106" s="8">
        <f>'Vulnerability scoring'!J106</f>
        <v>0</v>
      </c>
      <c r="K106" s="8">
        <f>'Vulnerability scoring'!K106</f>
        <v>0</v>
      </c>
      <c r="L106" s="8">
        <f>'Vulnerability scoring'!L106</f>
        <v>0</v>
      </c>
      <c r="M106" s="8">
        <f>'Vulnerability scoring'!M106</f>
        <v>0</v>
      </c>
      <c r="N106" s="8">
        <f>'Vulnerability scoring'!N106</f>
        <v>0</v>
      </c>
      <c r="O106" s="8">
        <f>'Vulnerability scoring'!O106</f>
        <v>0</v>
      </c>
      <c r="P106" s="8">
        <f>'Vulnerability scoring'!P106</f>
        <v>0</v>
      </c>
      <c r="Q106" s="8">
        <f>'Vulnerability scoring'!Q106</f>
        <v>0</v>
      </c>
      <c r="R106" s="8">
        <f>'Vulnerability scoring'!R106</f>
        <v>0</v>
      </c>
      <c r="S106" s="8">
        <f>'Vulnerability scoring'!S106</f>
        <v>0</v>
      </c>
      <c r="T106" s="8">
        <f>'Vulnerability scoring'!T106</f>
        <v>0</v>
      </c>
      <c r="U106" s="8">
        <f>'Vulnerability scoring'!U106</f>
        <v>0</v>
      </c>
      <c r="V106" s="8">
        <f>'Vulnerability scoring'!V106</f>
        <v>0</v>
      </c>
      <c r="W106" s="8">
        <f>'Vulnerability scoring'!W106</f>
        <v>0</v>
      </c>
      <c r="X106" s="8">
        <f>'Vulnerability scoring'!X106</f>
        <v>0</v>
      </c>
      <c r="Y106" s="8">
        <f>'Vulnerability scoring'!Y106</f>
        <v>0</v>
      </c>
      <c r="Z106" s="8">
        <f>'Vulnerability scoring'!Z106</f>
        <v>0</v>
      </c>
      <c r="AA106" s="8">
        <f>'Vulnerability scoring'!AA106</f>
        <v>0</v>
      </c>
      <c r="AB106" s="8">
        <f>'Vulnerability scoring'!AB106</f>
        <v>0</v>
      </c>
      <c r="AC106" s="8">
        <f>'Vulnerability scoring'!AC106</f>
        <v>0</v>
      </c>
      <c r="AD106" s="8">
        <f>'Vulnerability scoring'!AD106</f>
        <v>0</v>
      </c>
      <c r="AE106" s="8">
        <f>'Vulnerability scoring'!AE106</f>
        <v>0</v>
      </c>
      <c r="AF106" s="8">
        <f>'Vulnerability scoring'!AF106</f>
        <v>0</v>
      </c>
      <c r="AG106" s="8">
        <f>'Vulnerability scoring'!AG106</f>
        <v>0</v>
      </c>
      <c r="AH106" s="8">
        <f>'Vulnerability scoring'!AH106</f>
        <v>0</v>
      </c>
      <c r="AI106" s="8">
        <f>'Vulnerability scoring'!AI106</f>
        <v>0</v>
      </c>
      <c r="AJ106" s="8">
        <f>'Vulnerability scoring'!AJ106</f>
        <v>0</v>
      </c>
      <c r="AK106" s="8">
        <f>'Vulnerability scoring'!AK106</f>
        <v>0</v>
      </c>
      <c r="AL106" s="8">
        <f>'Vulnerability scoring'!AL106</f>
        <v>0</v>
      </c>
      <c r="AM106" s="8">
        <f>'Vulnerability scoring'!AM106</f>
        <v>0</v>
      </c>
      <c r="AN106" s="8">
        <f>'Vulnerability scoring'!AN106</f>
        <v>0</v>
      </c>
      <c r="AO106" s="8">
        <f>'Vulnerability scoring'!AO106</f>
        <v>0</v>
      </c>
      <c r="AP106" s="8">
        <f>'Vulnerability scoring'!AP106</f>
        <v>0</v>
      </c>
      <c r="AQ106" s="8">
        <f>'Vulnerability scoring'!AQ106</f>
        <v>0</v>
      </c>
      <c r="AR106" s="8">
        <f>'Vulnerability scoring'!AR106</f>
        <v>0</v>
      </c>
      <c r="AS106" s="8">
        <f>'Vulnerability scoring'!AS106</f>
        <v>0</v>
      </c>
      <c r="AT106" s="8">
        <f>'Vulnerability scoring'!AT106</f>
        <v>0</v>
      </c>
      <c r="AU106" s="8">
        <f>'Vulnerability scoring'!AU106</f>
        <v>0</v>
      </c>
      <c r="AV106" s="8">
        <f>'Vulnerability scoring'!AV106</f>
        <v>0</v>
      </c>
      <c r="AW106" s="8">
        <f>'Vulnerability scoring'!AW106</f>
        <v>0</v>
      </c>
      <c r="AX106" s="8">
        <f>'Vulnerability scoring'!AX106</f>
        <v>0</v>
      </c>
      <c r="AY106" s="8">
        <f>'Vulnerability scoring'!AY106</f>
        <v>0</v>
      </c>
      <c r="AZ106" s="8">
        <f>'Vulnerability scoring'!AZ106</f>
        <v>0</v>
      </c>
      <c r="BA106" s="8">
        <f>'Vulnerability scoring'!BA106</f>
        <v>0</v>
      </c>
      <c r="BB106" s="8">
        <f>'Vulnerability scoring'!BB106</f>
        <v>0</v>
      </c>
      <c r="BC106" s="8">
        <f>'Vulnerability scoring'!BC106</f>
        <v>0</v>
      </c>
      <c r="BD106" s="8">
        <f>'Vulnerability scoring'!BD106</f>
        <v>0</v>
      </c>
      <c r="BE106" s="8">
        <f>'Vulnerability scoring'!BE106</f>
        <v>0</v>
      </c>
      <c r="BF106" s="8">
        <f>'Vulnerability scoring'!BF106</f>
        <v>0</v>
      </c>
      <c r="BG106" s="8">
        <f>'Vulnerability scoring'!BG106</f>
        <v>0</v>
      </c>
      <c r="BH106" s="8">
        <f>'Vulnerability scoring'!BH106</f>
        <v>0</v>
      </c>
    </row>
    <row r="107" spans="1:61" ht="12.75" x14ac:dyDescent="0.2">
      <c r="A107" s="75">
        <f>'Technology references'!A102</f>
        <v>0</v>
      </c>
      <c r="B107" s="79" t="e">
        <f t="array" ref="B107">INDEX('Technology references'!$B$2:$B$100,MATCH($A107,'Technology references'!$A$2:$A$100,0))</f>
        <v>#N/A</v>
      </c>
      <c r="C107" s="74"/>
      <c r="D107" s="8">
        <f>'Vulnerability scoring'!D107</f>
        <v>0</v>
      </c>
      <c r="E107" s="8">
        <f>'Vulnerability scoring'!E107</f>
        <v>0</v>
      </c>
      <c r="F107" s="8">
        <f>'Vulnerability scoring'!F107</f>
        <v>0</v>
      </c>
      <c r="G107" s="8">
        <f>'Vulnerability scoring'!G107</f>
        <v>0</v>
      </c>
      <c r="H107" s="8">
        <f>'Vulnerability scoring'!H107</f>
        <v>0</v>
      </c>
      <c r="I107" s="8">
        <f>'Vulnerability scoring'!I107</f>
        <v>0</v>
      </c>
      <c r="J107" s="8">
        <f>'Vulnerability scoring'!J107</f>
        <v>0</v>
      </c>
      <c r="K107" s="8">
        <f>'Vulnerability scoring'!K107</f>
        <v>0</v>
      </c>
      <c r="L107" s="8">
        <f>'Vulnerability scoring'!L107</f>
        <v>0</v>
      </c>
      <c r="M107" s="8">
        <f>'Vulnerability scoring'!M107</f>
        <v>0</v>
      </c>
      <c r="N107" s="8">
        <f>'Vulnerability scoring'!N107</f>
        <v>0</v>
      </c>
      <c r="O107" s="8">
        <f>'Vulnerability scoring'!O107</f>
        <v>0</v>
      </c>
      <c r="P107" s="8">
        <f>'Vulnerability scoring'!P107</f>
        <v>0</v>
      </c>
      <c r="Q107" s="8">
        <f>'Vulnerability scoring'!Q107</f>
        <v>0</v>
      </c>
      <c r="R107" s="8">
        <f>'Vulnerability scoring'!R107</f>
        <v>0</v>
      </c>
      <c r="S107" s="8">
        <f>'Vulnerability scoring'!S107</f>
        <v>0</v>
      </c>
      <c r="T107" s="8">
        <f>'Vulnerability scoring'!T107</f>
        <v>0</v>
      </c>
      <c r="U107" s="8">
        <f>'Vulnerability scoring'!U107</f>
        <v>0</v>
      </c>
      <c r="V107" s="8">
        <f>'Vulnerability scoring'!V107</f>
        <v>0</v>
      </c>
      <c r="W107" s="8">
        <f>'Vulnerability scoring'!W107</f>
        <v>0</v>
      </c>
      <c r="X107" s="8">
        <f>'Vulnerability scoring'!X107</f>
        <v>0</v>
      </c>
      <c r="Y107" s="8">
        <f>'Vulnerability scoring'!Y107</f>
        <v>0</v>
      </c>
      <c r="Z107" s="8">
        <f>'Vulnerability scoring'!Z107</f>
        <v>0</v>
      </c>
      <c r="AA107" s="8">
        <f>'Vulnerability scoring'!AA107</f>
        <v>0</v>
      </c>
      <c r="AB107" s="8">
        <f>'Vulnerability scoring'!AB107</f>
        <v>0</v>
      </c>
      <c r="AC107" s="8">
        <f>'Vulnerability scoring'!AC107</f>
        <v>0</v>
      </c>
      <c r="AD107" s="8">
        <f>'Vulnerability scoring'!AD107</f>
        <v>0</v>
      </c>
      <c r="AE107" s="8">
        <f>'Vulnerability scoring'!AE107</f>
        <v>0</v>
      </c>
      <c r="AF107" s="8">
        <f>'Vulnerability scoring'!AF107</f>
        <v>0</v>
      </c>
      <c r="AG107" s="8">
        <f>'Vulnerability scoring'!AG107</f>
        <v>0</v>
      </c>
      <c r="AH107" s="8">
        <f>'Vulnerability scoring'!AH107</f>
        <v>0</v>
      </c>
      <c r="AI107" s="8">
        <f>'Vulnerability scoring'!AI107</f>
        <v>0</v>
      </c>
      <c r="AJ107" s="8">
        <f>'Vulnerability scoring'!AJ107</f>
        <v>0</v>
      </c>
      <c r="AK107" s="8">
        <f>'Vulnerability scoring'!AK107</f>
        <v>0</v>
      </c>
      <c r="AL107" s="8">
        <f>'Vulnerability scoring'!AL107</f>
        <v>0</v>
      </c>
      <c r="AM107" s="8">
        <f>'Vulnerability scoring'!AM107</f>
        <v>0</v>
      </c>
      <c r="AN107" s="8">
        <f>'Vulnerability scoring'!AN107</f>
        <v>0</v>
      </c>
      <c r="AO107" s="8">
        <f>'Vulnerability scoring'!AO107</f>
        <v>0</v>
      </c>
      <c r="AP107" s="8">
        <f>'Vulnerability scoring'!AP107</f>
        <v>0</v>
      </c>
      <c r="AQ107" s="8">
        <f>'Vulnerability scoring'!AQ107</f>
        <v>0</v>
      </c>
      <c r="AR107" s="8">
        <f>'Vulnerability scoring'!AR107</f>
        <v>0</v>
      </c>
      <c r="AS107" s="8">
        <f>'Vulnerability scoring'!AS107</f>
        <v>0</v>
      </c>
      <c r="AT107" s="8">
        <f>'Vulnerability scoring'!AT107</f>
        <v>0</v>
      </c>
      <c r="AU107" s="8">
        <f>'Vulnerability scoring'!AU107</f>
        <v>0</v>
      </c>
      <c r="AV107" s="8">
        <f>'Vulnerability scoring'!AV107</f>
        <v>0</v>
      </c>
      <c r="AW107" s="8">
        <f>'Vulnerability scoring'!AW107</f>
        <v>0</v>
      </c>
      <c r="AX107" s="8">
        <f>'Vulnerability scoring'!AX107</f>
        <v>0</v>
      </c>
      <c r="AY107" s="8">
        <f>'Vulnerability scoring'!AY107</f>
        <v>0</v>
      </c>
      <c r="AZ107" s="8">
        <f>'Vulnerability scoring'!AZ107</f>
        <v>0</v>
      </c>
      <c r="BA107" s="8">
        <f>'Vulnerability scoring'!BA107</f>
        <v>0</v>
      </c>
      <c r="BB107" s="8">
        <f>'Vulnerability scoring'!BB107</f>
        <v>0</v>
      </c>
      <c r="BC107" s="8">
        <f>'Vulnerability scoring'!BC107</f>
        <v>0</v>
      </c>
      <c r="BD107" s="8">
        <f>'Vulnerability scoring'!BD107</f>
        <v>0</v>
      </c>
      <c r="BE107" s="8">
        <f>'Vulnerability scoring'!BE107</f>
        <v>0</v>
      </c>
      <c r="BF107" s="8">
        <f>'Vulnerability scoring'!BF107</f>
        <v>0</v>
      </c>
      <c r="BG107" s="8">
        <f>'Vulnerability scoring'!BG107</f>
        <v>0</v>
      </c>
      <c r="BH107" s="8">
        <f>'Vulnerability scoring'!BH107</f>
        <v>0</v>
      </c>
    </row>
    <row r="108" spans="1:61" ht="12.75" x14ac:dyDescent="0.2">
      <c r="A108" s="75">
        <f>'Technology references'!A103</f>
        <v>0</v>
      </c>
      <c r="B108" s="79" t="e">
        <f t="array" ref="B108">INDEX('Technology references'!$B$2:$B$100,MATCH($A108,'Technology references'!$A$2:$A$100,0))</f>
        <v>#N/A</v>
      </c>
      <c r="C108" s="74"/>
      <c r="D108" s="8">
        <f>'Vulnerability scoring'!D108</f>
        <v>0</v>
      </c>
      <c r="E108" s="8">
        <f>'Vulnerability scoring'!E108</f>
        <v>0</v>
      </c>
      <c r="F108" s="8">
        <f>'Vulnerability scoring'!F108</f>
        <v>0</v>
      </c>
      <c r="G108" s="8">
        <f>'Vulnerability scoring'!G108</f>
        <v>0</v>
      </c>
      <c r="H108" s="8">
        <f>'Vulnerability scoring'!H108</f>
        <v>0</v>
      </c>
      <c r="I108" s="8">
        <f>'Vulnerability scoring'!I108</f>
        <v>0</v>
      </c>
      <c r="J108" s="8">
        <f>'Vulnerability scoring'!J108</f>
        <v>0</v>
      </c>
      <c r="K108" s="8">
        <f>'Vulnerability scoring'!K108</f>
        <v>0</v>
      </c>
      <c r="L108" s="8">
        <f>'Vulnerability scoring'!L108</f>
        <v>0</v>
      </c>
      <c r="M108" s="8">
        <f>'Vulnerability scoring'!M108</f>
        <v>0</v>
      </c>
      <c r="N108" s="8">
        <f>'Vulnerability scoring'!N108</f>
        <v>0</v>
      </c>
      <c r="O108" s="8">
        <f>'Vulnerability scoring'!O108</f>
        <v>0</v>
      </c>
      <c r="P108" s="8">
        <f>'Vulnerability scoring'!P108</f>
        <v>0</v>
      </c>
      <c r="Q108" s="8">
        <f>'Vulnerability scoring'!Q108</f>
        <v>0</v>
      </c>
      <c r="R108" s="8">
        <f>'Vulnerability scoring'!R108</f>
        <v>0</v>
      </c>
      <c r="S108" s="8">
        <f>'Vulnerability scoring'!S108</f>
        <v>0</v>
      </c>
      <c r="T108" s="8">
        <f>'Vulnerability scoring'!T108</f>
        <v>0</v>
      </c>
      <c r="U108" s="8">
        <f>'Vulnerability scoring'!U108</f>
        <v>0</v>
      </c>
      <c r="V108" s="8">
        <f>'Vulnerability scoring'!V108</f>
        <v>0</v>
      </c>
      <c r="W108" s="8">
        <f>'Vulnerability scoring'!W108</f>
        <v>0</v>
      </c>
      <c r="X108" s="8">
        <f>'Vulnerability scoring'!X108</f>
        <v>0</v>
      </c>
      <c r="Y108" s="8">
        <f>'Vulnerability scoring'!Y108</f>
        <v>0</v>
      </c>
      <c r="Z108" s="8">
        <f>'Vulnerability scoring'!Z108</f>
        <v>0</v>
      </c>
      <c r="AA108" s="8">
        <f>'Vulnerability scoring'!AA108</f>
        <v>0</v>
      </c>
      <c r="AB108" s="8">
        <f>'Vulnerability scoring'!AB108</f>
        <v>0</v>
      </c>
      <c r="AC108" s="8">
        <f>'Vulnerability scoring'!AC108</f>
        <v>0</v>
      </c>
      <c r="AD108" s="8">
        <f>'Vulnerability scoring'!AD108</f>
        <v>0</v>
      </c>
      <c r="AE108" s="8">
        <f>'Vulnerability scoring'!AE108</f>
        <v>0</v>
      </c>
      <c r="AF108" s="8">
        <f>'Vulnerability scoring'!AF108</f>
        <v>0</v>
      </c>
      <c r="AG108" s="8">
        <f>'Vulnerability scoring'!AG108</f>
        <v>0</v>
      </c>
      <c r="AH108" s="8">
        <f>'Vulnerability scoring'!AH108</f>
        <v>0</v>
      </c>
      <c r="AI108" s="8">
        <f>'Vulnerability scoring'!AI108</f>
        <v>0</v>
      </c>
      <c r="AJ108" s="8">
        <f>'Vulnerability scoring'!AJ108</f>
        <v>0</v>
      </c>
      <c r="AK108" s="8">
        <f>'Vulnerability scoring'!AK108</f>
        <v>0</v>
      </c>
      <c r="AL108" s="8">
        <f>'Vulnerability scoring'!AL108</f>
        <v>0</v>
      </c>
      <c r="AM108" s="8">
        <f>'Vulnerability scoring'!AM108</f>
        <v>0</v>
      </c>
      <c r="AN108" s="8">
        <f>'Vulnerability scoring'!AN108</f>
        <v>0</v>
      </c>
      <c r="AO108" s="8">
        <f>'Vulnerability scoring'!AO108</f>
        <v>0</v>
      </c>
      <c r="AP108" s="8">
        <f>'Vulnerability scoring'!AP108</f>
        <v>0</v>
      </c>
      <c r="AQ108" s="8">
        <f>'Vulnerability scoring'!AQ108</f>
        <v>0</v>
      </c>
      <c r="AR108" s="8">
        <f>'Vulnerability scoring'!AR108</f>
        <v>0</v>
      </c>
      <c r="AS108" s="8">
        <f>'Vulnerability scoring'!AS108</f>
        <v>0</v>
      </c>
      <c r="AT108" s="8">
        <f>'Vulnerability scoring'!AT108</f>
        <v>0</v>
      </c>
      <c r="AU108" s="8">
        <f>'Vulnerability scoring'!AU108</f>
        <v>0</v>
      </c>
      <c r="AV108" s="8">
        <f>'Vulnerability scoring'!AV108</f>
        <v>0</v>
      </c>
      <c r="AW108" s="8">
        <f>'Vulnerability scoring'!AW108</f>
        <v>0</v>
      </c>
      <c r="AX108" s="8">
        <f>'Vulnerability scoring'!AX108</f>
        <v>0</v>
      </c>
      <c r="AY108" s="8">
        <f>'Vulnerability scoring'!AY108</f>
        <v>0</v>
      </c>
      <c r="AZ108" s="8">
        <f>'Vulnerability scoring'!AZ108</f>
        <v>0</v>
      </c>
      <c r="BA108" s="8">
        <f>'Vulnerability scoring'!BA108</f>
        <v>0</v>
      </c>
      <c r="BB108" s="8">
        <f>'Vulnerability scoring'!BB108</f>
        <v>0</v>
      </c>
      <c r="BC108" s="8">
        <f>'Vulnerability scoring'!BC108</f>
        <v>0</v>
      </c>
      <c r="BD108" s="8">
        <f>'Vulnerability scoring'!BD108</f>
        <v>0</v>
      </c>
      <c r="BE108" s="8">
        <f>'Vulnerability scoring'!BE108</f>
        <v>0</v>
      </c>
      <c r="BF108" s="8">
        <f>'Vulnerability scoring'!BF108</f>
        <v>0</v>
      </c>
      <c r="BG108" s="8">
        <f>'Vulnerability scoring'!BG108</f>
        <v>0</v>
      </c>
      <c r="BH108" s="8">
        <f>'Vulnerability scoring'!BH108</f>
        <v>0</v>
      </c>
    </row>
    <row r="109" spans="1:61" ht="12.75" x14ac:dyDescent="0.2">
      <c r="A109" s="75">
        <f>'Technology references'!A104</f>
        <v>0</v>
      </c>
      <c r="B109" s="79" t="e">
        <f t="array" ref="B109">INDEX('Technology references'!$B$2:$B$100,MATCH($A109,'Technology references'!$A$2:$A$100,0))</f>
        <v>#N/A</v>
      </c>
      <c r="C109" s="74"/>
      <c r="D109" s="8" t="str">
        <f>'Vulnerability scoring'!D109</f>
        <v/>
      </c>
      <c r="E109" s="8" t="str">
        <f>'Vulnerability scoring'!E109</f>
        <v/>
      </c>
      <c r="F109" s="8" t="str">
        <f>'Vulnerability scoring'!F109</f>
        <v/>
      </c>
      <c r="G109" s="8" t="str">
        <f>'Vulnerability scoring'!G109</f>
        <v/>
      </c>
      <c r="H109" s="8" t="str">
        <f>'Vulnerability scoring'!H109</f>
        <v/>
      </c>
      <c r="I109" s="8" t="str">
        <f>'Vulnerability scoring'!I109</f>
        <v/>
      </c>
      <c r="J109" s="8">
        <f>'Vulnerability scoring'!J109</f>
        <v>0</v>
      </c>
      <c r="K109" s="8">
        <f>'Vulnerability scoring'!K109</f>
        <v>0</v>
      </c>
      <c r="L109" s="8">
        <f>'Vulnerability scoring'!L109</f>
        <v>0</v>
      </c>
      <c r="M109" s="8">
        <f>'Vulnerability scoring'!M109</f>
        <v>0</v>
      </c>
      <c r="N109" s="8">
        <f>'Vulnerability scoring'!N109</f>
        <v>0</v>
      </c>
      <c r="O109" s="8">
        <f>'Vulnerability scoring'!O109</f>
        <v>0</v>
      </c>
      <c r="P109" s="8">
        <f>'Vulnerability scoring'!P109</f>
        <v>0</v>
      </c>
      <c r="Q109" s="8">
        <f>'Vulnerability scoring'!Q109</f>
        <v>0</v>
      </c>
      <c r="R109" s="8">
        <f>'Vulnerability scoring'!R109</f>
        <v>0</v>
      </c>
      <c r="S109" s="8">
        <f>'Vulnerability scoring'!S109</f>
        <v>0</v>
      </c>
      <c r="T109" s="8">
        <f>'Vulnerability scoring'!T109</f>
        <v>0</v>
      </c>
      <c r="U109" s="8">
        <f>'Vulnerability scoring'!U109</f>
        <v>0</v>
      </c>
      <c r="V109" s="8">
        <f>'Vulnerability scoring'!V109</f>
        <v>0</v>
      </c>
      <c r="W109" s="8">
        <f>'Vulnerability scoring'!W109</f>
        <v>0</v>
      </c>
      <c r="X109" s="8">
        <f>'Vulnerability scoring'!X109</f>
        <v>0</v>
      </c>
      <c r="Y109" s="8">
        <f>'Vulnerability scoring'!Y109</f>
        <v>0</v>
      </c>
      <c r="Z109" s="8">
        <f>'Vulnerability scoring'!Z109</f>
        <v>0</v>
      </c>
      <c r="AA109" s="8">
        <f>'Vulnerability scoring'!AA109</f>
        <v>0</v>
      </c>
      <c r="AB109" s="8">
        <f>'Vulnerability scoring'!AB109</f>
        <v>0</v>
      </c>
      <c r="AC109" s="8">
        <f>'Vulnerability scoring'!AC109</f>
        <v>0</v>
      </c>
      <c r="AD109" s="8">
        <f>'Vulnerability scoring'!AD109</f>
        <v>0</v>
      </c>
      <c r="AE109" s="8">
        <f>'Vulnerability scoring'!AE109</f>
        <v>0</v>
      </c>
      <c r="AF109" s="8">
        <f>'Vulnerability scoring'!AF109</f>
        <v>0</v>
      </c>
      <c r="AG109" s="8">
        <f>'Vulnerability scoring'!AG109</f>
        <v>0</v>
      </c>
      <c r="AH109" s="8">
        <f>'Vulnerability scoring'!AH109</f>
        <v>0</v>
      </c>
      <c r="AI109" s="8">
        <f>'Vulnerability scoring'!AI109</f>
        <v>0</v>
      </c>
      <c r="AJ109" s="8">
        <f>'Vulnerability scoring'!AJ109</f>
        <v>0</v>
      </c>
      <c r="AK109" s="8">
        <f>'Vulnerability scoring'!AK109</f>
        <v>0</v>
      </c>
      <c r="AL109" s="8">
        <f>'Vulnerability scoring'!AL109</f>
        <v>0</v>
      </c>
      <c r="AM109" s="8">
        <f>'Vulnerability scoring'!AM109</f>
        <v>0</v>
      </c>
      <c r="AN109" s="8">
        <f>'Vulnerability scoring'!AN109</f>
        <v>0</v>
      </c>
      <c r="AO109" s="8">
        <f>'Vulnerability scoring'!AO109</f>
        <v>0</v>
      </c>
      <c r="AP109" s="8">
        <f>'Vulnerability scoring'!AP109</f>
        <v>0</v>
      </c>
      <c r="AQ109" s="8">
        <f>'Vulnerability scoring'!AQ109</f>
        <v>0</v>
      </c>
      <c r="AR109" s="8">
        <f>'Vulnerability scoring'!AR109</f>
        <v>0</v>
      </c>
      <c r="AS109" s="8">
        <f>'Vulnerability scoring'!AS109</f>
        <v>0</v>
      </c>
      <c r="AT109" s="8">
        <f>'Vulnerability scoring'!AT109</f>
        <v>0</v>
      </c>
      <c r="AU109" s="8">
        <f>'Vulnerability scoring'!AU109</f>
        <v>0</v>
      </c>
      <c r="AV109" s="8">
        <f>'Vulnerability scoring'!AV109</f>
        <v>0</v>
      </c>
      <c r="AW109" s="8">
        <f>'Vulnerability scoring'!AW109</f>
        <v>0</v>
      </c>
      <c r="AX109" s="8">
        <f>'Vulnerability scoring'!AX109</f>
        <v>0</v>
      </c>
      <c r="AY109" s="8">
        <f>'Vulnerability scoring'!AY109</f>
        <v>0</v>
      </c>
      <c r="AZ109" s="8">
        <f>'Vulnerability scoring'!AZ109</f>
        <v>0</v>
      </c>
      <c r="BA109" s="8">
        <f>'Vulnerability scoring'!BA109</f>
        <v>0</v>
      </c>
      <c r="BB109" s="8">
        <f>'Vulnerability scoring'!BB109</f>
        <v>0</v>
      </c>
      <c r="BC109" s="8">
        <f>'Vulnerability scoring'!BC109</f>
        <v>0</v>
      </c>
      <c r="BD109" s="8">
        <f>'Vulnerability scoring'!BD109</f>
        <v>0</v>
      </c>
      <c r="BE109" s="8">
        <f>'Vulnerability scoring'!BE109</f>
        <v>0</v>
      </c>
      <c r="BF109" s="8">
        <f>'Vulnerability scoring'!BF109</f>
        <v>0</v>
      </c>
      <c r="BG109" s="8">
        <f>'Vulnerability scoring'!BG109</f>
        <v>0</v>
      </c>
      <c r="BH109" s="8">
        <f>'Vulnerability scoring'!BH109</f>
        <v>0</v>
      </c>
    </row>
    <row r="110" spans="1:61" ht="12.75" x14ac:dyDescent="0.2">
      <c r="A110" s="75">
        <f>'Technology references'!A105</f>
        <v>0</v>
      </c>
      <c r="B110" s="79" t="e">
        <f t="array" ref="B110">INDEX('Technology references'!$B$2:$B$100,MATCH($A110,'Technology references'!$A$2:$A$100,0))</f>
        <v>#N/A</v>
      </c>
      <c r="C110" s="74"/>
      <c r="D110" s="8" t="str">
        <f>'Vulnerability scoring'!D110</f>
        <v/>
      </c>
      <c r="E110" s="8" t="str">
        <f>'Vulnerability scoring'!E110</f>
        <v/>
      </c>
      <c r="F110" s="8" t="str">
        <f>'Vulnerability scoring'!F110</f>
        <v/>
      </c>
      <c r="G110" s="8" t="str">
        <f>'Vulnerability scoring'!G110</f>
        <v/>
      </c>
      <c r="H110" s="8" t="str">
        <f>'Vulnerability scoring'!H110</f>
        <v/>
      </c>
      <c r="I110" s="8" t="str">
        <f>'Vulnerability scoring'!I110</f>
        <v/>
      </c>
      <c r="J110" s="8">
        <f>'Vulnerability scoring'!J110</f>
        <v>0</v>
      </c>
      <c r="K110" s="8">
        <f>'Vulnerability scoring'!K110</f>
        <v>0</v>
      </c>
      <c r="L110" s="8">
        <f>'Vulnerability scoring'!L110</f>
        <v>0</v>
      </c>
      <c r="M110" s="8">
        <f>'Vulnerability scoring'!M110</f>
        <v>0</v>
      </c>
      <c r="N110" s="8">
        <f>'Vulnerability scoring'!N110</f>
        <v>0</v>
      </c>
      <c r="O110" s="8">
        <f>'Vulnerability scoring'!O110</f>
        <v>0</v>
      </c>
      <c r="P110" s="8">
        <f>'Vulnerability scoring'!P110</f>
        <v>0</v>
      </c>
      <c r="Q110" s="8">
        <f>'Vulnerability scoring'!Q110</f>
        <v>0</v>
      </c>
      <c r="R110" s="8">
        <f>'Vulnerability scoring'!R110</f>
        <v>0</v>
      </c>
      <c r="S110" s="8">
        <f>'Vulnerability scoring'!S110</f>
        <v>0</v>
      </c>
      <c r="T110" s="8">
        <f>'Vulnerability scoring'!T110</f>
        <v>0</v>
      </c>
      <c r="U110" s="8">
        <f>'Vulnerability scoring'!U110</f>
        <v>0</v>
      </c>
      <c r="V110" s="8">
        <f>'Vulnerability scoring'!V110</f>
        <v>0</v>
      </c>
      <c r="W110" s="8">
        <f>'Vulnerability scoring'!W110</f>
        <v>0</v>
      </c>
      <c r="X110" s="8">
        <f>'Vulnerability scoring'!X110</f>
        <v>0</v>
      </c>
      <c r="Y110" s="8">
        <f>'Vulnerability scoring'!Y110</f>
        <v>0</v>
      </c>
      <c r="Z110" s="8">
        <f>'Vulnerability scoring'!Z110</f>
        <v>0</v>
      </c>
      <c r="AA110" s="8">
        <f>'Vulnerability scoring'!AA110</f>
        <v>0</v>
      </c>
      <c r="AB110" s="8">
        <f>'Vulnerability scoring'!AB110</f>
        <v>0</v>
      </c>
      <c r="AC110" s="8">
        <f>'Vulnerability scoring'!AC110</f>
        <v>0</v>
      </c>
      <c r="AD110" s="8">
        <f>'Vulnerability scoring'!AD110</f>
        <v>0</v>
      </c>
      <c r="AE110" s="8">
        <f>'Vulnerability scoring'!AE110</f>
        <v>0</v>
      </c>
      <c r="AF110" s="8">
        <f>'Vulnerability scoring'!AF110</f>
        <v>0</v>
      </c>
      <c r="AG110" s="8">
        <f>'Vulnerability scoring'!AG110</f>
        <v>0</v>
      </c>
      <c r="AH110" s="8">
        <f>'Vulnerability scoring'!AH110</f>
        <v>0</v>
      </c>
      <c r="AI110" s="8">
        <f>'Vulnerability scoring'!AI110</f>
        <v>0</v>
      </c>
      <c r="AJ110" s="8">
        <f>'Vulnerability scoring'!AJ110</f>
        <v>0</v>
      </c>
      <c r="AK110" s="8">
        <f>'Vulnerability scoring'!AK110</f>
        <v>0</v>
      </c>
      <c r="AL110" s="8">
        <f>'Vulnerability scoring'!AL110</f>
        <v>0</v>
      </c>
      <c r="AM110" s="8">
        <f>'Vulnerability scoring'!AM110</f>
        <v>0</v>
      </c>
      <c r="AN110" s="8">
        <f>'Vulnerability scoring'!AN110</f>
        <v>0</v>
      </c>
      <c r="AO110" s="8">
        <f>'Vulnerability scoring'!AO110</f>
        <v>0</v>
      </c>
      <c r="AP110" s="8">
        <f>'Vulnerability scoring'!AP110</f>
        <v>0</v>
      </c>
      <c r="AQ110" s="8">
        <f>'Vulnerability scoring'!AQ110</f>
        <v>0</v>
      </c>
      <c r="AR110" s="8">
        <f>'Vulnerability scoring'!AR110</f>
        <v>0</v>
      </c>
      <c r="AS110" s="8">
        <f>'Vulnerability scoring'!AS110</f>
        <v>0</v>
      </c>
      <c r="AT110" s="8">
        <f>'Vulnerability scoring'!AT110</f>
        <v>0</v>
      </c>
      <c r="AU110" s="8">
        <f>'Vulnerability scoring'!AU110</f>
        <v>0</v>
      </c>
      <c r="AV110" s="8">
        <f>'Vulnerability scoring'!AV110</f>
        <v>0</v>
      </c>
      <c r="AW110" s="8">
        <f>'Vulnerability scoring'!AW110</f>
        <v>0</v>
      </c>
      <c r="AX110" s="8">
        <f>'Vulnerability scoring'!AX110</f>
        <v>0</v>
      </c>
      <c r="AY110" s="8">
        <f>'Vulnerability scoring'!AY110</f>
        <v>0</v>
      </c>
      <c r="AZ110" s="8">
        <f>'Vulnerability scoring'!AZ110</f>
        <v>0</v>
      </c>
      <c r="BA110" s="8">
        <f>'Vulnerability scoring'!BA110</f>
        <v>0</v>
      </c>
      <c r="BB110" s="8">
        <f>'Vulnerability scoring'!BB110</f>
        <v>0</v>
      </c>
      <c r="BC110" s="8">
        <f>'Vulnerability scoring'!BC110</f>
        <v>0</v>
      </c>
      <c r="BD110" s="8">
        <f>'Vulnerability scoring'!BD110</f>
        <v>0</v>
      </c>
      <c r="BE110" s="8">
        <f>'Vulnerability scoring'!BE110</f>
        <v>0</v>
      </c>
      <c r="BF110" s="8">
        <f>'Vulnerability scoring'!BF110</f>
        <v>0</v>
      </c>
      <c r="BG110" s="8">
        <f>'Vulnerability scoring'!BG110</f>
        <v>0</v>
      </c>
      <c r="BH110" s="8">
        <f>'Vulnerability scoring'!BH110</f>
        <v>0</v>
      </c>
    </row>
    <row r="111" spans="1:61" ht="12.75" x14ac:dyDescent="0.2">
      <c r="A111" s="75">
        <f>'Technology references'!A106</f>
        <v>0</v>
      </c>
      <c r="B111" s="79" t="e">
        <f t="array" ref="B111">INDEX('Technology references'!$B$2:$B$100,MATCH($A111,'Technology references'!$A$2:$A$100,0))</f>
        <v>#N/A</v>
      </c>
      <c r="C111" s="74"/>
      <c r="D111" s="8" t="str">
        <f>'Vulnerability scoring'!D111</f>
        <v/>
      </c>
      <c r="E111" s="8" t="str">
        <f>'Vulnerability scoring'!E111</f>
        <v/>
      </c>
      <c r="F111" s="8" t="str">
        <f>'Vulnerability scoring'!F111</f>
        <v/>
      </c>
      <c r="G111" s="8" t="str">
        <f>'Vulnerability scoring'!G111</f>
        <v/>
      </c>
      <c r="H111" s="8" t="str">
        <f>'Vulnerability scoring'!H111</f>
        <v/>
      </c>
      <c r="I111" s="8" t="str">
        <f>'Vulnerability scoring'!I111</f>
        <v/>
      </c>
      <c r="J111" s="8">
        <f>'Vulnerability scoring'!J111</f>
        <v>0</v>
      </c>
      <c r="K111" s="8">
        <f>'Vulnerability scoring'!K111</f>
        <v>0</v>
      </c>
      <c r="L111" s="8">
        <f>'Vulnerability scoring'!L111</f>
        <v>0</v>
      </c>
      <c r="M111" s="8">
        <f>'Vulnerability scoring'!M111</f>
        <v>0</v>
      </c>
      <c r="N111" s="8">
        <f>'Vulnerability scoring'!N111</f>
        <v>0</v>
      </c>
      <c r="O111" s="8">
        <f>'Vulnerability scoring'!O111</f>
        <v>0</v>
      </c>
      <c r="P111" s="8">
        <f>'Vulnerability scoring'!P111</f>
        <v>0</v>
      </c>
      <c r="Q111" s="8">
        <f>'Vulnerability scoring'!Q111</f>
        <v>0</v>
      </c>
      <c r="R111" s="8">
        <f>'Vulnerability scoring'!R111</f>
        <v>0</v>
      </c>
      <c r="S111" s="8">
        <f>'Vulnerability scoring'!S111</f>
        <v>0</v>
      </c>
      <c r="T111" s="8">
        <f>'Vulnerability scoring'!T111</f>
        <v>0</v>
      </c>
      <c r="U111" s="8">
        <f>'Vulnerability scoring'!U111</f>
        <v>0</v>
      </c>
      <c r="V111" s="8">
        <f>'Vulnerability scoring'!V111</f>
        <v>0</v>
      </c>
      <c r="W111" s="8">
        <f>'Vulnerability scoring'!W111</f>
        <v>0</v>
      </c>
      <c r="X111" s="8">
        <f>'Vulnerability scoring'!X111</f>
        <v>0</v>
      </c>
      <c r="Y111" s="8">
        <f>'Vulnerability scoring'!Y111</f>
        <v>0</v>
      </c>
      <c r="Z111" s="8">
        <f>'Vulnerability scoring'!Z111</f>
        <v>0</v>
      </c>
      <c r="AA111" s="8">
        <f>'Vulnerability scoring'!AA111</f>
        <v>0</v>
      </c>
      <c r="AB111" s="8">
        <f>'Vulnerability scoring'!AB111</f>
        <v>0</v>
      </c>
      <c r="AC111" s="8">
        <f>'Vulnerability scoring'!AC111</f>
        <v>0</v>
      </c>
      <c r="AD111" s="8">
        <f>'Vulnerability scoring'!AD111</f>
        <v>0</v>
      </c>
      <c r="AE111" s="8">
        <f>'Vulnerability scoring'!AE111</f>
        <v>0</v>
      </c>
      <c r="AF111" s="8">
        <f>'Vulnerability scoring'!AF111</f>
        <v>0</v>
      </c>
      <c r="AG111" s="8">
        <f>'Vulnerability scoring'!AG111</f>
        <v>0</v>
      </c>
      <c r="AH111" s="8">
        <f>'Vulnerability scoring'!AH111</f>
        <v>0</v>
      </c>
      <c r="AI111" s="8">
        <f>'Vulnerability scoring'!AI111</f>
        <v>0</v>
      </c>
      <c r="AJ111" s="8">
        <f>'Vulnerability scoring'!AJ111</f>
        <v>0</v>
      </c>
      <c r="AK111" s="8">
        <f>'Vulnerability scoring'!AK111</f>
        <v>0</v>
      </c>
      <c r="AL111" s="8">
        <f>'Vulnerability scoring'!AL111</f>
        <v>0</v>
      </c>
      <c r="AM111" s="8">
        <f>'Vulnerability scoring'!AM111</f>
        <v>0</v>
      </c>
      <c r="AN111" s="8">
        <f>'Vulnerability scoring'!AN111</f>
        <v>0</v>
      </c>
      <c r="AO111" s="8">
        <f>'Vulnerability scoring'!AO111</f>
        <v>0</v>
      </c>
      <c r="AP111" s="8">
        <f>'Vulnerability scoring'!AP111</f>
        <v>0</v>
      </c>
      <c r="AQ111" s="8">
        <f>'Vulnerability scoring'!AQ111</f>
        <v>0</v>
      </c>
      <c r="AR111" s="8">
        <f>'Vulnerability scoring'!AR111</f>
        <v>0</v>
      </c>
      <c r="AS111" s="8">
        <f>'Vulnerability scoring'!AS111</f>
        <v>0</v>
      </c>
      <c r="AT111" s="8">
        <f>'Vulnerability scoring'!AT111</f>
        <v>0</v>
      </c>
      <c r="AU111" s="8">
        <f>'Vulnerability scoring'!AU111</f>
        <v>0</v>
      </c>
      <c r="AV111" s="8">
        <f>'Vulnerability scoring'!AV111</f>
        <v>0</v>
      </c>
      <c r="AW111" s="8">
        <f>'Vulnerability scoring'!AW111</f>
        <v>0</v>
      </c>
      <c r="AX111" s="8">
        <f>'Vulnerability scoring'!AX111</f>
        <v>0</v>
      </c>
      <c r="AY111" s="8">
        <f>'Vulnerability scoring'!AY111</f>
        <v>0</v>
      </c>
      <c r="AZ111" s="8">
        <f>'Vulnerability scoring'!AZ111</f>
        <v>0</v>
      </c>
      <c r="BA111" s="8">
        <f>'Vulnerability scoring'!BA111</f>
        <v>0</v>
      </c>
      <c r="BB111" s="8">
        <f>'Vulnerability scoring'!BB111</f>
        <v>0</v>
      </c>
      <c r="BC111" s="8">
        <f>'Vulnerability scoring'!BC111</f>
        <v>0</v>
      </c>
      <c r="BD111" s="8">
        <f>'Vulnerability scoring'!BD111</f>
        <v>0</v>
      </c>
      <c r="BE111" s="8">
        <f>'Vulnerability scoring'!BE111</f>
        <v>0</v>
      </c>
      <c r="BF111" s="8">
        <f>'Vulnerability scoring'!BF111</f>
        <v>0</v>
      </c>
      <c r="BG111" s="8">
        <f>'Vulnerability scoring'!BG111</f>
        <v>0</v>
      </c>
      <c r="BH111" s="8">
        <f>'Vulnerability scoring'!BH111</f>
        <v>0</v>
      </c>
    </row>
    <row r="112" spans="1:61" ht="12.75" x14ac:dyDescent="0.2">
      <c r="A112" s="75">
        <f>'Technology references'!A107</f>
        <v>0</v>
      </c>
      <c r="B112" s="79" t="e">
        <f t="array" ref="B112">INDEX('Technology references'!$B$2:$B$100,MATCH($A112,'Technology references'!$A$2:$A$100,0))</f>
        <v>#N/A</v>
      </c>
      <c r="C112" s="74"/>
      <c r="D112" s="8" t="str">
        <f>'Vulnerability scoring'!D112</f>
        <v/>
      </c>
      <c r="E112" s="8" t="str">
        <f>'Vulnerability scoring'!E112</f>
        <v/>
      </c>
      <c r="F112" s="8" t="str">
        <f>'Vulnerability scoring'!F112</f>
        <v/>
      </c>
      <c r="G112" s="8" t="str">
        <f>'Vulnerability scoring'!G112</f>
        <v>N/A</v>
      </c>
      <c r="H112" s="8" t="str">
        <f>'Vulnerability scoring'!H112</f>
        <v>N/A</v>
      </c>
      <c r="I112" s="8" t="str">
        <f>'Vulnerability scoring'!I112</f>
        <v>N/A</v>
      </c>
      <c r="J112" s="8">
        <f>'Vulnerability scoring'!J112</f>
        <v>0</v>
      </c>
      <c r="K112" s="8">
        <f>'Vulnerability scoring'!K112</f>
        <v>0</v>
      </c>
      <c r="L112" s="8">
        <f>'Vulnerability scoring'!L112</f>
        <v>0</v>
      </c>
      <c r="M112" s="8">
        <f>'Vulnerability scoring'!M112</f>
        <v>0</v>
      </c>
      <c r="N112" s="8">
        <f>'Vulnerability scoring'!N112</f>
        <v>0</v>
      </c>
      <c r="O112" s="8">
        <f>'Vulnerability scoring'!O112</f>
        <v>0</v>
      </c>
      <c r="P112" s="8">
        <f>'Vulnerability scoring'!P112</f>
        <v>0</v>
      </c>
      <c r="Q112" s="8">
        <f>'Vulnerability scoring'!Q112</f>
        <v>0</v>
      </c>
      <c r="R112" s="8">
        <f>'Vulnerability scoring'!R112</f>
        <v>0</v>
      </c>
      <c r="S112" s="8">
        <f>'Vulnerability scoring'!S112</f>
        <v>0</v>
      </c>
      <c r="T112" s="8">
        <f>'Vulnerability scoring'!T112</f>
        <v>0</v>
      </c>
      <c r="U112" s="8">
        <f>'Vulnerability scoring'!U112</f>
        <v>0</v>
      </c>
      <c r="V112" s="8">
        <f>'Vulnerability scoring'!V112</f>
        <v>0</v>
      </c>
      <c r="W112" s="8">
        <f>'Vulnerability scoring'!W112</f>
        <v>0</v>
      </c>
      <c r="X112" s="8">
        <f>'Vulnerability scoring'!X112</f>
        <v>0</v>
      </c>
      <c r="Y112" s="8">
        <f>'Vulnerability scoring'!Y112</f>
        <v>0</v>
      </c>
      <c r="Z112" s="8">
        <f>'Vulnerability scoring'!Z112</f>
        <v>0</v>
      </c>
      <c r="AA112" s="8">
        <f>'Vulnerability scoring'!AA112</f>
        <v>0</v>
      </c>
      <c r="AB112" s="8">
        <f>'Vulnerability scoring'!AB112</f>
        <v>0</v>
      </c>
      <c r="AC112" s="8">
        <f>'Vulnerability scoring'!AC112</f>
        <v>0</v>
      </c>
      <c r="AD112" s="8">
        <f>'Vulnerability scoring'!AD112</f>
        <v>0</v>
      </c>
      <c r="AE112" s="8">
        <f>'Vulnerability scoring'!AE112</f>
        <v>0</v>
      </c>
      <c r="AF112" s="8">
        <f>'Vulnerability scoring'!AF112</f>
        <v>0</v>
      </c>
      <c r="AG112" s="8">
        <f>'Vulnerability scoring'!AG112</f>
        <v>0</v>
      </c>
      <c r="AH112" s="8">
        <f>'Vulnerability scoring'!AH112</f>
        <v>0</v>
      </c>
      <c r="AI112" s="8">
        <f>'Vulnerability scoring'!AI112</f>
        <v>0</v>
      </c>
      <c r="AJ112" s="8">
        <f>'Vulnerability scoring'!AJ112</f>
        <v>0</v>
      </c>
      <c r="AK112" s="8">
        <f>'Vulnerability scoring'!AK112</f>
        <v>0</v>
      </c>
      <c r="AL112" s="8">
        <f>'Vulnerability scoring'!AL112</f>
        <v>0</v>
      </c>
      <c r="AM112" s="8">
        <f>'Vulnerability scoring'!AM112</f>
        <v>0</v>
      </c>
      <c r="AN112" s="8">
        <f>'Vulnerability scoring'!AN112</f>
        <v>0</v>
      </c>
      <c r="AO112" s="8">
        <f>'Vulnerability scoring'!AO112</f>
        <v>0</v>
      </c>
      <c r="AP112" s="8">
        <f>'Vulnerability scoring'!AP112</f>
        <v>0</v>
      </c>
      <c r="AQ112" s="8">
        <f>'Vulnerability scoring'!AQ112</f>
        <v>0</v>
      </c>
      <c r="AR112" s="8">
        <f>'Vulnerability scoring'!AR112</f>
        <v>0</v>
      </c>
      <c r="AS112" s="8">
        <f>'Vulnerability scoring'!AS112</f>
        <v>0</v>
      </c>
      <c r="AT112" s="8">
        <f>'Vulnerability scoring'!AT112</f>
        <v>0</v>
      </c>
      <c r="AU112" s="8">
        <f>'Vulnerability scoring'!AU112</f>
        <v>0</v>
      </c>
      <c r="AV112" s="8">
        <f>'Vulnerability scoring'!AV112</f>
        <v>0</v>
      </c>
      <c r="AW112" s="8">
        <f>'Vulnerability scoring'!AW112</f>
        <v>0</v>
      </c>
      <c r="AX112" s="8">
        <f>'Vulnerability scoring'!AX112</f>
        <v>0</v>
      </c>
      <c r="AY112" s="8">
        <f>'Vulnerability scoring'!AY112</f>
        <v>0</v>
      </c>
      <c r="AZ112" s="8">
        <f>'Vulnerability scoring'!AZ112</f>
        <v>0</v>
      </c>
      <c r="BA112" s="8">
        <f>'Vulnerability scoring'!BA112</f>
        <v>0</v>
      </c>
      <c r="BB112" s="8">
        <f>'Vulnerability scoring'!BB112</f>
        <v>0</v>
      </c>
      <c r="BC112" s="8">
        <f>'Vulnerability scoring'!BC112</f>
        <v>0</v>
      </c>
      <c r="BD112" s="8">
        <f>'Vulnerability scoring'!BD112</f>
        <v>0</v>
      </c>
      <c r="BE112" s="8">
        <f>'Vulnerability scoring'!BE112</f>
        <v>0</v>
      </c>
      <c r="BF112" s="8">
        <f>'Vulnerability scoring'!BF112</f>
        <v>0</v>
      </c>
      <c r="BG112" s="8">
        <f>'Vulnerability scoring'!BG112</f>
        <v>0</v>
      </c>
      <c r="BH112" s="8">
        <f>'Vulnerability scoring'!BH112</f>
        <v>0</v>
      </c>
    </row>
    <row r="113" spans="1:60" ht="12.75" x14ac:dyDescent="0.2">
      <c r="A113" s="75">
        <f>'Technology references'!A108</f>
        <v>0</v>
      </c>
      <c r="B113" s="79" t="e">
        <f t="array" ref="B113">INDEX('Technology references'!$B$2:$B$100,MATCH($A113,'Technology references'!$A$2:$A$100,0))</f>
        <v>#N/A</v>
      </c>
      <c r="C113" s="74"/>
      <c r="D113" s="8" t="str">
        <f>'Vulnerability scoring'!D113</f>
        <v/>
      </c>
      <c r="E113" s="8" t="str">
        <f>'Vulnerability scoring'!E113</f>
        <v/>
      </c>
      <c r="F113" s="8" t="str">
        <f>'Vulnerability scoring'!F113</f>
        <v/>
      </c>
      <c r="G113" s="8" t="str">
        <f>'Vulnerability scoring'!G113</f>
        <v/>
      </c>
      <c r="H113" s="8" t="str">
        <f>'Vulnerability scoring'!H113</f>
        <v/>
      </c>
      <c r="I113" s="8" t="str">
        <f>'Vulnerability scoring'!I113</f>
        <v/>
      </c>
      <c r="J113" s="8">
        <f>'Vulnerability scoring'!J113</f>
        <v>0</v>
      </c>
      <c r="K113" s="8">
        <f>'Vulnerability scoring'!K113</f>
        <v>0</v>
      </c>
      <c r="L113" s="8">
        <f>'Vulnerability scoring'!L113</f>
        <v>0</v>
      </c>
      <c r="M113" s="8">
        <f>'Vulnerability scoring'!M113</f>
        <v>0</v>
      </c>
      <c r="N113" s="8">
        <f>'Vulnerability scoring'!N113</f>
        <v>0</v>
      </c>
      <c r="O113" s="8">
        <f>'Vulnerability scoring'!O113</f>
        <v>0</v>
      </c>
      <c r="P113" s="8">
        <f>'Vulnerability scoring'!P113</f>
        <v>0</v>
      </c>
      <c r="Q113" s="8">
        <f>'Vulnerability scoring'!Q113</f>
        <v>0</v>
      </c>
      <c r="R113" s="8">
        <f>'Vulnerability scoring'!R113</f>
        <v>0</v>
      </c>
      <c r="S113" s="8">
        <f>'Vulnerability scoring'!S113</f>
        <v>0</v>
      </c>
      <c r="T113" s="8">
        <f>'Vulnerability scoring'!T113</f>
        <v>0</v>
      </c>
      <c r="U113" s="8">
        <f>'Vulnerability scoring'!U113</f>
        <v>0</v>
      </c>
      <c r="V113" s="8">
        <f>'Vulnerability scoring'!V113</f>
        <v>0</v>
      </c>
      <c r="W113" s="8">
        <f>'Vulnerability scoring'!W113</f>
        <v>0</v>
      </c>
      <c r="X113" s="8">
        <f>'Vulnerability scoring'!X113</f>
        <v>0</v>
      </c>
      <c r="Y113" s="8">
        <f>'Vulnerability scoring'!Y113</f>
        <v>0</v>
      </c>
      <c r="Z113" s="8">
        <f>'Vulnerability scoring'!Z113</f>
        <v>0</v>
      </c>
      <c r="AA113" s="8">
        <f>'Vulnerability scoring'!AA113</f>
        <v>0</v>
      </c>
      <c r="AB113" s="8">
        <f>'Vulnerability scoring'!AB113</f>
        <v>0</v>
      </c>
      <c r="AC113" s="8">
        <f>'Vulnerability scoring'!AC113</f>
        <v>0</v>
      </c>
      <c r="AD113" s="8">
        <f>'Vulnerability scoring'!AD113</f>
        <v>0</v>
      </c>
      <c r="AE113" s="8">
        <f>'Vulnerability scoring'!AE113</f>
        <v>0</v>
      </c>
      <c r="AF113" s="8">
        <f>'Vulnerability scoring'!AF113</f>
        <v>0</v>
      </c>
      <c r="AG113" s="8">
        <f>'Vulnerability scoring'!AG113</f>
        <v>0</v>
      </c>
      <c r="AH113" s="8">
        <f>'Vulnerability scoring'!AH113</f>
        <v>0</v>
      </c>
      <c r="AI113" s="8">
        <f>'Vulnerability scoring'!AI113</f>
        <v>0</v>
      </c>
      <c r="AJ113" s="8">
        <f>'Vulnerability scoring'!AJ113</f>
        <v>0</v>
      </c>
      <c r="AK113" s="8">
        <f>'Vulnerability scoring'!AK113</f>
        <v>0</v>
      </c>
      <c r="AL113" s="8">
        <f>'Vulnerability scoring'!AL113</f>
        <v>0</v>
      </c>
      <c r="AM113" s="8">
        <f>'Vulnerability scoring'!AM113</f>
        <v>0</v>
      </c>
      <c r="AN113" s="8">
        <f>'Vulnerability scoring'!AN113</f>
        <v>0</v>
      </c>
      <c r="AO113" s="8">
        <f>'Vulnerability scoring'!AO113</f>
        <v>0</v>
      </c>
      <c r="AP113" s="8">
        <f>'Vulnerability scoring'!AP113</f>
        <v>0</v>
      </c>
      <c r="AQ113" s="8">
        <f>'Vulnerability scoring'!AQ113</f>
        <v>0</v>
      </c>
      <c r="AR113" s="8">
        <f>'Vulnerability scoring'!AR113</f>
        <v>0</v>
      </c>
      <c r="AS113" s="8">
        <f>'Vulnerability scoring'!AS113</f>
        <v>0</v>
      </c>
      <c r="AT113" s="8">
        <f>'Vulnerability scoring'!AT113</f>
        <v>0</v>
      </c>
      <c r="AU113" s="8">
        <f>'Vulnerability scoring'!AU113</f>
        <v>0</v>
      </c>
      <c r="AV113" s="8">
        <f>'Vulnerability scoring'!AV113</f>
        <v>0</v>
      </c>
      <c r="AW113" s="8">
        <f>'Vulnerability scoring'!AW113</f>
        <v>0</v>
      </c>
      <c r="AX113" s="8">
        <f>'Vulnerability scoring'!AX113</f>
        <v>0</v>
      </c>
      <c r="AY113" s="8">
        <f>'Vulnerability scoring'!AY113</f>
        <v>0</v>
      </c>
      <c r="AZ113" s="8">
        <f>'Vulnerability scoring'!AZ113</f>
        <v>0</v>
      </c>
      <c r="BA113" s="8">
        <f>'Vulnerability scoring'!BA113</f>
        <v>0</v>
      </c>
      <c r="BB113" s="8">
        <f>'Vulnerability scoring'!BB113</f>
        <v>0</v>
      </c>
      <c r="BC113" s="8">
        <f>'Vulnerability scoring'!BC113</f>
        <v>0</v>
      </c>
      <c r="BD113" s="8">
        <f>'Vulnerability scoring'!BD113</f>
        <v>0</v>
      </c>
      <c r="BE113" s="8">
        <f>'Vulnerability scoring'!BE113</f>
        <v>0</v>
      </c>
      <c r="BF113" s="8">
        <f>'Vulnerability scoring'!BF113</f>
        <v>0</v>
      </c>
      <c r="BG113" s="8">
        <f>'Vulnerability scoring'!BG113</f>
        <v>0</v>
      </c>
      <c r="BH113" s="8">
        <f>'Vulnerability scoring'!BH113</f>
        <v>0</v>
      </c>
    </row>
    <row r="114" spans="1:60" ht="12.75" x14ac:dyDescent="0.2">
      <c r="A114" s="64"/>
      <c r="B114" s="62">
        <f>'Relevance scoring'!B132</f>
        <v>0</v>
      </c>
    </row>
    <row r="115" spans="1:60" ht="12.75" x14ac:dyDescent="0.2">
      <c r="A115" s="64"/>
      <c r="B115" s="62">
        <f>'Relevance scoring'!B133</f>
        <v>0</v>
      </c>
    </row>
    <row r="116" spans="1:60" ht="12.75" x14ac:dyDescent="0.2">
      <c r="A116" s="64"/>
      <c r="B116" s="62">
        <f>'Relevance scoring'!B134</f>
        <v>0</v>
      </c>
    </row>
    <row r="117" spans="1:60" ht="12.75" x14ac:dyDescent="0.2">
      <c r="A117" s="64"/>
      <c r="B117" s="62">
        <f>'Relevance scoring'!B135</f>
        <v>0</v>
      </c>
    </row>
    <row r="118" spans="1:60" ht="12.75" x14ac:dyDescent="0.2">
      <c r="A118" s="64"/>
      <c r="B118" s="62">
        <f>'Relevance scoring'!B136</f>
        <v>0</v>
      </c>
    </row>
    <row r="119" spans="1:60" ht="12.75" x14ac:dyDescent="0.2">
      <c r="A119" s="64"/>
      <c r="B119" s="62">
        <f>'Relevance scoring'!B137</f>
        <v>0</v>
      </c>
    </row>
    <row r="258" spans="36:40" ht="12.75" x14ac:dyDescent="0.2">
      <c r="AJ258" s="65"/>
      <c r="AK258" s="65"/>
      <c r="AL258" s="65"/>
      <c r="AM258" s="65"/>
      <c r="AN258" s="65"/>
    </row>
    <row r="259" spans="36:40" ht="12.75" x14ac:dyDescent="0.2">
      <c r="AJ259" s="65"/>
      <c r="AK259" s="65"/>
      <c r="AL259" s="65"/>
      <c r="AM259" s="65"/>
      <c r="AN259" s="65"/>
    </row>
    <row r="260" spans="36:40" ht="12.75" x14ac:dyDescent="0.2">
      <c r="AJ260" s="65"/>
      <c r="AK260" s="65"/>
      <c r="AL260" s="65"/>
      <c r="AM260" s="65"/>
      <c r="AN260" s="65"/>
    </row>
    <row r="261" spans="36:40" ht="12.75" x14ac:dyDescent="0.2">
      <c r="AJ261" s="65"/>
      <c r="AK261" s="65"/>
      <c r="AL261" s="65"/>
      <c r="AM261" s="65"/>
      <c r="AN261" s="65"/>
    </row>
    <row r="262" spans="36:40" ht="12.75" x14ac:dyDescent="0.2">
      <c r="AJ262" s="65"/>
      <c r="AK262" s="65"/>
      <c r="AL262" s="65"/>
      <c r="AM262" s="65"/>
      <c r="AN262" s="65"/>
    </row>
    <row r="263" spans="36:40" ht="12.75" x14ac:dyDescent="0.2">
      <c r="AJ263" s="65"/>
      <c r="AK263" s="65"/>
      <c r="AL263" s="65"/>
      <c r="AM263" s="65"/>
      <c r="AN263" s="65"/>
    </row>
    <row r="264" spans="36:40" ht="12.75" x14ac:dyDescent="0.2">
      <c r="AJ264" s="65"/>
      <c r="AK264" s="65"/>
      <c r="AL264" s="65"/>
      <c r="AM264" s="65"/>
      <c r="AN264" s="65"/>
    </row>
    <row r="265" spans="36:40" ht="12.75" x14ac:dyDescent="0.2">
      <c r="AJ265" s="65"/>
      <c r="AK265" s="65"/>
      <c r="AL265" s="65"/>
      <c r="AM265" s="65"/>
      <c r="AN265" s="65"/>
    </row>
    <row r="266" spans="36:40" ht="12.75" x14ac:dyDescent="0.2">
      <c r="AJ266" s="65"/>
      <c r="AK266" s="65"/>
      <c r="AL266" s="65"/>
      <c r="AM266" s="65"/>
      <c r="AN266" s="65"/>
    </row>
    <row r="267" spans="36:40" ht="12.75" x14ac:dyDescent="0.2">
      <c r="AJ267" s="65"/>
      <c r="AK267" s="65"/>
      <c r="AL267" s="65"/>
      <c r="AM267" s="65"/>
      <c r="AN267" s="65"/>
    </row>
    <row r="268" spans="36:40" ht="12.75" x14ac:dyDescent="0.2">
      <c r="AJ268" s="65"/>
      <c r="AK268" s="65"/>
      <c r="AL268" s="65"/>
      <c r="AM268" s="65"/>
      <c r="AN268" s="65"/>
    </row>
    <row r="269" spans="36:40" ht="12.75" x14ac:dyDescent="0.2">
      <c r="AJ269" s="65"/>
      <c r="AK269" s="65"/>
      <c r="AL269" s="65"/>
      <c r="AM269" s="65"/>
      <c r="AN269" s="65"/>
    </row>
    <row r="270" spans="36:40" ht="12.75" x14ac:dyDescent="0.2">
      <c r="AJ270" s="65"/>
      <c r="AK270" s="65"/>
      <c r="AL270" s="65"/>
      <c r="AM270" s="65"/>
      <c r="AN270" s="65"/>
    </row>
    <row r="271" spans="36:40" ht="12.75" x14ac:dyDescent="0.2">
      <c r="AJ271" s="65"/>
      <c r="AK271" s="65"/>
      <c r="AL271" s="65"/>
      <c r="AM271" s="65"/>
      <c r="AN271" s="65"/>
    </row>
    <row r="272" spans="36:40" ht="12.75" x14ac:dyDescent="0.2">
      <c r="AJ272" s="65"/>
      <c r="AK272" s="65"/>
      <c r="AL272" s="65"/>
      <c r="AM272" s="65"/>
      <c r="AN272" s="65"/>
    </row>
    <row r="273" spans="36:40" ht="12.75" x14ac:dyDescent="0.2">
      <c r="AJ273" s="65"/>
      <c r="AK273" s="65"/>
      <c r="AL273" s="65"/>
      <c r="AM273" s="65"/>
      <c r="AN273" s="65"/>
    </row>
    <row r="274" spans="36:40" ht="12.75" x14ac:dyDescent="0.2">
      <c r="AJ274" s="65"/>
      <c r="AK274" s="65"/>
      <c r="AL274" s="65"/>
      <c r="AM274" s="65"/>
      <c r="AN274" s="65"/>
    </row>
    <row r="275" spans="36:40" ht="12.75" x14ac:dyDescent="0.2">
      <c r="AJ275" s="65"/>
      <c r="AK275" s="65"/>
      <c r="AL275" s="65"/>
      <c r="AM275" s="65"/>
      <c r="AN275" s="65"/>
    </row>
    <row r="276" spans="36:40" ht="12.75" x14ac:dyDescent="0.2">
      <c r="AJ276" s="65"/>
      <c r="AK276" s="65"/>
      <c r="AL276" s="65"/>
      <c r="AM276" s="65"/>
      <c r="AN276" s="65"/>
    </row>
    <row r="277" spans="36:40" ht="12.75" x14ac:dyDescent="0.2">
      <c r="AJ277" s="65"/>
      <c r="AK277" s="65"/>
      <c r="AL277" s="65"/>
      <c r="AM277" s="65"/>
      <c r="AN277" s="65"/>
    </row>
    <row r="278" spans="36:40" ht="12.75" x14ac:dyDescent="0.2">
      <c r="AJ278" s="65"/>
      <c r="AK278" s="65"/>
      <c r="AL278" s="65"/>
      <c r="AM278" s="65"/>
      <c r="AN278" s="65"/>
    </row>
    <row r="279" spans="36:40" ht="12.75" x14ac:dyDescent="0.2">
      <c r="AJ279" s="65"/>
      <c r="AK279" s="65"/>
      <c r="AL279" s="65"/>
      <c r="AM279" s="65"/>
      <c r="AN279" s="65"/>
    </row>
    <row r="280" spans="36:40" ht="12.75" x14ac:dyDescent="0.2">
      <c r="AJ280" s="65"/>
      <c r="AK280" s="65"/>
      <c r="AL280" s="65"/>
      <c r="AM280" s="65"/>
      <c r="AN280" s="65"/>
    </row>
    <row r="281" spans="36:40" ht="12.75" x14ac:dyDescent="0.2">
      <c r="AJ281" s="65"/>
      <c r="AK281" s="65"/>
      <c r="AL281" s="65"/>
      <c r="AM281" s="65"/>
      <c r="AN281" s="65"/>
    </row>
    <row r="282" spans="36:40" ht="12.75" x14ac:dyDescent="0.2">
      <c r="AJ282" s="65"/>
      <c r="AK282" s="65"/>
      <c r="AL282" s="65"/>
      <c r="AM282" s="65"/>
      <c r="AN282" s="65"/>
    </row>
    <row r="283" spans="36:40" ht="12.75" x14ac:dyDescent="0.2">
      <c r="AJ283" s="65"/>
      <c r="AK283" s="65"/>
      <c r="AL283" s="65"/>
      <c r="AM283" s="65"/>
      <c r="AN283" s="65"/>
    </row>
    <row r="284" spans="36:40" ht="12.75" x14ac:dyDescent="0.2">
      <c r="AJ284" s="65"/>
      <c r="AK284" s="65"/>
      <c r="AL284" s="65"/>
      <c r="AM284" s="65"/>
      <c r="AN284" s="65"/>
    </row>
    <row r="285" spans="36:40" ht="12.75" x14ac:dyDescent="0.2">
      <c r="AJ285" s="65"/>
      <c r="AK285" s="65"/>
      <c r="AL285" s="65"/>
      <c r="AM285" s="65"/>
      <c r="AN285" s="65"/>
    </row>
    <row r="286" spans="36:40" ht="12.75" x14ac:dyDescent="0.2">
      <c r="AJ286" s="65"/>
      <c r="AK286" s="65"/>
      <c r="AL286" s="65"/>
      <c r="AM286" s="65"/>
      <c r="AN286" s="65"/>
    </row>
    <row r="287" spans="36:40" ht="12.75" x14ac:dyDescent="0.2">
      <c r="AJ287" s="65"/>
      <c r="AK287" s="65"/>
      <c r="AL287" s="65"/>
      <c r="AM287" s="65"/>
      <c r="AN287" s="65"/>
    </row>
    <row r="288" spans="36:40" ht="12.75" x14ac:dyDescent="0.2">
      <c r="AJ288" s="65"/>
      <c r="AK288" s="65"/>
      <c r="AL288" s="65"/>
      <c r="AM288" s="65"/>
      <c r="AN288" s="65"/>
    </row>
    <row r="289" spans="36:40" ht="12.75" x14ac:dyDescent="0.2">
      <c r="AJ289" s="65"/>
      <c r="AK289" s="65"/>
      <c r="AL289" s="65"/>
      <c r="AM289" s="65"/>
      <c r="AN289" s="65"/>
    </row>
    <row r="290" spans="36:40" ht="12.75" x14ac:dyDescent="0.2">
      <c r="AJ290" s="65"/>
      <c r="AK290" s="65"/>
      <c r="AL290" s="65"/>
      <c r="AM290" s="65"/>
      <c r="AN290" s="65"/>
    </row>
    <row r="291" spans="36:40" ht="12.75" x14ac:dyDescent="0.2">
      <c r="AJ291" s="65"/>
      <c r="AK291" s="65"/>
      <c r="AL291" s="65"/>
      <c r="AM291" s="65"/>
      <c r="AN291" s="65"/>
    </row>
  </sheetData>
  <conditionalFormatting sqref="D7:AN113 AO7:AV291 AW7:BH113 D120:AN291 BI7:BI11 BI79:BI102">
    <cfRule type="cellIs" dxfId="1" priority="1" operator="equal">
      <formula>0</formula>
    </cfRule>
  </conditionalFormatting>
  <conditionalFormatting sqref="D7:AN113 AO7:AV291 AW7:BH113 D120:AN291 BI7:BI11 BI79:BI102">
    <cfRule type="cellIs" dxfId="0" priority="2" operator="equal">
      <formula>"ASSESS"</formula>
    </cfRule>
  </conditionalFormatting>
  <conditionalFormatting sqref="D7:BH113 BI79:BI102">
    <cfRule type="colorScale" priority="60">
      <colorScale>
        <cfvo type="min"/>
        <cfvo type="percentile" val="50"/>
        <cfvo type="max"/>
        <color rgb="FFE67C73"/>
        <color rgb="FFD9EAD3"/>
        <color rgb="FF57BB8A"/>
      </colorScale>
    </cfRule>
  </conditionalFormatting>
  <hyperlinks>
    <hyperlink ref="AA40" r:id="rId1" xr:uid="{00000000-0004-0000-0F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Horizon Tool Briefing</vt:lpstr>
      <vt:lpstr>Definitions</vt:lpstr>
      <vt:lpstr>Instructions + To do</vt:lpstr>
      <vt:lpstr>Time Horizon</vt:lpstr>
      <vt:lpstr>Subcategories</vt:lpstr>
      <vt:lpstr>Technology references</vt:lpstr>
      <vt:lpstr>Sector references</vt:lpstr>
      <vt:lpstr>Relevance scoring</vt:lpstr>
      <vt:lpstr>Sector aggregate</vt:lpstr>
      <vt:lpstr>Vulnerability - 11.10.18</vt:lpstr>
      <vt:lpstr>Image of vulnerability -23.10.1</vt:lpstr>
      <vt:lpstr>Impact scores</vt:lpstr>
      <vt:lpstr>Tech relevance by sector</vt:lpstr>
      <vt:lpstr>Justification  narrative</vt:lpstr>
      <vt:lpstr>Vulnerability scoring</vt:lpstr>
      <vt:lpstr>Tech vulnerability by sector</vt:lpstr>
      <vt:lpstr>Disruptive companies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Oyindamola Oladosu</dc:creator>
  <cp:lastModifiedBy>Ifeanyi Nnaji</cp:lastModifiedBy>
  <dcterms:created xsi:type="dcterms:W3CDTF">2019-07-25T16:27:33Z</dcterms:created>
  <dcterms:modified xsi:type="dcterms:W3CDTF">2019-12-09T09:36:42Z</dcterms:modified>
</cp:coreProperties>
</file>