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tics\Power BI\EightthProjectVisualizations\"/>
    </mc:Choice>
  </mc:AlternateContent>
  <xr:revisionPtr revIDLastSave="0" documentId="13_ncr:1_{FE1D6473-EFE6-4496-899C-162E3A692CAB}" xr6:coauthVersionLast="47" xr6:coauthVersionMax="47" xr10:uidLastSave="{00000000-0000-0000-0000-000000000000}"/>
  <bookViews>
    <workbookView xWindow="-108" yWindow="-108" windowWidth="23256" windowHeight="12576" activeTab="1" xr2:uid="{41A734D2-72BA-4562-B34B-238B193B17BA}"/>
  </bookViews>
  <sheets>
    <sheet name="Apocolypse Store" sheetId="4" r:id="rId1"/>
    <sheet name="Apocolypse Sales" sheetId="5" r:id="rId2"/>
    <sheet name="Customer Information" sheetId="7" r:id="rId3"/>
    <sheet name="Customer Buyer Information" sheetId="8" r:id="rId4"/>
  </sheets>
  <definedNames>
    <definedName name="_xlnm._FilterDatabase" localSheetId="1" hidden="1">'Apocolypse Sales'!$A$1:$F$75</definedName>
    <definedName name="_xlnm._FilterDatabase" localSheetId="3" hidden="1">'Customer Buyer Information'!$A$1:$F$51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5" l="1"/>
  <c r="I10" i="5"/>
  <c r="I7" i="5"/>
  <c r="J20" i="5"/>
  <c r="J19" i="5"/>
  <c r="J18" i="5"/>
  <c r="J17" i="5"/>
  <c r="J16" i="5"/>
  <c r="J15" i="5"/>
  <c r="A32" i="5"/>
  <c r="A33" i="5"/>
  <c r="A34" i="5"/>
  <c r="A15" i="5"/>
  <c r="A35" i="5"/>
  <c r="A36" i="5"/>
  <c r="A37" i="5"/>
  <c r="A16" i="5"/>
  <c r="A4" i="5"/>
  <c r="A38" i="5"/>
  <c r="A39" i="5"/>
  <c r="A10" i="5"/>
  <c r="A40" i="5"/>
  <c r="A41" i="5"/>
  <c r="A42" i="5"/>
  <c r="A17" i="5"/>
  <c r="A18" i="5"/>
  <c r="A43" i="5"/>
  <c r="A44" i="5"/>
  <c r="A45" i="5"/>
  <c r="A19" i="5"/>
  <c r="A46" i="5"/>
  <c r="A47" i="5"/>
  <c r="A12" i="5"/>
  <c r="A20" i="5"/>
  <c r="A48" i="5"/>
  <c r="A5" i="5"/>
  <c r="A49" i="5"/>
  <c r="A11" i="5"/>
  <c r="A2" i="5"/>
  <c r="A3" i="5"/>
  <c r="A50" i="5"/>
  <c r="A51" i="5"/>
  <c r="A52" i="5"/>
  <c r="A21" i="5"/>
  <c r="A53" i="5"/>
  <c r="A6" i="5"/>
  <c r="A54" i="5"/>
  <c r="A22" i="5"/>
  <c r="A55" i="5"/>
  <c r="A56" i="5"/>
  <c r="A57" i="5"/>
  <c r="A23" i="5"/>
  <c r="A13" i="5"/>
  <c r="A58" i="5"/>
  <c r="A59" i="5"/>
  <c r="A24" i="5"/>
  <c r="A7" i="5"/>
  <c r="A60" i="5"/>
  <c r="A61" i="5"/>
  <c r="A25" i="5"/>
  <c r="A62" i="5"/>
  <c r="A63" i="5"/>
  <c r="A64" i="5"/>
  <c r="A26" i="5"/>
  <c r="A65" i="5"/>
  <c r="A66" i="5"/>
  <c r="A14" i="5"/>
  <c r="A27" i="5"/>
  <c r="A67" i="5"/>
  <c r="A68" i="5"/>
  <c r="A69" i="5"/>
  <c r="A28" i="5"/>
  <c r="A70" i="5"/>
  <c r="A29" i="5"/>
  <c r="A71" i="5"/>
  <c r="A72" i="5"/>
  <c r="A73" i="5"/>
  <c r="A8" i="5"/>
  <c r="A30" i="5"/>
  <c r="A74" i="5"/>
  <c r="A31" i="5"/>
  <c r="A75" i="5"/>
  <c r="A9" i="5"/>
  <c r="J24" i="5" l="1"/>
</calcChain>
</file>

<file path=xl/sharedStrings.xml><?xml version="1.0" encoding="utf-8"?>
<sst xmlns="http://schemas.openxmlformats.org/spreadsheetml/2006/main" count="172" uniqueCount="51">
  <si>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</si>
  <si>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</si>
  <si>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</si>
  <si>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</si>
  <si>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</si>
  <si>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</si>
  <si>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</si>
  <si>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</si>
  <si>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</si>
  <si>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</si>
  <si>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</si>
  <si>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</si>
  <si>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</si>
  <si>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</si>
  <si>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</si>
  <si>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</si>
  <si>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</si>
  <si>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</si>
  <si>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</si>
  <si>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</si>
  <si>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</si>
  <si>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</si>
  <si>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</si>
  <si>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</si>
  <si>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</si>
  <si>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</si>
  <si>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</si>
  <si>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</si>
  <si>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</si>
  <si>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</si>
  <si>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</si>
  <si>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</si>
  <si>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</si>
  <si>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</si>
  <si>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</si>
  <si>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</si>
  <si>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</si>
  <si>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</si>
  <si>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</si>
  <si>
    <t>Buyer ID</t>
  </si>
  <si>
    <t>Product ID Purchased</t>
  </si>
  <si>
    <t>Total Purchased</t>
  </si>
  <si>
    <t>Age</t>
  </si>
  <si>
    <t>TX</t>
  </si>
  <si>
    <t>MI</t>
  </si>
  <si>
    <t>FL</t>
  </si>
  <si>
    <t>NY</t>
  </si>
  <si>
    <t>DE</t>
  </si>
  <si>
    <t>IL</t>
  </si>
  <si>
    <t>NC</t>
  </si>
  <si>
    <t>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</si>
</sst>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1"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G12" sqref="G12"/>
    </sheetView>
  </sheetViews>
  <sheetFormatPr defaultRowHeight="14.4" x14ac:dyDescent="0.3"/>
  <cols>
    <col min="1" max="1" width="9.5546875" style="2" bestFit="1" customWidth="1"/>
    <col min="2" max="2" width="27.33203125" bestFit="1" customWidth="1"/>
    <col min="4" max="4" width="14.109375" bestFit="1" customWidth="1"/>
  </cols>
  <sheetData>
    <row r="1" spans="1:4" x14ac:dyDescent="0.3">
      <c r="A1" s="2" t="s">
        <v>3</v>
      </c>
      <c r="B1" t="s">
        <v>6</v>
      </c>
      <c r="C1" t="s">
        <v>0</v>
      </c>
      <c r="D1" t="s">
        <v>7</v>
      </c>
    </row>
    <row r="2" spans="1:4" x14ac:dyDescent="0.3">
      <c r="A2">
        <v>10001</v>
      </c>
      <c r="B2" t="s">
        <v>13</v>
      </c>
      <c r="C2">
        <v>30.99</v>
      </c>
      <c r="D2">
        <v>13.67</v>
      </c>
    </row>
    <row r="3" spans="1:4" x14ac:dyDescent="0.3">
      <c r="A3">
        <v>10002</v>
      </c>
      <c r="B3" t="s">
        <v>14</v>
      </c>
      <c r="C3">
        <v>7.99</v>
      </c>
      <c r="D3">
        <v>2.89</v>
      </c>
    </row>
    <row r="4" spans="1:4" x14ac:dyDescent="0.3">
      <c r="A4">
        <v>10003</v>
      </c>
      <c r="B4" t="s">
        <v>8</v>
      </c>
      <c r="C4">
        <v>45.5</v>
      </c>
      <c r="D4">
        <v>32.450000000000003</v>
      </c>
    </row>
    <row r="5" spans="1:4" x14ac:dyDescent="0.3">
      <c r="A5">
        <v>10004</v>
      </c>
      <c r="B5" t="s">
        <v>9</v>
      </c>
      <c r="C5">
        <v>39.99</v>
      </c>
      <c r="D5">
        <v>26.92</v>
      </c>
    </row>
    <row r="6" spans="1:4" x14ac:dyDescent="0.3">
      <c r="A6">
        <v>10005</v>
      </c>
      <c r="B6" t="s">
        <v>10</v>
      </c>
      <c r="C6">
        <v>28.99</v>
      </c>
      <c r="D6">
        <v>10.58</v>
      </c>
    </row>
    <row r="7" spans="1:4" x14ac:dyDescent="0.3">
      <c r="A7">
        <v>10006</v>
      </c>
      <c r="B7" t="s">
        <v>11</v>
      </c>
      <c r="C7">
        <v>26.49</v>
      </c>
      <c r="D7">
        <v>13.41</v>
      </c>
    </row>
    <row r="8" spans="1:4" x14ac:dyDescent="0.3">
      <c r="A8">
        <v>10007</v>
      </c>
      <c r="B8" t="s">
        <v>12</v>
      </c>
      <c r="C8">
        <v>79.989999999999995</v>
      </c>
      <c r="D8">
        <v>30.59</v>
      </c>
    </row>
    <row r="9" spans="1:4" x14ac:dyDescent="0.3">
      <c r="A9">
        <v>10008</v>
      </c>
      <c r="B9" t="s">
        <v>1</v>
      </c>
      <c r="C9">
        <v>6.25</v>
      </c>
      <c r="D9">
        <v>4.87</v>
      </c>
    </row>
    <row r="10" spans="1:4" x14ac:dyDescent="0.3">
      <c r="A10">
        <v>10009</v>
      </c>
      <c r="B10" t="s">
        <v>15</v>
      </c>
      <c r="C10">
        <v>30.25</v>
      </c>
      <c r="D10">
        <v>17.93</v>
      </c>
    </row>
    <row r="11" spans="1:4" x14ac:dyDescent="0.3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M75"/>
  <sheetViews>
    <sheetView tabSelected="1" workbookViewId="0">
      <selection activeCell="E11" sqref="E11"/>
    </sheetView>
  </sheetViews>
  <sheetFormatPr defaultRowHeight="14.4" x14ac:dyDescent="0.3"/>
  <cols>
    <col min="1" max="1" width="9" bestFit="1" customWidth="1"/>
    <col min="2" max="2" width="32.33203125" bestFit="1" customWidth="1"/>
    <col min="3" max="3" width="11.77734375" bestFit="1" customWidth="1"/>
    <col min="4" max="4" width="10.109375" bestFit="1" customWidth="1"/>
    <col min="5" max="5" width="11.33203125" bestFit="1" customWidth="1"/>
    <col min="6" max="6" width="16" bestFit="1" customWidth="1"/>
  </cols>
  <sheetData>
    <row r="1" spans="1:13" x14ac:dyDescent="0.3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13" x14ac:dyDescent="0.3">
      <c r="A2">
        <f>_xlfn.XLOOKUP(B2,'Customer Information'!B:B,'Customer Information'!A:A)</f>
        <v>1234</v>
      </c>
      <c r="B2" t="s">
        <v>17</v>
      </c>
      <c r="C2">
        <v>10007</v>
      </c>
      <c r="D2">
        <v>4133</v>
      </c>
      <c r="E2">
        <v>46</v>
      </c>
      <c r="F2" s="1">
        <v>44592</v>
      </c>
    </row>
    <row r="3" spans="1:13" x14ac:dyDescent="0.3">
      <c r="A3">
        <f>_xlfn.XLOOKUP(B3,'Customer Information'!B:B,'Customer Information'!A:A)</f>
        <v>1234</v>
      </c>
      <c r="B3" t="s">
        <v>17</v>
      </c>
      <c r="C3">
        <v>10007</v>
      </c>
      <c r="D3">
        <v>9562</v>
      </c>
      <c r="E3">
        <v>50</v>
      </c>
      <c r="F3" s="1">
        <v>44593</v>
      </c>
    </row>
    <row r="4" spans="1:13" x14ac:dyDescent="0.3">
      <c r="A4">
        <f>_xlfn.XLOOKUP(B4,'Customer Information'!B:B,'Customer Information'!A:A)</f>
        <v>9876</v>
      </c>
      <c r="B4" t="s">
        <v>18</v>
      </c>
      <c r="C4">
        <v>10007</v>
      </c>
      <c r="D4">
        <v>7075</v>
      </c>
      <c r="E4">
        <v>7</v>
      </c>
      <c r="F4" s="1">
        <v>44571</v>
      </c>
      <c r="M4">
        <f>79.99*7</f>
        <v>559.92999999999995</v>
      </c>
    </row>
    <row r="5" spans="1:13" x14ac:dyDescent="0.3">
      <c r="A5">
        <f>_xlfn.XLOOKUP(B5,'Customer Information'!B:B,'Customer Information'!A:A)</f>
        <v>2468</v>
      </c>
      <c r="B5" t="s">
        <v>19</v>
      </c>
      <c r="C5">
        <v>10007</v>
      </c>
      <c r="D5">
        <v>1157</v>
      </c>
      <c r="E5">
        <v>57</v>
      </c>
      <c r="F5" s="1">
        <v>44589</v>
      </c>
    </row>
    <row r="6" spans="1:13" x14ac:dyDescent="0.3">
      <c r="A6">
        <f>_xlfn.XLOOKUP(B6,'Customer Information'!B:B,'Customer Information'!A:A)</f>
        <v>2468</v>
      </c>
      <c r="B6" t="s">
        <v>19</v>
      </c>
      <c r="C6">
        <v>10007</v>
      </c>
      <c r="D6">
        <v>3718</v>
      </c>
      <c r="E6">
        <v>58</v>
      </c>
      <c r="F6" s="1">
        <v>44599</v>
      </c>
    </row>
    <row r="7" spans="1:13" x14ac:dyDescent="0.3">
      <c r="A7">
        <f>_xlfn.XLOOKUP(B7,'Customer Information'!B:B,'Customer Information'!A:A)</f>
        <v>9876</v>
      </c>
      <c r="B7" t="s">
        <v>18</v>
      </c>
      <c r="C7">
        <v>10007</v>
      </c>
      <c r="D7">
        <v>9305</v>
      </c>
      <c r="E7">
        <v>6</v>
      </c>
      <c r="F7" s="1">
        <v>44610</v>
      </c>
      <c r="I7">
        <f>SUM(E2:E23)</f>
        <v>863</v>
      </c>
    </row>
    <row r="8" spans="1:13" x14ac:dyDescent="0.3">
      <c r="A8">
        <f>_xlfn.XLOOKUP(B8,'Customer Information'!B:B,'Customer Information'!A:A)</f>
        <v>1357</v>
      </c>
      <c r="B8" t="s">
        <v>20</v>
      </c>
      <c r="C8">
        <v>10007</v>
      </c>
      <c r="D8">
        <v>6624</v>
      </c>
      <c r="E8">
        <v>41</v>
      </c>
      <c r="F8" s="1">
        <v>44631</v>
      </c>
    </row>
    <row r="9" spans="1:13" x14ac:dyDescent="0.3">
      <c r="A9">
        <f>_xlfn.XLOOKUP(B9,'Customer Information'!B:B,'Customer Information'!A:A)</f>
        <v>1234</v>
      </c>
      <c r="B9" t="s">
        <v>17</v>
      </c>
      <c r="C9">
        <v>10006</v>
      </c>
      <c r="D9">
        <v>1904</v>
      </c>
      <c r="E9">
        <v>32</v>
      </c>
      <c r="F9" s="1">
        <v>44562</v>
      </c>
    </row>
    <row r="10" spans="1:13" x14ac:dyDescent="0.3">
      <c r="A10">
        <f>_xlfn.XLOOKUP(B10,'Customer Information'!B:B,'Customer Information'!A:A)</f>
        <v>1234</v>
      </c>
      <c r="B10" t="s">
        <v>17</v>
      </c>
      <c r="C10">
        <v>10006</v>
      </c>
      <c r="D10">
        <v>4033</v>
      </c>
      <c r="E10">
        <v>51</v>
      </c>
      <c r="F10" s="1">
        <v>44574</v>
      </c>
      <c r="I10">
        <f>32+51+16+4+26+53</f>
        <v>182</v>
      </c>
    </row>
    <row r="11" spans="1:13" x14ac:dyDescent="0.3">
      <c r="A11">
        <f>_xlfn.XLOOKUP(B11,'Customer Information'!B:B,'Customer Information'!A:A)</f>
        <v>1234</v>
      </c>
      <c r="B11" t="s">
        <v>17</v>
      </c>
      <c r="C11">
        <v>10006</v>
      </c>
      <c r="D11">
        <v>1913</v>
      </c>
      <c r="E11">
        <v>16</v>
      </c>
      <c r="F11" s="1">
        <v>44591</v>
      </c>
    </row>
    <row r="12" spans="1:13" x14ac:dyDescent="0.3">
      <c r="A12">
        <f>_xlfn.XLOOKUP(B12,'Customer Information'!B:B,'Customer Information'!A:A)</f>
        <v>1357</v>
      </c>
      <c r="B12" t="s">
        <v>20</v>
      </c>
      <c r="C12">
        <v>10006</v>
      </c>
      <c r="D12">
        <v>8459</v>
      </c>
      <c r="E12">
        <v>4</v>
      </c>
      <c r="F12" s="1">
        <v>44586</v>
      </c>
    </row>
    <row r="13" spans="1:13" x14ac:dyDescent="0.3">
      <c r="A13">
        <f>_xlfn.XLOOKUP(B13,'Customer Information'!B:B,'Customer Information'!A:A)</f>
        <v>9876</v>
      </c>
      <c r="B13" t="s">
        <v>18</v>
      </c>
      <c r="C13">
        <v>10006</v>
      </c>
      <c r="D13">
        <v>9760</v>
      </c>
      <c r="E13">
        <v>26</v>
      </c>
      <c r="F13" s="1">
        <v>44606</v>
      </c>
    </row>
    <row r="14" spans="1:13" x14ac:dyDescent="0.3">
      <c r="A14">
        <f>_xlfn.XLOOKUP(B14,'Customer Information'!B:B,'Customer Information'!A:A)</f>
        <v>1357</v>
      </c>
      <c r="B14" t="s">
        <v>20</v>
      </c>
      <c r="C14">
        <v>10006</v>
      </c>
      <c r="D14">
        <v>4606</v>
      </c>
      <c r="E14">
        <v>53</v>
      </c>
      <c r="F14" s="1">
        <v>44620</v>
      </c>
    </row>
    <row r="15" spans="1:13" x14ac:dyDescent="0.3">
      <c r="A15">
        <f>_xlfn.XLOOKUP(B15,'Customer Information'!B:B,'Customer Information'!A:A)</f>
        <v>1234</v>
      </c>
      <c r="B15" t="s">
        <v>17</v>
      </c>
      <c r="C15">
        <v>10010</v>
      </c>
      <c r="D15">
        <v>2045</v>
      </c>
      <c r="E15">
        <v>70</v>
      </c>
      <c r="F15" s="1">
        <v>44566</v>
      </c>
      <c r="J15">
        <f>32*12</f>
        <v>384</v>
      </c>
    </row>
    <row r="16" spans="1:13" x14ac:dyDescent="0.3">
      <c r="A16">
        <f>_xlfn.XLOOKUP(B16,'Customer Information'!B:B,'Customer Information'!A:A)</f>
        <v>1234</v>
      </c>
      <c r="B16" t="s">
        <v>17</v>
      </c>
      <c r="C16">
        <v>10001</v>
      </c>
      <c r="D16">
        <v>1043</v>
      </c>
      <c r="E16">
        <v>67</v>
      </c>
      <c r="F16" s="1">
        <v>44570</v>
      </c>
      <c r="J16">
        <f>51*12</f>
        <v>612</v>
      </c>
    </row>
    <row r="17" spans="1:10" x14ac:dyDescent="0.3">
      <c r="A17">
        <f>_xlfn.XLOOKUP(B17,'Customer Information'!B:B,'Customer Information'!A:A)</f>
        <v>1234</v>
      </c>
      <c r="B17" t="s">
        <v>17</v>
      </c>
      <c r="C17">
        <v>10003</v>
      </c>
      <c r="D17">
        <v>2078</v>
      </c>
      <c r="E17">
        <v>4</v>
      </c>
      <c r="F17" s="1">
        <v>44578</v>
      </c>
      <c r="J17">
        <f>16*12</f>
        <v>192</v>
      </c>
    </row>
    <row r="18" spans="1:10" x14ac:dyDescent="0.3">
      <c r="A18">
        <f>_xlfn.XLOOKUP(B18,'Customer Information'!B:B,'Customer Information'!A:A)</f>
        <v>1234</v>
      </c>
      <c r="B18" t="s">
        <v>17</v>
      </c>
      <c r="C18">
        <v>10005</v>
      </c>
      <c r="D18">
        <v>7616</v>
      </c>
      <c r="E18">
        <v>78</v>
      </c>
      <c r="F18" s="1">
        <v>44579</v>
      </c>
      <c r="J18">
        <f>4*12</f>
        <v>48</v>
      </c>
    </row>
    <row r="19" spans="1:10" x14ac:dyDescent="0.3">
      <c r="A19">
        <f>_xlfn.XLOOKUP(B19,'Customer Information'!B:B,'Customer Information'!A:A)</f>
        <v>1234</v>
      </c>
      <c r="B19" t="s">
        <v>17</v>
      </c>
      <c r="C19">
        <v>10005</v>
      </c>
      <c r="D19">
        <v>5020</v>
      </c>
      <c r="E19">
        <v>30</v>
      </c>
      <c r="F19" s="1">
        <v>44583</v>
      </c>
      <c r="J19">
        <f>26*12</f>
        <v>312</v>
      </c>
    </row>
    <row r="20" spans="1:10" x14ac:dyDescent="0.3">
      <c r="A20">
        <f>_xlfn.XLOOKUP(B20,'Customer Information'!B:B,'Customer Information'!A:A)</f>
        <v>1234</v>
      </c>
      <c r="B20" t="s">
        <v>17</v>
      </c>
      <c r="C20">
        <v>10001</v>
      </c>
      <c r="D20">
        <v>7175</v>
      </c>
      <c r="E20">
        <v>5</v>
      </c>
      <c r="F20" s="1">
        <v>44587</v>
      </c>
      <c r="J20">
        <f>53*12</f>
        <v>636</v>
      </c>
    </row>
    <row r="21" spans="1:10" x14ac:dyDescent="0.3">
      <c r="A21">
        <f>_xlfn.XLOOKUP(B21,'Customer Information'!B:B,'Customer Information'!A:A)</f>
        <v>1234</v>
      </c>
      <c r="B21" t="s">
        <v>17</v>
      </c>
      <c r="C21">
        <v>10002</v>
      </c>
      <c r="D21">
        <v>5779</v>
      </c>
      <c r="E21">
        <v>32</v>
      </c>
      <c r="F21" s="1">
        <v>44597</v>
      </c>
    </row>
    <row r="22" spans="1:10" x14ac:dyDescent="0.3">
      <c r="A22">
        <f>_xlfn.XLOOKUP(B22,'Customer Information'!B:B,'Customer Information'!A:A)</f>
        <v>1234</v>
      </c>
      <c r="B22" t="s">
        <v>17</v>
      </c>
      <c r="C22">
        <v>10005</v>
      </c>
      <c r="D22">
        <v>8526</v>
      </c>
      <c r="E22">
        <v>54</v>
      </c>
      <c r="F22" s="1">
        <v>44601</v>
      </c>
    </row>
    <row r="23" spans="1:10" x14ac:dyDescent="0.3">
      <c r="A23">
        <f>_xlfn.XLOOKUP(B23,'Customer Information'!B:B,'Customer Information'!A:A)</f>
        <v>1234</v>
      </c>
      <c r="B23" t="s">
        <v>17</v>
      </c>
      <c r="C23">
        <v>10010</v>
      </c>
      <c r="D23">
        <v>3665</v>
      </c>
      <c r="E23">
        <v>76</v>
      </c>
      <c r="F23" s="1">
        <v>44605</v>
      </c>
    </row>
    <row r="24" spans="1:10" x14ac:dyDescent="0.3">
      <c r="A24">
        <f>_xlfn.XLOOKUP(B24,'Customer Information'!B:B,'Customer Information'!A:A)</f>
        <v>1234</v>
      </c>
      <c r="B24" t="s">
        <v>17</v>
      </c>
      <c r="C24">
        <v>10003</v>
      </c>
      <c r="D24">
        <v>3522</v>
      </c>
      <c r="E24">
        <v>27</v>
      </c>
      <c r="F24" s="1">
        <v>44609</v>
      </c>
      <c r="J24">
        <f>SUM(J15:J23)</f>
        <v>2184</v>
      </c>
    </row>
    <row r="25" spans="1:10" x14ac:dyDescent="0.3">
      <c r="A25">
        <f>_xlfn.XLOOKUP(B25,'Customer Information'!B:B,'Customer Information'!A:A)</f>
        <v>1234</v>
      </c>
      <c r="B25" t="s">
        <v>17</v>
      </c>
      <c r="C25">
        <v>10008</v>
      </c>
      <c r="D25">
        <v>8032</v>
      </c>
      <c r="E25">
        <v>75</v>
      </c>
      <c r="F25" s="1">
        <v>44613</v>
      </c>
    </row>
    <row r="26" spans="1:10" x14ac:dyDescent="0.3">
      <c r="A26">
        <f>_xlfn.XLOOKUP(B26,'Customer Information'!B:B,'Customer Information'!A:A)</f>
        <v>1234</v>
      </c>
      <c r="B26" t="s">
        <v>17</v>
      </c>
      <c r="C26">
        <v>10010</v>
      </c>
      <c r="D26">
        <v>2462</v>
      </c>
      <c r="E26">
        <v>10</v>
      </c>
      <c r="F26" s="1">
        <v>44617</v>
      </c>
    </row>
    <row r="27" spans="1:10" x14ac:dyDescent="0.3">
      <c r="A27">
        <f>_xlfn.XLOOKUP(B27,'Customer Information'!B:B,'Customer Information'!A:A)</f>
        <v>1234</v>
      </c>
      <c r="B27" t="s">
        <v>17</v>
      </c>
      <c r="C27">
        <v>10010</v>
      </c>
      <c r="D27">
        <v>2059</v>
      </c>
      <c r="E27">
        <v>54</v>
      </c>
      <c r="F27" s="1">
        <v>44621</v>
      </c>
    </row>
    <row r="28" spans="1:10" x14ac:dyDescent="0.3">
      <c r="A28">
        <f>_xlfn.XLOOKUP(B28,'Customer Information'!B:B,'Customer Information'!A:A)</f>
        <v>1234</v>
      </c>
      <c r="B28" t="s">
        <v>17</v>
      </c>
      <c r="C28">
        <v>10004</v>
      </c>
      <c r="D28">
        <v>4859</v>
      </c>
      <c r="E28">
        <v>55</v>
      </c>
      <c r="F28" s="1">
        <v>44625</v>
      </c>
    </row>
    <row r="29" spans="1:10" x14ac:dyDescent="0.3">
      <c r="A29">
        <f>_xlfn.XLOOKUP(B29,'Customer Information'!B:B,'Customer Information'!A:A)</f>
        <v>1234</v>
      </c>
      <c r="B29" t="s">
        <v>17</v>
      </c>
      <c r="C29">
        <v>10004</v>
      </c>
      <c r="D29">
        <v>9996</v>
      </c>
      <c r="E29">
        <v>23</v>
      </c>
      <c r="F29" s="1">
        <v>44627</v>
      </c>
    </row>
    <row r="30" spans="1:10" x14ac:dyDescent="0.3">
      <c r="A30">
        <f>_xlfn.XLOOKUP(B30,'Customer Information'!B:B,'Customer Information'!A:A)</f>
        <v>1234</v>
      </c>
      <c r="B30" t="s">
        <v>17</v>
      </c>
      <c r="C30">
        <v>10009</v>
      </c>
      <c r="D30">
        <v>4952</v>
      </c>
      <c r="E30">
        <v>37</v>
      </c>
      <c r="F30" s="1">
        <v>44632</v>
      </c>
    </row>
    <row r="31" spans="1:10" x14ac:dyDescent="0.3">
      <c r="A31">
        <f>_xlfn.XLOOKUP(B31,'Customer Information'!B:B,'Customer Information'!A:A)</f>
        <v>1234</v>
      </c>
      <c r="B31" t="s">
        <v>17</v>
      </c>
      <c r="C31">
        <v>10002</v>
      </c>
      <c r="D31">
        <v>4464</v>
      </c>
      <c r="E31">
        <v>59</v>
      </c>
      <c r="F31" s="1">
        <v>44634</v>
      </c>
    </row>
    <row r="32" spans="1:10" x14ac:dyDescent="0.3">
      <c r="A32">
        <f>_xlfn.XLOOKUP(B32,'Customer Information'!B:B,'Customer Information'!A:A)</f>
        <v>9876</v>
      </c>
      <c r="B32" t="s">
        <v>18</v>
      </c>
      <c r="C32">
        <v>10005</v>
      </c>
      <c r="D32">
        <v>3966</v>
      </c>
      <c r="E32">
        <v>68</v>
      </c>
      <c r="F32" s="1">
        <v>44563</v>
      </c>
    </row>
    <row r="33" spans="1:6" x14ac:dyDescent="0.3">
      <c r="A33">
        <f>_xlfn.XLOOKUP(B33,'Customer Information'!B:B,'Customer Information'!A:A)</f>
        <v>2468</v>
      </c>
      <c r="B33" t="s">
        <v>19</v>
      </c>
      <c r="C33">
        <v>10004</v>
      </c>
      <c r="D33">
        <v>7348</v>
      </c>
      <c r="E33">
        <v>69</v>
      </c>
      <c r="F33" s="1">
        <v>44564</v>
      </c>
    </row>
    <row r="34" spans="1:6" x14ac:dyDescent="0.3">
      <c r="A34">
        <f>_xlfn.XLOOKUP(B34,'Customer Information'!B:B,'Customer Information'!A:A)</f>
        <v>1357</v>
      </c>
      <c r="B34" t="s">
        <v>20</v>
      </c>
      <c r="C34">
        <v>10005</v>
      </c>
      <c r="D34">
        <v>2409</v>
      </c>
      <c r="E34">
        <v>48</v>
      </c>
      <c r="F34" s="1">
        <v>44565</v>
      </c>
    </row>
    <row r="35" spans="1:6" x14ac:dyDescent="0.3">
      <c r="A35">
        <f>_xlfn.XLOOKUP(B35,'Customer Information'!B:B,'Customer Information'!A:A)</f>
        <v>9876</v>
      </c>
      <c r="B35" t="s">
        <v>18</v>
      </c>
      <c r="C35">
        <v>10008</v>
      </c>
      <c r="D35">
        <v>9151</v>
      </c>
      <c r="E35">
        <v>6</v>
      </c>
      <c r="F35" s="1">
        <v>44567</v>
      </c>
    </row>
    <row r="36" spans="1:6" x14ac:dyDescent="0.3">
      <c r="A36">
        <f>_xlfn.XLOOKUP(B36,'Customer Information'!B:B,'Customer Information'!A:A)</f>
        <v>2468</v>
      </c>
      <c r="B36" t="s">
        <v>19</v>
      </c>
      <c r="C36">
        <v>10003</v>
      </c>
      <c r="D36">
        <v>1065</v>
      </c>
      <c r="E36">
        <v>59</v>
      </c>
      <c r="F36" s="1">
        <v>44568</v>
      </c>
    </row>
    <row r="37" spans="1:6" x14ac:dyDescent="0.3">
      <c r="A37">
        <f>_xlfn.XLOOKUP(B37,'Customer Information'!B:B,'Customer Information'!A:A)</f>
        <v>1357</v>
      </c>
      <c r="B37" t="s">
        <v>20</v>
      </c>
      <c r="C37">
        <v>10003</v>
      </c>
      <c r="D37">
        <v>3780</v>
      </c>
      <c r="E37">
        <v>72</v>
      </c>
      <c r="F37" s="1">
        <v>44569</v>
      </c>
    </row>
    <row r="38" spans="1:6" x14ac:dyDescent="0.3">
      <c r="A38">
        <f>_xlfn.XLOOKUP(B38,'Customer Information'!B:B,'Customer Information'!A:A)</f>
        <v>2468</v>
      </c>
      <c r="B38" t="s">
        <v>19</v>
      </c>
      <c r="C38">
        <v>10001</v>
      </c>
      <c r="D38">
        <v>6778</v>
      </c>
      <c r="E38">
        <v>23</v>
      </c>
      <c r="F38" s="1">
        <v>44572</v>
      </c>
    </row>
    <row r="39" spans="1:6" x14ac:dyDescent="0.3">
      <c r="A39">
        <f>_xlfn.XLOOKUP(B39,'Customer Information'!B:B,'Customer Information'!A:A)</f>
        <v>1357</v>
      </c>
      <c r="B39" t="s">
        <v>20</v>
      </c>
      <c r="C39">
        <v>10008</v>
      </c>
      <c r="D39">
        <v>3572</v>
      </c>
      <c r="E39">
        <v>56</v>
      </c>
      <c r="F39" s="1">
        <v>44573</v>
      </c>
    </row>
    <row r="40" spans="1:6" x14ac:dyDescent="0.3">
      <c r="A40">
        <f>_xlfn.XLOOKUP(B40,'Customer Information'!B:B,'Customer Information'!A:A)</f>
        <v>9876</v>
      </c>
      <c r="B40" t="s">
        <v>18</v>
      </c>
      <c r="C40">
        <v>10005</v>
      </c>
      <c r="D40">
        <v>2073</v>
      </c>
      <c r="E40">
        <v>2</v>
      </c>
      <c r="F40" s="1">
        <v>44575</v>
      </c>
    </row>
    <row r="41" spans="1:6" x14ac:dyDescent="0.3">
      <c r="A41">
        <f>_xlfn.XLOOKUP(B41,'Customer Information'!B:B,'Customer Information'!A:A)</f>
        <v>2468</v>
      </c>
      <c r="B41" t="s">
        <v>19</v>
      </c>
      <c r="C41">
        <v>10010</v>
      </c>
      <c r="D41">
        <v>7333</v>
      </c>
      <c r="E41">
        <v>45</v>
      </c>
      <c r="F41" s="1">
        <v>44576</v>
      </c>
    </row>
    <row r="42" spans="1:6" x14ac:dyDescent="0.3">
      <c r="A42">
        <f>_xlfn.XLOOKUP(B42,'Customer Information'!B:B,'Customer Information'!A:A)</f>
        <v>1357</v>
      </c>
      <c r="B42" t="s">
        <v>20</v>
      </c>
      <c r="C42">
        <v>10005</v>
      </c>
      <c r="D42">
        <v>3352</v>
      </c>
      <c r="E42">
        <v>13</v>
      </c>
      <c r="F42" s="1">
        <v>44577</v>
      </c>
    </row>
    <row r="43" spans="1:6" x14ac:dyDescent="0.3">
      <c r="A43">
        <f>_xlfn.XLOOKUP(B43,'Customer Information'!B:B,'Customer Information'!A:A)</f>
        <v>9876</v>
      </c>
      <c r="B43" t="s">
        <v>18</v>
      </c>
      <c r="C43">
        <v>10009</v>
      </c>
      <c r="D43">
        <v>6762</v>
      </c>
      <c r="E43">
        <v>70</v>
      </c>
      <c r="F43" s="1">
        <v>44580</v>
      </c>
    </row>
    <row r="44" spans="1:6" x14ac:dyDescent="0.3">
      <c r="A44">
        <f>_xlfn.XLOOKUP(B44,'Customer Information'!B:B,'Customer Information'!A:A)</f>
        <v>2468</v>
      </c>
      <c r="B44" t="s">
        <v>19</v>
      </c>
      <c r="C44">
        <v>10005</v>
      </c>
      <c r="D44">
        <v>4556</v>
      </c>
      <c r="E44">
        <v>4</v>
      </c>
      <c r="F44" s="1">
        <v>44581</v>
      </c>
    </row>
    <row r="45" spans="1:6" x14ac:dyDescent="0.3">
      <c r="A45">
        <f>_xlfn.XLOOKUP(B45,'Customer Information'!B:B,'Customer Information'!A:A)</f>
        <v>1357</v>
      </c>
      <c r="B45" t="s">
        <v>20</v>
      </c>
      <c r="C45">
        <v>10008</v>
      </c>
      <c r="D45">
        <v>2659</v>
      </c>
      <c r="E45">
        <v>73</v>
      </c>
      <c r="F45" s="1">
        <v>44582</v>
      </c>
    </row>
    <row r="46" spans="1:6" x14ac:dyDescent="0.3">
      <c r="A46">
        <f>_xlfn.XLOOKUP(B46,'Customer Information'!B:B,'Customer Information'!A:A)</f>
        <v>9876</v>
      </c>
      <c r="B46" t="s">
        <v>18</v>
      </c>
      <c r="C46">
        <v>10009</v>
      </c>
      <c r="D46">
        <v>3887</v>
      </c>
      <c r="E46">
        <v>49</v>
      </c>
      <c r="F46" s="1">
        <v>44584</v>
      </c>
    </row>
    <row r="47" spans="1:6" x14ac:dyDescent="0.3">
      <c r="A47">
        <f>_xlfn.XLOOKUP(B47,'Customer Information'!B:B,'Customer Information'!A:A)</f>
        <v>2468</v>
      </c>
      <c r="B47" t="s">
        <v>19</v>
      </c>
      <c r="C47">
        <v>10001</v>
      </c>
      <c r="D47">
        <v>1341</v>
      </c>
      <c r="E47">
        <v>66</v>
      </c>
      <c r="F47" s="1">
        <v>44585</v>
      </c>
    </row>
    <row r="48" spans="1:6" x14ac:dyDescent="0.3">
      <c r="A48">
        <f>_xlfn.XLOOKUP(B48,'Customer Information'!B:B,'Customer Information'!A:A)</f>
        <v>9876</v>
      </c>
      <c r="B48" t="s">
        <v>18</v>
      </c>
      <c r="C48">
        <v>10009</v>
      </c>
      <c r="D48">
        <v>4267</v>
      </c>
      <c r="E48">
        <v>71</v>
      </c>
      <c r="F48" s="1">
        <v>44588</v>
      </c>
    </row>
    <row r="49" spans="1:6" x14ac:dyDescent="0.3">
      <c r="A49">
        <f>_xlfn.XLOOKUP(B49,'Customer Information'!B:B,'Customer Information'!A:A)</f>
        <v>1357</v>
      </c>
      <c r="B49" t="s">
        <v>20</v>
      </c>
      <c r="C49">
        <v>10008</v>
      </c>
      <c r="D49">
        <v>1753</v>
      </c>
      <c r="E49">
        <v>9</v>
      </c>
      <c r="F49" s="1">
        <v>44590</v>
      </c>
    </row>
    <row r="50" spans="1:6" x14ac:dyDescent="0.3">
      <c r="A50">
        <f>_xlfn.XLOOKUP(B50,'Customer Information'!B:B,'Customer Information'!A:A)</f>
        <v>9876</v>
      </c>
      <c r="B50" t="s">
        <v>18</v>
      </c>
      <c r="C50">
        <v>10008</v>
      </c>
      <c r="D50">
        <v>3075</v>
      </c>
      <c r="E50">
        <v>11</v>
      </c>
      <c r="F50" s="1">
        <v>44594</v>
      </c>
    </row>
    <row r="51" spans="1:6" x14ac:dyDescent="0.3">
      <c r="A51">
        <f>_xlfn.XLOOKUP(B51,'Customer Information'!B:B,'Customer Information'!A:A)</f>
        <v>2468</v>
      </c>
      <c r="B51" t="s">
        <v>19</v>
      </c>
      <c r="C51">
        <v>10003</v>
      </c>
      <c r="D51">
        <v>7854</v>
      </c>
      <c r="E51">
        <v>66</v>
      </c>
      <c r="F51" s="1">
        <v>44595</v>
      </c>
    </row>
    <row r="52" spans="1:6" x14ac:dyDescent="0.3">
      <c r="A52">
        <f>_xlfn.XLOOKUP(B52,'Customer Information'!B:B,'Customer Information'!A:A)</f>
        <v>1357</v>
      </c>
      <c r="B52" t="s">
        <v>20</v>
      </c>
      <c r="C52">
        <v>10005</v>
      </c>
      <c r="D52">
        <v>9057</v>
      </c>
      <c r="E52">
        <v>55</v>
      </c>
      <c r="F52" s="1">
        <v>44596</v>
      </c>
    </row>
    <row r="53" spans="1:6" x14ac:dyDescent="0.3">
      <c r="A53">
        <f>_xlfn.XLOOKUP(B53,'Customer Information'!B:B,'Customer Information'!A:A)</f>
        <v>9876</v>
      </c>
      <c r="B53" t="s">
        <v>18</v>
      </c>
      <c r="C53">
        <v>10001</v>
      </c>
      <c r="D53">
        <v>3587</v>
      </c>
      <c r="E53">
        <v>48</v>
      </c>
      <c r="F53" s="1">
        <v>44598</v>
      </c>
    </row>
    <row r="54" spans="1:6" x14ac:dyDescent="0.3">
      <c r="A54">
        <f>_xlfn.XLOOKUP(B54,'Customer Information'!B:B,'Customer Information'!A:A)</f>
        <v>1357</v>
      </c>
      <c r="B54" t="s">
        <v>20</v>
      </c>
      <c r="C54">
        <v>10005</v>
      </c>
      <c r="D54">
        <v>1875</v>
      </c>
      <c r="E54">
        <v>19</v>
      </c>
      <c r="F54" s="1">
        <v>44600</v>
      </c>
    </row>
    <row r="55" spans="1:6" x14ac:dyDescent="0.3">
      <c r="A55">
        <f>_xlfn.XLOOKUP(B55,'Customer Information'!B:B,'Customer Information'!A:A)</f>
        <v>9876</v>
      </c>
      <c r="B55" t="s">
        <v>18</v>
      </c>
      <c r="C55">
        <v>10010</v>
      </c>
      <c r="D55">
        <v>7274</v>
      </c>
      <c r="E55">
        <v>60</v>
      </c>
      <c r="F55" s="1">
        <v>44602</v>
      </c>
    </row>
    <row r="56" spans="1:6" x14ac:dyDescent="0.3">
      <c r="A56">
        <f>_xlfn.XLOOKUP(B56,'Customer Information'!B:B,'Customer Information'!A:A)</f>
        <v>2468</v>
      </c>
      <c r="B56" t="s">
        <v>19</v>
      </c>
      <c r="C56">
        <v>10003</v>
      </c>
      <c r="D56">
        <v>4500</v>
      </c>
      <c r="E56">
        <v>19</v>
      </c>
      <c r="F56" s="1">
        <v>44603</v>
      </c>
    </row>
    <row r="57" spans="1:6" x14ac:dyDescent="0.3">
      <c r="A57">
        <f>_xlfn.XLOOKUP(B57,'Customer Information'!B:B,'Customer Information'!A:A)</f>
        <v>1357</v>
      </c>
      <c r="B57" t="s">
        <v>20</v>
      </c>
      <c r="C57">
        <v>10004</v>
      </c>
      <c r="D57">
        <v>3789</v>
      </c>
      <c r="E57">
        <v>4</v>
      </c>
      <c r="F57" s="1">
        <v>44604</v>
      </c>
    </row>
    <row r="58" spans="1:6" x14ac:dyDescent="0.3">
      <c r="A58">
        <f>_xlfn.XLOOKUP(B58,'Customer Information'!B:B,'Customer Information'!A:A)</f>
        <v>2468</v>
      </c>
      <c r="B58" t="s">
        <v>19</v>
      </c>
      <c r="C58">
        <v>10003</v>
      </c>
      <c r="D58">
        <v>5432</v>
      </c>
      <c r="E58">
        <v>35</v>
      </c>
      <c r="F58" s="1">
        <v>44607</v>
      </c>
    </row>
    <row r="59" spans="1:6" x14ac:dyDescent="0.3">
      <c r="A59">
        <f>_xlfn.XLOOKUP(B59,'Customer Information'!B:B,'Customer Information'!A:A)</f>
        <v>1357</v>
      </c>
      <c r="B59" t="s">
        <v>20</v>
      </c>
      <c r="C59">
        <v>10008</v>
      </c>
      <c r="D59">
        <v>6035</v>
      </c>
      <c r="E59">
        <v>67</v>
      </c>
      <c r="F59" s="1">
        <v>44608</v>
      </c>
    </row>
    <row r="60" spans="1:6" x14ac:dyDescent="0.3">
      <c r="A60">
        <f>_xlfn.XLOOKUP(B60,'Customer Information'!B:B,'Customer Information'!A:A)</f>
        <v>2468</v>
      </c>
      <c r="B60" t="s">
        <v>19</v>
      </c>
      <c r="C60">
        <v>10005</v>
      </c>
      <c r="D60">
        <v>1436</v>
      </c>
      <c r="E60">
        <v>41</v>
      </c>
      <c r="F60" s="1">
        <v>44611</v>
      </c>
    </row>
    <row r="61" spans="1:6" x14ac:dyDescent="0.3">
      <c r="A61">
        <f>_xlfn.XLOOKUP(B61,'Customer Information'!B:B,'Customer Information'!A:A)</f>
        <v>1357</v>
      </c>
      <c r="B61" t="s">
        <v>20</v>
      </c>
      <c r="C61">
        <v>10008</v>
      </c>
      <c r="D61">
        <v>9814</v>
      </c>
      <c r="E61">
        <v>36</v>
      </c>
      <c r="F61" s="1">
        <v>44612</v>
      </c>
    </row>
    <row r="62" spans="1:6" x14ac:dyDescent="0.3">
      <c r="A62">
        <f>_xlfn.XLOOKUP(B62,'Customer Information'!B:B,'Customer Information'!A:A)</f>
        <v>9876</v>
      </c>
      <c r="B62" t="s">
        <v>18</v>
      </c>
      <c r="C62">
        <v>10008</v>
      </c>
      <c r="D62">
        <v>7580</v>
      </c>
      <c r="E62">
        <v>32</v>
      </c>
      <c r="F62" s="1">
        <v>44614</v>
      </c>
    </row>
    <row r="63" spans="1:6" x14ac:dyDescent="0.3">
      <c r="A63">
        <f>_xlfn.XLOOKUP(B63,'Customer Information'!B:B,'Customer Information'!A:A)</f>
        <v>2468</v>
      </c>
      <c r="B63" t="s">
        <v>19</v>
      </c>
      <c r="C63">
        <v>10003</v>
      </c>
      <c r="D63">
        <v>5730</v>
      </c>
      <c r="E63">
        <v>42</v>
      </c>
      <c r="F63" s="1">
        <v>44615</v>
      </c>
    </row>
    <row r="64" spans="1:6" x14ac:dyDescent="0.3">
      <c r="A64">
        <f>_xlfn.XLOOKUP(B64,'Customer Information'!B:B,'Customer Information'!A:A)</f>
        <v>1357</v>
      </c>
      <c r="B64" t="s">
        <v>20</v>
      </c>
      <c r="C64">
        <v>10010</v>
      </c>
      <c r="D64">
        <v>5818</v>
      </c>
      <c r="E64">
        <v>5</v>
      </c>
      <c r="F64" s="1">
        <v>44616</v>
      </c>
    </row>
    <row r="65" spans="1:6" x14ac:dyDescent="0.3">
      <c r="A65">
        <f>_xlfn.XLOOKUP(B65,'Customer Information'!B:B,'Customer Information'!A:A)</f>
        <v>9876</v>
      </c>
      <c r="B65" t="s">
        <v>18</v>
      </c>
      <c r="C65">
        <v>10001</v>
      </c>
      <c r="D65">
        <v>5989</v>
      </c>
      <c r="E65">
        <v>70</v>
      </c>
      <c r="F65" s="1">
        <v>44618</v>
      </c>
    </row>
    <row r="66" spans="1:6" x14ac:dyDescent="0.3">
      <c r="A66">
        <f>_xlfn.XLOOKUP(B66,'Customer Information'!B:B,'Customer Information'!A:A)</f>
        <v>2468</v>
      </c>
      <c r="B66" t="s">
        <v>19</v>
      </c>
      <c r="C66">
        <v>10002</v>
      </c>
      <c r="D66">
        <v>6153</v>
      </c>
      <c r="E66">
        <v>45</v>
      </c>
      <c r="F66" s="1">
        <v>44619</v>
      </c>
    </row>
    <row r="67" spans="1:6" x14ac:dyDescent="0.3">
      <c r="A67">
        <f>_xlfn.XLOOKUP(B67,'Customer Information'!B:B,'Customer Information'!A:A)</f>
        <v>9876</v>
      </c>
      <c r="B67" t="s">
        <v>18</v>
      </c>
      <c r="C67">
        <v>10003</v>
      </c>
      <c r="D67">
        <v>8063</v>
      </c>
      <c r="E67">
        <v>26</v>
      </c>
      <c r="F67" s="1">
        <v>44622</v>
      </c>
    </row>
    <row r="68" spans="1:6" x14ac:dyDescent="0.3">
      <c r="A68">
        <f>_xlfn.XLOOKUP(B68,'Customer Information'!B:B,'Customer Information'!A:A)</f>
        <v>2468</v>
      </c>
      <c r="B68" t="s">
        <v>19</v>
      </c>
      <c r="C68">
        <v>10005</v>
      </c>
      <c r="D68">
        <v>4266</v>
      </c>
      <c r="E68">
        <v>41</v>
      </c>
      <c r="F68" s="1">
        <v>44623</v>
      </c>
    </row>
    <row r="69" spans="1:6" x14ac:dyDescent="0.3">
      <c r="A69">
        <f>_xlfn.XLOOKUP(B69,'Customer Information'!B:B,'Customer Information'!A:A)</f>
        <v>1357</v>
      </c>
      <c r="B69" t="s">
        <v>20</v>
      </c>
      <c r="C69">
        <v>10002</v>
      </c>
      <c r="D69">
        <v>7615</v>
      </c>
      <c r="E69">
        <v>54</v>
      </c>
      <c r="F69" s="1">
        <v>44624</v>
      </c>
    </row>
    <row r="70" spans="1:6" x14ac:dyDescent="0.3">
      <c r="A70">
        <f>_xlfn.XLOOKUP(B70,'Customer Information'!B:B,'Customer Information'!A:A)</f>
        <v>2468</v>
      </c>
      <c r="B70" t="s">
        <v>19</v>
      </c>
      <c r="C70">
        <v>10001</v>
      </c>
      <c r="D70">
        <v>7625</v>
      </c>
      <c r="E70">
        <v>17</v>
      </c>
      <c r="F70" s="1">
        <v>44626</v>
      </c>
    </row>
    <row r="71" spans="1:6" x14ac:dyDescent="0.3">
      <c r="A71">
        <f>_xlfn.XLOOKUP(B71,'Customer Information'!B:B,'Customer Information'!A:A)</f>
        <v>2468</v>
      </c>
      <c r="B71" t="s">
        <v>19</v>
      </c>
      <c r="C71">
        <v>10001</v>
      </c>
      <c r="D71">
        <v>6646</v>
      </c>
      <c r="E71">
        <v>48</v>
      </c>
      <c r="F71" s="1">
        <v>44628</v>
      </c>
    </row>
    <row r="72" spans="1:6" x14ac:dyDescent="0.3">
      <c r="A72">
        <f>_xlfn.XLOOKUP(B72,'Customer Information'!B:B,'Customer Information'!A:A)</f>
        <v>9876</v>
      </c>
      <c r="B72" t="s">
        <v>18</v>
      </c>
      <c r="C72">
        <v>10004</v>
      </c>
      <c r="D72">
        <v>8427</v>
      </c>
      <c r="E72">
        <v>61</v>
      </c>
      <c r="F72" s="1">
        <v>44629</v>
      </c>
    </row>
    <row r="73" spans="1:6" x14ac:dyDescent="0.3">
      <c r="A73">
        <f>_xlfn.XLOOKUP(B73,'Customer Information'!B:B,'Customer Information'!A:A)</f>
        <v>2468</v>
      </c>
      <c r="B73" t="s">
        <v>19</v>
      </c>
      <c r="C73">
        <v>10010</v>
      </c>
      <c r="D73">
        <v>2923</v>
      </c>
      <c r="E73">
        <v>23</v>
      </c>
      <c r="F73" s="1">
        <v>44630</v>
      </c>
    </row>
    <row r="74" spans="1:6" x14ac:dyDescent="0.3">
      <c r="A74">
        <f>_xlfn.XLOOKUP(B74,'Customer Information'!B:B,'Customer Information'!A:A)</f>
        <v>2468</v>
      </c>
      <c r="B74" t="s">
        <v>19</v>
      </c>
      <c r="C74">
        <v>10005</v>
      </c>
      <c r="D74">
        <v>9881</v>
      </c>
      <c r="E74">
        <v>24</v>
      </c>
      <c r="F74" s="1">
        <v>44633</v>
      </c>
    </row>
    <row r="75" spans="1:6" x14ac:dyDescent="0.3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autoFilter ref="A1:F75" xr:uid="{2BB07A48-6B1F-4096-A29B-353411504FDA}">
    <sortState xmlns:xlrd2="http://schemas.microsoft.com/office/spreadsheetml/2017/richdata2" ref="A2:F75">
      <sortCondition sortBy="cellColor" ref="C1:C75" dxfId="1"/>
    </sortState>
  </autoFilter>
  <conditionalFormatting sqref="A1:A1048576">
    <cfRule type="containsText" dxfId="9" priority="3" operator="containsText" text="1234">
      <formula>NOT(ISERROR(SEARCH("1234",A1)))</formula>
    </cfRule>
  </conditionalFormatting>
  <conditionalFormatting sqref="C1:C1048576">
    <cfRule type="cellIs" dxfId="5" priority="2" operator="equal">
      <formula>10006</formula>
    </cfRule>
    <cfRule type="containsText" dxfId="6" priority="1" operator="containsText" text="10007">
      <formula>NOT(ISERROR(SEARCH("10007",C1)))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>
      <selection activeCell="B28" sqref="B28"/>
    </sheetView>
  </sheetViews>
  <sheetFormatPr defaultRowHeight="14.4" x14ac:dyDescent="0.3"/>
  <cols>
    <col min="1" max="1" width="11.109375" bestFit="1" customWidth="1"/>
    <col min="2" max="2" width="31.77734375" bestFit="1" customWidth="1"/>
    <col min="3" max="3" width="15.109375" bestFit="1" customWidth="1"/>
    <col min="4" max="4" width="12.109375" bestFit="1" customWidth="1"/>
    <col min="5" max="5" width="9.6640625" bestFit="1" customWidth="1"/>
    <col min="6" max="6" width="7.33203125" bestFit="1" customWidth="1"/>
  </cols>
  <sheetData>
    <row r="1" spans="1:6" x14ac:dyDescent="0.3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5C64-D7EE-40EF-AAEB-45B7D68255AD}">
  <dimension ref="A1:F51"/>
  <sheetViews>
    <sheetView workbookViewId="0">
      <selection activeCell="F15" sqref="F15"/>
    </sheetView>
  </sheetViews>
  <sheetFormatPr defaultColWidth="12.88671875" defaultRowHeight="14.4" x14ac:dyDescent="0.3"/>
  <cols>
    <col min="2" max="2" width="20.77734375" bestFit="1" customWidth="1"/>
    <col min="3" max="3" width="16.33203125" bestFit="1" customWidth="1"/>
    <col min="6" max="6" width="13.33203125" bestFit="1" customWidth="1"/>
  </cols>
  <sheetData>
    <row r="1" spans="1:6" x14ac:dyDescent="0.3">
      <c r="A1" t="s">
        <v>39</v>
      </c>
      <c r="B1" t="s">
        <v>40</v>
      </c>
      <c r="C1" t="s">
        <v>41</v>
      </c>
      <c r="D1" t="s">
        <v>25</v>
      </c>
      <c r="E1" t="s">
        <v>42</v>
      </c>
      <c r="F1" t="s">
        <v>22</v>
      </c>
    </row>
    <row r="2" spans="1:6" x14ac:dyDescent="0.3">
      <c r="A2">
        <v>115371</v>
      </c>
      <c r="B2">
        <v>10003</v>
      </c>
      <c r="C2">
        <v>396</v>
      </c>
      <c r="D2" t="s">
        <v>43</v>
      </c>
      <c r="E2">
        <v>78</v>
      </c>
      <c r="F2">
        <v>1234</v>
      </c>
    </row>
    <row r="3" spans="1:6" x14ac:dyDescent="0.3">
      <c r="A3">
        <v>183142</v>
      </c>
      <c r="B3">
        <v>10005</v>
      </c>
      <c r="C3">
        <v>102</v>
      </c>
      <c r="D3" t="s">
        <v>46</v>
      </c>
      <c r="E3">
        <v>44</v>
      </c>
      <c r="F3">
        <v>1234</v>
      </c>
    </row>
    <row r="4" spans="1:6" x14ac:dyDescent="0.3">
      <c r="A4">
        <v>109880</v>
      </c>
      <c r="B4">
        <v>10009</v>
      </c>
      <c r="C4">
        <v>218</v>
      </c>
      <c r="D4" t="s">
        <v>44</v>
      </c>
      <c r="E4">
        <v>62</v>
      </c>
      <c r="F4">
        <v>1234</v>
      </c>
    </row>
    <row r="5" spans="1:6" x14ac:dyDescent="0.3">
      <c r="A5">
        <v>187245</v>
      </c>
      <c r="B5">
        <v>10009</v>
      </c>
      <c r="C5">
        <v>42</v>
      </c>
      <c r="D5" t="s">
        <v>45</v>
      </c>
      <c r="E5">
        <v>30</v>
      </c>
      <c r="F5">
        <v>1234</v>
      </c>
    </row>
    <row r="6" spans="1:6" x14ac:dyDescent="0.3">
      <c r="A6">
        <v>167781</v>
      </c>
      <c r="B6">
        <v>10009</v>
      </c>
      <c r="C6">
        <v>423</v>
      </c>
      <c r="D6" t="s">
        <v>47</v>
      </c>
      <c r="E6">
        <v>72</v>
      </c>
      <c r="F6">
        <v>1234</v>
      </c>
    </row>
    <row r="7" spans="1:6" x14ac:dyDescent="0.3">
      <c r="A7">
        <v>132519</v>
      </c>
      <c r="B7">
        <v>10002</v>
      </c>
      <c r="C7">
        <v>759</v>
      </c>
      <c r="D7" t="s">
        <v>46</v>
      </c>
      <c r="E7">
        <v>28</v>
      </c>
      <c r="F7">
        <v>1234</v>
      </c>
    </row>
    <row r="8" spans="1:6" x14ac:dyDescent="0.3">
      <c r="A8">
        <v>150412</v>
      </c>
      <c r="B8">
        <v>10009</v>
      </c>
      <c r="C8">
        <v>561</v>
      </c>
      <c r="D8" t="s">
        <v>50</v>
      </c>
      <c r="E8">
        <v>65</v>
      </c>
      <c r="F8">
        <v>1234</v>
      </c>
    </row>
    <row r="9" spans="1:6" x14ac:dyDescent="0.3">
      <c r="A9">
        <v>105285</v>
      </c>
      <c r="B9">
        <v>10010</v>
      </c>
      <c r="C9">
        <v>170</v>
      </c>
      <c r="D9" t="s">
        <v>50</v>
      </c>
      <c r="E9">
        <v>72</v>
      </c>
      <c r="F9">
        <v>1234</v>
      </c>
    </row>
    <row r="10" spans="1:6" x14ac:dyDescent="0.3">
      <c r="A10">
        <v>162348</v>
      </c>
      <c r="B10">
        <v>10009</v>
      </c>
      <c r="C10">
        <v>163</v>
      </c>
      <c r="D10" t="s">
        <v>46</v>
      </c>
      <c r="E10">
        <v>57</v>
      </c>
      <c r="F10">
        <v>1234</v>
      </c>
    </row>
    <row r="11" spans="1:6" x14ac:dyDescent="0.3">
      <c r="A11">
        <v>164354</v>
      </c>
      <c r="B11">
        <v>10008</v>
      </c>
      <c r="C11">
        <v>775</v>
      </c>
      <c r="D11" t="s">
        <v>50</v>
      </c>
      <c r="E11">
        <v>22</v>
      </c>
      <c r="F11">
        <v>1234</v>
      </c>
    </row>
    <row r="12" spans="1:6" x14ac:dyDescent="0.3">
      <c r="A12">
        <v>167725</v>
      </c>
      <c r="B12">
        <v>10009</v>
      </c>
      <c r="C12">
        <v>554</v>
      </c>
      <c r="D12" t="s">
        <v>43</v>
      </c>
      <c r="E12">
        <v>57</v>
      </c>
      <c r="F12">
        <v>1234</v>
      </c>
    </row>
    <row r="13" spans="1:6" x14ac:dyDescent="0.3">
      <c r="A13">
        <v>142519</v>
      </c>
      <c r="B13">
        <v>10005</v>
      </c>
      <c r="C13">
        <v>193</v>
      </c>
      <c r="D13" t="s">
        <v>47</v>
      </c>
      <c r="E13">
        <v>44</v>
      </c>
      <c r="F13">
        <v>1234</v>
      </c>
    </row>
    <row r="14" spans="1:6" x14ac:dyDescent="0.3">
      <c r="A14">
        <v>182115</v>
      </c>
      <c r="B14">
        <v>10009</v>
      </c>
      <c r="C14">
        <v>454</v>
      </c>
      <c r="D14" t="s">
        <v>45</v>
      </c>
      <c r="E14">
        <v>41</v>
      </c>
      <c r="F14" s="3">
        <v>1357</v>
      </c>
    </row>
    <row r="15" spans="1:6" x14ac:dyDescent="0.3">
      <c r="A15">
        <v>133732</v>
      </c>
      <c r="B15">
        <v>10009</v>
      </c>
      <c r="C15">
        <v>956</v>
      </c>
      <c r="D15" t="s">
        <v>47</v>
      </c>
      <c r="E15">
        <v>79</v>
      </c>
      <c r="F15" s="3">
        <v>1357</v>
      </c>
    </row>
    <row r="16" spans="1:6" x14ac:dyDescent="0.3">
      <c r="A16">
        <v>152614</v>
      </c>
      <c r="B16">
        <v>10007</v>
      </c>
      <c r="C16">
        <v>893</v>
      </c>
      <c r="D16" t="s">
        <v>48</v>
      </c>
      <c r="E16">
        <v>64</v>
      </c>
      <c r="F16" s="3">
        <v>1357</v>
      </c>
    </row>
    <row r="17" spans="1:6" x14ac:dyDescent="0.3">
      <c r="A17">
        <v>157298</v>
      </c>
      <c r="B17">
        <v>10006</v>
      </c>
      <c r="C17">
        <v>40</v>
      </c>
      <c r="D17" t="s">
        <v>50</v>
      </c>
      <c r="E17">
        <v>23</v>
      </c>
      <c r="F17" s="3">
        <v>1357</v>
      </c>
    </row>
    <row r="18" spans="1:6" x14ac:dyDescent="0.3">
      <c r="A18">
        <v>158933</v>
      </c>
      <c r="B18">
        <v>10005</v>
      </c>
      <c r="C18">
        <v>28</v>
      </c>
      <c r="D18" t="s">
        <v>43</v>
      </c>
      <c r="E18">
        <v>41</v>
      </c>
      <c r="F18" s="3">
        <v>1357</v>
      </c>
    </row>
    <row r="19" spans="1:6" x14ac:dyDescent="0.3">
      <c r="A19">
        <v>116120</v>
      </c>
      <c r="B19">
        <v>10005</v>
      </c>
      <c r="C19">
        <v>879</v>
      </c>
      <c r="D19" t="s">
        <v>49</v>
      </c>
      <c r="E19">
        <v>72</v>
      </c>
      <c r="F19" s="3">
        <v>1357</v>
      </c>
    </row>
    <row r="20" spans="1:6" x14ac:dyDescent="0.3">
      <c r="A20">
        <v>171415</v>
      </c>
      <c r="B20">
        <v>10009</v>
      </c>
      <c r="C20">
        <v>279</v>
      </c>
      <c r="D20" t="s">
        <v>44</v>
      </c>
      <c r="E20">
        <v>18</v>
      </c>
      <c r="F20" s="3">
        <v>1357</v>
      </c>
    </row>
    <row r="21" spans="1:6" x14ac:dyDescent="0.3">
      <c r="A21">
        <v>125952</v>
      </c>
      <c r="B21">
        <v>10003</v>
      </c>
      <c r="C21">
        <v>913</v>
      </c>
      <c r="D21" t="s">
        <v>47</v>
      </c>
      <c r="E21">
        <v>76</v>
      </c>
      <c r="F21" s="3">
        <v>1357</v>
      </c>
    </row>
    <row r="22" spans="1:6" x14ac:dyDescent="0.3">
      <c r="A22">
        <v>103091</v>
      </c>
      <c r="B22">
        <v>10009</v>
      </c>
      <c r="C22">
        <v>604</v>
      </c>
      <c r="D22" t="s">
        <v>46</v>
      </c>
      <c r="E22">
        <v>71</v>
      </c>
      <c r="F22" s="3">
        <v>1357</v>
      </c>
    </row>
    <row r="23" spans="1:6" x14ac:dyDescent="0.3">
      <c r="A23">
        <v>162760</v>
      </c>
      <c r="B23">
        <v>10004</v>
      </c>
      <c r="C23">
        <v>832</v>
      </c>
      <c r="D23" t="s">
        <v>44</v>
      </c>
      <c r="E23">
        <v>53</v>
      </c>
      <c r="F23" s="3">
        <v>1357</v>
      </c>
    </row>
    <row r="24" spans="1:6" x14ac:dyDescent="0.3">
      <c r="A24">
        <v>125238</v>
      </c>
      <c r="B24">
        <v>10008</v>
      </c>
      <c r="C24">
        <v>565</v>
      </c>
      <c r="D24" t="s">
        <v>45</v>
      </c>
      <c r="E24">
        <v>29</v>
      </c>
      <c r="F24" s="3">
        <v>1357</v>
      </c>
    </row>
    <row r="25" spans="1:6" x14ac:dyDescent="0.3">
      <c r="A25">
        <v>158272</v>
      </c>
      <c r="B25">
        <v>10002</v>
      </c>
      <c r="C25">
        <v>112</v>
      </c>
      <c r="D25" t="s">
        <v>43</v>
      </c>
      <c r="E25">
        <v>32</v>
      </c>
      <c r="F25" s="4">
        <v>2468</v>
      </c>
    </row>
    <row r="26" spans="1:6" x14ac:dyDescent="0.3">
      <c r="A26">
        <v>133758</v>
      </c>
      <c r="B26">
        <v>10010</v>
      </c>
      <c r="C26">
        <v>496</v>
      </c>
      <c r="D26" t="s">
        <v>47</v>
      </c>
      <c r="E26">
        <v>41</v>
      </c>
      <c r="F26" s="4">
        <v>2468</v>
      </c>
    </row>
    <row r="27" spans="1:6" x14ac:dyDescent="0.3">
      <c r="A27">
        <v>159401</v>
      </c>
      <c r="B27">
        <v>10006</v>
      </c>
      <c r="C27">
        <v>62</v>
      </c>
      <c r="D27" t="s">
        <v>47</v>
      </c>
      <c r="E27">
        <v>44</v>
      </c>
      <c r="F27" s="4">
        <v>2468</v>
      </c>
    </row>
    <row r="28" spans="1:6" x14ac:dyDescent="0.3">
      <c r="A28">
        <v>175723</v>
      </c>
      <c r="B28">
        <v>10006</v>
      </c>
      <c r="C28">
        <v>977</v>
      </c>
      <c r="D28" t="s">
        <v>46</v>
      </c>
      <c r="E28">
        <v>46</v>
      </c>
      <c r="F28" s="4">
        <v>2468</v>
      </c>
    </row>
    <row r="29" spans="1:6" x14ac:dyDescent="0.3">
      <c r="A29">
        <v>172087</v>
      </c>
      <c r="B29">
        <v>10004</v>
      </c>
      <c r="C29">
        <v>748</v>
      </c>
      <c r="D29" t="s">
        <v>50</v>
      </c>
      <c r="E29">
        <v>37</v>
      </c>
      <c r="F29" s="4">
        <v>2468</v>
      </c>
    </row>
    <row r="30" spans="1:6" x14ac:dyDescent="0.3">
      <c r="A30">
        <v>185945</v>
      </c>
      <c r="B30">
        <v>10006</v>
      </c>
      <c r="C30">
        <v>330</v>
      </c>
      <c r="D30" t="s">
        <v>50</v>
      </c>
      <c r="E30">
        <v>29</v>
      </c>
      <c r="F30" s="4">
        <v>2468</v>
      </c>
    </row>
    <row r="31" spans="1:6" x14ac:dyDescent="0.3">
      <c r="A31">
        <v>157430</v>
      </c>
      <c r="B31">
        <v>10007</v>
      </c>
      <c r="C31">
        <v>9</v>
      </c>
      <c r="D31" t="s">
        <v>50</v>
      </c>
      <c r="E31">
        <v>34</v>
      </c>
      <c r="F31" s="4">
        <v>2468</v>
      </c>
    </row>
    <row r="32" spans="1:6" x14ac:dyDescent="0.3">
      <c r="A32">
        <v>102373</v>
      </c>
      <c r="B32">
        <v>10006</v>
      </c>
      <c r="C32">
        <v>241</v>
      </c>
      <c r="D32" t="s">
        <v>47</v>
      </c>
      <c r="E32">
        <v>28</v>
      </c>
      <c r="F32" s="4">
        <v>2468</v>
      </c>
    </row>
    <row r="33" spans="1:6" x14ac:dyDescent="0.3">
      <c r="A33">
        <v>129567</v>
      </c>
      <c r="B33">
        <v>10006</v>
      </c>
      <c r="C33">
        <v>130</v>
      </c>
      <c r="D33" t="s">
        <v>50</v>
      </c>
      <c r="E33">
        <v>33</v>
      </c>
      <c r="F33" s="4">
        <v>2468</v>
      </c>
    </row>
    <row r="34" spans="1:6" x14ac:dyDescent="0.3">
      <c r="A34">
        <v>100525</v>
      </c>
      <c r="B34">
        <v>10005</v>
      </c>
      <c r="C34">
        <v>315</v>
      </c>
      <c r="D34" t="s">
        <v>48</v>
      </c>
      <c r="E34">
        <v>51</v>
      </c>
      <c r="F34" s="4">
        <v>2468</v>
      </c>
    </row>
    <row r="35" spans="1:6" x14ac:dyDescent="0.3">
      <c r="A35">
        <v>191801</v>
      </c>
      <c r="B35">
        <v>10001</v>
      </c>
      <c r="C35">
        <v>155</v>
      </c>
      <c r="D35" t="s">
        <v>43</v>
      </c>
      <c r="E35">
        <v>61</v>
      </c>
      <c r="F35" s="4">
        <v>2468</v>
      </c>
    </row>
    <row r="36" spans="1:6" x14ac:dyDescent="0.3">
      <c r="A36">
        <v>176024</v>
      </c>
      <c r="B36">
        <v>10006</v>
      </c>
      <c r="C36">
        <v>463</v>
      </c>
      <c r="D36" t="s">
        <v>48</v>
      </c>
      <c r="E36">
        <v>32</v>
      </c>
      <c r="F36" s="4">
        <v>2468</v>
      </c>
    </row>
    <row r="37" spans="1:6" x14ac:dyDescent="0.3">
      <c r="A37">
        <v>110477</v>
      </c>
      <c r="B37">
        <v>10010</v>
      </c>
      <c r="C37">
        <v>12</v>
      </c>
      <c r="D37" t="s">
        <v>44</v>
      </c>
      <c r="E37">
        <v>66</v>
      </c>
      <c r="F37">
        <v>9876</v>
      </c>
    </row>
    <row r="38" spans="1:6" x14ac:dyDescent="0.3">
      <c r="A38">
        <v>189763</v>
      </c>
      <c r="B38">
        <v>10007</v>
      </c>
      <c r="C38">
        <v>68</v>
      </c>
      <c r="D38" t="s">
        <v>46</v>
      </c>
      <c r="E38">
        <v>46</v>
      </c>
      <c r="F38">
        <v>9876</v>
      </c>
    </row>
    <row r="39" spans="1:6" x14ac:dyDescent="0.3">
      <c r="A39">
        <v>165031</v>
      </c>
      <c r="B39">
        <v>10008</v>
      </c>
      <c r="C39">
        <v>677</v>
      </c>
      <c r="D39" t="s">
        <v>48</v>
      </c>
      <c r="E39">
        <v>30</v>
      </c>
      <c r="F39">
        <v>9876</v>
      </c>
    </row>
    <row r="40" spans="1:6" x14ac:dyDescent="0.3">
      <c r="A40">
        <v>129003</v>
      </c>
      <c r="B40">
        <v>10007</v>
      </c>
      <c r="C40">
        <v>597</v>
      </c>
      <c r="D40" t="s">
        <v>49</v>
      </c>
      <c r="E40">
        <v>29</v>
      </c>
      <c r="F40">
        <v>9876</v>
      </c>
    </row>
    <row r="41" spans="1:6" x14ac:dyDescent="0.3">
      <c r="A41">
        <v>135992</v>
      </c>
      <c r="B41">
        <v>10010</v>
      </c>
      <c r="C41">
        <v>315</v>
      </c>
      <c r="D41" t="s">
        <v>48</v>
      </c>
      <c r="E41">
        <v>20</v>
      </c>
      <c r="F41">
        <v>9876</v>
      </c>
    </row>
    <row r="42" spans="1:6" x14ac:dyDescent="0.3">
      <c r="A42">
        <v>194710</v>
      </c>
      <c r="B42">
        <v>10004</v>
      </c>
      <c r="C42">
        <v>926</v>
      </c>
      <c r="D42" t="s">
        <v>50</v>
      </c>
      <c r="E42">
        <v>25</v>
      </c>
      <c r="F42">
        <v>9876</v>
      </c>
    </row>
    <row r="43" spans="1:6" x14ac:dyDescent="0.3">
      <c r="A43">
        <v>139566</v>
      </c>
      <c r="B43">
        <v>10003</v>
      </c>
      <c r="C43">
        <v>321</v>
      </c>
      <c r="D43" t="s">
        <v>44</v>
      </c>
      <c r="E43">
        <v>44</v>
      </c>
      <c r="F43">
        <v>9876</v>
      </c>
    </row>
    <row r="44" spans="1:6" x14ac:dyDescent="0.3">
      <c r="A44">
        <v>141503</v>
      </c>
      <c r="B44">
        <v>10006</v>
      </c>
      <c r="C44">
        <v>501</v>
      </c>
      <c r="D44" t="s">
        <v>47</v>
      </c>
      <c r="E44">
        <v>64</v>
      </c>
      <c r="F44">
        <v>9876</v>
      </c>
    </row>
    <row r="45" spans="1:6" x14ac:dyDescent="0.3">
      <c r="A45">
        <v>106604</v>
      </c>
      <c r="B45">
        <v>10005</v>
      </c>
      <c r="C45">
        <v>94</v>
      </c>
      <c r="D45" t="s">
        <v>50</v>
      </c>
      <c r="E45">
        <v>65</v>
      </c>
      <c r="F45">
        <v>9876</v>
      </c>
    </row>
    <row r="46" spans="1:6" x14ac:dyDescent="0.3">
      <c r="A46">
        <v>130468</v>
      </c>
      <c r="B46">
        <v>10009</v>
      </c>
      <c r="C46">
        <v>678</v>
      </c>
      <c r="D46" t="s">
        <v>50</v>
      </c>
      <c r="E46">
        <v>58</v>
      </c>
      <c r="F46">
        <v>9876</v>
      </c>
    </row>
    <row r="47" spans="1:6" x14ac:dyDescent="0.3">
      <c r="A47">
        <v>196477</v>
      </c>
      <c r="B47">
        <v>10004</v>
      </c>
      <c r="C47">
        <v>972</v>
      </c>
      <c r="D47" t="s">
        <v>50</v>
      </c>
      <c r="E47">
        <v>46</v>
      </c>
      <c r="F47">
        <v>9876</v>
      </c>
    </row>
    <row r="48" spans="1:6" x14ac:dyDescent="0.3">
      <c r="A48">
        <v>172071</v>
      </c>
      <c r="B48">
        <v>10002</v>
      </c>
      <c r="C48">
        <v>151</v>
      </c>
      <c r="D48" t="s">
        <v>45</v>
      </c>
      <c r="E48">
        <v>30</v>
      </c>
      <c r="F48">
        <v>9876</v>
      </c>
    </row>
    <row r="49" spans="1:6" x14ac:dyDescent="0.3">
      <c r="A49">
        <v>119584</v>
      </c>
      <c r="B49">
        <v>10004</v>
      </c>
      <c r="C49">
        <v>628</v>
      </c>
      <c r="D49" t="s">
        <v>50</v>
      </c>
      <c r="E49">
        <v>66</v>
      </c>
      <c r="F49">
        <v>9876</v>
      </c>
    </row>
    <row r="50" spans="1:6" x14ac:dyDescent="0.3">
      <c r="A50">
        <v>184870</v>
      </c>
      <c r="B50">
        <v>10002</v>
      </c>
      <c r="C50">
        <v>534</v>
      </c>
      <c r="D50" t="s">
        <v>49</v>
      </c>
      <c r="E50">
        <v>27</v>
      </c>
      <c r="F50">
        <v>9876</v>
      </c>
    </row>
    <row r="51" spans="1:6" x14ac:dyDescent="0.3">
      <c r="A51">
        <v>125988</v>
      </c>
      <c r="B51">
        <v>10004</v>
      </c>
      <c r="C51">
        <v>230</v>
      </c>
      <c r="D51" t="s">
        <v>49</v>
      </c>
      <c r="E51">
        <v>67</v>
      </c>
      <c r="F51">
        <v>9876</v>
      </c>
    </row>
  </sheetData>
  <autoFilter ref="A1:F51" xr:uid="{7FB05C64-D7EE-40EF-AAEB-45B7D68255AD}">
    <sortState xmlns:xlrd2="http://schemas.microsoft.com/office/spreadsheetml/2017/richdata2" ref="A2:F51">
      <sortCondition ref="F1:F51"/>
    </sortState>
  </autoFilter>
  <conditionalFormatting sqref="F1:F1048576">
    <cfRule type="containsText" dxfId="16" priority="2" operator="containsText" text="1234">
      <formula>NOT(ISERROR(SEARCH("1234",F1)))</formula>
    </cfRule>
    <cfRule type="containsText" dxfId="17" priority="1" operator="containsText" text="9876">
      <formula>NOT(ISERROR(SEARCH("9876",F1)))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Apocolypse Store</vt:lpstr>
      <vt:lpstr>Apocolypse Sales</vt:lpstr>
      <vt:lpstr>Customer Information</vt:lpstr>
      <vt:lpstr>Customer Buyer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Ibrohim</cp:lastModifiedBy>
  <dcterms:created xsi:type="dcterms:W3CDTF">2022-04-22T14:13:11Z</dcterms:created>
  <dcterms:modified xsi:type="dcterms:W3CDTF">2024-12-06T12:25:18Z</dcterms:modified>
</cp:coreProperties>
</file>