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middletonschoolnz-my.sharepoint.com/personal/p_baker_middleton_school_nz/Documents/Classwork in Progress/12DTC/Own 2.7 and 2.8 Mega Movie/Student Resources - Mega Movie Project/"/>
    </mc:Choice>
  </mc:AlternateContent>
  <xr:revisionPtr revIDLastSave="1" documentId="11_D1785CA711FA2B789F45C6954391209B7A4B0758" xr6:coauthVersionLast="47" xr6:coauthVersionMax="47" xr10:uidLastSave="{6F61A2E5-AF95-4591-A657-4477AA904A99}"/>
  <bookViews>
    <workbookView xWindow="-120" yWindow="-120" windowWidth="29040" windowHeight="15840" activeTab="1" xr2:uid="{00000000-000D-0000-FFFF-FFFF00000000}"/>
  </bookViews>
  <sheets>
    <sheet name="Prices" sheetId="1" r:id="rId1"/>
    <sheet name="Ticket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H12" i="2"/>
  <c r="G12" i="2"/>
  <c r="F12" i="2"/>
  <c r="E12" i="2"/>
  <c r="D12" i="2"/>
  <c r="N10" i="2"/>
  <c r="K10" i="2"/>
  <c r="I10" i="2"/>
  <c r="C10" i="2"/>
  <c r="L10" i="2" s="1"/>
  <c r="O10" i="2" s="1"/>
  <c r="P10" i="2" s="1"/>
  <c r="N9" i="2"/>
  <c r="K9" i="2"/>
  <c r="I9" i="2"/>
  <c r="C9" i="2"/>
  <c r="L9" i="2" s="1"/>
  <c r="O9" i="2" s="1"/>
  <c r="N8" i="2"/>
  <c r="P8" i="2" s="1"/>
  <c r="I8" i="2"/>
  <c r="C8" i="2"/>
  <c r="K8" i="2" s="1"/>
  <c r="L8" i="2" s="1"/>
  <c r="O8" i="2" s="1"/>
  <c r="N7" i="2"/>
  <c r="K7" i="2"/>
  <c r="L7" i="2" s="1"/>
  <c r="O7" i="2" s="1"/>
  <c r="I7" i="2"/>
  <c r="C7" i="2"/>
  <c r="N6" i="2"/>
  <c r="K6" i="2"/>
  <c r="I6" i="2"/>
  <c r="L6" i="2" s="1"/>
  <c r="O6" i="2" s="1"/>
  <c r="C6" i="2"/>
  <c r="N5" i="2"/>
  <c r="I5" i="2"/>
  <c r="C5" i="2"/>
  <c r="N4" i="2"/>
  <c r="I4" i="2"/>
  <c r="C4" i="2"/>
  <c r="N3" i="2"/>
  <c r="K3" i="2"/>
  <c r="I3" i="2"/>
  <c r="C3" i="2"/>
  <c r="L3" i="2" s="1"/>
  <c r="O3" i="2" s="1"/>
  <c r="P3" i="2" s="1"/>
  <c r="N2" i="2"/>
  <c r="K2" i="2"/>
  <c r="I2" i="2"/>
  <c r="C2" i="2"/>
  <c r="L2" i="2" s="1"/>
  <c r="O2" i="2" s="1"/>
  <c r="P2" i="2" s="1"/>
  <c r="C14" i="1"/>
  <c r="C13" i="1"/>
  <c r="C12" i="1"/>
  <c r="C11" i="1"/>
  <c r="C10" i="1"/>
  <c r="P9" i="2" l="1"/>
  <c r="P7" i="2"/>
  <c r="L4" i="2"/>
  <c r="O4" i="2" s="1"/>
  <c r="P4" i="2" s="1"/>
  <c r="P6" i="2"/>
  <c r="K5" i="2"/>
  <c r="L5" i="2" s="1"/>
  <c r="O5" i="2" s="1"/>
  <c r="P5" i="2" s="1"/>
  <c r="K4" i="2"/>
  <c r="P13" i="2" l="1"/>
</calcChain>
</file>

<file path=xl/sharedStrings.xml><?xml version="1.0" encoding="utf-8"?>
<sst xmlns="http://schemas.openxmlformats.org/spreadsheetml/2006/main" count="61" uniqueCount="47">
  <si>
    <t>Movie Fundraiser</t>
  </si>
  <si>
    <t>Age</t>
  </si>
  <si>
    <t>Ticket Price</t>
  </si>
  <si>
    <t>Profit</t>
  </si>
  <si>
    <t>Constraints</t>
  </si>
  <si>
    <t>12-15</t>
  </si>
  <si>
    <t>Max Tickets</t>
  </si>
  <si>
    <t>16-64</t>
  </si>
  <si>
    <t>Minimum age</t>
  </si>
  <si>
    <t>65 +</t>
  </si>
  <si>
    <t>Snack Pre-orders</t>
  </si>
  <si>
    <t>Item</t>
  </si>
  <si>
    <t>Cost</t>
  </si>
  <si>
    <t>Profit (20% of sales price)</t>
  </si>
  <si>
    <t>popcorn</t>
  </si>
  <si>
    <t>M &amp; M's</t>
  </si>
  <si>
    <t>Pita Chips</t>
  </si>
  <si>
    <t>Orange Juice</t>
  </si>
  <si>
    <t>Water</t>
  </si>
  <si>
    <t>Ticket Prices</t>
  </si>
  <si>
    <t>Under 16</t>
  </si>
  <si>
    <t>Adult</t>
  </si>
  <si>
    <t>Senior Citizen</t>
  </si>
  <si>
    <t>Name</t>
  </si>
  <si>
    <t>Ticket 
Price</t>
  </si>
  <si>
    <t>Pita 
Chips</t>
  </si>
  <si>
    <t>OJ</t>
  </si>
  <si>
    <t>Snack Cost</t>
  </si>
  <si>
    <t>Payment
Method</t>
  </si>
  <si>
    <t>Surcharge</t>
  </si>
  <si>
    <t>Total Cost</t>
  </si>
  <si>
    <t>Seat
Profit</t>
  </si>
  <si>
    <t>Snack
Profit</t>
  </si>
  <si>
    <t>Total Profit</t>
  </si>
  <si>
    <t>Rangi</t>
  </si>
  <si>
    <t>cash</t>
  </si>
  <si>
    <t>Manaia</t>
  </si>
  <si>
    <t>Talia</t>
  </si>
  <si>
    <t>credit</t>
  </si>
  <si>
    <t>Arihi</t>
  </si>
  <si>
    <t>Fetu</t>
  </si>
  <si>
    <t>Meilani</t>
  </si>
  <si>
    <t>Hone</t>
  </si>
  <si>
    <t>Aroha</t>
  </si>
  <si>
    <t>James</t>
  </si>
  <si>
    <t>Total Snacks</t>
  </si>
  <si>
    <t>Total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</si>
</sst>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6" x14ac:knownFonts="1">
    <font>
      <sz val="11"/>
      <color theme="1"/>
      <name val="Arial"/>
    </font>
    <font>
      <b/>
      <sz val="18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8" fontId="3" fillId="0" borderId="0" xfId="0" applyNumberFormat="1" applyFont="1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8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G9" sqref="G9"/>
    </sheetView>
  </sheetViews>
  <sheetFormatPr defaultColWidth="12.625" defaultRowHeight="15" customHeight="1" x14ac:dyDescent="0.2"/>
  <cols>
    <col min="1" max="1" width="11.375" customWidth="1"/>
    <col min="2" max="2" width="9.625" customWidth="1"/>
    <col min="3" max="4" width="7.625" customWidth="1"/>
    <col min="5" max="5" width="11.125" customWidth="1"/>
    <col min="6" max="6" width="6.375" customWidth="1"/>
    <col min="7" max="26" width="7.625" customWidth="1"/>
  </cols>
  <sheetData>
    <row r="1" spans="1:6" ht="23.25" x14ac:dyDescent="0.35">
      <c r="A1" s="1" t="s">
        <v>0</v>
      </c>
    </row>
    <row r="3" spans="1:6" x14ac:dyDescent="0.25">
      <c r="A3" s="2" t="s">
        <v>1</v>
      </c>
      <c r="B3" s="2" t="s">
        <v>2</v>
      </c>
      <c r="C3" s="2" t="s">
        <v>3</v>
      </c>
      <c r="E3" s="12" t="s">
        <v>4</v>
      </c>
      <c r="F3" s="13"/>
    </row>
    <row r="4" spans="1:6" x14ac:dyDescent="0.25">
      <c r="A4" s="3" t="s">
        <v>5</v>
      </c>
      <c r="B4" s="4">
        <v>7.5</v>
      </c>
      <c r="C4" s="4">
        <v>2.5</v>
      </c>
      <c r="E4" s="5" t="s">
        <v>6</v>
      </c>
      <c r="F4" s="5">
        <v>150</v>
      </c>
    </row>
    <row r="5" spans="1:6" x14ac:dyDescent="0.25">
      <c r="A5" s="5" t="s">
        <v>7</v>
      </c>
      <c r="B5" s="4">
        <v>10.5</v>
      </c>
      <c r="C5" s="4">
        <v>5.5</v>
      </c>
      <c r="E5" s="5" t="s">
        <v>8</v>
      </c>
      <c r="F5" s="5">
        <v>12</v>
      </c>
    </row>
    <row r="6" spans="1:6" x14ac:dyDescent="0.25">
      <c r="A6" s="5" t="s">
        <v>9</v>
      </c>
      <c r="B6" s="4">
        <v>6.5</v>
      </c>
      <c r="C6" s="4">
        <v>1.5</v>
      </c>
    </row>
    <row r="8" spans="1:6" ht="18.75" x14ac:dyDescent="0.3">
      <c r="A8" s="6" t="s">
        <v>10</v>
      </c>
    </row>
    <row r="9" spans="1:6" x14ac:dyDescent="0.25">
      <c r="A9" s="2" t="s">
        <v>11</v>
      </c>
      <c r="B9" s="2" t="s">
        <v>12</v>
      </c>
      <c r="C9" s="2" t="s">
        <v>13</v>
      </c>
    </row>
    <row r="10" spans="1:6" x14ac:dyDescent="0.25">
      <c r="A10" s="5" t="s">
        <v>14</v>
      </c>
      <c r="B10" s="4">
        <v>2.5</v>
      </c>
      <c r="C10" s="4">
        <f t="shared" ref="C10:C14" si="0">0.2*B10</f>
        <v>0.5</v>
      </c>
    </row>
    <row r="11" spans="1:6" x14ac:dyDescent="0.25">
      <c r="A11" s="5" t="s">
        <v>15</v>
      </c>
      <c r="B11" s="4">
        <v>3</v>
      </c>
      <c r="C11" s="4">
        <f t="shared" si="0"/>
        <v>0.60000000000000009</v>
      </c>
    </row>
    <row r="12" spans="1:6" x14ac:dyDescent="0.25">
      <c r="A12" s="5" t="s">
        <v>16</v>
      </c>
      <c r="B12" s="4">
        <v>4.5</v>
      </c>
      <c r="C12" s="4">
        <f t="shared" si="0"/>
        <v>0.9</v>
      </c>
    </row>
    <row r="13" spans="1:6" x14ac:dyDescent="0.25">
      <c r="A13" s="5" t="s">
        <v>17</v>
      </c>
      <c r="B13" s="4">
        <v>3.25</v>
      </c>
      <c r="C13" s="4">
        <f t="shared" si="0"/>
        <v>0.65</v>
      </c>
    </row>
    <row r="14" spans="1:6" x14ac:dyDescent="0.25">
      <c r="A14" s="5" t="s">
        <v>18</v>
      </c>
      <c r="B14" s="4">
        <v>2</v>
      </c>
      <c r="C14" s="4">
        <f t="shared" si="0"/>
        <v>0.4</v>
      </c>
    </row>
    <row r="16" spans="1:6" x14ac:dyDescent="0.25">
      <c r="A16" s="2" t="s">
        <v>19</v>
      </c>
      <c r="B16" s="2" t="s">
        <v>12</v>
      </c>
      <c r="C16" s="2" t="s">
        <v>3</v>
      </c>
    </row>
    <row r="17" spans="1:3" x14ac:dyDescent="0.25">
      <c r="A17" s="5" t="s">
        <v>20</v>
      </c>
      <c r="B17" s="4">
        <v>7.5</v>
      </c>
      <c r="C17" s="4">
        <v>2.5</v>
      </c>
    </row>
    <row r="18" spans="1:3" x14ac:dyDescent="0.25">
      <c r="A18" s="5" t="s">
        <v>21</v>
      </c>
      <c r="B18" s="4">
        <v>10.5</v>
      </c>
      <c r="C18" s="4">
        <v>5.5</v>
      </c>
    </row>
    <row r="19" spans="1:3" x14ac:dyDescent="0.25">
      <c r="A19" s="5" t="s">
        <v>22</v>
      </c>
      <c r="B19" s="4">
        <v>6.5</v>
      </c>
      <c r="C19" s="4">
        <v>1.5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3:F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/>
  </sheetViews>
  <sheetFormatPr defaultColWidth="12.625" defaultRowHeight="15" customHeight="1" x14ac:dyDescent="0.2"/>
  <cols>
    <col min="1" max="2" width="7.625" customWidth="1"/>
    <col min="3" max="3" width="9.75" customWidth="1"/>
    <col min="4" max="4" width="7.25" customWidth="1"/>
    <col min="5" max="5" width="7" customWidth="1"/>
    <col min="6" max="6" width="5.125" customWidth="1"/>
    <col min="7" max="7" width="2.75" customWidth="1"/>
    <col min="8" max="8" width="5.625" customWidth="1"/>
    <col min="9" max="9" width="9" customWidth="1"/>
    <col min="10" max="10" width="7.75" customWidth="1"/>
    <col min="11" max="12" width="8.5" customWidth="1"/>
    <col min="13" max="26" width="7.625" customWidth="1"/>
  </cols>
  <sheetData>
    <row r="1" spans="1:26" ht="30" x14ac:dyDescent="0.2">
      <c r="A1" s="7" t="s">
        <v>23</v>
      </c>
      <c r="B1" s="7" t="s">
        <v>1</v>
      </c>
      <c r="C1" s="8" t="s">
        <v>24</v>
      </c>
      <c r="D1" s="7" t="s">
        <v>14</v>
      </c>
      <c r="E1" s="7" t="s">
        <v>15</v>
      </c>
      <c r="F1" s="8" t="s">
        <v>25</v>
      </c>
      <c r="G1" s="7" t="s">
        <v>26</v>
      </c>
      <c r="H1" s="7" t="s">
        <v>18</v>
      </c>
      <c r="I1" s="7" t="s">
        <v>27</v>
      </c>
      <c r="J1" s="8" t="s">
        <v>28</v>
      </c>
      <c r="K1" s="7" t="s">
        <v>29</v>
      </c>
      <c r="L1" s="7" t="s">
        <v>30</v>
      </c>
      <c r="M1" s="9"/>
      <c r="N1" s="10" t="s">
        <v>31</v>
      </c>
      <c r="O1" s="10" t="s">
        <v>32</v>
      </c>
      <c r="P1" s="9" t="s">
        <v>33</v>
      </c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5" t="s">
        <v>34</v>
      </c>
      <c r="B2" s="5">
        <v>12</v>
      </c>
      <c r="C2" s="4">
        <f t="shared" ref="C2:C10" si="0">IF(B2&lt;16,7.5,IF(B2&lt;65,10.5,6.5))</f>
        <v>7.5</v>
      </c>
      <c r="D2" s="5">
        <v>1</v>
      </c>
      <c r="F2" s="5">
        <v>1</v>
      </c>
      <c r="H2" s="5">
        <v>1</v>
      </c>
      <c r="I2" s="4">
        <f t="shared" ref="I2:I10" si="1">D2*2.5+E2*3+F2*4.5+G2*3.25+H2*2</f>
        <v>9</v>
      </c>
      <c r="J2" s="5" t="s">
        <v>35</v>
      </c>
      <c r="K2" s="4">
        <f t="shared" ref="K2:K10" si="2">IF(J2="credit",(C2+I2)*0.05,0)</f>
        <v>0</v>
      </c>
      <c r="L2" s="4">
        <f t="shared" ref="L2:L10" si="3">C2+I2+K2</f>
        <v>16.5</v>
      </c>
      <c r="N2" s="4">
        <f t="shared" ref="N2:N10" si="4">IF(B2&lt;15,2.5,IF(B2&lt;65,5.5,1.5))</f>
        <v>2.5</v>
      </c>
      <c r="O2" s="4">
        <f t="shared" ref="O2:O10" si="5">L2*0.2</f>
        <v>3.3000000000000003</v>
      </c>
      <c r="P2" s="4">
        <f t="shared" ref="P2:P10" si="6">N2+O2</f>
        <v>5.8000000000000007</v>
      </c>
    </row>
    <row r="3" spans="1:26" x14ac:dyDescent="0.25">
      <c r="A3" s="5" t="s">
        <v>36</v>
      </c>
      <c r="B3" s="5">
        <v>16</v>
      </c>
      <c r="C3" s="4">
        <f t="shared" si="0"/>
        <v>10.5</v>
      </c>
      <c r="E3" s="5">
        <v>1</v>
      </c>
      <c r="H3" s="5">
        <v>1</v>
      </c>
      <c r="I3" s="4">
        <f t="shared" si="1"/>
        <v>5</v>
      </c>
      <c r="J3" s="5" t="s">
        <v>35</v>
      </c>
      <c r="K3" s="4">
        <f t="shared" si="2"/>
        <v>0</v>
      </c>
      <c r="L3" s="4">
        <f t="shared" si="3"/>
        <v>15.5</v>
      </c>
      <c r="N3" s="4">
        <f t="shared" si="4"/>
        <v>5.5</v>
      </c>
      <c r="O3" s="4">
        <f t="shared" si="5"/>
        <v>3.1</v>
      </c>
      <c r="P3" s="4">
        <f t="shared" si="6"/>
        <v>8.6</v>
      </c>
    </row>
    <row r="4" spans="1:26" x14ac:dyDescent="0.25">
      <c r="A4" s="5" t="s">
        <v>37</v>
      </c>
      <c r="B4" s="5">
        <v>22</v>
      </c>
      <c r="C4" s="4">
        <f t="shared" si="0"/>
        <v>10.5</v>
      </c>
      <c r="G4" s="5">
        <v>1</v>
      </c>
      <c r="I4" s="4">
        <f t="shared" si="1"/>
        <v>3.25</v>
      </c>
      <c r="J4" s="5" t="s">
        <v>38</v>
      </c>
      <c r="K4" s="4">
        <f t="shared" si="2"/>
        <v>0.6875</v>
      </c>
      <c r="L4" s="4">
        <f t="shared" si="3"/>
        <v>14.4375</v>
      </c>
      <c r="N4" s="4">
        <f t="shared" si="4"/>
        <v>5.5</v>
      </c>
      <c r="O4" s="4">
        <f t="shared" si="5"/>
        <v>2.8875000000000002</v>
      </c>
      <c r="P4" s="4">
        <f t="shared" si="6"/>
        <v>8.3874999999999993</v>
      </c>
    </row>
    <row r="5" spans="1:26" x14ac:dyDescent="0.25">
      <c r="A5" s="5" t="s">
        <v>39</v>
      </c>
      <c r="B5" s="5">
        <v>35</v>
      </c>
      <c r="C5" s="4">
        <f t="shared" si="0"/>
        <v>10.5</v>
      </c>
      <c r="D5" s="5">
        <v>1</v>
      </c>
      <c r="H5" s="5">
        <v>1</v>
      </c>
      <c r="I5" s="4">
        <f t="shared" si="1"/>
        <v>4.5</v>
      </c>
      <c r="J5" s="5" t="s">
        <v>38</v>
      </c>
      <c r="K5" s="4">
        <f t="shared" si="2"/>
        <v>0.75</v>
      </c>
      <c r="L5" s="4">
        <f t="shared" si="3"/>
        <v>15.75</v>
      </c>
      <c r="N5" s="4">
        <f t="shared" si="4"/>
        <v>5.5</v>
      </c>
      <c r="O5" s="4">
        <f t="shared" si="5"/>
        <v>3.1500000000000004</v>
      </c>
      <c r="P5" s="4">
        <f t="shared" si="6"/>
        <v>8.65</v>
      </c>
    </row>
    <row r="6" spans="1:26" x14ac:dyDescent="0.25">
      <c r="A6" s="5" t="s">
        <v>40</v>
      </c>
      <c r="B6" s="5">
        <v>18</v>
      </c>
      <c r="C6" s="4">
        <f t="shared" si="0"/>
        <v>10.5</v>
      </c>
      <c r="E6" s="5">
        <v>1</v>
      </c>
      <c r="F6" s="5">
        <v>1</v>
      </c>
      <c r="H6" s="5">
        <v>1</v>
      </c>
      <c r="I6" s="4">
        <f t="shared" si="1"/>
        <v>9.5</v>
      </c>
      <c r="J6" s="5" t="s">
        <v>35</v>
      </c>
      <c r="K6" s="4">
        <f t="shared" si="2"/>
        <v>0</v>
      </c>
      <c r="L6" s="4">
        <f t="shared" si="3"/>
        <v>20</v>
      </c>
      <c r="N6" s="4">
        <f t="shared" si="4"/>
        <v>5.5</v>
      </c>
      <c r="O6" s="4">
        <f t="shared" si="5"/>
        <v>4</v>
      </c>
      <c r="P6" s="4">
        <f t="shared" si="6"/>
        <v>9.5</v>
      </c>
    </row>
    <row r="7" spans="1:26" x14ac:dyDescent="0.25">
      <c r="A7" s="5" t="s">
        <v>41</v>
      </c>
      <c r="B7" s="5">
        <v>68</v>
      </c>
      <c r="C7" s="4">
        <f t="shared" si="0"/>
        <v>6.5</v>
      </c>
      <c r="D7" s="5">
        <v>1</v>
      </c>
      <c r="G7" s="5">
        <v>1</v>
      </c>
      <c r="I7" s="4">
        <f t="shared" si="1"/>
        <v>5.75</v>
      </c>
      <c r="J7" s="5" t="s">
        <v>35</v>
      </c>
      <c r="K7" s="4">
        <f t="shared" si="2"/>
        <v>0</v>
      </c>
      <c r="L7" s="4">
        <f t="shared" si="3"/>
        <v>12.25</v>
      </c>
      <c r="N7" s="4">
        <f t="shared" si="4"/>
        <v>1.5</v>
      </c>
      <c r="O7" s="4">
        <f t="shared" si="5"/>
        <v>2.4500000000000002</v>
      </c>
      <c r="P7" s="4">
        <f t="shared" si="6"/>
        <v>3.95</v>
      </c>
    </row>
    <row r="8" spans="1:26" x14ac:dyDescent="0.25">
      <c r="A8" s="5" t="s">
        <v>42</v>
      </c>
      <c r="B8" s="5">
        <v>54</v>
      </c>
      <c r="C8" s="4">
        <f t="shared" si="0"/>
        <v>10.5</v>
      </c>
      <c r="F8" s="5">
        <v>1</v>
      </c>
      <c r="G8" s="5">
        <v>1</v>
      </c>
      <c r="I8" s="4">
        <f t="shared" si="1"/>
        <v>7.75</v>
      </c>
      <c r="J8" s="5" t="s">
        <v>38</v>
      </c>
      <c r="K8" s="4">
        <f t="shared" si="2"/>
        <v>0.91250000000000009</v>
      </c>
      <c r="L8" s="4">
        <f t="shared" si="3"/>
        <v>19.162500000000001</v>
      </c>
      <c r="N8" s="4">
        <f t="shared" si="4"/>
        <v>5.5</v>
      </c>
      <c r="O8" s="4">
        <f t="shared" si="5"/>
        <v>3.8325000000000005</v>
      </c>
      <c r="P8" s="4">
        <f t="shared" si="6"/>
        <v>9.3324999999999996</v>
      </c>
    </row>
    <row r="9" spans="1:26" x14ac:dyDescent="0.25">
      <c r="A9" s="5" t="s">
        <v>43</v>
      </c>
      <c r="B9" s="5">
        <v>42</v>
      </c>
      <c r="C9" s="4">
        <f t="shared" si="0"/>
        <v>10.5</v>
      </c>
      <c r="E9" s="5">
        <v>1</v>
      </c>
      <c r="H9" s="5">
        <v>1</v>
      </c>
      <c r="I9" s="4">
        <f t="shared" si="1"/>
        <v>5</v>
      </c>
      <c r="J9" s="5" t="s">
        <v>35</v>
      </c>
      <c r="K9" s="4">
        <f t="shared" si="2"/>
        <v>0</v>
      </c>
      <c r="L9" s="4">
        <f t="shared" si="3"/>
        <v>15.5</v>
      </c>
      <c r="N9" s="4">
        <f t="shared" si="4"/>
        <v>5.5</v>
      </c>
      <c r="O9" s="4">
        <f t="shared" si="5"/>
        <v>3.1</v>
      </c>
      <c r="P9" s="4">
        <f t="shared" si="6"/>
        <v>8.6</v>
      </c>
    </row>
    <row r="10" spans="1:26" x14ac:dyDescent="0.25">
      <c r="A10" s="5" t="s">
        <v>44</v>
      </c>
      <c r="B10" s="5">
        <v>27</v>
      </c>
      <c r="C10" s="4">
        <f t="shared" si="0"/>
        <v>10.5</v>
      </c>
      <c r="D10" s="5">
        <v>1</v>
      </c>
      <c r="G10" s="5">
        <v>1</v>
      </c>
      <c r="I10" s="4">
        <f t="shared" si="1"/>
        <v>5.75</v>
      </c>
      <c r="J10" s="5" t="s">
        <v>35</v>
      </c>
      <c r="K10" s="4">
        <f t="shared" si="2"/>
        <v>0</v>
      </c>
      <c r="L10" s="4">
        <f t="shared" si="3"/>
        <v>16.25</v>
      </c>
      <c r="N10" s="4">
        <f t="shared" si="4"/>
        <v>5.5</v>
      </c>
      <c r="O10" s="4">
        <f t="shared" si="5"/>
        <v>3.25</v>
      </c>
      <c r="P10" s="4">
        <f t="shared" si="6"/>
        <v>8.75</v>
      </c>
    </row>
    <row r="12" spans="1:26" x14ac:dyDescent="0.25">
      <c r="C12" s="2" t="s">
        <v>45</v>
      </c>
      <c r="D12" s="5">
        <f t="shared" ref="D12:H12" si="7">SUM(D2:D10)</f>
        <v>4</v>
      </c>
      <c r="E12" s="5">
        <f t="shared" si="7"/>
        <v>3</v>
      </c>
      <c r="F12" s="5">
        <f t="shared" si="7"/>
        <v>3</v>
      </c>
      <c r="G12" s="5">
        <f t="shared" si="7"/>
        <v>4</v>
      </c>
      <c r="H12" s="5">
        <f t="shared" si="7"/>
        <v>5</v>
      </c>
    </row>
    <row r="13" spans="1:26" x14ac:dyDescent="0.25">
      <c r="C13" s="2" t="s">
        <v>46</v>
      </c>
      <c r="D13" s="5">
        <f>COUNTA(A2:A10)</f>
        <v>9</v>
      </c>
      <c r="N13" s="2" t="s">
        <v>33</v>
      </c>
      <c r="P13" s="11">
        <f>SUM(P2:P12)</f>
        <v>71.569999999999993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Ticket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Baker</cp:lastModifiedBy>
  <dcterms:modified xsi:type="dcterms:W3CDTF">2021-07-16T00:38:01Z</dcterms:modified>
</cp:coreProperties>
</file>