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fkhellah\Documents\"/>
    </mc:Choice>
  </mc:AlternateContent>
  <bookViews>
    <workbookView xWindow="0" yWindow="0" windowWidth="16392" windowHeight="5268" firstSheet="28" activeTab="29"/>
  </bookViews>
  <sheets>
    <sheet name="CS101" sheetId="1" r:id="rId1"/>
    <sheet name="CS102" sheetId="2" r:id="rId2"/>
    <sheet name="CS285" sheetId="3" r:id="rId3"/>
    <sheet name="CS175" sheetId="4" r:id="rId4"/>
    <sheet name="CS210" sheetId="5" r:id="rId5"/>
    <sheet name="CS225" sheetId="6" r:id="rId6"/>
    <sheet name="CS311" sheetId="7" r:id="rId7"/>
    <sheet name="CS320" sheetId="8" r:id="rId8"/>
    <sheet name="CS330" sheetId="9" r:id="rId9"/>
    <sheet name="CS331" sheetId="10" r:id="rId10"/>
    <sheet name="CS340" sheetId="11" r:id="rId11"/>
    <sheet name="CS371" sheetId="12" r:id="rId12"/>
    <sheet name="CS391" sheetId="13" r:id="rId13"/>
    <sheet name="MATH112" sheetId="14" state="hidden" r:id="rId14"/>
    <sheet name="MATH113" sheetId="15" state="hidden" r:id="rId15"/>
    <sheet name="MATH223" sheetId="16" state="hidden" r:id="rId16"/>
    <sheet name="PHY105" sheetId="17" state="hidden" r:id="rId17"/>
    <sheet name="PHY205" sheetId="18" state="hidden" r:id="rId18"/>
    <sheet name="ETHC303" sheetId="19" r:id="rId19"/>
    <sheet name="COM201" sheetId="20" state="hidden" r:id="rId20"/>
    <sheet name="CS365" sheetId="21" r:id="rId21"/>
    <sheet name="CS370" sheetId="22" r:id="rId22"/>
    <sheet name="CS387" sheetId="23" r:id="rId23"/>
    <sheet name="CS460" sheetId="24" r:id="rId24"/>
    <sheet name="CS360" sheetId="25" r:id="rId25"/>
    <sheet name="CS489 ()" sheetId="26" r:id="rId26"/>
    <sheet name="CS471" sheetId="27" r:id="rId27"/>
    <sheet name="CS489(Advanced Java)" sheetId="28" r:id="rId28"/>
    <sheet name="CS495(Emerging Topics in CS)" sheetId="30" r:id="rId29"/>
    <sheet name="CS492" sheetId="41" r:id="rId30"/>
    <sheet name="DMS310" sheetId="31" r:id="rId31"/>
    <sheet name="DMS322" sheetId="32" r:id="rId32"/>
    <sheet name="DMS327" sheetId="33" r:id="rId33"/>
    <sheet name="DMS332" sheetId="34" r:id="rId34"/>
    <sheet name="DMS351" sheetId="35" r:id="rId35"/>
    <sheet name="DMS426" sheetId="36" r:id="rId36"/>
    <sheet name="CS Curriculum Mapping" sheetId="37" r:id="rId37"/>
    <sheet name="DMS Curriculum Mapping" sheetId="38" r:id="rId38"/>
    <sheet name="Course Contribution1" sheetId="39" r:id="rId39"/>
    <sheet name="LOOKUP TABLES" sheetId="40" r:id="rId40"/>
  </sheets>
  <definedNames>
    <definedName name="CourseGroups">'LOOKUP TABLES'!$A$4:$A$9</definedName>
    <definedName name="LEVEL" localSheetId="19">'COM201'!$U$8:$X$10</definedName>
    <definedName name="LEVEL" localSheetId="0">'CS101'!$U$8:$X$9</definedName>
    <definedName name="LEVEL" localSheetId="1">'CS102'!$U$8:$X$10</definedName>
    <definedName name="LEVEL" localSheetId="3">'CS175'!$U$8:$X$10</definedName>
    <definedName name="LEVEL" localSheetId="4">'CS210'!$U$8:$X$10</definedName>
    <definedName name="LEVEL" localSheetId="5">'CS225'!$U$8:$X$10</definedName>
    <definedName name="LEVEL" localSheetId="2">'CS285'!$U$8:$X$10</definedName>
    <definedName name="LEVEL" localSheetId="6">'CS311'!$U$8:$X$10</definedName>
    <definedName name="LEVEL" localSheetId="7">'CS320'!$U$8:$X$10</definedName>
    <definedName name="LEVEL" localSheetId="8">'CS330'!$U$8:$X$10</definedName>
    <definedName name="LEVEL" localSheetId="9">'CS331'!$U$8:$X$10</definedName>
    <definedName name="LEVEL" localSheetId="10">'CS340'!$U$8:$X$10</definedName>
    <definedName name="LEVEL" localSheetId="24">'CS360'!$U$8:$X$10</definedName>
    <definedName name="LEVEL" localSheetId="20">'CS365'!$U$8:$X$10</definedName>
    <definedName name="LEVEL" localSheetId="21">'CS370'!$U$8:$X$10</definedName>
    <definedName name="LEVEL" localSheetId="11">'CS371'!$U$8:$X$10</definedName>
    <definedName name="LEVEL" localSheetId="22">'CS387'!$U$8:$X$10</definedName>
    <definedName name="LEVEL" localSheetId="12">'CS391'!$U$8:$X$10</definedName>
    <definedName name="LEVEL" localSheetId="23">'CS460'!$U$8:$X$10</definedName>
    <definedName name="LEVEL" localSheetId="26">'CS471'!$U$8:$X$10</definedName>
    <definedName name="LEVEL" localSheetId="25">'CS489 ()'!$U$8:$X$10</definedName>
    <definedName name="LEVEL" localSheetId="27">'CS489(Advanced Java)'!$U$8:$X$10</definedName>
    <definedName name="LEVEL" localSheetId="29">'CS492'!$U$8:$X$10</definedName>
    <definedName name="LEVEL" localSheetId="28">'CS495(Emerging Topics in CS)'!$U$8:$X$10</definedName>
    <definedName name="LEVEL" localSheetId="30">'DMS310'!$U$8:$X$10</definedName>
    <definedName name="LEVEL" localSheetId="31">'DMS322'!$U$8:$X$10</definedName>
    <definedName name="LEVEL" localSheetId="32">'DMS327'!$U$8:$X$10</definedName>
    <definedName name="LEVEL" localSheetId="33">'DMS332'!$U$8:$X$10</definedName>
    <definedName name="LEVEL" localSheetId="34">'DMS351'!$U$8:$X$10</definedName>
    <definedName name="LEVEL" localSheetId="35">'DMS426'!$U$8:$X$10</definedName>
    <definedName name="LEVEL" localSheetId="18">ETHC303!$U$8:$X$10</definedName>
    <definedName name="LEVEL" localSheetId="13">MATH112!$U$8:$X$10</definedName>
    <definedName name="LEVEL" localSheetId="14">MATH113!$U$8:$X$10</definedName>
    <definedName name="LEVEL" localSheetId="15">MATH223!$U$8:$X$10</definedName>
    <definedName name="LEVEL" localSheetId="16">'PHY105'!$U$8:$X$10</definedName>
    <definedName name="LEVEL" localSheetId="17">'PHY205'!$U$8:$X$10</definedName>
    <definedName name="LEVEL">'LOOKUP TABLES'!$A$11:$D$13</definedName>
    <definedName name="NamedRange1">'LOOKUP TABLES'!$A$4:$A$9</definedName>
  </definedNames>
  <calcPr calcId="152511"/>
</workbook>
</file>

<file path=xl/calcChain.xml><?xml version="1.0" encoding="utf-8"?>
<calcChain xmlns="http://schemas.openxmlformats.org/spreadsheetml/2006/main">
  <c r="B26" i="41" l="1"/>
  <c r="M15" i="41"/>
  <c r="M16" i="41" s="1"/>
  <c r="L15" i="41"/>
  <c r="L16" i="41" s="1"/>
  <c r="K15" i="41"/>
  <c r="K16" i="41" s="1"/>
  <c r="J15" i="41"/>
  <c r="J16" i="41" s="1"/>
  <c r="I15" i="41"/>
  <c r="I16" i="41" s="1"/>
  <c r="H15" i="41"/>
  <c r="H16" i="41" s="1"/>
  <c r="G15" i="41"/>
  <c r="G16" i="41" s="1"/>
  <c r="F15" i="41"/>
  <c r="F16" i="41" s="1"/>
  <c r="E15" i="41"/>
  <c r="E16" i="41" s="1"/>
  <c r="D15" i="41"/>
  <c r="D16" i="41" s="1"/>
  <c r="C15" i="41"/>
  <c r="C16" i="41" s="1"/>
  <c r="AB31" i="39" l="1"/>
  <c r="AA31" i="39"/>
  <c r="Z31" i="39"/>
  <c r="Y31" i="39"/>
  <c r="X31" i="39"/>
  <c r="W31" i="39"/>
  <c r="V31" i="39"/>
  <c r="U31" i="39"/>
  <c r="T31" i="39"/>
  <c r="S31" i="39"/>
  <c r="R31" i="39"/>
  <c r="AB30" i="39"/>
  <c r="AA30" i="39"/>
  <c r="Z30" i="39"/>
  <c r="Y30" i="39"/>
  <c r="X30" i="39"/>
  <c r="W30" i="39"/>
  <c r="V30" i="39"/>
  <c r="U30" i="39"/>
  <c r="T30" i="39"/>
  <c r="S30" i="39"/>
  <c r="R30" i="39"/>
  <c r="AB14" i="39"/>
  <c r="AA14" i="39"/>
  <c r="Z14" i="39"/>
  <c r="Y14" i="39"/>
  <c r="X14" i="39"/>
  <c r="W14" i="39"/>
  <c r="V14" i="39"/>
  <c r="U14" i="39"/>
  <c r="T14" i="39"/>
  <c r="S14" i="39"/>
  <c r="R14" i="39"/>
  <c r="AB13" i="39"/>
  <c r="AA13" i="39"/>
  <c r="Z13" i="39"/>
  <c r="Y13" i="39"/>
  <c r="X13" i="39"/>
  <c r="W13" i="39"/>
  <c r="V13" i="39"/>
  <c r="U13" i="39"/>
  <c r="T13" i="39"/>
  <c r="S13" i="39"/>
  <c r="R13" i="39"/>
  <c r="AB9" i="39"/>
  <c r="AA9" i="39"/>
  <c r="Z9" i="39"/>
  <c r="Y9" i="39"/>
  <c r="X9" i="39"/>
  <c r="W9" i="39"/>
  <c r="V9" i="39"/>
  <c r="U9" i="39"/>
  <c r="T9" i="39"/>
  <c r="S9" i="39"/>
  <c r="R9" i="39"/>
  <c r="C32" i="38"/>
  <c r="C29" i="38"/>
  <c r="C28" i="38"/>
  <c r="C27" i="38"/>
  <c r="C26" i="38"/>
  <c r="C25" i="38"/>
  <c r="B26" i="36"/>
  <c r="M17" i="36"/>
  <c r="L17" i="36"/>
  <c r="K17" i="36"/>
  <c r="J17" i="36"/>
  <c r="I17" i="36"/>
  <c r="H17" i="36"/>
  <c r="G17" i="36"/>
  <c r="F17" i="36"/>
  <c r="E17" i="36"/>
  <c r="D17" i="36"/>
  <c r="C17" i="36"/>
  <c r="A17" i="36"/>
  <c r="M15" i="36"/>
  <c r="M16" i="36" s="1"/>
  <c r="N29" i="38" s="1"/>
  <c r="L15" i="36"/>
  <c r="L16" i="36" s="1"/>
  <c r="M29" i="38" s="1"/>
  <c r="K15" i="36"/>
  <c r="K16" i="36" s="1"/>
  <c r="L29" i="38" s="1"/>
  <c r="J15" i="36"/>
  <c r="J16" i="36" s="1"/>
  <c r="K29" i="38" s="1"/>
  <c r="I15" i="36"/>
  <c r="I16" i="36" s="1"/>
  <c r="J29" i="38" s="1"/>
  <c r="H15" i="36"/>
  <c r="H16" i="36" s="1"/>
  <c r="I29" i="38" s="1"/>
  <c r="G15" i="36"/>
  <c r="G16" i="36" s="1"/>
  <c r="H29" i="38" s="1"/>
  <c r="F15" i="36"/>
  <c r="F16" i="36" s="1"/>
  <c r="G29" i="38" s="1"/>
  <c r="E15" i="36"/>
  <c r="E16" i="36" s="1"/>
  <c r="F29" i="38" s="1"/>
  <c r="D15" i="36"/>
  <c r="D16" i="36" s="1"/>
  <c r="E29" i="38" s="1"/>
  <c r="C15" i="36"/>
  <c r="C16" i="36" s="1"/>
  <c r="D29" i="38" s="1"/>
  <c r="B26" i="35"/>
  <c r="M17" i="35"/>
  <c r="L17" i="35"/>
  <c r="K17" i="35"/>
  <c r="J17" i="35"/>
  <c r="I17" i="35"/>
  <c r="H17" i="35"/>
  <c r="G17" i="35"/>
  <c r="F17" i="35"/>
  <c r="E17" i="35"/>
  <c r="D17" i="35"/>
  <c r="C17" i="35"/>
  <c r="A17" i="35"/>
  <c r="K16" i="35"/>
  <c r="L28" i="38" s="1"/>
  <c r="G16" i="35"/>
  <c r="H28" i="38" s="1"/>
  <c r="C16" i="35"/>
  <c r="D28" i="38" s="1"/>
  <c r="M15" i="35"/>
  <c r="M16" i="35" s="1"/>
  <c r="N28" i="38" s="1"/>
  <c r="L15" i="35"/>
  <c r="L16" i="35" s="1"/>
  <c r="M28" i="38" s="1"/>
  <c r="K15" i="35"/>
  <c r="J15" i="35"/>
  <c r="J16" i="35" s="1"/>
  <c r="K28" i="38" s="1"/>
  <c r="I15" i="35"/>
  <c r="I16" i="35" s="1"/>
  <c r="J28" i="38" s="1"/>
  <c r="H15" i="35"/>
  <c r="H16" i="35" s="1"/>
  <c r="I28" i="38" s="1"/>
  <c r="G15" i="35"/>
  <c r="F15" i="35"/>
  <c r="F16" i="35" s="1"/>
  <c r="G28" i="38" s="1"/>
  <c r="E15" i="35"/>
  <c r="E16" i="35" s="1"/>
  <c r="F28" i="38" s="1"/>
  <c r="D15" i="35"/>
  <c r="D16" i="35" s="1"/>
  <c r="E28" i="38" s="1"/>
  <c r="C15" i="35"/>
  <c r="B26" i="34"/>
  <c r="M17" i="34"/>
  <c r="L17" i="34"/>
  <c r="K17" i="34"/>
  <c r="J17" i="34"/>
  <c r="I17" i="34"/>
  <c r="H17" i="34"/>
  <c r="G17" i="34"/>
  <c r="F17" i="34"/>
  <c r="E17" i="34"/>
  <c r="D17" i="34"/>
  <c r="C17" i="34"/>
  <c r="A17" i="34"/>
  <c r="J16" i="34"/>
  <c r="K27" i="38" s="1"/>
  <c r="I16" i="34"/>
  <c r="J27" i="38" s="1"/>
  <c r="F16" i="34"/>
  <c r="G27" i="38" s="1"/>
  <c r="E16" i="34"/>
  <c r="F27" i="38" s="1"/>
  <c r="M15" i="34"/>
  <c r="M16" i="34" s="1"/>
  <c r="N27" i="38" s="1"/>
  <c r="L15" i="34"/>
  <c r="L16" i="34" s="1"/>
  <c r="M27" i="38" s="1"/>
  <c r="K15" i="34"/>
  <c r="K16" i="34" s="1"/>
  <c r="L27" i="38" s="1"/>
  <c r="J15" i="34"/>
  <c r="I15" i="34"/>
  <c r="H15" i="34"/>
  <c r="H16" i="34" s="1"/>
  <c r="I27" i="38" s="1"/>
  <c r="G15" i="34"/>
  <c r="G16" i="34" s="1"/>
  <c r="H27" i="38" s="1"/>
  <c r="F15" i="34"/>
  <c r="E15" i="34"/>
  <c r="D15" i="34"/>
  <c r="D16" i="34" s="1"/>
  <c r="E27" i="38" s="1"/>
  <c r="C15" i="34"/>
  <c r="C16" i="34" s="1"/>
  <c r="D27" i="38" s="1"/>
  <c r="B26" i="33"/>
  <c r="M17" i="33"/>
  <c r="L17" i="33"/>
  <c r="K17" i="33"/>
  <c r="J17" i="33"/>
  <c r="I17" i="33"/>
  <c r="H17" i="33"/>
  <c r="G17" i="33"/>
  <c r="F17" i="33"/>
  <c r="E17" i="33"/>
  <c r="D17" i="33"/>
  <c r="C17" i="33"/>
  <c r="A17" i="33"/>
  <c r="L16" i="33"/>
  <c r="M26" i="38" s="1"/>
  <c r="J16" i="33"/>
  <c r="K26" i="38" s="1"/>
  <c r="H16" i="33"/>
  <c r="I26" i="38" s="1"/>
  <c r="F16" i="33"/>
  <c r="G26" i="38" s="1"/>
  <c r="D16" i="33"/>
  <c r="E26" i="38" s="1"/>
  <c r="M15" i="33"/>
  <c r="M16" i="33" s="1"/>
  <c r="N26" i="38" s="1"/>
  <c r="L15" i="33"/>
  <c r="K15" i="33"/>
  <c r="K16" i="33" s="1"/>
  <c r="L26" i="38" s="1"/>
  <c r="J15" i="33"/>
  <c r="I15" i="33"/>
  <c r="I16" i="33" s="1"/>
  <c r="J26" i="38" s="1"/>
  <c r="H15" i="33"/>
  <c r="G15" i="33"/>
  <c r="G16" i="33" s="1"/>
  <c r="H26" i="38" s="1"/>
  <c r="F15" i="33"/>
  <c r="E15" i="33"/>
  <c r="E16" i="33" s="1"/>
  <c r="F26" i="38" s="1"/>
  <c r="D15" i="33"/>
  <c r="C15" i="33"/>
  <c r="C16" i="33" s="1"/>
  <c r="D26" i="38" s="1"/>
  <c r="B26" i="32"/>
  <c r="M17" i="32"/>
  <c r="L17" i="32"/>
  <c r="K17" i="32"/>
  <c r="J17" i="32"/>
  <c r="I17" i="32"/>
  <c r="H17" i="32"/>
  <c r="G17" i="32"/>
  <c r="F17" i="32"/>
  <c r="E17" i="32"/>
  <c r="D17" i="32"/>
  <c r="C17" i="32"/>
  <c r="A17" i="32"/>
  <c r="M16" i="32"/>
  <c r="K16" i="32"/>
  <c r="I16" i="32"/>
  <c r="G16" i="32"/>
  <c r="E16" i="32"/>
  <c r="C16" i="32"/>
  <c r="M15" i="32"/>
  <c r="L15" i="32"/>
  <c r="L16" i="32" s="1"/>
  <c r="K15" i="32"/>
  <c r="J15" i="32"/>
  <c r="J16" i="32" s="1"/>
  <c r="I15" i="32"/>
  <c r="H15" i="32"/>
  <c r="H16" i="32" s="1"/>
  <c r="G15" i="32"/>
  <c r="F15" i="32"/>
  <c r="F16" i="32" s="1"/>
  <c r="E15" i="32"/>
  <c r="D15" i="32"/>
  <c r="D16" i="32" s="1"/>
  <c r="C15" i="32"/>
  <c r="B26" i="31"/>
  <c r="M17" i="31"/>
  <c r="L17" i="31"/>
  <c r="K17" i="31"/>
  <c r="J17" i="31"/>
  <c r="I17" i="31"/>
  <c r="H17" i="31"/>
  <c r="G17" i="31"/>
  <c r="F17" i="31"/>
  <c r="E17" i="31"/>
  <c r="D17" i="31"/>
  <c r="C17" i="31"/>
  <c r="A17" i="31"/>
  <c r="L16" i="31"/>
  <c r="M25" i="38" s="1"/>
  <c r="J16" i="31"/>
  <c r="K25" i="38" s="1"/>
  <c r="H16" i="31"/>
  <c r="I25" i="38" s="1"/>
  <c r="F16" i="31"/>
  <c r="G25" i="38" s="1"/>
  <c r="D16" i="31"/>
  <c r="E25" i="38" s="1"/>
  <c r="M15" i="31"/>
  <c r="M16" i="31" s="1"/>
  <c r="N25" i="38" s="1"/>
  <c r="L15" i="31"/>
  <c r="K15" i="31"/>
  <c r="K16" i="31" s="1"/>
  <c r="L25" i="38" s="1"/>
  <c r="J15" i="31"/>
  <c r="I15" i="31"/>
  <c r="I16" i="31" s="1"/>
  <c r="J25" i="38" s="1"/>
  <c r="H15" i="31"/>
  <c r="G15" i="31"/>
  <c r="G16" i="31" s="1"/>
  <c r="H25" i="38" s="1"/>
  <c r="F15" i="31"/>
  <c r="E15" i="31"/>
  <c r="E16" i="31" s="1"/>
  <c r="F25" i="38" s="1"/>
  <c r="D15" i="31"/>
  <c r="C15" i="31"/>
  <c r="C16" i="31" s="1"/>
  <c r="D25" i="38" s="1"/>
  <c r="B26" i="30"/>
  <c r="M16" i="30"/>
  <c r="N32" i="37" s="1"/>
  <c r="K16" i="30"/>
  <c r="L32" i="37" s="1"/>
  <c r="I16" i="30"/>
  <c r="J32" i="37" s="1"/>
  <c r="G16" i="30"/>
  <c r="H32" i="37" s="1"/>
  <c r="E16" i="30"/>
  <c r="F32" i="37" s="1"/>
  <c r="C16" i="30"/>
  <c r="D32" i="37" s="1"/>
  <c r="M15" i="30"/>
  <c r="L15" i="30"/>
  <c r="L16" i="30" s="1"/>
  <c r="M32" i="37" s="1"/>
  <c r="K15" i="30"/>
  <c r="J15" i="30"/>
  <c r="J16" i="30" s="1"/>
  <c r="K32" i="37" s="1"/>
  <c r="I15" i="30"/>
  <c r="H15" i="30"/>
  <c r="H16" i="30" s="1"/>
  <c r="I32" i="37" s="1"/>
  <c r="G15" i="30"/>
  <c r="F15" i="30"/>
  <c r="F16" i="30" s="1"/>
  <c r="G32" i="37" s="1"/>
  <c r="E15" i="30"/>
  <c r="D15" i="30"/>
  <c r="D16" i="30" s="1"/>
  <c r="E32" i="37" s="1"/>
  <c r="C15" i="30"/>
  <c r="B26" i="28"/>
  <c r="L16" i="28"/>
  <c r="M31" i="37" s="1"/>
  <c r="J16" i="28"/>
  <c r="K31" i="37" s="1"/>
  <c r="H16" i="28"/>
  <c r="I31" i="37" s="1"/>
  <c r="F16" i="28"/>
  <c r="G31" i="37" s="1"/>
  <c r="D16" i="28"/>
  <c r="E31" i="37" s="1"/>
  <c r="M15" i="28"/>
  <c r="M16" i="28" s="1"/>
  <c r="N31" i="37" s="1"/>
  <c r="L15" i="28"/>
  <c r="K15" i="28"/>
  <c r="K16" i="28" s="1"/>
  <c r="L31" i="37" s="1"/>
  <c r="J15" i="28"/>
  <c r="I15" i="28"/>
  <c r="I16" i="28" s="1"/>
  <c r="J31" i="37" s="1"/>
  <c r="H15" i="28"/>
  <c r="G15" i="28"/>
  <c r="G16" i="28" s="1"/>
  <c r="H31" i="37" s="1"/>
  <c r="F15" i="28"/>
  <c r="E15" i="28"/>
  <c r="E16" i="28" s="1"/>
  <c r="F31" i="37" s="1"/>
  <c r="D15" i="28"/>
  <c r="C15" i="28"/>
  <c r="C16" i="28" s="1"/>
  <c r="D31" i="37" s="1"/>
  <c r="B26" i="27"/>
  <c r="M17" i="27"/>
  <c r="N29" i="39" s="1"/>
  <c r="AB29" i="39" s="1"/>
  <c r="L17" i="27"/>
  <c r="K17" i="27"/>
  <c r="L29" i="39" s="1"/>
  <c r="Z29" i="39" s="1"/>
  <c r="J17" i="27"/>
  <c r="I17" i="27"/>
  <c r="J29" i="39" s="1"/>
  <c r="X29" i="39" s="1"/>
  <c r="H17" i="27"/>
  <c r="G17" i="27"/>
  <c r="H29" i="39" s="1"/>
  <c r="V29" i="39" s="1"/>
  <c r="F17" i="27"/>
  <c r="E17" i="27"/>
  <c r="F29" i="39" s="1"/>
  <c r="T29" i="39" s="1"/>
  <c r="D17" i="27"/>
  <c r="C17" i="27"/>
  <c r="D29" i="39" s="1"/>
  <c r="R29" i="39" s="1"/>
  <c r="A17" i="27"/>
  <c r="M16" i="27"/>
  <c r="N30" i="37" s="1"/>
  <c r="K16" i="27"/>
  <c r="L30" i="37" s="1"/>
  <c r="I16" i="27"/>
  <c r="J30" i="37" s="1"/>
  <c r="G16" i="27"/>
  <c r="H30" i="37" s="1"/>
  <c r="E16" i="27"/>
  <c r="F30" i="37" s="1"/>
  <c r="C16" i="27"/>
  <c r="D30" i="37" s="1"/>
  <c r="M15" i="27"/>
  <c r="L15" i="27"/>
  <c r="L16" i="27" s="1"/>
  <c r="M30" i="37" s="1"/>
  <c r="K15" i="27"/>
  <c r="J15" i="27"/>
  <c r="J16" i="27" s="1"/>
  <c r="K30" i="37" s="1"/>
  <c r="I15" i="27"/>
  <c r="H15" i="27"/>
  <c r="H16" i="27" s="1"/>
  <c r="I30" i="37" s="1"/>
  <c r="G15" i="27"/>
  <c r="F15" i="27"/>
  <c r="F16" i="27" s="1"/>
  <c r="G30" i="37" s="1"/>
  <c r="E15" i="27"/>
  <c r="D15" i="27"/>
  <c r="D16" i="27" s="1"/>
  <c r="E30" i="37" s="1"/>
  <c r="C15" i="27"/>
  <c r="B26" i="26"/>
  <c r="L16" i="26"/>
  <c r="J16" i="26"/>
  <c r="H16" i="26"/>
  <c r="F16" i="26"/>
  <c r="D16" i="26"/>
  <c r="M15" i="26"/>
  <c r="M16" i="26" s="1"/>
  <c r="L15" i="26"/>
  <c r="K15" i="26"/>
  <c r="K16" i="26" s="1"/>
  <c r="J15" i="26"/>
  <c r="I15" i="26"/>
  <c r="I16" i="26" s="1"/>
  <c r="H15" i="26"/>
  <c r="G15" i="26"/>
  <c r="G16" i="26" s="1"/>
  <c r="F15" i="26"/>
  <c r="E15" i="26"/>
  <c r="E16" i="26" s="1"/>
  <c r="D15" i="26"/>
  <c r="C15" i="26"/>
  <c r="C16" i="26" s="1"/>
  <c r="M17" i="25"/>
  <c r="L17" i="25"/>
  <c r="M27" i="39" s="1"/>
  <c r="AA27" i="39" s="1"/>
  <c r="K17" i="25"/>
  <c r="J17" i="25"/>
  <c r="I17" i="25"/>
  <c r="H17" i="25"/>
  <c r="I27" i="39" s="1"/>
  <c r="W27" i="39" s="1"/>
  <c r="G17" i="25"/>
  <c r="F17" i="25"/>
  <c r="E17" i="25"/>
  <c r="D17" i="25"/>
  <c r="E27" i="39" s="1"/>
  <c r="S27" i="39" s="1"/>
  <c r="C17" i="25"/>
  <c r="A17" i="25"/>
  <c r="L16" i="25"/>
  <c r="M22" i="38" s="1"/>
  <c r="J16" i="25"/>
  <c r="K22" i="38" s="1"/>
  <c r="H16" i="25"/>
  <c r="I22" i="38" s="1"/>
  <c r="F16" i="25"/>
  <c r="G22" i="38" s="1"/>
  <c r="D16" i="25"/>
  <c r="E22" i="38" s="1"/>
  <c r="M15" i="25"/>
  <c r="M16" i="25" s="1"/>
  <c r="N22" i="38" s="1"/>
  <c r="L15" i="25"/>
  <c r="K15" i="25"/>
  <c r="K16" i="25" s="1"/>
  <c r="L22" i="38" s="1"/>
  <c r="J15" i="25"/>
  <c r="I15" i="25"/>
  <c r="I16" i="25" s="1"/>
  <c r="J22" i="38" s="1"/>
  <c r="H15" i="25"/>
  <c r="G15" i="25"/>
  <c r="G16" i="25" s="1"/>
  <c r="H22" i="38" s="1"/>
  <c r="F15" i="25"/>
  <c r="E15" i="25"/>
  <c r="E16" i="25" s="1"/>
  <c r="F22" i="38" s="1"/>
  <c r="D15" i="25"/>
  <c r="C15" i="25"/>
  <c r="C16" i="25" s="1"/>
  <c r="D22" i="38" s="1"/>
  <c r="M17" i="24"/>
  <c r="L17" i="24"/>
  <c r="K17" i="24"/>
  <c r="J17" i="24"/>
  <c r="I17" i="24"/>
  <c r="H17" i="24"/>
  <c r="G17" i="24"/>
  <c r="F17" i="24"/>
  <c r="E17" i="24"/>
  <c r="D17" i="24"/>
  <c r="C17" i="24"/>
  <c r="A17" i="24"/>
  <c r="L16" i="24"/>
  <c r="M29" i="37" s="1"/>
  <c r="J16" i="24"/>
  <c r="K29" i="37" s="1"/>
  <c r="H16" i="24"/>
  <c r="I29" i="37" s="1"/>
  <c r="F16" i="24"/>
  <c r="G29" i="37" s="1"/>
  <c r="D16" i="24"/>
  <c r="E29" i="37" s="1"/>
  <c r="M15" i="24"/>
  <c r="M16" i="24" s="1"/>
  <c r="N29" i="37" s="1"/>
  <c r="L15" i="24"/>
  <c r="K15" i="24"/>
  <c r="K16" i="24" s="1"/>
  <c r="L29" i="37" s="1"/>
  <c r="J15" i="24"/>
  <c r="I15" i="24"/>
  <c r="I16" i="24" s="1"/>
  <c r="J29" i="37" s="1"/>
  <c r="H15" i="24"/>
  <c r="G15" i="24"/>
  <c r="G16" i="24" s="1"/>
  <c r="H29" i="37" s="1"/>
  <c r="F15" i="24"/>
  <c r="E15" i="24"/>
  <c r="E16" i="24" s="1"/>
  <c r="F29" i="37" s="1"/>
  <c r="D15" i="24"/>
  <c r="C15" i="24"/>
  <c r="C16" i="24" s="1"/>
  <c r="D29" i="37" s="1"/>
  <c r="B26" i="23"/>
  <c r="A17" i="23"/>
  <c r="L16" i="23"/>
  <c r="J16" i="23"/>
  <c r="H16" i="23"/>
  <c r="F16" i="23"/>
  <c r="D16" i="23"/>
  <c r="M15" i="23"/>
  <c r="M16" i="23" s="1"/>
  <c r="L15" i="23"/>
  <c r="K15" i="23"/>
  <c r="K16" i="23" s="1"/>
  <c r="J15" i="23"/>
  <c r="I15" i="23"/>
  <c r="I16" i="23" s="1"/>
  <c r="H15" i="23"/>
  <c r="G15" i="23"/>
  <c r="G16" i="23" s="1"/>
  <c r="F15" i="23"/>
  <c r="E15" i="23"/>
  <c r="E16" i="23" s="1"/>
  <c r="D15" i="23"/>
  <c r="C15" i="23"/>
  <c r="C16" i="23" s="1"/>
  <c r="B26" i="22"/>
  <c r="M17" i="22"/>
  <c r="N25" i="39" s="1"/>
  <c r="AB25" i="39" s="1"/>
  <c r="L17" i="22"/>
  <c r="K17" i="22"/>
  <c r="L25" i="39" s="1"/>
  <c r="Z25" i="39" s="1"/>
  <c r="J17" i="22"/>
  <c r="I17" i="22"/>
  <c r="J25" i="39" s="1"/>
  <c r="X25" i="39" s="1"/>
  <c r="H17" i="22"/>
  <c r="G17" i="22"/>
  <c r="H25" i="39" s="1"/>
  <c r="V25" i="39" s="1"/>
  <c r="F17" i="22"/>
  <c r="E17" i="22"/>
  <c r="F25" i="39" s="1"/>
  <c r="T25" i="39" s="1"/>
  <c r="D17" i="22"/>
  <c r="E25" i="39" s="1"/>
  <c r="S25" i="39" s="1"/>
  <c r="C17" i="22"/>
  <c r="D25" i="39" s="1"/>
  <c r="R25" i="39" s="1"/>
  <c r="A17" i="22"/>
  <c r="M16" i="22"/>
  <c r="K16" i="22"/>
  <c r="I16" i="22"/>
  <c r="G16" i="22"/>
  <c r="E16" i="22"/>
  <c r="C16" i="22"/>
  <c r="M15" i="22"/>
  <c r="L15" i="22"/>
  <c r="L16" i="22" s="1"/>
  <c r="K15" i="22"/>
  <c r="J15" i="22"/>
  <c r="J16" i="22" s="1"/>
  <c r="I15" i="22"/>
  <c r="H15" i="22"/>
  <c r="H16" i="22" s="1"/>
  <c r="G15" i="22"/>
  <c r="F15" i="22"/>
  <c r="F16" i="22" s="1"/>
  <c r="E15" i="22"/>
  <c r="D15" i="22"/>
  <c r="D16" i="22" s="1"/>
  <c r="C15" i="22"/>
  <c r="B26" i="21"/>
  <c r="M17" i="21"/>
  <c r="L17" i="21"/>
  <c r="K17" i="21"/>
  <c r="J17" i="21"/>
  <c r="I17" i="21"/>
  <c r="H17" i="21"/>
  <c r="G17" i="21"/>
  <c r="F17" i="21"/>
  <c r="E17" i="21"/>
  <c r="D17" i="21"/>
  <c r="C17" i="21"/>
  <c r="A17" i="21"/>
  <c r="L16" i="21"/>
  <c r="J16" i="21"/>
  <c r="H16" i="21"/>
  <c r="F16" i="21"/>
  <c r="D16" i="21"/>
  <c r="M15" i="21"/>
  <c r="M16" i="21" s="1"/>
  <c r="L15" i="21"/>
  <c r="K15" i="21"/>
  <c r="K16" i="21" s="1"/>
  <c r="J15" i="21"/>
  <c r="I15" i="21"/>
  <c r="I16" i="21" s="1"/>
  <c r="H15" i="21"/>
  <c r="G15" i="21"/>
  <c r="G16" i="21" s="1"/>
  <c r="F15" i="21"/>
  <c r="E15" i="21"/>
  <c r="E16" i="21" s="1"/>
  <c r="D15" i="21"/>
  <c r="C15" i="21"/>
  <c r="C16" i="21" s="1"/>
  <c r="B26" i="20"/>
  <c r="M16" i="20"/>
  <c r="K16" i="20"/>
  <c r="I16" i="20"/>
  <c r="G16" i="20"/>
  <c r="E16" i="20"/>
  <c r="C16" i="20"/>
  <c r="M15" i="20"/>
  <c r="L15" i="20"/>
  <c r="L16" i="20" s="1"/>
  <c r="K15" i="20"/>
  <c r="J15" i="20"/>
  <c r="J16" i="20" s="1"/>
  <c r="I15" i="20"/>
  <c r="H15" i="20"/>
  <c r="H16" i="20" s="1"/>
  <c r="G15" i="20"/>
  <c r="F15" i="20"/>
  <c r="F16" i="20" s="1"/>
  <c r="E15" i="20"/>
  <c r="D15" i="20"/>
  <c r="D16" i="20" s="1"/>
  <c r="C15" i="20"/>
  <c r="B26" i="19"/>
  <c r="M17" i="19"/>
  <c r="L17" i="19"/>
  <c r="K17" i="19"/>
  <c r="J17" i="19"/>
  <c r="I17" i="19"/>
  <c r="H17" i="19"/>
  <c r="G17" i="19"/>
  <c r="F17" i="19"/>
  <c r="E17" i="19"/>
  <c r="D17" i="19"/>
  <c r="C17" i="19"/>
  <c r="A17" i="19"/>
  <c r="L16" i="19"/>
  <c r="J16" i="19"/>
  <c r="H16" i="19"/>
  <c r="F16" i="19"/>
  <c r="D16" i="19"/>
  <c r="M15" i="19"/>
  <c r="M16" i="19" s="1"/>
  <c r="L15" i="19"/>
  <c r="K15" i="19"/>
  <c r="K16" i="19" s="1"/>
  <c r="J15" i="19"/>
  <c r="I15" i="19"/>
  <c r="I16" i="19" s="1"/>
  <c r="H15" i="19"/>
  <c r="G15" i="19"/>
  <c r="G16" i="19" s="1"/>
  <c r="F15" i="19"/>
  <c r="E15" i="19"/>
  <c r="E16" i="19" s="1"/>
  <c r="D15" i="19"/>
  <c r="C15" i="19"/>
  <c r="C16" i="19" s="1"/>
  <c r="B26" i="18"/>
  <c r="M16" i="18"/>
  <c r="K16" i="18"/>
  <c r="I16" i="18"/>
  <c r="G16" i="18"/>
  <c r="E16" i="18"/>
  <c r="C16" i="18"/>
  <c r="M15" i="18"/>
  <c r="L15" i="18"/>
  <c r="L16" i="18" s="1"/>
  <c r="K15" i="18"/>
  <c r="J15" i="18"/>
  <c r="J16" i="18" s="1"/>
  <c r="I15" i="18"/>
  <c r="H15" i="18"/>
  <c r="H16" i="18" s="1"/>
  <c r="G15" i="18"/>
  <c r="F15" i="18"/>
  <c r="F16" i="18" s="1"/>
  <c r="E15" i="18"/>
  <c r="D15" i="18"/>
  <c r="D16" i="18" s="1"/>
  <c r="C15" i="18"/>
  <c r="B26" i="17"/>
  <c r="L16" i="17"/>
  <c r="J16" i="17"/>
  <c r="H16" i="17"/>
  <c r="F16" i="17"/>
  <c r="D16" i="17"/>
  <c r="M15" i="17"/>
  <c r="M16" i="17" s="1"/>
  <c r="L15" i="17"/>
  <c r="K15" i="17"/>
  <c r="K16" i="17" s="1"/>
  <c r="J15" i="17"/>
  <c r="I15" i="17"/>
  <c r="I16" i="17" s="1"/>
  <c r="H15" i="17"/>
  <c r="G15" i="17"/>
  <c r="G16" i="17" s="1"/>
  <c r="F15" i="17"/>
  <c r="E15" i="17"/>
  <c r="E16" i="17" s="1"/>
  <c r="D15" i="17"/>
  <c r="C15" i="17"/>
  <c r="C16" i="17" s="1"/>
  <c r="B26" i="16"/>
  <c r="M16" i="16"/>
  <c r="K16" i="16"/>
  <c r="I16" i="16"/>
  <c r="G16" i="16"/>
  <c r="E16" i="16"/>
  <c r="C16" i="16"/>
  <c r="M15" i="16"/>
  <c r="L15" i="16"/>
  <c r="L16" i="16" s="1"/>
  <c r="K15" i="16"/>
  <c r="J15" i="16"/>
  <c r="J16" i="16" s="1"/>
  <c r="I15" i="16"/>
  <c r="H15" i="16"/>
  <c r="H16" i="16" s="1"/>
  <c r="G15" i="16"/>
  <c r="F15" i="16"/>
  <c r="F16" i="16" s="1"/>
  <c r="E15" i="16"/>
  <c r="D15" i="16"/>
  <c r="D16" i="16" s="1"/>
  <c r="C15" i="16"/>
  <c r="B26" i="15"/>
  <c r="L16" i="15"/>
  <c r="J16" i="15"/>
  <c r="H16" i="15"/>
  <c r="F16" i="15"/>
  <c r="D16" i="15"/>
  <c r="M15" i="15"/>
  <c r="M16" i="15" s="1"/>
  <c r="L15" i="15"/>
  <c r="K15" i="15"/>
  <c r="K16" i="15" s="1"/>
  <c r="J15" i="15"/>
  <c r="I15" i="15"/>
  <c r="I16" i="15" s="1"/>
  <c r="H15" i="15"/>
  <c r="G15" i="15"/>
  <c r="G16" i="15" s="1"/>
  <c r="F15" i="15"/>
  <c r="E15" i="15"/>
  <c r="E16" i="15" s="1"/>
  <c r="D15" i="15"/>
  <c r="C15" i="15"/>
  <c r="C16" i="15" s="1"/>
  <c r="B26" i="14"/>
  <c r="M16" i="14"/>
  <c r="K16" i="14"/>
  <c r="I16" i="14"/>
  <c r="G16" i="14"/>
  <c r="E16" i="14"/>
  <c r="C16" i="14"/>
  <c r="M15" i="14"/>
  <c r="L15" i="14"/>
  <c r="L16" i="14" s="1"/>
  <c r="K15" i="14"/>
  <c r="J15" i="14"/>
  <c r="J16" i="14" s="1"/>
  <c r="I15" i="14"/>
  <c r="H15" i="14"/>
  <c r="H16" i="14" s="1"/>
  <c r="G15" i="14"/>
  <c r="F15" i="14"/>
  <c r="F16" i="14" s="1"/>
  <c r="E15" i="14"/>
  <c r="D15" i="14"/>
  <c r="D16" i="14" s="1"/>
  <c r="C15" i="14"/>
  <c r="B26" i="13"/>
  <c r="A17" i="13"/>
  <c r="L16" i="13"/>
  <c r="L17" i="13" s="1"/>
  <c r="M22" i="39" s="1"/>
  <c r="AA22" i="39" s="1"/>
  <c r="J16" i="13"/>
  <c r="J17" i="13" s="1"/>
  <c r="K22" i="39" s="1"/>
  <c r="Y22" i="39" s="1"/>
  <c r="H16" i="13"/>
  <c r="F16" i="13"/>
  <c r="D16" i="13"/>
  <c r="D17" i="13" s="1"/>
  <c r="E22" i="39" s="1"/>
  <c r="S22" i="39" s="1"/>
  <c r="M15" i="13"/>
  <c r="L15" i="13"/>
  <c r="K15" i="13"/>
  <c r="J15" i="13"/>
  <c r="I15" i="13"/>
  <c r="H15" i="13"/>
  <c r="G15" i="13"/>
  <c r="F15" i="13"/>
  <c r="E15" i="13"/>
  <c r="D15" i="13"/>
  <c r="C15" i="13"/>
  <c r="B26" i="12"/>
  <c r="M17" i="12"/>
  <c r="N21" i="39" s="1"/>
  <c r="AB21" i="39" s="1"/>
  <c r="L17" i="12"/>
  <c r="K17" i="12"/>
  <c r="L21" i="39" s="1"/>
  <c r="Z21" i="39" s="1"/>
  <c r="J17" i="12"/>
  <c r="I17" i="12"/>
  <c r="J21" i="39" s="1"/>
  <c r="X21" i="39" s="1"/>
  <c r="H17" i="12"/>
  <c r="I21" i="39" s="1"/>
  <c r="W21" i="39" s="1"/>
  <c r="G17" i="12"/>
  <c r="H21" i="39" s="1"/>
  <c r="V21" i="39" s="1"/>
  <c r="F17" i="12"/>
  <c r="E17" i="12"/>
  <c r="F21" i="39" s="1"/>
  <c r="T21" i="39" s="1"/>
  <c r="D17" i="12"/>
  <c r="E21" i="39" s="1"/>
  <c r="S21" i="39" s="1"/>
  <c r="C17" i="12"/>
  <c r="D21" i="39" s="1"/>
  <c r="R21" i="39" s="1"/>
  <c r="A17" i="12"/>
  <c r="M16" i="12"/>
  <c r="K16" i="12"/>
  <c r="I16" i="12"/>
  <c r="G16" i="12"/>
  <c r="E16" i="12"/>
  <c r="C16" i="12"/>
  <c r="M15" i="12"/>
  <c r="L15" i="12"/>
  <c r="L16" i="12" s="1"/>
  <c r="K15" i="12"/>
  <c r="J15" i="12"/>
  <c r="J16" i="12" s="1"/>
  <c r="I15" i="12"/>
  <c r="H15" i="12"/>
  <c r="H16" i="12" s="1"/>
  <c r="G15" i="12"/>
  <c r="F15" i="12"/>
  <c r="F16" i="12" s="1"/>
  <c r="E15" i="12"/>
  <c r="D15" i="12"/>
  <c r="D16" i="12" s="1"/>
  <c r="C15" i="12"/>
  <c r="B26" i="11"/>
  <c r="M17" i="11"/>
  <c r="L17" i="11"/>
  <c r="K17" i="11"/>
  <c r="J17" i="11"/>
  <c r="I17" i="11"/>
  <c r="H17" i="11"/>
  <c r="G17" i="11"/>
  <c r="F17" i="11"/>
  <c r="E17" i="11"/>
  <c r="D17" i="11"/>
  <c r="C17" i="11"/>
  <c r="B17" i="11"/>
  <c r="M15" i="11"/>
  <c r="M16" i="11" s="1"/>
  <c r="L15" i="11"/>
  <c r="L16" i="11" s="1"/>
  <c r="K15" i="11"/>
  <c r="K16" i="11" s="1"/>
  <c r="J15" i="11"/>
  <c r="J16" i="11" s="1"/>
  <c r="I15" i="11"/>
  <c r="I16" i="11" s="1"/>
  <c r="H15" i="11"/>
  <c r="H16" i="11" s="1"/>
  <c r="G15" i="11"/>
  <c r="G16" i="11" s="1"/>
  <c r="F15" i="11"/>
  <c r="F16" i="11" s="1"/>
  <c r="E15" i="11"/>
  <c r="E16" i="11" s="1"/>
  <c r="D15" i="11"/>
  <c r="D16" i="11" s="1"/>
  <c r="C15" i="11"/>
  <c r="C16" i="11" s="1"/>
  <c r="B26" i="10"/>
  <c r="M17" i="10"/>
  <c r="L17" i="10"/>
  <c r="K17" i="10"/>
  <c r="J17" i="10"/>
  <c r="I17" i="10"/>
  <c r="H17" i="10"/>
  <c r="G17" i="10"/>
  <c r="F17" i="10"/>
  <c r="E17" i="10"/>
  <c r="D17" i="10"/>
  <c r="C17" i="10"/>
  <c r="A17" i="10"/>
  <c r="K16" i="10"/>
  <c r="I16" i="10"/>
  <c r="E16" i="10"/>
  <c r="C16" i="10"/>
  <c r="M15" i="10"/>
  <c r="M16" i="10" s="1"/>
  <c r="L15" i="10"/>
  <c r="L16" i="10" s="1"/>
  <c r="K15" i="10"/>
  <c r="J15" i="10"/>
  <c r="J16" i="10" s="1"/>
  <c r="I15" i="10"/>
  <c r="H15" i="10"/>
  <c r="H16" i="10" s="1"/>
  <c r="G15" i="10"/>
  <c r="G16" i="10" s="1"/>
  <c r="F15" i="10"/>
  <c r="F16" i="10" s="1"/>
  <c r="E15" i="10"/>
  <c r="D15" i="10"/>
  <c r="D16" i="10" s="1"/>
  <c r="C15" i="10"/>
  <c r="B26" i="9"/>
  <c r="M17" i="9"/>
  <c r="L17" i="9"/>
  <c r="K17" i="9"/>
  <c r="J17" i="9"/>
  <c r="I17" i="9"/>
  <c r="H17" i="9"/>
  <c r="G17" i="9"/>
  <c r="F17" i="9"/>
  <c r="E17" i="9"/>
  <c r="D17" i="9"/>
  <c r="C17" i="9"/>
  <c r="A17" i="9"/>
  <c r="K16" i="9"/>
  <c r="J16" i="9"/>
  <c r="G16" i="9"/>
  <c r="F16" i="9"/>
  <c r="C16" i="9"/>
  <c r="M15" i="9"/>
  <c r="M16" i="9" s="1"/>
  <c r="L15" i="9"/>
  <c r="L16" i="9" s="1"/>
  <c r="K15" i="9"/>
  <c r="J15" i="9"/>
  <c r="I15" i="9"/>
  <c r="I16" i="9" s="1"/>
  <c r="H15" i="9"/>
  <c r="H16" i="9" s="1"/>
  <c r="G15" i="9"/>
  <c r="F15" i="9"/>
  <c r="E15" i="9"/>
  <c r="E16" i="9" s="1"/>
  <c r="D15" i="9"/>
  <c r="D16" i="9" s="1"/>
  <c r="C15" i="9"/>
  <c r="M17" i="8"/>
  <c r="N17" i="39" s="1"/>
  <c r="AB17" i="39" s="1"/>
  <c r="L17" i="8"/>
  <c r="M17" i="39" s="1"/>
  <c r="AA17" i="39" s="1"/>
  <c r="K17" i="8"/>
  <c r="L17" i="39" s="1"/>
  <c r="Z17" i="39" s="1"/>
  <c r="J17" i="8"/>
  <c r="I17" i="8"/>
  <c r="J17" i="39" s="1"/>
  <c r="X17" i="39" s="1"/>
  <c r="H17" i="8"/>
  <c r="I17" i="39" s="1"/>
  <c r="W17" i="39" s="1"/>
  <c r="G17" i="8"/>
  <c r="H17" i="39" s="1"/>
  <c r="V17" i="39" s="1"/>
  <c r="F17" i="8"/>
  <c r="E17" i="8"/>
  <c r="F17" i="39" s="1"/>
  <c r="T17" i="39" s="1"/>
  <c r="D17" i="8"/>
  <c r="E17" i="39" s="1"/>
  <c r="S17" i="39" s="1"/>
  <c r="C17" i="8"/>
  <c r="D17" i="39" s="1"/>
  <c r="R17" i="39" s="1"/>
  <c r="A17" i="8"/>
  <c r="M16" i="8"/>
  <c r="L16" i="8"/>
  <c r="I16" i="8"/>
  <c r="H16" i="8"/>
  <c r="E16" i="8"/>
  <c r="D16" i="8"/>
  <c r="M15" i="8"/>
  <c r="L15" i="8"/>
  <c r="K15" i="8"/>
  <c r="K16" i="8" s="1"/>
  <c r="J15" i="8"/>
  <c r="J16" i="8" s="1"/>
  <c r="I15" i="8"/>
  <c r="H15" i="8"/>
  <c r="G15" i="8"/>
  <c r="G16" i="8" s="1"/>
  <c r="F15" i="8"/>
  <c r="F16" i="8" s="1"/>
  <c r="E15" i="8"/>
  <c r="D15" i="8"/>
  <c r="C15" i="8"/>
  <c r="C16" i="8" s="1"/>
  <c r="B26" i="7"/>
  <c r="M17" i="7"/>
  <c r="L17" i="7"/>
  <c r="M16" i="39" s="1"/>
  <c r="AA16" i="39" s="1"/>
  <c r="K17" i="7"/>
  <c r="L16" i="39" s="1"/>
  <c r="Z16" i="39" s="1"/>
  <c r="J17" i="7"/>
  <c r="I17" i="7"/>
  <c r="H17" i="7"/>
  <c r="I16" i="39" s="1"/>
  <c r="W16" i="39" s="1"/>
  <c r="G17" i="7"/>
  <c r="H16" i="39" s="1"/>
  <c r="V16" i="39" s="1"/>
  <c r="F17" i="7"/>
  <c r="E17" i="7"/>
  <c r="D17" i="7"/>
  <c r="E16" i="39" s="1"/>
  <c r="S16" i="39" s="1"/>
  <c r="C17" i="7"/>
  <c r="D16" i="39" s="1"/>
  <c r="R16" i="39" s="1"/>
  <c r="A17" i="7"/>
  <c r="L16" i="7"/>
  <c r="K16" i="7"/>
  <c r="H16" i="7"/>
  <c r="G16" i="7"/>
  <c r="D16" i="7"/>
  <c r="C16" i="7"/>
  <c r="M15" i="7"/>
  <c r="M16" i="7" s="1"/>
  <c r="L15" i="7"/>
  <c r="K15" i="7"/>
  <c r="J15" i="7"/>
  <c r="J16" i="7" s="1"/>
  <c r="I15" i="7"/>
  <c r="I16" i="7" s="1"/>
  <c r="H15" i="7"/>
  <c r="G15" i="7"/>
  <c r="F15" i="7"/>
  <c r="F16" i="7" s="1"/>
  <c r="E15" i="7"/>
  <c r="E16" i="7" s="1"/>
  <c r="D15" i="7"/>
  <c r="C15" i="7"/>
  <c r="B26" i="6"/>
  <c r="M17" i="6"/>
  <c r="L17" i="6"/>
  <c r="K17" i="6"/>
  <c r="J17" i="6"/>
  <c r="I17" i="6"/>
  <c r="H17" i="6"/>
  <c r="G17" i="6"/>
  <c r="F17" i="6"/>
  <c r="E17" i="6"/>
  <c r="D17" i="6"/>
  <c r="C17" i="6"/>
  <c r="A17" i="6"/>
  <c r="K16" i="6"/>
  <c r="J16" i="6"/>
  <c r="G16" i="6"/>
  <c r="F16" i="6"/>
  <c r="C16" i="6"/>
  <c r="M15" i="6"/>
  <c r="M16" i="6" s="1"/>
  <c r="L15" i="6"/>
  <c r="L16" i="6" s="1"/>
  <c r="K15" i="6"/>
  <c r="J15" i="6"/>
  <c r="I15" i="6"/>
  <c r="I16" i="6" s="1"/>
  <c r="H15" i="6"/>
  <c r="H16" i="6" s="1"/>
  <c r="G15" i="6"/>
  <c r="F15" i="6"/>
  <c r="E15" i="6"/>
  <c r="E16" i="6" s="1"/>
  <c r="D15" i="6"/>
  <c r="D16" i="6" s="1"/>
  <c r="C15" i="6"/>
  <c r="B26" i="5"/>
  <c r="M17" i="5"/>
  <c r="N6" i="39" s="1"/>
  <c r="AB6" i="39" s="1"/>
  <c r="L17" i="5"/>
  <c r="K17" i="5"/>
  <c r="J17" i="5"/>
  <c r="I17" i="5"/>
  <c r="J6" i="39" s="1"/>
  <c r="X6" i="39" s="1"/>
  <c r="H17" i="5"/>
  <c r="G17" i="5"/>
  <c r="F17" i="5"/>
  <c r="E17" i="5"/>
  <c r="F6" i="39" s="1"/>
  <c r="T6" i="39" s="1"/>
  <c r="D17" i="5"/>
  <c r="C17" i="5"/>
  <c r="A17" i="5"/>
  <c r="M16" i="5"/>
  <c r="J16" i="5"/>
  <c r="I16" i="5"/>
  <c r="F16" i="5"/>
  <c r="E16" i="5"/>
  <c r="M15" i="5"/>
  <c r="L15" i="5"/>
  <c r="L16" i="5" s="1"/>
  <c r="K15" i="5"/>
  <c r="K16" i="5" s="1"/>
  <c r="J15" i="5"/>
  <c r="I15" i="5"/>
  <c r="H15" i="5"/>
  <c r="H16" i="5" s="1"/>
  <c r="G15" i="5"/>
  <c r="G16" i="5" s="1"/>
  <c r="F15" i="5"/>
  <c r="E15" i="5"/>
  <c r="D15" i="5"/>
  <c r="D16" i="5" s="1"/>
  <c r="C15" i="5"/>
  <c r="C16" i="5" s="1"/>
  <c r="B26" i="4"/>
  <c r="M17" i="4"/>
  <c r="N5" i="39" s="1"/>
  <c r="AB5" i="39" s="1"/>
  <c r="L17" i="4"/>
  <c r="M5" i="39" s="1"/>
  <c r="AA5" i="39" s="1"/>
  <c r="K17" i="4"/>
  <c r="L5" i="39" s="1"/>
  <c r="Z5" i="39" s="1"/>
  <c r="J17" i="4"/>
  <c r="I17" i="4"/>
  <c r="J5" i="39" s="1"/>
  <c r="X5" i="39" s="1"/>
  <c r="H17" i="4"/>
  <c r="I5" i="39" s="1"/>
  <c r="W5" i="39" s="1"/>
  <c r="G17" i="4"/>
  <c r="H5" i="39" s="1"/>
  <c r="V5" i="39" s="1"/>
  <c r="F17" i="4"/>
  <c r="E17" i="4"/>
  <c r="F5" i="39" s="1"/>
  <c r="T5" i="39" s="1"/>
  <c r="D17" i="4"/>
  <c r="E5" i="39" s="1"/>
  <c r="S5" i="39" s="1"/>
  <c r="C17" i="4"/>
  <c r="D5" i="39" s="1"/>
  <c r="R5" i="39" s="1"/>
  <c r="A17" i="4"/>
  <c r="M16" i="4"/>
  <c r="L16" i="4"/>
  <c r="I16" i="4"/>
  <c r="H16" i="4"/>
  <c r="E16" i="4"/>
  <c r="D16" i="4"/>
  <c r="M15" i="4"/>
  <c r="L15" i="4"/>
  <c r="K15" i="4"/>
  <c r="K16" i="4" s="1"/>
  <c r="J15" i="4"/>
  <c r="J16" i="4" s="1"/>
  <c r="I15" i="4"/>
  <c r="H15" i="4"/>
  <c r="G15" i="4"/>
  <c r="G16" i="4" s="1"/>
  <c r="F15" i="4"/>
  <c r="F16" i="4" s="1"/>
  <c r="E15" i="4"/>
  <c r="D15" i="4"/>
  <c r="C15" i="4"/>
  <c r="C16" i="4" s="1"/>
  <c r="B26" i="3"/>
  <c r="M17" i="3"/>
  <c r="L17" i="3"/>
  <c r="M7" i="39" s="1"/>
  <c r="AA7" i="39" s="1"/>
  <c r="K17" i="3"/>
  <c r="L7" i="39" s="1"/>
  <c r="Z7" i="39" s="1"/>
  <c r="J17" i="3"/>
  <c r="I17" i="3"/>
  <c r="H17" i="3"/>
  <c r="I7" i="39" s="1"/>
  <c r="W7" i="39" s="1"/>
  <c r="G17" i="3"/>
  <c r="H7" i="39" s="1"/>
  <c r="V7" i="39" s="1"/>
  <c r="F17" i="3"/>
  <c r="E17" i="3"/>
  <c r="D17" i="3"/>
  <c r="E7" i="39" s="1"/>
  <c r="S7" i="39" s="1"/>
  <c r="C17" i="3"/>
  <c r="D7" i="39" s="1"/>
  <c r="R7" i="39" s="1"/>
  <c r="A17" i="3"/>
  <c r="L16" i="3"/>
  <c r="K16" i="3"/>
  <c r="H16" i="3"/>
  <c r="G16" i="3"/>
  <c r="D16" i="3"/>
  <c r="C16" i="3"/>
  <c r="M15" i="3"/>
  <c r="M16" i="3" s="1"/>
  <c r="L15" i="3"/>
  <c r="K15" i="3"/>
  <c r="J15" i="3"/>
  <c r="J16" i="3" s="1"/>
  <c r="I15" i="3"/>
  <c r="I16" i="3" s="1"/>
  <c r="H15" i="3"/>
  <c r="G15" i="3"/>
  <c r="F15" i="3"/>
  <c r="F16" i="3" s="1"/>
  <c r="E15" i="3"/>
  <c r="E16" i="3" s="1"/>
  <c r="D15" i="3"/>
  <c r="C15" i="3"/>
  <c r="B26" i="2"/>
  <c r="M17" i="2"/>
  <c r="L17" i="2"/>
  <c r="K17" i="2"/>
  <c r="J17" i="2"/>
  <c r="I17" i="2"/>
  <c r="H17" i="2"/>
  <c r="G17" i="2"/>
  <c r="F17" i="2"/>
  <c r="E17" i="2"/>
  <c r="D17" i="2"/>
  <c r="C17" i="2"/>
  <c r="A17" i="2"/>
  <c r="K16" i="2"/>
  <c r="J16" i="2"/>
  <c r="G16" i="2"/>
  <c r="F16" i="2"/>
  <c r="C16" i="2"/>
  <c r="M15" i="2"/>
  <c r="M16" i="2" s="1"/>
  <c r="L15" i="2"/>
  <c r="L16" i="2" s="1"/>
  <c r="K15" i="2"/>
  <c r="J15" i="2"/>
  <c r="I15" i="2"/>
  <c r="I16" i="2" s="1"/>
  <c r="H15" i="2"/>
  <c r="H16" i="2" s="1"/>
  <c r="G15" i="2"/>
  <c r="F15" i="2"/>
  <c r="E15" i="2"/>
  <c r="E16" i="2" s="1"/>
  <c r="D15" i="2"/>
  <c r="D16" i="2" s="1"/>
  <c r="C15" i="2"/>
  <c r="B26" i="1"/>
  <c r="M17" i="1"/>
  <c r="N3" i="39" s="1"/>
  <c r="AB3" i="39" s="1"/>
  <c r="L17" i="1"/>
  <c r="M3" i="39" s="1"/>
  <c r="AA3" i="39" s="1"/>
  <c r="K17" i="1"/>
  <c r="L3" i="39" s="1"/>
  <c r="Z3" i="39" s="1"/>
  <c r="J17" i="1"/>
  <c r="K3" i="39" s="1"/>
  <c r="Y3" i="39" s="1"/>
  <c r="I17" i="1"/>
  <c r="J3" i="39" s="1"/>
  <c r="X3" i="39" s="1"/>
  <c r="H17" i="1"/>
  <c r="I3" i="39" s="1"/>
  <c r="W3" i="39" s="1"/>
  <c r="G17" i="1"/>
  <c r="H3" i="39" s="1"/>
  <c r="V3" i="39" s="1"/>
  <c r="F17" i="1"/>
  <c r="G3" i="39" s="1"/>
  <c r="U3" i="39" s="1"/>
  <c r="E17" i="1"/>
  <c r="F3" i="39" s="1"/>
  <c r="T3" i="39" s="1"/>
  <c r="D17" i="1"/>
  <c r="E3" i="39" s="1"/>
  <c r="S3" i="39" s="1"/>
  <c r="C17" i="1"/>
  <c r="D3" i="39" s="1"/>
  <c r="R3" i="39" s="1"/>
  <c r="A17" i="1"/>
  <c r="M16" i="1"/>
  <c r="J16" i="1"/>
  <c r="I16" i="1"/>
  <c r="F16" i="1"/>
  <c r="E16" i="1"/>
  <c r="M15" i="1"/>
  <c r="L15" i="1"/>
  <c r="L16" i="1" s="1"/>
  <c r="K15" i="1"/>
  <c r="K16" i="1" s="1"/>
  <c r="J15" i="1"/>
  <c r="I15" i="1"/>
  <c r="H15" i="1"/>
  <c r="H16" i="1" s="1"/>
  <c r="G15" i="1"/>
  <c r="G16" i="1" s="1"/>
  <c r="F15" i="1"/>
  <c r="E15" i="1"/>
  <c r="D15" i="1"/>
  <c r="D16" i="1" s="1"/>
  <c r="C15" i="1"/>
  <c r="C16" i="1" s="1"/>
  <c r="E5" i="38" l="1"/>
  <c r="E5" i="37"/>
  <c r="F17" i="38"/>
  <c r="F17" i="37"/>
  <c r="D18" i="37"/>
  <c r="D18" i="38"/>
  <c r="F5" i="37"/>
  <c r="F5" i="38"/>
  <c r="G6" i="37"/>
  <c r="G6" i="38"/>
  <c r="I7" i="38"/>
  <c r="I7" i="37"/>
  <c r="D4" i="38"/>
  <c r="D4" i="37"/>
  <c r="L4" i="38"/>
  <c r="L4" i="37"/>
  <c r="J8" i="37"/>
  <c r="J8" i="38"/>
  <c r="N8" i="38"/>
  <c r="N8" i="37"/>
  <c r="D6" i="38"/>
  <c r="D6" i="37"/>
  <c r="H6" i="37"/>
  <c r="H6" i="38"/>
  <c r="L6" i="37"/>
  <c r="L6" i="38"/>
  <c r="E16" i="38"/>
  <c r="E16" i="37"/>
  <c r="I16" i="38"/>
  <c r="I16" i="37"/>
  <c r="M16" i="38"/>
  <c r="M16" i="37"/>
  <c r="E19" i="37"/>
  <c r="E19" i="38"/>
  <c r="I19" i="37"/>
  <c r="I19" i="38"/>
  <c r="M19" i="38"/>
  <c r="M19" i="37"/>
  <c r="E4" i="38"/>
  <c r="E4" i="37"/>
  <c r="I4" i="38"/>
  <c r="I4" i="37"/>
  <c r="M4" i="37"/>
  <c r="M4" i="38"/>
  <c r="G8" i="38"/>
  <c r="G8" i="37"/>
  <c r="K8" i="38"/>
  <c r="K8" i="37"/>
  <c r="F16" i="37"/>
  <c r="F16" i="38"/>
  <c r="J16" i="37"/>
  <c r="J16" i="38"/>
  <c r="N16" i="37"/>
  <c r="N16" i="38"/>
  <c r="G18" i="38"/>
  <c r="G18" i="37"/>
  <c r="K18" i="38"/>
  <c r="K18" i="37"/>
  <c r="F19" i="37"/>
  <c r="F19" i="38"/>
  <c r="J19" i="38"/>
  <c r="J19" i="37"/>
  <c r="N19" i="38"/>
  <c r="N19" i="37"/>
  <c r="D7" i="38"/>
  <c r="D7" i="37"/>
  <c r="N17" i="38"/>
  <c r="N17" i="37"/>
  <c r="L18" i="37"/>
  <c r="L18" i="38"/>
  <c r="N20" i="38"/>
  <c r="N20" i="37"/>
  <c r="I5" i="38"/>
  <c r="I5" i="37"/>
  <c r="L7" i="37"/>
  <c r="L7" i="38"/>
  <c r="J17" i="38"/>
  <c r="J17" i="37"/>
  <c r="J5" i="38"/>
  <c r="J5" i="37"/>
  <c r="K6" i="37"/>
  <c r="K6" i="38"/>
  <c r="M7" i="37"/>
  <c r="M7" i="38"/>
  <c r="G17" i="37"/>
  <c r="G17" i="38"/>
  <c r="K17" i="37"/>
  <c r="K17" i="38"/>
  <c r="G20" i="37"/>
  <c r="G20" i="38"/>
  <c r="K20" i="38"/>
  <c r="K20" i="37"/>
  <c r="M5" i="38"/>
  <c r="M5" i="37"/>
  <c r="H7" i="38"/>
  <c r="H7" i="37"/>
  <c r="H18" i="37"/>
  <c r="H18" i="38"/>
  <c r="N5" i="38"/>
  <c r="N5" i="37"/>
  <c r="E7" i="37"/>
  <c r="E7" i="38"/>
  <c r="H4" i="38"/>
  <c r="H4" i="37"/>
  <c r="F8" i="37"/>
  <c r="F8" i="38"/>
  <c r="H20" i="38"/>
  <c r="H20" i="37"/>
  <c r="J8" i="39"/>
  <c r="X8" i="39" s="1"/>
  <c r="J9" i="38"/>
  <c r="J9" i="37"/>
  <c r="D13" i="39"/>
  <c r="D14" i="38"/>
  <c r="D14" i="37"/>
  <c r="H13" i="39"/>
  <c r="H14" i="37"/>
  <c r="H14" i="38"/>
  <c r="L13" i="39"/>
  <c r="L14" i="37"/>
  <c r="L14" i="38"/>
  <c r="G13" i="39"/>
  <c r="G14" i="38"/>
  <c r="G14" i="37"/>
  <c r="G14" i="39"/>
  <c r="G15" i="38"/>
  <c r="G15" i="37"/>
  <c r="K14" i="39"/>
  <c r="K15" i="38"/>
  <c r="K15" i="37"/>
  <c r="D14" i="39"/>
  <c r="D15" i="38"/>
  <c r="D15" i="37"/>
  <c r="L14" i="39"/>
  <c r="L15" i="38"/>
  <c r="L15" i="37"/>
  <c r="F11" i="38"/>
  <c r="F11" i="37"/>
  <c r="J11" i="38"/>
  <c r="J11" i="37"/>
  <c r="N11" i="38"/>
  <c r="N11" i="37"/>
  <c r="K11" i="37"/>
  <c r="K11" i="38"/>
  <c r="J32" i="38"/>
  <c r="J26" i="37"/>
  <c r="D26" i="39"/>
  <c r="R26" i="39" s="1"/>
  <c r="D27" i="37"/>
  <c r="H26" i="39"/>
  <c r="V26" i="39" s="1"/>
  <c r="H27" i="37"/>
  <c r="L26" i="39"/>
  <c r="Z26" i="39" s="1"/>
  <c r="L27" i="37"/>
  <c r="G26" i="39"/>
  <c r="U26" i="39" s="1"/>
  <c r="G27" i="37"/>
  <c r="J4" i="38"/>
  <c r="J4" i="37"/>
  <c r="G5" i="37"/>
  <c r="G5" i="38"/>
  <c r="K5" i="37"/>
  <c r="K5" i="38"/>
  <c r="G4" i="39"/>
  <c r="U4" i="39" s="1"/>
  <c r="K4" i="39"/>
  <c r="Y4" i="39" s="1"/>
  <c r="D8" i="38"/>
  <c r="D8" i="37"/>
  <c r="E6" i="38"/>
  <c r="E6" i="37"/>
  <c r="H17" i="38"/>
  <c r="H17" i="37"/>
  <c r="L17" i="37"/>
  <c r="L17" i="38"/>
  <c r="I18" i="37"/>
  <c r="I18" i="38"/>
  <c r="M18" i="38"/>
  <c r="M18" i="37"/>
  <c r="J20" i="38"/>
  <c r="J20" i="37"/>
  <c r="M21" i="38"/>
  <c r="M21" i="37"/>
  <c r="J23" i="38"/>
  <c r="J22" i="37"/>
  <c r="C16" i="13"/>
  <c r="C17" i="13" s="1"/>
  <c r="D22" i="39" s="1"/>
  <c r="R22" i="39" s="1"/>
  <c r="K16" i="13"/>
  <c r="G24" i="38"/>
  <c r="G23" i="37"/>
  <c r="G4" i="38"/>
  <c r="G4" i="37"/>
  <c r="D5" i="38"/>
  <c r="D5" i="37"/>
  <c r="I8" i="38"/>
  <c r="I8" i="37"/>
  <c r="F6" i="38"/>
  <c r="F6" i="37"/>
  <c r="N6" i="38"/>
  <c r="N6" i="37"/>
  <c r="G7" i="38"/>
  <c r="G7" i="37"/>
  <c r="K7" i="38"/>
  <c r="K7" i="37"/>
  <c r="G6" i="39"/>
  <c r="U6" i="39" s="1"/>
  <c r="K6" i="39"/>
  <c r="Y6" i="39" s="1"/>
  <c r="D16" i="38"/>
  <c r="D16" i="37"/>
  <c r="H16" i="38"/>
  <c r="H16" i="37"/>
  <c r="L16" i="38"/>
  <c r="L16" i="37"/>
  <c r="D15" i="39"/>
  <c r="R15" i="39" s="1"/>
  <c r="H15" i="39"/>
  <c r="V15" i="39" s="1"/>
  <c r="L15" i="39"/>
  <c r="Z15" i="39" s="1"/>
  <c r="E17" i="38"/>
  <c r="E17" i="37"/>
  <c r="I17" i="38"/>
  <c r="I17" i="37"/>
  <c r="M17" i="38"/>
  <c r="M17" i="37"/>
  <c r="F18" i="38"/>
  <c r="F18" i="37"/>
  <c r="J18" i="38"/>
  <c r="J18" i="37"/>
  <c r="N18" i="38"/>
  <c r="N18" i="37"/>
  <c r="D19" i="38"/>
  <c r="D19" i="37"/>
  <c r="H19" i="38"/>
  <c r="H19" i="37"/>
  <c r="L19" i="38"/>
  <c r="L19" i="37"/>
  <c r="D18" i="39"/>
  <c r="R18" i="39" s="1"/>
  <c r="H18" i="39"/>
  <c r="V18" i="39" s="1"/>
  <c r="L18" i="39"/>
  <c r="Z18" i="39" s="1"/>
  <c r="F20" i="38"/>
  <c r="F20" i="37"/>
  <c r="D19" i="39"/>
  <c r="R19" i="39" s="1"/>
  <c r="H19" i="39"/>
  <c r="V19" i="39" s="1"/>
  <c r="L19" i="39"/>
  <c r="Z19" i="39" s="1"/>
  <c r="D21" i="38"/>
  <c r="D21" i="37"/>
  <c r="H21" i="38"/>
  <c r="H21" i="37"/>
  <c r="L21" i="37"/>
  <c r="L21" i="38"/>
  <c r="G21" i="38"/>
  <c r="G21" i="37"/>
  <c r="G20" i="39"/>
  <c r="U20" i="39" s="1"/>
  <c r="K20" i="39"/>
  <c r="Y20" i="39" s="1"/>
  <c r="G23" i="38"/>
  <c r="G22" i="37"/>
  <c r="K23" i="38"/>
  <c r="K22" i="37"/>
  <c r="D23" i="38"/>
  <c r="D22" i="37"/>
  <c r="L23" i="38"/>
  <c r="L22" i="37"/>
  <c r="I24" i="38"/>
  <c r="I23" i="37"/>
  <c r="E4" i="39"/>
  <c r="S4" i="39" s="1"/>
  <c r="I4" i="39"/>
  <c r="W4" i="39" s="1"/>
  <c r="M4" i="39"/>
  <c r="AA4" i="39" s="1"/>
  <c r="F7" i="39"/>
  <c r="T7" i="39" s="1"/>
  <c r="J7" i="39"/>
  <c r="X7" i="39" s="1"/>
  <c r="N7" i="39"/>
  <c r="AB7" i="39" s="1"/>
  <c r="G5" i="39"/>
  <c r="U5" i="39" s="1"/>
  <c r="K5" i="39"/>
  <c r="Y5" i="39" s="1"/>
  <c r="D6" i="39"/>
  <c r="R6" i="39" s="1"/>
  <c r="H6" i="39"/>
  <c r="V6" i="39" s="1"/>
  <c r="L6" i="39"/>
  <c r="Z6" i="39" s="1"/>
  <c r="E15" i="39"/>
  <c r="S15" i="39" s="1"/>
  <c r="I15" i="39"/>
  <c r="W15" i="39" s="1"/>
  <c r="M15" i="39"/>
  <c r="AA15" i="39" s="1"/>
  <c r="F16" i="39"/>
  <c r="T16" i="39" s="1"/>
  <c r="J16" i="39"/>
  <c r="X16" i="39" s="1"/>
  <c r="N16" i="39"/>
  <c r="AB16" i="39" s="1"/>
  <c r="G17" i="39"/>
  <c r="U17" i="39" s="1"/>
  <c r="K17" i="39"/>
  <c r="Y17" i="39" s="1"/>
  <c r="E18" i="39"/>
  <c r="S18" i="39" s="1"/>
  <c r="I18" i="39"/>
  <c r="W18" i="39" s="1"/>
  <c r="M18" i="39"/>
  <c r="AA18" i="39" s="1"/>
  <c r="E20" i="38"/>
  <c r="E20" i="37"/>
  <c r="I20" i="38"/>
  <c r="I20" i="37"/>
  <c r="M20" i="38"/>
  <c r="M20" i="37"/>
  <c r="L20" i="38"/>
  <c r="L20" i="37"/>
  <c r="I21" i="38"/>
  <c r="I21" i="37"/>
  <c r="F22" i="37"/>
  <c r="F23" i="38"/>
  <c r="N23" i="38"/>
  <c r="N22" i="37"/>
  <c r="E16" i="13"/>
  <c r="I16" i="13"/>
  <c r="I17" i="13" s="1"/>
  <c r="J22" i="39" s="1"/>
  <c r="X22" i="39" s="1"/>
  <c r="M16" i="13"/>
  <c r="K23" i="37"/>
  <c r="K24" i="38"/>
  <c r="F17" i="13"/>
  <c r="G22" i="39" s="1"/>
  <c r="U22" i="39" s="1"/>
  <c r="G8" i="39"/>
  <c r="U8" i="39" s="1"/>
  <c r="G9" i="37"/>
  <c r="G9" i="38"/>
  <c r="K8" i="39"/>
  <c r="Y8" i="39" s="1"/>
  <c r="K9" i="37"/>
  <c r="K9" i="38"/>
  <c r="D8" i="39"/>
  <c r="R8" i="39" s="1"/>
  <c r="D9" i="38"/>
  <c r="D9" i="37"/>
  <c r="L9" i="38"/>
  <c r="L8" i="39"/>
  <c r="Z8" i="39" s="1"/>
  <c r="L9" i="37"/>
  <c r="I13" i="39"/>
  <c r="I14" i="38"/>
  <c r="I14" i="37"/>
  <c r="G32" i="38"/>
  <c r="G26" i="37"/>
  <c r="K32" i="38"/>
  <c r="K26" i="37"/>
  <c r="F4" i="37"/>
  <c r="F4" i="38"/>
  <c r="N4" i="37"/>
  <c r="N4" i="38"/>
  <c r="H8" i="38"/>
  <c r="H8" i="37"/>
  <c r="L8" i="38"/>
  <c r="L8" i="37"/>
  <c r="I6" i="38"/>
  <c r="I6" i="37"/>
  <c r="M6" i="38"/>
  <c r="M6" i="37"/>
  <c r="F7" i="38"/>
  <c r="F7" i="37"/>
  <c r="J7" i="38"/>
  <c r="J7" i="37"/>
  <c r="N7" i="38"/>
  <c r="N7" i="37"/>
  <c r="G16" i="37"/>
  <c r="G16" i="38"/>
  <c r="K16" i="38"/>
  <c r="K16" i="37"/>
  <c r="G15" i="39"/>
  <c r="U15" i="39" s="1"/>
  <c r="K15" i="39"/>
  <c r="Y15" i="39" s="1"/>
  <c r="D17" i="37"/>
  <c r="D17" i="38"/>
  <c r="E18" i="38"/>
  <c r="E18" i="37"/>
  <c r="G19" i="38"/>
  <c r="G19" i="37"/>
  <c r="K19" i="38"/>
  <c r="K19" i="37"/>
  <c r="G18" i="39"/>
  <c r="U18" i="39" s="1"/>
  <c r="K18" i="39"/>
  <c r="Y18" i="39" s="1"/>
  <c r="D20" i="38"/>
  <c r="D20" i="37"/>
  <c r="E21" i="38"/>
  <c r="E21" i="37"/>
  <c r="G16" i="13"/>
  <c r="G17" i="13" s="1"/>
  <c r="H22" i="39" s="1"/>
  <c r="V22" i="39" s="1"/>
  <c r="K4" i="38"/>
  <c r="K4" i="37"/>
  <c r="H5" i="38"/>
  <c r="H5" i="37"/>
  <c r="L5" i="38"/>
  <c r="L5" i="37"/>
  <c r="D4" i="39"/>
  <c r="R4" i="39" s="1"/>
  <c r="H4" i="39"/>
  <c r="V4" i="39" s="1"/>
  <c r="L4" i="39"/>
  <c r="Z4" i="39" s="1"/>
  <c r="E8" i="37"/>
  <c r="E8" i="38"/>
  <c r="M8" i="38"/>
  <c r="M8" i="37"/>
  <c r="J6" i="38"/>
  <c r="J6" i="37"/>
  <c r="F4" i="39"/>
  <c r="T4" i="39" s="1"/>
  <c r="J4" i="39"/>
  <c r="X4" i="39" s="1"/>
  <c r="N4" i="39"/>
  <c r="AB4" i="39" s="1"/>
  <c r="G7" i="39"/>
  <c r="U7" i="39" s="1"/>
  <c r="K7" i="39"/>
  <c r="Y7" i="39" s="1"/>
  <c r="E6" i="39"/>
  <c r="S6" i="39" s="1"/>
  <c r="I6" i="39"/>
  <c r="W6" i="39" s="1"/>
  <c r="M6" i="39"/>
  <c r="AA6" i="39" s="1"/>
  <c r="F15" i="39"/>
  <c r="T15" i="39" s="1"/>
  <c r="J15" i="39"/>
  <c r="X15" i="39" s="1"/>
  <c r="N15" i="39"/>
  <c r="AB15" i="39" s="1"/>
  <c r="G16" i="39"/>
  <c r="U16" i="39" s="1"/>
  <c r="K16" i="39"/>
  <c r="Y16" i="39" s="1"/>
  <c r="F18" i="39"/>
  <c r="T18" i="39" s="1"/>
  <c r="J18" i="39"/>
  <c r="X18" i="39" s="1"/>
  <c r="N18" i="39"/>
  <c r="AB18" i="39" s="1"/>
  <c r="F19" i="39"/>
  <c r="T19" i="39" s="1"/>
  <c r="J19" i="39"/>
  <c r="X19" i="39" s="1"/>
  <c r="N19" i="39"/>
  <c r="AB19" i="39" s="1"/>
  <c r="F21" i="38"/>
  <c r="F21" i="37"/>
  <c r="J21" i="38"/>
  <c r="J21" i="37"/>
  <c r="N21" i="38"/>
  <c r="N21" i="37"/>
  <c r="K21" i="38"/>
  <c r="K21" i="37"/>
  <c r="E20" i="39"/>
  <c r="S20" i="39" s="1"/>
  <c r="I20" i="39"/>
  <c r="W20" i="39" s="1"/>
  <c r="M20" i="39"/>
  <c r="AA20" i="39" s="1"/>
  <c r="E23" i="38"/>
  <c r="E22" i="37"/>
  <c r="I23" i="38"/>
  <c r="I22" i="37"/>
  <c r="M23" i="38"/>
  <c r="M22" i="37"/>
  <c r="H23" i="38"/>
  <c r="H22" i="37"/>
  <c r="E24" i="38"/>
  <c r="E23" i="37"/>
  <c r="M24" i="38"/>
  <c r="M23" i="37"/>
  <c r="H17" i="13"/>
  <c r="I22" i="39" s="1"/>
  <c r="W22" i="39" s="1"/>
  <c r="F8" i="39"/>
  <c r="T8" i="39" s="1"/>
  <c r="F9" i="37"/>
  <c r="F9" i="38"/>
  <c r="N8" i="39"/>
  <c r="AB8" i="39" s="1"/>
  <c r="N9" i="37"/>
  <c r="N9" i="38"/>
  <c r="F13" i="39"/>
  <c r="F14" i="38"/>
  <c r="F14" i="37"/>
  <c r="J13" i="39"/>
  <c r="J14" i="38"/>
  <c r="J14" i="37"/>
  <c r="N13" i="39"/>
  <c r="N14" i="38"/>
  <c r="N14" i="37"/>
  <c r="K13" i="39"/>
  <c r="K14" i="38"/>
  <c r="K14" i="37"/>
  <c r="E14" i="39"/>
  <c r="E15" i="37"/>
  <c r="E15" i="38"/>
  <c r="I14" i="39"/>
  <c r="I15" i="37"/>
  <c r="I15" i="38"/>
  <c r="M14" i="39"/>
  <c r="M15" i="37"/>
  <c r="M15" i="38"/>
  <c r="H14" i="39"/>
  <c r="H15" i="38"/>
  <c r="H15" i="37"/>
  <c r="D11" i="37"/>
  <c r="D11" i="38"/>
  <c r="H11" i="37"/>
  <c r="H11" i="38"/>
  <c r="L11" i="37"/>
  <c r="L11" i="38"/>
  <c r="G11" i="38"/>
  <c r="G11" i="37"/>
  <c r="G10" i="39"/>
  <c r="U10" i="39" s="1"/>
  <c r="K10" i="39"/>
  <c r="Y10" i="39" s="1"/>
  <c r="F32" i="38"/>
  <c r="F26" i="37"/>
  <c r="N32" i="38"/>
  <c r="N26" i="37"/>
  <c r="F26" i="39"/>
  <c r="T26" i="39" s="1"/>
  <c r="F27" i="37"/>
  <c r="J26" i="39"/>
  <c r="X26" i="39" s="1"/>
  <c r="J27" i="37"/>
  <c r="N26" i="39"/>
  <c r="AB26" i="39" s="1"/>
  <c r="N27" i="37"/>
  <c r="K26" i="39"/>
  <c r="Y26" i="39" s="1"/>
  <c r="K27" i="37"/>
  <c r="G28" i="39"/>
  <c r="U28" i="39" s="1"/>
  <c r="K28" i="39"/>
  <c r="Y28" i="39" s="1"/>
  <c r="E8" i="39"/>
  <c r="S8" i="39" s="1"/>
  <c r="E9" i="38"/>
  <c r="E9" i="37"/>
  <c r="I8" i="39"/>
  <c r="W8" i="39" s="1"/>
  <c r="I9" i="38"/>
  <c r="I9" i="37"/>
  <c r="M8" i="39"/>
  <c r="AA8" i="39" s="1"/>
  <c r="M9" i="38"/>
  <c r="M9" i="37"/>
  <c r="H9" i="38"/>
  <c r="H8" i="39"/>
  <c r="V8" i="39" s="1"/>
  <c r="H9" i="37"/>
  <c r="E13" i="39"/>
  <c r="E14" i="37"/>
  <c r="E14" i="38"/>
  <c r="M13" i="39"/>
  <c r="M14" i="37"/>
  <c r="M14" i="38"/>
  <c r="E32" i="38"/>
  <c r="E26" i="37"/>
  <c r="I32" i="38"/>
  <c r="I26" i="37"/>
  <c r="M32" i="38"/>
  <c r="M26" i="37"/>
  <c r="E19" i="39"/>
  <c r="S19" i="39" s="1"/>
  <c r="I19" i="39"/>
  <c r="W19" i="39" s="1"/>
  <c r="M19" i="39"/>
  <c r="AA19" i="39" s="1"/>
  <c r="F20" i="39"/>
  <c r="T20" i="39" s="1"/>
  <c r="J20" i="39"/>
  <c r="X20" i="39" s="1"/>
  <c r="N20" i="39"/>
  <c r="AB20" i="39" s="1"/>
  <c r="G21" i="39"/>
  <c r="U21" i="39" s="1"/>
  <c r="K21" i="39"/>
  <c r="Y21" i="39" s="1"/>
  <c r="F10" i="39"/>
  <c r="T10" i="39" s="1"/>
  <c r="J10" i="39"/>
  <c r="X10" i="39" s="1"/>
  <c r="N10" i="39"/>
  <c r="AB10" i="39" s="1"/>
  <c r="I25" i="39"/>
  <c r="W25" i="39" s="1"/>
  <c r="M25" i="39"/>
  <c r="AA25" i="39" s="1"/>
  <c r="F28" i="39"/>
  <c r="T28" i="39" s="1"/>
  <c r="J28" i="39"/>
  <c r="X28" i="39" s="1"/>
  <c r="N28" i="39"/>
  <c r="AB28" i="39" s="1"/>
  <c r="D27" i="39"/>
  <c r="R27" i="39" s="1"/>
  <c r="H27" i="39"/>
  <c r="V27" i="39" s="1"/>
  <c r="L27" i="39"/>
  <c r="Z27" i="39" s="1"/>
  <c r="G29" i="39"/>
  <c r="U29" i="39" s="1"/>
  <c r="K29" i="39"/>
  <c r="Y29" i="39" s="1"/>
  <c r="G19" i="39"/>
  <c r="U19" i="39" s="1"/>
  <c r="K19" i="39"/>
  <c r="Y19" i="39" s="1"/>
  <c r="D20" i="39"/>
  <c r="R20" i="39" s="1"/>
  <c r="H20" i="39"/>
  <c r="V20" i="39" s="1"/>
  <c r="L20" i="39"/>
  <c r="Z20" i="39" s="1"/>
  <c r="M21" i="39"/>
  <c r="AA21" i="39" s="1"/>
  <c r="D10" i="39"/>
  <c r="R10" i="39" s="1"/>
  <c r="H10" i="39"/>
  <c r="V10" i="39" s="1"/>
  <c r="L10" i="39"/>
  <c r="Z10" i="39" s="1"/>
  <c r="G25" i="39"/>
  <c r="U25" i="39" s="1"/>
  <c r="K25" i="39"/>
  <c r="Y25" i="39" s="1"/>
  <c r="D28" i="39"/>
  <c r="R28" i="39" s="1"/>
  <c r="H28" i="39"/>
  <c r="V28" i="39" s="1"/>
  <c r="L28" i="39"/>
  <c r="Z28" i="39" s="1"/>
  <c r="F27" i="39"/>
  <c r="T27" i="39" s="1"/>
  <c r="J27" i="39"/>
  <c r="X27" i="39" s="1"/>
  <c r="N27" i="39"/>
  <c r="AB27" i="39" s="1"/>
  <c r="E29" i="39"/>
  <c r="S29" i="39" s="1"/>
  <c r="I29" i="39"/>
  <c r="W29" i="39" s="1"/>
  <c r="M29" i="39"/>
  <c r="AA29" i="39" s="1"/>
  <c r="F14" i="39"/>
  <c r="F15" i="38"/>
  <c r="F15" i="37"/>
  <c r="J14" i="39"/>
  <c r="J15" i="37"/>
  <c r="J15" i="38"/>
  <c r="N14" i="39"/>
  <c r="N15" i="38"/>
  <c r="N15" i="37"/>
  <c r="E11" i="38"/>
  <c r="E11" i="37"/>
  <c r="I11" i="38"/>
  <c r="I11" i="37"/>
  <c r="M11" i="38"/>
  <c r="M11" i="37"/>
  <c r="E10" i="39"/>
  <c r="S10" i="39" s="1"/>
  <c r="I10" i="39"/>
  <c r="W10" i="39" s="1"/>
  <c r="M10" i="39"/>
  <c r="AA10" i="39" s="1"/>
  <c r="D32" i="38"/>
  <c r="D26" i="37"/>
  <c r="H32" i="38"/>
  <c r="H26" i="37"/>
  <c r="L32" i="38"/>
  <c r="L26" i="37"/>
  <c r="E26" i="39"/>
  <c r="S26" i="39" s="1"/>
  <c r="E27" i="37"/>
  <c r="I26" i="39"/>
  <c r="W26" i="39" s="1"/>
  <c r="I27" i="37"/>
  <c r="M26" i="39"/>
  <c r="AA26" i="39" s="1"/>
  <c r="M27" i="37"/>
  <c r="E28" i="39"/>
  <c r="S28" i="39" s="1"/>
  <c r="I28" i="39"/>
  <c r="W28" i="39" s="1"/>
  <c r="M28" i="39"/>
  <c r="AA28" i="39" s="1"/>
  <c r="G27" i="39"/>
  <c r="U27" i="39" s="1"/>
  <c r="K27" i="39"/>
  <c r="Y27" i="39" s="1"/>
  <c r="H24" i="38" l="1"/>
  <c r="H23" i="37"/>
  <c r="J24" i="38"/>
  <c r="J23" i="37"/>
  <c r="L24" i="38"/>
  <c r="L23" i="37"/>
  <c r="N24" i="38"/>
  <c r="N23" i="37"/>
  <c r="F24" i="38"/>
  <c r="F23" i="37"/>
  <c r="K17" i="13"/>
  <c r="L22" i="39" s="1"/>
  <c r="Z22" i="39" s="1"/>
  <c r="M17" i="13"/>
  <c r="N22" i="39" s="1"/>
  <c r="AB22" i="39" s="1"/>
  <c r="E17" i="13"/>
  <c r="F22" i="39" s="1"/>
  <c r="T22" i="39" s="1"/>
  <c r="D24" i="38"/>
  <c r="D23" i="37"/>
</calcChain>
</file>

<file path=xl/sharedStrings.xml><?xml version="1.0" encoding="utf-8"?>
<sst xmlns="http://schemas.openxmlformats.org/spreadsheetml/2006/main" count="2032" uniqueCount="321">
  <si>
    <t xml:space="preserve">Course Code </t>
  </si>
  <si>
    <t>CS101</t>
  </si>
  <si>
    <t>Course Title</t>
  </si>
  <si>
    <t>Computer Programming I</t>
  </si>
  <si>
    <t xml:space="preserve">Note:  Indicate the  level that each CLO contribute to each PLO.                             The following level scale are.                                                                                             Levels:  I = Introduction   P = Proficient   A = Advanced </t>
  </si>
  <si>
    <t xml:space="preserve">Year in which the course is offered </t>
  </si>
  <si>
    <t>Freshman</t>
  </si>
  <si>
    <t>Course Group</t>
  </si>
  <si>
    <t>Programming</t>
  </si>
  <si>
    <t>CLO #</t>
  </si>
  <si>
    <t>CLO  Description</t>
  </si>
  <si>
    <t>PLO A</t>
  </si>
  <si>
    <t>PLO B</t>
  </si>
  <si>
    <t>PLO C</t>
  </si>
  <si>
    <t>PLO D</t>
  </si>
  <si>
    <t>PLO E</t>
  </si>
  <si>
    <t>PLO F</t>
  </si>
  <si>
    <t>PLO G</t>
  </si>
  <si>
    <t>PLO H</t>
  </si>
  <si>
    <t>PLO I</t>
  </si>
  <si>
    <t>PLO J</t>
  </si>
  <si>
    <t>PLO K</t>
  </si>
  <si>
    <t>CLO 1</t>
  </si>
  <si>
    <t>Understand fundamentals of problem solving techniques using variables, conditions, logical expressions, looping structures, branching operations, memory manipulation and I/O operations.</t>
  </si>
  <si>
    <t>P</t>
  </si>
  <si>
    <t>I</t>
  </si>
  <si>
    <t>CLO 2</t>
  </si>
  <si>
    <t>Design solutions for reasonably challenging problems by creating computer programs using Java Programming language.</t>
  </si>
  <si>
    <t>Proficient</t>
  </si>
  <si>
    <t>CLO 3</t>
  </si>
  <si>
    <t>Use an integrated development environment (IDE) to write code for interactive programs, build, test and debug errors to create defect free applications.</t>
  </si>
  <si>
    <t>A</t>
  </si>
  <si>
    <t>Advanced</t>
  </si>
  <si>
    <t>CLO 4</t>
  </si>
  <si>
    <t>Appraise team work utilizing effective group techniques to design, implement and demonstrate a programming project.</t>
  </si>
  <si>
    <t>Course Mapping (1 or 2 or 3)</t>
  </si>
  <si>
    <t>Suggested Course Mapping( I, P, A)</t>
  </si>
  <si>
    <t>No. of Mapping</t>
  </si>
  <si>
    <t>The overall mapping is based on the weighted average scoring.</t>
  </si>
  <si>
    <t>CS102</t>
  </si>
  <si>
    <t>Programming II</t>
  </si>
  <si>
    <t>Use sub-classing to design simple class hierarchies that allow code to be reused for distinct subclasses</t>
  </si>
  <si>
    <t>Use object-oriented inheritance (code-sharing and overriding) and subclasses and polymorphism.</t>
  </si>
  <si>
    <t>Introduction</t>
  </si>
  <si>
    <t>Use object-oriented encapsulation mechanisms such as interfaces and private members</t>
  </si>
  <si>
    <t>Apply Java Collection Frameworks (list, arrays list, maps, sets) in various programs</t>
  </si>
  <si>
    <t>Use Comparable and Comparator interfaces to define natural ordering of classes</t>
  </si>
  <si>
    <t>Use an integrated development environment (IDE) to write code for inter  active programs, build, test and debug errors to create defect free applications.</t>
  </si>
  <si>
    <t>CS285</t>
  </si>
  <si>
    <t>Discrete Mathematics for Computing</t>
  </si>
  <si>
    <t>Junior</t>
  </si>
  <si>
    <t>Foundations, Theory &amp; Language</t>
  </si>
  <si>
    <t xml:space="preserve">Logic Foundations Demonstrate understanding of the basic concepts of propositional logic, equivalences, predicates and quantifiers and translate informal language to logic expressions. </t>
  </si>
  <si>
    <t>Proof Techniques Demonstrate an understanding of proof techniques.</t>
  </si>
  <si>
    <t>Basic Structures Explain the terminology and perform operations of integers, matrices, sets, functions, sequences, and sums.</t>
  </si>
  <si>
    <t>Counting Apply basic counting principles.</t>
  </si>
  <si>
    <t>Recurrence Relations Solve recurrence relations.</t>
  </si>
  <si>
    <t xml:space="preserve">Relations Demonstrate understanding of relations and their properties and how to represent them. </t>
  </si>
  <si>
    <t xml:space="preserve">Graph Theory Illustrate by examples basic terminology of graph theory and various types of graphs and their representation. </t>
  </si>
  <si>
    <t>CS175</t>
  </si>
  <si>
    <r>
      <rPr>
        <b/>
        <sz val="11"/>
        <rFont val="Times New Roman,serif"/>
      </rPr>
      <t>Digital Logic and Computer Organization</t>
    </r>
    <r>
      <rPr>
        <sz val="11"/>
        <color rgb="FF000000"/>
        <rFont val="Calibri"/>
      </rPr>
      <t xml:space="preserve"> </t>
    </r>
  </si>
  <si>
    <t>Describe the basic theoretical concepts of digital systems like the binary system, Boolean algebra, and digital logic.</t>
  </si>
  <si>
    <t>Describe the role of each functional unit in performing the basic instruction execution cycle.</t>
  </si>
  <si>
    <t xml:space="preserve">Describe the organization of the basic computer system and its major functional units. </t>
  </si>
  <si>
    <t>Describe the organization and architecture of computer memory and buses.</t>
  </si>
  <si>
    <t>Simplify and optimize Boolean algebraic expressions representing basic combinational circuits.</t>
  </si>
  <si>
    <t>Design real life problems in logic design terminology and implement them using both combinational circuits and functional blocks such as decoders and multiplexers.</t>
  </si>
  <si>
    <t>Use of Digital Lab and CAD tools for design and analysis of Digital Circuits.</t>
  </si>
  <si>
    <t>CS210</t>
  </si>
  <si>
    <t>Data Structures and Algorithms</t>
  </si>
  <si>
    <t>Sophomore</t>
  </si>
  <si>
    <t>Describe basic data structures and their related algorithms: lists, stacks, queues, trees and its types, heaps, and graphs</t>
  </si>
  <si>
    <t>Understand fundamental algorithms for hashing, searching and sorting</t>
  </si>
  <si>
    <t>Write/apply algorithms for lists, stacks, queues, trees, and graphs on different scenarios and analyze their complexity.</t>
  </si>
  <si>
    <t>Apply different hash functions to find hash codes</t>
  </si>
  <si>
    <t>CS225</t>
  </si>
  <si>
    <t>Software Engineering Design and Development</t>
  </si>
  <si>
    <t>Software Engineering</t>
  </si>
  <si>
    <t>Describe software engineering life cycle activities</t>
  </si>
  <si>
    <t xml:space="preserve">Describe and recognise various software development processes </t>
  </si>
  <si>
    <t xml:space="preserve">To apply the software engineering methodology in developing the software systems using conventional and object oriented analysis and design concepts </t>
  </si>
  <si>
    <t xml:space="preserve">To use effective software engineering techniques, skills, and tools to a accomplish a software development project </t>
  </si>
  <si>
    <t xml:space="preserve">To discuss ethical issues and relate them to professional standards. </t>
  </si>
  <si>
    <t xml:space="preserve">To acquire and apply project management skills in completing the software development in a timely, high quality and cost effective manner.  </t>
  </si>
  <si>
    <t xml:space="preserve">An ability to function effectively on teams to accomplish a software engineering project. </t>
  </si>
  <si>
    <t>CS311</t>
  </si>
  <si>
    <t>Algorithms Analysis and Design</t>
  </si>
  <si>
    <t>Describe the concepts of time and space complexity, worst case and best case complexities with different notations.</t>
  </si>
  <si>
    <t xml:space="preserve">Define different algorithms design paradigms. </t>
  </si>
  <si>
    <t>Define Algorithms for each design paradigm.</t>
  </si>
  <si>
    <t>Describe classes of complexity (P, NP, NP-Complete, NP-Hard)</t>
  </si>
  <si>
    <t>Compute and analyze running time of algorithms.</t>
  </si>
  <si>
    <t>Apply important algorithmic design paradigms and methods of analysis for algorithms.</t>
  </si>
  <si>
    <t>CS320</t>
  </si>
  <si>
    <t>Programming Languages Principles and Paradigms</t>
  </si>
  <si>
    <t>Describe the origins of programming languages with respect to abstractions ,computational paradigms, language definition,  language translation and the future of programming languages</t>
  </si>
  <si>
    <t>Describe the concept behind programming language design criteria.</t>
  </si>
  <si>
    <t>Describe and recognize syntax, semantics, data types and control mechanism in different languages.</t>
  </si>
  <si>
    <t>Describe the main concepts for preparing formal semantics of a programing language</t>
  </si>
  <si>
    <t>Explain and write syntax, semantics, data types and control mechanism in different languages.</t>
  </si>
  <si>
    <t>Research the concepts of functional, logic, object oriented languages its syntax, semantics, data types and control mechanism in a chosen programming language.</t>
  </si>
  <si>
    <t>CS330</t>
  </si>
  <si>
    <t>Introduction to Operating Systems</t>
  </si>
  <si>
    <t>Senior</t>
  </si>
  <si>
    <t>Systems Engineering</t>
  </si>
  <si>
    <t>Describe the functions of an operating system with respect to the convenience and efficiency offered by it in interacting with the hardware.</t>
  </si>
  <si>
    <t>Define various types of operating systems (e.g. single-user, distributed, client-server) and describe major components in them.</t>
  </si>
  <si>
    <t>Demonstrate an understanding of various concepts related to processes (e.g. threads, concurrency, process scheduling, inter-process communications, interrupts etc.)</t>
  </si>
  <si>
    <t>Demonstrate an understanding of various concepts related to memory management (e.g. paging, thrashing, caching, segmentation and virtual memory etc.), and apply various memory management schemes (e.g. by solving simple problems, implementing a scheme, etc.)</t>
  </si>
  <si>
    <t>Develop a practical experience with Unix (e.g. UNIX commands, file and directory manipulation, text editing, shell environments, scripting..)</t>
  </si>
  <si>
    <t>Design and implement solutions (e.g. semaphores, monitors…) to solve the classical problems in process synchronization, develop processes and multithreading systems (POSIX Pthreads).</t>
  </si>
  <si>
    <t>Apply various algorithms for CPU scheduling (e.g. by applying scheduling algorithms to simple problems and computing waiting time of processes, CPU usage times etc., implementing and testing a scheduler, etc.)</t>
  </si>
  <si>
    <t>Demonstrate an understanding of various concepts related to storage management (e.g. File-system interface mechanisms, I/O system direct memory access etc.)</t>
  </si>
  <si>
    <t>CS331</t>
  </si>
  <si>
    <t>Data Communications and Networking</t>
  </si>
  <si>
    <t>Network and Security</t>
  </si>
  <si>
    <t xml:space="preserve">Describe how communication works in data networks and the Internet reference to the OSI and TCP/IP models. </t>
  </si>
  <si>
    <t xml:space="preserve">Describe the services and features of the various layers of TCP/IP and their relevant network devices.  </t>
  </si>
  <si>
    <t xml:space="preserve">Produce a network design solution based on a real life network problem.  </t>
  </si>
  <si>
    <t>Ability to design, calculate, and apply subnet masks and addresses to fulfil networking requirements.</t>
  </si>
  <si>
    <t xml:space="preserve">Use of simulators and analysis tools such as Cisco Packet tracer and Network Protocol Analyzers (NPA). </t>
  </si>
  <si>
    <t>CS340</t>
  </si>
  <si>
    <t>Introduction to Database Systems</t>
  </si>
  <si>
    <t xml:space="preserve">Note:  Indicate the  level that each CLO contribute to each PLO.                                     The following level scale are.                                                                                             Levels:  I = Introduction   P = Proficient   A = Advanced </t>
  </si>
  <si>
    <t>Describe the basic database, its architecture, DBMS concepts of database theory, characteristics and concepts related to data analysis, design and implementation of a relational database</t>
  </si>
  <si>
    <t>Develop conceptual modeling concepts  and notations of the using Entity Relationship or UML diagrams to analyze and design complex database applications</t>
  </si>
  <si>
    <t>Create a logical database design based on the conceptual ER model.</t>
  </si>
  <si>
    <t>Apply normalization forms (1st, 2nd, 3rd, BCNF forms) and functional dependencies to optimize relational model.</t>
  </si>
  <si>
    <t>Explain the use of the relational algebra and relational calculus operations developed specifically for relational databases</t>
  </si>
  <si>
    <t>Create a relational database schema in SQL that incorporates key, entity integrity, and referential integrity constraints and use a declarative query language (SQL) to elicit information from a database.</t>
  </si>
  <si>
    <t>Appraise team work utilizing effective group techniques to design, implement and demonstrate a database project using any DBMS tool.</t>
  </si>
  <si>
    <t>CS 371</t>
  </si>
  <si>
    <t>Web Development</t>
  </si>
  <si>
    <t>Junior and Senior students</t>
  </si>
  <si>
    <t>Describe the fundamental concepts, elements and requirements for designing website and identify the features of various tools used to build websites.</t>
  </si>
  <si>
    <t>Develop dynamic web pages using HTML, JavaScript (client side), and Cascading Styles Sheets.</t>
  </si>
  <si>
    <t>Create and analyze XML documents</t>
  </si>
  <si>
    <t>Evaluate teamwork for utilizing effective group techniques to design, implement and document Web based project. [Usage]</t>
  </si>
  <si>
    <t>Demonstrate and Build interactive web applications using ASP.NET with C# and PHP</t>
  </si>
  <si>
    <t>Demonstrate and manipulate web databases using ADO.NET.</t>
  </si>
  <si>
    <t>CS391</t>
  </si>
  <si>
    <t>Network and computer security</t>
  </si>
  <si>
    <t>Demonstrate an understanding of the themes and challenges of Network &amp; Computer Security</t>
  </si>
  <si>
    <t>Demonstrate  an understanding for the types of security attacks and techniques and how to protect against these attacks</t>
  </si>
  <si>
    <t>Analyse protocols and systems for vulnerabilities, weaknesses and threats</t>
  </si>
  <si>
    <t>Perform security audits using  ethical hacking and other approaches</t>
  </si>
  <si>
    <t>Implement cryptographic algorithms and security protocols.</t>
  </si>
  <si>
    <t>The ability to work in teams to develop  policies and  security strategies  for a typical organization using detailed analysis report</t>
  </si>
  <si>
    <t>Ethics 303</t>
  </si>
  <si>
    <t>Ethical and social aspect of computing</t>
  </si>
  <si>
    <t>Describe the importance of Computer Ethics as a Sociotechnical element and why does  computer and Information technology raise ethical questions</t>
  </si>
  <si>
    <t>Describe existing ethical theories and ethical analysis</t>
  </si>
  <si>
    <t>Explain the Intellectual property and the various mechanisms of Software protection;</t>
  </si>
  <si>
    <t>Analyze ethical issues and IT configured societies created by computer and information technology</t>
  </si>
  <si>
    <t>Solve problems related to protection of Privacy, Information flow and Surveillance using Traditional theories and contemporary methods</t>
  </si>
  <si>
    <t>Evaluate and describe ethical responsibility and ethical roles for computer professionals</t>
  </si>
  <si>
    <t>Critically question and defend decisions logically, and appreciate alternate points of view.</t>
  </si>
  <si>
    <t>Demonstrate ability to write, discuss, debate well thought out research document &amp; communicate your ideas in the appropriate ways.</t>
  </si>
  <si>
    <t>CS 365</t>
  </si>
  <si>
    <t>Human Computer Interaction</t>
  </si>
  <si>
    <t>Gain awareness and understanding of the many factors and concepts that take into place when
designing interactive computer systems.</t>
  </si>
  <si>
    <t>Understand the importance of how human factors influence the design of computer systems.</t>
  </si>
  <si>
    <t>Able to follow design rules and gain a better understanding of the software life cycle.</t>
  </si>
  <si>
    <t>Understand the human and contextual part of the system.</t>
  </si>
  <si>
    <t>Design, evaluate and critique icons and prototypes of Websites, systems and applications.</t>
  </si>
  <si>
    <t>Present prototype design in a report.</t>
  </si>
  <si>
    <t>CS370</t>
  </si>
  <si>
    <t>Introduction to Artificial Inteligence</t>
  </si>
  <si>
    <t>Define terminology related to intelligent agents and describe hallmarks of an intelligent program.</t>
  </si>
  <si>
    <t>Describe various state space search and constraint satisfaction algorithms and characterize their time and space complexities.</t>
  </si>
  <si>
    <t>Describe various inference techniques in propositional and predicate logic.</t>
  </si>
  <si>
    <t>Describe various types of machine learning.</t>
  </si>
  <si>
    <t>Formulate a problem stated in a natural language as a state space search problem or as a constraint satisfaction problem and select/design an algorithm appropriate to it and implement it.</t>
  </si>
  <si>
    <t>Apply inference procedures of propositional and predicate logic to a set of logic statements to prove a statement or query.</t>
  </si>
  <si>
    <t>CS387</t>
  </si>
  <si>
    <t xml:space="preserve">Android Developement </t>
  </si>
  <si>
    <t>Describe basic Mobile Application Development, Its Graphical User Interface and Programming Techniques</t>
  </si>
  <si>
    <t>Prepare Mobile Application’s design from scratch using GUI and XML</t>
  </si>
  <si>
    <t>Build User Interaction of Mobile Application using Object Oriented and Event Driven Programming.</t>
  </si>
  <si>
    <t>Preparing Mobile Application with the use of Multimedia content.</t>
  </si>
  <si>
    <t>Design a Database and
User Interface that works to store data.</t>
  </si>
  <si>
    <t>CS460</t>
  </si>
  <si>
    <t xml:space="preserve">Introduction to Robotics </t>
  </si>
  <si>
    <t>CLO 1. Recognize the future role and development of robots in human society</t>
  </si>
  <si>
    <t>CLO 2. Describe and explain what robots are and what they can do</t>
  </si>
  <si>
    <t>CLO 3. Describe mathematically the position and orientation of objects and how they move</t>
  </si>
  <si>
    <t>CLO 4. Develop control algorithms for mobile robots</t>
  </si>
  <si>
    <t>CLO 5. Develop robotics applications using Robot Operating System (ROS)</t>
  </si>
  <si>
    <t>CLO 6. Describe and explain navigation concepts of mobile robots</t>
  </si>
  <si>
    <t>An ability to apply knowledge of computing and mathematics appropriate to the discipline</t>
  </si>
  <si>
    <t>B</t>
  </si>
  <si>
    <t>An ability to analyze a problem, and identify and define the computing requirements appropriate to its solution</t>
  </si>
  <si>
    <t>C</t>
  </si>
  <si>
    <t>An ability to design, implement, and evaluate a computer-based system, process, component, or program to meet desired needs</t>
  </si>
  <si>
    <t>D</t>
  </si>
  <si>
    <t>An ability to function effectively on teams to accomplish a common goal</t>
  </si>
  <si>
    <t>E</t>
  </si>
  <si>
    <t>An understanding of professional, ethical, legal, security and social issues and responsibilities</t>
  </si>
  <si>
    <t>F</t>
  </si>
  <si>
    <t>An ability to communicate effectively with a range of audiences</t>
  </si>
  <si>
    <t>G</t>
  </si>
  <si>
    <t>An ability to analyze the local and global impact of computing on individuals, organizations, and society</t>
  </si>
  <si>
    <t>H</t>
  </si>
  <si>
    <t>Recognition of the need for and an ability to engage in continuing professional development</t>
  </si>
  <si>
    <t>An ability to use current techniques, skills, and tools necessary for computing practice.</t>
  </si>
  <si>
    <t>J</t>
  </si>
  <si>
    <t>An ability to apply mathematical foundations, algorithmic principles, and computer science theory in the modeling and design of computer-based systems in a way that demonstrates comprehension of the tradeoffs involved in design choices.</t>
  </si>
  <si>
    <t>K</t>
  </si>
  <si>
    <t>An ability to apply design and development principles in the construction of software systems of varying complexity.</t>
  </si>
  <si>
    <t>CS360</t>
  </si>
  <si>
    <t>Computer Graphics</t>
  </si>
  <si>
    <t>Define concepts and important principles of computer graphics</t>
  </si>
  <si>
    <t>Analyze algorithms used in computer graphics</t>
  </si>
  <si>
    <t>Apply various techniques and algorithms in computer graphics.</t>
  </si>
  <si>
    <t>Demonstrate knowledge and understanding of theoretical concepts and computer graphics applications.</t>
  </si>
  <si>
    <t>Demonstrate abilities to develop some structures and algorithms into projects.</t>
  </si>
  <si>
    <t>CS495 ( Advanced Security)</t>
  </si>
  <si>
    <t>CS471</t>
  </si>
  <si>
    <t>Data Mining</t>
  </si>
  <si>
    <t>Recognize the concepts and techniques of Data Mining and processing</t>
  </si>
  <si>
    <t>Identify knowledge discovery and data Mining techniques for real time data mining.</t>
  </si>
  <si>
    <t>Apply the techniques of association finding, classification, clustering, feature selection and visualization to real world data.</t>
  </si>
  <si>
    <t>Evaluate models/algorithms with respect to their accuracy</t>
  </si>
  <si>
    <t>Demonstrate various data mining algorithms using WEKA to solve real time practical problems.</t>
  </si>
  <si>
    <t>Appraise team work utilizing effective group techniques to design, implement and demonstrate an Advance Data mining research project</t>
  </si>
  <si>
    <t>CS489</t>
  </si>
  <si>
    <t>Selected Topic in CS (Systems Development  using Java GUI)</t>
  </si>
  <si>
    <t>Distributed Environment</t>
  </si>
  <si>
    <t>Explain and Use the Java Graphical User Interface and all its components</t>
  </si>
  <si>
    <t>Develop programs using Event Driven, Object Oriented and Logical Programming Concepts</t>
  </si>
  <si>
    <t>Apply the concept of Relational Database Management System to prepare and manipulate database</t>
  </si>
  <si>
    <t>Build front end design of transaction processing application using Java</t>
  </si>
  <si>
    <t>Apply concept of Server faces, Produce report for the developed system using open source Plug-in concept of Java</t>
  </si>
  <si>
    <t>Able to Operate and utilize the features of the development tool to solve different problem</t>
  </si>
  <si>
    <t xml:space="preserve"> </t>
  </si>
  <si>
    <t>CS495</t>
  </si>
  <si>
    <t>Emerging Topics in CS (Advanced Security)</t>
  </si>
  <si>
    <t>Understand the security architecture and basic concepts involved with computer network security.</t>
  </si>
  <si>
    <t>Recognize advanced features of cryptographic and cryptanalysis systems.</t>
  </si>
  <si>
    <t>Criticize current security solutions provided in the literature.</t>
  </si>
  <si>
    <t>Apply cryptographic algorithms and security protocols using security software / simulator.</t>
  </si>
  <si>
    <t>Analyze different wireless networks protocols for vulnerabilities, weaknesses and threats.</t>
  </si>
  <si>
    <t xml:space="preserve">Design and develop a security protocol. </t>
  </si>
  <si>
    <t xml:space="preserve">Present the final work (Research paper/project) and make a demo. </t>
  </si>
  <si>
    <t>DMS 310</t>
  </si>
  <si>
    <t>Introduction to Visual Design</t>
  </si>
  <si>
    <t>Define visual design basics and outline the major characteristics of visual design.</t>
  </si>
  <si>
    <t>Describe the Graphic design process.</t>
  </si>
  <si>
    <t>Describe the design concepts related to typography, Visualization and Composition.</t>
  </si>
  <si>
    <t>Able to apply design concepts in producing a complete solution to visual communication/computer graphics applications such as Posters, Package design, Brochures, Interactive Design &amp; motion.</t>
  </si>
  <si>
    <t>Ability to work with graphic design tools like Adobe Photoshop.</t>
  </si>
  <si>
    <t>DMS322</t>
  </si>
  <si>
    <t>Foundation of Interactive Digital Meida</t>
  </si>
  <si>
    <t>Describe the fundamental concepts of interactive media
and the authoring tool to create interactive Media projects</t>
  </si>
  <si>
    <r>
      <rPr>
        <sz val="10"/>
        <rFont val="Calibri"/>
      </rPr>
      <t>Create Basic symbols, Advanced symbols, text features and Prepare multimedia contents by the Integrating different types of media graphic</t>
    </r>
    <r>
      <rPr>
        <sz val="11"/>
        <color rgb="FF000000"/>
        <rFont val="Calibri"/>
      </rPr>
      <t>s.</t>
    </r>
  </si>
  <si>
    <t>Prepare and Use Interactive components with basic
interactivity features.</t>
  </si>
  <si>
    <t>Create and Incorporate Billboards and Storyboards for different types of audience</t>
  </si>
  <si>
    <r>
      <rPr>
        <sz val="10"/>
        <rFont val="Calibri"/>
      </rPr>
      <t>Design and Use Slideshows and Animations from simple to intermediate level</t>
    </r>
    <r>
      <rPr>
        <sz val="11"/>
        <color rgb="FF000000"/>
        <rFont val="Calibri"/>
      </rPr>
      <t>.</t>
    </r>
  </si>
  <si>
    <t xml:space="preserve"> Able to Operate and utilize the features of the authoring tool to solve different problem.</t>
  </si>
  <si>
    <t>DMS 327</t>
  </si>
  <si>
    <t>3D Modeling &amp; Design</t>
  </si>
  <si>
    <t>Describe the fundamental concepts, elements and requirements for 3 D modeling and design.</t>
  </si>
  <si>
    <t>Able to work, create and navigate utilizing the unique features of the digital 3D modeling workspace.</t>
  </si>
  <si>
    <t>Able to create a 3D environment featuring lighting, rendering, material and textures.</t>
  </si>
  <si>
    <t>Able to create basic 3D models and animations.</t>
  </si>
  <si>
    <t>Able to build 3D models of varying complexity using a 3D package such as blender</t>
  </si>
  <si>
    <t>DMS 332</t>
  </si>
  <si>
    <t>Network Based Multimedia</t>
  </si>
  <si>
    <t>COURSE CODE</t>
  </si>
  <si>
    <t>DMS 351</t>
  </si>
  <si>
    <t>Principles of Animation</t>
  </si>
  <si>
    <t>DMS 426</t>
  </si>
  <si>
    <t>Game Development</t>
  </si>
  <si>
    <t>Foundation Courses</t>
  </si>
  <si>
    <t>Know</t>
  </si>
  <si>
    <t>Course Code</t>
  </si>
  <si>
    <t>Computer Programming II</t>
  </si>
  <si>
    <t>Digital Logic</t>
  </si>
  <si>
    <t>Data Structures</t>
  </si>
  <si>
    <t>Discrete Mathematics</t>
  </si>
  <si>
    <t>MATH 111</t>
  </si>
  <si>
    <t>COM 201</t>
  </si>
  <si>
    <t>ETHC303</t>
  </si>
  <si>
    <t>Computer Ethics</t>
  </si>
  <si>
    <t>Core Courses</t>
  </si>
  <si>
    <t>Math 113</t>
  </si>
  <si>
    <t>Calculus -I</t>
  </si>
  <si>
    <t>Math 223</t>
  </si>
  <si>
    <t>Calculus -II</t>
  </si>
  <si>
    <t>Analysis &amp; Design of Algorithms</t>
  </si>
  <si>
    <t>Programming Language Paradigms</t>
  </si>
  <si>
    <t>Operating Systems</t>
  </si>
  <si>
    <t>Introduction to Networks &amp; Data Communication</t>
  </si>
  <si>
    <t>CS371</t>
  </si>
  <si>
    <t>Network and data Security</t>
  </si>
  <si>
    <t>Elective Courses</t>
  </si>
  <si>
    <t>Artificial Intelligence</t>
  </si>
  <si>
    <t>Mobile Application Development</t>
  </si>
  <si>
    <t>Introduction to Robotics</t>
  </si>
  <si>
    <t>CS489  Advanced Java)</t>
  </si>
  <si>
    <t>CS495 (Advanced Security)</t>
  </si>
  <si>
    <t>DMS Core Courses</t>
  </si>
  <si>
    <t>DMS Elective Courses</t>
  </si>
  <si>
    <t>CS447</t>
  </si>
  <si>
    <t>Building Ecommerce</t>
  </si>
  <si>
    <t xml:space="preserve">CS489  </t>
  </si>
  <si>
    <t>(Selected Topics in CS ( Systems Development Using Java)</t>
  </si>
  <si>
    <t>L</t>
  </si>
  <si>
    <t>Low Contribution</t>
  </si>
  <si>
    <t>M</t>
  </si>
  <si>
    <t>Medium Contribution</t>
  </si>
  <si>
    <t>High Contribution</t>
  </si>
  <si>
    <t>CS Course Groups</t>
  </si>
  <si>
    <t>CS492</t>
  </si>
  <si>
    <t>Cooperative Education</t>
  </si>
  <si>
    <t xml:space="preserve">Identify, and recognize real life problems in the field of study  and recall practical best practices in approaching their solutions </t>
  </si>
  <si>
    <t xml:space="preserve">Demonstrate the ability to apply theoretical concepts and hands-on knowledge in a real world situation </t>
  </si>
  <si>
    <t>Apply procedures involved in critical thinking and creative problem solving both when asked to do so and when faced with unanticipated scenarios</t>
  </si>
  <si>
    <t xml:space="preserve">Show responsibility for their own learning and continuing personal and professional development. </t>
  </si>
  <si>
    <t>Work effectively in groups and exercise leadership when appropriate and act responsibly in personal and professional relationships.</t>
  </si>
  <si>
    <t>Communicate effectively in oral and written form using information and communication technology whenever required</t>
  </si>
</sst>
</file>

<file path=xl/styles.xml><?xml version="1.0" encoding="utf-8"?>
<styleSheet xmlns="http://schemas.openxmlformats.org/spreadsheetml/2006/main" xmlns:mc="http://schemas.openxmlformats.org/markup-compatibility/2006" xmlns:x14ac="http://schemas.microsoft.com/office/spreadsheetml/2009/9/ac" mc:Ignorable="x14ac">
  <fonts count="39">
    <font>
      <sz val="11"/>
      <color rgb="FF000000"/>
      <name val="Calibri"/>
    </font>
    <font>
      <b/>
      <sz val="12"/>
      <color rgb="FF000000"/>
      <name val="Quattrocento"/>
    </font>
    <font>
      <sz val="12"/>
      <color rgb="FF000000"/>
      <name val="Quattrocento"/>
    </font>
    <font>
      <sz val="11"/>
      <name val="Calibri"/>
    </font>
    <font>
      <b/>
      <sz val="12"/>
      <color rgb="FFFFFFFF"/>
      <name val="Quattrocento"/>
    </font>
    <font>
      <b/>
      <sz val="11"/>
      <color rgb="FFFFFFFF"/>
      <name val="&quot;Book Antiqua&quot;"/>
    </font>
    <font>
      <sz val="11"/>
      <color rgb="FF000000"/>
      <name val="&quot;Book Antiqua&quot;"/>
    </font>
    <font>
      <b/>
      <sz val="11"/>
      <color rgb="FF000000"/>
      <name val="Quattrocento"/>
    </font>
    <font>
      <sz val="11"/>
      <color rgb="FF000000"/>
      <name val="Quattrocento"/>
    </font>
    <font>
      <b/>
      <sz val="16"/>
      <color rgb="FF000000"/>
      <name val="Quattrocento"/>
    </font>
    <font>
      <sz val="16"/>
      <color rgb="FF000000"/>
      <name val="Quattrocento"/>
    </font>
    <font>
      <sz val="16"/>
      <color rgb="FFFF0000"/>
      <name val="Quattrocento"/>
    </font>
    <font>
      <sz val="11"/>
      <color rgb="FF000000"/>
      <name val="Inconsolata"/>
    </font>
    <font>
      <sz val="11"/>
      <name val="Calibri"/>
    </font>
    <font>
      <sz val="11"/>
      <name val="&quot;Times New Roman&quot;"/>
    </font>
    <font>
      <sz val="11"/>
      <color rgb="FF000000"/>
      <name val="Arial"/>
    </font>
    <font>
      <sz val="11"/>
      <name val="Arial"/>
    </font>
    <font>
      <sz val="14"/>
      <color rgb="FF000000"/>
      <name val="Quattrocento"/>
    </font>
    <font>
      <sz val="11"/>
      <color rgb="FF000000"/>
      <name val="Georgia"/>
    </font>
    <font>
      <sz val="11"/>
      <name val="Garamond"/>
    </font>
    <font>
      <sz val="11"/>
      <name val="Times New Roman"/>
    </font>
    <font>
      <sz val="11"/>
      <name val="&quot;Calibri&quot;"/>
    </font>
    <font>
      <sz val="11"/>
      <name val="&quot;Arial&quot;"/>
    </font>
    <font>
      <sz val="12"/>
      <name val="&quot;Calibri&quot;"/>
    </font>
    <font>
      <sz val="12"/>
      <color rgb="FF000000"/>
      <name val="Times New Roman"/>
    </font>
    <font>
      <sz val="12"/>
      <color rgb="FF000000"/>
      <name val="Calibri"/>
    </font>
    <font>
      <u/>
      <sz val="12"/>
      <name val="&quot;Arial&quot;"/>
    </font>
    <font>
      <u/>
      <sz val="12"/>
      <color rgb="FF000000"/>
      <name val="&quot;Arial&quot;"/>
    </font>
    <font>
      <sz val="12"/>
      <color rgb="FF000000"/>
      <name val="&quot;Arial&quot;"/>
    </font>
    <font>
      <b/>
      <sz val="12"/>
      <color rgb="FF000000"/>
      <name val="&quot;Times New Roman&quot;"/>
    </font>
    <font>
      <b/>
      <sz val="12"/>
      <color rgb="FF2C2C2C"/>
      <name val="&quot;Times New Roman&quot;"/>
    </font>
    <font>
      <b/>
      <sz val="12"/>
      <name val="&quot;Times New Roman&quot;"/>
    </font>
    <font>
      <b/>
      <sz val="11"/>
      <name val="Calibri"/>
    </font>
    <font>
      <sz val="11"/>
      <color rgb="FF000000"/>
      <name val="Times New Roman"/>
    </font>
    <font>
      <b/>
      <sz val="11"/>
      <color rgb="FFFFFFFF"/>
      <name val="Quattrocento"/>
    </font>
    <font>
      <b/>
      <sz val="14"/>
      <color rgb="FF000000"/>
      <name val="Times New Roman"/>
    </font>
    <font>
      <sz val="13"/>
      <color rgb="FF000000"/>
      <name val="Times New Roman"/>
    </font>
    <font>
      <b/>
      <sz val="11"/>
      <name val="Times New Roman,serif"/>
    </font>
    <font>
      <sz val="10"/>
      <name val="Calibri"/>
    </font>
  </fonts>
  <fills count="10">
    <fill>
      <patternFill patternType="none"/>
    </fill>
    <fill>
      <patternFill patternType="gray125"/>
    </fill>
    <fill>
      <patternFill patternType="solid">
        <fgColor rgb="FF4F81BD"/>
        <bgColor rgb="FF4F81BD"/>
      </patternFill>
    </fill>
    <fill>
      <patternFill patternType="solid">
        <fgColor rgb="FF548235"/>
        <bgColor rgb="FF548235"/>
      </patternFill>
    </fill>
    <fill>
      <patternFill patternType="solid">
        <fgColor rgb="FFA9D08E"/>
        <bgColor rgb="FFA9D08E"/>
      </patternFill>
    </fill>
    <fill>
      <patternFill patternType="solid">
        <fgColor rgb="FF8DB3E2"/>
        <bgColor rgb="FF8DB3E2"/>
      </patternFill>
    </fill>
    <fill>
      <patternFill patternType="solid">
        <fgColor rgb="FFFFFFFF"/>
        <bgColor rgb="FFFFFFFF"/>
      </patternFill>
    </fill>
    <fill>
      <patternFill patternType="solid">
        <fgColor rgb="FFC6D9F0"/>
        <bgColor rgb="FFC6D9F0"/>
      </patternFill>
    </fill>
    <fill>
      <patternFill patternType="solid">
        <fgColor rgb="FFCFE2F3"/>
        <bgColor rgb="FFCFE2F3"/>
      </patternFill>
    </fill>
    <fill>
      <patternFill patternType="solid">
        <fgColor rgb="FFA6A6A6"/>
        <bgColor rgb="FFA6A6A6"/>
      </patternFill>
    </fill>
  </fills>
  <borders count="14">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CCCCCC"/>
      </left>
      <right style="thin">
        <color rgb="FF000000"/>
      </right>
      <top style="thin">
        <color rgb="FFCCCCCC"/>
      </top>
      <bottom style="thin">
        <color rgb="FF000000"/>
      </bottom>
      <diagonal/>
    </border>
    <border>
      <left style="medium">
        <color rgb="FF000000"/>
      </left>
      <right/>
      <top style="medium">
        <color rgb="FF000000"/>
      </top>
      <bottom/>
      <diagonal/>
    </border>
  </borders>
  <cellStyleXfs count="1">
    <xf numFmtId="0" fontId="0" fillId="0" borderId="0"/>
  </cellStyleXfs>
  <cellXfs count="128">
    <xf numFmtId="0" fontId="0" fillId="0" borderId="0" xfId="0" applyFont="1" applyAlignment="1"/>
    <xf numFmtId="0" fontId="1" fillId="0" borderId="1" xfId="0" applyFont="1" applyBorder="1"/>
    <xf numFmtId="0" fontId="2" fillId="0" borderId="1" xfId="0" applyFont="1" applyBorder="1" applyAlignment="1"/>
    <xf numFmtId="0" fontId="2" fillId="0" borderId="0" xfId="0" applyFont="1"/>
    <xf numFmtId="0" fontId="1" fillId="0" borderId="1" xfId="0" applyFont="1" applyBorder="1" applyAlignment="1">
      <alignment wrapText="1"/>
    </xf>
    <xf numFmtId="0" fontId="2" fillId="0" borderId="0" xfId="0" applyFont="1" applyAlignment="1">
      <alignment horizontal="left" wrapText="1"/>
    </xf>
    <xf numFmtId="0" fontId="4" fillId="2" borderId="1" xfId="0" applyFont="1" applyFill="1" applyBorder="1" applyAlignment="1">
      <alignment wrapText="1"/>
    </xf>
    <xf numFmtId="0" fontId="4" fillId="2" borderId="1" xfId="0" applyFont="1" applyFill="1" applyBorder="1"/>
    <xf numFmtId="0" fontId="5" fillId="3" borderId="8" xfId="0" applyFont="1" applyFill="1" applyBorder="1" applyAlignment="1">
      <alignment horizontal="left" vertical="center"/>
    </xf>
    <xf numFmtId="0" fontId="6" fillId="4" borderId="4" xfId="0" applyFont="1" applyFill="1" applyBorder="1" applyAlignment="1">
      <alignment vertical="top" wrapText="1"/>
    </xf>
    <xf numFmtId="0" fontId="3" fillId="0" borderId="0" xfId="0" applyFont="1" applyAlignment="1"/>
    <xf numFmtId="0" fontId="2" fillId="0" borderId="1" xfId="0" applyFont="1" applyBorder="1"/>
    <xf numFmtId="0" fontId="5" fillId="3" borderId="1" xfId="0" applyFont="1" applyFill="1" applyBorder="1" applyAlignment="1">
      <alignment horizontal="left" vertical="center"/>
    </xf>
    <xf numFmtId="0" fontId="6" fillId="4" borderId="1" xfId="0" applyFont="1" applyFill="1" applyBorder="1" applyAlignment="1">
      <alignment vertical="top" wrapText="1"/>
    </xf>
    <xf numFmtId="0" fontId="6" fillId="4" borderId="7" xfId="0" applyFont="1" applyFill="1" applyBorder="1" applyAlignment="1">
      <alignment vertical="top" wrapText="1"/>
    </xf>
    <xf numFmtId="0" fontId="7" fillId="0" borderId="1" xfId="0" applyFont="1" applyBorder="1" applyAlignment="1">
      <alignment horizontal="center" vertical="center"/>
    </xf>
    <xf numFmtId="0" fontId="8" fillId="0" borderId="1" xfId="0" applyFont="1" applyBorder="1" applyAlignment="1">
      <alignment vertical="center" wrapText="1"/>
    </xf>
    <xf numFmtId="0" fontId="7" fillId="0" borderId="1" xfId="0" applyFont="1" applyBorder="1" applyAlignment="1">
      <alignment vertical="center" wrapText="1"/>
    </xf>
    <xf numFmtId="0" fontId="10" fillId="5" borderId="1" xfId="0" applyFont="1" applyFill="1" applyBorder="1" applyAlignment="1">
      <alignment horizontal="center"/>
    </xf>
    <xf numFmtId="0" fontId="11" fillId="5" borderId="1" xfId="0" applyFont="1" applyFill="1" applyBorder="1" applyAlignment="1">
      <alignment horizontal="center"/>
    </xf>
    <xf numFmtId="0" fontId="2" fillId="0" borderId="0" xfId="0" applyFont="1" applyAlignment="1"/>
    <xf numFmtId="0" fontId="2" fillId="0" borderId="1" xfId="0" applyFont="1" applyBorder="1" applyAlignment="1">
      <alignment wrapText="1"/>
    </xf>
    <xf numFmtId="0" fontId="12" fillId="6" borderId="0" xfId="0" applyFont="1" applyFill="1"/>
    <xf numFmtId="0" fontId="8" fillId="0" borderId="1" xfId="0" applyFont="1" applyBorder="1" applyAlignment="1">
      <alignment vertical="center" wrapText="1"/>
    </xf>
    <xf numFmtId="0" fontId="2" fillId="0" borderId="1" xfId="0" applyFont="1" applyBorder="1" applyAlignment="1">
      <alignment wrapText="1"/>
    </xf>
    <xf numFmtId="0" fontId="13" fillId="0" borderId="0" xfId="0" applyFont="1" applyAlignment="1"/>
    <xf numFmtId="0" fontId="14" fillId="0" borderId="0" xfId="0" applyFont="1" applyAlignment="1"/>
    <xf numFmtId="0" fontId="15" fillId="0" borderId="0" xfId="0" applyFont="1" applyAlignment="1">
      <alignment wrapText="1"/>
    </xf>
    <xf numFmtId="0" fontId="16" fillId="0" borderId="0" xfId="0" applyFont="1" applyAlignment="1">
      <alignment wrapText="1"/>
    </xf>
    <xf numFmtId="0" fontId="17" fillId="0" borderId="1" xfId="0" applyFont="1" applyBorder="1"/>
    <xf numFmtId="0" fontId="17" fillId="0" borderId="9" xfId="0" applyFont="1" applyBorder="1"/>
    <xf numFmtId="0" fontId="2" fillId="0" borderId="3" xfId="0" applyFont="1" applyBorder="1"/>
    <xf numFmtId="0" fontId="2" fillId="0" borderId="4" xfId="0" applyFont="1" applyBorder="1"/>
    <xf numFmtId="0" fontId="2" fillId="0" borderId="6" xfId="0" applyFont="1" applyBorder="1"/>
    <xf numFmtId="0" fontId="2" fillId="0" borderId="7" xfId="0" applyFont="1" applyBorder="1"/>
    <xf numFmtId="0" fontId="17" fillId="0" borderId="1" xfId="0" applyFont="1" applyBorder="1" applyAlignment="1"/>
    <xf numFmtId="0" fontId="18" fillId="0" borderId="1" xfId="0" applyFont="1" applyBorder="1" applyAlignment="1">
      <alignment horizontal="left"/>
    </xf>
    <xf numFmtId="0" fontId="18" fillId="0" borderId="1" xfId="0" applyFont="1" applyBorder="1" applyAlignment="1"/>
    <xf numFmtId="0" fontId="19" fillId="6" borderId="0" xfId="0" applyFont="1" applyFill="1" applyAlignment="1"/>
    <xf numFmtId="0" fontId="20" fillId="6" borderId="0" xfId="0" applyFont="1" applyFill="1" applyAlignment="1"/>
    <xf numFmtId="0" fontId="1" fillId="0" borderId="1" xfId="0" applyFont="1" applyBorder="1" applyAlignment="1"/>
    <xf numFmtId="0" fontId="3" fillId="6" borderId="0" xfId="0" applyFont="1" applyFill="1" applyAlignment="1"/>
    <xf numFmtId="0" fontId="2" fillId="0" borderId="1" xfId="0" applyFont="1" applyBorder="1" applyAlignment="1">
      <alignment vertical="center" wrapText="1"/>
    </xf>
    <xf numFmtId="0" fontId="21" fillId="0" borderId="0" xfId="0" applyFont="1" applyAlignment="1"/>
    <xf numFmtId="0" fontId="22" fillId="0" borderId="0" xfId="0" applyFont="1" applyAlignment="1"/>
    <xf numFmtId="0" fontId="23" fillId="0" borderId="0" xfId="0" applyFont="1" applyAlignment="1"/>
    <xf numFmtId="0" fontId="12" fillId="6" borderId="0" xfId="0" applyFont="1" applyFill="1"/>
    <xf numFmtId="0" fontId="2" fillId="0" borderId="1" xfId="0" applyFont="1" applyBorder="1" applyAlignment="1">
      <alignment horizontal="left" wrapText="1"/>
    </xf>
    <xf numFmtId="0" fontId="0" fillId="0" borderId="0" xfId="0" applyFont="1" applyAlignment="1"/>
    <xf numFmtId="0" fontId="0" fillId="0" borderId="12" xfId="0" applyFont="1" applyBorder="1" applyAlignment="1"/>
    <xf numFmtId="0" fontId="0" fillId="0" borderId="12" xfId="0" applyFont="1" applyBorder="1" applyAlignment="1"/>
    <xf numFmtId="0" fontId="3" fillId="0" borderId="1" xfId="0" applyFont="1" applyBorder="1"/>
    <xf numFmtId="0" fontId="12" fillId="6" borderId="1" xfId="0" applyFont="1" applyFill="1" applyBorder="1"/>
    <xf numFmtId="0" fontId="24" fillId="0" borderId="1" xfId="0" applyFont="1" applyBorder="1" applyAlignment="1">
      <alignment wrapText="1"/>
    </xf>
    <xf numFmtId="0" fontId="25" fillId="0" borderId="0" xfId="0" applyFont="1" applyAlignment="1"/>
    <xf numFmtId="0" fontId="2" fillId="0" borderId="0" xfId="0" applyFont="1" applyAlignment="1">
      <alignment wrapText="1"/>
    </xf>
    <xf numFmtId="0" fontId="26" fillId="0" borderId="0" xfId="0" applyFont="1" applyAlignment="1">
      <alignment wrapText="1"/>
    </xf>
    <xf numFmtId="0" fontId="27" fillId="0" borderId="0" xfId="0" applyFont="1" applyAlignment="1">
      <alignment wrapText="1"/>
    </xf>
    <xf numFmtId="0" fontId="28" fillId="0" borderId="0" xfId="0" applyFont="1" applyAlignment="1">
      <alignment wrapText="1"/>
    </xf>
    <xf numFmtId="0" fontId="25" fillId="0" borderId="0" xfId="0" applyFont="1" applyAlignment="1">
      <alignment wrapText="1"/>
    </xf>
    <xf numFmtId="0" fontId="29" fillId="0" borderId="0" xfId="0" applyFont="1" applyAlignment="1">
      <alignment wrapText="1"/>
    </xf>
    <xf numFmtId="0" fontId="30" fillId="0" borderId="0" xfId="0" applyFont="1" applyAlignment="1">
      <alignment wrapText="1"/>
    </xf>
    <xf numFmtId="0" fontId="31" fillId="0" borderId="0" xfId="0" applyFont="1" applyAlignment="1"/>
    <xf numFmtId="0" fontId="31" fillId="0" borderId="0" xfId="0" applyFont="1" applyAlignment="1">
      <alignment wrapText="1"/>
    </xf>
    <xf numFmtId="0" fontId="32" fillId="0" borderId="0" xfId="0" applyFont="1" applyAlignment="1"/>
    <xf numFmtId="0" fontId="1" fillId="0" borderId="1" xfId="0" applyFont="1" applyBorder="1" applyAlignment="1">
      <alignment vertical="center"/>
    </xf>
    <xf numFmtId="0" fontId="2" fillId="0" borderId="1" xfId="0" applyFont="1" applyBorder="1" applyAlignment="1">
      <alignment vertical="center"/>
    </xf>
    <xf numFmtId="0" fontId="2" fillId="0" borderId="0" xfId="0" applyFont="1" applyAlignment="1">
      <alignment vertical="center"/>
    </xf>
    <xf numFmtId="0" fontId="1" fillId="0" borderId="1" xfId="0" applyFont="1" applyBorder="1" applyAlignment="1">
      <alignment vertical="center" wrapText="1"/>
    </xf>
    <xf numFmtId="0" fontId="2" fillId="0" borderId="1" xfId="0" applyFont="1" applyBorder="1" applyAlignment="1">
      <alignment vertical="center"/>
    </xf>
    <xf numFmtId="0" fontId="2" fillId="0" borderId="0" xfId="0" applyFont="1" applyAlignment="1">
      <alignment horizontal="left" vertical="center" wrapText="1"/>
    </xf>
    <xf numFmtId="0" fontId="4" fillId="2" borderId="1" xfId="0" applyFont="1" applyFill="1" applyBorder="1" applyAlignment="1">
      <alignment vertical="center" wrapText="1"/>
    </xf>
    <xf numFmtId="0" fontId="4" fillId="2" borderId="1" xfId="0" applyFont="1" applyFill="1" applyBorder="1" applyAlignment="1">
      <alignment vertical="center"/>
    </xf>
    <xf numFmtId="0" fontId="33" fillId="0" borderId="1" xfId="0" applyFont="1" applyBorder="1" applyAlignment="1">
      <alignment vertical="center" wrapText="1"/>
    </xf>
    <xf numFmtId="0" fontId="10" fillId="5" borderId="1" xfId="0" applyFont="1" applyFill="1" applyBorder="1" applyAlignment="1">
      <alignment horizontal="center" vertical="center"/>
    </xf>
    <xf numFmtId="0" fontId="11" fillId="5" borderId="1" xfId="0" applyFont="1" applyFill="1" applyBorder="1" applyAlignment="1">
      <alignment horizontal="center" vertical="center"/>
    </xf>
    <xf numFmtId="0" fontId="1" fillId="0" borderId="0" xfId="0" applyFont="1" applyAlignment="1">
      <alignment horizontal="center"/>
    </xf>
    <xf numFmtId="0" fontId="7" fillId="7" borderId="0" xfId="0" applyFont="1" applyFill="1" applyAlignment="1"/>
    <xf numFmtId="0" fontId="34" fillId="2" borderId="0" xfId="0" applyFont="1" applyFill="1"/>
    <xf numFmtId="0" fontId="0" fillId="0" borderId="0" xfId="0" applyFont="1"/>
    <xf numFmtId="0" fontId="7" fillId="7" borderId="1" xfId="0" applyFont="1" applyFill="1" applyBorder="1" applyAlignment="1"/>
    <xf numFmtId="0" fontId="34" fillId="2" borderId="1" xfId="0" applyFont="1" applyFill="1" applyBorder="1"/>
    <xf numFmtId="0" fontId="8" fillId="7" borderId="1" xfId="0" applyFont="1" applyFill="1" applyBorder="1"/>
    <xf numFmtId="0" fontId="8" fillId="7" borderId="1" xfId="0" applyFont="1" applyFill="1" applyBorder="1" applyAlignment="1"/>
    <xf numFmtId="0" fontId="8" fillId="0" borderId="1" xfId="0" applyFont="1" applyBorder="1"/>
    <xf numFmtId="0" fontId="8" fillId="0" borderId="1" xfId="0" applyFont="1" applyBorder="1"/>
    <xf numFmtId="0" fontId="8" fillId="7" borderId="0" xfId="0" applyFont="1" applyFill="1" applyAlignment="1">
      <alignment horizontal="left"/>
    </xf>
    <xf numFmtId="0" fontId="8" fillId="7" borderId="1" xfId="0" applyFont="1" applyFill="1" applyBorder="1" applyAlignment="1">
      <alignment wrapText="1"/>
    </xf>
    <xf numFmtId="0" fontId="0" fillId="0" borderId="1" xfId="0" applyFont="1" applyBorder="1"/>
    <xf numFmtId="0" fontId="0" fillId="0" borderId="0" xfId="0" applyFont="1"/>
    <xf numFmtId="0" fontId="8" fillId="7" borderId="1" xfId="0" applyFont="1" applyFill="1" applyBorder="1" applyAlignment="1">
      <alignment wrapText="1"/>
    </xf>
    <xf numFmtId="0" fontId="2" fillId="0" borderId="1" xfId="0" applyFont="1" applyBorder="1" applyAlignment="1">
      <alignment horizontal="left"/>
    </xf>
    <xf numFmtId="0" fontId="2" fillId="0" borderId="1" xfId="0" applyFont="1" applyBorder="1" applyAlignment="1">
      <alignment horizontal="left"/>
    </xf>
    <xf numFmtId="0" fontId="2" fillId="0" borderId="1" xfId="0" applyFont="1" applyBorder="1" applyAlignment="1">
      <alignment horizontal="center"/>
    </xf>
    <xf numFmtId="0" fontId="8" fillId="7" borderId="1" xfId="0" applyFont="1" applyFill="1" applyBorder="1"/>
    <xf numFmtId="9" fontId="8" fillId="0" borderId="1" xfId="0" applyNumberFormat="1" applyFont="1" applyBorder="1"/>
    <xf numFmtId="0" fontId="7" fillId="8" borderId="1" xfId="0" applyFont="1" applyFill="1" applyBorder="1" applyAlignment="1"/>
    <xf numFmtId="0" fontId="8" fillId="8" borderId="1" xfId="0" applyFont="1" applyFill="1" applyBorder="1" applyAlignment="1">
      <alignment wrapText="1"/>
    </xf>
    <xf numFmtId="9" fontId="12" fillId="6" borderId="1" xfId="0" applyNumberFormat="1" applyFont="1" applyFill="1" applyBorder="1" applyAlignment="1"/>
    <xf numFmtId="0" fontId="1" fillId="0" borderId="1" xfId="0" applyFont="1" applyBorder="1" applyAlignment="1">
      <alignment horizontal="center"/>
    </xf>
    <xf numFmtId="0" fontId="0" fillId="0" borderId="1" xfId="0" applyFont="1" applyBorder="1"/>
    <xf numFmtId="9" fontId="0" fillId="0" borderId="1" xfId="0" applyNumberFormat="1" applyFont="1" applyBorder="1" applyAlignment="1"/>
    <xf numFmtId="0" fontId="0" fillId="0" borderId="1" xfId="0" applyFont="1" applyBorder="1" applyAlignment="1"/>
    <xf numFmtId="0" fontId="3" fillId="0" borderId="1" xfId="0" applyFont="1" applyBorder="1" applyAlignment="1"/>
    <xf numFmtId="0" fontId="35" fillId="9" borderId="13" xfId="0" applyFont="1" applyFill="1" applyBorder="1" applyAlignment="1">
      <alignment horizontal="center" vertical="center" wrapText="1"/>
    </xf>
    <xf numFmtId="0" fontId="36" fillId="0" borderId="1" xfId="0" applyFont="1" applyBorder="1" applyAlignment="1">
      <alignment vertical="center" wrapText="1"/>
    </xf>
    <xf numFmtId="0" fontId="24" fillId="0" borderId="1" xfId="0" applyFont="1" applyBorder="1" applyAlignment="1"/>
    <xf numFmtId="0" fontId="0" fillId="0" borderId="0" xfId="0" applyFont="1" applyAlignment="1"/>
    <xf numFmtId="0" fontId="7" fillId="0" borderId="9" xfId="0" applyFont="1" applyBorder="1" applyAlignment="1">
      <alignment horizontal="center" vertical="center"/>
    </xf>
    <xf numFmtId="0" fontId="7" fillId="0" borderId="10" xfId="0" applyFont="1" applyBorder="1" applyAlignment="1">
      <alignment vertical="center" wrapText="1"/>
    </xf>
    <xf numFmtId="0" fontId="2" fillId="0" borderId="10" xfId="0" applyFont="1" applyBorder="1" applyAlignment="1">
      <alignment vertical="center" wrapText="1"/>
    </xf>
    <xf numFmtId="0" fontId="2" fillId="0" borderId="2" xfId="0" applyFont="1" applyBorder="1" applyAlignment="1">
      <alignment horizontal="left" wrapText="1"/>
    </xf>
    <xf numFmtId="0" fontId="3" fillId="0" borderId="3" xfId="0" applyFont="1" applyBorder="1"/>
    <xf numFmtId="0" fontId="3" fillId="0" borderId="4" xfId="0" applyFont="1" applyBorder="1"/>
    <xf numFmtId="0" fontId="3" fillId="0" borderId="5" xfId="0" applyFont="1" applyBorder="1"/>
    <xf numFmtId="0" fontId="3" fillId="0" borderId="6" xfId="0" applyFont="1" applyBorder="1"/>
    <xf numFmtId="0" fontId="3" fillId="0" borderId="7" xfId="0" applyFont="1" applyBorder="1"/>
    <xf numFmtId="0" fontId="9" fillId="5" borderId="9" xfId="0" applyFont="1" applyFill="1" applyBorder="1" applyAlignment="1">
      <alignment horizontal="center"/>
    </xf>
    <xf numFmtId="0" fontId="3" fillId="0" borderId="10" xfId="0" applyFont="1" applyBorder="1"/>
    <xf numFmtId="0" fontId="10" fillId="0" borderId="2" xfId="0" applyFont="1" applyBorder="1" applyAlignment="1">
      <alignment horizontal="center" wrapText="1"/>
    </xf>
    <xf numFmtId="0" fontId="1" fillId="0" borderId="9" xfId="0" applyFont="1" applyBorder="1"/>
    <xf numFmtId="0" fontId="3" fillId="0" borderId="11" xfId="0" applyFont="1" applyBorder="1"/>
    <xf numFmtId="0" fontId="2" fillId="0" borderId="2" xfId="0" applyFont="1" applyBorder="1" applyAlignment="1">
      <alignment horizontal="left" vertical="center" wrapText="1"/>
    </xf>
    <xf numFmtId="0" fontId="9" fillId="5" borderId="9" xfId="0" applyFont="1" applyFill="1" applyBorder="1" applyAlignment="1">
      <alignment horizontal="center" vertical="center"/>
    </xf>
    <xf numFmtId="0" fontId="10" fillId="0" borderId="2" xfId="0" applyFont="1" applyBorder="1" applyAlignment="1">
      <alignment horizontal="center" vertical="center" wrapText="1"/>
    </xf>
    <xf numFmtId="0" fontId="1" fillId="0" borderId="0" xfId="0" applyFont="1" applyAlignment="1">
      <alignment horizontal="center"/>
    </xf>
    <xf numFmtId="0" fontId="0" fillId="0" borderId="0" xfId="0" applyFont="1" applyAlignment="1"/>
    <xf numFmtId="0" fontId="34" fillId="2" borderId="0" xfId="0" applyFont="1" applyFill="1" applyAlignment="1"/>
  </cellXfs>
  <cellStyles count="1">
    <cellStyle name="Normal" xfId="0" builtinId="0"/>
  </cellStyles>
  <dxfs count="8">
    <dxf>
      <font>
        <b/>
      </font>
      <fill>
        <patternFill patternType="solid">
          <fgColor rgb="FFF4C7C3"/>
          <bgColor rgb="FFF4C7C3"/>
        </patternFill>
      </fill>
      <border>
        <left/>
        <right/>
        <top/>
        <bottom/>
      </border>
    </dxf>
    <dxf>
      <font>
        <b/>
      </font>
      <fill>
        <patternFill patternType="solid">
          <fgColor rgb="FFFCE8B2"/>
          <bgColor rgb="FFFCE8B2"/>
        </patternFill>
      </fill>
      <border>
        <left/>
        <right/>
        <top/>
        <bottom/>
      </border>
    </dxf>
    <dxf>
      <font>
        <b/>
      </font>
      <fill>
        <patternFill patternType="solid">
          <fgColor rgb="FFF4C7C3"/>
          <bgColor rgb="FFF4C7C3"/>
        </patternFill>
      </fill>
      <border>
        <left/>
        <right/>
        <top/>
        <bottom/>
      </border>
    </dxf>
    <dxf>
      <font>
        <b/>
      </font>
      <fill>
        <patternFill patternType="solid">
          <fgColor rgb="FFFCE8B2"/>
          <bgColor rgb="FFFCE8B2"/>
        </patternFill>
      </fill>
      <border>
        <left/>
        <right/>
        <top/>
        <bottom/>
      </border>
    </dxf>
    <dxf>
      <font>
        <b/>
      </font>
      <fill>
        <patternFill patternType="solid">
          <fgColor rgb="FFB7E1CD"/>
          <bgColor rgb="FFB7E1CD"/>
        </patternFill>
      </fill>
      <border>
        <left/>
        <right/>
        <top/>
        <bottom/>
      </border>
    </dxf>
    <dxf>
      <font>
        <b/>
      </font>
      <fill>
        <patternFill patternType="solid">
          <fgColor rgb="FFF4C7C3"/>
          <bgColor rgb="FFF4C7C3"/>
        </patternFill>
      </fill>
      <border>
        <left/>
        <right/>
        <top/>
        <bottom/>
      </border>
    </dxf>
    <dxf>
      <font>
        <b/>
      </font>
      <fill>
        <patternFill patternType="solid">
          <fgColor rgb="FFFCE8B2"/>
          <bgColor rgb="FFFCE8B2"/>
        </patternFill>
      </fill>
      <border>
        <left/>
        <right/>
        <top/>
        <bottom/>
      </border>
    </dxf>
    <dxf>
      <font>
        <b/>
        <color rgb="FF38761D"/>
      </font>
      <fill>
        <patternFill patternType="solid">
          <fgColor rgb="FFB7E1CD"/>
          <bgColor rgb="FFB7E1CD"/>
        </patternFill>
      </fill>
      <border>
        <left/>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Z1000"/>
  <sheetViews>
    <sheetView topLeftCell="A10" workbookViewId="0">
      <selection activeCell="B14" sqref="B14"/>
    </sheetView>
  </sheetViews>
  <sheetFormatPr defaultColWidth="15.109375" defaultRowHeight="15" customHeight="1"/>
  <cols>
    <col min="1" max="1" width="19" customWidth="1"/>
    <col min="2" max="2" width="51.88671875" customWidth="1"/>
    <col min="3" max="3" width="13" customWidth="1"/>
    <col min="4" max="4" width="9.44140625" customWidth="1"/>
    <col min="5" max="5" width="7.77734375" customWidth="1"/>
    <col min="6" max="6" width="9.33203125" customWidth="1"/>
    <col min="7" max="20" width="7.77734375" customWidth="1"/>
    <col min="21" max="24" width="0" hidden="1" customWidth="1"/>
    <col min="25" max="26" width="7.77734375" customWidth="1"/>
  </cols>
  <sheetData>
    <row r="1" spans="1:26" ht="30" customHeight="1">
      <c r="A1" s="1" t="s">
        <v>0</v>
      </c>
      <c r="B1" s="2" t="s">
        <v>1</v>
      </c>
      <c r="C1" s="3"/>
      <c r="D1" s="3"/>
      <c r="E1" s="3"/>
      <c r="F1" s="3"/>
      <c r="G1" s="3"/>
      <c r="H1" s="3"/>
      <c r="I1" s="3"/>
      <c r="J1" s="3"/>
      <c r="K1" s="3"/>
      <c r="L1" s="3"/>
      <c r="M1" s="3"/>
      <c r="N1" s="3"/>
      <c r="O1" s="3"/>
      <c r="P1" s="3"/>
      <c r="Q1" s="3"/>
      <c r="R1" s="3"/>
      <c r="S1" s="3"/>
      <c r="T1" s="3"/>
      <c r="U1" s="3"/>
      <c r="V1" s="3"/>
      <c r="W1" s="3"/>
      <c r="X1" s="3"/>
      <c r="Y1" s="3"/>
      <c r="Z1" s="3"/>
    </row>
    <row r="2" spans="1:26" ht="36" customHeight="1">
      <c r="A2" s="1" t="s">
        <v>2</v>
      </c>
      <c r="B2" s="2" t="s">
        <v>3</v>
      </c>
      <c r="C2" s="111" t="s">
        <v>4</v>
      </c>
      <c r="D2" s="112"/>
      <c r="E2" s="112"/>
      <c r="F2" s="112"/>
      <c r="G2" s="112"/>
      <c r="H2" s="112"/>
      <c r="I2" s="112"/>
      <c r="J2" s="113"/>
      <c r="K2" s="3"/>
      <c r="L2" s="3"/>
      <c r="M2" s="3"/>
      <c r="N2" s="3"/>
      <c r="O2" s="3"/>
      <c r="P2" s="3"/>
      <c r="Q2" s="3"/>
      <c r="R2" s="3"/>
      <c r="S2" s="3"/>
      <c r="T2" s="3"/>
      <c r="U2" s="3"/>
      <c r="V2" s="3"/>
      <c r="W2" s="3"/>
      <c r="X2" s="3"/>
      <c r="Y2" s="3"/>
      <c r="Z2" s="3"/>
    </row>
    <row r="3" spans="1:26" ht="33" customHeight="1">
      <c r="A3" s="4" t="s">
        <v>5</v>
      </c>
      <c r="B3" s="2" t="s">
        <v>6</v>
      </c>
      <c r="C3" s="114"/>
      <c r="D3" s="115"/>
      <c r="E3" s="115"/>
      <c r="F3" s="115"/>
      <c r="G3" s="115"/>
      <c r="H3" s="115"/>
      <c r="I3" s="115"/>
      <c r="J3" s="116"/>
      <c r="K3" s="3"/>
      <c r="L3" s="3"/>
      <c r="M3" s="3"/>
      <c r="N3" s="3"/>
      <c r="O3" s="3"/>
      <c r="P3" s="3"/>
      <c r="Q3" s="3"/>
      <c r="R3" s="3"/>
      <c r="S3" s="3"/>
      <c r="T3" s="3"/>
      <c r="U3" s="3"/>
      <c r="V3" s="3"/>
      <c r="W3" s="3"/>
      <c r="X3" s="3"/>
      <c r="Y3" s="3"/>
      <c r="Z3" s="3"/>
    </row>
    <row r="4" spans="1:26" ht="29.25" customHeight="1">
      <c r="A4" s="1" t="s">
        <v>7</v>
      </c>
      <c r="B4" s="2" t="s">
        <v>8</v>
      </c>
      <c r="C4" s="5"/>
      <c r="D4" s="5"/>
      <c r="E4" s="5"/>
      <c r="F4" s="5"/>
      <c r="G4" s="5"/>
      <c r="H4" s="5"/>
      <c r="I4" s="5"/>
      <c r="J4" s="5"/>
      <c r="K4" s="3"/>
      <c r="L4" s="3"/>
      <c r="M4" s="3"/>
      <c r="N4" s="3"/>
      <c r="O4" s="3"/>
      <c r="P4" s="3"/>
      <c r="Q4" s="3"/>
      <c r="R4" s="3"/>
      <c r="S4" s="3"/>
      <c r="T4" s="3"/>
      <c r="U4" s="3"/>
      <c r="V4" s="3"/>
      <c r="W4" s="3"/>
      <c r="X4" s="3"/>
      <c r="Y4" s="3"/>
      <c r="Z4" s="3"/>
    </row>
    <row r="5" spans="1:26" ht="15.75" customHeight="1">
      <c r="A5" s="3"/>
      <c r="B5" s="3"/>
      <c r="C5" s="3"/>
      <c r="D5" s="3"/>
      <c r="E5" s="3"/>
      <c r="F5" s="3"/>
      <c r="G5" s="3"/>
      <c r="H5" s="3"/>
      <c r="I5" s="3"/>
      <c r="J5" s="3"/>
      <c r="K5" s="3"/>
      <c r="L5" s="3"/>
      <c r="M5" s="3"/>
      <c r="N5" s="3"/>
      <c r="O5" s="3"/>
      <c r="P5" s="3"/>
      <c r="Q5" s="3"/>
      <c r="R5" s="3"/>
      <c r="S5" s="3"/>
      <c r="T5" s="3"/>
      <c r="U5" s="3"/>
      <c r="V5" s="3"/>
      <c r="W5" s="3"/>
      <c r="X5" s="3"/>
      <c r="Y5" s="3"/>
      <c r="Z5" s="3"/>
    </row>
    <row r="6" spans="1:26" ht="28.5" customHeight="1">
      <c r="A6" s="6" t="s">
        <v>9</v>
      </c>
      <c r="B6" s="7" t="s">
        <v>10</v>
      </c>
      <c r="C6" s="7" t="s">
        <v>11</v>
      </c>
      <c r="D6" s="7" t="s">
        <v>12</v>
      </c>
      <c r="E6" s="7" t="s">
        <v>13</v>
      </c>
      <c r="F6" s="7" t="s">
        <v>14</v>
      </c>
      <c r="G6" s="7" t="s">
        <v>15</v>
      </c>
      <c r="H6" s="7" t="s">
        <v>16</v>
      </c>
      <c r="I6" s="7" t="s">
        <v>17</v>
      </c>
      <c r="J6" s="7" t="s">
        <v>18</v>
      </c>
      <c r="K6" s="7" t="s">
        <v>19</v>
      </c>
      <c r="L6" s="7" t="s">
        <v>20</v>
      </c>
      <c r="M6" s="7" t="s">
        <v>21</v>
      </c>
      <c r="N6" s="3"/>
      <c r="O6" s="3"/>
      <c r="P6" s="3"/>
      <c r="Q6" s="3"/>
      <c r="R6" s="3"/>
      <c r="S6" s="3"/>
      <c r="T6" s="3"/>
      <c r="U6" s="3"/>
      <c r="V6" s="3"/>
      <c r="W6" s="3"/>
      <c r="X6" s="3"/>
      <c r="Y6" s="3"/>
      <c r="Z6" s="3"/>
    </row>
    <row r="7" spans="1:26" ht="48" customHeight="1">
      <c r="A7" s="8" t="s">
        <v>22</v>
      </c>
      <c r="B7" s="9" t="s">
        <v>23</v>
      </c>
      <c r="C7" s="10" t="s">
        <v>24</v>
      </c>
      <c r="D7" s="11"/>
      <c r="E7" s="11"/>
      <c r="F7" s="11"/>
      <c r="G7" s="11"/>
      <c r="H7" s="11"/>
      <c r="I7" s="11"/>
      <c r="J7" s="11"/>
      <c r="K7" s="11"/>
      <c r="L7" s="2" t="s">
        <v>25</v>
      </c>
      <c r="M7" s="11"/>
      <c r="N7" s="3"/>
      <c r="O7" s="3"/>
      <c r="P7" s="3"/>
      <c r="Q7" s="3"/>
      <c r="R7" s="3"/>
      <c r="S7" s="3"/>
      <c r="T7" s="3"/>
      <c r="U7" s="3"/>
      <c r="V7" s="3"/>
      <c r="W7" s="3"/>
      <c r="X7" s="3"/>
      <c r="Y7" s="3"/>
      <c r="Z7" s="3"/>
    </row>
    <row r="8" spans="1:26" ht="34.5" customHeight="1">
      <c r="A8" s="12" t="s">
        <v>26</v>
      </c>
      <c r="B8" s="13" t="s">
        <v>27</v>
      </c>
      <c r="C8" s="10" t="s">
        <v>24</v>
      </c>
      <c r="D8" s="2" t="s">
        <v>24</v>
      </c>
      <c r="E8" s="2" t="s">
        <v>25</v>
      </c>
      <c r="F8" s="11"/>
      <c r="G8" s="11"/>
      <c r="H8" s="11"/>
      <c r="I8" s="11"/>
      <c r="J8" s="11"/>
      <c r="K8" s="11"/>
      <c r="L8" s="11"/>
      <c r="M8" s="2" t="s">
        <v>25</v>
      </c>
      <c r="N8" s="3"/>
      <c r="O8" s="3"/>
      <c r="P8" s="3"/>
      <c r="Q8" s="3"/>
      <c r="R8" s="3"/>
      <c r="S8" s="3"/>
      <c r="T8" s="3"/>
      <c r="U8" s="11">
        <v>2</v>
      </c>
      <c r="V8" s="11" t="s">
        <v>24</v>
      </c>
      <c r="W8" s="11" t="s">
        <v>28</v>
      </c>
      <c r="X8" s="3"/>
      <c r="Y8" s="3"/>
      <c r="Z8" s="3"/>
    </row>
    <row r="9" spans="1:26" ht="34.5" customHeight="1">
      <c r="A9" s="12" t="s">
        <v>29</v>
      </c>
      <c r="B9" s="14" t="s">
        <v>30</v>
      </c>
      <c r="D9" s="11"/>
      <c r="E9" s="11"/>
      <c r="F9" s="11"/>
      <c r="G9" s="11"/>
      <c r="H9" s="11"/>
      <c r="I9" s="11"/>
      <c r="J9" s="11"/>
      <c r="K9" s="2" t="s">
        <v>24</v>
      </c>
      <c r="L9" s="11"/>
      <c r="M9" s="2" t="s">
        <v>24</v>
      </c>
      <c r="N9" s="3"/>
      <c r="O9" s="3"/>
      <c r="P9" s="3"/>
      <c r="Q9" s="3"/>
      <c r="R9" s="3"/>
      <c r="S9" s="3"/>
      <c r="T9" s="3"/>
      <c r="U9" s="11">
        <v>3</v>
      </c>
      <c r="V9" s="11" t="s">
        <v>31</v>
      </c>
      <c r="W9" s="11" t="s">
        <v>32</v>
      </c>
      <c r="X9" s="3"/>
      <c r="Y9" s="3"/>
      <c r="Z9" s="3"/>
    </row>
    <row r="10" spans="1:26" ht="34.5" customHeight="1">
      <c r="A10" s="12" t="s">
        <v>33</v>
      </c>
      <c r="B10" s="14" t="s">
        <v>34</v>
      </c>
      <c r="C10" s="10" t="s">
        <v>24</v>
      </c>
      <c r="D10" s="11"/>
      <c r="E10" s="2" t="s">
        <v>24</v>
      </c>
      <c r="F10" s="2" t="s">
        <v>24</v>
      </c>
      <c r="G10" s="2" t="s">
        <v>25</v>
      </c>
      <c r="H10" s="2" t="s">
        <v>25</v>
      </c>
      <c r="I10" s="11"/>
      <c r="J10" s="11"/>
      <c r="K10" s="2" t="s">
        <v>24</v>
      </c>
      <c r="L10" s="2" t="s">
        <v>25</v>
      </c>
      <c r="M10" s="2" t="s">
        <v>25</v>
      </c>
      <c r="N10" s="3"/>
      <c r="O10" s="3"/>
      <c r="P10" s="3"/>
      <c r="Q10" s="3"/>
      <c r="R10" s="3"/>
      <c r="S10" s="3"/>
      <c r="T10" s="3"/>
      <c r="U10" s="3"/>
      <c r="V10" s="3"/>
      <c r="W10" s="3"/>
      <c r="X10" s="3"/>
      <c r="Y10" s="3"/>
      <c r="Z10" s="3"/>
    </row>
    <row r="11" spans="1:26" ht="34.5" customHeight="1">
      <c r="A11" s="15"/>
      <c r="B11" s="16"/>
      <c r="C11" s="11"/>
      <c r="D11" s="11"/>
      <c r="E11" s="11"/>
      <c r="F11" s="11"/>
      <c r="G11" s="11"/>
      <c r="H11" s="11"/>
      <c r="I11" s="11"/>
      <c r="J11" s="11"/>
      <c r="K11" s="11"/>
      <c r="L11" s="11"/>
      <c r="M11" s="11"/>
      <c r="N11" s="3"/>
      <c r="O11" s="3"/>
      <c r="P11" s="3"/>
      <c r="Q11" s="3"/>
      <c r="R11" s="3"/>
      <c r="S11" s="3"/>
      <c r="T11" s="3"/>
      <c r="U11" s="3"/>
      <c r="V11" s="3"/>
      <c r="W11" s="3"/>
      <c r="X11" s="3"/>
      <c r="Y11" s="3"/>
      <c r="Z11" s="3"/>
    </row>
    <row r="12" spans="1:26" ht="34.5" customHeight="1">
      <c r="A12" s="15"/>
      <c r="B12" s="16"/>
      <c r="C12" s="11"/>
      <c r="D12" s="11"/>
      <c r="E12" s="11"/>
      <c r="F12" s="11"/>
      <c r="G12" s="11"/>
      <c r="H12" s="11"/>
      <c r="I12" s="11"/>
      <c r="J12" s="11"/>
      <c r="K12" s="11"/>
      <c r="L12" s="11"/>
      <c r="M12" s="11"/>
      <c r="N12" s="3"/>
      <c r="O12" s="3"/>
      <c r="P12" s="3"/>
      <c r="Q12" s="3"/>
      <c r="R12" s="3"/>
      <c r="S12" s="3"/>
      <c r="T12" s="3"/>
      <c r="U12" s="3"/>
      <c r="V12" s="3"/>
      <c r="W12" s="3"/>
      <c r="X12" s="3"/>
      <c r="Y12" s="3"/>
      <c r="Z12" s="3"/>
    </row>
    <row r="13" spans="1:26" s="48" customFormat="1" ht="34.5" customHeight="1">
      <c r="A13" s="15"/>
      <c r="B13" s="23"/>
      <c r="C13" s="11"/>
      <c r="D13" s="11"/>
      <c r="E13" s="11"/>
      <c r="F13" s="11"/>
      <c r="G13" s="11"/>
      <c r="H13" s="11"/>
      <c r="I13" s="11"/>
      <c r="J13" s="11"/>
      <c r="K13" s="11"/>
      <c r="L13" s="11"/>
      <c r="M13" s="11"/>
      <c r="N13" s="3"/>
      <c r="O13" s="3"/>
      <c r="P13" s="3"/>
      <c r="Q13" s="3"/>
      <c r="R13" s="3"/>
      <c r="S13" s="3"/>
      <c r="T13" s="3"/>
      <c r="U13" s="3"/>
      <c r="V13" s="3"/>
      <c r="W13" s="3"/>
      <c r="X13" s="3"/>
      <c r="Y13" s="3"/>
      <c r="Z13" s="3"/>
    </row>
    <row r="14" spans="1:26" ht="33.75" customHeight="1">
      <c r="A14" s="15"/>
      <c r="B14" s="17"/>
      <c r="C14" s="11"/>
      <c r="D14" s="11"/>
      <c r="E14" s="11"/>
      <c r="F14" s="11"/>
      <c r="G14" s="11"/>
      <c r="H14" s="11"/>
      <c r="I14" s="11"/>
      <c r="J14" s="11"/>
      <c r="K14" s="11"/>
      <c r="L14" s="11"/>
      <c r="M14" s="11"/>
      <c r="N14" s="3"/>
      <c r="O14" s="3"/>
      <c r="P14" s="3"/>
      <c r="Q14" s="3"/>
      <c r="R14" s="3"/>
      <c r="S14" s="3"/>
      <c r="T14" s="3"/>
      <c r="U14" s="3"/>
      <c r="V14" s="3"/>
      <c r="W14" s="3"/>
      <c r="X14" s="3"/>
      <c r="Y14" s="3"/>
      <c r="Z14" s="3"/>
    </row>
    <row r="15" spans="1:26" ht="1.5" hidden="1" customHeight="1">
      <c r="A15" s="117" t="s">
        <v>35</v>
      </c>
      <c r="B15" s="118"/>
      <c r="C15" s="18">
        <f t="shared" ref="C15:M15" si="0">IFERROR(IF(COUNTIF(C7:C14,"A")&gt; COUNTIF(C7:C14,"P")+COUNTIF(C7:C14,"I"),CEILING(((COUNTIF(C7:C14,"I")+2*COUNTIF(C7:C14,"P")+3*COUNTIF(C7:C14,"A"))/COUNTA(C7:C14)),1),ROUND(((COUNTIF(C7:C14,"I")+2*COUNTIF(C7:C14,"P")+3*COUNTIF(C7:C14,"A"))/COUNTA(C7:C14)),0)),"")</f>
        <v>2</v>
      </c>
      <c r="D15" s="18">
        <f t="shared" si="0"/>
        <v>2</v>
      </c>
      <c r="E15" s="18">
        <f t="shared" si="0"/>
        <v>2</v>
      </c>
      <c r="F15" s="18">
        <f t="shared" si="0"/>
        <v>2</v>
      </c>
      <c r="G15" s="18">
        <f t="shared" si="0"/>
        <v>1</v>
      </c>
      <c r="H15" s="18">
        <f t="shared" si="0"/>
        <v>1</v>
      </c>
      <c r="I15" s="18" t="str">
        <f t="shared" si="0"/>
        <v/>
      </c>
      <c r="J15" s="18" t="str">
        <f t="shared" si="0"/>
        <v/>
      </c>
      <c r="K15" s="18">
        <f t="shared" si="0"/>
        <v>2</v>
      </c>
      <c r="L15" s="18">
        <f t="shared" si="0"/>
        <v>1</v>
      </c>
      <c r="M15" s="18">
        <f t="shared" si="0"/>
        <v>1</v>
      </c>
      <c r="N15" s="3"/>
      <c r="O15" s="3"/>
      <c r="P15" s="3"/>
      <c r="Q15" s="3"/>
      <c r="R15" s="3"/>
      <c r="S15" s="3"/>
      <c r="T15" s="3"/>
      <c r="U15" s="3"/>
      <c r="V15" s="3"/>
      <c r="W15" s="3"/>
      <c r="X15" s="3"/>
      <c r="Y15" s="3"/>
      <c r="Z15" s="3"/>
    </row>
    <row r="16" spans="1:26" ht="31.5" customHeight="1">
      <c r="A16" s="117" t="s">
        <v>36</v>
      </c>
      <c r="B16" s="118"/>
      <c r="C16" s="19" t="str">
        <f>IFERROR(VLOOKUP(C15,'CS101'!LEVEL,2),"")</f>
        <v>P</v>
      </c>
      <c r="D16" s="19" t="str">
        <f>IFERROR(VLOOKUP(D15,'CS101'!LEVEL,2),"")</f>
        <v>P</v>
      </c>
      <c r="E16" s="19" t="str">
        <f>IFERROR(VLOOKUP(E15,'CS101'!LEVEL,2),"")</f>
        <v>P</v>
      </c>
      <c r="F16" s="19" t="str">
        <f>IFERROR(VLOOKUP(F15,'CS101'!LEVEL,2),"")</f>
        <v>P</v>
      </c>
      <c r="G16" s="19" t="str">
        <f>IFERROR(VLOOKUP(G15,'CS101'!LEVEL,2),"")</f>
        <v/>
      </c>
      <c r="H16" s="19" t="str">
        <f>IFERROR(VLOOKUP(H15,'CS101'!LEVEL,2),"")</f>
        <v/>
      </c>
      <c r="I16" s="19" t="str">
        <f>IFERROR(VLOOKUP(I15,'CS101'!LEVEL,2),"")</f>
        <v/>
      </c>
      <c r="J16" s="19" t="str">
        <f>IFERROR(VLOOKUP(J15,'CS101'!LEVEL,2),"")</f>
        <v/>
      </c>
      <c r="K16" s="19" t="str">
        <f>IFERROR(VLOOKUP(K15,'CS101'!LEVEL,2),"")</f>
        <v>P</v>
      </c>
      <c r="L16" s="19" t="str">
        <f>IFERROR(VLOOKUP(L15,'CS101'!LEVEL,2),"")</f>
        <v/>
      </c>
      <c r="M16" s="19" t="str">
        <f>IFERROR(VLOOKUP(M15,'CS101'!LEVEL,2),"")</f>
        <v/>
      </c>
      <c r="N16" s="3"/>
      <c r="O16" s="3"/>
      <c r="P16" s="3"/>
      <c r="Q16" s="3"/>
      <c r="R16" s="3"/>
      <c r="S16" s="3"/>
      <c r="T16" s="3"/>
      <c r="U16" s="3"/>
      <c r="V16" s="3"/>
      <c r="W16" s="3"/>
      <c r="X16" s="3"/>
      <c r="Y16" s="3"/>
      <c r="Z16" s="3"/>
    </row>
    <row r="17" spans="1:26" ht="15.75" customHeight="1">
      <c r="A17" s="3">
        <f>COUNTA(A7:A14)</f>
        <v>4</v>
      </c>
      <c r="B17" s="20" t="s">
        <v>37</v>
      </c>
      <c r="C17" s="3">
        <f t="shared" ref="C17:M17" si="1">COUNTIF(C7:C14,"&lt;&gt;0")</f>
        <v>7</v>
      </c>
      <c r="D17" s="3">
        <f t="shared" si="1"/>
        <v>7</v>
      </c>
      <c r="E17" s="3">
        <f t="shared" si="1"/>
        <v>7</v>
      </c>
      <c r="F17" s="3">
        <f t="shared" si="1"/>
        <v>7</v>
      </c>
      <c r="G17" s="3">
        <f t="shared" si="1"/>
        <v>7</v>
      </c>
      <c r="H17" s="3">
        <f t="shared" si="1"/>
        <v>7</v>
      </c>
      <c r="I17" s="3">
        <f t="shared" si="1"/>
        <v>7</v>
      </c>
      <c r="J17" s="3">
        <f t="shared" si="1"/>
        <v>7</v>
      </c>
      <c r="K17" s="3">
        <f t="shared" si="1"/>
        <v>7</v>
      </c>
      <c r="L17" s="3">
        <f t="shared" si="1"/>
        <v>7</v>
      </c>
      <c r="M17" s="3">
        <f t="shared" si="1"/>
        <v>7</v>
      </c>
      <c r="N17" s="3"/>
      <c r="O17" s="3"/>
      <c r="P17" s="3"/>
      <c r="Q17" s="3"/>
      <c r="R17" s="3"/>
      <c r="S17" s="3"/>
      <c r="T17" s="3"/>
      <c r="U17" s="3"/>
      <c r="V17" s="3"/>
      <c r="W17" s="3"/>
      <c r="X17" s="3"/>
      <c r="Y17" s="3"/>
      <c r="Z17" s="3"/>
    </row>
    <row r="18" spans="1:26" ht="15.75" customHeight="1">
      <c r="A18" s="3"/>
      <c r="B18" s="119" t="s">
        <v>38</v>
      </c>
      <c r="C18" s="112"/>
      <c r="D18" s="112"/>
      <c r="E18" s="112"/>
      <c r="F18" s="112"/>
      <c r="G18" s="112"/>
      <c r="H18" s="112"/>
      <c r="I18" s="112"/>
      <c r="J18" s="112"/>
      <c r="K18" s="112"/>
      <c r="L18" s="112"/>
      <c r="M18" s="113"/>
      <c r="N18" s="3"/>
      <c r="O18" s="3"/>
      <c r="P18" s="3"/>
      <c r="Q18" s="3"/>
      <c r="R18" s="3"/>
      <c r="S18" s="3"/>
      <c r="T18" s="3"/>
      <c r="U18" s="3"/>
      <c r="V18" s="3"/>
      <c r="W18" s="3"/>
      <c r="X18" s="3"/>
      <c r="Y18" s="3"/>
      <c r="Z18" s="3"/>
    </row>
    <row r="19" spans="1:26" ht="15.75" customHeight="1">
      <c r="A19" s="3"/>
      <c r="B19" s="114"/>
      <c r="C19" s="115"/>
      <c r="D19" s="115"/>
      <c r="E19" s="115"/>
      <c r="F19" s="115"/>
      <c r="G19" s="115"/>
      <c r="H19" s="115"/>
      <c r="I19" s="115"/>
      <c r="J19" s="115"/>
      <c r="K19" s="115"/>
      <c r="L19" s="115"/>
      <c r="M19" s="116"/>
      <c r="N19" s="3"/>
      <c r="O19" s="3"/>
      <c r="P19" s="3"/>
      <c r="Q19" s="3"/>
      <c r="R19" s="3"/>
      <c r="S19" s="3"/>
      <c r="T19" s="3"/>
      <c r="U19" s="3"/>
      <c r="V19" s="3"/>
      <c r="W19" s="3"/>
      <c r="X19" s="3"/>
      <c r="Y19" s="3"/>
      <c r="Z19" s="3"/>
    </row>
    <row r="20" spans="1:26" ht="15.75" customHeight="1">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ht="15.75"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ht="15.75"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ht="15.7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ht="15.7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15.7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5.75" customHeight="1">
      <c r="A26" s="3"/>
      <c r="B26" s="3">
        <f>IFERROR(IF(COUNTIF(C7:C14,"A")&gt; COUNTIF(C7:C14,"P")+COUNTIF(C7:C14,"I"),CEILING(((COUNTIF(C7:C14,"I")+2*COUNTIF(C7:C14,"P")+3*COUNTIF(C7:C14,"A"))/COUNTA(C7:C14)),1),ROUND(((COUNTIF(C7:C14,"I")+2*COUNTIF(C7:C14,"P")+3*COUNTIF(C7:C14,"A"))/COUNTA(C7:C14)),0)),"")</f>
        <v>2</v>
      </c>
      <c r="C26" s="3"/>
      <c r="D26" s="3"/>
      <c r="E26" s="3"/>
      <c r="F26" s="3"/>
      <c r="G26" s="3"/>
      <c r="H26" s="3"/>
      <c r="I26" s="3"/>
      <c r="J26" s="3"/>
      <c r="K26" s="3"/>
      <c r="L26" s="3"/>
      <c r="M26" s="3"/>
      <c r="N26" s="3"/>
      <c r="O26" s="3"/>
      <c r="P26" s="3"/>
      <c r="Q26" s="3"/>
      <c r="R26" s="3"/>
      <c r="S26" s="3"/>
      <c r="T26" s="3"/>
      <c r="U26" s="3"/>
      <c r="V26" s="3"/>
      <c r="W26" s="3"/>
      <c r="X26" s="3"/>
      <c r="Y26" s="3"/>
      <c r="Z26" s="3"/>
    </row>
    <row r="27" spans="1:26" ht="15.7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5.7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5.7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5.7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5.7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4">
    <mergeCell ref="C2:J3"/>
    <mergeCell ref="A15:B15"/>
    <mergeCell ref="A16:B16"/>
    <mergeCell ref="B18:M19"/>
  </mergeCells>
  <dataValidations count="3">
    <dataValidation type="list" allowBlank="1" showErrorMessage="1" sqref="B4">
      <formula1>CourseGroups</formula1>
    </dataValidation>
    <dataValidation type="list" allowBlank="1" showErrorMessage="1" sqref="B3">
      <formula1>"Freshman,Sophomore,Junior,Senior"</formula1>
    </dataValidation>
    <dataValidation type="list" allowBlank="1" showInputMessage="1" showErrorMessage="1" prompt="Input levels" sqref="C7:M14">
      <formula1>"I,P,A"</formula1>
    </dataValidation>
  </dataValidation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Z1000"/>
  <sheetViews>
    <sheetView topLeftCell="A10" workbookViewId="0"/>
  </sheetViews>
  <sheetFormatPr defaultColWidth="15.109375" defaultRowHeight="15" customHeight="1"/>
  <cols>
    <col min="1" max="1" width="19" customWidth="1"/>
    <col min="2" max="2" width="51.88671875" customWidth="1"/>
    <col min="3" max="3" width="13" customWidth="1"/>
    <col min="4" max="4" width="9.44140625" customWidth="1"/>
    <col min="5" max="5" width="7.77734375" customWidth="1"/>
    <col min="6" max="6" width="9.33203125" customWidth="1"/>
    <col min="7" max="20" width="7.77734375" customWidth="1"/>
    <col min="21" max="24" width="0" hidden="1" customWidth="1"/>
    <col min="25" max="26" width="7.77734375" customWidth="1"/>
  </cols>
  <sheetData>
    <row r="1" spans="1:26" ht="30" customHeight="1">
      <c r="A1" s="1" t="s">
        <v>0</v>
      </c>
      <c r="B1" s="2" t="s">
        <v>39</v>
      </c>
      <c r="C1" s="3"/>
      <c r="D1" s="3"/>
      <c r="E1" s="3"/>
      <c r="F1" s="3"/>
      <c r="G1" s="3"/>
      <c r="H1" s="3"/>
      <c r="I1" s="3"/>
      <c r="J1" s="3"/>
      <c r="K1" s="3"/>
      <c r="L1" s="3"/>
      <c r="M1" s="3"/>
      <c r="N1" s="3"/>
      <c r="O1" s="3"/>
      <c r="P1" s="3"/>
      <c r="Q1" s="3"/>
      <c r="R1" s="3"/>
      <c r="S1" s="3"/>
      <c r="T1" s="3"/>
      <c r="U1" s="3"/>
      <c r="V1" s="3"/>
      <c r="W1" s="3"/>
      <c r="X1" s="3"/>
      <c r="Y1" s="3"/>
      <c r="Z1" s="3"/>
    </row>
    <row r="2" spans="1:26" ht="36" customHeight="1">
      <c r="A2" s="1" t="s">
        <v>2</v>
      </c>
      <c r="B2" s="2" t="s">
        <v>40</v>
      </c>
      <c r="C2" s="111" t="s">
        <v>4</v>
      </c>
      <c r="D2" s="112"/>
      <c r="E2" s="112"/>
      <c r="F2" s="112"/>
      <c r="G2" s="112"/>
      <c r="H2" s="112"/>
      <c r="I2" s="112"/>
      <c r="J2" s="113"/>
      <c r="K2" s="3"/>
      <c r="L2" s="3"/>
      <c r="M2" s="3"/>
      <c r="N2" s="3"/>
      <c r="O2" s="3"/>
      <c r="P2" s="3"/>
      <c r="Q2" s="3"/>
      <c r="R2" s="3"/>
      <c r="S2" s="3"/>
      <c r="T2" s="3"/>
      <c r="U2" s="3"/>
      <c r="V2" s="3"/>
      <c r="W2" s="3"/>
      <c r="X2" s="3"/>
      <c r="Y2" s="3"/>
      <c r="Z2" s="3"/>
    </row>
    <row r="3" spans="1:26" ht="33" customHeight="1">
      <c r="A3" s="4" t="s">
        <v>5</v>
      </c>
      <c r="B3" s="2" t="s">
        <v>6</v>
      </c>
      <c r="C3" s="114"/>
      <c r="D3" s="115"/>
      <c r="E3" s="115"/>
      <c r="F3" s="115"/>
      <c r="G3" s="115"/>
      <c r="H3" s="115"/>
      <c r="I3" s="115"/>
      <c r="J3" s="116"/>
      <c r="K3" s="3"/>
      <c r="L3" s="3"/>
      <c r="M3" s="3"/>
      <c r="N3" s="3"/>
      <c r="O3" s="3"/>
      <c r="P3" s="3"/>
      <c r="Q3" s="3"/>
      <c r="R3" s="3"/>
      <c r="S3" s="3"/>
      <c r="T3" s="3"/>
      <c r="U3" s="3"/>
      <c r="V3" s="3"/>
      <c r="W3" s="3"/>
      <c r="X3" s="3"/>
      <c r="Y3" s="3"/>
      <c r="Z3" s="3"/>
    </row>
    <row r="4" spans="1:26" ht="29.25" customHeight="1">
      <c r="A4" s="1" t="s">
        <v>7</v>
      </c>
      <c r="B4" s="2" t="s">
        <v>8</v>
      </c>
      <c r="C4" s="5"/>
      <c r="D4" s="5"/>
      <c r="E4" s="5"/>
      <c r="F4" s="5"/>
      <c r="G4" s="5"/>
      <c r="H4" s="5"/>
      <c r="I4" s="5"/>
      <c r="J4" s="5"/>
      <c r="K4" s="3"/>
      <c r="L4" s="3"/>
      <c r="M4" s="3"/>
      <c r="N4" s="3"/>
      <c r="O4" s="3"/>
      <c r="P4" s="3"/>
      <c r="Q4" s="3"/>
      <c r="R4" s="3"/>
      <c r="S4" s="3"/>
      <c r="T4" s="3"/>
      <c r="U4" s="3"/>
      <c r="V4" s="3"/>
      <c r="W4" s="3"/>
      <c r="X4" s="3"/>
      <c r="Y4" s="3"/>
      <c r="Z4" s="3"/>
    </row>
    <row r="5" spans="1:26" ht="15.75" customHeight="1">
      <c r="A5" s="3"/>
      <c r="B5" s="3"/>
      <c r="C5" s="3"/>
      <c r="D5" s="3"/>
      <c r="E5" s="3"/>
      <c r="F5" s="3"/>
      <c r="G5" s="3"/>
      <c r="H5" s="3"/>
      <c r="I5" s="3"/>
      <c r="J5" s="3"/>
      <c r="K5" s="3"/>
      <c r="L5" s="3"/>
      <c r="M5" s="3"/>
      <c r="N5" s="3"/>
      <c r="O5" s="3"/>
      <c r="P5" s="3"/>
      <c r="Q5" s="3"/>
      <c r="R5" s="3"/>
      <c r="S5" s="3"/>
      <c r="T5" s="3"/>
      <c r="U5" s="3"/>
      <c r="V5" s="3"/>
      <c r="W5" s="3"/>
      <c r="X5" s="3"/>
      <c r="Y5" s="3"/>
      <c r="Z5" s="3"/>
    </row>
    <row r="6" spans="1:26" ht="28.5" customHeight="1">
      <c r="A6" s="6" t="s">
        <v>9</v>
      </c>
      <c r="B6" s="7" t="s">
        <v>10</v>
      </c>
      <c r="C6" s="7" t="s">
        <v>11</v>
      </c>
      <c r="D6" s="7" t="s">
        <v>12</v>
      </c>
      <c r="E6" s="7" t="s">
        <v>13</v>
      </c>
      <c r="F6" s="7" t="s">
        <v>14</v>
      </c>
      <c r="G6" s="7" t="s">
        <v>15</v>
      </c>
      <c r="H6" s="7" t="s">
        <v>16</v>
      </c>
      <c r="I6" s="7" t="s">
        <v>17</v>
      </c>
      <c r="J6" s="7" t="s">
        <v>18</v>
      </c>
      <c r="K6" s="7" t="s">
        <v>19</v>
      </c>
      <c r="L6" s="7" t="s">
        <v>20</v>
      </c>
      <c r="M6" s="7" t="s">
        <v>21</v>
      </c>
      <c r="N6" s="3"/>
      <c r="O6" s="3"/>
      <c r="P6" s="3"/>
      <c r="Q6" s="3"/>
      <c r="R6" s="3"/>
      <c r="S6" s="3"/>
      <c r="T6" s="3"/>
      <c r="U6" s="3"/>
      <c r="V6" s="3"/>
      <c r="W6" s="3"/>
      <c r="X6" s="3"/>
      <c r="Y6" s="3"/>
      <c r="Z6" s="3"/>
    </row>
    <row r="7" spans="1:26" ht="34.5" customHeight="1">
      <c r="A7" s="15">
        <v>1</v>
      </c>
      <c r="B7" s="21" t="s">
        <v>41</v>
      </c>
      <c r="C7" s="2" t="s">
        <v>24</v>
      </c>
      <c r="D7" s="2" t="s">
        <v>24</v>
      </c>
      <c r="E7" s="2" t="s">
        <v>24</v>
      </c>
      <c r="F7" s="11"/>
      <c r="G7" s="11"/>
      <c r="H7" s="11"/>
      <c r="I7" s="11"/>
      <c r="J7" s="11"/>
      <c r="K7" s="11"/>
      <c r="L7" s="2" t="s">
        <v>24</v>
      </c>
      <c r="M7" s="2" t="s">
        <v>31</v>
      </c>
      <c r="N7" s="3"/>
      <c r="O7" s="3"/>
      <c r="P7" s="3"/>
      <c r="Q7" s="3"/>
      <c r="R7" s="3"/>
      <c r="S7" s="3"/>
      <c r="T7" s="3"/>
      <c r="U7" s="3"/>
      <c r="V7" s="3"/>
      <c r="W7" s="3"/>
      <c r="X7" s="3"/>
      <c r="Y7" s="3"/>
      <c r="Z7" s="3"/>
    </row>
    <row r="8" spans="1:26" ht="34.5" customHeight="1">
      <c r="A8" s="15">
        <v>2</v>
      </c>
      <c r="B8" s="21" t="s">
        <v>42</v>
      </c>
      <c r="C8" s="2" t="s">
        <v>24</v>
      </c>
      <c r="D8" s="2" t="s">
        <v>24</v>
      </c>
      <c r="E8" s="2" t="s">
        <v>31</v>
      </c>
      <c r="F8" s="11"/>
      <c r="G8" s="11"/>
      <c r="H8" s="11"/>
      <c r="I8" s="11"/>
      <c r="J8" s="11"/>
      <c r="K8" s="11"/>
      <c r="L8" s="2" t="s">
        <v>24</v>
      </c>
      <c r="M8" s="2" t="s">
        <v>31</v>
      </c>
      <c r="N8" s="3"/>
      <c r="O8" s="3"/>
      <c r="P8" s="3"/>
      <c r="Q8" s="3"/>
      <c r="R8" s="3"/>
      <c r="S8" s="3"/>
      <c r="T8" s="3"/>
      <c r="U8" s="11">
        <v>1</v>
      </c>
      <c r="V8" s="11" t="s">
        <v>25</v>
      </c>
      <c r="W8" s="11" t="s">
        <v>43</v>
      </c>
      <c r="X8" s="3"/>
      <c r="Y8" s="3"/>
      <c r="Z8" s="3"/>
    </row>
    <row r="9" spans="1:26" ht="34.5" customHeight="1">
      <c r="A9" s="15">
        <v>3</v>
      </c>
      <c r="B9" s="21" t="s">
        <v>44</v>
      </c>
      <c r="C9" s="2" t="s">
        <v>24</v>
      </c>
      <c r="D9" s="2" t="s">
        <v>31</v>
      </c>
      <c r="E9" s="2" t="s">
        <v>31</v>
      </c>
      <c r="F9" s="11"/>
      <c r="G9" s="11"/>
      <c r="H9" s="11"/>
      <c r="I9" s="11"/>
      <c r="J9" s="11"/>
      <c r="K9" s="11"/>
      <c r="L9" s="2" t="s">
        <v>24</v>
      </c>
      <c r="M9" s="2" t="s">
        <v>31</v>
      </c>
      <c r="N9" s="3"/>
      <c r="O9" s="3"/>
      <c r="P9" s="3"/>
      <c r="Q9" s="3"/>
      <c r="R9" s="3"/>
      <c r="S9" s="3"/>
      <c r="T9" s="3"/>
      <c r="U9" s="11">
        <v>2</v>
      </c>
      <c r="V9" s="11" t="s">
        <v>24</v>
      </c>
      <c r="W9" s="11" t="s">
        <v>28</v>
      </c>
      <c r="X9" s="3"/>
      <c r="Y9" s="3"/>
      <c r="Z9" s="3"/>
    </row>
    <row r="10" spans="1:26" ht="34.5" customHeight="1">
      <c r="A10" s="15">
        <v>4</v>
      </c>
      <c r="B10" s="21" t="s">
        <v>45</v>
      </c>
      <c r="C10" s="2" t="s">
        <v>24</v>
      </c>
      <c r="D10" s="2" t="s">
        <v>24</v>
      </c>
      <c r="E10" s="2" t="s">
        <v>31</v>
      </c>
      <c r="F10" s="11"/>
      <c r="G10" s="11"/>
      <c r="H10" s="11"/>
      <c r="I10" s="11"/>
      <c r="J10" s="11"/>
      <c r="K10" s="11"/>
      <c r="L10" s="2" t="s">
        <v>24</v>
      </c>
      <c r="M10" s="2" t="s">
        <v>31</v>
      </c>
      <c r="N10" s="3"/>
      <c r="O10" s="3"/>
      <c r="P10" s="3"/>
      <c r="Q10" s="3"/>
      <c r="R10" s="3"/>
      <c r="S10" s="3"/>
      <c r="T10" s="3"/>
      <c r="U10" s="11">
        <v>3</v>
      </c>
      <c r="V10" s="11" t="s">
        <v>31</v>
      </c>
      <c r="W10" s="11" t="s">
        <v>32</v>
      </c>
      <c r="X10" s="3"/>
      <c r="Y10" s="3"/>
      <c r="Z10" s="3"/>
    </row>
    <row r="11" spans="1:26" ht="34.5" customHeight="1">
      <c r="A11" s="15">
        <v>5</v>
      </c>
      <c r="B11" s="21" t="s">
        <v>46</v>
      </c>
      <c r="C11" s="2" t="s">
        <v>24</v>
      </c>
      <c r="D11" s="2" t="s">
        <v>24</v>
      </c>
      <c r="E11" s="2" t="s">
        <v>31</v>
      </c>
      <c r="F11" s="11"/>
      <c r="G11" s="11"/>
      <c r="H11" s="11"/>
      <c r="I11" s="11"/>
      <c r="J11" s="11"/>
      <c r="K11" s="11"/>
      <c r="L11" s="2" t="s">
        <v>24</v>
      </c>
      <c r="M11" s="2" t="s">
        <v>31</v>
      </c>
      <c r="N11" s="3"/>
      <c r="O11" s="3"/>
      <c r="P11" s="3"/>
      <c r="Q11" s="3"/>
      <c r="R11" s="3"/>
      <c r="S11" s="3"/>
      <c r="T11" s="3"/>
      <c r="U11" s="3"/>
      <c r="V11" s="3"/>
      <c r="W11" s="3"/>
      <c r="X11" s="3"/>
      <c r="Y11" s="3"/>
      <c r="Z11" s="3"/>
    </row>
    <row r="12" spans="1:26" ht="34.5" customHeight="1">
      <c r="A12" s="15">
        <v>6</v>
      </c>
      <c r="B12" s="21" t="s">
        <v>47</v>
      </c>
      <c r="C12" s="11"/>
      <c r="D12" s="11"/>
      <c r="E12" s="11"/>
      <c r="F12" s="11"/>
      <c r="G12" s="11"/>
      <c r="H12" s="11"/>
      <c r="I12" s="11"/>
      <c r="J12" s="11"/>
      <c r="K12" s="2" t="s">
        <v>31</v>
      </c>
      <c r="L12" s="2" t="s">
        <v>25</v>
      </c>
      <c r="M12" s="11"/>
      <c r="N12" s="3"/>
      <c r="O12" s="3"/>
      <c r="P12" s="3"/>
      <c r="Q12" s="3"/>
      <c r="R12" s="3"/>
      <c r="S12" s="3"/>
      <c r="T12" s="3"/>
      <c r="U12" s="3"/>
      <c r="V12" s="3"/>
      <c r="W12" s="3"/>
      <c r="X12" s="3"/>
      <c r="Y12" s="3"/>
      <c r="Z12" s="3"/>
    </row>
    <row r="13" spans="1:26" ht="34.5" customHeight="1">
      <c r="A13" s="15"/>
      <c r="B13" s="16"/>
      <c r="C13" s="11"/>
      <c r="D13" s="11"/>
      <c r="E13" s="11"/>
      <c r="F13" s="11"/>
      <c r="G13" s="11"/>
      <c r="H13" s="11"/>
      <c r="I13" s="11"/>
      <c r="J13" s="11"/>
      <c r="K13" s="11"/>
      <c r="L13" s="11"/>
      <c r="M13" s="11"/>
      <c r="N13" s="3"/>
      <c r="O13" s="3"/>
      <c r="P13" s="3"/>
      <c r="Q13" s="3"/>
      <c r="R13" s="3"/>
      <c r="S13" s="3"/>
      <c r="T13" s="3"/>
      <c r="U13" s="3"/>
      <c r="V13" s="3"/>
      <c r="W13" s="3"/>
      <c r="X13" s="3"/>
      <c r="Y13" s="3"/>
      <c r="Z13" s="3"/>
    </row>
    <row r="14" spans="1:26" ht="34.5" customHeight="1">
      <c r="A14" s="15"/>
      <c r="B14" s="17"/>
      <c r="C14" s="11"/>
      <c r="D14" s="11"/>
      <c r="E14" s="11"/>
      <c r="F14" s="11"/>
      <c r="G14" s="11"/>
      <c r="H14" s="11"/>
      <c r="I14" s="11"/>
      <c r="J14" s="11"/>
      <c r="K14" s="11"/>
      <c r="L14" s="11"/>
      <c r="M14" s="11"/>
      <c r="N14" s="3"/>
      <c r="O14" s="3"/>
      <c r="P14" s="3"/>
      <c r="Q14" s="3"/>
      <c r="R14" s="3"/>
      <c r="S14" s="3"/>
      <c r="T14" s="3"/>
      <c r="U14" s="3"/>
      <c r="V14" s="3"/>
      <c r="W14" s="3"/>
      <c r="X14" s="3"/>
      <c r="Y14" s="3"/>
      <c r="Z14" s="3"/>
    </row>
    <row r="15" spans="1:26" ht="30.75" hidden="1" customHeight="1">
      <c r="A15" s="117" t="s">
        <v>35</v>
      </c>
      <c r="B15" s="118"/>
      <c r="C15" s="18">
        <f t="shared" ref="C15:M15" si="0">IFERROR(IF(COUNTIF(C7:C14,"A")&gt; COUNTIF(C7:C14,"P")+COUNTIF(C7:C14,"I"),CEILING(((COUNTIF(C7:C14,"I")+2*COUNTIF(C7:C14,"P")+3*COUNTIF(C7:C14,"A"))/COUNTA(C7:C14)),1),ROUND(((COUNTIF(C7:C14,"I")+2*COUNTIF(C7:C14,"P")+3*COUNTIF(C7:C14,"A"))/COUNTA(C7:C14)),0)),"")</f>
        <v>2</v>
      </c>
      <c r="D15" s="18">
        <f t="shared" si="0"/>
        <v>2</v>
      </c>
      <c r="E15" s="18">
        <f t="shared" si="0"/>
        <v>3</v>
      </c>
      <c r="F15" s="18" t="str">
        <f t="shared" si="0"/>
        <v/>
      </c>
      <c r="G15" s="18" t="str">
        <f t="shared" si="0"/>
        <v/>
      </c>
      <c r="H15" s="18" t="str">
        <f t="shared" si="0"/>
        <v/>
      </c>
      <c r="I15" s="18" t="str">
        <f t="shared" si="0"/>
        <v/>
      </c>
      <c r="J15" s="18" t="str">
        <f t="shared" si="0"/>
        <v/>
      </c>
      <c r="K15" s="18">
        <f t="shared" si="0"/>
        <v>3</v>
      </c>
      <c r="L15" s="18">
        <f t="shared" si="0"/>
        <v>2</v>
      </c>
      <c r="M15" s="18">
        <f t="shared" si="0"/>
        <v>3</v>
      </c>
      <c r="N15" s="3"/>
      <c r="O15" s="3"/>
      <c r="P15" s="3"/>
      <c r="Q15" s="3"/>
      <c r="R15" s="3"/>
      <c r="S15" s="3"/>
      <c r="T15" s="3"/>
      <c r="U15" s="3"/>
      <c r="V15" s="3"/>
      <c r="W15" s="3"/>
      <c r="X15" s="3"/>
      <c r="Y15" s="3"/>
      <c r="Z15" s="3"/>
    </row>
    <row r="16" spans="1:26" ht="31.5" customHeight="1">
      <c r="A16" s="117" t="s">
        <v>36</v>
      </c>
      <c r="B16" s="118"/>
      <c r="C16" s="19" t="str">
        <f>IFERROR(VLOOKUP(C15,'CS102'!LEVEL,2),"")</f>
        <v>P</v>
      </c>
      <c r="D16" s="19" t="str">
        <f>IFERROR(VLOOKUP(D15,'CS102'!LEVEL,2),"")</f>
        <v>P</v>
      </c>
      <c r="E16" s="19" t="str">
        <f>IFERROR(VLOOKUP(E15,'CS102'!LEVEL,2),"")</f>
        <v>A</v>
      </c>
      <c r="F16" s="19" t="str">
        <f>IFERROR(VLOOKUP(F15,'CS102'!LEVEL,2),"")</f>
        <v/>
      </c>
      <c r="G16" s="19" t="str">
        <f>IFERROR(VLOOKUP(G15,'CS102'!LEVEL,2),"")</f>
        <v/>
      </c>
      <c r="H16" s="19" t="str">
        <f>IFERROR(VLOOKUP(H15,'CS102'!LEVEL,2),"")</f>
        <v/>
      </c>
      <c r="I16" s="19" t="str">
        <f>IFERROR(VLOOKUP(I15,'CS102'!LEVEL,2),"")</f>
        <v/>
      </c>
      <c r="J16" s="19" t="str">
        <f>IFERROR(VLOOKUP(J15,'CS102'!LEVEL,2),"")</f>
        <v/>
      </c>
      <c r="K16" s="19" t="str">
        <f>IFERROR(VLOOKUP(K15,'CS102'!LEVEL,2),"")</f>
        <v>A</v>
      </c>
      <c r="L16" s="19" t="str">
        <f>IFERROR(VLOOKUP(L15,'CS102'!LEVEL,2),"")</f>
        <v>P</v>
      </c>
      <c r="M16" s="19" t="str">
        <f>IFERROR(VLOOKUP(M15,'CS102'!LEVEL,2),"")</f>
        <v>A</v>
      </c>
      <c r="N16" s="3"/>
      <c r="O16" s="3"/>
      <c r="P16" s="3"/>
      <c r="Q16" s="3"/>
      <c r="R16" s="3"/>
      <c r="S16" s="3"/>
      <c r="T16" s="3"/>
      <c r="U16" s="3"/>
      <c r="V16" s="3"/>
      <c r="W16" s="3"/>
      <c r="X16" s="3"/>
      <c r="Y16" s="3"/>
      <c r="Z16" s="3"/>
    </row>
    <row r="17" spans="1:26" ht="15.75" customHeight="1">
      <c r="A17" s="22">
        <f>COUNTA(A7:A14)</f>
        <v>6</v>
      </c>
      <c r="B17" s="3"/>
      <c r="C17" s="22">
        <f t="shared" ref="C17:M17" si="1">COUNTIF(C7:C14,"&lt;&gt;0")</f>
        <v>8</v>
      </c>
      <c r="D17" s="22">
        <f t="shared" si="1"/>
        <v>8</v>
      </c>
      <c r="E17" s="22">
        <f t="shared" si="1"/>
        <v>8</v>
      </c>
      <c r="F17" s="22">
        <f t="shared" si="1"/>
        <v>8</v>
      </c>
      <c r="G17" s="22">
        <f t="shared" si="1"/>
        <v>8</v>
      </c>
      <c r="H17" s="22">
        <f t="shared" si="1"/>
        <v>8</v>
      </c>
      <c r="I17" s="22">
        <f t="shared" si="1"/>
        <v>8</v>
      </c>
      <c r="J17" s="22">
        <f t="shared" si="1"/>
        <v>8</v>
      </c>
      <c r="K17" s="22">
        <f t="shared" si="1"/>
        <v>8</v>
      </c>
      <c r="L17" s="22">
        <f t="shared" si="1"/>
        <v>8</v>
      </c>
      <c r="M17" s="22">
        <f t="shared" si="1"/>
        <v>8</v>
      </c>
      <c r="N17" s="3"/>
      <c r="O17" s="3"/>
      <c r="P17" s="3"/>
      <c r="Q17" s="3"/>
      <c r="R17" s="3"/>
      <c r="S17" s="3"/>
      <c r="T17" s="3"/>
      <c r="U17" s="3"/>
      <c r="V17" s="3"/>
      <c r="W17" s="3"/>
      <c r="X17" s="3"/>
      <c r="Y17" s="3"/>
      <c r="Z17" s="3"/>
    </row>
    <row r="18" spans="1:26" ht="15.75" customHeight="1">
      <c r="A18" s="3"/>
      <c r="B18" s="119" t="s">
        <v>38</v>
      </c>
      <c r="C18" s="112"/>
      <c r="D18" s="112"/>
      <c r="E18" s="112"/>
      <c r="F18" s="112"/>
      <c r="G18" s="112"/>
      <c r="H18" s="112"/>
      <c r="I18" s="112"/>
      <c r="J18" s="112"/>
      <c r="K18" s="112"/>
      <c r="L18" s="112"/>
      <c r="M18" s="113"/>
      <c r="N18" s="3"/>
      <c r="O18" s="3"/>
      <c r="P18" s="3"/>
      <c r="Q18" s="3"/>
      <c r="R18" s="3"/>
      <c r="S18" s="3"/>
      <c r="T18" s="3"/>
      <c r="U18" s="3"/>
      <c r="V18" s="3"/>
      <c r="W18" s="3"/>
      <c r="X18" s="3"/>
      <c r="Y18" s="3"/>
      <c r="Z18" s="3"/>
    </row>
    <row r="19" spans="1:26" ht="15.75" customHeight="1">
      <c r="A19" s="3"/>
      <c r="B19" s="114"/>
      <c r="C19" s="115"/>
      <c r="D19" s="115"/>
      <c r="E19" s="115"/>
      <c r="F19" s="115"/>
      <c r="G19" s="115"/>
      <c r="H19" s="115"/>
      <c r="I19" s="115"/>
      <c r="J19" s="115"/>
      <c r="K19" s="115"/>
      <c r="L19" s="115"/>
      <c r="M19" s="116"/>
      <c r="N19" s="3"/>
      <c r="O19" s="3"/>
      <c r="P19" s="3"/>
      <c r="Q19" s="3"/>
      <c r="R19" s="3"/>
      <c r="S19" s="3"/>
      <c r="T19" s="3"/>
      <c r="U19" s="3"/>
      <c r="V19" s="3"/>
      <c r="W19" s="3"/>
      <c r="X19" s="3"/>
      <c r="Y19" s="3"/>
      <c r="Z19" s="3"/>
    </row>
    <row r="20" spans="1:26" ht="15.75" customHeight="1">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ht="15.75"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ht="15.75"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ht="15.7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ht="15.7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15.7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5.75" customHeight="1">
      <c r="A26" s="3"/>
      <c r="B26" s="3">
        <f>IFERROR(IF(COUNTIF(C7:C14,"A")&gt; COUNTIF(C7:C14,"P")+COUNTIF(C7:C14,"I"),CEILING(((COUNTIF(C7:C14,"I")+2*COUNTIF(C7:C14,"P")+3*COUNTIF(C7:C14,"A"))/COUNTA(C7:C14)),1),ROUND(((COUNTIF(C7:C14,"I")+2*COUNTIF(C7:C14,"P")+3*COUNTIF(C7:C14,"A"))/COUNTA(C7:C14)),0)),"")</f>
        <v>2</v>
      </c>
      <c r="C26" s="3"/>
      <c r="D26" s="3"/>
      <c r="E26" s="3"/>
      <c r="F26" s="3"/>
      <c r="G26" s="3"/>
      <c r="H26" s="3"/>
      <c r="I26" s="3"/>
      <c r="J26" s="3"/>
      <c r="K26" s="3"/>
      <c r="L26" s="3"/>
      <c r="M26" s="3"/>
      <c r="N26" s="3"/>
      <c r="O26" s="3"/>
      <c r="P26" s="3"/>
      <c r="Q26" s="3"/>
      <c r="R26" s="3"/>
      <c r="S26" s="3"/>
      <c r="T26" s="3"/>
      <c r="U26" s="3"/>
      <c r="V26" s="3"/>
      <c r="W26" s="3"/>
      <c r="X26" s="3"/>
      <c r="Y26" s="3"/>
      <c r="Z26" s="3"/>
    </row>
    <row r="27" spans="1:26" ht="15.7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5.7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5.7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5.7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5.7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4">
    <mergeCell ref="C2:J3"/>
    <mergeCell ref="A15:B15"/>
    <mergeCell ref="A16:B16"/>
    <mergeCell ref="B18:M19"/>
  </mergeCells>
  <dataValidations count="3">
    <dataValidation type="list" allowBlank="1" showErrorMessage="1" sqref="B4">
      <formula1>CourseGroups</formula1>
    </dataValidation>
    <dataValidation type="list" allowBlank="1" showErrorMessage="1" sqref="B3">
      <formula1>"Freshman,Sophomore,Junior,Senior"</formula1>
    </dataValidation>
    <dataValidation type="list" allowBlank="1" showInputMessage="1" showErrorMessage="1" prompt="Input levels" sqref="C7:M14">
      <formula1>"I,P,A"</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F6128"/>
  </sheetPr>
  <dimension ref="A1:Z1000"/>
  <sheetViews>
    <sheetView topLeftCell="A13" workbookViewId="0"/>
  </sheetViews>
  <sheetFormatPr defaultColWidth="15.109375" defaultRowHeight="15" customHeight="1"/>
  <cols>
    <col min="1" max="1" width="19" customWidth="1"/>
    <col min="2" max="2" width="51.88671875" customWidth="1"/>
    <col min="3" max="3" width="13" customWidth="1"/>
    <col min="4" max="4" width="9.44140625" customWidth="1"/>
    <col min="5" max="5" width="7.77734375" customWidth="1"/>
    <col min="6" max="6" width="9.33203125" customWidth="1"/>
    <col min="7" max="20" width="7.77734375" customWidth="1"/>
    <col min="21" max="24" width="0" hidden="1" customWidth="1"/>
    <col min="25" max="26" width="7.77734375" customWidth="1"/>
  </cols>
  <sheetData>
    <row r="1" spans="1:26" ht="30" customHeight="1">
      <c r="A1" s="1" t="s">
        <v>0</v>
      </c>
      <c r="B1" s="2" t="s">
        <v>48</v>
      </c>
      <c r="C1" s="3"/>
      <c r="D1" s="3"/>
      <c r="E1" s="3"/>
      <c r="F1" s="3"/>
      <c r="G1" s="3"/>
      <c r="H1" s="3"/>
      <c r="I1" s="3"/>
      <c r="J1" s="3"/>
      <c r="K1" s="3"/>
      <c r="L1" s="3"/>
      <c r="M1" s="3"/>
      <c r="N1" s="3"/>
      <c r="O1" s="3"/>
      <c r="P1" s="3"/>
      <c r="Q1" s="3"/>
      <c r="R1" s="3"/>
      <c r="S1" s="3"/>
      <c r="T1" s="3"/>
      <c r="U1" s="3"/>
      <c r="V1" s="3"/>
      <c r="W1" s="3"/>
      <c r="X1" s="3"/>
      <c r="Y1" s="3"/>
      <c r="Z1" s="3"/>
    </row>
    <row r="2" spans="1:26" ht="36" customHeight="1">
      <c r="A2" s="1" t="s">
        <v>2</v>
      </c>
      <c r="B2" s="2" t="s">
        <v>49</v>
      </c>
      <c r="C2" s="111" t="s">
        <v>4</v>
      </c>
      <c r="D2" s="112"/>
      <c r="E2" s="112"/>
      <c r="F2" s="112"/>
      <c r="G2" s="112"/>
      <c r="H2" s="112"/>
      <c r="I2" s="112"/>
      <c r="J2" s="113"/>
      <c r="K2" s="3"/>
      <c r="L2" s="3"/>
      <c r="M2" s="3"/>
      <c r="N2" s="3"/>
      <c r="O2" s="3"/>
      <c r="P2" s="3"/>
      <c r="Q2" s="3"/>
      <c r="R2" s="3"/>
      <c r="S2" s="3"/>
      <c r="T2" s="3"/>
      <c r="U2" s="3"/>
      <c r="V2" s="3"/>
      <c r="W2" s="3"/>
      <c r="X2" s="3"/>
      <c r="Y2" s="3"/>
      <c r="Z2" s="3"/>
    </row>
    <row r="3" spans="1:26" ht="33" customHeight="1">
      <c r="A3" s="4" t="s">
        <v>5</v>
      </c>
      <c r="B3" s="2" t="s">
        <v>50</v>
      </c>
      <c r="C3" s="114"/>
      <c r="D3" s="115"/>
      <c r="E3" s="115"/>
      <c r="F3" s="115"/>
      <c r="G3" s="115"/>
      <c r="H3" s="115"/>
      <c r="I3" s="115"/>
      <c r="J3" s="116"/>
      <c r="K3" s="3"/>
      <c r="L3" s="3"/>
      <c r="M3" s="3"/>
      <c r="N3" s="3"/>
      <c r="O3" s="3"/>
      <c r="P3" s="3"/>
      <c r="Q3" s="3"/>
      <c r="R3" s="3"/>
      <c r="S3" s="3"/>
      <c r="T3" s="3"/>
      <c r="U3" s="3"/>
      <c r="V3" s="3"/>
      <c r="W3" s="3"/>
      <c r="X3" s="3"/>
      <c r="Y3" s="3"/>
      <c r="Z3" s="3"/>
    </row>
    <row r="4" spans="1:26" ht="29.25" customHeight="1">
      <c r="A4" s="1" t="s">
        <v>7</v>
      </c>
      <c r="B4" s="2" t="s">
        <v>51</v>
      </c>
      <c r="C4" s="5"/>
      <c r="D4" s="5"/>
      <c r="E4" s="5"/>
      <c r="F4" s="5"/>
      <c r="G4" s="5"/>
      <c r="H4" s="5"/>
      <c r="I4" s="5"/>
      <c r="J4" s="5"/>
      <c r="K4" s="3"/>
      <c r="L4" s="3"/>
      <c r="M4" s="3"/>
      <c r="N4" s="3"/>
      <c r="O4" s="3"/>
      <c r="P4" s="3"/>
      <c r="Q4" s="3"/>
      <c r="R4" s="3"/>
      <c r="S4" s="3"/>
      <c r="T4" s="3"/>
      <c r="U4" s="3"/>
      <c r="V4" s="3"/>
      <c r="W4" s="3"/>
      <c r="X4" s="3"/>
      <c r="Y4" s="3"/>
      <c r="Z4" s="3"/>
    </row>
    <row r="5" spans="1:26" ht="15.75" customHeight="1">
      <c r="A5" s="3"/>
      <c r="B5" s="3"/>
      <c r="C5" s="3"/>
      <c r="D5" s="3"/>
      <c r="E5" s="3"/>
      <c r="F5" s="3"/>
      <c r="G5" s="3"/>
      <c r="H5" s="3"/>
      <c r="I5" s="3"/>
      <c r="J5" s="3"/>
      <c r="K5" s="3"/>
      <c r="L5" s="3"/>
      <c r="M5" s="3"/>
      <c r="N5" s="3"/>
      <c r="O5" s="3"/>
      <c r="P5" s="3"/>
      <c r="Q5" s="3"/>
      <c r="R5" s="3"/>
      <c r="S5" s="3"/>
      <c r="T5" s="3"/>
      <c r="U5" s="3"/>
      <c r="V5" s="3"/>
      <c r="W5" s="3"/>
      <c r="X5" s="3"/>
      <c r="Y5" s="3"/>
      <c r="Z5" s="3"/>
    </row>
    <row r="6" spans="1:26" ht="28.5" customHeight="1">
      <c r="A6" s="6" t="s">
        <v>9</v>
      </c>
      <c r="B6" s="7" t="s">
        <v>10</v>
      </c>
      <c r="C6" s="7" t="s">
        <v>11</v>
      </c>
      <c r="D6" s="7" t="s">
        <v>12</v>
      </c>
      <c r="E6" s="7" t="s">
        <v>13</v>
      </c>
      <c r="F6" s="7" t="s">
        <v>14</v>
      </c>
      <c r="G6" s="7" t="s">
        <v>15</v>
      </c>
      <c r="H6" s="7" t="s">
        <v>16</v>
      </c>
      <c r="I6" s="7" t="s">
        <v>17</v>
      </c>
      <c r="J6" s="7" t="s">
        <v>18</v>
      </c>
      <c r="K6" s="7" t="s">
        <v>19</v>
      </c>
      <c r="L6" s="7" t="s">
        <v>20</v>
      </c>
      <c r="M6" s="7" t="s">
        <v>21</v>
      </c>
      <c r="N6" s="3"/>
      <c r="O6" s="3"/>
      <c r="P6" s="3"/>
      <c r="Q6" s="3"/>
      <c r="R6" s="3"/>
      <c r="S6" s="3"/>
      <c r="T6" s="3"/>
      <c r="U6" s="3"/>
      <c r="V6" s="3"/>
      <c r="W6" s="3"/>
      <c r="X6" s="3"/>
      <c r="Y6" s="3"/>
      <c r="Z6" s="3"/>
    </row>
    <row r="7" spans="1:26" ht="34.5" customHeight="1">
      <c r="A7" s="15">
        <v>1</v>
      </c>
      <c r="B7" s="21" t="s">
        <v>52</v>
      </c>
      <c r="C7" s="2" t="s">
        <v>25</v>
      </c>
      <c r="D7" s="11"/>
      <c r="E7" s="11"/>
      <c r="F7" s="11"/>
      <c r="G7" s="11"/>
      <c r="H7" s="11"/>
      <c r="I7" s="11"/>
      <c r="J7" s="11"/>
      <c r="K7" s="2" t="s">
        <v>25</v>
      </c>
      <c r="L7" s="11"/>
      <c r="M7" s="11"/>
      <c r="N7" s="3"/>
      <c r="O7" s="3"/>
      <c r="P7" s="3"/>
      <c r="Q7" s="3"/>
      <c r="R7" s="3"/>
      <c r="S7" s="3"/>
      <c r="T7" s="3"/>
      <c r="U7" s="3"/>
      <c r="V7" s="3"/>
      <c r="W7" s="3"/>
      <c r="X7" s="3"/>
      <c r="Y7" s="3"/>
      <c r="Z7" s="3"/>
    </row>
    <row r="8" spans="1:26" ht="34.5" customHeight="1">
      <c r="A8" s="15">
        <v>2</v>
      </c>
      <c r="B8" s="21" t="s">
        <v>53</v>
      </c>
      <c r="C8" s="2" t="s">
        <v>24</v>
      </c>
      <c r="D8" s="11"/>
      <c r="E8" s="11"/>
      <c r="F8" s="11"/>
      <c r="G8" s="11"/>
      <c r="H8" s="11"/>
      <c r="I8" s="11"/>
      <c r="J8" s="11"/>
      <c r="K8" s="2" t="s">
        <v>24</v>
      </c>
      <c r="L8" s="11"/>
      <c r="M8" s="11"/>
      <c r="N8" s="3"/>
      <c r="O8" s="3"/>
      <c r="P8" s="3"/>
      <c r="Q8" s="3"/>
      <c r="R8" s="3"/>
      <c r="S8" s="3"/>
      <c r="T8" s="3"/>
      <c r="U8" s="11">
        <v>1</v>
      </c>
      <c r="V8" s="11" t="s">
        <v>25</v>
      </c>
      <c r="W8" s="11" t="s">
        <v>43</v>
      </c>
      <c r="X8" s="3"/>
      <c r="Y8" s="3"/>
      <c r="Z8" s="3"/>
    </row>
    <row r="9" spans="1:26" ht="34.5" customHeight="1">
      <c r="A9" s="15">
        <v>3</v>
      </c>
      <c r="B9" s="21" t="s">
        <v>54</v>
      </c>
      <c r="C9" s="2" t="s">
        <v>25</v>
      </c>
      <c r="D9" s="11"/>
      <c r="E9" s="11"/>
      <c r="F9" s="11"/>
      <c r="G9" s="11"/>
      <c r="H9" s="11"/>
      <c r="I9" s="11"/>
      <c r="J9" s="11"/>
      <c r="K9" s="2" t="s">
        <v>24</v>
      </c>
      <c r="L9" s="11"/>
      <c r="M9" s="11"/>
      <c r="N9" s="3"/>
      <c r="O9" s="3"/>
      <c r="P9" s="3"/>
      <c r="Q9" s="3"/>
      <c r="R9" s="3"/>
      <c r="S9" s="3"/>
      <c r="T9" s="3"/>
      <c r="U9" s="11">
        <v>2</v>
      </c>
      <c r="V9" s="11" t="s">
        <v>24</v>
      </c>
      <c r="W9" s="11" t="s">
        <v>28</v>
      </c>
      <c r="X9" s="3"/>
      <c r="Y9" s="3"/>
      <c r="Z9" s="3"/>
    </row>
    <row r="10" spans="1:26" ht="34.5" customHeight="1">
      <c r="A10" s="15">
        <v>4</v>
      </c>
      <c r="B10" s="21" t="s">
        <v>55</v>
      </c>
      <c r="C10" s="2" t="s">
        <v>24</v>
      </c>
      <c r="D10" s="11"/>
      <c r="E10" s="11"/>
      <c r="F10" s="11"/>
      <c r="G10" s="11"/>
      <c r="H10" s="11"/>
      <c r="I10" s="11"/>
      <c r="J10" s="11"/>
      <c r="K10" s="2" t="s">
        <v>24</v>
      </c>
      <c r="L10" s="11"/>
      <c r="M10" s="11"/>
      <c r="N10" s="3"/>
      <c r="O10" s="3"/>
      <c r="P10" s="3"/>
      <c r="Q10" s="3"/>
      <c r="R10" s="3"/>
      <c r="S10" s="3"/>
      <c r="T10" s="3"/>
      <c r="U10" s="11">
        <v>3</v>
      </c>
      <c r="V10" s="11" t="s">
        <v>31</v>
      </c>
      <c r="W10" s="11" t="s">
        <v>32</v>
      </c>
      <c r="X10" s="3"/>
      <c r="Y10" s="3"/>
      <c r="Z10" s="3"/>
    </row>
    <row r="11" spans="1:26" ht="34.5" customHeight="1">
      <c r="A11" s="15">
        <v>5</v>
      </c>
      <c r="B11" s="21" t="s">
        <v>56</v>
      </c>
      <c r="C11" s="2" t="s">
        <v>24</v>
      </c>
      <c r="D11" s="11"/>
      <c r="E11" s="11"/>
      <c r="F11" s="11"/>
      <c r="G11" s="11"/>
      <c r="H11" s="11"/>
      <c r="I11" s="11"/>
      <c r="J11" s="11"/>
      <c r="K11" s="2" t="s">
        <v>24</v>
      </c>
      <c r="L11" s="11"/>
      <c r="M11" s="11"/>
      <c r="N11" s="3"/>
      <c r="O11" s="3"/>
      <c r="P11" s="3"/>
      <c r="Q11" s="3"/>
      <c r="R11" s="3"/>
      <c r="S11" s="3"/>
      <c r="T11" s="3"/>
      <c r="U11" s="3"/>
      <c r="V11" s="3"/>
      <c r="W11" s="3"/>
      <c r="X11" s="3"/>
      <c r="Y11" s="3"/>
      <c r="Z11" s="3"/>
    </row>
    <row r="12" spans="1:26" ht="34.5" customHeight="1">
      <c r="A12" s="15">
        <v>6</v>
      </c>
      <c r="B12" s="23" t="s">
        <v>57</v>
      </c>
      <c r="C12" s="2" t="s">
        <v>25</v>
      </c>
      <c r="D12" s="11"/>
      <c r="E12" s="11"/>
      <c r="F12" s="11"/>
      <c r="G12" s="11"/>
      <c r="H12" s="11"/>
      <c r="I12" s="11"/>
      <c r="J12" s="11"/>
      <c r="K12" s="2" t="s">
        <v>24</v>
      </c>
      <c r="L12" s="11"/>
      <c r="M12" s="11"/>
      <c r="N12" s="3"/>
      <c r="O12" s="3"/>
      <c r="P12" s="3"/>
      <c r="Q12" s="3"/>
      <c r="R12" s="3"/>
      <c r="S12" s="3"/>
      <c r="T12" s="3"/>
      <c r="U12" s="3"/>
      <c r="V12" s="3"/>
      <c r="W12" s="3"/>
      <c r="X12" s="3"/>
      <c r="Y12" s="3"/>
      <c r="Z12" s="3"/>
    </row>
    <row r="13" spans="1:26" ht="34.5" customHeight="1">
      <c r="A13" s="15">
        <v>7</v>
      </c>
      <c r="B13" s="23" t="s">
        <v>58</v>
      </c>
      <c r="C13" s="2" t="s">
        <v>25</v>
      </c>
      <c r="D13" s="11"/>
      <c r="E13" s="11"/>
      <c r="F13" s="11"/>
      <c r="G13" s="11"/>
      <c r="H13" s="11"/>
      <c r="I13" s="11"/>
      <c r="J13" s="11"/>
      <c r="K13" s="2" t="s">
        <v>24</v>
      </c>
      <c r="L13" s="11"/>
      <c r="M13" s="11"/>
      <c r="N13" s="3"/>
      <c r="O13" s="3"/>
      <c r="P13" s="3"/>
      <c r="Q13" s="3"/>
      <c r="R13" s="3"/>
      <c r="S13" s="3"/>
      <c r="T13" s="3"/>
      <c r="U13" s="3"/>
      <c r="V13" s="3"/>
      <c r="W13" s="3"/>
      <c r="X13" s="3"/>
      <c r="Y13" s="3"/>
      <c r="Z13" s="3"/>
    </row>
    <row r="14" spans="1:26" ht="34.5" customHeight="1">
      <c r="A14" s="15"/>
      <c r="B14" s="17"/>
      <c r="C14" s="2"/>
      <c r="D14" s="11"/>
      <c r="E14" s="11"/>
      <c r="F14" s="11"/>
      <c r="G14" s="11"/>
      <c r="H14" s="11"/>
      <c r="I14" s="11"/>
      <c r="J14" s="11"/>
      <c r="K14" s="11"/>
      <c r="L14" s="11"/>
      <c r="M14" s="11"/>
      <c r="N14" s="3"/>
      <c r="O14" s="3"/>
      <c r="P14" s="3"/>
      <c r="Q14" s="3"/>
      <c r="R14" s="3"/>
      <c r="S14" s="3"/>
      <c r="T14" s="3"/>
      <c r="U14" s="3"/>
      <c r="V14" s="3"/>
      <c r="W14" s="3"/>
      <c r="X14" s="3"/>
      <c r="Y14" s="3"/>
      <c r="Z14" s="3"/>
    </row>
    <row r="15" spans="1:26" ht="30.75" hidden="1" customHeight="1">
      <c r="A15" s="117" t="s">
        <v>35</v>
      </c>
      <c r="B15" s="118"/>
      <c r="C15" s="18">
        <f t="shared" ref="C15:M15" si="0">IFERROR(IF(COUNTIF(C7:C14,"A")&gt; COUNTIF(C7:C14,"P")+COUNTIF(C7:C14,"I"),CEILING(((COUNTIF(C7:C14,"I")+2*COUNTIF(C7:C14,"P")+3*COUNTIF(C7:C14,"A"))/COUNTA(C7:C14)),1),ROUND(((COUNTIF(C7:C14,"I")+2*COUNTIF(C7:C14,"P")+3*COUNTIF(C7:C14,"A"))/COUNTA(C7:C14)),0)),"")</f>
        <v>1</v>
      </c>
      <c r="D15" s="18" t="str">
        <f t="shared" si="0"/>
        <v/>
      </c>
      <c r="E15" s="18" t="str">
        <f t="shared" si="0"/>
        <v/>
      </c>
      <c r="F15" s="18" t="str">
        <f t="shared" si="0"/>
        <v/>
      </c>
      <c r="G15" s="18" t="str">
        <f t="shared" si="0"/>
        <v/>
      </c>
      <c r="H15" s="18" t="str">
        <f t="shared" si="0"/>
        <v/>
      </c>
      <c r="I15" s="18" t="str">
        <f t="shared" si="0"/>
        <v/>
      </c>
      <c r="J15" s="18" t="str">
        <f t="shared" si="0"/>
        <v/>
      </c>
      <c r="K15" s="18">
        <f t="shared" si="0"/>
        <v>2</v>
      </c>
      <c r="L15" s="18" t="str">
        <f t="shared" si="0"/>
        <v/>
      </c>
      <c r="M15" s="18" t="str">
        <f t="shared" si="0"/>
        <v/>
      </c>
      <c r="N15" s="3"/>
      <c r="O15" s="3"/>
      <c r="P15" s="3"/>
      <c r="Q15" s="3"/>
      <c r="R15" s="3"/>
      <c r="S15" s="3"/>
      <c r="T15" s="3"/>
      <c r="U15" s="3"/>
      <c r="V15" s="3"/>
      <c r="W15" s="3"/>
      <c r="X15" s="3"/>
      <c r="Y15" s="3"/>
      <c r="Z15" s="3"/>
    </row>
    <row r="16" spans="1:26" ht="31.5" customHeight="1">
      <c r="A16" s="117" t="s">
        <v>36</v>
      </c>
      <c r="B16" s="118"/>
      <c r="C16" s="19" t="str">
        <f>IFERROR(VLOOKUP(C15,'CS285'!LEVEL,2),"")</f>
        <v>I</v>
      </c>
      <c r="D16" s="19" t="str">
        <f>IFERROR(VLOOKUP(D15,'CS285'!LEVEL,2),"")</f>
        <v/>
      </c>
      <c r="E16" s="19" t="str">
        <f>IFERROR(VLOOKUP(E15,'CS285'!LEVEL,2),"")</f>
        <v/>
      </c>
      <c r="F16" s="19" t="str">
        <f>IFERROR(VLOOKUP(F15,'CS285'!LEVEL,2),"")</f>
        <v/>
      </c>
      <c r="G16" s="19" t="str">
        <f>IFERROR(VLOOKUP(G15,'CS285'!LEVEL,2),"")</f>
        <v/>
      </c>
      <c r="H16" s="19" t="str">
        <f>IFERROR(VLOOKUP(H15,'CS285'!LEVEL,2),"")</f>
        <v/>
      </c>
      <c r="I16" s="19" t="str">
        <f>IFERROR(VLOOKUP(I15,'CS285'!LEVEL,2),"")</f>
        <v/>
      </c>
      <c r="J16" s="19" t="str">
        <f>IFERROR(VLOOKUP(J15,'CS285'!LEVEL,2),"")</f>
        <v/>
      </c>
      <c r="K16" s="19" t="str">
        <f>IFERROR(VLOOKUP(K15,'CS285'!LEVEL,2),"")</f>
        <v>P</v>
      </c>
      <c r="L16" s="19" t="str">
        <f>IFERROR(VLOOKUP(L15,'CS285'!LEVEL,2),"")</f>
        <v/>
      </c>
      <c r="M16" s="19" t="str">
        <f>IFERROR(VLOOKUP(M15,'CS285'!LEVEL,2),"")</f>
        <v/>
      </c>
      <c r="N16" s="3"/>
      <c r="O16" s="3"/>
      <c r="P16" s="3"/>
      <c r="Q16" s="3"/>
      <c r="R16" s="3"/>
      <c r="S16" s="3"/>
      <c r="T16" s="3"/>
      <c r="U16" s="3"/>
      <c r="V16" s="3"/>
      <c r="W16" s="3"/>
      <c r="X16" s="3"/>
      <c r="Y16" s="3"/>
      <c r="Z16" s="3"/>
    </row>
    <row r="17" spans="1:26" ht="15.75" customHeight="1">
      <c r="A17" s="22">
        <f>COUNTA(A7:A14)</f>
        <v>7</v>
      </c>
      <c r="B17" s="3"/>
      <c r="C17" s="22">
        <f t="shared" ref="C17:M17" si="1">COUNTIF(C7:C14,"&lt;&gt;0")</f>
        <v>8</v>
      </c>
      <c r="D17" s="22">
        <f t="shared" si="1"/>
        <v>8</v>
      </c>
      <c r="E17" s="22">
        <f t="shared" si="1"/>
        <v>8</v>
      </c>
      <c r="F17" s="22">
        <f t="shared" si="1"/>
        <v>8</v>
      </c>
      <c r="G17" s="22">
        <f t="shared" si="1"/>
        <v>8</v>
      </c>
      <c r="H17" s="22">
        <f t="shared" si="1"/>
        <v>8</v>
      </c>
      <c r="I17" s="22">
        <f t="shared" si="1"/>
        <v>8</v>
      </c>
      <c r="J17" s="22">
        <f t="shared" si="1"/>
        <v>8</v>
      </c>
      <c r="K17" s="22">
        <f t="shared" si="1"/>
        <v>8</v>
      </c>
      <c r="L17" s="22">
        <f t="shared" si="1"/>
        <v>8</v>
      </c>
      <c r="M17" s="22">
        <f t="shared" si="1"/>
        <v>8</v>
      </c>
      <c r="N17" s="3"/>
      <c r="O17" s="3"/>
      <c r="P17" s="3"/>
      <c r="Q17" s="3"/>
      <c r="R17" s="3"/>
      <c r="S17" s="3"/>
      <c r="T17" s="3"/>
      <c r="U17" s="3"/>
      <c r="V17" s="3"/>
      <c r="W17" s="3"/>
      <c r="X17" s="3"/>
      <c r="Y17" s="3"/>
      <c r="Z17" s="3"/>
    </row>
    <row r="18" spans="1:26" ht="15.75" customHeight="1">
      <c r="A18" s="3"/>
      <c r="B18" s="119" t="s">
        <v>38</v>
      </c>
      <c r="C18" s="112"/>
      <c r="D18" s="112"/>
      <c r="E18" s="112"/>
      <c r="F18" s="112"/>
      <c r="G18" s="112"/>
      <c r="H18" s="112"/>
      <c r="I18" s="112"/>
      <c r="J18" s="112"/>
      <c r="K18" s="112"/>
      <c r="L18" s="112"/>
      <c r="M18" s="113"/>
      <c r="N18" s="3"/>
      <c r="O18" s="3"/>
      <c r="P18" s="3"/>
      <c r="Q18" s="3"/>
      <c r="R18" s="3"/>
      <c r="S18" s="3"/>
      <c r="T18" s="3"/>
      <c r="U18" s="3"/>
      <c r="V18" s="3"/>
      <c r="W18" s="3"/>
      <c r="X18" s="3"/>
      <c r="Y18" s="3"/>
      <c r="Z18" s="3"/>
    </row>
    <row r="19" spans="1:26" ht="15.75" customHeight="1">
      <c r="A19" s="3"/>
      <c r="B19" s="114"/>
      <c r="C19" s="115"/>
      <c r="D19" s="115"/>
      <c r="E19" s="115"/>
      <c r="F19" s="115"/>
      <c r="G19" s="115"/>
      <c r="H19" s="115"/>
      <c r="I19" s="115"/>
      <c r="J19" s="115"/>
      <c r="K19" s="115"/>
      <c r="L19" s="115"/>
      <c r="M19" s="116"/>
      <c r="N19" s="3"/>
      <c r="O19" s="3"/>
      <c r="P19" s="3"/>
      <c r="Q19" s="3"/>
      <c r="R19" s="3"/>
      <c r="S19" s="3"/>
      <c r="T19" s="3"/>
      <c r="U19" s="3"/>
      <c r="V19" s="3"/>
      <c r="W19" s="3"/>
      <c r="X19" s="3"/>
      <c r="Y19" s="3"/>
      <c r="Z19" s="3"/>
    </row>
    <row r="20" spans="1:26" ht="15.75" customHeight="1">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ht="15.75"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ht="15.75"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ht="15.7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ht="15.7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15.7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5.75" customHeight="1">
      <c r="A26" s="3"/>
      <c r="B26" s="3">
        <f>IFERROR(IF(COUNTIF(C7:C14,"A")&gt; COUNTIF(C7:C14,"P")+COUNTIF(C7:C14,"I"),CEILING(((COUNTIF(C7:C14,"I")+2*COUNTIF(C7:C14,"P")+3*COUNTIF(C7:C14,"A"))/COUNTA(C7:C14)),1),ROUND(((COUNTIF(C7:C14,"I")+2*COUNTIF(C7:C14,"P")+3*COUNTIF(C7:C14,"A"))/COUNTA(C7:C14)),0)),"")</f>
        <v>1</v>
      </c>
      <c r="C26" s="3"/>
      <c r="D26" s="3"/>
      <c r="E26" s="3"/>
      <c r="F26" s="3"/>
      <c r="G26" s="3"/>
      <c r="H26" s="3"/>
      <c r="I26" s="3"/>
      <c r="J26" s="3"/>
      <c r="K26" s="3"/>
      <c r="L26" s="3"/>
      <c r="M26" s="3"/>
      <c r="N26" s="3"/>
      <c r="O26" s="3"/>
      <c r="P26" s="3"/>
      <c r="Q26" s="3"/>
      <c r="R26" s="3"/>
      <c r="S26" s="3"/>
      <c r="T26" s="3"/>
      <c r="U26" s="3"/>
      <c r="V26" s="3"/>
      <c r="W26" s="3"/>
      <c r="X26" s="3"/>
      <c r="Y26" s="3"/>
      <c r="Z26" s="3"/>
    </row>
    <row r="27" spans="1:26" ht="15.7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5.7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5.7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5.7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5.7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4">
    <mergeCell ref="C2:J3"/>
    <mergeCell ref="A15:B15"/>
    <mergeCell ref="A16:B16"/>
    <mergeCell ref="B18:M19"/>
  </mergeCells>
  <dataValidations count="3">
    <dataValidation type="list" allowBlank="1" showErrorMessage="1" sqref="B4">
      <formula1>CourseGroups</formula1>
    </dataValidation>
    <dataValidation type="list" allowBlank="1" showErrorMessage="1" sqref="B3">
      <formula1>"Freshman,Sophomore,Junior,Senior"</formula1>
    </dataValidation>
    <dataValidation type="list" allowBlank="1" showInputMessage="1" showErrorMessage="1" prompt="Input levels" sqref="C7:M14">
      <formula1>"I,P,A"</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F6128"/>
  </sheetPr>
  <dimension ref="A1:Z1000"/>
  <sheetViews>
    <sheetView topLeftCell="A10" workbookViewId="0"/>
  </sheetViews>
  <sheetFormatPr defaultColWidth="15.109375" defaultRowHeight="15" customHeight="1"/>
  <cols>
    <col min="1" max="1" width="19" customWidth="1"/>
    <col min="2" max="2" width="51.88671875" customWidth="1"/>
    <col min="3" max="3" width="13" customWidth="1"/>
    <col min="4" max="4" width="9.44140625" customWidth="1"/>
    <col min="5" max="5" width="7.77734375" customWidth="1"/>
    <col min="6" max="6" width="9.33203125" customWidth="1"/>
    <col min="7" max="20" width="7.77734375" customWidth="1"/>
    <col min="21" max="24" width="0" hidden="1" customWidth="1"/>
    <col min="25" max="26" width="7.77734375" customWidth="1"/>
  </cols>
  <sheetData>
    <row r="1" spans="1:26" ht="30" customHeight="1">
      <c r="A1" s="1" t="s">
        <v>0</v>
      </c>
      <c r="B1" s="2" t="s">
        <v>59</v>
      </c>
      <c r="C1" s="3"/>
      <c r="D1" s="3"/>
      <c r="E1" s="3"/>
      <c r="F1" s="3"/>
      <c r="G1" s="3"/>
      <c r="H1" s="3"/>
      <c r="I1" s="3"/>
      <c r="J1" s="3"/>
      <c r="K1" s="3"/>
      <c r="L1" s="3"/>
      <c r="M1" s="3"/>
      <c r="N1" s="3"/>
      <c r="O1" s="3"/>
      <c r="P1" s="3"/>
      <c r="Q1" s="3"/>
      <c r="R1" s="3"/>
      <c r="S1" s="3"/>
      <c r="T1" s="3"/>
      <c r="U1" s="3"/>
      <c r="V1" s="3"/>
      <c r="W1" s="3"/>
      <c r="X1" s="3"/>
      <c r="Y1" s="3"/>
      <c r="Z1" s="3"/>
    </row>
    <row r="2" spans="1:26" ht="36" customHeight="1">
      <c r="A2" s="1" t="s">
        <v>2</v>
      </c>
      <c r="B2" s="2" t="s">
        <v>60</v>
      </c>
      <c r="C2" s="111" t="s">
        <v>4</v>
      </c>
      <c r="D2" s="112"/>
      <c r="E2" s="112"/>
      <c r="F2" s="112"/>
      <c r="G2" s="112"/>
      <c r="H2" s="112"/>
      <c r="I2" s="112"/>
      <c r="J2" s="113"/>
      <c r="K2" s="3"/>
      <c r="L2" s="3"/>
      <c r="M2" s="3"/>
      <c r="N2" s="3"/>
      <c r="O2" s="3"/>
      <c r="P2" s="3"/>
      <c r="Q2" s="3"/>
      <c r="R2" s="3"/>
      <c r="S2" s="3"/>
      <c r="T2" s="3"/>
      <c r="U2" s="3"/>
      <c r="V2" s="3"/>
      <c r="W2" s="3"/>
      <c r="X2" s="3"/>
      <c r="Y2" s="3"/>
      <c r="Z2" s="3"/>
    </row>
    <row r="3" spans="1:26" ht="33" customHeight="1">
      <c r="A3" s="4" t="s">
        <v>5</v>
      </c>
      <c r="B3" s="2" t="s">
        <v>6</v>
      </c>
      <c r="C3" s="114"/>
      <c r="D3" s="115"/>
      <c r="E3" s="115"/>
      <c r="F3" s="115"/>
      <c r="G3" s="115"/>
      <c r="H3" s="115"/>
      <c r="I3" s="115"/>
      <c r="J3" s="116"/>
      <c r="K3" s="3"/>
      <c r="L3" s="3"/>
      <c r="M3" s="3"/>
      <c r="N3" s="3"/>
      <c r="O3" s="3"/>
      <c r="P3" s="3"/>
      <c r="Q3" s="3"/>
      <c r="R3" s="3"/>
      <c r="S3" s="3"/>
      <c r="T3" s="3"/>
      <c r="U3" s="3"/>
      <c r="V3" s="3"/>
      <c r="W3" s="3"/>
      <c r="X3" s="3"/>
      <c r="Y3" s="3"/>
      <c r="Z3" s="3"/>
    </row>
    <row r="4" spans="1:26" ht="29.25" customHeight="1">
      <c r="A4" s="1" t="s">
        <v>7</v>
      </c>
      <c r="B4" s="2" t="s">
        <v>51</v>
      </c>
      <c r="C4" s="5"/>
      <c r="D4" s="5"/>
      <c r="E4" s="5"/>
      <c r="F4" s="5"/>
      <c r="G4" s="5"/>
      <c r="H4" s="5"/>
      <c r="I4" s="5"/>
      <c r="J4" s="5"/>
      <c r="K4" s="3"/>
      <c r="L4" s="3"/>
      <c r="M4" s="3"/>
      <c r="N4" s="3"/>
      <c r="O4" s="3"/>
      <c r="P4" s="3"/>
      <c r="Q4" s="3"/>
      <c r="R4" s="3"/>
      <c r="S4" s="3"/>
      <c r="T4" s="3"/>
      <c r="U4" s="3"/>
      <c r="V4" s="3"/>
      <c r="W4" s="3"/>
      <c r="X4" s="3"/>
      <c r="Y4" s="3"/>
      <c r="Z4" s="3"/>
    </row>
    <row r="5" spans="1:26" ht="15.75" customHeight="1">
      <c r="A5" s="3"/>
      <c r="B5" s="3"/>
      <c r="C5" s="3"/>
      <c r="D5" s="3"/>
      <c r="E5" s="3"/>
      <c r="F5" s="3"/>
      <c r="G5" s="3"/>
      <c r="H5" s="3"/>
      <c r="I5" s="3"/>
      <c r="J5" s="3"/>
      <c r="K5" s="3"/>
      <c r="L5" s="3"/>
      <c r="M5" s="3"/>
      <c r="N5" s="3"/>
      <c r="O5" s="3"/>
      <c r="P5" s="3"/>
      <c r="Q5" s="3"/>
      <c r="R5" s="3"/>
      <c r="S5" s="3"/>
      <c r="T5" s="3"/>
      <c r="U5" s="3"/>
      <c r="V5" s="3"/>
      <c r="W5" s="3"/>
      <c r="X5" s="3"/>
      <c r="Y5" s="3"/>
      <c r="Z5" s="3"/>
    </row>
    <row r="6" spans="1:26" ht="28.5" customHeight="1">
      <c r="A6" s="6" t="s">
        <v>9</v>
      </c>
      <c r="B6" s="7" t="s">
        <v>10</v>
      </c>
      <c r="C6" s="7" t="s">
        <v>11</v>
      </c>
      <c r="D6" s="7" t="s">
        <v>12</v>
      </c>
      <c r="E6" s="7" t="s">
        <v>13</v>
      </c>
      <c r="F6" s="7" t="s">
        <v>14</v>
      </c>
      <c r="G6" s="7" t="s">
        <v>15</v>
      </c>
      <c r="H6" s="7" t="s">
        <v>16</v>
      </c>
      <c r="I6" s="7" t="s">
        <v>17</v>
      </c>
      <c r="J6" s="7" t="s">
        <v>18</v>
      </c>
      <c r="K6" s="7" t="s">
        <v>19</v>
      </c>
      <c r="L6" s="7" t="s">
        <v>20</v>
      </c>
      <c r="M6" s="7" t="s">
        <v>21</v>
      </c>
      <c r="N6" s="3"/>
      <c r="O6" s="3"/>
      <c r="P6" s="3"/>
      <c r="Q6" s="3"/>
      <c r="R6" s="3"/>
      <c r="S6" s="3"/>
      <c r="T6" s="3"/>
      <c r="U6" s="3"/>
      <c r="V6" s="3"/>
      <c r="W6" s="3"/>
      <c r="X6" s="3"/>
      <c r="Y6" s="3"/>
      <c r="Z6" s="3"/>
    </row>
    <row r="7" spans="1:26" ht="34.5" customHeight="1">
      <c r="A7" s="15">
        <v>1</v>
      </c>
      <c r="B7" s="21" t="s">
        <v>61</v>
      </c>
      <c r="C7" s="2" t="s">
        <v>25</v>
      </c>
      <c r="D7" s="11"/>
      <c r="E7" s="11"/>
      <c r="F7" s="11"/>
      <c r="G7" s="11"/>
      <c r="H7" s="11"/>
      <c r="I7" s="11"/>
      <c r="J7" s="11"/>
      <c r="K7" s="2" t="s">
        <v>25</v>
      </c>
      <c r="L7" s="2" t="s">
        <v>25</v>
      </c>
      <c r="M7" s="11"/>
      <c r="N7" s="3"/>
      <c r="O7" s="3"/>
      <c r="P7" s="3"/>
      <c r="Q7" s="3"/>
      <c r="R7" s="3"/>
      <c r="S7" s="3"/>
      <c r="T7" s="3"/>
      <c r="U7" s="3"/>
      <c r="V7" s="3"/>
      <c r="W7" s="3"/>
      <c r="X7" s="3"/>
      <c r="Y7" s="3"/>
      <c r="Z7" s="3"/>
    </row>
    <row r="8" spans="1:26" ht="34.5" customHeight="1">
      <c r="A8" s="15">
        <v>2</v>
      </c>
      <c r="B8" s="21" t="s">
        <v>62</v>
      </c>
      <c r="C8" s="11"/>
      <c r="D8" s="2" t="s">
        <v>25</v>
      </c>
      <c r="E8" s="2" t="s">
        <v>25</v>
      </c>
      <c r="F8" s="11"/>
      <c r="G8" s="11"/>
      <c r="H8" s="11"/>
      <c r="I8" s="11"/>
      <c r="J8" s="11"/>
      <c r="K8" s="2"/>
      <c r="L8" s="2" t="s">
        <v>25</v>
      </c>
      <c r="M8" s="11"/>
      <c r="N8" s="3"/>
      <c r="O8" s="3"/>
      <c r="P8" s="3"/>
      <c r="Q8" s="3"/>
      <c r="R8" s="3"/>
      <c r="S8" s="3"/>
      <c r="T8" s="3"/>
      <c r="U8" s="11">
        <v>1</v>
      </c>
      <c r="V8" s="11" t="s">
        <v>25</v>
      </c>
      <c r="W8" s="11" t="s">
        <v>43</v>
      </c>
      <c r="X8" s="3"/>
      <c r="Y8" s="3"/>
      <c r="Z8" s="3"/>
    </row>
    <row r="9" spans="1:26" ht="34.5" customHeight="1">
      <c r="A9" s="15">
        <v>3</v>
      </c>
      <c r="B9" s="21" t="s">
        <v>63</v>
      </c>
      <c r="C9" s="11"/>
      <c r="D9" s="2" t="s">
        <v>25</v>
      </c>
      <c r="E9" s="2" t="s">
        <v>25</v>
      </c>
      <c r="F9" s="11"/>
      <c r="G9" s="11"/>
      <c r="H9" s="11"/>
      <c r="I9" s="11"/>
      <c r="J9" s="11"/>
      <c r="K9" s="11"/>
      <c r="L9" s="2" t="s">
        <v>25</v>
      </c>
      <c r="M9" s="11"/>
      <c r="N9" s="3"/>
      <c r="O9" s="3"/>
      <c r="P9" s="3"/>
      <c r="Q9" s="3"/>
      <c r="R9" s="3"/>
      <c r="S9" s="3"/>
      <c r="T9" s="3"/>
      <c r="U9" s="11">
        <v>2</v>
      </c>
      <c r="V9" s="11" t="s">
        <v>24</v>
      </c>
      <c r="W9" s="11" t="s">
        <v>28</v>
      </c>
      <c r="X9" s="3"/>
      <c r="Y9" s="3"/>
      <c r="Z9" s="3"/>
    </row>
    <row r="10" spans="1:26" ht="34.5" customHeight="1">
      <c r="A10" s="15">
        <v>4</v>
      </c>
      <c r="B10" s="21" t="s">
        <v>64</v>
      </c>
      <c r="C10" s="11"/>
      <c r="D10" s="2" t="s">
        <v>25</v>
      </c>
      <c r="E10" s="2" t="s">
        <v>25</v>
      </c>
      <c r="F10" s="11"/>
      <c r="G10" s="11"/>
      <c r="H10" s="11"/>
      <c r="I10" s="11"/>
      <c r="J10" s="11"/>
      <c r="K10" s="11"/>
      <c r="L10" s="2"/>
      <c r="M10" s="11"/>
      <c r="N10" s="3"/>
      <c r="O10" s="3"/>
      <c r="P10" s="3"/>
      <c r="Q10" s="3"/>
      <c r="R10" s="3"/>
      <c r="S10" s="3"/>
      <c r="T10" s="3"/>
      <c r="U10" s="11">
        <v>3</v>
      </c>
      <c r="V10" s="11" t="s">
        <v>31</v>
      </c>
      <c r="W10" s="11" t="s">
        <v>32</v>
      </c>
      <c r="X10" s="3"/>
      <c r="Y10" s="3"/>
      <c r="Z10" s="3"/>
    </row>
    <row r="11" spans="1:26" ht="34.5" customHeight="1">
      <c r="A11" s="15">
        <v>5</v>
      </c>
      <c r="B11" s="21" t="s">
        <v>65</v>
      </c>
      <c r="C11" s="11"/>
      <c r="D11" s="2" t="s">
        <v>24</v>
      </c>
      <c r="E11" s="2" t="s">
        <v>25</v>
      </c>
      <c r="F11" s="11"/>
      <c r="G11" s="11"/>
      <c r="H11" s="11"/>
      <c r="I11" s="11"/>
      <c r="J11" s="11"/>
      <c r="K11" s="11"/>
      <c r="L11" s="11"/>
      <c r="M11" s="11"/>
      <c r="N11" s="3"/>
      <c r="O11" s="3"/>
      <c r="P11" s="3"/>
      <c r="Q11" s="3"/>
      <c r="R11" s="3"/>
      <c r="S11" s="3"/>
      <c r="T11" s="3"/>
      <c r="U11" s="3"/>
      <c r="V11" s="3"/>
      <c r="W11" s="3"/>
      <c r="X11" s="3"/>
      <c r="Y11" s="3"/>
      <c r="Z11" s="3"/>
    </row>
    <row r="12" spans="1:26" ht="34.5" customHeight="1">
      <c r="A12" s="15">
        <v>6</v>
      </c>
      <c r="B12" s="23" t="s">
        <v>66</v>
      </c>
      <c r="C12" s="2" t="s">
        <v>25</v>
      </c>
      <c r="D12" s="2" t="s">
        <v>25</v>
      </c>
      <c r="E12" s="11"/>
      <c r="F12" s="11"/>
      <c r="G12" s="11"/>
      <c r="H12" s="11"/>
      <c r="I12" s="11"/>
      <c r="J12" s="11"/>
      <c r="K12" s="11"/>
      <c r="L12" s="2" t="s">
        <v>25</v>
      </c>
      <c r="M12" s="11"/>
      <c r="N12" s="3"/>
      <c r="O12" s="3"/>
      <c r="P12" s="3"/>
      <c r="Q12" s="3"/>
      <c r="R12" s="3"/>
      <c r="S12" s="3"/>
      <c r="T12" s="3"/>
      <c r="U12" s="3"/>
      <c r="V12" s="3"/>
      <c r="W12" s="3"/>
      <c r="X12" s="3"/>
      <c r="Y12" s="3"/>
      <c r="Z12" s="3"/>
    </row>
    <row r="13" spans="1:26" ht="34.5" customHeight="1">
      <c r="A13" s="15">
        <v>7</v>
      </c>
      <c r="B13" s="23" t="s">
        <v>67</v>
      </c>
      <c r="C13" s="11"/>
      <c r="D13" s="2" t="s">
        <v>25</v>
      </c>
      <c r="E13" s="11"/>
      <c r="F13" s="2" t="s">
        <v>25</v>
      </c>
      <c r="G13" s="11"/>
      <c r="H13" s="11"/>
      <c r="I13" s="11"/>
      <c r="J13" s="11"/>
      <c r="K13" s="2" t="s">
        <v>25</v>
      </c>
      <c r="L13" s="2" t="s">
        <v>25</v>
      </c>
      <c r="M13" s="11"/>
      <c r="N13" s="3"/>
      <c r="O13" s="3"/>
      <c r="P13" s="3"/>
      <c r="Q13" s="3"/>
      <c r="R13" s="3"/>
      <c r="S13" s="3"/>
      <c r="T13" s="3"/>
      <c r="U13" s="3"/>
      <c r="V13" s="3"/>
      <c r="W13" s="3"/>
      <c r="X13" s="3"/>
      <c r="Y13" s="3"/>
      <c r="Z13" s="3"/>
    </row>
    <row r="14" spans="1:26" ht="34.5" customHeight="1">
      <c r="A14" s="15"/>
      <c r="B14" s="17"/>
      <c r="C14" s="11"/>
      <c r="D14" s="11"/>
      <c r="E14" s="11"/>
      <c r="F14" s="11"/>
      <c r="G14" s="11"/>
      <c r="H14" s="11"/>
      <c r="I14" s="11"/>
      <c r="J14" s="11"/>
      <c r="K14" s="11"/>
      <c r="L14" s="11"/>
      <c r="M14" s="11"/>
      <c r="N14" s="3"/>
      <c r="O14" s="3"/>
      <c r="P14" s="3"/>
      <c r="Q14" s="3"/>
      <c r="R14" s="3"/>
      <c r="S14" s="3"/>
      <c r="T14" s="3"/>
      <c r="U14" s="3"/>
      <c r="V14" s="3"/>
      <c r="W14" s="3"/>
      <c r="X14" s="3"/>
      <c r="Y14" s="3"/>
      <c r="Z14" s="3"/>
    </row>
    <row r="15" spans="1:26" ht="30.75" hidden="1" customHeight="1">
      <c r="A15" s="117" t="s">
        <v>35</v>
      </c>
      <c r="B15" s="118"/>
      <c r="C15" s="18">
        <f t="shared" ref="C15:M15" si="0">IFERROR(IF(COUNTIF(C7:C14,"A")&gt; COUNTIF(C7:C14,"P")+COUNTIF(C7:C14,"I"),CEILING(((COUNTIF(C7:C14,"I")+2*COUNTIF(C7:C14,"P")+3*COUNTIF(C7:C14,"A"))/COUNTA(C7:C14)),1),ROUND(((COUNTIF(C7:C14,"I")+2*COUNTIF(C7:C14,"P")+3*COUNTIF(C7:C14,"A"))/COUNTA(C7:C14)),0)),"")</f>
        <v>1</v>
      </c>
      <c r="D15" s="18">
        <f t="shared" si="0"/>
        <v>1</v>
      </c>
      <c r="E15" s="18">
        <f t="shared" si="0"/>
        <v>1</v>
      </c>
      <c r="F15" s="18">
        <f t="shared" si="0"/>
        <v>1</v>
      </c>
      <c r="G15" s="18" t="str">
        <f t="shared" si="0"/>
        <v/>
      </c>
      <c r="H15" s="18" t="str">
        <f t="shared" si="0"/>
        <v/>
      </c>
      <c r="I15" s="18" t="str">
        <f t="shared" si="0"/>
        <v/>
      </c>
      <c r="J15" s="18" t="str">
        <f t="shared" si="0"/>
        <v/>
      </c>
      <c r="K15" s="18">
        <f t="shared" si="0"/>
        <v>1</v>
      </c>
      <c r="L15" s="18">
        <f t="shared" si="0"/>
        <v>1</v>
      </c>
      <c r="M15" s="18" t="str">
        <f t="shared" si="0"/>
        <v/>
      </c>
      <c r="N15" s="3"/>
      <c r="O15" s="3"/>
      <c r="P15" s="3"/>
      <c r="Q15" s="3"/>
      <c r="R15" s="3"/>
      <c r="S15" s="3"/>
      <c r="T15" s="3"/>
      <c r="U15" s="3"/>
      <c r="V15" s="3"/>
      <c r="W15" s="3"/>
      <c r="X15" s="3"/>
      <c r="Y15" s="3"/>
      <c r="Z15" s="3"/>
    </row>
    <row r="16" spans="1:26" ht="31.5" customHeight="1">
      <c r="A16" s="117" t="s">
        <v>36</v>
      </c>
      <c r="B16" s="118"/>
      <c r="C16" s="19" t="str">
        <f>IFERROR(VLOOKUP(C15,'CS175'!LEVEL,2),"")</f>
        <v>I</v>
      </c>
      <c r="D16" s="19" t="str">
        <f>IFERROR(VLOOKUP(D15,'CS175'!LEVEL,2),"")</f>
        <v>I</v>
      </c>
      <c r="E16" s="19" t="str">
        <f>IFERROR(VLOOKUP(E15,'CS175'!LEVEL,2),"")</f>
        <v>I</v>
      </c>
      <c r="F16" s="19" t="str">
        <f>IFERROR(VLOOKUP(F15,'CS175'!LEVEL,2),"")</f>
        <v>I</v>
      </c>
      <c r="G16" s="19" t="str">
        <f>IFERROR(VLOOKUP(G15,'CS175'!LEVEL,2),"")</f>
        <v/>
      </c>
      <c r="H16" s="19" t="str">
        <f>IFERROR(VLOOKUP(H15,'CS175'!LEVEL,2),"")</f>
        <v/>
      </c>
      <c r="I16" s="19" t="str">
        <f>IFERROR(VLOOKUP(I15,'CS175'!LEVEL,2),"")</f>
        <v/>
      </c>
      <c r="J16" s="19" t="str">
        <f>IFERROR(VLOOKUP(J15,'CS175'!LEVEL,2),"")</f>
        <v/>
      </c>
      <c r="K16" s="19" t="str">
        <f>IFERROR(VLOOKUP(K15,'CS175'!LEVEL,2),"")</f>
        <v>I</v>
      </c>
      <c r="L16" s="19" t="str">
        <f>IFERROR(VLOOKUP(L15,'CS175'!LEVEL,2),"")</f>
        <v>I</v>
      </c>
      <c r="M16" s="19" t="str">
        <f>IFERROR(VLOOKUP(M15,'CS175'!LEVEL,2),"")</f>
        <v/>
      </c>
      <c r="N16" s="3"/>
      <c r="O16" s="3"/>
      <c r="P16" s="3"/>
      <c r="Q16" s="3"/>
      <c r="R16" s="3"/>
      <c r="S16" s="3"/>
      <c r="T16" s="3"/>
      <c r="U16" s="3"/>
      <c r="V16" s="3"/>
      <c r="W16" s="3"/>
      <c r="X16" s="3"/>
      <c r="Y16" s="3"/>
      <c r="Z16" s="3"/>
    </row>
    <row r="17" spans="1:26" ht="15.75" customHeight="1">
      <c r="A17" s="22">
        <f>COUNTA(A7:A14)</f>
        <v>7</v>
      </c>
      <c r="B17" s="3"/>
      <c r="C17" s="22">
        <f t="shared" ref="C17:M17" si="1">COUNTIF(C7:C14,"&lt;&gt;0")</f>
        <v>8</v>
      </c>
      <c r="D17" s="22">
        <f t="shared" si="1"/>
        <v>8</v>
      </c>
      <c r="E17" s="22">
        <f t="shared" si="1"/>
        <v>8</v>
      </c>
      <c r="F17" s="22">
        <f t="shared" si="1"/>
        <v>8</v>
      </c>
      <c r="G17" s="22">
        <f t="shared" si="1"/>
        <v>8</v>
      </c>
      <c r="H17" s="22">
        <f t="shared" si="1"/>
        <v>8</v>
      </c>
      <c r="I17" s="22">
        <f t="shared" si="1"/>
        <v>8</v>
      </c>
      <c r="J17" s="22">
        <f t="shared" si="1"/>
        <v>8</v>
      </c>
      <c r="K17" s="22">
        <f t="shared" si="1"/>
        <v>8</v>
      </c>
      <c r="L17" s="22">
        <f t="shared" si="1"/>
        <v>8</v>
      </c>
      <c r="M17" s="22">
        <f t="shared" si="1"/>
        <v>8</v>
      </c>
      <c r="N17" s="3"/>
      <c r="O17" s="3"/>
      <c r="P17" s="3"/>
      <c r="Q17" s="3"/>
      <c r="R17" s="3"/>
      <c r="S17" s="3"/>
      <c r="T17" s="3"/>
      <c r="U17" s="3"/>
      <c r="V17" s="3"/>
      <c r="W17" s="3"/>
      <c r="X17" s="3"/>
      <c r="Y17" s="3"/>
      <c r="Z17" s="3"/>
    </row>
    <row r="18" spans="1:26" ht="15.75" customHeight="1">
      <c r="A18" s="3"/>
      <c r="B18" s="119" t="s">
        <v>38</v>
      </c>
      <c r="C18" s="112"/>
      <c r="D18" s="112"/>
      <c r="E18" s="112"/>
      <c r="F18" s="112"/>
      <c r="G18" s="112"/>
      <c r="H18" s="112"/>
      <c r="I18" s="112"/>
      <c r="J18" s="112"/>
      <c r="K18" s="112"/>
      <c r="L18" s="112"/>
      <c r="M18" s="113"/>
      <c r="N18" s="3"/>
      <c r="O18" s="3"/>
      <c r="P18" s="3"/>
      <c r="Q18" s="3"/>
      <c r="R18" s="3"/>
      <c r="S18" s="3"/>
      <c r="T18" s="3"/>
      <c r="U18" s="3"/>
      <c r="V18" s="3"/>
      <c r="W18" s="3"/>
      <c r="X18" s="3"/>
      <c r="Y18" s="3"/>
      <c r="Z18" s="3"/>
    </row>
    <row r="19" spans="1:26" ht="15.75" customHeight="1">
      <c r="A19" s="3"/>
      <c r="B19" s="114"/>
      <c r="C19" s="115"/>
      <c r="D19" s="115"/>
      <c r="E19" s="115"/>
      <c r="F19" s="115"/>
      <c r="G19" s="115"/>
      <c r="H19" s="115"/>
      <c r="I19" s="115"/>
      <c r="J19" s="115"/>
      <c r="K19" s="115"/>
      <c r="L19" s="115"/>
      <c r="M19" s="116"/>
      <c r="N19" s="3"/>
      <c r="O19" s="3"/>
      <c r="P19" s="3"/>
      <c r="Q19" s="3"/>
      <c r="R19" s="3"/>
      <c r="S19" s="3"/>
      <c r="T19" s="3"/>
      <c r="U19" s="3"/>
      <c r="V19" s="3"/>
      <c r="W19" s="3"/>
      <c r="X19" s="3"/>
      <c r="Y19" s="3"/>
      <c r="Z19" s="3"/>
    </row>
    <row r="20" spans="1:26" ht="15.75" customHeight="1">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ht="15.75"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ht="15.75"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ht="15.7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ht="15.7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15.7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5.75" customHeight="1">
      <c r="A26" s="3"/>
      <c r="B26" s="3">
        <f>IFERROR(IF(COUNTIF(C7:C14,"A")&gt; COUNTIF(C7:C14,"P")+COUNTIF(C7:C14,"I"),CEILING(((COUNTIF(C7:C14,"I")+2*COUNTIF(C7:C14,"P")+3*COUNTIF(C7:C14,"A"))/COUNTA(C7:C14)),1),ROUND(((COUNTIF(C7:C14,"I")+2*COUNTIF(C7:C14,"P")+3*COUNTIF(C7:C14,"A"))/COUNTA(C7:C14)),0)),"")</f>
        <v>1</v>
      </c>
      <c r="C26" s="3"/>
      <c r="D26" s="3"/>
      <c r="E26" s="3"/>
      <c r="F26" s="3"/>
      <c r="G26" s="3"/>
      <c r="H26" s="3"/>
      <c r="I26" s="3"/>
      <c r="J26" s="3"/>
      <c r="K26" s="3"/>
      <c r="L26" s="3"/>
      <c r="M26" s="3"/>
      <c r="N26" s="3"/>
      <c r="O26" s="3"/>
      <c r="P26" s="3"/>
      <c r="Q26" s="3"/>
      <c r="R26" s="3"/>
      <c r="S26" s="3"/>
      <c r="T26" s="3"/>
      <c r="U26" s="3"/>
      <c r="V26" s="3"/>
      <c r="W26" s="3"/>
      <c r="X26" s="3"/>
      <c r="Y26" s="3"/>
      <c r="Z26" s="3"/>
    </row>
    <row r="27" spans="1:26" ht="15.7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5.7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5.7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5.7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5.7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4">
    <mergeCell ref="C2:J3"/>
    <mergeCell ref="A15:B15"/>
    <mergeCell ref="A16:B16"/>
    <mergeCell ref="B18:M19"/>
  </mergeCells>
  <dataValidations count="3">
    <dataValidation type="list" allowBlank="1" showErrorMessage="1" sqref="B4">
      <formula1>CourseGroups</formula1>
    </dataValidation>
    <dataValidation type="list" allowBlank="1" showErrorMessage="1" sqref="B3">
      <formula1>"Freshman,Sophomore,Junior,Senior"</formula1>
    </dataValidation>
    <dataValidation type="list" allowBlank="1" showInputMessage="1" showErrorMessage="1" prompt="Input levels" sqref="C7:M14">
      <formula1>"I,P,A"</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Z1000"/>
  <sheetViews>
    <sheetView topLeftCell="A10" workbookViewId="0"/>
  </sheetViews>
  <sheetFormatPr defaultColWidth="15.109375" defaultRowHeight="15" customHeight="1"/>
  <cols>
    <col min="1" max="1" width="19" customWidth="1"/>
    <col min="2" max="2" width="51.88671875" customWidth="1"/>
    <col min="3" max="3" width="13" customWidth="1"/>
    <col min="4" max="4" width="9.44140625" customWidth="1"/>
    <col min="5" max="5" width="7.77734375" customWidth="1"/>
    <col min="6" max="6" width="9.33203125" customWidth="1"/>
    <col min="7" max="20" width="7.77734375" customWidth="1"/>
    <col min="21" max="24" width="0" hidden="1" customWidth="1"/>
    <col min="25" max="26" width="7.77734375" customWidth="1"/>
  </cols>
  <sheetData>
    <row r="1" spans="1:26" ht="30" customHeight="1">
      <c r="A1" s="1" t="s">
        <v>0</v>
      </c>
      <c r="B1" s="2" t="s">
        <v>68</v>
      </c>
      <c r="C1" s="3"/>
      <c r="D1" s="3"/>
      <c r="E1" s="3"/>
      <c r="F1" s="3"/>
      <c r="G1" s="3"/>
      <c r="H1" s="3"/>
      <c r="I1" s="3"/>
      <c r="J1" s="3"/>
      <c r="K1" s="3"/>
      <c r="L1" s="3"/>
      <c r="M1" s="3"/>
      <c r="N1" s="3"/>
      <c r="O1" s="3"/>
      <c r="P1" s="3"/>
      <c r="Q1" s="3"/>
      <c r="R1" s="3"/>
      <c r="S1" s="3"/>
      <c r="T1" s="3"/>
      <c r="U1" s="3"/>
      <c r="V1" s="3"/>
      <c r="W1" s="3"/>
      <c r="X1" s="3"/>
      <c r="Y1" s="3"/>
      <c r="Z1" s="3"/>
    </row>
    <row r="2" spans="1:26" ht="36" customHeight="1">
      <c r="A2" s="1" t="s">
        <v>2</v>
      </c>
      <c r="B2" s="2" t="s">
        <v>69</v>
      </c>
      <c r="C2" s="111" t="s">
        <v>4</v>
      </c>
      <c r="D2" s="112"/>
      <c r="E2" s="112"/>
      <c r="F2" s="112"/>
      <c r="G2" s="112"/>
      <c r="H2" s="112"/>
      <c r="I2" s="112"/>
      <c r="J2" s="113"/>
      <c r="K2" s="3"/>
      <c r="L2" s="3"/>
      <c r="M2" s="3"/>
      <c r="N2" s="3"/>
      <c r="O2" s="3"/>
      <c r="P2" s="3"/>
      <c r="Q2" s="3"/>
      <c r="R2" s="3"/>
      <c r="S2" s="3"/>
      <c r="T2" s="3"/>
      <c r="U2" s="3"/>
      <c r="V2" s="3"/>
      <c r="W2" s="3"/>
      <c r="X2" s="3"/>
      <c r="Y2" s="3"/>
      <c r="Z2" s="3"/>
    </row>
    <row r="3" spans="1:26" ht="33" customHeight="1">
      <c r="A3" s="4" t="s">
        <v>5</v>
      </c>
      <c r="B3" s="2" t="s">
        <v>70</v>
      </c>
      <c r="C3" s="114"/>
      <c r="D3" s="115"/>
      <c r="E3" s="115"/>
      <c r="F3" s="115"/>
      <c r="G3" s="115"/>
      <c r="H3" s="115"/>
      <c r="I3" s="115"/>
      <c r="J3" s="116"/>
      <c r="K3" s="3"/>
      <c r="L3" s="3"/>
      <c r="M3" s="3"/>
      <c r="N3" s="3"/>
      <c r="O3" s="3"/>
      <c r="P3" s="3"/>
      <c r="Q3" s="3"/>
      <c r="R3" s="3"/>
      <c r="S3" s="3"/>
      <c r="T3" s="3"/>
      <c r="U3" s="3"/>
      <c r="V3" s="3"/>
      <c r="W3" s="3"/>
      <c r="X3" s="3"/>
      <c r="Y3" s="3"/>
      <c r="Z3" s="3"/>
    </row>
    <row r="4" spans="1:26" ht="29.25" customHeight="1">
      <c r="A4" s="1" t="s">
        <v>7</v>
      </c>
      <c r="B4" s="2" t="s">
        <v>8</v>
      </c>
      <c r="C4" s="5"/>
      <c r="D4" s="5"/>
      <c r="E4" s="5"/>
      <c r="F4" s="5"/>
      <c r="G4" s="5"/>
      <c r="H4" s="5"/>
      <c r="I4" s="5"/>
      <c r="J4" s="5"/>
      <c r="K4" s="3"/>
      <c r="L4" s="3"/>
      <c r="M4" s="3"/>
      <c r="N4" s="3"/>
      <c r="O4" s="3"/>
      <c r="P4" s="3"/>
      <c r="Q4" s="3"/>
      <c r="R4" s="3"/>
      <c r="S4" s="3"/>
      <c r="T4" s="3"/>
      <c r="U4" s="3"/>
      <c r="V4" s="3"/>
      <c r="W4" s="3"/>
      <c r="X4" s="3"/>
      <c r="Y4" s="3"/>
      <c r="Z4" s="3"/>
    </row>
    <row r="5" spans="1:26" ht="15.75" customHeight="1">
      <c r="A5" s="3"/>
      <c r="B5" s="3"/>
      <c r="C5" s="3"/>
      <c r="D5" s="3"/>
      <c r="E5" s="3"/>
      <c r="F5" s="3"/>
      <c r="G5" s="3"/>
      <c r="H5" s="3"/>
      <c r="I5" s="3"/>
      <c r="J5" s="3"/>
      <c r="K5" s="3"/>
      <c r="L5" s="3"/>
      <c r="M5" s="3"/>
      <c r="N5" s="3"/>
      <c r="O5" s="3"/>
      <c r="P5" s="3"/>
      <c r="Q5" s="3"/>
      <c r="R5" s="3"/>
      <c r="S5" s="3"/>
      <c r="T5" s="3"/>
      <c r="U5" s="3"/>
      <c r="V5" s="3"/>
      <c r="W5" s="3"/>
      <c r="X5" s="3"/>
      <c r="Y5" s="3"/>
      <c r="Z5" s="3"/>
    </row>
    <row r="6" spans="1:26" ht="28.5" customHeight="1">
      <c r="A6" s="6" t="s">
        <v>9</v>
      </c>
      <c r="B6" s="7" t="s">
        <v>10</v>
      </c>
      <c r="C6" s="7" t="s">
        <v>11</v>
      </c>
      <c r="D6" s="7" t="s">
        <v>12</v>
      </c>
      <c r="E6" s="7" t="s">
        <v>13</v>
      </c>
      <c r="F6" s="7" t="s">
        <v>14</v>
      </c>
      <c r="G6" s="7" t="s">
        <v>15</v>
      </c>
      <c r="H6" s="7" t="s">
        <v>16</v>
      </c>
      <c r="I6" s="7" t="s">
        <v>17</v>
      </c>
      <c r="J6" s="7" t="s">
        <v>18</v>
      </c>
      <c r="K6" s="7" t="s">
        <v>19</v>
      </c>
      <c r="L6" s="7" t="s">
        <v>20</v>
      </c>
      <c r="M6" s="7" t="s">
        <v>21</v>
      </c>
      <c r="N6" s="3"/>
      <c r="O6" s="3"/>
      <c r="P6" s="3"/>
      <c r="Q6" s="3"/>
      <c r="R6" s="3"/>
      <c r="S6" s="3"/>
      <c r="T6" s="3"/>
      <c r="U6" s="3"/>
      <c r="V6" s="3"/>
      <c r="W6" s="3"/>
      <c r="X6" s="3"/>
      <c r="Y6" s="3"/>
      <c r="Z6" s="3"/>
    </row>
    <row r="7" spans="1:26" ht="34.5" customHeight="1">
      <c r="A7" s="15">
        <v>1</v>
      </c>
      <c r="B7" s="21" t="s">
        <v>71</v>
      </c>
      <c r="C7" s="2" t="s">
        <v>24</v>
      </c>
      <c r="D7" s="2" t="s">
        <v>24</v>
      </c>
      <c r="E7" s="11"/>
      <c r="F7" s="11"/>
      <c r="G7" s="11"/>
      <c r="H7" s="11"/>
      <c r="I7" s="11"/>
      <c r="J7" s="11"/>
      <c r="K7" s="11"/>
      <c r="L7" s="2" t="s">
        <v>24</v>
      </c>
      <c r="M7" s="11"/>
      <c r="N7" s="3"/>
      <c r="O7" s="3"/>
      <c r="P7" s="3"/>
      <c r="Q7" s="3"/>
      <c r="R7" s="3"/>
      <c r="S7" s="3"/>
      <c r="T7" s="3"/>
      <c r="U7" s="3"/>
      <c r="V7" s="3"/>
      <c r="W7" s="3"/>
      <c r="X7" s="3"/>
      <c r="Y7" s="3"/>
      <c r="Z7" s="3"/>
    </row>
    <row r="8" spans="1:26" ht="34.5" customHeight="1">
      <c r="A8" s="15">
        <v>2</v>
      </c>
      <c r="B8" s="21" t="s">
        <v>72</v>
      </c>
      <c r="C8" s="2" t="s">
        <v>24</v>
      </c>
      <c r="D8" s="11"/>
      <c r="E8" s="11"/>
      <c r="F8" s="11"/>
      <c r="G8" s="11"/>
      <c r="H8" s="11"/>
      <c r="I8" s="11"/>
      <c r="J8" s="11"/>
      <c r="K8" s="11"/>
      <c r="L8" s="2" t="s">
        <v>24</v>
      </c>
      <c r="M8" s="11"/>
      <c r="N8" s="3"/>
      <c r="O8" s="3"/>
      <c r="P8" s="3"/>
      <c r="Q8" s="3"/>
      <c r="R8" s="3"/>
      <c r="S8" s="3"/>
      <c r="T8" s="3"/>
      <c r="U8" s="11">
        <v>1</v>
      </c>
      <c r="V8" s="11" t="s">
        <v>25</v>
      </c>
      <c r="W8" s="11" t="s">
        <v>43</v>
      </c>
      <c r="X8" s="3"/>
      <c r="Y8" s="3"/>
      <c r="Z8" s="3"/>
    </row>
    <row r="9" spans="1:26" ht="34.5" customHeight="1">
      <c r="A9" s="15">
        <v>3</v>
      </c>
      <c r="B9" s="21" t="s">
        <v>73</v>
      </c>
      <c r="C9" s="11"/>
      <c r="D9" s="11"/>
      <c r="E9" s="2" t="s">
        <v>24</v>
      </c>
      <c r="F9" s="11"/>
      <c r="G9" s="11"/>
      <c r="H9" s="11"/>
      <c r="I9" s="11"/>
      <c r="J9" s="11"/>
      <c r="K9" s="2" t="s">
        <v>24</v>
      </c>
      <c r="L9" s="2" t="s">
        <v>25</v>
      </c>
      <c r="M9" s="2" t="s">
        <v>25</v>
      </c>
      <c r="N9" s="3"/>
      <c r="O9" s="3"/>
      <c r="P9" s="3"/>
      <c r="Q9" s="3"/>
      <c r="R9" s="3"/>
      <c r="S9" s="3"/>
      <c r="T9" s="3"/>
      <c r="U9" s="11">
        <v>2</v>
      </c>
      <c r="V9" s="11" t="s">
        <v>24</v>
      </c>
      <c r="W9" s="11" t="s">
        <v>28</v>
      </c>
      <c r="X9" s="3"/>
      <c r="Y9" s="3"/>
      <c r="Z9" s="3"/>
    </row>
    <row r="10" spans="1:26" ht="34.5" customHeight="1">
      <c r="A10" s="15">
        <v>4</v>
      </c>
      <c r="B10" s="21" t="s">
        <v>74</v>
      </c>
      <c r="C10" s="11"/>
      <c r="D10" s="11"/>
      <c r="E10" s="11"/>
      <c r="F10" s="11"/>
      <c r="G10" s="11"/>
      <c r="H10" s="11"/>
      <c r="I10" s="11"/>
      <c r="J10" s="11"/>
      <c r="K10" s="2" t="s">
        <v>24</v>
      </c>
      <c r="L10" s="2" t="s">
        <v>24</v>
      </c>
      <c r="M10" s="11"/>
      <c r="N10" s="3"/>
      <c r="O10" s="3"/>
      <c r="P10" s="3"/>
      <c r="Q10" s="3"/>
      <c r="R10" s="3"/>
      <c r="S10" s="3"/>
      <c r="T10" s="3"/>
      <c r="U10" s="11">
        <v>3</v>
      </c>
      <c r="V10" s="11" t="s">
        <v>31</v>
      </c>
      <c r="W10" s="11" t="s">
        <v>32</v>
      </c>
      <c r="X10" s="3"/>
      <c r="Y10" s="3"/>
      <c r="Z10" s="3"/>
    </row>
    <row r="11" spans="1:26" ht="34.5" customHeight="1">
      <c r="A11" s="15"/>
      <c r="B11" s="24"/>
      <c r="C11" s="11"/>
      <c r="D11" s="11"/>
      <c r="E11" s="11"/>
      <c r="F11" s="11"/>
      <c r="G11" s="11"/>
      <c r="H11" s="11"/>
      <c r="I11" s="11"/>
      <c r="J11" s="11"/>
      <c r="K11" s="11"/>
      <c r="L11" s="11"/>
      <c r="M11" s="11"/>
      <c r="N11" s="3"/>
      <c r="O11" s="3"/>
      <c r="P11" s="3"/>
      <c r="Q11" s="3"/>
      <c r="R11" s="3"/>
      <c r="S11" s="3"/>
      <c r="T11" s="3"/>
      <c r="U11" s="3"/>
      <c r="V11" s="3"/>
      <c r="W11" s="3"/>
      <c r="X11" s="3"/>
      <c r="Y11" s="3"/>
      <c r="Z11" s="3"/>
    </row>
    <row r="12" spans="1:26" ht="34.5" customHeight="1">
      <c r="A12" s="15"/>
      <c r="B12" s="16"/>
      <c r="C12" s="11"/>
      <c r="D12" s="11"/>
      <c r="E12" s="11"/>
      <c r="F12" s="11"/>
      <c r="G12" s="11"/>
      <c r="H12" s="11"/>
      <c r="I12" s="11"/>
      <c r="J12" s="11"/>
      <c r="K12" s="11"/>
      <c r="L12" s="11"/>
      <c r="M12" s="11"/>
      <c r="N12" s="3"/>
      <c r="O12" s="3"/>
      <c r="P12" s="3"/>
      <c r="Q12" s="3"/>
      <c r="R12" s="3"/>
      <c r="S12" s="3"/>
      <c r="T12" s="3"/>
      <c r="U12" s="3"/>
      <c r="V12" s="3"/>
      <c r="W12" s="3"/>
      <c r="X12" s="3"/>
      <c r="Y12" s="3"/>
      <c r="Z12" s="3"/>
    </row>
    <row r="13" spans="1:26" ht="34.5" customHeight="1">
      <c r="A13" s="15"/>
      <c r="B13" s="16"/>
      <c r="C13" s="11"/>
      <c r="D13" s="11"/>
      <c r="E13" s="11"/>
      <c r="F13" s="11"/>
      <c r="G13" s="11"/>
      <c r="H13" s="11"/>
      <c r="I13" s="11"/>
      <c r="J13" s="11"/>
      <c r="K13" s="11"/>
      <c r="L13" s="11"/>
      <c r="M13" s="11"/>
      <c r="N13" s="3"/>
      <c r="O13" s="3"/>
      <c r="P13" s="3"/>
      <c r="Q13" s="3"/>
      <c r="R13" s="3"/>
      <c r="S13" s="3"/>
      <c r="T13" s="3"/>
      <c r="U13" s="3"/>
      <c r="V13" s="3"/>
      <c r="W13" s="3"/>
      <c r="X13" s="3"/>
      <c r="Y13" s="3"/>
      <c r="Z13" s="3"/>
    </row>
    <row r="14" spans="1:26" ht="34.5" customHeight="1">
      <c r="A14" s="15"/>
      <c r="B14" s="17"/>
      <c r="C14" s="11"/>
      <c r="D14" s="11"/>
      <c r="E14" s="11"/>
      <c r="F14" s="11"/>
      <c r="G14" s="11"/>
      <c r="H14" s="11"/>
      <c r="I14" s="11"/>
      <c r="J14" s="11"/>
      <c r="K14" s="11"/>
      <c r="L14" s="11"/>
      <c r="M14" s="11"/>
      <c r="N14" s="3"/>
      <c r="O14" s="3"/>
      <c r="P14" s="3"/>
      <c r="Q14" s="3"/>
      <c r="R14" s="3"/>
      <c r="S14" s="3"/>
      <c r="T14" s="3"/>
      <c r="U14" s="3"/>
      <c r="V14" s="3"/>
      <c r="W14" s="3"/>
      <c r="X14" s="3"/>
      <c r="Y14" s="3"/>
      <c r="Z14" s="3"/>
    </row>
    <row r="15" spans="1:26" ht="30.75" hidden="1" customHeight="1">
      <c r="A15" s="117" t="s">
        <v>35</v>
      </c>
      <c r="B15" s="118"/>
      <c r="C15" s="18">
        <f t="shared" ref="C15:M15" si="0">IFERROR(IF(COUNTIF(C7:C14,"A")&gt; COUNTIF(C7:C14,"P")+COUNTIF(C7:C14,"I"),CEILING(((COUNTIF(C7:C14,"I")+2*COUNTIF(C7:C14,"P")+3*COUNTIF(C7:C14,"A"))/COUNTA(C7:C14)),1),ROUND(((COUNTIF(C7:C14,"I")+2*COUNTIF(C7:C14,"P")+3*COUNTIF(C7:C14,"A"))/COUNTA(C7:C14)),0)),"")</f>
        <v>2</v>
      </c>
      <c r="D15" s="18">
        <f t="shared" si="0"/>
        <v>2</v>
      </c>
      <c r="E15" s="18">
        <f t="shared" si="0"/>
        <v>2</v>
      </c>
      <c r="F15" s="18" t="str">
        <f t="shared" si="0"/>
        <v/>
      </c>
      <c r="G15" s="18" t="str">
        <f t="shared" si="0"/>
        <v/>
      </c>
      <c r="H15" s="18" t="str">
        <f t="shared" si="0"/>
        <v/>
      </c>
      <c r="I15" s="18" t="str">
        <f t="shared" si="0"/>
        <v/>
      </c>
      <c r="J15" s="18" t="str">
        <f t="shared" si="0"/>
        <v/>
      </c>
      <c r="K15" s="18">
        <f t="shared" si="0"/>
        <v>2</v>
      </c>
      <c r="L15" s="18">
        <f t="shared" si="0"/>
        <v>2</v>
      </c>
      <c r="M15" s="18">
        <f t="shared" si="0"/>
        <v>1</v>
      </c>
      <c r="N15" s="3"/>
      <c r="O15" s="3"/>
      <c r="P15" s="3"/>
      <c r="Q15" s="3"/>
      <c r="R15" s="3"/>
      <c r="S15" s="3"/>
      <c r="T15" s="3"/>
      <c r="U15" s="3"/>
      <c r="V15" s="3"/>
      <c r="W15" s="3"/>
      <c r="X15" s="3"/>
      <c r="Y15" s="3"/>
      <c r="Z15" s="3"/>
    </row>
    <row r="16" spans="1:26" ht="31.5" customHeight="1">
      <c r="A16" s="117" t="s">
        <v>36</v>
      </c>
      <c r="B16" s="118"/>
      <c r="C16" s="19" t="str">
        <f>IFERROR(VLOOKUP(C15,'CS210'!LEVEL,2),"")</f>
        <v>P</v>
      </c>
      <c r="D16" s="19" t="str">
        <f>IFERROR(VLOOKUP(D15,'CS210'!LEVEL,2),"")</f>
        <v>P</v>
      </c>
      <c r="E16" s="19" t="str">
        <f>IFERROR(VLOOKUP(E15,'CS210'!LEVEL,2),"")</f>
        <v>P</v>
      </c>
      <c r="F16" s="19" t="str">
        <f>IFERROR(VLOOKUP(F15,'CS210'!LEVEL,2),"")</f>
        <v/>
      </c>
      <c r="G16" s="19" t="str">
        <f>IFERROR(VLOOKUP(G15,'CS210'!LEVEL,2),"")</f>
        <v/>
      </c>
      <c r="H16" s="19" t="str">
        <f>IFERROR(VLOOKUP(H15,'CS210'!LEVEL,2),"")</f>
        <v/>
      </c>
      <c r="I16" s="19" t="str">
        <f>IFERROR(VLOOKUP(I15,'CS210'!LEVEL,2),"")</f>
        <v/>
      </c>
      <c r="J16" s="19" t="str">
        <f>IFERROR(VLOOKUP(J15,'CS210'!LEVEL,2),"")</f>
        <v/>
      </c>
      <c r="K16" s="19" t="str">
        <f>IFERROR(VLOOKUP(K15,'CS210'!LEVEL,2),"")</f>
        <v>P</v>
      </c>
      <c r="L16" s="19" t="str">
        <f>IFERROR(VLOOKUP(L15,'CS210'!LEVEL,2),"")</f>
        <v>P</v>
      </c>
      <c r="M16" s="19" t="str">
        <f>IFERROR(VLOOKUP(M15,'CS210'!LEVEL,2),"")</f>
        <v>I</v>
      </c>
      <c r="N16" s="3"/>
      <c r="O16" s="3"/>
      <c r="P16" s="3"/>
      <c r="Q16" s="3"/>
      <c r="R16" s="3"/>
      <c r="S16" s="3"/>
      <c r="T16" s="3"/>
      <c r="U16" s="3"/>
      <c r="V16" s="3"/>
      <c r="W16" s="3"/>
      <c r="X16" s="3"/>
      <c r="Y16" s="3"/>
      <c r="Z16" s="3"/>
    </row>
    <row r="17" spans="1:26" ht="15.75" customHeight="1">
      <c r="A17" s="22">
        <f>COUNTA(A7:A14)</f>
        <v>4</v>
      </c>
      <c r="B17" s="3"/>
      <c r="C17" s="22">
        <f t="shared" ref="C17:M17" si="1">COUNTIF(C7:C14,"&lt;&gt;0")</f>
        <v>8</v>
      </c>
      <c r="D17" s="22">
        <f t="shared" si="1"/>
        <v>8</v>
      </c>
      <c r="E17" s="22">
        <f t="shared" si="1"/>
        <v>8</v>
      </c>
      <c r="F17" s="22">
        <f t="shared" si="1"/>
        <v>8</v>
      </c>
      <c r="G17" s="22">
        <f t="shared" si="1"/>
        <v>8</v>
      </c>
      <c r="H17" s="22">
        <f t="shared" si="1"/>
        <v>8</v>
      </c>
      <c r="I17" s="22">
        <f t="shared" si="1"/>
        <v>8</v>
      </c>
      <c r="J17" s="22">
        <f t="shared" si="1"/>
        <v>8</v>
      </c>
      <c r="K17" s="22">
        <f t="shared" si="1"/>
        <v>8</v>
      </c>
      <c r="L17" s="22">
        <f t="shared" si="1"/>
        <v>8</v>
      </c>
      <c r="M17" s="22">
        <f t="shared" si="1"/>
        <v>8</v>
      </c>
      <c r="N17" s="3"/>
      <c r="O17" s="3"/>
      <c r="P17" s="3"/>
      <c r="Q17" s="3"/>
      <c r="R17" s="3"/>
      <c r="S17" s="3"/>
      <c r="T17" s="3"/>
      <c r="U17" s="3"/>
      <c r="V17" s="3"/>
      <c r="W17" s="3"/>
      <c r="X17" s="3"/>
      <c r="Y17" s="3"/>
      <c r="Z17" s="3"/>
    </row>
    <row r="18" spans="1:26" ht="15.75" customHeight="1">
      <c r="A18" s="3"/>
      <c r="B18" s="119" t="s">
        <v>38</v>
      </c>
      <c r="C18" s="112"/>
      <c r="D18" s="112"/>
      <c r="E18" s="112"/>
      <c r="F18" s="112"/>
      <c r="G18" s="112"/>
      <c r="H18" s="112"/>
      <c r="I18" s="112"/>
      <c r="J18" s="112"/>
      <c r="K18" s="112"/>
      <c r="L18" s="112"/>
      <c r="M18" s="113"/>
      <c r="N18" s="3"/>
      <c r="O18" s="3"/>
      <c r="P18" s="3"/>
      <c r="Q18" s="3"/>
      <c r="R18" s="3"/>
      <c r="S18" s="3"/>
      <c r="T18" s="3"/>
      <c r="U18" s="3"/>
      <c r="V18" s="3"/>
      <c r="W18" s="3"/>
      <c r="X18" s="3"/>
      <c r="Y18" s="3"/>
      <c r="Z18" s="3"/>
    </row>
    <row r="19" spans="1:26" ht="15.75" customHeight="1">
      <c r="A19" s="3"/>
      <c r="B19" s="114"/>
      <c r="C19" s="115"/>
      <c r="D19" s="115"/>
      <c r="E19" s="115"/>
      <c r="F19" s="115"/>
      <c r="G19" s="115"/>
      <c r="H19" s="115"/>
      <c r="I19" s="115"/>
      <c r="J19" s="115"/>
      <c r="K19" s="115"/>
      <c r="L19" s="115"/>
      <c r="M19" s="116"/>
      <c r="N19" s="3"/>
      <c r="O19" s="3"/>
      <c r="P19" s="3"/>
      <c r="Q19" s="3"/>
      <c r="R19" s="3"/>
      <c r="S19" s="3"/>
      <c r="T19" s="3"/>
      <c r="U19" s="3"/>
      <c r="V19" s="3"/>
      <c r="W19" s="3"/>
      <c r="X19" s="3"/>
      <c r="Y19" s="3"/>
      <c r="Z19" s="3"/>
    </row>
    <row r="20" spans="1:26" ht="15.75" customHeight="1">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ht="15.75"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ht="15.75"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ht="15.7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ht="15.7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15.7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5.75" customHeight="1">
      <c r="A26" s="3"/>
      <c r="B26" s="3">
        <f>IFERROR(IF(COUNTIF(C7:C14,"A")&gt; COUNTIF(C7:C14,"P")+COUNTIF(C7:C14,"I"),CEILING(((COUNTIF(C7:C14,"I")+2*COUNTIF(C7:C14,"P")+3*COUNTIF(C7:C14,"A"))/COUNTA(C7:C14)),1),ROUND(((COUNTIF(C7:C14,"I")+2*COUNTIF(C7:C14,"P")+3*COUNTIF(C7:C14,"A"))/COUNTA(C7:C14)),0)),"")</f>
        <v>2</v>
      </c>
      <c r="C26" s="3"/>
      <c r="D26" s="3"/>
      <c r="E26" s="3"/>
      <c r="F26" s="3"/>
      <c r="G26" s="3"/>
      <c r="H26" s="3"/>
      <c r="I26" s="3"/>
      <c r="J26" s="3"/>
      <c r="K26" s="3"/>
      <c r="L26" s="3"/>
      <c r="M26" s="3"/>
      <c r="N26" s="3"/>
      <c r="O26" s="3"/>
      <c r="P26" s="3"/>
      <c r="Q26" s="3"/>
      <c r="R26" s="3"/>
      <c r="S26" s="3"/>
      <c r="T26" s="3"/>
      <c r="U26" s="3"/>
      <c r="V26" s="3"/>
      <c r="W26" s="3"/>
      <c r="X26" s="3"/>
      <c r="Y26" s="3"/>
      <c r="Z26" s="3"/>
    </row>
    <row r="27" spans="1:26" ht="15.7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5.7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5.7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5.7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5.7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4">
    <mergeCell ref="C2:J3"/>
    <mergeCell ref="A15:B15"/>
    <mergeCell ref="A16:B16"/>
    <mergeCell ref="B18:M19"/>
  </mergeCells>
  <dataValidations count="3">
    <dataValidation type="list" allowBlank="1" showErrorMessage="1" sqref="B4">
      <formula1>CourseGroups</formula1>
    </dataValidation>
    <dataValidation type="list" allowBlank="1" showErrorMessage="1" sqref="B3">
      <formula1>"Freshman,Sophomore,Junior,Senior"</formula1>
    </dataValidation>
    <dataValidation type="list" allowBlank="1" showInputMessage="1" showErrorMessage="1" prompt="Input levels" sqref="C7:M14">
      <formula1>"I,P,A"</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Z1000"/>
  <sheetViews>
    <sheetView topLeftCell="A10" workbookViewId="0"/>
  </sheetViews>
  <sheetFormatPr defaultColWidth="15.109375" defaultRowHeight="15" customHeight="1"/>
  <cols>
    <col min="1" max="1" width="19" customWidth="1"/>
    <col min="2" max="2" width="51.88671875" customWidth="1"/>
    <col min="3" max="3" width="13" customWidth="1"/>
    <col min="4" max="4" width="9.44140625" customWidth="1"/>
    <col min="5" max="5" width="7.77734375" customWidth="1"/>
    <col min="6" max="6" width="9.33203125" customWidth="1"/>
    <col min="7" max="20" width="7.77734375" customWidth="1"/>
    <col min="21" max="24" width="0" hidden="1" customWidth="1"/>
    <col min="25" max="26" width="7.77734375" customWidth="1"/>
  </cols>
  <sheetData>
    <row r="1" spans="1:26" ht="30" customHeight="1">
      <c r="A1" s="1" t="s">
        <v>0</v>
      </c>
      <c r="B1" s="2" t="s">
        <v>75</v>
      </c>
      <c r="C1" s="3"/>
      <c r="D1" s="3"/>
      <c r="E1" s="3"/>
      <c r="F1" s="3"/>
      <c r="G1" s="3"/>
      <c r="H1" s="3"/>
      <c r="I1" s="3"/>
      <c r="J1" s="3"/>
      <c r="K1" s="3"/>
      <c r="L1" s="3"/>
      <c r="M1" s="3"/>
      <c r="N1" s="3"/>
      <c r="O1" s="3"/>
      <c r="P1" s="3"/>
      <c r="Q1" s="3"/>
      <c r="R1" s="3"/>
      <c r="S1" s="3"/>
      <c r="T1" s="3"/>
      <c r="U1" s="3"/>
      <c r="V1" s="3"/>
      <c r="W1" s="3"/>
      <c r="X1" s="3"/>
      <c r="Y1" s="3"/>
      <c r="Z1" s="3"/>
    </row>
    <row r="2" spans="1:26" ht="36" customHeight="1">
      <c r="A2" s="1" t="s">
        <v>2</v>
      </c>
      <c r="B2" s="2" t="s">
        <v>76</v>
      </c>
      <c r="C2" s="111" t="s">
        <v>4</v>
      </c>
      <c r="D2" s="112"/>
      <c r="E2" s="112"/>
      <c r="F2" s="112"/>
      <c r="G2" s="112"/>
      <c r="H2" s="112"/>
      <c r="I2" s="112"/>
      <c r="J2" s="113"/>
      <c r="K2" s="3"/>
      <c r="L2" s="3"/>
      <c r="M2" s="3"/>
      <c r="N2" s="3"/>
      <c r="O2" s="3"/>
      <c r="P2" s="3"/>
      <c r="Q2" s="3"/>
      <c r="R2" s="3"/>
      <c r="S2" s="3"/>
      <c r="T2" s="3"/>
      <c r="U2" s="3"/>
      <c r="V2" s="3"/>
      <c r="W2" s="3"/>
      <c r="X2" s="3"/>
      <c r="Y2" s="3"/>
      <c r="Z2" s="3"/>
    </row>
    <row r="3" spans="1:26" ht="33" customHeight="1">
      <c r="A3" s="4" t="s">
        <v>5</v>
      </c>
      <c r="B3" s="2" t="s">
        <v>50</v>
      </c>
      <c r="C3" s="114"/>
      <c r="D3" s="115"/>
      <c r="E3" s="115"/>
      <c r="F3" s="115"/>
      <c r="G3" s="115"/>
      <c r="H3" s="115"/>
      <c r="I3" s="115"/>
      <c r="J3" s="116"/>
      <c r="K3" s="3"/>
      <c r="L3" s="3"/>
      <c r="M3" s="3"/>
      <c r="N3" s="3"/>
      <c r="O3" s="3"/>
      <c r="P3" s="3"/>
      <c r="Q3" s="3"/>
      <c r="R3" s="3"/>
      <c r="S3" s="3"/>
      <c r="T3" s="3"/>
      <c r="U3" s="3"/>
      <c r="V3" s="3"/>
      <c r="W3" s="3"/>
      <c r="X3" s="3"/>
      <c r="Y3" s="3"/>
      <c r="Z3" s="3"/>
    </row>
    <row r="4" spans="1:26" ht="29.25" customHeight="1">
      <c r="A4" s="1" t="s">
        <v>7</v>
      </c>
      <c r="B4" s="2" t="s">
        <v>77</v>
      </c>
      <c r="C4" s="5"/>
      <c r="D4" s="5"/>
      <c r="E4" s="5"/>
      <c r="F4" s="5"/>
      <c r="G4" s="5"/>
      <c r="H4" s="5"/>
      <c r="I4" s="5"/>
      <c r="J4" s="5"/>
      <c r="K4" s="3"/>
      <c r="L4" s="3"/>
      <c r="M4" s="3"/>
      <c r="N4" s="3"/>
      <c r="O4" s="3"/>
      <c r="P4" s="3"/>
      <c r="Q4" s="3"/>
      <c r="R4" s="3"/>
      <c r="S4" s="3"/>
      <c r="T4" s="3"/>
      <c r="U4" s="3"/>
      <c r="V4" s="3"/>
      <c r="W4" s="3"/>
      <c r="X4" s="3"/>
      <c r="Y4" s="3"/>
      <c r="Z4" s="3"/>
    </row>
    <row r="5" spans="1:26" ht="15.75" customHeight="1">
      <c r="A5" s="3"/>
      <c r="B5" s="3"/>
      <c r="C5" s="3"/>
      <c r="D5" s="3"/>
      <c r="E5" s="3"/>
      <c r="F5" s="3"/>
      <c r="G5" s="3"/>
      <c r="H5" s="3"/>
      <c r="I5" s="3"/>
      <c r="J5" s="3"/>
      <c r="K5" s="3"/>
      <c r="L5" s="3"/>
      <c r="M5" s="3"/>
      <c r="N5" s="3"/>
      <c r="O5" s="3"/>
      <c r="P5" s="3"/>
      <c r="Q5" s="3"/>
      <c r="R5" s="3"/>
      <c r="S5" s="3"/>
      <c r="T5" s="3"/>
      <c r="U5" s="3"/>
      <c r="V5" s="3"/>
      <c r="W5" s="3"/>
      <c r="X5" s="3"/>
      <c r="Y5" s="3"/>
      <c r="Z5" s="3"/>
    </row>
    <row r="6" spans="1:26" ht="28.5" customHeight="1">
      <c r="A6" s="6" t="s">
        <v>9</v>
      </c>
      <c r="B6" s="7" t="s">
        <v>10</v>
      </c>
      <c r="C6" s="7" t="s">
        <v>11</v>
      </c>
      <c r="D6" s="7" t="s">
        <v>12</v>
      </c>
      <c r="E6" s="7" t="s">
        <v>13</v>
      </c>
      <c r="F6" s="7" t="s">
        <v>14</v>
      </c>
      <c r="G6" s="7" t="s">
        <v>15</v>
      </c>
      <c r="H6" s="7" t="s">
        <v>16</v>
      </c>
      <c r="I6" s="7" t="s">
        <v>17</v>
      </c>
      <c r="J6" s="7" t="s">
        <v>18</v>
      </c>
      <c r="K6" s="7" t="s">
        <v>19</v>
      </c>
      <c r="L6" s="7" t="s">
        <v>20</v>
      </c>
      <c r="M6" s="7" t="s">
        <v>21</v>
      </c>
      <c r="N6" s="3"/>
      <c r="O6" s="3"/>
      <c r="P6" s="3"/>
      <c r="Q6" s="3"/>
      <c r="R6" s="3"/>
      <c r="S6" s="3"/>
      <c r="T6" s="3"/>
      <c r="U6" s="3"/>
      <c r="V6" s="3"/>
      <c r="W6" s="3"/>
      <c r="X6" s="3"/>
      <c r="Y6" s="3"/>
      <c r="Z6" s="3"/>
    </row>
    <row r="7" spans="1:26" ht="34.5" customHeight="1">
      <c r="A7" s="15">
        <v>1</v>
      </c>
      <c r="B7" s="21" t="s">
        <v>78</v>
      </c>
      <c r="C7" s="2" t="s">
        <v>24</v>
      </c>
      <c r="D7" s="11"/>
      <c r="E7" s="11"/>
      <c r="F7" s="11"/>
      <c r="G7" s="11"/>
      <c r="H7" s="11"/>
      <c r="I7" s="11"/>
      <c r="J7" s="11"/>
      <c r="K7" s="11"/>
      <c r="L7" s="11"/>
      <c r="M7" s="11"/>
      <c r="N7" s="3"/>
      <c r="O7" s="3"/>
      <c r="P7" s="3"/>
      <c r="Q7" s="3"/>
      <c r="R7" s="3"/>
      <c r="S7" s="3"/>
      <c r="T7" s="3"/>
      <c r="U7" s="3"/>
      <c r="V7" s="3"/>
      <c r="W7" s="3"/>
      <c r="X7" s="3"/>
      <c r="Y7" s="3"/>
      <c r="Z7" s="3"/>
    </row>
    <row r="8" spans="1:26" ht="34.5" customHeight="1">
      <c r="A8" s="15">
        <v>2</v>
      </c>
      <c r="B8" s="21" t="s">
        <v>79</v>
      </c>
      <c r="C8" s="2" t="s">
        <v>24</v>
      </c>
      <c r="D8" s="11"/>
      <c r="E8" s="11"/>
      <c r="F8" s="11"/>
      <c r="G8" s="11"/>
      <c r="H8" s="11"/>
      <c r="I8" s="11"/>
      <c r="J8" s="11"/>
      <c r="K8" s="11"/>
      <c r="L8" s="11"/>
      <c r="M8" s="11"/>
      <c r="N8" s="3"/>
      <c r="O8" s="3"/>
      <c r="P8" s="3"/>
      <c r="Q8" s="3"/>
      <c r="R8" s="3"/>
      <c r="S8" s="3"/>
      <c r="T8" s="3"/>
      <c r="U8" s="11">
        <v>1</v>
      </c>
      <c r="V8" s="11" t="s">
        <v>25</v>
      </c>
      <c r="W8" s="11" t="s">
        <v>43</v>
      </c>
      <c r="X8" s="3"/>
      <c r="Y8" s="3"/>
      <c r="Z8" s="3"/>
    </row>
    <row r="9" spans="1:26" ht="34.5" customHeight="1">
      <c r="A9" s="15">
        <v>3</v>
      </c>
      <c r="B9" s="21" t="s">
        <v>80</v>
      </c>
      <c r="C9" s="11"/>
      <c r="D9" s="2" t="s">
        <v>24</v>
      </c>
      <c r="E9" s="2" t="s">
        <v>24</v>
      </c>
      <c r="F9" s="11"/>
      <c r="G9" s="11"/>
      <c r="H9" s="11"/>
      <c r="I9" s="11"/>
      <c r="J9" s="11"/>
      <c r="K9" s="11"/>
      <c r="L9" s="11"/>
      <c r="M9" s="2" t="s">
        <v>24</v>
      </c>
      <c r="N9" s="3"/>
      <c r="O9" s="3"/>
      <c r="P9" s="3"/>
      <c r="Q9" s="3"/>
      <c r="R9" s="3"/>
      <c r="S9" s="3"/>
      <c r="T9" s="3"/>
      <c r="U9" s="11">
        <v>2</v>
      </c>
      <c r="V9" s="11" t="s">
        <v>24</v>
      </c>
      <c r="W9" s="11" t="s">
        <v>28</v>
      </c>
      <c r="X9" s="3"/>
      <c r="Y9" s="3"/>
      <c r="Z9" s="3"/>
    </row>
    <row r="10" spans="1:26" ht="34.5" customHeight="1">
      <c r="A10" s="15">
        <v>4</v>
      </c>
      <c r="B10" s="21" t="s">
        <v>81</v>
      </c>
      <c r="C10" s="11"/>
      <c r="D10" s="2" t="s">
        <v>24</v>
      </c>
      <c r="E10" s="2" t="s">
        <v>24</v>
      </c>
      <c r="F10" s="11"/>
      <c r="G10" s="11"/>
      <c r="H10" s="11"/>
      <c r="I10" s="11"/>
      <c r="J10" s="11"/>
      <c r="K10" s="11"/>
      <c r="L10" s="11"/>
      <c r="M10" s="2" t="s">
        <v>24</v>
      </c>
      <c r="N10" s="3"/>
      <c r="O10" s="3"/>
      <c r="P10" s="3"/>
      <c r="Q10" s="3"/>
      <c r="R10" s="3"/>
      <c r="S10" s="3"/>
      <c r="T10" s="3"/>
      <c r="U10" s="11">
        <v>3</v>
      </c>
      <c r="V10" s="11" t="s">
        <v>31</v>
      </c>
      <c r="W10" s="11" t="s">
        <v>32</v>
      </c>
      <c r="X10" s="3"/>
      <c r="Y10" s="3"/>
      <c r="Z10" s="3"/>
    </row>
    <row r="11" spans="1:26" ht="34.5" customHeight="1">
      <c r="A11" s="15">
        <v>5</v>
      </c>
      <c r="B11" s="21" t="s">
        <v>82</v>
      </c>
      <c r="C11" s="11"/>
      <c r="D11" s="11"/>
      <c r="E11" s="11"/>
      <c r="F11" s="11"/>
      <c r="G11" s="2" t="s">
        <v>24</v>
      </c>
      <c r="H11" s="11"/>
      <c r="I11" s="11"/>
      <c r="J11" s="11"/>
      <c r="K11" s="11"/>
      <c r="L11" s="11"/>
      <c r="M11" s="11"/>
      <c r="N11" s="3"/>
      <c r="O11" s="3"/>
      <c r="P11" s="3"/>
      <c r="Q11" s="3"/>
      <c r="R11" s="3"/>
      <c r="S11" s="3"/>
      <c r="T11" s="3"/>
      <c r="U11" s="3"/>
      <c r="V11" s="3"/>
      <c r="W11" s="3"/>
      <c r="X11" s="3"/>
      <c r="Y11" s="3"/>
      <c r="Z11" s="3"/>
    </row>
    <row r="12" spans="1:26" ht="34.5" customHeight="1">
      <c r="A12" s="15">
        <v>6</v>
      </c>
      <c r="B12" s="23" t="s">
        <v>83</v>
      </c>
      <c r="C12" s="11"/>
      <c r="D12" s="11"/>
      <c r="E12" s="11"/>
      <c r="F12" s="11"/>
      <c r="G12" s="11"/>
      <c r="H12" s="11"/>
      <c r="I12" s="11"/>
      <c r="J12" s="11"/>
      <c r="K12" s="2" t="s">
        <v>24</v>
      </c>
      <c r="L12" s="2" t="s">
        <v>25</v>
      </c>
      <c r="M12" s="11"/>
      <c r="N12" s="3"/>
      <c r="O12" s="3"/>
      <c r="P12" s="3"/>
      <c r="Q12" s="3"/>
      <c r="R12" s="3"/>
      <c r="S12" s="3"/>
      <c r="T12" s="3"/>
      <c r="U12" s="3"/>
      <c r="V12" s="3"/>
      <c r="W12" s="3"/>
      <c r="X12" s="3"/>
      <c r="Y12" s="3"/>
      <c r="Z12" s="3"/>
    </row>
    <row r="13" spans="1:26" ht="34.5" customHeight="1">
      <c r="A13" s="15">
        <v>7</v>
      </c>
      <c r="B13" s="23" t="s">
        <v>84</v>
      </c>
      <c r="C13" s="11"/>
      <c r="D13" s="11"/>
      <c r="E13" s="11"/>
      <c r="F13" s="2" t="s">
        <v>24</v>
      </c>
      <c r="G13" s="11"/>
      <c r="H13" s="2"/>
      <c r="I13" s="11"/>
      <c r="J13" s="2"/>
      <c r="K13" s="11"/>
      <c r="L13" s="11"/>
      <c r="M13" s="11"/>
      <c r="N13" s="3"/>
      <c r="O13" s="3"/>
      <c r="P13" s="3"/>
      <c r="Q13" s="3"/>
      <c r="R13" s="3"/>
      <c r="S13" s="3"/>
      <c r="T13" s="3"/>
      <c r="U13" s="3"/>
      <c r="V13" s="3"/>
      <c r="W13" s="3"/>
      <c r="X13" s="3"/>
      <c r="Y13" s="3"/>
      <c r="Z13" s="3"/>
    </row>
    <row r="14" spans="1:26" ht="34.5" customHeight="1">
      <c r="A14" s="15"/>
      <c r="B14" s="17"/>
      <c r="C14" s="11"/>
      <c r="D14" s="11"/>
      <c r="E14" s="11"/>
      <c r="F14" s="11"/>
      <c r="G14" s="11"/>
      <c r="H14" s="11"/>
      <c r="I14" s="11"/>
      <c r="J14" s="11"/>
      <c r="K14" s="11"/>
      <c r="L14" s="11"/>
      <c r="M14" s="11"/>
      <c r="N14" s="3"/>
      <c r="O14" s="3"/>
      <c r="P14" s="3"/>
      <c r="Q14" s="3"/>
      <c r="R14" s="3"/>
      <c r="S14" s="3"/>
      <c r="T14" s="3"/>
      <c r="U14" s="3"/>
      <c r="V14" s="3"/>
      <c r="W14" s="3"/>
      <c r="X14" s="3"/>
      <c r="Y14" s="3"/>
      <c r="Z14" s="3"/>
    </row>
    <row r="15" spans="1:26" ht="30.75" hidden="1" customHeight="1">
      <c r="A15" s="117" t="s">
        <v>35</v>
      </c>
      <c r="B15" s="118"/>
      <c r="C15" s="18">
        <f t="shared" ref="C15:M15" si="0">IFERROR(IF(COUNTIF(C7:C14,"A")&gt; COUNTIF(C7:C14,"P")+COUNTIF(C7:C14,"I"),CEILING(((COUNTIF(C7:C14,"I")+2*COUNTIF(C7:C14,"P")+3*COUNTIF(C7:C14,"A"))/COUNTA(C7:C14)),1),ROUND(((COUNTIF(C7:C14,"I")+2*COUNTIF(C7:C14,"P")+3*COUNTIF(C7:C14,"A"))/COUNTA(C7:C14)),0)),"")</f>
        <v>2</v>
      </c>
      <c r="D15" s="18">
        <f t="shared" si="0"/>
        <v>2</v>
      </c>
      <c r="E15" s="18">
        <f t="shared" si="0"/>
        <v>2</v>
      </c>
      <c r="F15" s="18">
        <f t="shared" si="0"/>
        <v>2</v>
      </c>
      <c r="G15" s="18">
        <f t="shared" si="0"/>
        <v>2</v>
      </c>
      <c r="H15" s="18" t="str">
        <f t="shared" si="0"/>
        <v/>
      </c>
      <c r="I15" s="18" t="str">
        <f t="shared" si="0"/>
        <v/>
      </c>
      <c r="J15" s="18" t="str">
        <f t="shared" si="0"/>
        <v/>
      </c>
      <c r="K15" s="18">
        <f t="shared" si="0"/>
        <v>2</v>
      </c>
      <c r="L15" s="18">
        <f t="shared" si="0"/>
        <v>1</v>
      </c>
      <c r="M15" s="18">
        <f t="shared" si="0"/>
        <v>2</v>
      </c>
      <c r="N15" s="3"/>
      <c r="O15" s="3"/>
      <c r="P15" s="3"/>
      <c r="Q15" s="3"/>
      <c r="R15" s="3"/>
      <c r="S15" s="3"/>
      <c r="T15" s="3"/>
      <c r="U15" s="3"/>
      <c r="V15" s="3"/>
      <c r="W15" s="3"/>
      <c r="X15" s="3"/>
      <c r="Y15" s="3"/>
      <c r="Z15" s="3"/>
    </row>
    <row r="16" spans="1:26" ht="31.5" customHeight="1">
      <c r="A16" s="117" t="s">
        <v>36</v>
      </c>
      <c r="B16" s="118"/>
      <c r="C16" s="19" t="str">
        <f>IFERROR(VLOOKUP(C15,'CS225'!LEVEL,2),"")</f>
        <v>P</v>
      </c>
      <c r="D16" s="19" t="str">
        <f>IFERROR(VLOOKUP(D15,'CS225'!LEVEL,2),"")</f>
        <v>P</v>
      </c>
      <c r="E16" s="19" t="str">
        <f>IFERROR(VLOOKUP(E15,'CS225'!LEVEL,2),"")</f>
        <v>P</v>
      </c>
      <c r="F16" s="19" t="str">
        <f>IFERROR(VLOOKUP(F15,'CS225'!LEVEL,2),"")</f>
        <v>P</v>
      </c>
      <c r="G16" s="19" t="str">
        <f>IFERROR(VLOOKUP(G15,'CS225'!LEVEL,2),"")</f>
        <v>P</v>
      </c>
      <c r="H16" s="19" t="str">
        <f>IFERROR(VLOOKUP(H15,'CS225'!LEVEL,2),"")</f>
        <v/>
      </c>
      <c r="I16" s="19" t="str">
        <f>IFERROR(VLOOKUP(I15,'CS225'!LEVEL,2),"")</f>
        <v/>
      </c>
      <c r="J16" s="19" t="str">
        <f>IFERROR(VLOOKUP(J15,'CS225'!LEVEL,2),"")</f>
        <v/>
      </c>
      <c r="K16" s="19" t="str">
        <f>IFERROR(VLOOKUP(K15,'CS225'!LEVEL,2),"")</f>
        <v>P</v>
      </c>
      <c r="L16" s="19" t="str">
        <f>IFERROR(VLOOKUP(L15,'CS225'!LEVEL,2),"")</f>
        <v>I</v>
      </c>
      <c r="M16" s="19" t="str">
        <f>IFERROR(VLOOKUP(M15,'CS225'!LEVEL,2),"")</f>
        <v>P</v>
      </c>
      <c r="N16" s="3"/>
      <c r="O16" s="3"/>
      <c r="P16" s="3"/>
      <c r="Q16" s="3"/>
      <c r="R16" s="3"/>
      <c r="S16" s="3"/>
      <c r="T16" s="3"/>
      <c r="U16" s="3"/>
      <c r="V16" s="3"/>
      <c r="W16" s="3"/>
      <c r="X16" s="3"/>
      <c r="Y16" s="3"/>
      <c r="Z16" s="3"/>
    </row>
    <row r="17" spans="1:26" ht="15.75" customHeight="1">
      <c r="A17" s="22">
        <f>COUNTA(A7:A14)</f>
        <v>7</v>
      </c>
      <c r="B17" s="3"/>
      <c r="C17" s="22">
        <f t="shared" ref="C17:M17" si="1">COUNTIF(C7:C14,"&lt;&gt;0")</f>
        <v>8</v>
      </c>
      <c r="D17" s="22">
        <f t="shared" si="1"/>
        <v>8</v>
      </c>
      <c r="E17" s="22">
        <f t="shared" si="1"/>
        <v>8</v>
      </c>
      <c r="F17" s="22">
        <f t="shared" si="1"/>
        <v>8</v>
      </c>
      <c r="G17" s="22">
        <f t="shared" si="1"/>
        <v>8</v>
      </c>
      <c r="H17" s="22">
        <f t="shared" si="1"/>
        <v>8</v>
      </c>
      <c r="I17" s="22">
        <f t="shared" si="1"/>
        <v>8</v>
      </c>
      <c r="J17" s="22">
        <f t="shared" si="1"/>
        <v>8</v>
      </c>
      <c r="K17" s="22">
        <f t="shared" si="1"/>
        <v>8</v>
      </c>
      <c r="L17" s="22">
        <f t="shared" si="1"/>
        <v>8</v>
      </c>
      <c r="M17" s="22">
        <f t="shared" si="1"/>
        <v>8</v>
      </c>
      <c r="N17" s="3"/>
      <c r="O17" s="3"/>
      <c r="P17" s="3"/>
      <c r="Q17" s="3"/>
      <c r="R17" s="3"/>
      <c r="S17" s="3"/>
      <c r="T17" s="3"/>
      <c r="U17" s="3"/>
      <c r="V17" s="3"/>
      <c r="W17" s="3"/>
      <c r="X17" s="3"/>
      <c r="Y17" s="3"/>
      <c r="Z17" s="3"/>
    </row>
    <row r="18" spans="1:26" ht="15.75" customHeight="1">
      <c r="A18" s="3"/>
      <c r="B18" s="119" t="s">
        <v>38</v>
      </c>
      <c r="C18" s="112"/>
      <c r="D18" s="112"/>
      <c r="E18" s="112"/>
      <c r="F18" s="112"/>
      <c r="G18" s="112"/>
      <c r="H18" s="112"/>
      <c r="I18" s="112"/>
      <c r="J18" s="112"/>
      <c r="K18" s="112"/>
      <c r="L18" s="112"/>
      <c r="M18" s="113"/>
      <c r="N18" s="3"/>
      <c r="O18" s="3"/>
      <c r="P18" s="3"/>
      <c r="Q18" s="3"/>
      <c r="R18" s="3"/>
      <c r="S18" s="3"/>
      <c r="T18" s="3"/>
      <c r="U18" s="3"/>
      <c r="V18" s="3"/>
      <c r="W18" s="3"/>
      <c r="X18" s="3"/>
      <c r="Y18" s="3"/>
      <c r="Z18" s="3"/>
    </row>
    <row r="19" spans="1:26" ht="15.75" customHeight="1">
      <c r="A19" s="3"/>
      <c r="B19" s="114"/>
      <c r="C19" s="115"/>
      <c r="D19" s="115"/>
      <c r="E19" s="115"/>
      <c r="F19" s="115"/>
      <c r="G19" s="115"/>
      <c r="H19" s="115"/>
      <c r="I19" s="115"/>
      <c r="J19" s="115"/>
      <c r="K19" s="115"/>
      <c r="L19" s="115"/>
      <c r="M19" s="116"/>
      <c r="N19" s="3"/>
      <c r="O19" s="3"/>
      <c r="P19" s="3"/>
      <c r="Q19" s="3"/>
      <c r="R19" s="3"/>
      <c r="S19" s="3"/>
      <c r="T19" s="3"/>
      <c r="U19" s="3"/>
      <c r="V19" s="3"/>
      <c r="W19" s="3"/>
      <c r="X19" s="3"/>
      <c r="Y19" s="3"/>
      <c r="Z19" s="3"/>
    </row>
    <row r="20" spans="1:26" ht="15.75" customHeight="1">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ht="15.75"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ht="15.75"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ht="15.7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ht="15.7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15.7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5.75" customHeight="1">
      <c r="A26" s="3"/>
      <c r="B26" s="3">
        <f>IFERROR(IF(COUNTIF(C7:C14,"A")&gt; COUNTIF(C7:C14,"P")+COUNTIF(C7:C14,"I"),CEILING(((COUNTIF(C7:C14,"I")+2*COUNTIF(C7:C14,"P")+3*COUNTIF(C7:C14,"A"))/COUNTA(C7:C14)),1),ROUND(((COUNTIF(C7:C14,"I")+2*COUNTIF(C7:C14,"P")+3*COUNTIF(C7:C14,"A"))/COUNTA(C7:C14)),0)),"")</f>
        <v>2</v>
      </c>
      <c r="C26" s="3"/>
      <c r="D26" s="3"/>
      <c r="E26" s="3"/>
      <c r="F26" s="3"/>
      <c r="G26" s="3"/>
      <c r="H26" s="3"/>
      <c r="I26" s="3"/>
      <c r="J26" s="3"/>
      <c r="K26" s="3"/>
      <c r="L26" s="3"/>
      <c r="M26" s="3"/>
      <c r="N26" s="3"/>
      <c r="O26" s="3"/>
      <c r="P26" s="3"/>
      <c r="Q26" s="3"/>
      <c r="R26" s="3"/>
      <c r="S26" s="3"/>
      <c r="T26" s="3"/>
      <c r="U26" s="3"/>
      <c r="V26" s="3"/>
      <c r="W26" s="3"/>
      <c r="X26" s="3"/>
      <c r="Y26" s="3"/>
      <c r="Z26" s="3"/>
    </row>
    <row r="27" spans="1:26" ht="15.7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5.7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5.7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5.7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5.7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4">
    <mergeCell ref="C2:J3"/>
    <mergeCell ref="A15:B15"/>
    <mergeCell ref="A16:B16"/>
    <mergeCell ref="B18:M19"/>
  </mergeCells>
  <dataValidations count="3">
    <dataValidation type="list" allowBlank="1" showErrorMessage="1" sqref="B4">
      <formula1>CourseGroups</formula1>
    </dataValidation>
    <dataValidation type="list" allowBlank="1" showErrorMessage="1" sqref="B3">
      <formula1>"Freshman,Sophomore,Junior,Senior"</formula1>
    </dataValidation>
    <dataValidation type="list" allowBlank="1" showInputMessage="1" showErrorMessage="1" prompt="Input levels" sqref="C7:M14">
      <formula1>"I,P,A"</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Z1000"/>
  <sheetViews>
    <sheetView topLeftCell="A13" workbookViewId="0"/>
  </sheetViews>
  <sheetFormatPr defaultColWidth="15.109375" defaultRowHeight="15" customHeight="1"/>
  <cols>
    <col min="1" max="1" width="19" customWidth="1"/>
    <col min="2" max="2" width="51.88671875" customWidth="1"/>
    <col min="3" max="3" width="13" customWidth="1"/>
    <col min="4" max="4" width="9.44140625" customWidth="1"/>
    <col min="5" max="5" width="7.77734375" customWidth="1"/>
    <col min="6" max="6" width="9.33203125" customWidth="1"/>
    <col min="7" max="20" width="7.77734375" customWidth="1"/>
    <col min="21" max="24" width="0" hidden="1" customWidth="1"/>
    <col min="25" max="26" width="7.77734375" customWidth="1"/>
  </cols>
  <sheetData>
    <row r="1" spans="1:26" ht="30" customHeight="1">
      <c r="A1" s="1" t="s">
        <v>0</v>
      </c>
      <c r="B1" s="2" t="s">
        <v>85</v>
      </c>
      <c r="C1" s="3"/>
      <c r="D1" s="3"/>
      <c r="E1" s="3"/>
      <c r="F1" s="3"/>
      <c r="G1" s="3"/>
      <c r="H1" s="3"/>
      <c r="I1" s="3"/>
      <c r="J1" s="3"/>
      <c r="K1" s="3"/>
      <c r="L1" s="3"/>
      <c r="M1" s="3"/>
      <c r="N1" s="3"/>
      <c r="O1" s="3"/>
      <c r="P1" s="3"/>
      <c r="Q1" s="3"/>
      <c r="R1" s="3"/>
      <c r="S1" s="3"/>
      <c r="T1" s="3"/>
      <c r="U1" s="3"/>
      <c r="V1" s="3"/>
      <c r="W1" s="3"/>
      <c r="X1" s="3"/>
      <c r="Y1" s="3"/>
      <c r="Z1" s="3"/>
    </row>
    <row r="2" spans="1:26" ht="36" customHeight="1">
      <c r="A2" s="1" t="s">
        <v>2</v>
      </c>
      <c r="B2" s="2" t="s">
        <v>86</v>
      </c>
      <c r="C2" s="111" t="s">
        <v>4</v>
      </c>
      <c r="D2" s="112"/>
      <c r="E2" s="112"/>
      <c r="F2" s="112"/>
      <c r="G2" s="112"/>
      <c r="H2" s="112"/>
      <c r="I2" s="112"/>
      <c r="J2" s="113"/>
      <c r="K2" s="3"/>
      <c r="L2" s="3"/>
      <c r="M2" s="3"/>
      <c r="N2" s="3"/>
      <c r="O2" s="3"/>
      <c r="P2" s="3"/>
      <c r="Q2" s="3"/>
      <c r="R2" s="3"/>
      <c r="S2" s="3"/>
      <c r="T2" s="3"/>
      <c r="U2" s="3"/>
      <c r="V2" s="3"/>
      <c r="W2" s="3"/>
      <c r="X2" s="3"/>
      <c r="Y2" s="3"/>
      <c r="Z2" s="3"/>
    </row>
    <row r="3" spans="1:26" ht="33" customHeight="1">
      <c r="A3" s="4" t="s">
        <v>5</v>
      </c>
      <c r="B3" s="2" t="s">
        <v>50</v>
      </c>
      <c r="C3" s="114"/>
      <c r="D3" s="115"/>
      <c r="E3" s="115"/>
      <c r="F3" s="115"/>
      <c r="G3" s="115"/>
      <c r="H3" s="115"/>
      <c r="I3" s="115"/>
      <c r="J3" s="116"/>
      <c r="K3" s="3"/>
      <c r="L3" s="3"/>
      <c r="M3" s="3"/>
      <c r="N3" s="3"/>
      <c r="O3" s="3"/>
      <c r="P3" s="3"/>
      <c r="Q3" s="3"/>
      <c r="R3" s="3"/>
      <c r="S3" s="3"/>
      <c r="T3" s="3"/>
      <c r="U3" s="3"/>
      <c r="V3" s="3"/>
      <c r="W3" s="3"/>
      <c r="X3" s="3"/>
      <c r="Y3" s="3"/>
      <c r="Z3" s="3"/>
    </row>
    <row r="4" spans="1:26" ht="29.25" customHeight="1">
      <c r="A4" s="1" t="s">
        <v>7</v>
      </c>
      <c r="B4" s="2" t="s">
        <v>8</v>
      </c>
      <c r="C4" s="5"/>
      <c r="D4" s="5"/>
      <c r="E4" s="5"/>
      <c r="F4" s="5"/>
      <c r="G4" s="5"/>
      <c r="H4" s="5"/>
      <c r="I4" s="5"/>
      <c r="J4" s="5"/>
      <c r="K4" s="3"/>
      <c r="L4" s="3"/>
      <c r="M4" s="3"/>
      <c r="N4" s="3"/>
      <c r="O4" s="3"/>
      <c r="P4" s="3"/>
      <c r="Q4" s="3"/>
      <c r="R4" s="3"/>
      <c r="S4" s="3"/>
      <c r="T4" s="3"/>
      <c r="U4" s="3"/>
      <c r="V4" s="3"/>
      <c r="W4" s="3"/>
      <c r="X4" s="3"/>
      <c r="Y4" s="3"/>
      <c r="Z4" s="3"/>
    </row>
    <row r="5" spans="1:26" ht="15.75" customHeight="1">
      <c r="A5" s="3"/>
      <c r="B5" s="3"/>
      <c r="C5" s="3"/>
      <c r="D5" s="3"/>
      <c r="E5" s="3"/>
      <c r="F5" s="3"/>
      <c r="G5" s="3"/>
      <c r="H5" s="3"/>
      <c r="I5" s="3"/>
      <c r="J5" s="3"/>
      <c r="K5" s="3"/>
      <c r="L5" s="3"/>
      <c r="M5" s="3"/>
      <c r="N5" s="3"/>
      <c r="O5" s="3"/>
      <c r="P5" s="3"/>
      <c r="Q5" s="3"/>
      <c r="R5" s="3"/>
      <c r="S5" s="3"/>
      <c r="T5" s="3"/>
      <c r="U5" s="3"/>
      <c r="V5" s="3"/>
      <c r="W5" s="3"/>
      <c r="X5" s="3"/>
      <c r="Y5" s="3"/>
      <c r="Z5" s="3"/>
    </row>
    <row r="6" spans="1:26" ht="28.5" customHeight="1">
      <c r="A6" s="6" t="s">
        <v>9</v>
      </c>
      <c r="B6" s="7" t="s">
        <v>10</v>
      </c>
      <c r="C6" s="7" t="s">
        <v>11</v>
      </c>
      <c r="D6" s="7" t="s">
        <v>12</v>
      </c>
      <c r="E6" s="7" t="s">
        <v>13</v>
      </c>
      <c r="F6" s="7" t="s">
        <v>14</v>
      </c>
      <c r="G6" s="7" t="s">
        <v>15</v>
      </c>
      <c r="H6" s="7" t="s">
        <v>16</v>
      </c>
      <c r="I6" s="7" t="s">
        <v>17</v>
      </c>
      <c r="J6" s="7" t="s">
        <v>18</v>
      </c>
      <c r="K6" s="7" t="s">
        <v>19</v>
      </c>
      <c r="L6" s="7" t="s">
        <v>20</v>
      </c>
      <c r="M6" s="7" t="s">
        <v>21</v>
      </c>
      <c r="N6" s="3"/>
      <c r="O6" s="3"/>
      <c r="P6" s="3"/>
      <c r="Q6" s="3"/>
      <c r="R6" s="3"/>
      <c r="S6" s="3"/>
      <c r="T6" s="3"/>
      <c r="U6" s="3"/>
      <c r="V6" s="3"/>
      <c r="W6" s="3"/>
      <c r="X6" s="3"/>
      <c r="Y6" s="3"/>
      <c r="Z6" s="3"/>
    </row>
    <row r="7" spans="1:26" ht="34.5" customHeight="1">
      <c r="A7" s="15">
        <v>1</v>
      </c>
      <c r="B7" s="21" t="s">
        <v>87</v>
      </c>
      <c r="C7" s="2" t="s">
        <v>24</v>
      </c>
      <c r="D7" s="11"/>
      <c r="E7" s="2" t="s">
        <v>24</v>
      </c>
      <c r="F7" s="11"/>
      <c r="G7" s="11"/>
      <c r="H7" s="11"/>
      <c r="I7" s="11"/>
      <c r="J7" s="11"/>
      <c r="K7" s="11"/>
      <c r="L7" s="2" t="s">
        <v>24</v>
      </c>
      <c r="M7" s="11"/>
      <c r="N7" s="3"/>
      <c r="O7" s="3"/>
      <c r="P7" s="3"/>
      <c r="Q7" s="3"/>
      <c r="R7" s="3"/>
      <c r="S7" s="3"/>
      <c r="T7" s="3"/>
      <c r="U7" s="3"/>
      <c r="V7" s="3"/>
      <c r="W7" s="3"/>
      <c r="X7" s="3"/>
      <c r="Y7" s="3"/>
      <c r="Z7" s="3"/>
    </row>
    <row r="8" spans="1:26" ht="34.5" customHeight="1">
      <c r="A8" s="15">
        <v>2</v>
      </c>
      <c r="B8" s="21" t="s">
        <v>88</v>
      </c>
      <c r="C8" s="11"/>
      <c r="D8" s="11"/>
      <c r="E8" s="2" t="s">
        <v>24</v>
      </c>
      <c r="F8" s="11"/>
      <c r="G8" s="11"/>
      <c r="H8" s="11"/>
      <c r="I8" s="11"/>
      <c r="J8" s="11"/>
      <c r="K8" s="2" t="s">
        <v>24</v>
      </c>
      <c r="L8" s="2" t="s">
        <v>24</v>
      </c>
      <c r="M8" s="2"/>
      <c r="N8" s="3"/>
      <c r="O8" s="3"/>
      <c r="P8" s="3"/>
      <c r="Q8" s="3"/>
      <c r="R8" s="3"/>
      <c r="S8" s="3"/>
      <c r="T8" s="3"/>
      <c r="U8" s="11">
        <v>1</v>
      </c>
      <c r="V8" s="11" t="s">
        <v>25</v>
      </c>
      <c r="W8" s="11" t="s">
        <v>43</v>
      </c>
      <c r="X8" s="3"/>
      <c r="Y8" s="3"/>
      <c r="Z8" s="3"/>
    </row>
    <row r="9" spans="1:26" ht="34.5" customHeight="1">
      <c r="A9" s="15">
        <v>3</v>
      </c>
      <c r="B9" s="21" t="s">
        <v>89</v>
      </c>
      <c r="C9" s="11"/>
      <c r="D9" s="2" t="s">
        <v>24</v>
      </c>
      <c r="E9" s="2" t="s">
        <v>24</v>
      </c>
      <c r="F9" s="11"/>
      <c r="G9" s="11"/>
      <c r="H9" s="11"/>
      <c r="I9" s="11"/>
      <c r="J9" s="11"/>
      <c r="K9" s="2"/>
      <c r="L9" s="2" t="s">
        <v>24</v>
      </c>
      <c r="M9" s="11"/>
      <c r="N9" s="3"/>
      <c r="O9" s="3"/>
      <c r="P9" s="3"/>
      <c r="Q9" s="3"/>
      <c r="R9" s="3"/>
      <c r="S9" s="3"/>
      <c r="T9" s="3"/>
      <c r="U9" s="11">
        <v>2</v>
      </c>
      <c r="V9" s="11" t="s">
        <v>24</v>
      </c>
      <c r="W9" s="11" t="s">
        <v>28</v>
      </c>
      <c r="X9" s="3"/>
      <c r="Y9" s="3"/>
      <c r="Z9" s="3"/>
    </row>
    <row r="10" spans="1:26" ht="34.5" customHeight="1">
      <c r="A10" s="15">
        <v>4</v>
      </c>
      <c r="B10" s="21" t="s">
        <v>90</v>
      </c>
      <c r="C10" s="2" t="s">
        <v>25</v>
      </c>
      <c r="D10" s="2" t="s">
        <v>24</v>
      </c>
      <c r="E10" s="11"/>
      <c r="F10" s="11"/>
      <c r="G10" s="11"/>
      <c r="H10" s="11"/>
      <c r="I10" s="11"/>
      <c r="J10" s="11"/>
      <c r="K10" s="11"/>
      <c r="L10" s="2" t="s">
        <v>25</v>
      </c>
      <c r="M10" s="11"/>
      <c r="N10" s="3"/>
      <c r="O10" s="3"/>
      <c r="P10" s="3"/>
      <c r="Q10" s="3"/>
      <c r="R10" s="3"/>
      <c r="S10" s="3"/>
      <c r="T10" s="3"/>
      <c r="U10" s="11">
        <v>3</v>
      </c>
      <c r="V10" s="11" t="s">
        <v>31</v>
      </c>
      <c r="W10" s="11" t="s">
        <v>32</v>
      </c>
      <c r="X10" s="3"/>
      <c r="Y10" s="3"/>
      <c r="Z10" s="3"/>
    </row>
    <row r="11" spans="1:26" ht="34.5" customHeight="1">
      <c r="A11" s="15">
        <v>5</v>
      </c>
      <c r="B11" s="21" t="s">
        <v>91</v>
      </c>
      <c r="C11" s="2" t="s">
        <v>31</v>
      </c>
      <c r="D11" s="2"/>
      <c r="E11" s="2" t="s">
        <v>25</v>
      </c>
      <c r="F11" s="11"/>
      <c r="G11" s="11"/>
      <c r="H11" s="11"/>
      <c r="I11" s="11"/>
      <c r="J11" s="11"/>
      <c r="K11" s="11"/>
      <c r="L11" s="2" t="s">
        <v>24</v>
      </c>
      <c r="M11" s="2" t="s">
        <v>24</v>
      </c>
      <c r="N11" s="3"/>
      <c r="O11" s="3"/>
      <c r="P11" s="3"/>
      <c r="Q11" s="3"/>
      <c r="R11" s="3"/>
      <c r="S11" s="3"/>
      <c r="T11" s="3"/>
      <c r="U11" s="3"/>
      <c r="V11" s="3"/>
      <c r="W11" s="3"/>
      <c r="X11" s="3"/>
      <c r="Y11" s="3"/>
      <c r="Z11" s="3"/>
    </row>
    <row r="12" spans="1:26" ht="34.5" customHeight="1">
      <c r="A12" s="15">
        <v>6</v>
      </c>
      <c r="B12" s="23" t="s">
        <v>92</v>
      </c>
      <c r="C12" s="2" t="s">
        <v>24</v>
      </c>
      <c r="D12" s="11"/>
      <c r="E12" s="2" t="s">
        <v>24</v>
      </c>
      <c r="F12" s="11"/>
      <c r="G12" s="11"/>
      <c r="H12" s="11"/>
      <c r="I12" s="11"/>
      <c r="J12" s="11"/>
      <c r="K12" s="11"/>
      <c r="L12" s="2" t="s">
        <v>24</v>
      </c>
      <c r="M12" s="2" t="s">
        <v>24</v>
      </c>
      <c r="N12" s="3"/>
      <c r="O12" s="3"/>
      <c r="P12" s="3"/>
      <c r="Q12" s="3"/>
      <c r="R12" s="3"/>
      <c r="S12" s="3"/>
      <c r="T12" s="3"/>
      <c r="U12" s="3"/>
      <c r="V12" s="3"/>
      <c r="W12" s="3"/>
      <c r="X12" s="3"/>
      <c r="Y12" s="3"/>
      <c r="Z12" s="3"/>
    </row>
    <row r="13" spans="1:26" ht="34.5" customHeight="1">
      <c r="A13" s="15"/>
      <c r="B13" s="16"/>
      <c r="C13" s="11"/>
      <c r="D13" s="11"/>
      <c r="E13" s="11"/>
      <c r="F13" s="11"/>
      <c r="G13" s="11"/>
      <c r="H13" s="11"/>
      <c r="I13" s="11"/>
      <c r="J13" s="11"/>
      <c r="K13" s="11"/>
      <c r="L13" s="11"/>
      <c r="M13" s="11"/>
      <c r="N13" s="3"/>
      <c r="O13" s="3"/>
      <c r="P13" s="3"/>
      <c r="Q13" s="3"/>
      <c r="R13" s="3"/>
      <c r="S13" s="3"/>
      <c r="T13" s="3"/>
      <c r="U13" s="3"/>
      <c r="V13" s="3"/>
      <c r="W13" s="3"/>
      <c r="X13" s="3"/>
      <c r="Y13" s="3"/>
      <c r="Z13" s="3"/>
    </row>
    <row r="14" spans="1:26" ht="34.5" customHeight="1">
      <c r="A14" s="15"/>
      <c r="B14" s="17"/>
      <c r="C14" s="11"/>
      <c r="D14" s="11"/>
      <c r="E14" s="11"/>
      <c r="F14" s="11"/>
      <c r="G14" s="11"/>
      <c r="H14" s="11"/>
      <c r="I14" s="11"/>
      <c r="J14" s="11"/>
      <c r="K14" s="11"/>
      <c r="L14" s="11"/>
      <c r="M14" s="11"/>
      <c r="N14" s="3"/>
      <c r="O14" s="3"/>
      <c r="P14" s="3"/>
      <c r="Q14" s="3"/>
      <c r="R14" s="3"/>
      <c r="S14" s="3"/>
      <c r="T14" s="3"/>
      <c r="U14" s="3"/>
      <c r="V14" s="3"/>
      <c r="W14" s="3"/>
      <c r="X14" s="3"/>
      <c r="Y14" s="3"/>
      <c r="Z14" s="3"/>
    </row>
    <row r="15" spans="1:26" ht="30.75" hidden="1" customHeight="1">
      <c r="A15" s="117" t="s">
        <v>35</v>
      </c>
      <c r="B15" s="118"/>
      <c r="C15" s="18">
        <f t="shared" ref="C15:M15" si="0">IFERROR(IF(COUNTIF(C7:C14,"A")&gt; COUNTIF(C7:C14,"P")+COUNTIF(C7:C14,"I"),CEILING(((COUNTIF(C7:C14,"I")+2*COUNTIF(C7:C14,"P")+3*COUNTIF(C7:C14,"A"))/COUNTA(C7:C14)),1),ROUND(((COUNTIF(C7:C14,"I")+2*COUNTIF(C7:C14,"P")+3*COUNTIF(C7:C14,"A"))/COUNTA(C7:C14)),0)),"")</f>
        <v>2</v>
      </c>
      <c r="D15" s="18">
        <f t="shared" si="0"/>
        <v>2</v>
      </c>
      <c r="E15" s="18">
        <f t="shared" si="0"/>
        <v>2</v>
      </c>
      <c r="F15" s="18" t="str">
        <f t="shared" si="0"/>
        <v/>
      </c>
      <c r="G15" s="18" t="str">
        <f t="shared" si="0"/>
        <v/>
      </c>
      <c r="H15" s="18" t="str">
        <f t="shared" si="0"/>
        <v/>
      </c>
      <c r="I15" s="18" t="str">
        <f t="shared" si="0"/>
        <v/>
      </c>
      <c r="J15" s="18" t="str">
        <f t="shared" si="0"/>
        <v/>
      </c>
      <c r="K15" s="18">
        <f t="shared" si="0"/>
        <v>2</v>
      </c>
      <c r="L15" s="18">
        <f t="shared" si="0"/>
        <v>2</v>
      </c>
      <c r="M15" s="18">
        <f t="shared" si="0"/>
        <v>2</v>
      </c>
      <c r="N15" s="3"/>
      <c r="O15" s="3"/>
      <c r="P15" s="3"/>
      <c r="Q15" s="3"/>
      <c r="R15" s="3"/>
      <c r="S15" s="3"/>
      <c r="T15" s="3"/>
      <c r="U15" s="3"/>
      <c r="V15" s="3"/>
      <c r="W15" s="3"/>
      <c r="X15" s="3"/>
      <c r="Y15" s="3"/>
      <c r="Z15" s="3"/>
    </row>
    <row r="16" spans="1:26" ht="31.5" customHeight="1">
      <c r="A16" s="117" t="s">
        <v>36</v>
      </c>
      <c r="B16" s="118"/>
      <c r="C16" s="19" t="str">
        <f>IFERROR(VLOOKUP(C15,'CS311'!LEVEL,2),"")</f>
        <v>P</v>
      </c>
      <c r="D16" s="19" t="str">
        <f>IFERROR(VLOOKUP(D15,'CS311'!LEVEL,2),"")</f>
        <v>P</v>
      </c>
      <c r="E16" s="19" t="str">
        <f>IFERROR(VLOOKUP(E15,'CS311'!LEVEL,2),"")</f>
        <v>P</v>
      </c>
      <c r="F16" s="19" t="str">
        <f>IFERROR(VLOOKUP(F15,'CS311'!LEVEL,2),"")</f>
        <v/>
      </c>
      <c r="G16" s="19" t="str">
        <f>IFERROR(VLOOKUP(G15,'CS311'!LEVEL,2),"")</f>
        <v/>
      </c>
      <c r="H16" s="19" t="str">
        <f>IFERROR(VLOOKUP(H15,'CS311'!LEVEL,2),"")</f>
        <v/>
      </c>
      <c r="I16" s="19" t="str">
        <f>IFERROR(VLOOKUP(I15,'CS311'!LEVEL,2),"")</f>
        <v/>
      </c>
      <c r="J16" s="19" t="str">
        <f>IFERROR(VLOOKUP(J15,'CS311'!LEVEL,2),"")</f>
        <v/>
      </c>
      <c r="K16" s="19" t="str">
        <f>IFERROR(VLOOKUP(K15,'CS311'!LEVEL,2),"")</f>
        <v>P</v>
      </c>
      <c r="L16" s="19" t="str">
        <f>IFERROR(VLOOKUP(L15,'CS311'!LEVEL,2),"")</f>
        <v>P</v>
      </c>
      <c r="M16" s="19" t="str">
        <f>IFERROR(VLOOKUP(M15,'CS311'!LEVEL,2),"")</f>
        <v>P</v>
      </c>
      <c r="N16" s="3"/>
      <c r="O16" s="3"/>
      <c r="P16" s="3"/>
      <c r="Q16" s="3"/>
      <c r="R16" s="3"/>
      <c r="S16" s="3"/>
      <c r="T16" s="3"/>
      <c r="U16" s="3"/>
      <c r="V16" s="3"/>
      <c r="W16" s="3"/>
      <c r="X16" s="3"/>
      <c r="Y16" s="3"/>
      <c r="Z16" s="3"/>
    </row>
    <row r="17" spans="1:26" ht="15.75" customHeight="1">
      <c r="A17" s="22">
        <f>COUNTA(A7:A14)</f>
        <v>6</v>
      </c>
      <c r="B17" s="3"/>
      <c r="C17" s="22">
        <f t="shared" ref="C17:M17" si="1">COUNTIF(C7:C14,"&lt;&gt;0")</f>
        <v>8</v>
      </c>
      <c r="D17" s="22">
        <f t="shared" si="1"/>
        <v>8</v>
      </c>
      <c r="E17" s="22">
        <f t="shared" si="1"/>
        <v>8</v>
      </c>
      <c r="F17" s="22">
        <f t="shared" si="1"/>
        <v>8</v>
      </c>
      <c r="G17" s="22">
        <f t="shared" si="1"/>
        <v>8</v>
      </c>
      <c r="H17" s="22">
        <f t="shared" si="1"/>
        <v>8</v>
      </c>
      <c r="I17" s="22">
        <f t="shared" si="1"/>
        <v>8</v>
      </c>
      <c r="J17" s="22">
        <f t="shared" si="1"/>
        <v>8</v>
      </c>
      <c r="K17" s="22">
        <f t="shared" si="1"/>
        <v>8</v>
      </c>
      <c r="L17" s="22">
        <f t="shared" si="1"/>
        <v>8</v>
      </c>
      <c r="M17" s="22">
        <f t="shared" si="1"/>
        <v>8</v>
      </c>
      <c r="N17" s="3"/>
      <c r="O17" s="3"/>
      <c r="P17" s="3"/>
      <c r="Q17" s="3"/>
      <c r="R17" s="3"/>
      <c r="S17" s="3"/>
      <c r="T17" s="3"/>
      <c r="U17" s="3"/>
      <c r="V17" s="3"/>
      <c r="W17" s="3"/>
      <c r="X17" s="3"/>
      <c r="Y17" s="3"/>
      <c r="Z17" s="3"/>
    </row>
    <row r="18" spans="1:26" ht="15.75" customHeight="1">
      <c r="A18" s="3"/>
      <c r="B18" s="119" t="s">
        <v>38</v>
      </c>
      <c r="C18" s="112"/>
      <c r="D18" s="112"/>
      <c r="E18" s="112"/>
      <c r="F18" s="112"/>
      <c r="G18" s="112"/>
      <c r="H18" s="112"/>
      <c r="I18" s="112"/>
      <c r="J18" s="112"/>
      <c r="K18" s="112"/>
      <c r="L18" s="112"/>
      <c r="M18" s="113"/>
      <c r="N18" s="3"/>
      <c r="O18" s="3"/>
      <c r="P18" s="3"/>
      <c r="Q18" s="3"/>
      <c r="R18" s="3"/>
      <c r="S18" s="3"/>
      <c r="T18" s="3"/>
      <c r="U18" s="3"/>
      <c r="V18" s="3"/>
      <c r="W18" s="3"/>
      <c r="X18" s="3"/>
      <c r="Y18" s="3"/>
      <c r="Z18" s="3"/>
    </row>
    <row r="19" spans="1:26" ht="15.75" customHeight="1">
      <c r="A19" s="3"/>
      <c r="B19" s="114"/>
      <c r="C19" s="115"/>
      <c r="D19" s="115"/>
      <c r="E19" s="115"/>
      <c r="F19" s="115"/>
      <c r="G19" s="115"/>
      <c r="H19" s="115"/>
      <c r="I19" s="115"/>
      <c r="J19" s="115"/>
      <c r="K19" s="115"/>
      <c r="L19" s="115"/>
      <c r="M19" s="116"/>
      <c r="N19" s="3"/>
      <c r="O19" s="3"/>
      <c r="P19" s="3"/>
      <c r="Q19" s="3"/>
      <c r="R19" s="3"/>
      <c r="S19" s="3"/>
      <c r="T19" s="3"/>
      <c r="U19" s="3"/>
      <c r="V19" s="3"/>
      <c r="W19" s="3"/>
      <c r="X19" s="3"/>
      <c r="Y19" s="3"/>
      <c r="Z19" s="3"/>
    </row>
    <row r="20" spans="1:26" ht="15.75" customHeight="1">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ht="15.75"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ht="15.75"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ht="15.7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ht="15.7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15.7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5.75" customHeight="1">
      <c r="A26" s="3"/>
      <c r="B26" s="3">
        <f>IFERROR(IF(COUNTIF(C7:C14,"A")&gt; COUNTIF(C7:C14,"P")+COUNTIF(C7:C14,"I"),CEILING(((COUNTIF(C7:C14,"I")+2*COUNTIF(C7:C14,"P")+3*COUNTIF(C7:C14,"A"))/COUNTA(C7:C14)),1),ROUND(((COUNTIF(C7:C14,"I")+2*COUNTIF(C7:C14,"P")+3*COUNTIF(C7:C14,"A"))/COUNTA(C7:C14)),0)),"")</f>
        <v>2</v>
      </c>
      <c r="C26" s="3"/>
      <c r="D26" s="3"/>
      <c r="E26" s="3"/>
      <c r="F26" s="3"/>
      <c r="G26" s="3"/>
      <c r="H26" s="3"/>
      <c r="I26" s="3"/>
      <c r="J26" s="3"/>
      <c r="K26" s="3"/>
      <c r="L26" s="3"/>
      <c r="M26" s="3"/>
      <c r="N26" s="3"/>
      <c r="O26" s="3"/>
      <c r="P26" s="3"/>
      <c r="Q26" s="3"/>
      <c r="R26" s="3"/>
      <c r="S26" s="3"/>
      <c r="T26" s="3"/>
      <c r="U26" s="3"/>
      <c r="V26" s="3"/>
      <c r="W26" s="3"/>
      <c r="X26" s="3"/>
      <c r="Y26" s="3"/>
      <c r="Z26" s="3"/>
    </row>
    <row r="27" spans="1:26" ht="15.7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5.7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5.7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5.7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5.7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4">
    <mergeCell ref="C2:J3"/>
    <mergeCell ref="A15:B15"/>
    <mergeCell ref="A16:B16"/>
    <mergeCell ref="B18:M19"/>
  </mergeCells>
  <dataValidations count="3">
    <dataValidation type="list" allowBlank="1" showErrorMessage="1" sqref="B4">
      <formula1>CourseGroups</formula1>
    </dataValidation>
    <dataValidation type="list" allowBlank="1" showErrorMessage="1" sqref="B3">
      <formula1>"Freshman,Sophomore,Junior,Senior"</formula1>
    </dataValidation>
    <dataValidation type="list" allowBlank="1" showInputMessage="1" showErrorMessage="1" prompt="Input levels" sqref="C7:M14">
      <formula1>"I,P,A"</formula1>
    </dataValidation>
  </dataValidation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Z1000"/>
  <sheetViews>
    <sheetView topLeftCell="A10" workbookViewId="0"/>
  </sheetViews>
  <sheetFormatPr defaultColWidth="15.109375" defaultRowHeight="15" customHeight="1"/>
  <cols>
    <col min="1" max="1" width="19" customWidth="1"/>
    <col min="2" max="2" width="51.88671875" customWidth="1"/>
    <col min="3" max="3" width="13" customWidth="1"/>
    <col min="4" max="4" width="9.44140625" customWidth="1"/>
    <col min="5" max="5" width="7.77734375" customWidth="1"/>
    <col min="6" max="6" width="9.33203125" customWidth="1"/>
    <col min="7" max="20" width="7.77734375" customWidth="1"/>
    <col min="21" max="24" width="0" hidden="1" customWidth="1"/>
    <col min="25" max="26" width="7.77734375" customWidth="1"/>
  </cols>
  <sheetData>
    <row r="1" spans="1:26" ht="30" customHeight="1">
      <c r="A1" s="1" t="s">
        <v>0</v>
      </c>
      <c r="B1" s="2" t="s">
        <v>93</v>
      </c>
      <c r="C1" s="3"/>
      <c r="D1" s="3"/>
      <c r="E1" s="3"/>
      <c r="F1" s="3"/>
      <c r="G1" s="3"/>
      <c r="H1" s="3"/>
      <c r="I1" s="3"/>
      <c r="J1" s="3"/>
      <c r="K1" s="3"/>
      <c r="L1" s="3"/>
      <c r="M1" s="3"/>
      <c r="N1" s="3"/>
      <c r="O1" s="3"/>
      <c r="P1" s="3"/>
      <c r="Q1" s="3"/>
      <c r="R1" s="3"/>
      <c r="S1" s="3"/>
      <c r="T1" s="3"/>
      <c r="U1" s="3"/>
      <c r="V1" s="3"/>
      <c r="W1" s="3"/>
      <c r="X1" s="3"/>
      <c r="Y1" s="3"/>
      <c r="Z1" s="3"/>
    </row>
    <row r="2" spans="1:26" ht="36" customHeight="1">
      <c r="A2" s="1" t="s">
        <v>2</v>
      </c>
      <c r="B2" s="2" t="s">
        <v>94</v>
      </c>
      <c r="C2" s="111" t="s">
        <v>4</v>
      </c>
      <c r="D2" s="112"/>
      <c r="E2" s="112"/>
      <c r="F2" s="112"/>
      <c r="G2" s="112"/>
      <c r="H2" s="112"/>
      <c r="I2" s="112"/>
      <c r="J2" s="113"/>
      <c r="K2" s="3"/>
      <c r="L2" s="3"/>
      <c r="M2" s="3"/>
      <c r="N2" s="3"/>
      <c r="O2" s="3"/>
      <c r="P2" s="3"/>
      <c r="Q2" s="3"/>
      <c r="R2" s="3"/>
      <c r="S2" s="3"/>
      <c r="T2" s="3"/>
      <c r="U2" s="3"/>
      <c r="V2" s="3"/>
      <c r="W2" s="3"/>
      <c r="X2" s="3"/>
      <c r="Y2" s="3"/>
      <c r="Z2" s="3"/>
    </row>
    <row r="3" spans="1:26" ht="33" customHeight="1">
      <c r="A3" s="4" t="s">
        <v>5</v>
      </c>
      <c r="B3" s="2" t="s">
        <v>50</v>
      </c>
      <c r="C3" s="114"/>
      <c r="D3" s="115"/>
      <c r="E3" s="115"/>
      <c r="F3" s="115"/>
      <c r="G3" s="115"/>
      <c r="H3" s="115"/>
      <c r="I3" s="115"/>
      <c r="J3" s="116"/>
      <c r="K3" s="3"/>
      <c r="L3" s="3"/>
      <c r="M3" s="3"/>
      <c r="N3" s="3"/>
      <c r="O3" s="3"/>
      <c r="P3" s="3"/>
      <c r="Q3" s="3"/>
      <c r="R3" s="3"/>
      <c r="S3" s="3"/>
      <c r="T3" s="3"/>
      <c r="U3" s="3"/>
      <c r="V3" s="3"/>
      <c r="W3" s="3"/>
      <c r="X3" s="3"/>
      <c r="Y3" s="3"/>
      <c r="Z3" s="3"/>
    </row>
    <row r="4" spans="1:26" ht="29.25" customHeight="1">
      <c r="A4" s="1" t="s">
        <v>7</v>
      </c>
      <c r="B4" s="2" t="s">
        <v>8</v>
      </c>
      <c r="C4" s="5"/>
      <c r="D4" s="5"/>
      <c r="E4" s="5"/>
      <c r="F4" s="5"/>
      <c r="G4" s="5"/>
      <c r="H4" s="5"/>
      <c r="I4" s="5"/>
      <c r="J4" s="5"/>
      <c r="K4" s="3"/>
      <c r="L4" s="3"/>
      <c r="M4" s="3"/>
      <c r="N4" s="3"/>
      <c r="O4" s="3"/>
      <c r="P4" s="3"/>
      <c r="Q4" s="3"/>
      <c r="R4" s="3"/>
      <c r="S4" s="3"/>
      <c r="T4" s="3"/>
      <c r="U4" s="3"/>
      <c r="V4" s="3"/>
      <c r="W4" s="3"/>
      <c r="X4" s="3"/>
      <c r="Y4" s="3"/>
      <c r="Z4" s="3"/>
    </row>
    <row r="5" spans="1:26" ht="15.75" customHeight="1">
      <c r="A5" s="3"/>
      <c r="B5" s="3"/>
      <c r="C5" s="3"/>
      <c r="D5" s="3"/>
      <c r="E5" s="3"/>
      <c r="F5" s="3"/>
      <c r="G5" s="3"/>
      <c r="H5" s="3"/>
      <c r="I5" s="3"/>
      <c r="J5" s="3"/>
      <c r="K5" s="3"/>
      <c r="L5" s="3"/>
      <c r="M5" s="3"/>
      <c r="N5" s="3"/>
      <c r="O5" s="3"/>
      <c r="P5" s="3"/>
      <c r="Q5" s="3"/>
      <c r="R5" s="3"/>
      <c r="S5" s="3"/>
      <c r="T5" s="3"/>
      <c r="U5" s="3"/>
      <c r="V5" s="3"/>
      <c r="W5" s="3"/>
      <c r="X5" s="3"/>
      <c r="Y5" s="3"/>
      <c r="Z5" s="3"/>
    </row>
    <row r="6" spans="1:26" ht="28.5" customHeight="1">
      <c r="A6" s="6" t="s">
        <v>9</v>
      </c>
      <c r="B6" s="7" t="s">
        <v>10</v>
      </c>
      <c r="C6" s="7" t="s">
        <v>11</v>
      </c>
      <c r="D6" s="7" t="s">
        <v>12</v>
      </c>
      <c r="E6" s="7" t="s">
        <v>13</v>
      </c>
      <c r="F6" s="7" t="s">
        <v>14</v>
      </c>
      <c r="G6" s="7" t="s">
        <v>15</v>
      </c>
      <c r="H6" s="7" t="s">
        <v>16</v>
      </c>
      <c r="I6" s="7" t="s">
        <v>17</v>
      </c>
      <c r="J6" s="7" t="s">
        <v>18</v>
      </c>
      <c r="K6" s="7" t="s">
        <v>19</v>
      </c>
      <c r="L6" s="7" t="s">
        <v>20</v>
      </c>
      <c r="M6" s="7" t="s">
        <v>21</v>
      </c>
      <c r="N6" s="3"/>
      <c r="O6" s="3"/>
      <c r="P6" s="3"/>
      <c r="Q6" s="3"/>
      <c r="R6" s="3"/>
      <c r="S6" s="3"/>
      <c r="T6" s="3"/>
      <c r="U6" s="3"/>
      <c r="V6" s="3"/>
      <c r="W6" s="3"/>
      <c r="X6" s="3"/>
      <c r="Y6" s="3"/>
      <c r="Z6" s="3"/>
    </row>
    <row r="7" spans="1:26" ht="34.5" customHeight="1">
      <c r="A7" s="15">
        <v>1</v>
      </c>
      <c r="B7" s="25" t="s">
        <v>95</v>
      </c>
      <c r="C7" s="2" t="s">
        <v>25</v>
      </c>
      <c r="D7" s="11"/>
      <c r="E7" s="11"/>
      <c r="F7" s="11"/>
      <c r="G7" s="11"/>
      <c r="H7" s="11"/>
      <c r="I7" s="11"/>
      <c r="J7" s="11"/>
      <c r="K7" s="11"/>
      <c r="L7" s="11"/>
      <c r="M7" s="11"/>
      <c r="N7" s="3"/>
      <c r="O7" s="3"/>
      <c r="P7" s="3"/>
      <c r="Q7" s="3"/>
      <c r="R7" s="3"/>
      <c r="S7" s="3"/>
      <c r="T7" s="3"/>
      <c r="U7" s="3"/>
      <c r="V7" s="3"/>
      <c r="W7" s="3"/>
      <c r="X7" s="3"/>
      <c r="Y7" s="3"/>
      <c r="Z7" s="3"/>
    </row>
    <row r="8" spans="1:26" ht="34.5" customHeight="1">
      <c r="A8" s="15">
        <v>2</v>
      </c>
      <c r="B8" s="25" t="s">
        <v>96</v>
      </c>
      <c r="C8" s="2" t="s">
        <v>25</v>
      </c>
      <c r="D8" s="2" t="s">
        <v>25</v>
      </c>
      <c r="E8" s="11"/>
      <c r="F8" s="11"/>
      <c r="G8" s="11"/>
      <c r="H8" s="11"/>
      <c r="I8" s="11"/>
      <c r="J8" s="11"/>
      <c r="K8" s="11"/>
      <c r="L8" s="2" t="s">
        <v>25</v>
      </c>
      <c r="M8" s="11"/>
      <c r="N8" s="3"/>
      <c r="O8" s="3"/>
      <c r="P8" s="3"/>
      <c r="Q8" s="3"/>
      <c r="R8" s="3"/>
      <c r="S8" s="3"/>
      <c r="T8" s="3"/>
      <c r="U8" s="11">
        <v>1</v>
      </c>
      <c r="V8" s="11" t="s">
        <v>25</v>
      </c>
      <c r="W8" s="11" t="s">
        <v>43</v>
      </c>
      <c r="X8" s="3"/>
      <c r="Y8" s="3"/>
      <c r="Z8" s="3"/>
    </row>
    <row r="9" spans="1:26" ht="34.5" customHeight="1">
      <c r="A9" s="15">
        <v>3</v>
      </c>
      <c r="B9" s="25" t="s">
        <v>97</v>
      </c>
      <c r="C9" s="2" t="s">
        <v>25</v>
      </c>
      <c r="D9" s="11"/>
      <c r="E9" s="11"/>
      <c r="F9" s="11"/>
      <c r="G9" s="11"/>
      <c r="H9" s="11"/>
      <c r="I9" s="11"/>
      <c r="J9" s="11"/>
      <c r="K9" s="11"/>
      <c r="L9" s="11"/>
      <c r="M9" s="11"/>
      <c r="N9" s="3"/>
      <c r="O9" s="3"/>
      <c r="P9" s="3"/>
      <c r="Q9" s="3"/>
      <c r="R9" s="3"/>
      <c r="S9" s="3"/>
      <c r="T9" s="3"/>
      <c r="U9" s="11">
        <v>2</v>
      </c>
      <c r="V9" s="11" t="s">
        <v>24</v>
      </c>
      <c r="W9" s="11" t="s">
        <v>28</v>
      </c>
      <c r="X9" s="3"/>
      <c r="Y9" s="3"/>
      <c r="Z9" s="3"/>
    </row>
    <row r="10" spans="1:26" ht="34.5" customHeight="1">
      <c r="A10" s="15">
        <v>4</v>
      </c>
      <c r="B10" s="10" t="s">
        <v>98</v>
      </c>
      <c r="C10" s="2" t="s">
        <v>25</v>
      </c>
      <c r="D10" s="11"/>
      <c r="E10" s="11"/>
      <c r="F10" s="11"/>
      <c r="G10" s="11"/>
      <c r="H10" s="11"/>
      <c r="I10" s="11"/>
      <c r="J10" s="11"/>
      <c r="K10" s="11"/>
      <c r="L10" s="2" t="s">
        <v>24</v>
      </c>
      <c r="M10" s="11"/>
      <c r="N10" s="3"/>
      <c r="O10" s="3"/>
      <c r="P10" s="3"/>
      <c r="Q10" s="3"/>
      <c r="R10" s="3"/>
      <c r="S10" s="3"/>
      <c r="T10" s="3"/>
      <c r="U10" s="11">
        <v>3</v>
      </c>
      <c r="V10" s="11" t="s">
        <v>31</v>
      </c>
      <c r="W10" s="11" t="s">
        <v>32</v>
      </c>
      <c r="X10" s="3"/>
      <c r="Y10" s="3"/>
      <c r="Z10" s="3"/>
    </row>
    <row r="11" spans="1:26" ht="34.5" customHeight="1">
      <c r="A11" s="15">
        <v>5</v>
      </c>
      <c r="B11" s="25" t="s">
        <v>99</v>
      </c>
      <c r="C11" s="2" t="s">
        <v>25</v>
      </c>
      <c r="D11" s="11"/>
      <c r="E11" s="11"/>
      <c r="F11" s="11"/>
      <c r="G11" s="11"/>
      <c r="H11" s="11"/>
      <c r="I11" s="11"/>
      <c r="J11" s="11"/>
      <c r="K11" s="11"/>
      <c r="L11" s="11"/>
      <c r="M11" s="11"/>
      <c r="N11" s="3"/>
      <c r="O11" s="3"/>
      <c r="P11" s="3"/>
      <c r="Q11" s="3"/>
      <c r="R11" s="3"/>
      <c r="S11" s="3"/>
      <c r="T11" s="3"/>
      <c r="U11" s="3"/>
      <c r="V11" s="3"/>
      <c r="W11" s="3"/>
      <c r="X11" s="3"/>
      <c r="Y11" s="3"/>
      <c r="Z11" s="3"/>
    </row>
    <row r="12" spans="1:26" ht="34.5" customHeight="1">
      <c r="A12" s="15">
        <v>6</v>
      </c>
      <c r="B12" s="26" t="s">
        <v>100</v>
      </c>
      <c r="C12" s="2" t="s">
        <v>25</v>
      </c>
      <c r="D12" s="11"/>
      <c r="E12" s="11"/>
      <c r="F12" s="11"/>
      <c r="G12" s="11"/>
      <c r="H12" s="11"/>
      <c r="I12" s="11"/>
      <c r="J12" s="11"/>
      <c r="K12" s="11"/>
      <c r="L12" s="11"/>
      <c r="M12" s="11"/>
      <c r="N12" s="3"/>
      <c r="O12" s="3"/>
      <c r="P12" s="3"/>
      <c r="Q12" s="3"/>
      <c r="R12" s="3"/>
      <c r="S12" s="3"/>
      <c r="T12" s="3"/>
      <c r="U12" s="3"/>
      <c r="V12" s="3"/>
      <c r="W12" s="3"/>
      <c r="X12" s="3"/>
      <c r="Y12" s="3"/>
      <c r="Z12" s="3"/>
    </row>
    <row r="13" spans="1:26" ht="34.5" customHeight="1">
      <c r="A13" s="15"/>
      <c r="B13" s="16"/>
      <c r="C13" s="11"/>
      <c r="D13" s="11"/>
      <c r="E13" s="11"/>
      <c r="F13" s="11"/>
      <c r="G13" s="11"/>
      <c r="H13" s="11"/>
      <c r="I13" s="11"/>
      <c r="J13" s="11"/>
      <c r="K13" s="11"/>
      <c r="L13" s="11"/>
      <c r="M13" s="11"/>
      <c r="N13" s="3"/>
      <c r="O13" s="3"/>
      <c r="P13" s="3"/>
      <c r="Q13" s="3"/>
      <c r="R13" s="3"/>
      <c r="S13" s="3"/>
      <c r="T13" s="3"/>
      <c r="U13" s="3"/>
      <c r="V13" s="3"/>
      <c r="W13" s="3"/>
      <c r="X13" s="3"/>
      <c r="Y13" s="3"/>
      <c r="Z13" s="3"/>
    </row>
    <row r="14" spans="1:26" ht="34.5" customHeight="1">
      <c r="A14" s="15"/>
      <c r="B14" s="17"/>
      <c r="C14" s="11"/>
      <c r="D14" s="11"/>
      <c r="E14" s="11"/>
      <c r="F14" s="11"/>
      <c r="G14" s="11"/>
      <c r="H14" s="11"/>
      <c r="I14" s="11"/>
      <c r="J14" s="11"/>
      <c r="K14" s="11"/>
      <c r="L14" s="11"/>
      <c r="M14" s="11"/>
      <c r="N14" s="3"/>
      <c r="O14" s="3"/>
      <c r="P14" s="3"/>
      <c r="Q14" s="3"/>
      <c r="R14" s="3"/>
      <c r="S14" s="3"/>
      <c r="T14" s="3"/>
      <c r="U14" s="3"/>
      <c r="V14" s="3"/>
      <c r="W14" s="3"/>
      <c r="X14" s="3"/>
      <c r="Y14" s="3"/>
      <c r="Z14" s="3"/>
    </row>
    <row r="15" spans="1:26" ht="30.75" hidden="1" customHeight="1">
      <c r="A15" s="117" t="s">
        <v>35</v>
      </c>
      <c r="B15" s="118"/>
      <c r="C15" s="18">
        <f t="shared" ref="C15:M15" si="0">IFERROR(IF(COUNTIF(C7:C14,"A")&gt; COUNTIF(C7:C14,"P")+COUNTIF(C7:C14,"I"),CEILING(((COUNTIF(C7:C14,"I")+2*COUNTIF(C7:C14,"P")+3*COUNTIF(C7:C14,"A"))/COUNTA(C7:C14)),1),ROUND(((COUNTIF(C7:C14,"I")+2*COUNTIF(C7:C14,"P")+3*COUNTIF(C7:C14,"A"))/COUNTA(C7:C14)),0)),"")</f>
        <v>1</v>
      </c>
      <c r="D15" s="18">
        <f t="shared" si="0"/>
        <v>1</v>
      </c>
      <c r="E15" s="18" t="str">
        <f t="shared" si="0"/>
        <v/>
      </c>
      <c r="F15" s="18" t="str">
        <f t="shared" si="0"/>
        <v/>
      </c>
      <c r="G15" s="18" t="str">
        <f t="shared" si="0"/>
        <v/>
      </c>
      <c r="H15" s="18" t="str">
        <f t="shared" si="0"/>
        <v/>
      </c>
      <c r="I15" s="18" t="str">
        <f t="shared" si="0"/>
        <v/>
      </c>
      <c r="J15" s="18" t="str">
        <f t="shared" si="0"/>
        <v/>
      </c>
      <c r="K15" s="18" t="str">
        <f t="shared" si="0"/>
        <v/>
      </c>
      <c r="L15" s="18">
        <f t="shared" si="0"/>
        <v>2</v>
      </c>
      <c r="M15" s="18" t="str">
        <f t="shared" si="0"/>
        <v/>
      </c>
      <c r="N15" s="3"/>
      <c r="O15" s="3"/>
      <c r="P15" s="3"/>
      <c r="Q15" s="3"/>
      <c r="R15" s="3"/>
      <c r="S15" s="3"/>
      <c r="T15" s="3"/>
      <c r="U15" s="3"/>
      <c r="V15" s="3"/>
      <c r="W15" s="3"/>
      <c r="X15" s="3"/>
      <c r="Y15" s="3"/>
      <c r="Z15" s="3"/>
    </row>
    <row r="16" spans="1:26" ht="31.5" customHeight="1">
      <c r="A16" s="117" t="s">
        <v>36</v>
      </c>
      <c r="B16" s="118"/>
      <c r="C16" s="19" t="str">
        <f>IFERROR(VLOOKUP(C15,'CS320'!LEVEL,2),"")</f>
        <v>I</v>
      </c>
      <c r="D16" s="19" t="str">
        <f>IFERROR(VLOOKUP(D15,'CS320'!LEVEL,2),"")</f>
        <v>I</v>
      </c>
      <c r="E16" s="19" t="str">
        <f>IFERROR(VLOOKUP(E15,'CS320'!LEVEL,2),"")</f>
        <v/>
      </c>
      <c r="F16" s="19" t="str">
        <f>IFERROR(VLOOKUP(F15,'CS320'!LEVEL,2),"")</f>
        <v/>
      </c>
      <c r="G16" s="19" t="str">
        <f>IFERROR(VLOOKUP(G15,'CS320'!LEVEL,2),"")</f>
        <v/>
      </c>
      <c r="H16" s="19" t="str">
        <f>IFERROR(VLOOKUP(H15,'CS320'!LEVEL,2),"")</f>
        <v/>
      </c>
      <c r="I16" s="19" t="str">
        <f>IFERROR(VLOOKUP(I15,'CS320'!LEVEL,2),"")</f>
        <v/>
      </c>
      <c r="J16" s="19" t="str">
        <f>IFERROR(VLOOKUP(J15,'CS320'!LEVEL,2),"")</f>
        <v/>
      </c>
      <c r="K16" s="19" t="str">
        <f>IFERROR(VLOOKUP(K15,'CS320'!LEVEL,2),"")</f>
        <v/>
      </c>
      <c r="L16" s="19" t="str">
        <f>IFERROR(VLOOKUP(L15,'CS320'!LEVEL,2),"")</f>
        <v>P</v>
      </c>
      <c r="M16" s="19" t="str">
        <f>IFERROR(VLOOKUP(M15,'CS320'!LEVEL,2),"")</f>
        <v/>
      </c>
      <c r="N16" s="3"/>
      <c r="O16" s="3"/>
      <c r="P16" s="3"/>
      <c r="Q16" s="3"/>
      <c r="R16" s="3"/>
      <c r="S16" s="3"/>
      <c r="T16" s="3"/>
      <c r="U16" s="3"/>
      <c r="V16" s="3"/>
      <c r="W16" s="3"/>
      <c r="X16" s="3"/>
      <c r="Y16" s="3"/>
      <c r="Z16" s="3"/>
    </row>
    <row r="17" spans="1:26" ht="15.75" customHeight="1">
      <c r="A17" s="22">
        <f>COUNTA(A7:A14)</f>
        <v>6</v>
      </c>
      <c r="B17" s="3"/>
      <c r="C17" s="22">
        <f t="shared" ref="C17:M17" si="1">COUNTIF(C7:C14,"&lt;&gt;0")</f>
        <v>8</v>
      </c>
      <c r="D17" s="22">
        <f t="shared" si="1"/>
        <v>8</v>
      </c>
      <c r="E17" s="22">
        <f t="shared" si="1"/>
        <v>8</v>
      </c>
      <c r="F17" s="22">
        <f t="shared" si="1"/>
        <v>8</v>
      </c>
      <c r="G17" s="22">
        <f t="shared" si="1"/>
        <v>8</v>
      </c>
      <c r="H17" s="22">
        <f t="shared" si="1"/>
        <v>8</v>
      </c>
      <c r="I17" s="22">
        <f t="shared" si="1"/>
        <v>8</v>
      </c>
      <c r="J17" s="22">
        <f t="shared" si="1"/>
        <v>8</v>
      </c>
      <c r="K17" s="22">
        <f t="shared" si="1"/>
        <v>8</v>
      </c>
      <c r="L17" s="22">
        <f t="shared" si="1"/>
        <v>8</v>
      </c>
      <c r="M17" s="22">
        <f t="shared" si="1"/>
        <v>8</v>
      </c>
      <c r="N17" s="3"/>
      <c r="O17" s="3"/>
      <c r="P17" s="3"/>
      <c r="Q17" s="3"/>
      <c r="R17" s="3"/>
      <c r="S17" s="3"/>
      <c r="T17" s="3"/>
      <c r="U17" s="3"/>
      <c r="V17" s="3"/>
      <c r="W17" s="3"/>
      <c r="X17" s="3"/>
      <c r="Y17" s="3"/>
      <c r="Z17" s="3"/>
    </row>
    <row r="18" spans="1:26" ht="15.75" customHeight="1">
      <c r="A18" s="3"/>
      <c r="B18" s="119" t="s">
        <v>38</v>
      </c>
      <c r="C18" s="112"/>
      <c r="D18" s="112"/>
      <c r="E18" s="112"/>
      <c r="F18" s="112"/>
      <c r="G18" s="112"/>
      <c r="H18" s="112"/>
      <c r="I18" s="112"/>
      <c r="J18" s="112"/>
      <c r="K18" s="112"/>
      <c r="L18" s="112"/>
      <c r="M18" s="113"/>
      <c r="N18" s="3"/>
      <c r="O18" s="3"/>
      <c r="P18" s="3"/>
      <c r="Q18" s="3"/>
      <c r="R18" s="3"/>
      <c r="S18" s="3"/>
      <c r="T18" s="3"/>
      <c r="U18" s="3"/>
      <c r="V18" s="3"/>
      <c r="W18" s="3"/>
      <c r="X18" s="3"/>
      <c r="Y18" s="3"/>
      <c r="Z18" s="3"/>
    </row>
    <row r="19" spans="1:26" ht="15.75" customHeight="1">
      <c r="A19" s="3"/>
      <c r="B19" s="114"/>
      <c r="C19" s="115"/>
      <c r="D19" s="115"/>
      <c r="E19" s="115"/>
      <c r="F19" s="115"/>
      <c r="G19" s="115"/>
      <c r="H19" s="115"/>
      <c r="I19" s="115"/>
      <c r="J19" s="115"/>
      <c r="K19" s="115"/>
      <c r="L19" s="115"/>
      <c r="M19" s="116"/>
      <c r="N19" s="3"/>
      <c r="O19" s="3"/>
      <c r="P19" s="3"/>
      <c r="Q19" s="3"/>
      <c r="R19" s="3"/>
      <c r="S19" s="3"/>
      <c r="T19" s="3"/>
      <c r="U19" s="3"/>
      <c r="V19" s="3"/>
      <c r="W19" s="3"/>
      <c r="X19" s="3"/>
      <c r="Y19" s="3"/>
      <c r="Z19" s="3"/>
    </row>
    <row r="20" spans="1:26" ht="15.75" customHeight="1">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ht="15.75"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ht="15.75"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ht="15.7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ht="15.7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15.7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5.75" customHeight="1">
      <c r="A26" s="3"/>
      <c r="B26" s="3"/>
      <c r="C26" s="3"/>
      <c r="D26" s="3"/>
      <c r="E26" s="3"/>
      <c r="F26" s="3"/>
      <c r="G26" s="3"/>
      <c r="H26" s="3"/>
      <c r="I26" s="3"/>
      <c r="J26" s="3"/>
      <c r="K26" s="3"/>
      <c r="L26" s="3"/>
      <c r="M26" s="3"/>
      <c r="N26" s="3"/>
      <c r="O26" s="3"/>
      <c r="P26" s="3"/>
      <c r="Q26" s="3"/>
      <c r="R26" s="3"/>
      <c r="S26" s="3"/>
      <c r="T26" s="3"/>
      <c r="U26" s="3"/>
      <c r="V26" s="3"/>
      <c r="W26" s="3"/>
      <c r="X26" s="3"/>
      <c r="Y26" s="3"/>
      <c r="Z26" s="3"/>
    </row>
    <row r="27" spans="1:26" ht="15.7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5.7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5.7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5.7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5.7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4">
    <mergeCell ref="C2:J3"/>
    <mergeCell ref="A15:B15"/>
    <mergeCell ref="A16:B16"/>
    <mergeCell ref="B18:M19"/>
  </mergeCells>
  <dataValidations count="3">
    <dataValidation type="list" allowBlank="1" showErrorMessage="1" sqref="B4">
      <formula1>CourseGroups</formula1>
    </dataValidation>
    <dataValidation type="list" allowBlank="1" showErrorMessage="1" sqref="B3">
      <formula1>"Freshman,Sophomore,Junior,Senior"</formula1>
    </dataValidation>
    <dataValidation type="list" allowBlank="1" showInputMessage="1" showErrorMessage="1" prompt="Input levels" sqref="C7:M14">
      <formula1>"I,P,A"</formula1>
    </dataValidation>
  </dataValidation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Z1000"/>
  <sheetViews>
    <sheetView topLeftCell="A10" workbookViewId="0"/>
  </sheetViews>
  <sheetFormatPr defaultColWidth="15.109375" defaultRowHeight="15" customHeight="1"/>
  <cols>
    <col min="1" max="1" width="19" customWidth="1"/>
    <col min="2" max="2" width="51.88671875" customWidth="1"/>
    <col min="3" max="3" width="13" customWidth="1"/>
    <col min="4" max="4" width="9.44140625" customWidth="1"/>
    <col min="5" max="5" width="7.77734375" customWidth="1"/>
    <col min="6" max="6" width="9.33203125" customWidth="1"/>
    <col min="7" max="20" width="7.77734375" customWidth="1"/>
    <col min="21" max="24" width="0" hidden="1" customWidth="1"/>
    <col min="25" max="26" width="7.77734375" customWidth="1"/>
  </cols>
  <sheetData>
    <row r="1" spans="1:26" ht="30" customHeight="1">
      <c r="A1" s="1" t="s">
        <v>0</v>
      </c>
      <c r="B1" s="2" t="s">
        <v>101</v>
      </c>
      <c r="C1" s="3"/>
      <c r="D1" s="3"/>
      <c r="E1" s="3"/>
      <c r="F1" s="3"/>
      <c r="G1" s="3"/>
      <c r="H1" s="3"/>
      <c r="I1" s="3"/>
      <c r="J1" s="3"/>
      <c r="K1" s="3"/>
      <c r="L1" s="3"/>
      <c r="M1" s="3"/>
      <c r="N1" s="3"/>
      <c r="O1" s="3"/>
      <c r="P1" s="3"/>
      <c r="Q1" s="3"/>
      <c r="R1" s="3"/>
      <c r="S1" s="3"/>
      <c r="T1" s="3"/>
      <c r="U1" s="3"/>
      <c r="V1" s="3"/>
      <c r="W1" s="3"/>
      <c r="X1" s="3"/>
      <c r="Y1" s="3"/>
      <c r="Z1" s="3"/>
    </row>
    <row r="2" spans="1:26" ht="36" customHeight="1">
      <c r="A2" s="1" t="s">
        <v>2</v>
      </c>
      <c r="B2" s="2" t="s">
        <v>102</v>
      </c>
      <c r="C2" s="111" t="s">
        <v>4</v>
      </c>
      <c r="D2" s="112"/>
      <c r="E2" s="112"/>
      <c r="F2" s="112"/>
      <c r="G2" s="112"/>
      <c r="H2" s="112"/>
      <c r="I2" s="112"/>
      <c r="J2" s="113"/>
      <c r="K2" s="3"/>
      <c r="L2" s="3"/>
      <c r="M2" s="3"/>
      <c r="N2" s="3"/>
      <c r="O2" s="3"/>
      <c r="P2" s="3"/>
      <c r="Q2" s="3"/>
      <c r="R2" s="3"/>
      <c r="S2" s="3"/>
      <c r="T2" s="3"/>
      <c r="U2" s="3"/>
      <c r="V2" s="3"/>
      <c r="W2" s="3"/>
      <c r="X2" s="3"/>
      <c r="Y2" s="3"/>
      <c r="Z2" s="3"/>
    </row>
    <row r="3" spans="1:26" ht="33" customHeight="1">
      <c r="A3" s="4" t="s">
        <v>5</v>
      </c>
      <c r="B3" s="2" t="s">
        <v>103</v>
      </c>
      <c r="C3" s="114"/>
      <c r="D3" s="115"/>
      <c r="E3" s="115"/>
      <c r="F3" s="115"/>
      <c r="G3" s="115"/>
      <c r="H3" s="115"/>
      <c r="I3" s="115"/>
      <c r="J3" s="116"/>
      <c r="K3" s="3"/>
      <c r="L3" s="3"/>
      <c r="M3" s="3"/>
      <c r="N3" s="3"/>
      <c r="O3" s="3"/>
      <c r="P3" s="3"/>
      <c r="Q3" s="3"/>
      <c r="R3" s="3"/>
      <c r="S3" s="3"/>
      <c r="T3" s="3"/>
      <c r="U3" s="3"/>
      <c r="V3" s="3"/>
      <c r="W3" s="3"/>
      <c r="X3" s="3"/>
      <c r="Y3" s="3"/>
      <c r="Z3" s="3"/>
    </row>
    <row r="4" spans="1:26" ht="29.25" customHeight="1">
      <c r="A4" s="1" t="s">
        <v>7</v>
      </c>
      <c r="B4" s="2" t="s">
        <v>104</v>
      </c>
      <c r="C4" s="5"/>
      <c r="D4" s="5"/>
      <c r="E4" s="5"/>
      <c r="F4" s="5"/>
      <c r="G4" s="5"/>
      <c r="H4" s="5"/>
      <c r="I4" s="5"/>
      <c r="J4" s="5"/>
      <c r="K4" s="3"/>
      <c r="L4" s="3"/>
      <c r="M4" s="3"/>
      <c r="N4" s="3"/>
      <c r="O4" s="3"/>
      <c r="P4" s="3"/>
      <c r="Q4" s="3"/>
      <c r="R4" s="3"/>
      <c r="S4" s="3"/>
      <c r="T4" s="3"/>
      <c r="U4" s="3"/>
      <c r="V4" s="3"/>
      <c r="W4" s="3"/>
      <c r="X4" s="3"/>
      <c r="Y4" s="3"/>
      <c r="Z4" s="3"/>
    </row>
    <row r="5" spans="1:26" ht="15.75" customHeight="1">
      <c r="A5" s="3"/>
      <c r="B5" s="3"/>
      <c r="C5" s="3"/>
      <c r="D5" s="3"/>
      <c r="E5" s="3"/>
      <c r="F5" s="3"/>
      <c r="G5" s="3"/>
      <c r="H5" s="3"/>
      <c r="I5" s="3"/>
      <c r="J5" s="3"/>
      <c r="K5" s="3"/>
      <c r="L5" s="3"/>
      <c r="M5" s="3"/>
      <c r="N5" s="3"/>
      <c r="O5" s="3"/>
      <c r="P5" s="3"/>
      <c r="Q5" s="3"/>
      <c r="R5" s="3"/>
      <c r="S5" s="3"/>
      <c r="T5" s="3"/>
      <c r="U5" s="3"/>
      <c r="V5" s="3"/>
      <c r="W5" s="3"/>
      <c r="X5" s="3"/>
      <c r="Y5" s="3"/>
      <c r="Z5" s="3"/>
    </row>
    <row r="6" spans="1:26" ht="28.5" customHeight="1">
      <c r="A6" s="6" t="s">
        <v>9</v>
      </c>
      <c r="B6" s="7" t="s">
        <v>10</v>
      </c>
      <c r="C6" s="7" t="s">
        <v>11</v>
      </c>
      <c r="D6" s="7" t="s">
        <v>12</v>
      </c>
      <c r="E6" s="7" t="s">
        <v>13</v>
      </c>
      <c r="F6" s="7" t="s">
        <v>14</v>
      </c>
      <c r="G6" s="7" t="s">
        <v>15</v>
      </c>
      <c r="H6" s="7" t="s">
        <v>16</v>
      </c>
      <c r="I6" s="7" t="s">
        <v>17</v>
      </c>
      <c r="J6" s="7" t="s">
        <v>18</v>
      </c>
      <c r="K6" s="7" t="s">
        <v>19</v>
      </c>
      <c r="L6" s="7" t="s">
        <v>20</v>
      </c>
      <c r="M6" s="7" t="s">
        <v>21</v>
      </c>
      <c r="N6" s="3"/>
      <c r="O6" s="3"/>
      <c r="P6" s="3"/>
      <c r="Q6" s="3"/>
      <c r="R6" s="3"/>
      <c r="S6" s="3"/>
      <c r="T6" s="3"/>
      <c r="U6" s="3"/>
      <c r="V6" s="3"/>
      <c r="W6" s="3"/>
      <c r="X6" s="3"/>
      <c r="Y6" s="3"/>
      <c r="Z6" s="3"/>
    </row>
    <row r="7" spans="1:26" ht="34.5" customHeight="1">
      <c r="A7" s="15">
        <v>1</v>
      </c>
      <c r="B7" s="27" t="s">
        <v>105</v>
      </c>
      <c r="C7" s="2" t="s">
        <v>24</v>
      </c>
      <c r="D7" s="11"/>
      <c r="E7" s="11"/>
      <c r="F7" s="11"/>
      <c r="G7" s="11"/>
      <c r="H7" s="11"/>
      <c r="I7" s="11"/>
      <c r="J7" s="11"/>
      <c r="K7" s="11"/>
      <c r="L7" s="11"/>
      <c r="M7" s="11"/>
      <c r="N7" s="3"/>
      <c r="O7" s="3"/>
      <c r="P7" s="3"/>
      <c r="Q7" s="3"/>
      <c r="R7" s="3"/>
      <c r="S7" s="3"/>
      <c r="T7" s="3"/>
      <c r="U7" s="3"/>
      <c r="V7" s="3"/>
      <c r="W7" s="3"/>
      <c r="X7" s="3"/>
      <c r="Y7" s="3"/>
      <c r="Z7" s="3"/>
    </row>
    <row r="8" spans="1:26" ht="34.5" customHeight="1">
      <c r="A8" s="15">
        <v>2</v>
      </c>
      <c r="B8" s="28" t="s">
        <v>106</v>
      </c>
      <c r="C8" s="11"/>
      <c r="D8" s="2" t="s">
        <v>25</v>
      </c>
      <c r="E8" s="11"/>
      <c r="F8" s="11"/>
      <c r="G8" s="11"/>
      <c r="H8" s="11"/>
      <c r="I8" s="11"/>
      <c r="J8" s="11"/>
      <c r="K8" s="11"/>
      <c r="L8" s="11"/>
      <c r="M8" s="11"/>
      <c r="N8" s="3"/>
      <c r="O8" s="3"/>
      <c r="P8" s="3"/>
      <c r="Q8" s="3"/>
      <c r="R8" s="3"/>
      <c r="S8" s="3"/>
      <c r="T8" s="3"/>
      <c r="U8" s="11">
        <v>1</v>
      </c>
      <c r="V8" s="11" t="s">
        <v>25</v>
      </c>
      <c r="W8" s="11" t="s">
        <v>43</v>
      </c>
      <c r="X8" s="3"/>
      <c r="Y8" s="3"/>
      <c r="Z8" s="3"/>
    </row>
    <row r="9" spans="1:26" ht="34.5" customHeight="1">
      <c r="A9" s="15">
        <v>3</v>
      </c>
      <c r="B9" s="28" t="s">
        <v>107</v>
      </c>
      <c r="C9" s="11"/>
      <c r="D9" s="2" t="s">
        <v>24</v>
      </c>
      <c r="E9" s="2" t="s">
        <v>24</v>
      </c>
      <c r="F9" s="11"/>
      <c r="G9" s="11"/>
      <c r="H9" s="11"/>
      <c r="I9" s="11"/>
      <c r="J9" s="11"/>
      <c r="K9" s="11"/>
      <c r="L9" s="11"/>
      <c r="M9" s="11"/>
      <c r="N9" s="3"/>
      <c r="O9" s="3"/>
      <c r="P9" s="3"/>
      <c r="Q9" s="3"/>
      <c r="R9" s="3"/>
      <c r="S9" s="3"/>
      <c r="T9" s="3"/>
      <c r="U9" s="11">
        <v>2</v>
      </c>
      <c r="V9" s="11" t="s">
        <v>24</v>
      </c>
      <c r="W9" s="11" t="s">
        <v>28</v>
      </c>
      <c r="X9" s="3"/>
      <c r="Y9" s="3"/>
      <c r="Z9" s="3"/>
    </row>
    <row r="10" spans="1:26" ht="34.5" customHeight="1">
      <c r="A10" s="15">
        <v>4</v>
      </c>
      <c r="B10" s="28" t="s">
        <v>108</v>
      </c>
      <c r="C10" s="2" t="s">
        <v>25</v>
      </c>
      <c r="D10" s="11"/>
      <c r="E10" s="11"/>
      <c r="F10" s="11"/>
      <c r="G10" s="11"/>
      <c r="H10" s="11"/>
      <c r="I10" s="11"/>
      <c r="J10" s="11"/>
      <c r="K10" s="11"/>
      <c r="L10" s="11"/>
      <c r="M10" s="11"/>
      <c r="N10" s="3"/>
      <c r="O10" s="3"/>
      <c r="P10" s="3"/>
      <c r="Q10" s="3"/>
      <c r="R10" s="3"/>
      <c r="S10" s="3"/>
      <c r="T10" s="3"/>
      <c r="U10" s="11">
        <v>3</v>
      </c>
      <c r="V10" s="11" t="s">
        <v>31</v>
      </c>
      <c r="W10" s="11" t="s">
        <v>32</v>
      </c>
      <c r="X10" s="3"/>
      <c r="Y10" s="3"/>
      <c r="Z10" s="3"/>
    </row>
    <row r="11" spans="1:26" ht="34.5" customHeight="1">
      <c r="A11" s="15">
        <v>5</v>
      </c>
      <c r="B11" s="28" t="s">
        <v>109</v>
      </c>
      <c r="C11" s="11"/>
      <c r="D11" s="11"/>
      <c r="E11" s="11"/>
      <c r="F11" s="11"/>
      <c r="G11" s="11"/>
      <c r="H11" s="11"/>
      <c r="I11" s="11"/>
      <c r="J11" s="11"/>
      <c r="K11" s="11"/>
      <c r="L11" s="11"/>
      <c r="M11" s="11"/>
      <c r="N11" s="3"/>
      <c r="O11" s="3"/>
      <c r="P11" s="3"/>
      <c r="Q11" s="3"/>
      <c r="R11" s="3"/>
      <c r="S11" s="3"/>
      <c r="T11" s="3"/>
      <c r="U11" s="3"/>
      <c r="V11" s="3"/>
      <c r="W11" s="3"/>
      <c r="X11" s="3"/>
      <c r="Y11" s="3"/>
      <c r="Z11" s="3"/>
    </row>
    <row r="12" spans="1:26" ht="34.5" customHeight="1">
      <c r="A12" s="15">
        <v>6</v>
      </c>
      <c r="B12" s="27" t="s">
        <v>110</v>
      </c>
      <c r="C12" s="11"/>
      <c r="D12" s="11"/>
      <c r="E12" s="2" t="s">
        <v>25</v>
      </c>
      <c r="F12" s="2" t="s">
        <v>25</v>
      </c>
      <c r="G12" s="11"/>
      <c r="H12" s="11"/>
      <c r="I12" s="11"/>
      <c r="J12" s="11"/>
      <c r="K12" s="11"/>
      <c r="L12" s="11"/>
      <c r="M12" s="11"/>
      <c r="N12" s="3"/>
      <c r="O12" s="3"/>
      <c r="P12" s="3"/>
      <c r="Q12" s="3"/>
      <c r="R12" s="3"/>
      <c r="S12" s="3"/>
      <c r="T12" s="3"/>
      <c r="U12" s="3"/>
      <c r="V12" s="3"/>
      <c r="W12" s="3"/>
      <c r="X12" s="3"/>
      <c r="Y12" s="3"/>
      <c r="Z12" s="3"/>
    </row>
    <row r="13" spans="1:26" ht="34.5" customHeight="1">
      <c r="A13" s="15">
        <v>7</v>
      </c>
      <c r="B13" s="28" t="s">
        <v>111</v>
      </c>
      <c r="C13" s="11"/>
      <c r="D13" s="2" t="s">
        <v>24</v>
      </c>
      <c r="E13" s="11"/>
      <c r="F13" s="11"/>
      <c r="G13" s="11"/>
      <c r="H13" s="11"/>
      <c r="I13" s="11"/>
      <c r="J13" s="11"/>
      <c r="K13" s="11"/>
      <c r="L13" s="2" t="s">
        <v>24</v>
      </c>
      <c r="M13" s="11"/>
      <c r="N13" s="3"/>
      <c r="O13" s="3"/>
      <c r="P13" s="3"/>
      <c r="Q13" s="3"/>
      <c r="R13" s="3"/>
      <c r="S13" s="3"/>
      <c r="T13" s="3"/>
      <c r="U13" s="3"/>
      <c r="V13" s="3"/>
      <c r="W13" s="3"/>
      <c r="X13" s="3"/>
      <c r="Y13" s="3"/>
      <c r="Z13" s="3"/>
    </row>
    <row r="14" spans="1:26" ht="34.5" customHeight="1">
      <c r="A14" s="15">
        <v>8</v>
      </c>
      <c r="B14" s="28" t="s">
        <v>112</v>
      </c>
      <c r="C14" s="11"/>
      <c r="D14" s="2" t="s">
        <v>25</v>
      </c>
      <c r="E14" s="11"/>
      <c r="F14" s="11"/>
      <c r="G14" s="11"/>
      <c r="H14" s="11"/>
      <c r="I14" s="11"/>
      <c r="J14" s="11"/>
      <c r="K14" s="11"/>
      <c r="L14" s="2" t="s">
        <v>25</v>
      </c>
      <c r="M14" s="11"/>
      <c r="N14" s="3"/>
      <c r="O14" s="3"/>
      <c r="P14" s="3"/>
      <c r="Q14" s="3"/>
      <c r="R14" s="3"/>
      <c r="S14" s="3"/>
      <c r="T14" s="3"/>
      <c r="U14" s="3"/>
      <c r="V14" s="3"/>
      <c r="W14" s="3"/>
      <c r="X14" s="3"/>
      <c r="Y14" s="3"/>
      <c r="Z14" s="3"/>
    </row>
    <row r="15" spans="1:26" ht="30.75" hidden="1" customHeight="1">
      <c r="A15" s="117" t="s">
        <v>35</v>
      </c>
      <c r="B15" s="118"/>
      <c r="C15" s="18">
        <f t="shared" ref="C15:M15" si="0">IFERROR(IF(COUNTIF(C7:C14,"A")&gt; COUNTIF(C7:C14,"P")+COUNTIF(C7:C14,"I"),CEILING(((COUNTIF(C7:C14,"I")+2*COUNTIF(C7:C14,"P")+3*COUNTIF(C7:C14,"A"))/COUNTA(C7:C14)),1),ROUND(((COUNTIF(C7:C14,"I")+2*COUNTIF(C7:C14,"P")+3*COUNTIF(C7:C14,"A"))/COUNTA(C7:C14)),0)),"")</f>
        <v>2</v>
      </c>
      <c r="D15" s="18">
        <f t="shared" si="0"/>
        <v>2</v>
      </c>
      <c r="E15" s="18">
        <f t="shared" si="0"/>
        <v>2</v>
      </c>
      <c r="F15" s="18">
        <f t="shared" si="0"/>
        <v>1</v>
      </c>
      <c r="G15" s="18" t="str">
        <f t="shared" si="0"/>
        <v/>
      </c>
      <c r="H15" s="18" t="str">
        <f t="shared" si="0"/>
        <v/>
      </c>
      <c r="I15" s="18" t="str">
        <f t="shared" si="0"/>
        <v/>
      </c>
      <c r="J15" s="18" t="str">
        <f t="shared" si="0"/>
        <v/>
      </c>
      <c r="K15" s="18" t="str">
        <f t="shared" si="0"/>
        <v/>
      </c>
      <c r="L15" s="18">
        <f t="shared" si="0"/>
        <v>2</v>
      </c>
      <c r="M15" s="18" t="str">
        <f t="shared" si="0"/>
        <v/>
      </c>
      <c r="N15" s="3"/>
      <c r="O15" s="3"/>
      <c r="P15" s="3"/>
      <c r="Q15" s="3"/>
      <c r="R15" s="3"/>
      <c r="S15" s="3"/>
      <c r="T15" s="3"/>
      <c r="U15" s="3"/>
      <c r="V15" s="3"/>
      <c r="W15" s="3"/>
      <c r="X15" s="3"/>
      <c r="Y15" s="3"/>
      <c r="Z15" s="3"/>
    </row>
    <row r="16" spans="1:26" ht="31.5" customHeight="1">
      <c r="A16" s="117" t="s">
        <v>36</v>
      </c>
      <c r="B16" s="118"/>
      <c r="C16" s="19" t="str">
        <f>IFERROR(VLOOKUP(C15,'CS330'!LEVEL,2),"")</f>
        <v>P</v>
      </c>
      <c r="D16" s="19" t="str">
        <f>IFERROR(VLOOKUP(D15,'CS330'!LEVEL,2),"")</f>
        <v>P</v>
      </c>
      <c r="E16" s="19" t="str">
        <f>IFERROR(VLOOKUP(E15,'CS330'!LEVEL,2),"")</f>
        <v>P</v>
      </c>
      <c r="F16" s="19" t="str">
        <f>IFERROR(VLOOKUP(F15,'CS330'!LEVEL,2),"")</f>
        <v>I</v>
      </c>
      <c r="G16" s="19" t="str">
        <f>IFERROR(VLOOKUP(G15,'CS330'!LEVEL,2),"")</f>
        <v/>
      </c>
      <c r="H16" s="19" t="str">
        <f>IFERROR(VLOOKUP(H15,'CS330'!LEVEL,2),"")</f>
        <v/>
      </c>
      <c r="I16" s="19" t="str">
        <f>IFERROR(VLOOKUP(I15,'CS330'!LEVEL,2),"")</f>
        <v/>
      </c>
      <c r="J16" s="19" t="str">
        <f>IFERROR(VLOOKUP(J15,'CS330'!LEVEL,2),"")</f>
        <v/>
      </c>
      <c r="K16" s="19" t="str">
        <f>IFERROR(VLOOKUP(K15,'CS330'!LEVEL,2),"")</f>
        <v/>
      </c>
      <c r="L16" s="19" t="str">
        <f>IFERROR(VLOOKUP(L15,'CS330'!LEVEL,2),"")</f>
        <v>P</v>
      </c>
      <c r="M16" s="19" t="str">
        <f>IFERROR(VLOOKUP(M15,'CS330'!LEVEL,2),"")</f>
        <v/>
      </c>
      <c r="N16" s="3"/>
      <c r="O16" s="3"/>
      <c r="P16" s="3"/>
      <c r="Q16" s="3"/>
      <c r="R16" s="3"/>
      <c r="S16" s="3"/>
      <c r="T16" s="3"/>
      <c r="U16" s="3"/>
      <c r="V16" s="3"/>
      <c r="W16" s="3"/>
      <c r="X16" s="3"/>
      <c r="Y16" s="3"/>
      <c r="Z16" s="3"/>
    </row>
    <row r="17" spans="1:26" ht="15.75" customHeight="1">
      <c r="A17" s="22">
        <f>COUNTA(A7:A14)</f>
        <v>8</v>
      </c>
      <c r="B17" s="3"/>
      <c r="C17" s="22">
        <f t="shared" ref="C17:M17" si="1">COUNTIF(C7:C14,"&lt;&gt;0")</f>
        <v>8</v>
      </c>
      <c r="D17" s="22">
        <f t="shared" si="1"/>
        <v>8</v>
      </c>
      <c r="E17" s="22">
        <f t="shared" si="1"/>
        <v>8</v>
      </c>
      <c r="F17" s="22">
        <f t="shared" si="1"/>
        <v>8</v>
      </c>
      <c r="G17" s="22">
        <f t="shared" si="1"/>
        <v>8</v>
      </c>
      <c r="H17" s="22">
        <f t="shared" si="1"/>
        <v>8</v>
      </c>
      <c r="I17" s="22">
        <f t="shared" si="1"/>
        <v>8</v>
      </c>
      <c r="J17" s="22">
        <f t="shared" si="1"/>
        <v>8</v>
      </c>
      <c r="K17" s="22">
        <f t="shared" si="1"/>
        <v>8</v>
      </c>
      <c r="L17" s="22">
        <f t="shared" si="1"/>
        <v>8</v>
      </c>
      <c r="M17" s="22">
        <f t="shared" si="1"/>
        <v>8</v>
      </c>
      <c r="N17" s="3"/>
      <c r="O17" s="3"/>
      <c r="P17" s="3"/>
      <c r="Q17" s="3"/>
      <c r="R17" s="3"/>
      <c r="S17" s="3"/>
      <c r="T17" s="3"/>
      <c r="U17" s="3"/>
      <c r="V17" s="3"/>
      <c r="W17" s="3"/>
      <c r="X17" s="3"/>
      <c r="Y17" s="3"/>
      <c r="Z17" s="3"/>
    </row>
    <row r="18" spans="1:26" ht="15.75" customHeight="1">
      <c r="A18" s="3"/>
      <c r="B18" s="119" t="s">
        <v>38</v>
      </c>
      <c r="C18" s="112"/>
      <c r="D18" s="112"/>
      <c r="E18" s="112"/>
      <c r="F18" s="112"/>
      <c r="G18" s="112"/>
      <c r="H18" s="112"/>
      <c r="I18" s="112"/>
      <c r="J18" s="112"/>
      <c r="K18" s="112"/>
      <c r="L18" s="112"/>
      <c r="M18" s="113"/>
      <c r="N18" s="3"/>
      <c r="O18" s="3"/>
      <c r="P18" s="3"/>
      <c r="Q18" s="3"/>
      <c r="R18" s="3"/>
      <c r="S18" s="3"/>
      <c r="T18" s="3"/>
      <c r="U18" s="3"/>
      <c r="V18" s="3"/>
      <c r="W18" s="3"/>
      <c r="X18" s="3"/>
      <c r="Y18" s="3"/>
      <c r="Z18" s="3"/>
    </row>
    <row r="19" spans="1:26" ht="15.75" customHeight="1">
      <c r="A19" s="3"/>
      <c r="B19" s="114"/>
      <c r="C19" s="115"/>
      <c r="D19" s="115"/>
      <c r="E19" s="115"/>
      <c r="F19" s="115"/>
      <c r="G19" s="115"/>
      <c r="H19" s="115"/>
      <c r="I19" s="115"/>
      <c r="J19" s="115"/>
      <c r="K19" s="115"/>
      <c r="L19" s="115"/>
      <c r="M19" s="116"/>
      <c r="N19" s="3"/>
      <c r="O19" s="3"/>
      <c r="P19" s="3"/>
      <c r="Q19" s="3"/>
      <c r="R19" s="3"/>
      <c r="S19" s="3"/>
      <c r="T19" s="3"/>
      <c r="U19" s="3"/>
      <c r="V19" s="3"/>
      <c r="W19" s="3"/>
      <c r="X19" s="3"/>
      <c r="Y19" s="3"/>
      <c r="Z19" s="3"/>
    </row>
    <row r="20" spans="1:26" ht="15.75" customHeight="1">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ht="15.75"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ht="15.75"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ht="15.7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ht="15.7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15.7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5.75" customHeight="1">
      <c r="A26" s="3"/>
      <c r="B26" s="3">
        <f>IFERROR(IF(COUNTIF(C7:C14,"A")&gt; COUNTIF(C7:C14,"P")+COUNTIF(C7:C14,"I"),CEILING(((COUNTIF(C7:C14,"I")+2*COUNTIF(C7:C14,"P")+3*COUNTIF(C7:C14,"A"))/COUNTA(C7:C14)),1),ROUND(((COUNTIF(C7:C14,"I")+2*COUNTIF(C7:C14,"P")+3*COUNTIF(C7:C14,"A"))/COUNTA(C7:C14)),0)),"")</f>
        <v>2</v>
      </c>
      <c r="C26" s="3"/>
      <c r="D26" s="3"/>
      <c r="E26" s="3"/>
      <c r="F26" s="3"/>
      <c r="G26" s="3"/>
      <c r="H26" s="3"/>
      <c r="I26" s="3"/>
      <c r="J26" s="3"/>
      <c r="K26" s="3"/>
      <c r="L26" s="3"/>
      <c r="M26" s="3"/>
      <c r="N26" s="3"/>
      <c r="O26" s="3"/>
      <c r="P26" s="3"/>
      <c r="Q26" s="3"/>
      <c r="R26" s="3"/>
      <c r="S26" s="3"/>
      <c r="T26" s="3"/>
      <c r="U26" s="3"/>
      <c r="V26" s="3"/>
      <c r="W26" s="3"/>
      <c r="X26" s="3"/>
      <c r="Y26" s="3"/>
      <c r="Z26" s="3"/>
    </row>
    <row r="27" spans="1:26" ht="15.7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5.7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5.7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5.7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5.7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4">
    <mergeCell ref="C2:J3"/>
    <mergeCell ref="A15:B15"/>
    <mergeCell ref="A16:B16"/>
    <mergeCell ref="B18:M19"/>
  </mergeCells>
  <conditionalFormatting sqref="B7">
    <cfRule type="colorScale" priority="1">
      <colorScale>
        <cfvo type="min"/>
        <cfvo type="max"/>
        <color rgb="FF57BB8A"/>
        <color rgb="FFFFFFFF"/>
      </colorScale>
    </cfRule>
  </conditionalFormatting>
  <conditionalFormatting sqref="B7">
    <cfRule type="colorScale" priority="2">
      <colorScale>
        <cfvo type="min"/>
        <cfvo type="max"/>
        <color rgb="FF57BB8A"/>
        <color rgb="FFFFFFFF"/>
      </colorScale>
    </cfRule>
  </conditionalFormatting>
  <conditionalFormatting sqref="B7">
    <cfRule type="colorScale" priority="3">
      <colorScale>
        <cfvo type="min"/>
        <cfvo type="max"/>
        <color rgb="FF57BB8A"/>
        <color rgb="FFFFFFFF"/>
      </colorScale>
    </cfRule>
  </conditionalFormatting>
  <dataValidations count="3">
    <dataValidation type="list" allowBlank="1" showErrorMessage="1" sqref="B4">
      <formula1>CourseGroups</formula1>
    </dataValidation>
    <dataValidation type="list" allowBlank="1" showErrorMessage="1" sqref="B3">
      <formula1>"Freshman,Sophomore,Junior,Senior"</formula1>
    </dataValidation>
    <dataValidation type="list" allowBlank="1" showInputMessage="1" showErrorMessage="1" prompt="Input levels" sqref="C7:M14">
      <formula1>"I,P,A"</formula1>
    </dataValidation>
  </dataValidation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36C09"/>
  </sheetPr>
  <dimension ref="A1:Z1000"/>
  <sheetViews>
    <sheetView topLeftCell="A13" workbookViewId="0"/>
  </sheetViews>
  <sheetFormatPr defaultColWidth="15.109375" defaultRowHeight="15" customHeight="1"/>
  <cols>
    <col min="1" max="1" width="19" customWidth="1"/>
    <col min="2" max="2" width="51.88671875" customWidth="1"/>
    <col min="3" max="3" width="13" customWidth="1"/>
    <col min="4" max="4" width="9.44140625" customWidth="1"/>
    <col min="5" max="5" width="7.77734375" customWidth="1"/>
    <col min="6" max="6" width="9.33203125" customWidth="1"/>
    <col min="7" max="20" width="7.77734375" customWidth="1"/>
    <col min="21" max="24" width="0" hidden="1" customWidth="1"/>
    <col min="25" max="26" width="7.77734375" customWidth="1"/>
  </cols>
  <sheetData>
    <row r="1" spans="1:26" ht="30" customHeight="1">
      <c r="A1" s="1" t="s">
        <v>0</v>
      </c>
      <c r="B1" s="2" t="s">
        <v>113</v>
      </c>
      <c r="C1" s="3"/>
      <c r="D1" s="3"/>
      <c r="E1" s="3"/>
      <c r="F1" s="3"/>
      <c r="G1" s="3"/>
      <c r="H1" s="3"/>
      <c r="I1" s="3"/>
      <c r="J1" s="3"/>
      <c r="K1" s="3"/>
      <c r="L1" s="3"/>
      <c r="M1" s="3"/>
      <c r="N1" s="3"/>
      <c r="O1" s="3"/>
      <c r="P1" s="3"/>
      <c r="Q1" s="3"/>
      <c r="R1" s="3"/>
      <c r="S1" s="3"/>
      <c r="T1" s="3"/>
      <c r="U1" s="3"/>
      <c r="V1" s="3"/>
      <c r="W1" s="3"/>
      <c r="X1" s="3"/>
      <c r="Y1" s="3"/>
      <c r="Z1" s="3"/>
    </row>
    <row r="2" spans="1:26" ht="36" customHeight="1">
      <c r="A2" s="1" t="s">
        <v>2</v>
      </c>
      <c r="B2" s="2" t="s">
        <v>114</v>
      </c>
      <c r="C2" s="111" t="s">
        <v>4</v>
      </c>
      <c r="D2" s="112"/>
      <c r="E2" s="112"/>
      <c r="F2" s="112"/>
      <c r="G2" s="112"/>
      <c r="H2" s="112"/>
      <c r="I2" s="112"/>
      <c r="J2" s="113"/>
      <c r="K2" s="3"/>
      <c r="L2" s="3"/>
      <c r="M2" s="3"/>
      <c r="N2" s="3"/>
      <c r="O2" s="3"/>
      <c r="P2" s="3"/>
      <c r="Q2" s="3"/>
      <c r="R2" s="3"/>
      <c r="S2" s="3"/>
      <c r="T2" s="3"/>
      <c r="U2" s="3"/>
      <c r="V2" s="3"/>
      <c r="W2" s="3"/>
      <c r="X2" s="3"/>
      <c r="Y2" s="3"/>
      <c r="Z2" s="3"/>
    </row>
    <row r="3" spans="1:26" ht="33" customHeight="1">
      <c r="A3" s="4" t="s">
        <v>5</v>
      </c>
      <c r="B3" s="2" t="s">
        <v>70</v>
      </c>
      <c r="C3" s="114"/>
      <c r="D3" s="115"/>
      <c r="E3" s="115"/>
      <c r="F3" s="115"/>
      <c r="G3" s="115"/>
      <c r="H3" s="115"/>
      <c r="I3" s="115"/>
      <c r="J3" s="116"/>
      <c r="K3" s="3"/>
      <c r="L3" s="3"/>
      <c r="M3" s="3"/>
      <c r="N3" s="3"/>
      <c r="O3" s="3"/>
      <c r="P3" s="3"/>
      <c r="Q3" s="3"/>
      <c r="R3" s="3"/>
      <c r="S3" s="3"/>
      <c r="T3" s="3"/>
      <c r="U3" s="3"/>
      <c r="V3" s="3"/>
      <c r="W3" s="3"/>
      <c r="X3" s="3"/>
      <c r="Y3" s="3"/>
      <c r="Z3" s="3"/>
    </row>
    <row r="4" spans="1:26" ht="29.25" customHeight="1">
      <c r="A4" s="1" t="s">
        <v>7</v>
      </c>
      <c r="B4" s="2" t="s">
        <v>115</v>
      </c>
      <c r="C4" s="5"/>
      <c r="D4" s="5"/>
      <c r="E4" s="5"/>
      <c r="F4" s="5"/>
      <c r="G4" s="5"/>
      <c r="H4" s="5"/>
      <c r="I4" s="5"/>
      <c r="J4" s="5"/>
      <c r="K4" s="3"/>
      <c r="L4" s="3"/>
      <c r="M4" s="3"/>
      <c r="N4" s="3"/>
      <c r="O4" s="3"/>
      <c r="P4" s="3"/>
      <c r="Q4" s="3"/>
      <c r="R4" s="3"/>
      <c r="S4" s="3"/>
      <c r="T4" s="3"/>
      <c r="U4" s="3"/>
      <c r="V4" s="3"/>
      <c r="W4" s="3"/>
      <c r="X4" s="3"/>
      <c r="Y4" s="3"/>
      <c r="Z4" s="3"/>
    </row>
    <row r="5" spans="1:26" ht="15.75" customHeight="1">
      <c r="A5" s="3"/>
      <c r="B5" s="3"/>
      <c r="C5" s="3"/>
      <c r="D5" s="3"/>
      <c r="E5" s="3"/>
      <c r="F5" s="3"/>
      <c r="G5" s="3"/>
      <c r="H5" s="3"/>
      <c r="I5" s="3"/>
      <c r="J5" s="3"/>
      <c r="K5" s="3"/>
      <c r="L5" s="3"/>
      <c r="M5" s="3"/>
      <c r="N5" s="3"/>
      <c r="O5" s="3"/>
      <c r="P5" s="3"/>
      <c r="Q5" s="3"/>
      <c r="R5" s="3"/>
      <c r="S5" s="3"/>
      <c r="T5" s="3"/>
      <c r="U5" s="3"/>
      <c r="V5" s="3"/>
      <c r="W5" s="3"/>
      <c r="X5" s="3"/>
      <c r="Y5" s="3"/>
      <c r="Z5" s="3"/>
    </row>
    <row r="6" spans="1:26" ht="28.5" customHeight="1">
      <c r="A6" s="6" t="s">
        <v>9</v>
      </c>
      <c r="B6" s="7" t="s">
        <v>10</v>
      </c>
      <c r="C6" s="7" t="s">
        <v>11</v>
      </c>
      <c r="D6" s="7" t="s">
        <v>12</v>
      </c>
      <c r="E6" s="7" t="s">
        <v>13</v>
      </c>
      <c r="F6" s="7" t="s">
        <v>14</v>
      </c>
      <c r="G6" s="7" t="s">
        <v>15</v>
      </c>
      <c r="H6" s="7" t="s">
        <v>16</v>
      </c>
      <c r="I6" s="7" t="s">
        <v>17</v>
      </c>
      <c r="J6" s="7" t="s">
        <v>18</v>
      </c>
      <c r="K6" s="7" t="s">
        <v>19</v>
      </c>
      <c r="L6" s="7" t="s">
        <v>20</v>
      </c>
      <c r="M6" s="7" t="s">
        <v>21</v>
      </c>
      <c r="N6" s="3"/>
      <c r="O6" s="3"/>
      <c r="P6" s="3"/>
      <c r="Q6" s="3"/>
      <c r="R6" s="3"/>
      <c r="S6" s="3"/>
      <c r="T6" s="3"/>
      <c r="U6" s="3"/>
      <c r="V6" s="3"/>
      <c r="W6" s="3"/>
      <c r="X6" s="3"/>
      <c r="Y6" s="3"/>
      <c r="Z6" s="3"/>
    </row>
    <row r="7" spans="1:26" ht="34.5" customHeight="1">
      <c r="A7" s="15">
        <v>1</v>
      </c>
      <c r="B7" s="21" t="s">
        <v>116</v>
      </c>
      <c r="C7" s="2" t="s">
        <v>25</v>
      </c>
      <c r="D7" s="11"/>
      <c r="E7" s="11"/>
      <c r="F7" s="11"/>
      <c r="G7" s="11"/>
      <c r="H7" s="11"/>
      <c r="I7" s="11"/>
      <c r="J7" s="11"/>
      <c r="K7" s="11"/>
      <c r="L7" s="11"/>
      <c r="M7" s="11"/>
      <c r="N7" s="3"/>
      <c r="O7" s="3"/>
      <c r="P7" s="3"/>
      <c r="Q7" s="3"/>
      <c r="R7" s="3"/>
      <c r="S7" s="3"/>
      <c r="T7" s="3"/>
      <c r="U7" s="3"/>
      <c r="V7" s="3"/>
      <c r="W7" s="3"/>
      <c r="X7" s="3"/>
      <c r="Y7" s="3"/>
      <c r="Z7" s="3"/>
    </row>
    <row r="8" spans="1:26" ht="34.5" customHeight="1">
      <c r="A8" s="15">
        <v>2</v>
      </c>
      <c r="B8" s="21" t="s">
        <v>117</v>
      </c>
      <c r="C8" s="2" t="s">
        <v>24</v>
      </c>
      <c r="D8" s="11"/>
      <c r="E8" s="11"/>
      <c r="F8" s="11"/>
      <c r="G8" s="11"/>
      <c r="H8" s="11"/>
      <c r="I8" s="11"/>
      <c r="J8" s="11"/>
      <c r="K8" s="11"/>
      <c r="L8" s="11"/>
      <c r="M8" s="11"/>
      <c r="N8" s="3"/>
      <c r="O8" s="3"/>
      <c r="P8" s="3"/>
      <c r="Q8" s="3"/>
      <c r="R8" s="3"/>
      <c r="S8" s="3"/>
      <c r="T8" s="3"/>
      <c r="U8" s="11">
        <v>1</v>
      </c>
      <c r="V8" s="11" t="s">
        <v>25</v>
      </c>
      <c r="W8" s="11" t="s">
        <v>43</v>
      </c>
      <c r="X8" s="3"/>
      <c r="Y8" s="3"/>
      <c r="Z8" s="3"/>
    </row>
    <row r="9" spans="1:26" ht="34.5" customHeight="1">
      <c r="A9" s="15">
        <v>3</v>
      </c>
      <c r="B9" s="21" t="s">
        <v>118</v>
      </c>
      <c r="C9" s="2"/>
      <c r="D9" s="11"/>
      <c r="E9" s="2" t="s">
        <v>25</v>
      </c>
      <c r="F9" s="11"/>
      <c r="G9" s="11"/>
      <c r="H9" s="11"/>
      <c r="I9" s="11"/>
      <c r="J9" s="11"/>
      <c r="K9" s="2" t="s">
        <v>25</v>
      </c>
      <c r="L9" s="11"/>
      <c r="M9" s="11"/>
      <c r="N9" s="3"/>
      <c r="O9" s="3"/>
      <c r="P9" s="3"/>
      <c r="Q9" s="3"/>
      <c r="R9" s="3"/>
      <c r="S9" s="3"/>
      <c r="T9" s="3"/>
      <c r="U9" s="11">
        <v>2</v>
      </c>
      <c r="V9" s="11" t="s">
        <v>24</v>
      </c>
      <c r="W9" s="11" t="s">
        <v>28</v>
      </c>
      <c r="X9" s="3"/>
      <c r="Y9" s="3"/>
      <c r="Z9" s="3"/>
    </row>
    <row r="10" spans="1:26" ht="34.5" customHeight="1">
      <c r="A10" s="15">
        <v>4</v>
      </c>
      <c r="B10" s="21" t="s">
        <v>119</v>
      </c>
      <c r="C10" s="11"/>
      <c r="D10" s="2" t="s">
        <v>24</v>
      </c>
      <c r="E10" s="11"/>
      <c r="F10" s="11"/>
      <c r="G10" s="11"/>
      <c r="H10" s="11"/>
      <c r="I10" s="11"/>
      <c r="J10" s="11"/>
      <c r="K10" s="11"/>
      <c r="L10" s="11"/>
      <c r="M10" s="11"/>
      <c r="N10" s="3"/>
      <c r="O10" s="3"/>
      <c r="P10" s="3"/>
      <c r="Q10" s="3"/>
      <c r="R10" s="3"/>
      <c r="S10" s="3"/>
      <c r="T10" s="3"/>
      <c r="U10" s="11">
        <v>3</v>
      </c>
      <c r="V10" s="11" t="s">
        <v>31</v>
      </c>
      <c r="W10" s="11" t="s">
        <v>32</v>
      </c>
      <c r="X10" s="3"/>
      <c r="Y10" s="3"/>
      <c r="Z10" s="3"/>
    </row>
    <row r="11" spans="1:26" ht="34.5" customHeight="1">
      <c r="A11" s="15">
        <v>5</v>
      </c>
      <c r="B11" s="21" t="s">
        <v>120</v>
      </c>
      <c r="C11" s="11"/>
      <c r="D11" s="11"/>
      <c r="E11" s="11"/>
      <c r="F11" s="11"/>
      <c r="G11" s="11"/>
      <c r="H11" s="11"/>
      <c r="I11" s="11"/>
      <c r="J11" s="11"/>
      <c r="K11" s="2" t="s">
        <v>25</v>
      </c>
      <c r="L11" s="11"/>
      <c r="M11" s="11"/>
      <c r="N11" s="3"/>
      <c r="O11" s="3"/>
      <c r="P11" s="3"/>
      <c r="Q11" s="3"/>
      <c r="R11" s="3"/>
      <c r="S11" s="3"/>
      <c r="T11" s="3"/>
      <c r="U11" s="3"/>
      <c r="V11" s="3"/>
      <c r="W11" s="3"/>
      <c r="X11" s="3"/>
      <c r="Y11" s="3"/>
      <c r="Z11" s="3"/>
    </row>
    <row r="12" spans="1:26" ht="34.5" customHeight="1">
      <c r="A12" s="15"/>
      <c r="B12" s="16"/>
      <c r="C12" s="11"/>
      <c r="D12" s="11"/>
      <c r="E12" s="11"/>
      <c r="F12" s="11"/>
      <c r="G12" s="11"/>
      <c r="H12" s="11"/>
      <c r="I12" s="11"/>
      <c r="J12" s="11"/>
      <c r="K12" s="11"/>
      <c r="L12" s="11"/>
      <c r="M12" s="11"/>
      <c r="N12" s="3"/>
      <c r="O12" s="3"/>
      <c r="P12" s="3"/>
      <c r="Q12" s="3"/>
      <c r="R12" s="3"/>
      <c r="S12" s="3"/>
      <c r="T12" s="3"/>
      <c r="U12" s="3"/>
      <c r="V12" s="3"/>
      <c r="W12" s="3"/>
      <c r="X12" s="3"/>
      <c r="Y12" s="3"/>
      <c r="Z12" s="3"/>
    </row>
    <row r="13" spans="1:26" ht="34.5" customHeight="1">
      <c r="A13" s="15"/>
      <c r="B13" s="16"/>
      <c r="C13" s="11"/>
      <c r="D13" s="11"/>
      <c r="E13" s="11"/>
      <c r="F13" s="11"/>
      <c r="G13" s="11"/>
      <c r="H13" s="11"/>
      <c r="I13" s="11"/>
      <c r="J13" s="11"/>
      <c r="K13" s="11"/>
      <c r="L13" s="11"/>
      <c r="M13" s="11"/>
      <c r="N13" s="3"/>
      <c r="O13" s="3"/>
      <c r="P13" s="3"/>
      <c r="Q13" s="3"/>
      <c r="R13" s="3"/>
      <c r="S13" s="3"/>
      <c r="T13" s="3"/>
      <c r="U13" s="3"/>
      <c r="V13" s="3"/>
      <c r="W13" s="3"/>
      <c r="X13" s="3"/>
      <c r="Y13" s="3"/>
      <c r="Z13" s="3"/>
    </row>
    <row r="14" spans="1:26" ht="34.5" customHeight="1">
      <c r="A14" s="15"/>
      <c r="B14" s="17"/>
      <c r="C14" s="11"/>
      <c r="D14" s="11"/>
      <c r="E14" s="11"/>
      <c r="F14" s="11"/>
      <c r="G14" s="11"/>
      <c r="H14" s="11"/>
      <c r="I14" s="11"/>
      <c r="J14" s="11"/>
      <c r="K14" s="11"/>
      <c r="L14" s="11"/>
      <c r="M14" s="11"/>
      <c r="N14" s="3"/>
      <c r="O14" s="3"/>
      <c r="P14" s="3"/>
      <c r="Q14" s="3"/>
      <c r="R14" s="3"/>
      <c r="S14" s="3"/>
      <c r="T14" s="3"/>
      <c r="U14" s="3"/>
      <c r="V14" s="3"/>
      <c r="W14" s="3"/>
      <c r="X14" s="3"/>
      <c r="Y14" s="3"/>
      <c r="Z14" s="3"/>
    </row>
    <row r="15" spans="1:26" ht="30.75" hidden="1" customHeight="1">
      <c r="A15" s="117" t="s">
        <v>35</v>
      </c>
      <c r="B15" s="118"/>
      <c r="C15" s="18">
        <f t="shared" ref="C15:M15" si="0">IFERROR(IF(COUNTIF(C7:C14,"A")&gt; COUNTIF(C7:C14,"P")+COUNTIF(C7:C14,"I"),CEILING(((COUNTIF(C7:C14,"I")+2*COUNTIF(C7:C14,"P")+3*COUNTIF(C7:C14,"A"))/COUNTA(C7:C14)),1),ROUND(((COUNTIF(C7:C14,"I")+2*COUNTIF(C7:C14,"P")+3*COUNTIF(C7:C14,"A"))/COUNTA(C7:C14)),0)),"")</f>
        <v>2</v>
      </c>
      <c r="D15" s="18">
        <f t="shared" si="0"/>
        <v>2</v>
      </c>
      <c r="E15" s="18">
        <f t="shared" si="0"/>
        <v>1</v>
      </c>
      <c r="F15" s="18" t="str">
        <f t="shared" si="0"/>
        <v/>
      </c>
      <c r="G15" s="18" t="str">
        <f t="shared" si="0"/>
        <v/>
      </c>
      <c r="H15" s="18" t="str">
        <f t="shared" si="0"/>
        <v/>
      </c>
      <c r="I15" s="18" t="str">
        <f t="shared" si="0"/>
        <v/>
      </c>
      <c r="J15" s="18" t="str">
        <f t="shared" si="0"/>
        <v/>
      </c>
      <c r="K15" s="18">
        <f t="shared" si="0"/>
        <v>1</v>
      </c>
      <c r="L15" s="18" t="str">
        <f t="shared" si="0"/>
        <v/>
      </c>
      <c r="M15" s="18" t="str">
        <f t="shared" si="0"/>
        <v/>
      </c>
      <c r="N15" s="3"/>
      <c r="O15" s="3"/>
      <c r="P15" s="3"/>
      <c r="Q15" s="3"/>
      <c r="R15" s="3"/>
      <c r="S15" s="3"/>
      <c r="T15" s="3"/>
      <c r="U15" s="3"/>
      <c r="V15" s="3"/>
      <c r="W15" s="3"/>
      <c r="X15" s="3"/>
      <c r="Y15" s="3"/>
      <c r="Z15" s="3"/>
    </row>
    <row r="16" spans="1:26" ht="31.5" customHeight="1">
      <c r="A16" s="117" t="s">
        <v>36</v>
      </c>
      <c r="B16" s="118"/>
      <c r="C16" s="19" t="str">
        <f>IFERROR(VLOOKUP(C15,'CS331'!LEVEL,2),"")</f>
        <v>P</v>
      </c>
      <c r="D16" s="19" t="str">
        <f>IFERROR(VLOOKUP(D15,'CS331'!LEVEL,2),"")</f>
        <v>P</v>
      </c>
      <c r="E16" s="19" t="str">
        <f>IFERROR(VLOOKUP(E15,'CS331'!LEVEL,2),"")</f>
        <v>I</v>
      </c>
      <c r="F16" s="19" t="str">
        <f>IFERROR(VLOOKUP(F15,'CS331'!LEVEL,2),"")</f>
        <v/>
      </c>
      <c r="G16" s="19" t="str">
        <f>IFERROR(VLOOKUP(G15,'CS331'!LEVEL,2),"")</f>
        <v/>
      </c>
      <c r="H16" s="19" t="str">
        <f>IFERROR(VLOOKUP(H15,'CS331'!LEVEL,2),"")</f>
        <v/>
      </c>
      <c r="I16" s="19" t="str">
        <f>IFERROR(VLOOKUP(I15,'CS331'!LEVEL,2),"")</f>
        <v/>
      </c>
      <c r="J16" s="19" t="str">
        <f>IFERROR(VLOOKUP(J15,'CS331'!LEVEL,2),"")</f>
        <v/>
      </c>
      <c r="K16" s="19" t="str">
        <f>IFERROR(VLOOKUP(K15,'CS331'!LEVEL,2),"")</f>
        <v>I</v>
      </c>
      <c r="L16" s="19" t="str">
        <f>IFERROR(VLOOKUP(L15,'CS331'!LEVEL,2),"")</f>
        <v/>
      </c>
      <c r="M16" s="19" t="str">
        <f>IFERROR(VLOOKUP(M15,'CS331'!LEVEL,2),"")</f>
        <v/>
      </c>
      <c r="N16" s="3"/>
      <c r="O16" s="3"/>
      <c r="P16" s="3"/>
      <c r="Q16" s="3"/>
      <c r="R16" s="3"/>
      <c r="S16" s="3"/>
      <c r="T16" s="3"/>
      <c r="U16" s="3"/>
      <c r="V16" s="3"/>
      <c r="W16" s="3"/>
      <c r="X16" s="3"/>
      <c r="Y16" s="3"/>
      <c r="Z16" s="3"/>
    </row>
    <row r="17" spans="1:26" ht="15.75" customHeight="1">
      <c r="A17" s="22">
        <f>COUNTA(A7:A14)</f>
        <v>5</v>
      </c>
      <c r="B17" s="3"/>
      <c r="C17" s="22">
        <f t="shared" ref="C17:M17" si="1">COUNTIF(C7:C14,"&lt;&gt;0")</f>
        <v>8</v>
      </c>
      <c r="D17" s="22">
        <f t="shared" si="1"/>
        <v>8</v>
      </c>
      <c r="E17" s="22">
        <f t="shared" si="1"/>
        <v>8</v>
      </c>
      <c r="F17" s="22">
        <f t="shared" si="1"/>
        <v>8</v>
      </c>
      <c r="G17" s="22">
        <f t="shared" si="1"/>
        <v>8</v>
      </c>
      <c r="H17" s="22">
        <f t="shared" si="1"/>
        <v>8</v>
      </c>
      <c r="I17" s="22">
        <f t="shared" si="1"/>
        <v>8</v>
      </c>
      <c r="J17" s="22">
        <f t="shared" si="1"/>
        <v>8</v>
      </c>
      <c r="K17" s="22">
        <f t="shared" si="1"/>
        <v>8</v>
      </c>
      <c r="L17" s="22">
        <f t="shared" si="1"/>
        <v>8</v>
      </c>
      <c r="M17" s="22">
        <f t="shared" si="1"/>
        <v>8</v>
      </c>
      <c r="N17" s="3"/>
      <c r="O17" s="3"/>
      <c r="P17" s="3"/>
      <c r="Q17" s="3"/>
      <c r="R17" s="3"/>
      <c r="S17" s="3"/>
      <c r="T17" s="3"/>
      <c r="U17" s="3"/>
      <c r="V17" s="3"/>
      <c r="W17" s="3"/>
      <c r="X17" s="3"/>
      <c r="Y17" s="3"/>
      <c r="Z17" s="3"/>
    </row>
    <row r="18" spans="1:26" ht="15.75" customHeight="1">
      <c r="A18" s="3"/>
      <c r="B18" s="119" t="s">
        <v>38</v>
      </c>
      <c r="C18" s="112"/>
      <c r="D18" s="112"/>
      <c r="E18" s="112"/>
      <c r="F18" s="112"/>
      <c r="G18" s="112"/>
      <c r="H18" s="112"/>
      <c r="I18" s="112"/>
      <c r="J18" s="112"/>
      <c r="K18" s="112"/>
      <c r="L18" s="112"/>
      <c r="M18" s="113"/>
      <c r="N18" s="3"/>
      <c r="O18" s="3"/>
      <c r="P18" s="3"/>
      <c r="Q18" s="3"/>
      <c r="R18" s="3"/>
      <c r="S18" s="3"/>
      <c r="T18" s="3"/>
      <c r="U18" s="3"/>
      <c r="V18" s="3"/>
      <c r="W18" s="3"/>
      <c r="X18" s="3"/>
      <c r="Y18" s="3"/>
      <c r="Z18" s="3"/>
    </row>
    <row r="19" spans="1:26" ht="15.75" customHeight="1">
      <c r="A19" s="3"/>
      <c r="B19" s="114"/>
      <c r="C19" s="115"/>
      <c r="D19" s="115"/>
      <c r="E19" s="115"/>
      <c r="F19" s="115"/>
      <c r="G19" s="115"/>
      <c r="H19" s="115"/>
      <c r="I19" s="115"/>
      <c r="J19" s="115"/>
      <c r="K19" s="115"/>
      <c r="L19" s="115"/>
      <c r="M19" s="116"/>
      <c r="N19" s="3"/>
      <c r="O19" s="3"/>
      <c r="P19" s="3"/>
      <c r="Q19" s="3"/>
      <c r="R19" s="3"/>
      <c r="S19" s="3"/>
      <c r="T19" s="3"/>
      <c r="U19" s="3"/>
      <c r="V19" s="3"/>
      <c r="W19" s="3"/>
      <c r="X19" s="3"/>
      <c r="Y19" s="3"/>
      <c r="Z19" s="3"/>
    </row>
    <row r="20" spans="1:26" ht="15.75" customHeight="1">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ht="15.75"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ht="15.75"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ht="15.7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ht="15.7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15.7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5.75" customHeight="1">
      <c r="A26" s="3"/>
      <c r="B26" s="3">
        <f>IFERROR(IF(COUNTIF(C7:C14,"A")&gt; COUNTIF(C7:C14,"P")+COUNTIF(C7:C14,"I"),CEILING(((COUNTIF(C7:C14,"I")+2*COUNTIF(C7:C14,"P")+3*COUNTIF(C7:C14,"A"))/COUNTA(C7:C14)),1),ROUND(((COUNTIF(C7:C14,"I")+2*COUNTIF(C7:C14,"P")+3*COUNTIF(C7:C14,"A"))/COUNTA(C7:C14)),0)),"")</f>
        <v>2</v>
      </c>
      <c r="C26" s="3"/>
      <c r="D26" s="3"/>
      <c r="E26" s="3"/>
      <c r="F26" s="3"/>
      <c r="G26" s="3"/>
      <c r="H26" s="3"/>
      <c r="I26" s="3"/>
      <c r="J26" s="3"/>
      <c r="K26" s="3"/>
      <c r="L26" s="3"/>
      <c r="M26" s="3"/>
      <c r="N26" s="3"/>
      <c r="O26" s="3"/>
      <c r="P26" s="3"/>
      <c r="Q26" s="3"/>
      <c r="R26" s="3"/>
      <c r="S26" s="3"/>
      <c r="T26" s="3"/>
      <c r="U26" s="3"/>
      <c r="V26" s="3"/>
      <c r="W26" s="3"/>
      <c r="X26" s="3"/>
      <c r="Y26" s="3"/>
      <c r="Z26" s="3"/>
    </row>
    <row r="27" spans="1:26" ht="15.7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5.7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5.7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5.7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5.7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4">
    <mergeCell ref="C2:J3"/>
    <mergeCell ref="A15:B15"/>
    <mergeCell ref="A16:B16"/>
    <mergeCell ref="B18:M19"/>
  </mergeCells>
  <dataValidations count="3">
    <dataValidation type="list" allowBlank="1" showErrorMessage="1" sqref="B4">
      <formula1>CourseGroups</formula1>
    </dataValidation>
    <dataValidation type="list" allowBlank="1" showErrorMessage="1" sqref="B3">
      <formula1>"Freshman,Sophomore,Junior,Senior"</formula1>
    </dataValidation>
    <dataValidation type="list" allowBlank="1" showInputMessage="1" showErrorMessage="1" prompt="Input levels" sqref="C7:M14">
      <formula1>"I,P,A"</formula1>
    </dataValidation>
  </dataValidation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Z1000"/>
  <sheetViews>
    <sheetView topLeftCell="A13" workbookViewId="0">
      <selection activeCell="B14" sqref="B14"/>
    </sheetView>
  </sheetViews>
  <sheetFormatPr defaultColWidth="15.109375" defaultRowHeight="15" customHeight="1"/>
  <cols>
    <col min="1" max="1" width="6.77734375" customWidth="1"/>
    <col min="2" max="2" width="59.33203125" customWidth="1"/>
    <col min="3" max="3" width="13" customWidth="1"/>
    <col min="4" max="4" width="9.44140625" customWidth="1"/>
    <col min="5" max="5" width="7.77734375" customWidth="1"/>
    <col min="6" max="6" width="9.33203125" customWidth="1"/>
    <col min="7" max="20" width="7.77734375" customWidth="1"/>
    <col min="21" max="24" width="0" hidden="1" customWidth="1"/>
    <col min="25" max="26" width="7.77734375" customWidth="1"/>
  </cols>
  <sheetData>
    <row r="1" spans="1:26" ht="30" customHeight="1">
      <c r="A1" s="1" t="s">
        <v>0</v>
      </c>
      <c r="B1" s="29" t="s">
        <v>121</v>
      </c>
      <c r="C1" s="3"/>
      <c r="D1" s="3"/>
      <c r="E1" s="3"/>
      <c r="F1" s="3"/>
      <c r="G1" s="3"/>
      <c r="H1" s="3"/>
      <c r="I1" s="3"/>
      <c r="J1" s="3"/>
      <c r="K1" s="3"/>
      <c r="L1" s="3"/>
      <c r="M1" s="3"/>
      <c r="N1" s="3"/>
      <c r="O1" s="3"/>
      <c r="P1" s="3"/>
      <c r="Q1" s="3"/>
      <c r="R1" s="3"/>
      <c r="S1" s="3"/>
      <c r="T1" s="3"/>
      <c r="U1" s="3"/>
      <c r="V1" s="3"/>
      <c r="W1" s="3"/>
      <c r="X1" s="3"/>
      <c r="Y1" s="3"/>
      <c r="Z1" s="3"/>
    </row>
    <row r="2" spans="1:26" ht="36" customHeight="1">
      <c r="A2" s="1" t="s">
        <v>2</v>
      </c>
      <c r="B2" s="30" t="s">
        <v>122</v>
      </c>
      <c r="C2" s="111" t="s">
        <v>123</v>
      </c>
      <c r="D2" s="112"/>
      <c r="E2" s="112"/>
      <c r="F2" s="112"/>
      <c r="G2" s="112"/>
      <c r="H2" s="112"/>
      <c r="I2" s="112"/>
      <c r="J2" s="112"/>
      <c r="K2" s="31"/>
      <c r="L2" s="31"/>
      <c r="M2" s="32"/>
      <c r="N2" s="3"/>
      <c r="O2" s="3"/>
      <c r="P2" s="3"/>
      <c r="Q2" s="3"/>
      <c r="R2" s="3"/>
      <c r="S2" s="3"/>
      <c r="T2" s="3"/>
      <c r="U2" s="3"/>
      <c r="V2" s="3"/>
      <c r="W2" s="3"/>
      <c r="X2" s="3"/>
      <c r="Y2" s="3"/>
      <c r="Z2" s="3"/>
    </row>
    <row r="3" spans="1:26" ht="33" customHeight="1">
      <c r="A3" s="4" t="s">
        <v>5</v>
      </c>
      <c r="B3" s="30" t="s">
        <v>50</v>
      </c>
      <c r="C3" s="114"/>
      <c r="D3" s="115"/>
      <c r="E3" s="115"/>
      <c r="F3" s="115"/>
      <c r="G3" s="115"/>
      <c r="H3" s="115"/>
      <c r="I3" s="115"/>
      <c r="J3" s="115"/>
      <c r="K3" s="33"/>
      <c r="L3" s="33"/>
      <c r="M3" s="34"/>
      <c r="N3" s="3"/>
      <c r="O3" s="3"/>
      <c r="P3" s="3"/>
      <c r="Q3" s="3"/>
      <c r="R3" s="3"/>
      <c r="S3" s="3"/>
      <c r="T3" s="3"/>
      <c r="U3" s="3"/>
      <c r="V3" s="3"/>
      <c r="W3" s="3"/>
      <c r="X3" s="3"/>
      <c r="Y3" s="3"/>
      <c r="Z3" s="3"/>
    </row>
    <row r="4" spans="1:26" ht="29.25" customHeight="1">
      <c r="A4" s="1" t="s">
        <v>7</v>
      </c>
      <c r="B4" s="35" t="s">
        <v>104</v>
      </c>
      <c r="C4" s="5"/>
      <c r="D4" s="5"/>
      <c r="E4" s="5"/>
      <c r="F4" s="5"/>
      <c r="G4" s="5"/>
      <c r="H4" s="5"/>
      <c r="I4" s="5"/>
      <c r="J4" s="5"/>
      <c r="K4" s="3"/>
      <c r="L4" s="3"/>
      <c r="M4" s="3"/>
      <c r="N4" s="3"/>
      <c r="O4" s="3"/>
      <c r="P4" s="3"/>
      <c r="Q4" s="3"/>
      <c r="R4" s="3"/>
      <c r="S4" s="3"/>
      <c r="T4" s="3"/>
      <c r="U4" s="3"/>
      <c r="V4" s="3"/>
      <c r="W4" s="3"/>
      <c r="X4" s="3"/>
      <c r="Y4" s="3"/>
      <c r="Z4" s="3"/>
    </row>
    <row r="5" spans="1:26" ht="26.25" customHeight="1">
      <c r="A5" s="3"/>
      <c r="B5" s="3"/>
      <c r="C5" s="3"/>
      <c r="D5" s="3"/>
      <c r="E5" s="3"/>
      <c r="F5" s="3"/>
      <c r="G5" s="3"/>
      <c r="H5" s="3"/>
      <c r="I5" s="3"/>
      <c r="J5" s="3"/>
      <c r="K5" s="3"/>
      <c r="L5" s="3"/>
      <c r="M5" s="3"/>
      <c r="N5" s="3"/>
      <c r="O5" s="3"/>
      <c r="P5" s="3"/>
      <c r="Q5" s="3"/>
      <c r="R5" s="3"/>
      <c r="S5" s="3"/>
      <c r="T5" s="3"/>
      <c r="U5" s="3"/>
      <c r="V5" s="3"/>
      <c r="W5" s="3"/>
      <c r="X5" s="3"/>
      <c r="Y5" s="3"/>
      <c r="Z5" s="3"/>
    </row>
    <row r="6" spans="1:26" ht="28.5" customHeight="1">
      <c r="A6" s="6" t="s">
        <v>9</v>
      </c>
      <c r="B6" s="7" t="s">
        <v>10</v>
      </c>
      <c r="C6" s="7" t="s">
        <v>11</v>
      </c>
      <c r="D6" s="7" t="s">
        <v>12</v>
      </c>
      <c r="E6" s="7" t="s">
        <v>13</v>
      </c>
      <c r="F6" s="7" t="s">
        <v>14</v>
      </c>
      <c r="G6" s="7" t="s">
        <v>15</v>
      </c>
      <c r="H6" s="7" t="s">
        <v>16</v>
      </c>
      <c r="I6" s="7" t="s">
        <v>17</v>
      </c>
      <c r="J6" s="7" t="s">
        <v>18</v>
      </c>
      <c r="K6" s="7" t="s">
        <v>19</v>
      </c>
      <c r="L6" s="7" t="s">
        <v>20</v>
      </c>
      <c r="M6" s="7" t="s">
        <v>21</v>
      </c>
      <c r="N6" s="3"/>
      <c r="O6" s="3"/>
      <c r="P6" s="3"/>
      <c r="Q6" s="3"/>
      <c r="R6" s="3"/>
      <c r="S6" s="3"/>
      <c r="T6" s="3"/>
      <c r="U6" s="3"/>
      <c r="V6" s="3"/>
      <c r="W6" s="3"/>
      <c r="X6" s="3"/>
      <c r="Y6" s="3"/>
      <c r="Z6" s="3"/>
    </row>
    <row r="7" spans="1:26" ht="63" customHeight="1">
      <c r="A7" s="15">
        <v>1</v>
      </c>
      <c r="B7" s="24" t="s">
        <v>124</v>
      </c>
      <c r="C7" s="36" t="s">
        <v>25</v>
      </c>
      <c r="D7" s="37"/>
      <c r="E7" s="37"/>
      <c r="F7" s="37"/>
      <c r="G7" s="36" t="s">
        <v>24</v>
      </c>
      <c r="H7" s="37"/>
      <c r="I7" s="37"/>
      <c r="J7" s="37"/>
      <c r="K7" s="37"/>
      <c r="L7" s="37"/>
      <c r="M7" s="37"/>
      <c r="N7" s="3"/>
      <c r="O7" s="3"/>
      <c r="P7" s="3"/>
      <c r="Q7" s="3"/>
      <c r="R7" s="3"/>
      <c r="S7" s="3"/>
      <c r="T7" s="3"/>
      <c r="U7" s="3"/>
      <c r="V7" s="3"/>
      <c r="W7" s="3"/>
      <c r="X7" s="3"/>
      <c r="Y7" s="3"/>
      <c r="Z7" s="3"/>
    </row>
    <row r="8" spans="1:26" ht="47.25" customHeight="1">
      <c r="A8" s="15">
        <v>2</v>
      </c>
      <c r="B8" s="24" t="s">
        <v>125</v>
      </c>
      <c r="C8" s="36" t="s">
        <v>25</v>
      </c>
      <c r="D8" s="36" t="s">
        <v>24</v>
      </c>
      <c r="E8" s="36" t="s">
        <v>24</v>
      </c>
      <c r="F8" s="37"/>
      <c r="G8" s="37"/>
      <c r="H8" s="37"/>
      <c r="I8" s="36" t="s">
        <v>24</v>
      </c>
      <c r="J8" s="37"/>
      <c r="K8" s="36" t="s">
        <v>24</v>
      </c>
      <c r="L8" s="36" t="s">
        <v>24</v>
      </c>
      <c r="M8" s="36" t="s">
        <v>24</v>
      </c>
      <c r="N8" s="3"/>
      <c r="O8" s="3"/>
      <c r="P8" s="3"/>
      <c r="Q8" s="3"/>
      <c r="R8" s="3"/>
      <c r="S8" s="3"/>
      <c r="T8" s="3"/>
      <c r="U8" s="11">
        <v>1</v>
      </c>
      <c r="V8" s="11" t="s">
        <v>25</v>
      </c>
      <c r="W8" s="11" t="s">
        <v>43</v>
      </c>
      <c r="X8" s="3"/>
      <c r="Y8" s="3"/>
      <c r="Z8" s="3"/>
    </row>
    <row r="9" spans="1:26" ht="31.5" customHeight="1">
      <c r="A9" s="15">
        <v>3</v>
      </c>
      <c r="B9" s="24" t="s">
        <v>126</v>
      </c>
      <c r="C9" s="37"/>
      <c r="D9" s="36" t="s">
        <v>25</v>
      </c>
      <c r="E9" s="36" t="s">
        <v>25</v>
      </c>
      <c r="F9" s="37"/>
      <c r="G9" s="37"/>
      <c r="H9" s="37"/>
      <c r="I9" s="36" t="s">
        <v>25</v>
      </c>
      <c r="J9" s="37"/>
      <c r="K9" s="36" t="s">
        <v>25</v>
      </c>
      <c r="L9" s="36" t="s">
        <v>25</v>
      </c>
      <c r="M9" s="36" t="s">
        <v>25</v>
      </c>
      <c r="N9" s="3"/>
      <c r="O9" s="3"/>
      <c r="P9" s="3"/>
      <c r="Q9" s="3"/>
      <c r="R9" s="3"/>
      <c r="S9" s="3"/>
      <c r="T9" s="3"/>
      <c r="U9" s="11">
        <v>2</v>
      </c>
      <c r="V9" s="11" t="s">
        <v>24</v>
      </c>
      <c r="W9" s="11" t="s">
        <v>28</v>
      </c>
      <c r="X9" s="3"/>
      <c r="Y9" s="3"/>
      <c r="Z9" s="3"/>
    </row>
    <row r="10" spans="1:26" ht="47.25" customHeight="1">
      <c r="A10" s="15">
        <v>4</v>
      </c>
      <c r="B10" s="24" t="s">
        <v>127</v>
      </c>
      <c r="C10" s="37"/>
      <c r="D10" s="36" t="s">
        <v>25</v>
      </c>
      <c r="E10" s="36" t="s">
        <v>25</v>
      </c>
      <c r="F10" s="37"/>
      <c r="G10" s="37"/>
      <c r="H10" s="37"/>
      <c r="I10" s="36" t="s">
        <v>25</v>
      </c>
      <c r="J10" s="37"/>
      <c r="K10" s="36" t="s">
        <v>25</v>
      </c>
      <c r="L10" s="36" t="s">
        <v>25</v>
      </c>
      <c r="M10" s="36" t="s">
        <v>25</v>
      </c>
      <c r="N10" s="3"/>
      <c r="O10" s="3"/>
      <c r="P10" s="3"/>
      <c r="Q10" s="3"/>
      <c r="R10" s="3"/>
      <c r="S10" s="3"/>
      <c r="T10" s="3"/>
      <c r="U10" s="11">
        <v>3</v>
      </c>
      <c r="V10" s="11" t="s">
        <v>31</v>
      </c>
      <c r="W10" s="11" t="s">
        <v>32</v>
      </c>
      <c r="X10" s="3"/>
      <c r="Y10" s="3"/>
      <c r="Z10" s="3"/>
    </row>
    <row r="11" spans="1:26" ht="47.25" customHeight="1">
      <c r="A11" s="15">
        <v>5</v>
      </c>
      <c r="B11" s="24" t="s">
        <v>128</v>
      </c>
      <c r="C11" s="37"/>
      <c r="D11" s="36" t="s">
        <v>24</v>
      </c>
      <c r="E11" s="36" t="s">
        <v>24</v>
      </c>
      <c r="F11" s="37"/>
      <c r="G11" s="37"/>
      <c r="H11" s="37"/>
      <c r="I11" s="37"/>
      <c r="J11" s="37"/>
      <c r="K11" s="37"/>
      <c r="L11" s="36" t="s">
        <v>25</v>
      </c>
      <c r="M11" s="36" t="s">
        <v>25</v>
      </c>
      <c r="N11" s="3"/>
      <c r="O11" s="3"/>
      <c r="P11" s="3"/>
      <c r="Q11" s="3"/>
      <c r="R11" s="3"/>
      <c r="S11" s="3"/>
      <c r="T11" s="3"/>
      <c r="U11" s="3"/>
      <c r="V11" s="3"/>
      <c r="W11" s="3"/>
      <c r="X11" s="3"/>
      <c r="Y11" s="3"/>
      <c r="Z11" s="3"/>
    </row>
    <row r="12" spans="1:26" ht="66" customHeight="1">
      <c r="A12" s="15">
        <v>6</v>
      </c>
      <c r="B12" s="16" t="s">
        <v>129</v>
      </c>
      <c r="C12" s="37"/>
      <c r="D12" s="36" t="s">
        <v>24</v>
      </c>
      <c r="E12" s="36" t="s">
        <v>24</v>
      </c>
      <c r="F12" s="37"/>
      <c r="G12" s="37"/>
      <c r="H12" s="37"/>
      <c r="I12" s="37"/>
      <c r="J12" s="37"/>
      <c r="K12" s="36" t="s">
        <v>24</v>
      </c>
      <c r="L12" s="36" t="s">
        <v>25</v>
      </c>
      <c r="M12" s="36" t="s">
        <v>25</v>
      </c>
      <c r="N12" s="3"/>
      <c r="O12" s="3"/>
      <c r="P12" s="3"/>
      <c r="Q12" s="3"/>
      <c r="R12" s="3"/>
      <c r="S12" s="3"/>
      <c r="T12" s="3"/>
      <c r="U12" s="3"/>
      <c r="V12" s="3"/>
      <c r="W12" s="3"/>
      <c r="X12" s="3"/>
      <c r="Y12" s="3"/>
      <c r="Z12" s="3"/>
    </row>
    <row r="13" spans="1:26" ht="69.599999999999994" customHeight="1">
      <c r="A13" s="15">
        <v>8</v>
      </c>
      <c r="B13" s="17" t="s">
        <v>130</v>
      </c>
      <c r="C13" s="37"/>
      <c r="D13" s="37"/>
      <c r="E13" s="37"/>
      <c r="F13" s="36" t="s">
        <v>24</v>
      </c>
      <c r="G13" s="37"/>
      <c r="H13" s="36" t="s">
        <v>24</v>
      </c>
      <c r="I13" s="37"/>
      <c r="J13" s="36" t="s">
        <v>24</v>
      </c>
      <c r="K13" s="36" t="s">
        <v>24</v>
      </c>
      <c r="L13" s="37"/>
      <c r="M13" s="37"/>
      <c r="N13" s="3"/>
      <c r="O13" s="3"/>
      <c r="P13" s="3"/>
      <c r="Q13" s="3"/>
      <c r="R13" s="3"/>
      <c r="S13" s="3"/>
      <c r="T13" s="3"/>
      <c r="U13" s="3"/>
      <c r="V13" s="3"/>
      <c r="W13" s="3"/>
      <c r="X13" s="3"/>
      <c r="Y13" s="3"/>
      <c r="Z13" s="3"/>
    </row>
    <row r="14" spans="1:26" s="48" customFormat="1" ht="69.599999999999994" customHeight="1">
      <c r="A14" s="108"/>
      <c r="B14" s="109"/>
      <c r="C14" s="37"/>
      <c r="D14" s="37"/>
      <c r="E14" s="37"/>
      <c r="F14" s="36"/>
      <c r="G14" s="37"/>
      <c r="H14" s="36"/>
      <c r="I14" s="37"/>
      <c r="J14" s="36"/>
      <c r="K14" s="36"/>
      <c r="L14" s="37"/>
      <c r="M14" s="37"/>
      <c r="N14" s="3"/>
      <c r="O14" s="3"/>
      <c r="P14" s="3"/>
      <c r="Q14" s="3"/>
      <c r="R14" s="3"/>
      <c r="S14" s="3"/>
      <c r="T14" s="3"/>
      <c r="U14" s="3"/>
      <c r="V14" s="3"/>
      <c r="W14" s="3"/>
      <c r="X14" s="3"/>
      <c r="Y14" s="3"/>
      <c r="Z14" s="3"/>
    </row>
    <row r="15" spans="1:26" ht="4.2" customHeight="1">
      <c r="A15" s="117" t="s">
        <v>35</v>
      </c>
      <c r="B15" s="118"/>
      <c r="C15" s="18">
        <f t="shared" ref="C15:M15" si="0">IFERROR(IF(COUNTIF(C7:C13,"A")&gt; COUNTIF(C7:C13,"P")+COUNTIF(C7:C13,"I"),CEILING(((COUNTIF(C7:C13,"I")+2*COUNTIF(C7:C13,"P")+3*COUNTIF(C7:C13,"A"))/COUNTA(C7:C13)),1),ROUND(((COUNTIF(C7:C13,"I")+2*COUNTIF(C7:C13,"P")+3*COUNTIF(C7:C13,"A"))/COUNTA(C7:C13)),0)),"")</f>
        <v>1</v>
      </c>
      <c r="D15" s="18">
        <f t="shared" si="0"/>
        <v>2</v>
      </c>
      <c r="E15" s="18">
        <f t="shared" si="0"/>
        <v>2</v>
      </c>
      <c r="F15" s="18">
        <f t="shared" si="0"/>
        <v>2</v>
      </c>
      <c r="G15" s="18">
        <f t="shared" si="0"/>
        <v>2</v>
      </c>
      <c r="H15" s="18">
        <f t="shared" si="0"/>
        <v>2</v>
      </c>
      <c r="I15" s="18">
        <f t="shared" si="0"/>
        <v>1</v>
      </c>
      <c r="J15" s="18">
        <f t="shared" si="0"/>
        <v>2</v>
      </c>
      <c r="K15" s="18">
        <f t="shared" si="0"/>
        <v>2</v>
      </c>
      <c r="L15" s="18">
        <f t="shared" si="0"/>
        <v>1</v>
      </c>
      <c r="M15" s="18">
        <f t="shared" si="0"/>
        <v>1</v>
      </c>
      <c r="N15" s="3"/>
      <c r="O15" s="3"/>
      <c r="P15" s="3"/>
      <c r="Q15" s="3"/>
      <c r="R15" s="3"/>
      <c r="S15" s="3"/>
      <c r="T15" s="3"/>
      <c r="U15" s="3"/>
      <c r="V15" s="3"/>
      <c r="W15" s="3"/>
      <c r="X15" s="3"/>
      <c r="Y15" s="3"/>
      <c r="Z15" s="3"/>
    </row>
    <row r="16" spans="1:26" ht="31.5" customHeight="1">
      <c r="A16" s="117" t="s">
        <v>36</v>
      </c>
      <c r="B16" s="118"/>
      <c r="C16" s="19" t="str">
        <f>IFERROR(VLOOKUP(C15,'CS340'!LEVEL,2),"")</f>
        <v>I</v>
      </c>
      <c r="D16" s="19" t="str">
        <f>IFERROR(VLOOKUP(D15,'CS340'!LEVEL,2),"")</f>
        <v>P</v>
      </c>
      <c r="E16" s="19" t="str">
        <f>IFERROR(VLOOKUP(E15,'CS340'!LEVEL,2),"")</f>
        <v>P</v>
      </c>
      <c r="F16" s="19" t="str">
        <f>IFERROR(VLOOKUP(F15,'CS340'!LEVEL,2),"")</f>
        <v>P</v>
      </c>
      <c r="G16" s="19" t="str">
        <f>IFERROR(VLOOKUP(G15,'CS340'!LEVEL,2),"")</f>
        <v>P</v>
      </c>
      <c r="H16" s="19" t="str">
        <f>IFERROR(VLOOKUP(H15,'CS340'!LEVEL,2),"")</f>
        <v>P</v>
      </c>
      <c r="I16" s="19" t="str">
        <f>IFERROR(VLOOKUP(I15,'CS340'!LEVEL,2),"")</f>
        <v>I</v>
      </c>
      <c r="J16" s="19" t="str">
        <f>IFERROR(VLOOKUP(J15,'CS340'!LEVEL,2),"")</f>
        <v>P</v>
      </c>
      <c r="K16" s="19" t="str">
        <f>IFERROR(VLOOKUP(K15,'CS340'!LEVEL,2),"")</f>
        <v>P</v>
      </c>
      <c r="L16" s="19" t="str">
        <f>IFERROR(VLOOKUP(L15,'CS340'!LEVEL,2),"")</f>
        <v>I</v>
      </c>
      <c r="M16" s="19" t="str">
        <f>IFERROR(VLOOKUP(M15,'CS340'!LEVEL,2),"")</f>
        <v>I</v>
      </c>
      <c r="N16" s="3"/>
      <c r="O16" s="3"/>
      <c r="P16" s="3"/>
      <c r="Q16" s="3"/>
      <c r="R16" s="3"/>
      <c r="S16" s="3"/>
      <c r="T16" s="3"/>
      <c r="U16" s="3"/>
      <c r="V16" s="3"/>
      <c r="W16" s="3"/>
      <c r="X16" s="3"/>
      <c r="Y16" s="3"/>
      <c r="Z16" s="3"/>
    </row>
    <row r="17" spans="1:26" ht="15.75" customHeight="1">
      <c r="A17" s="3"/>
      <c r="B17" s="22">
        <f>COUNTA(A7:A13)</f>
        <v>7</v>
      </c>
      <c r="C17" s="22">
        <f t="shared" ref="C17:M17" si="1">COUNTIF(C7:C13,"&lt;&gt;0")</f>
        <v>7</v>
      </c>
      <c r="D17" s="22">
        <f t="shared" si="1"/>
        <v>7</v>
      </c>
      <c r="E17" s="22">
        <f t="shared" si="1"/>
        <v>7</v>
      </c>
      <c r="F17" s="22">
        <f t="shared" si="1"/>
        <v>7</v>
      </c>
      <c r="G17" s="22">
        <f t="shared" si="1"/>
        <v>7</v>
      </c>
      <c r="H17" s="22">
        <f t="shared" si="1"/>
        <v>7</v>
      </c>
      <c r="I17" s="22">
        <f t="shared" si="1"/>
        <v>7</v>
      </c>
      <c r="J17" s="22">
        <f t="shared" si="1"/>
        <v>7</v>
      </c>
      <c r="K17" s="22">
        <f t="shared" si="1"/>
        <v>7</v>
      </c>
      <c r="L17" s="22">
        <f t="shared" si="1"/>
        <v>7</v>
      </c>
      <c r="M17" s="22">
        <f t="shared" si="1"/>
        <v>7</v>
      </c>
      <c r="N17" s="3"/>
      <c r="O17" s="3"/>
      <c r="P17" s="3"/>
      <c r="Q17" s="3"/>
      <c r="R17" s="3"/>
      <c r="S17" s="3"/>
      <c r="T17" s="3"/>
      <c r="U17" s="3"/>
      <c r="V17" s="3"/>
      <c r="W17" s="3"/>
      <c r="X17" s="3"/>
      <c r="Y17" s="3"/>
      <c r="Z17" s="3"/>
    </row>
    <row r="18" spans="1:26" ht="15.75" customHeight="1">
      <c r="A18" s="3"/>
      <c r="B18" s="119" t="s">
        <v>38</v>
      </c>
      <c r="C18" s="112"/>
      <c r="D18" s="112"/>
      <c r="E18" s="112"/>
      <c r="F18" s="112"/>
      <c r="G18" s="112"/>
      <c r="H18" s="112"/>
      <c r="I18" s="112"/>
      <c r="J18" s="112"/>
      <c r="K18" s="112"/>
      <c r="L18" s="112"/>
      <c r="M18" s="113"/>
      <c r="N18" s="3"/>
      <c r="O18" s="3"/>
      <c r="P18" s="3"/>
      <c r="Q18" s="3"/>
      <c r="R18" s="3"/>
      <c r="S18" s="3"/>
      <c r="T18" s="3"/>
      <c r="U18" s="3"/>
      <c r="V18" s="3"/>
      <c r="W18" s="3"/>
      <c r="X18" s="3"/>
      <c r="Y18" s="3"/>
      <c r="Z18" s="3"/>
    </row>
    <row r="19" spans="1:26" ht="15.75" customHeight="1">
      <c r="A19" s="3"/>
      <c r="B19" s="114"/>
      <c r="C19" s="115"/>
      <c r="D19" s="115"/>
      <c r="E19" s="115"/>
      <c r="F19" s="115"/>
      <c r="G19" s="115"/>
      <c r="H19" s="115"/>
      <c r="I19" s="115"/>
      <c r="J19" s="115"/>
      <c r="K19" s="115"/>
      <c r="L19" s="115"/>
      <c r="M19" s="116"/>
      <c r="N19" s="3"/>
      <c r="O19" s="3"/>
      <c r="P19" s="3"/>
      <c r="Q19" s="3"/>
      <c r="R19" s="3"/>
      <c r="S19" s="3"/>
      <c r="T19" s="3"/>
      <c r="U19" s="3"/>
      <c r="V19" s="3"/>
      <c r="W19" s="3"/>
      <c r="X19" s="3"/>
      <c r="Y19" s="3"/>
      <c r="Z19" s="3"/>
    </row>
    <row r="20" spans="1:26" ht="15.75" customHeight="1">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ht="15.75"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ht="15.75"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ht="15.7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ht="15.7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15.7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5.75" customHeight="1">
      <c r="A26" s="3"/>
      <c r="B26" s="3">
        <f>IFERROR(IF(COUNTIF(C7:C13,"A")&gt; COUNTIF(C7:C13,"P")+COUNTIF(C7:C13,"I"),CEILING(((COUNTIF(C7:C13,"I")+2*COUNTIF(C7:C13,"P")+3*COUNTIF(C7:C13,"A"))/COUNTA(C7:C13)),1),ROUND(((COUNTIF(C7:C13,"I")+2*COUNTIF(C7:C13,"P")+3*COUNTIF(C7:C13,"A"))/COUNTA(C7:C13)),0)),"")</f>
        <v>1</v>
      </c>
      <c r="C26" s="3"/>
      <c r="D26" s="3"/>
      <c r="E26" s="3"/>
      <c r="F26" s="3"/>
      <c r="G26" s="3"/>
      <c r="H26" s="3"/>
      <c r="I26" s="3"/>
      <c r="J26" s="3"/>
      <c r="K26" s="3"/>
      <c r="L26" s="3"/>
      <c r="M26" s="3"/>
      <c r="N26" s="3"/>
      <c r="O26" s="3"/>
      <c r="P26" s="3"/>
      <c r="Q26" s="3"/>
      <c r="R26" s="3"/>
      <c r="S26" s="3"/>
      <c r="T26" s="3"/>
      <c r="U26" s="3"/>
      <c r="V26" s="3"/>
      <c r="W26" s="3"/>
      <c r="X26" s="3"/>
      <c r="Y26" s="3"/>
      <c r="Z26" s="3"/>
    </row>
    <row r="27" spans="1:26" ht="15.7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5.7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5.7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5.7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5.7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4">
    <mergeCell ref="C2:J3"/>
    <mergeCell ref="A15:B15"/>
    <mergeCell ref="A16:B16"/>
    <mergeCell ref="B18:M19"/>
  </mergeCells>
  <dataValidations count="2">
    <dataValidation type="list" allowBlank="1" showErrorMessage="1" sqref="B3">
      <formula1>"Freshman,Sophomore,Junior,Senior"</formula1>
    </dataValidation>
    <dataValidation type="list" allowBlank="1" showInputMessage="1" showErrorMessage="1" prompt="Input levels" sqref="C7:M14">
      <formula1>"I,P,A"</formula1>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Z1000"/>
  <sheetViews>
    <sheetView topLeftCell="A10" workbookViewId="0"/>
  </sheetViews>
  <sheetFormatPr defaultColWidth="15.109375" defaultRowHeight="15" customHeight="1"/>
  <cols>
    <col min="1" max="1" width="19" customWidth="1"/>
    <col min="2" max="2" width="51.88671875" customWidth="1"/>
    <col min="3" max="3" width="13" customWidth="1"/>
    <col min="4" max="4" width="9.44140625" customWidth="1"/>
    <col min="5" max="5" width="7.77734375" customWidth="1"/>
    <col min="6" max="6" width="9.33203125" customWidth="1"/>
    <col min="7" max="20" width="7.77734375" customWidth="1"/>
    <col min="21" max="24" width="0" hidden="1" customWidth="1"/>
    <col min="25" max="26" width="7.77734375" customWidth="1"/>
  </cols>
  <sheetData>
    <row r="1" spans="1:26" ht="30" customHeight="1">
      <c r="A1" s="1" t="s">
        <v>0</v>
      </c>
      <c r="B1" s="2" t="s">
        <v>131</v>
      </c>
      <c r="C1" s="3"/>
      <c r="D1" s="3"/>
      <c r="E1" s="3"/>
      <c r="F1" s="3"/>
      <c r="G1" s="3"/>
      <c r="H1" s="3"/>
      <c r="I1" s="3"/>
      <c r="J1" s="3"/>
      <c r="K1" s="3"/>
      <c r="L1" s="3"/>
      <c r="M1" s="3"/>
      <c r="N1" s="3"/>
      <c r="O1" s="3"/>
      <c r="P1" s="3"/>
      <c r="Q1" s="3"/>
      <c r="R1" s="3"/>
      <c r="S1" s="3"/>
      <c r="T1" s="3"/>
      <c r="U1" s="3"/>
      <c r="V1" s="3"/>
      <c r="W1" s="3"/>
      <c r="X1" s="3"/>
      <c r="Y1" s="3"/>
      <c r="Z1" s="3"/>
    </row>
    <row r="2" spans="1:26" ht="36" customHeight="1">
      <c r="A2" s="1" t="s">
        <v>2</v>
      </c>
      <c r="B2" s="2" t="s">
        <v>132</v>
      </c>
      <c r="C2" s="111" t="s">
        <v>4</v>
      </c>
      <c r="D2" s="112"/>
      <c r="E2" s="112"/>
      <c r="F2" s="112"/>
      <c r="G2" s="112"/>
      <c r="H2" s="112"/>
      <c r="I2" s="112"/>
      <c r="J2" s="113"/>
      <c r="K2" s="3"/>
      <c r="L2" s="3"/>
      <c r="M2" s="3"/>
      <c r="N2" s="3"/>
      <c r="O2" s="3"/>
      <c r="P2" s="3"/>
      <c r="Q2" s="3"/>
      <c r="R2" s="3"/>
      <c r="S2" s="3"/>
      <c r="T2" s="3"/>
      <c r="U2" s="3"/>
      <c r="V2" s="3"/>
      <c r="W2" s="3"/>
      <c r="X2" s="3"/>
      <c r="Y2" s="3"/>
      <c r="Z2" s="3"/>
    </row>
    <row r="3" spans="1:26" ht="33" customHeight="1">
      <c r="A3" s="4" t="s">
        <v>5</v>
      </c>
      <c r="B3" s="38" t="s">
        <v>133</v>
      </c>
      <c r="C3" s="114"/>
      <c r="D3" s="115"/>
      <c r="E3" s="115"/>
      <c r="F3" s="115"/>
      <c r="G3" s="115"/>
      <c r="H3" s="115"/>
      <c r="I3" s="115"/>
      <c r="J3" s="116"/>
      <c r="K3" s="3"/>
      <c r="L3" s="3"/>
      <c r="M3" s="3"/>
      <c r="N3" s="3"/>
      <c r="O3" s="3"/>
      <c r="P3" s="3"/>
      <c r="Q3" s="3"/>
      <c r="R3" s="3"/>
      <c r="S3" s="3"/>
      <c r="T3" s="3"/>
      <c r="U3" s="3"/>
      <c r="V3" s="3"/>
      <c r="W3" s="3"/>
      <c r="X3" s="3"/>
      <c r="Y3" s="3"/>
      <c r="Z3" s="3"/>
    </row>
    <row r="4" spans="1:26" ht="29.25" customHeight="1">
      <c r="A4" s="1" t="s">
        <v>7</v>
      </c>
      <c r="B4" s="11"/>
      <c r="C4" s="5"/>
      <c r="D4" s="5"/>
      <c r="E4" s="5"/>
      <c r="F4" s="5"/>
      <c r="G4" s="5"/>
      <c r="H4" s="5"/>
      <c r="I4" s="5"/>
      <c r="J4" s="5"/>
      <c r="K4" s="3"/>
      <c r="L4" s="3"/>
      <c r="M4" s="3"/>
      <c r="N4" s="3"/>
      <c r="O4" s="3"/>
      <c r="P4" s="3"/>
      <c r="Q4" s="3"/>
      <c r="R4" s="3"/>
      <c r="S4" s="3"/>
      <c r="T4" s="3"/>
      <c r="U4" s="3"/>
      <c r="V4" s="3"/>
      <c r="W4" s="3"/>
      <c r="X4" s="3"/>
      <c r="Y4" s="3"/>
      <c r="Z4" s="3"/>
    </row>
    <row r="5" spans="1:26" ht="15.75" customHeight="1">
      <c r="A5" s="3"/>
      <c r="B5" s="3"/>
      <c r="C5" s="3"/>
      <c r="D5" s="3"/>
      <c r="E5" s="3"/>
      <c r="F5" s="3"/>
      <c r="G5" s="3"/>
      <c r="H5" s="3"/>
      <c r="I5" s="3"/>
      <c r="J5" s="3"/>
      <c r="K5" s="3"/>
      <c r="L5" s="3"/>
      <c r="M5" s="3"/>
      <c r="N5" s="3"/>
      <c r="O5" s="3"/>
      <c r="P5" s="3"/>
      <c r="Q5" s="3"/>
      <c r="R5" s="3"/>
      <c r="S5" s="3"/>
      <c r="T5" s="3"/>
      <c r="U5" s="3"/>
      <c r="V5" s="3"/>
      <c r="W5" s="3"/>
      <c r="X5" s="3"/>
      <c r="Y5" s="3"/>
      <c r="Z5" s="3"/>
    </row>
    <row r="6" spans="1:26" ht="28.5" customHeight="1">
      <c r="A6" s="6" t="s">
        <v>9</v>
      </c>
      <c r="B6" s="7" t="s">
        <v>10</v>
      </c>
      <c r="C6" s="7" t="s">
        <v>11</v>
      </c>
      <c r="D6" s="7" t="s">
        <v>12</v>
      </c>
      <c r="E6" s="7" t="s">
        <v>13</v>
      </c>
      <c r="F6" s="7" t="s">
        <v>14</v>
      </c>
      <c r="G6" s="7" t="s">
        <v>15</v>
      </c>
      <c r="H6" s="7" t="s">
        <v>16</v>
      </c>
      <c r="I6" s="7" t="s">
        <v>17</v>
      </c>
      <c r="J6" s="7" t="s">
        <v>18</v>
      </c>
      <c r="K6" s="7" t="s">
        <v>19</v>
      </c>
      <c r="L6" s="7" t="s">
        <v>20</v>
      </c>
      <c r="M6" s="7" t="s">
        <v>21</v>
      </c>
      <c r="N6" s="3"/>
      <c r="O6" s="3"/>
      <c r="P6" s="3"/>
      <c r="Q6" s="3"/>
      <c r="R6" s="3"/>
      <c r="S6" s="3"/>
      <c r="T6" s="3"/>
      <c r="U6" s="3"/>
      <c r="V6" s="3"/>
      <c r="W6" s="3"/>
      <c r="X6" s="3"/>
      <c r="Y6" s="3"/>
      <c r="Z6" s="3"/>
    </row>
    <row r="7" spans="1:26" ht="34.5" customHeight="1">
      <c r="A7" s="15">
        <v>1</v>
      </c>
      <c r="B7" s="39" t="s">
        <v>134</v>
      </c>
      <c r="C7" s="40" t="s">
        <v>25</v>
      </c>
      <c r="D7" s="1"/>
      <c r="E7" s="1"/>
      <c r="F7" s="1"/>
      <c r="G7" s="1"/>
      <c r="H7" s="1"/>
      <c r="I7" s="1"/>
      <c r="J7" s="1"/>
      <c r="K7" s="2"/>
      <c r="L7" s="11"/>
      <c r="M7" s="11"/>
      <c r="N7" s="3"/>
      <c r="O7" s="3"/>
      <c r="P7" s="3"/>
      <c r="Q7" s="3"/>
      <c r="R7" s="3"/>
      <c r="S7" s="3"/>
      <c r="T7" s="3"/>
      <c r="U7" s="3"/>
      <c r="V7" s="3"/>
      <c r="W7" s="3"/>
      <c r="X7" s="3"/>
      <c r="Y7" s="3"/>
      <c r="Z7" s="3"/>
    </row>
    <row r="8" spans="1:26" ht="34.5" customHeight="1">
      <c r="A8" s="15">
        <v>2</v>
      </c>
      <c r="B8" s="39" t="s">
        <v>135</v>
      </c>
      <c r="C8" s="1"/>
      <c r="D8" s="40" t="s">
        <v>24</v>
      </c>
      <c r="E8" s="1"/>
      <c r="F8" s="1"/>
      <c r="G8" s="1"/>
      <c r="H8" s="1"/>
      <c r="I8" s="1"/>
      <c r="J8" s="1"/>
      <c r="K8" s="2"/>
      <c r="L8" s="2"/>
      <c r="M8" s="11"/>
      <c r="N8" s="3"/>
      <c r="O8" s="3"/>
      <c r="P8" s="3"/>
      <c r="Q8" s="3"/>
      <c r="R8" s="3"/>
      <c r="S8" s="3"/>
      <c r="T8" s="3"/>
      <c r="U8" s="11">
        <v>1</v>
      </c>
      <c r="V8" s="11" t="s">
        <v>25</v>
      </c>
      <c r="W8" s="11" t="s">
        <v>43</v>
      </c>
      <c r="X8" s="3"/>
      <c r="Y8" s="3"/>
      <c r="Z8" s="3"/>
    </row>
    <row r="9" spans="1:26" ht="34.5" customHeight="1">
      <c r="A9" s="15">
        <v>3</v>
      </c>
      <c r="B9" s="39" t="s">
        <v>136</v>
      </c>
      <c r="C9" s="1"/>
      <c r="D9" s="40" t="s">
        <v>24</v>
      </c>
      <c r="E9" s="1"/>
      <c r="F9" s="1"/>
      <c r="G9" s="1"/>
      <c r="H9" s="1"/>
      <c r="I9" s="1"/>
      <c r="J9" s="1"/>
      <c r="K9" s="2"/>
      <c r="L9" s="11"/>
      <c r="M9" s="2"/>
      <c r="N9" s="3"/>
      <c r="O9" s="3"/>
      <c r="P9" s="3"/>
      <c r="Q9" s="3"/>
      <c r="R9" s="3"/>
      <c r="S9" s="3"/>
      <c r="T9" s="3"/>
      <c r="U9" s="11">
        <v>2</v>
      </c>
      <c r="V9" s="11" t="s">
        <v>24</v>
      </c>
      <c r="W9" s="11" t="s">
        <v>28</v>
      </c>
      <c r="X9" s="3"/>
      <c r="Y9" s="3"/>
      <c r="Z9" s="3"/>
    </row>
    <row r="10" spans="1:26" ht="34.5" customHeight="1">
      <c r="A10" s="15">
        <v>4</v>
      </c>
      <c r="B10" s="39" t="s">
        <v>137</v>
      </c>
      <c r="C10" s="1"/>
      <c r="D10" s="1"/>
      <c r="E10" s="1"/>
      <c r="F10" s="1"/>
      <c r="G10" s="1"/>
      <c r="H10" s="1"/>
      <c r="I10" s="1"/>
      <c r="J10" s="40" t="s">
        <v>24</v>
      </c>
      <c r="K10" s="11"/>
      <c r="L10" s="11"/>
      <c r="M10" s="11"/>
      <c r="N10" s="3"/>
      <c r="O10" s="3"/>
      <c r="P10" s="3"/>
      <c r="Q10" s="3"/>
      <c r="R10" s="3"/>
      <c r="S10" s="3"/>
      <c r="T10" s="3"/>
      <c r="U10" s="11">
        <v>3</v>
      </c>
      <c r="V10" s="11" t="s">
        <v>31</v>
      </c>
      <c r="W10" s="11" t="s">
        <v>32</v>
      </c>
      <c r="X10" s="3"/>
      <c r="Y10" s="3"/>
      <c r="Z10" s="3"/>
    </row>
    <row r="11" spans="1:26" ht="34.5" customHeight="1">
      <c r="A11" s="15">
        <v>5</v>
      </c>
      <c r="B11" s="39" t="s">
        <v>138</v>
      </c>
      <c r="C11" s="1"/>
      <c r="D11" s="1"/>
      <c r="E11" s="1"/>
      <c r="F11" s="1"/>
      <c r="G11" s="1"/>
      <c r="H11" s="1"/>
      <c r="I11" s="1"/>
      <c r="J11" s="1"/>
      <c r="K11" s="2" t="s">
        <v>24</v>
      </c>
      <c r="L11" s="11"/>
      <c r="M11" s="11"/>
      <c r="N11" s="3"/>
      <c r="O11" s="3"/>
      <c r="P11" s="3"/>
      <c r="Q11" s="3"/>
      <c r="R11" s="3"/>
      <c r="S11" s="3"/>
      <c r="T11" s="3"/>
      <c r="U11" s="3"/>
      <c r="V11" s="3"/>
      <c r="W11" s="3"/>
      <c r="X11" s="3"/>
      <c r="Y11" s="3"/>
      <c r="Z11" s="3"/>
    </row>
    <row r="12" spans="1:26" ht="34.5" customHeight="1">
      <c r="A12" s="15">
        <v>6</v>
      </c>
      <c r="B12" s="39" t="s">
        <v>139</v>
      </c>
      <c r="C12" s="1"/>
      <c r="D12" s="1"/>
      <c r="E12" s="1"/>
      <c r="F12" s="1"/>
      <c r="G12" s="1"/>
      <c r="H12" s="1"/>
      <c r="I12" s="1"/>
      <c r="J12" s="1"/>
      <c r="K12" s="2" t="s">
        <v>24</v>
      </c>
      <c r="L12" s="11"/>
      <c r="M12" s="11"/>
      <c r="N12" s="3"/>
      <c r="O12" s="3"/>
      <c r="P12" s="3"/>
      <c r="Q12" s="3"/>
      <c r="R12" s="3"/>
      <c r="S12" s="3"/>
      <c r="T12" s="3"/>
      <c r="U12" s="3"/>
      <c r="V12" s="3"/>
      <c r="W12" s="3"/>
      <c r="X12" s="3"/>
      <c r="Y12" s="3"/>
      <c r="Z12" s="3"/>
    </row>
    <row r="13" spans="1:26" ht="34.5" customHeight="1">
      <c r="A13" s="15"/>
      <c r="B13" s="41"/>
      <c r="C13" s="1"/>
      <c r="D13" s="1"/>
      <c r="E13" s="1"/>
      <c r="F13" s="1"/>
      <c r="G13" s="1"/>
      <c r="H13" s="1"/>
      <c r="I13" s="1"/>
      <c r="J13" s="1"/>
      <c r="K13" s="11"/>
      <c r="L13" s="11"/>
      <c r="M13" s="11"/>
      <c r="N13" s="3"/>
      <c r="O13" s="3"/>
      <c r="P13" s="3"/>
      <c r="Q13" s="3"/>
      <c r="R13" s="3"/>
      <c r="S13" s="3"/>
      <c r="T13" s="3"/>
      <c r="U13" s="3"/>
      <c r="V13" s="3"/>
      <c r="W13" s="3"/>
      <c r="X13" s="3"/>
      <c r="Y13" s="3"/>
      <c r="Z13" s="3"/>
    </row>
    <row r="14" spans="1:26" ht="34.5" customHeight="1">
      <c r="A14" s="15"/>
      <c r="B14" s="120"/>
      <c r="C14" s="121"/>
      <c r="D14" s="121"/>
      <c r="E14" s="121"/>
      <c r="F14" s="121"/>
      <c r="G14" s="121"/>
      <c r="H14" s="121"/>
      <c r="I14" s="121"/>
      <c r="J14" s="118"/>
      <c r="K14" s="11"/>
      <c r="L14" s="11"/>
      <c r="M14" s="11"/>
      <c r="N14" s="3"/>
      <c r="O14" s="3"/>
      <c r="P14" s="3"/>
      <c r="Q14" s="3"/>
      <c r="R14" s="3"/>
      <c r="S14" s="3"/>
      <c r="T14" s="3"/>
      <c r="U14" s="3"/>
      <c r="V14" s="3"/>
      <c r="W14" s="3"/>
      <c r="X14" s="3"/>
      <c r="Y14" s="3"/>
      <c r="Z14" s="3"/>
    </row>
    <row r="15" spans="1:26" ht="30.75" hidden="1" customHeight="1">
      <c r="A15" s="117" t="s">
        <v>35</v>
      </c>
      <c r="B15" s="118"/>
      <c r="C15" s="18">
        <f t="shared" ref="C15:M15" si="0">IFERROR(IF(COUNTIF(C7:C14,"A")&gt; COUNTIF(C7:C14,"P")+COUNTIF(C7:C14,"I"),CEILING(((COUNTIF(C7:C14,"I")+2*COUNTIF(C7:C14,"P")+3*COUNTIF(C7:C14,"A"))/COUNTA(C7:C14)),1),ROUND(((COUNTIF(C7:C14,"I")+2*COUNTIF(C7:C14,"P")+3*COUNTIF(C7:C14,"A"))/COUNTA(C7:C14)),0)),"")</f>
        <v>1</v>
      </c>
      <c r="D15" s="18">
        <f t="shared" si="0"/>
        <v>2</v>
      </c>
      <c r="E15" s="18" t="str">
        <f t="shared" si="0"/>
        <v/>
      </c>
      <c r="F15" s="18" t="str">
        <f t="shared" si="0"/>
        <v/>
      </c>
      <c r="G15" s="18" t="str">
        <f t="shared" si="0"/>
        <v/>
      </c>
      <c r="H15" s="18" t="str">
        <f t="shared" si="0"/>
        <v/>
      </c>
      <c r="I15" s="18" t="str">
        <f t="shared" si="0"/>
        <v/>
      </c>
      <c r="J15" s="18">
        <f t="shared" si="0"/>
        <v>2</v>
      </c>
      <c r="K15" s="18">
        <f t="shared" si="0"/>
        <v>2</v>
      </c>
      <c r="L15" s="18" t="str">
        <f t="shared" si="0"/>
        <v/>
      </c>
      <c r="M15" s="18" t="str">
        <f t="shared" si="0"/>
        <v/>
      </c>
      <c r="N15" s="3"/>
      <c r="O15" s="3"/>
      <c r="P15" s="3"/>
      <c r="Q15" s="3"/>
      <c r="R15" s="3"/>
      <c r="S15" s="3"/>
      <c r="T15" s="3"/>
      <c r="U15" s="3"/>
      <c r="V15" s="3"/>
      <c r="W15" s="3"/>
      <c r="X15" s="3"/>
      <c r="Y15" s="3"/>
      <c r="Z15" s="3"/>
    </row>
    <row r="16" spans="1:26" ht="31.5" customHeight="1">
      <c r="A16" s="117" t="s">
        <v>36</v>
      </c>
      <c r="B16" s="118"/>
      <c r="C16" s="19" t="str">
        <f>IFERROR(VLOOKUP(C15,'CS371'!LEVEL,2),"")</f>
        <v>I</v>
      </c>
      <c r="D16" s="19" t="str">
        <f>IFERROR(VLOOKUP(D15,'CS371'!LEVEL,2),"")</f>
        <v>P</v>
      </c>
      <c r="E16" s="19" t="str">
        <f>IFERROR(VLOOKUP(E15,'CS371'!LEVEL,2),"")</f>
        <v/>
      </c>
      <c r="F16" s="19" t="str">
        <f>IFERROR(VLOOKUP(F15,'CS371'!LEVEL,2),"")</f>
        <v/>
      </c>
      <c r="G16" s="19" t="str">
        <f>IFERROR(VLOOKUP(G15,'CS371'!LEVEL,2),"")</f>
        <v/>
      </c>
      <c r="H16" s="19" t="str">
        <f>IFERROR(VLOOKUP(H15,'CS371'!LEVEL,2),"")</f>
        <v/>
      </c>
      <c r="I16" s="19" t="str">
        <f>IFERROR(VLOOKUP(I15,'CS371'!LEVEL,2),"")</f>
        <v/>
      </c>
      <c r="J16" s="19" t="str">
        <f>IFERROR(VLOOKUP(J15,'CS371'!LEVEL,2),"")</f>
        <v>P</v>
      </c>
      <c r="K16" s="19" t="str">
        <f>IFERROR(VLOOKUP(K15,'CS371'!LEVEL,2),"")</f>
        <v>P</v>
      </c>
      <c r="L16" s="19" t="str">
        <f>IFERROR(VLOOKUP(L15,'CS371'!LEVEL,2),"")</f>
        <v/>
      </c>
      <c r="M16" s="19" t="str">
        <f>IFERROR(VLOOKUP(M15,'CS371'!LEVEL,2),"")</f>
        <v/>
      </c>
      <c r="N16" s="3"/>
      <c r="O16" s="3"/>
      <c r="P16" s="3"/>
      <c r="Q16" s="3"/>
      <c r="R16" s="3"/>
      <c r="S16" s="3"/>
      <c r="T16" s="3"/>
      <c r="U16" s="3"/>
      <c r="V16" s="3"/>
      <c r="W16" s="3"/>
      <c r="X16" s="3"/>
      <c r="Y16" s="3"/>
      <c r="Z16" s="3"/>
    </row>
    <row r="17" spans="1:26" ht="15.75" customHeight="1">
      <c r="A17" s="22">
        <f>COUNTA(A7:A14)</f>
        <v>6</v>
      </c>
      <c r="B17" s="3"/>
      <c r="C17" s="22">
        <f t="shared" ref="C17:M17" si="1">COUNTIF(C7:C14,"&lt;&gt;0")</f>
        <v>8</v>
      </c>
      <c r="D17" s="22">
        <f t="shared" si="1"/>
        <v>8</v>
      </c>
      <c r="E17" s="22">
        <f t="shared" si="1"/>
        <v>8</v>
      </c>
      <c r="F17" s="22">
        <f t="shared" si="1"/>
        <v>8</v>
      </c>
      <c r="G17" s="22">
        <f t="shared" si="1"/>
        <v>8</v>
      </c>
      <c r="H17" s="22">
        <f t="shared" si="1"/>
        <v>8</v>
      </c>
      <c r="I17" s="22">
        <f t="shared" si="1"/>
        <v>8</v>
      </c>
      <c r="J17" s="22">
        <f t="shared" si="1"/>
        <v>8</v>
      </c>
      <c r="K17" s="22">
        <f t="shared" si="1"/>
        <v>8</v>
      </c>
      <c r="L17" s="22">
        <f t="shared" si="1"/>
        <v>8</v>
      </c>
      <c r="M17" s="22">
        <f t="shared" si="1"/>
        <v>8</v>
      </c>
      <c r="N17" s="3"/>
      <c r="O17" s="3"/>
      <c r="P17" s="3"/>
      <c r="Q17" s="3"/>
      <c r="R17" s="3"/>
      <c r="S17" s="3"/>
      <c r="T17" s="3"/>
      <c r="U17" s="3"/>
      <c r="V17" s="3"/>
      <c r="W17" s="3"/>
      <c r="X17" s="3"/>
      <c r="Y17" s="3"/>
      <c r="Z17" s="3"/>
    </row>
    <row r="18" spans="1:26" ht="15.75" customHeight="1">
      <c r="A18" s="3"/>
      <c r="B18" s="119" t="s">
        <v>38</v>
      </c>
      <c r="C18" s="112"/>
      <c r="D18" s="112"/>
      <c r="E18" s="112"/>
      <c r="F18" s="112"/>
      <c r="G18" s="112"/>
      <c r="H18" s="112"/>
      <c r="I18" s="112"/>
      <c r="J18" s="112"/>
      <c r="K18" s="112"/>
      <c r="L18" s="112"/>
      <c r="M18" s="113"/>
      <c r="N18" s="3"/>
      <c r="O18" s="3"/>
      <c r="P18" s="3"/>
      <c r="Q18" s="3"/>
      <c r="R18" s="3"/>
      <c r="S18" s="3"/>
      <c r="T18" s="3"/>
      <c r="U18" s="3"/>
      <c r="V18" s="3"/>
      <c r="W18" s="3"/>
      <c r="X18" s="3"/>
      <c r="Y18" s="3"/>
      <c r="Z18" s="3"/>
    </row>
    <row r="19" spans="1:26" ht="15.75" customHeight="1">
      <c r="A19" s="3"/>
      <c r="B19" s="114"/>
      <c r="C19" s="115"/>
      <c r="D19" s="115"/>
      <c r="E19" s="115"/>
      <c r="F19" s="115"/>
      <c r="G19" s="115"/>
      <c r="H19" s="115"/>
      <c r="I19" s="115"/>
      <c r="J19" s="115"/>
      <c r="K19" s="115"/>
      <c r="L19" s="115"/>
      <c r="M19" s="116"/>
      <c r="N19" s="3"/>
      <c r="O19" s="3"/>
      <c r="P19" s="3"/>
      <c r="Q19" s="3"/>
      <c r="R19" s="3"/>
      <c r="S19" s="3"/>
      <c r="T19" s="3"/>
      <c r="U19" s="3"/>
      <c r="V19" s="3"/>
      <c r="W19" s="3"/>
      <c r="X19" s="3"/>
      <c r="Y19" s="3"/>
      <c r="Z19" s="3"/>
    </row>
    <row r="20" spans="1:26" ht="15.75" customHeight="1">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ht="15.75"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ht="15.75"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ht="15.7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ht="15.7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15.7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5.75" customHeight="1">
      <c r="A26" s="3"/>
      <c r="B26" s="3">
        <f>IFERROR(IF(COUNTIF(C7:C14,"A")&gt; COUNTIF(C7:C14,"P")+COUNTIF(C7:C14,"I"),CEILING(((COUNTIF(C7:C14,"I")+2*COUNTIF(C7:C14,"P")+3*COUNTIF(C7:C14,"A"))/COUNTA(C7:C14)),1),ROUND(((COUNTIF(C7:C14,"I")+2*COUNTIF(C7:C14,"P")+3*COUNTIF(C7:C14,"A"))/COUNTA(C7:C14)),0)),"")</f>
        <v>1</v>
      </c>
      <c r="C26" s="3"/>
      <c r="D26" s="3"/>
      <c r="E26" s="3"/>
      <c r="F26" s="3"/>
      <c r="G26" s="3"/>
      <c r="H26" s="3"/>
      <c r="I26" s="3"/>
      <c r="J26" s="3"/>
      <c r="K26" s="3"/>
      <c r="L26" s="3"/>
      <c r="M26" s="3"/>
      <c r="N26" s="3"/>
      <c r="O26" s="3"/>
      <c r="P26" s="3"/>
      <c r="Q26" s="3"/>
      <c r="R26" s="3"/>
      <c r="S26" s="3"/>
      <c r="T26" s="3"/>
      <c r="U26" s="3"/>
      <c r="V26" s="3"/>
      <c r="W26" s="3"/>
      <c r="X26" s="3"/>
      <c r="Y26" s="3"/>
      <c r="Z26" s="3"/>
    </row>
    <row r="27" spans="1:26" ht="15.7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5.7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5.7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5.7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5.7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5">
    <mergeCell ref="C2:J3"/>
    <mergeCell ref="A15:B15"/>
    <mergeCell ref="A16:B16"/>
    <mergeCell ref="B18:M19"/>
    <mergeCell ref="B14:J14"/>
  </mergeCells>
  <dataValidations count="3">
    <dataValidation type="list" allowBlank="1" showErrorMessage="1" sqref="B4">
      <formula1>CourseGroups</formula1>
    </dataValidation>
    <dataValidation type="list" allowBlank="1" showErrorMessage="1" sqref="B3">
      <formula1>"Freshman,Sophomore,Junior,Senior"</formula1>
    </dataValidation>
    <dataValidation type="list" allowBlank="1" showInputMessage="1" showErrorMessage="1" prompt="Input levels" sqref="B7:M13 B14 K14:M14">
      <formula1>"I,P,A"</formula1>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36C09"/>
  </sheetPr>
  <dimension ref="A1:Z1000"/>
  <sheetViews>
    <sheetView topLeftCell="A10" workbookViewId="0">
      <selection activeCell="A13" sqref="A13:XFD13"/>
    </sheetView>
  </sheetViews>
  <sheetFormatPr defaultColWidth="15.109375" defaultRowHeight="15" customHeight="1"/>
  <cols>
    <col min="1" max="1" width="19" customWidth="1"/>
    <col min="2" max="2" width="51.88671875" customWidth="1"/>
    <col min="3" max="3" width="13" customWidth="1"/>
    <col min="4" max="4" width="9.44140625" customWidth="1"/>
    <col min="5" max="5" width="7.77734375" customWidth="1"/>
    <col min="6" max="6" width="9.33203125" customWidth="1"/>
    <col min="7" max="20" width="7.77734375" customWidth="1"/>
    <col min="21" max="24" width="0" hidden="1" customWidth="1"/>
    <col min="25" max="26" width="7.77734375" customWidth="1"/>
  </cols>
  <sheetData>
    <row r="1" spans="1:26" ht="30" customHeight="1">
      <c r="A1" s="1" t="s">
        <v>0</v>
      </c>
      <c r="B1" s="2" t="s">
        <v>140</v>
      </c>
      <c r="C1" s="3"/>
      <c r="D1" s="3"/>
      <c r="E1" s="3"/>
      <c r="F1" s="3"/>
      <c r="G1" s="3"/>
      <c r="H1" s="3"/>
      <c r="I1" s="3"/>
      <c r="J1" s="3"/>
      <c r="K1" s="3"/>
      <c r="L1" s="3"/>
      <c r="M1" s="3"/>
      <c r="N1" s="3"/>
      <c r="O1" s="3"/>
      <c r="P1" s="3"/>
      <c r="Q1" s="3"/>
      <c r="R1" s="3"/>
      <c r="S1" s="3"/>
      <c r="T1" s="3"/>
      <c r="U1" s="3"/>
      <c r="V1" s="3"/>
      <c r="W1" s="3"/>
      <c r="X1" s="3"/>
      <c r="Y1" s="3"/>
      <c r="Z1" s="3"/>
    </row>
    <row r="2" spans="1:26" ht="36" customHeight="1">
      <c r="A2" s="1" t="s">
        <v>2</v>
      </c>
      <c r="B2" s="2" t="s">
        <v>141</v>
      </c>
      <c r="C2" s="111" t="s">
        <v>4</v>
      </c>
      <c r="D2" s="112"/>
      <c r="E2" s="112"/>
      <c r="F2" s="112"/>
      <c r="G2" s="112"/>
      <c r="H2" s="112"/>
      <c r="I2" s="112"/>
      <c r="J2" s="113"/>
      <c r="K2" s="3"/>
      <c r="L2" s="3"/>
      <c r="M2" s="3"/>
      <c r="N2" s="3"/>
      <c r="O2" s="3"/>
      <c r="P2" s="3"/>
      <c r="Q2" s="3"/>
      <c r="R2" s="3"/>
      <c r="S2" s="3"/>
      <c r="T2" s="3"/>
      <c r="U2" s="3"/>
      <c r="V2" s="3"/>
      <c r="W2" s="3"/>
      <c r="X2" s="3"/>
      <c r="Y2" s="3"/>
      <c r="Z2" s="3"/>
    </row>
    <row r="3" spans="1:26" ht="33" customHeight="1">
      <c r="A3" s="4" t="s">
        <v>5</v>
      </c>
      <c r="B3" s="11"/>
      <c r="C3" s="114"/>
      <c r="D3" s="115"/>
      <c r="E3" s="115"/>
      <c r="F3" s="115"/>
      <c r="G3" s="115"/>
      <c r="H3" s="115"/>
      <c r="I3" s="115"/>
      <c r="J3" s="116"/>
      <c r="K3" s="3"/>
      <c r="L3" s="3"/>
      <c r="M3" s="3"/>
      <c r="N3" s="3"/>
      <c r="O3" s="3"/>
      <c r="P3" s="3"/>
      <c r="Q3" s="3"/>
      <c r="R3" s="3"/>
      <c r="S3" s="3"/>
      <c r="T3" s="3"/>
      <c r="U3" s="3"/>
      <c r="V3" s="3"/>
      <c r="W3" s="3"/>
      <c r="X3" s="3"/>
      <c r="Y3" s="3"/>
      <c r="Z3" s="3"/>
    </row>
    <row r="4" spans="1:26" ht="29.25" customHeight="1">
      <c r="A4" s="1" t="s">
        <v>7</v>
      </c>
      <c r="B4" s="2" t="s">
        <v>115</v>
      </c>
      <c r="C4" s="5"/>
      <c r="D4" s="5"/>
      <c r="E4" s="5"/>
      <c r="F4" s="5"/>
      <c r="G4" s="5"/>
      <c r="H4" s="5"/>
      <c r="I4" s="5"/>
      <c r="J4" s="5"/>
      <c r="K4" s="3"/>
      <c r="L4" s="3"/>
      <c r="M4" s="3"/>
      <c r="N4" s="3"/>
      <c r="O4" s="3"/>
      <c r="P4" s="3"/>
      <c r="Q4" s="3"/>
      <c r="R4" s="3"/>
      <c r="S4" s="3"/>
      <c r="T4" s="3"/>
      <c r="U4" s="3"/>
      <c r="V4" s="3"/>
      <c r="W4" s="3"/>
      <c r="X4" s="3"/>
      <c r="Y4" s="3"/>
      <c r="Z4" s="3"/>
    </row>
    <row r="5" spans="1:26" ht="15.75" customHeight="1">
      <c r="A5" s="3"/>
      <c r="B5" s="3"/>
      <c r="C5" s="3"/>
      <c r="D5" s="3"/>
      <c r="E5" s="3"/>
      <c r="F5" s="3"/>
      <c r="G5" s="3"/>
      <c r="H5" s="3"/>
      <c r="I5" s="3"/>
      <c r="J5" s="3"/>
      <c r="K5" s="3"/>
      <c r="L5" s="3"/>
      <c r="M5" s="3"/>
      <c r="N5" s="3"/>
      <c r="O5" s="3"/>
      <c r="P5" s="3"/>
      <c r="Q5" s="3"/>
      <c r="R5" s="3"/>
      <c r="S5" s="3"/>
      <c r="T5" s="3"/>
      <c r="U5" s="3"/>
      <c r="V5" s="3"/>
      <c r="W5" s="3"/>
      <c r="X5" s="3"/>
      <c r="Y5" s="3"/>
      <c r="Z5" s="3"/>
    </row>
    <row r="6" spans="1:26" ht="28.5" customHeight="1">
      <c r="A6" s="6" t="s">
        <v>9</v>
      </c>
      <c r="B6" s="7" t="s">
        <v>10</v>
      </c>
      <c r="C6" s="7" t="s">
        <v>11</v>
      </c>
      <c r="D6" s="7" t="s">
        <v>12</v>
      </c>
      <c r="E6" s="7" t="s">
        <v>13</v>
      </c>
      <c r="F6" s="7" t="s">
        <v>14</v>
      </c>
      <c r="G6" s="7" t="s">
        <v>15</v>
      </c>
      <c r="H6" s="7" t="s">
        <v>16</v>
      </c>
      <c r="I6" s="7" t="s">
        <v>17</v>
      </c>
      <c r="J6" s="7" t="s">
        <v>18</v>
      </c>
      <c r="K6" s="7" t="s">
        <v>19</v>
      </c>
      <c r="L6" s="7" t="s">
        <v>20</v>
      </c>
      <c r="M6" s="7" t="s">
        <v>21</v>
      </c>
      <c r="N6" s="3"/>
      <c r="O6" s="3"/>
      <c r="P6" s="3"/>
      <c r="Q6" s="3"/>
      <c r="R6" s="3"/>
      <c r="S6" s="3"/>
      <c r="T6" s="3"/>
      <c r="U6" s="3"/>
      <c r="V6" s="3"/>
      <c r="W6" s="3"/>
      <c r="X6" s="3"/>
      <c r="Y6" s="3"/>
      <c r="Z6" s="3"/>
    </row>
    <row r="7" spans="1:26" ht="34.5" customHeight="1">
      <c r="A7" s="15">
        <v>1</v>
      </c>
      <c r="B7" s="21" t="s">
        <v>142</v>
      </c>
      <c r="C7" s="2" t="s">
        <v>24</v>
      </c>
      <c r="D7" s="11"/>
      <c r="E7" s="11"/>
      <c r="F7" s="11"/>
      <c r="G7" s="2" t="s">
        <v>25</v>
      </c>
      <c r="H7" s="11"/>
      <c r="I7" s="11"/>
      <c r="J7" s="11"/>
      <c r="K7" s="11"/>
      <c r="L7" s="11"/>
      <c r="M7" s="11"/>
      <c r="N7" s="3"/>
      <c r="O7" s="3"/>
      <c r="P7" s="3"/>
      <c r="Q7" s="3"/>
      <c r="R7" s="3"/>
      <c r="S7" s="3"/>
      <c r="T7" s="3"/>
      <c r="U7" s="3"/>
      <c r="V7" s="3"/>
      <c r="W7" s="3"/>
      <c r="X7" s="3"/>
      <c r="Y7" s="3"/>
      <c r="Z7" s="3"/>
    </row>
    <row r="8" spans="1:26" ht="34.5" customHeight="1">
      <c r="A8" s="15">
        <v>2</v>
      </c>
      <c r="B8" s="21" t="s">
        <v>143</v>
      </c>
      <c r="C8" s="2" t="s">
        <v>24</v>
      </c>
      <c r="D8" s="11"/>
      <c r="E8" s="11"/>
      <c r="F8" s="11"/>
      <c r="G8" s="11"/>
      <c r="H8" s="11"/>
      <c r="I8" s="11"/>
      <c r="J8" s="11"/>
      <c r="K8" s="11"/>
      <c r="L8" s="11"/>
      <c r="M8" s="11"/>
      <c r="N8" s="3"/>
      <c r="O8" s="3"/>
      <c r="P8" s="3"/>
      <c r="Q8" s="3"/>
      <c r="R8" s="3"/>
      <c r="S8" s="3"/>
      <c r="T8" s="3"/>
      <c r="U8" s="11">
        <v>1</v>
      </c>
      <c r="V8" s="11" t="s">
        <v>25</v>
      </c>
      <c r="W8" s="11" t="s">
        <v>43</v>
      </c>
      <c r="X8" s="3"/>
      <c r="Y8" s="3"/>
      <c r="Z8" s="3"/>
    </row>
    <row r="9" spans="1:26" ht="34.5" customHeight="1">
      <c r="A9" s="15">
        <v>3</v>
      </c>
      <c r="B9" s="21" t="s">
        <v>144</v>
      </c>
      <c r="C9" s="11"/>
      <c r="D9" s="2" t="s">
        <v>24</v>
      </c>
      <c r="E9" s="11"/>
      <c r="F9" s="11"/>
      <c r="G9" s="2" t="s">
        <v>25</v>
      </c>
      <c r="H9" s="11"/>
      <c r="I9" s="11"/>
      <c r="J9" s="2" t="s">
        <v>25</v>
      </c>
      <c r="K9" s="11"/>
      <c r="L9" s="11"/>
      <c r="M9" s="11"/>
      <c r="N9" s="3"/>
      <c r="O9" s="3"/>
      <c r="P9" s="3"/>
      <c r="Q9" s="3"/>
      <c r="R9" s="3"/>
      <c r="S9" s="3"/>
      <c r="T9" s="3"/>
      <c r="U9" s="11">
        <v>2</v>
      </c>
      <c r="V9" s="11" t="s">
        <v>24</v>
      </c>
      <c r="W9" s="11" t="s">
        <v>28</v>
      </c>
      <c r="X9" s="3"/>
      <c r="Y9" s="3"/>
      <c r="Z9" s="3"/>
    </row>
    <row r="10" spans="1:26" ht="34.5" customHeight="1">
      <c r="A10" s="15">
        <v>4</v>
      </c>
      <c r="B10" s="21" t="s">
        <v>145</v>
      </c>
      <c r="C10" s="11"/>
      <c r="D10" s="2" t="s">
        <v>25</v>
      </c>
      <c r="E10" s="11"/>
      <c r="F10" s="11"/>
      <c r="G10" s="2" t="s">
        <v>25</v>
      </c>
      <c r="H10" s="11"/>
      <c r="I10" s="11"/>
      <c r="J10" s="11"/>
      <c r="K10" s="2" t="s">
        <v>25</v>
      </c>
      <c r="L10" s="11"/>
      <c r="M10" s="11"/>
      <c r="N10" s="3"/>
      <c r="O10" s="3"/>
      <c r="P10" s="3"/>
      <c r="Q10" s="3"/>
      <c r="R10" s="3"/>
      <c r="S10" s="3"/>
      <c r="T10" s="3"/>
      <c r="U10" s="11">
        <v>3</v>
      </c>
      <c r="V10" s="11" t="s">
        <v>31</v>
      </c>
      <c r="W10" s="11" t="s">
        <v>32</v>
      </c>
      <c r="X10" s="3"/>
      <c r="Y10" s="3"/>
      <c r="Z10" s="3"/>
    </row>
    <row r="11" spans="1:26" ht="34.5" customHeight="1">
      <c r="A11" s="15">
        <v>5</v>
      </c>
      <c r="B11" s="21" t="s">
        <v>146</v>
      </c>
      <c r="C11" s="11"/>
      <c r="D11" s="11"/>
      <c r="E11" s="2" t="s">
        <v>25</v>
      </c>
      <c r="F11" s="11"/>
      <c r="G11" s="11"/>
      <c r="H11" s="11"/>
      <c r="I11" s="11"/>
      <c r="J11" s="11"/>
      <c r="K11" s="11"/>
      <c r="L11" s="11"/>
      <c r="M11" s="11"/>
      <c r="N11" s="3"/>
      <c r="O11" s="3"/>
      <c r="P11" s="3"/>
      <c r="Q11" s="3"/>
      <c r="R11" s="3"/>
      <c r="S11" s="3"/>
      <c r="T11" s="3"/>
      <c r="U11" s="3"/>
      <c r="V11" s="3"/>
      <c r="W11" s="3"/>
      <c r="X11" s="3"/>
      <c r="Y11" s="3"/>
      <c r="Z11" s="3"/>
    </row>
    <row r="12" spans="1:26" ht="34.5" customHeight="1">
      <c r="A12" s="15">
        <v>6</v>
      </c>
      <c r="B12" s="42" t="s">
        <v>147</v>
      </c>
      <c r="C12" s="11"/>
      <c r="D12" s="11"/>
      <c r="E12" s="11"/>
      <c r="F12" s="11"/>
      <c r="G12" s="2" t="s">
        <v>25</v>
      </c>
      <c r="H12" s="11"/>
      <c r="I12" s="11"/>
      <c r="J12" s="2" t="s">
        <v>25</v>
      </c>
      <c r="K12" s="2" t="s">
        <v>25</v>
      </c>
      <c r="L12" s="11"/>
      <c r="M12" s="11"/>
      <c r="N12" s="3"/>
      <c r="O12" s="3"/>
      <c r="P12" s="3"/>
      <c r="Q12" s="3"/>
      <c r="R12" s="3"/>
      <c r="S12" s="3"/>
      <c r="T12" s="3"/>
      <c r="U12" s="3"/>
      <c r="V12" s="3"/>
      <c r="W12" s="3"/>
      <c r="X12" s="3"/>
      <c r="Y12" s="3"/>
      <c r="Z12" s="3"/>
    </row>
    <row r="13" spans="1:26" s="48" customFormat="1" ht="34.5" customHeight="1">
      <c r="A13" s="108"/>
      <c r="B13" s="110"/>
      <c r="C13" s="11"/>
      <c r="D13" s="11"/>
      <c r="E13" s="11"/>
      <c r="F13" s="11"/>
      <c r="G13" s="2"/>
      <c r="H13" s="11"/>
      <c r="I13" s="11"/>
      <c r="J13" s="2"/>
      <c r="K13" s="2"/>
      <c r="L13" s="11"/>
      <c r="M13" s="11"/>
      <c r="N13" s="3"/>
      <c r="O13" s="3"/>
      <c r="P13" s="3"/>
      <c r="Q13" s="3"/>
      <c r="R13" s="3"/>
      <c r="S13" s="3"/>
      <c r="T13" s="3"/>
      <c r="U13" s="3"/>
      <c r="V13" s="3"/>
      <c r="W13" s="3"/>
      <c r="X13" s="3"/>
      <c r="Y13" s="3"/>
      <c r="Z13" s="3"/>
    </row>
    <row r="14" spans="1:26" s="48" customFormat="1" ht="34.5" customHeight="1">
      <c r="A14" s="108"/>
      <c r="B14" s="110"/>
      <c r="C14" s="11"/>
      <c r="D14" s="11"/>
      <c r="E14" s="11"/>
      <c r="F14" s="11"/>
      <c r="G14" s="2"/>
      <c r="H14" s="11"/>
      <c r="I14" s="11"/>
      <c r="J14" s="2"/>
      <c r="K14" s="2"/>
      <c r="L14" s="11"/>
      <c r="M14" s="11"/>
      <c r="N14" s="3"/>
      <c r="O14" s="3"/>
      <c r="P14" s="3"/>
      <c r="Q14" s="3"/>
      <c r="R14" s="3"/>
      <c r="S14" s="3"/>
      <c r="T14" s="3"/>
      <c r="U14" s="3"/>
      <c r="V14" s="3"/>
      <c r="W14" s="3"/>
      <c r="X14" s="3"/>
      <c r="Y14" s="3"/>
      <c r="Z14" s="3"/>
    </row>
    <row r="15" spans="1:26" ht="22.2" customHeight="1">
      <c r="A15" s="117" t="s">
        <v>35</v>
      </c>
      <c r="B15" s="118"/>
      <c r="C15" s="18">
        <f t="shared" ref="C15:M15" si="0">IFERROR(IF(COUNTIF(C7:C12,"A")&gt; COUNTIF(C7:C12,"P")+COUNTIF(C7:C12,"I"),CEILING(((COUNTIF(C7:C12,"I")+2*COUNTIF(C7:C12,"P")+3*COUNTIF(C7:C12,"A"))/COUNTA(C7:C12)),1),ROUND(((COUNTIF(C7:C12,"I")+2*COUNTIF(C7:C12,"P")+3*COUNTIF(C7:C12,"A"))/COUNTA(C7:C12)),0)),"")</f>
        <v>2</v>
      </c>
      <c r="D15" s="18">
        <f t="shared" si="0"/>
        <v>2</v>
      </c>
      <c r="E15" s="18">
        <f t="shared" si="0"/>
        <v>1</v>
      </c>
      <c r="F15" s="18" t="str">
        <f t="shared" si="0"/>
        <v/>
      </c>
      <c r="G15" s="18">
        <f t="shared" si="0"/>
        <v>1</v>
      </c>
      <c r="H15" s="18" t="str">
        <f t="shared" si="0"/>
        <v/>
      </c>
      <c r="I15" s="18" t="str">
        <f t="shared" si="0"/>
        <v/>
      </c>
      <c r="J15" s="18">
        <f t="shared" si="0"/>
        <v>1</v>
      </c>
      <c r="K15" s="18">
        <f t="shared" si="0"/>
        <v>1</v>
      </c>
      <c r="L15" s="18" t="str">
        <f t="shared" si="0"/>
        <v/>
      </c>
      <c r="M15" s="18" t="str">
        <f t="shared" si="0"/>
        <v/>
      </c>
      <c r="N15" s="3"/>
      <c r="O15" s="3"/>
      <c r="P15" s="3"/>
      <c r="Q15" s="3"/>
      <c r="R15" s="3"/>
      <c r="S15" s="3"/>
      <c r="T15" s="3"/>
      <c r="U15" s="3"/>
      <c r="V15" s="3"/>
      <c r="W15" s="3"/>
      <c r="X15" s="3"/>
      <c r="Y15" s="3"/>
      <c r="Z15" s="3"/>
    </row>
    <row r="16" spans="1:26" ht="31.5" customHeight="1">
      <c r="A16" s="117" t="s">
        <v>36</v>
      </c>
      <c r="B16" s="118"/>
      <c r="C16" s="19" t="str">
        <f>IFERROR(VLOOKUP(C15,'CS391'!LEVEL,2),"")</f>
        <v>P</v>
      </c>
      <c r="D16" s="19" t="str">
        <f>IFERROR(VLOOKUP(D15,'CS391'!LEVEL,2),"")</f>
        <v>P</v>
      </c>
      <c r="E16" s="19" t="str">
        <f>IFERROR(VLOOKUP(E15,'CS391'!LEVEL,2),"")</f>
        <v>I</v>
      </c>
      <c r="F16" s="19" t="str">
        <f>IFERROR(VLOOKUP(F15,'CS391'!LEVEL,2),"")</f>
        <v/>
      </c>
      <c r="G16" s="19" t="str">
        <f>IFERROR(VLOOKUP(G15,'CS391'!LEVEL,2),"")</f>
        <v>I</v>
      </c>
      <c r="H16" s="19" t="str">
        <f>IFERROR(VLOOKUP(H15,'CS391'!LEVEL,2),"")</f>
        <v/>
      </c>
      <c r="I16" s="19" t="str">
        <f>IFERROR(VLOOKUP(I15,'CS391'!LEVEL,2),"")</f>
        <v/>
      </c>
      <c r="J16" s="19" t="str">
        <f>IFERROR(VLOOKUP(J15,'CS391'!LEVEL,2),"")</f>
        <v>I</v>
      </c>
      <c r="K16" s="19" t="str">
        <f>IFERROR(VLOOKUP(K15,'CS391'!LEVEL,2),"")</f>
        <v>I</v>
      </c>
      <c r="L16" s="19" t="str">
        <f>IFERROR(VLOOKUP(L15,'CS391'!LEVEL,2),"")</f>
        <v/>
      </c>
      <c r="M16" s="19" t="str">
        <f>IFERROR(VLOOKUP(M15,'CS391'!LEVEL,2),"")</f>
        <v/>
      </c>
      <c r="N16" s="3"/>
      <c r="O16" s="3"/>
      <c r="P16" s="3"/>
      <c r="Q16" s="3"/>
      <c r="R16" s="3"/>
      <c r="S16" s="3"/>
      <c r="T16" s="3"/>
      <c r="U16" s="3"/>
      <c r="V16" s="3"/>
      <c r="W16" s="3"/>
      <c r="X16" s="3"/>
      <c r="Y16" s="3"/>
      <c r="Z16" s="3"/>
    </row>
    <row r="17" spans="1:26" ht="15.75" customHeight="1">
      <c r="A17" s="22">
        <f>COUNTA(A7:A12)</f>
        <v>6</v>
      </c>
      <c r="B17" s="3"/>
      <c r="C17" s="22">
        <f t="shared" ref="C17:M17" si="1">COUNTIF(C7:C16,"&lt;&gt;0")</f>
        <v>10</v>
      </c>
      <c r="D17" s="22">
        <f t="shared" si="1"/>
        <v>10</v>
      </c>
      <c r="E17" s="22">
        <f t="shared" si="1"/>
        <v>10</v>
      </c>
      <c r="F17" s="22">
        <f t="shared" si="1"/>
        <v>10</v>
      </c>
      <c r="G17" s="22">
        <f t="shared" si="1"/>
        <v>10</v>
      </c>
      <c r="H17" s="22">
        <f t="shared" si="1"/>
        <v>10</v>
      </c>
      <c r="I17" s="22">
        <f t="shared" si="1"/>
        <v>10</v>
      </c>
      <c r="J17" s="22">
        <f t="shared" si="1"/>
        <v>10</v>
      </c>
      <c r="K17" s="22">
        <f t="shared" si="1"/>
        <v>10</v>
      </c>
      <c r="L17" s="22">
        <f t="shared" si="1"/>
        <v>10</v>
      </c>
      <c r="M17" s="22">
        <f t="shared" si="1"/>
        <v>10</v>
      </c>
      <c r="N17" s="3"/>
      <c r="O17" s="3"/>
      <c r="P17" s="3"/>
      <c r="Q17" s="3"/>
      <c r="R17" s="3"/>
      <c r="S17" s="3"/>
      <c r="T17" s="3"/>
      <c r="U17" s="3"/>
      <c r="V17" s="3"/>
      <c r="W17" s="3"/>
      <c r="X17" s="3"/>
      <c r="Y17" s="3"/>
      <c r="Z17" s="3"/>
    </row>
    <row r="18" spans="1:26" ht="15.75" customHeight="1">
      <c r="A18" s="3"/>
      <c r="B18" s="119" t="s">
        <v>38</v>
      </c>
      <c r="C18" s="112"/>
      <c r="D18" s="112"/>
      <c r="E18" s="112"/>
      <c r="F18" s="112"/>
      <c r="G18" s="112"/>
      <c r="H18" s="112"/>
      <c r="I18" s="112"/>
      <c r="J18" s="112"/>
      <c r="K18" s="112"/>
      <c r="L18" s="112"/>
      <c r="M18" s="113"/>
      <c r="N18" s="3"/>
      <c r="O18" s="3"/>
      <c r="P18" s="3"/>
      <c r="Q18" s="3"/>
      <c r="R18" s="3"/>
      <c r="S18" s="3"/>
      <c r="T18" s="3"/>
      <c r="U18" s="3"/>
      <c r="V18" s="3"/>
      <c r="W18" s="3"/>
      <c r="X18" s="3"/>
      <c r="Y18" s="3"/>
      <c r="Z18" s="3"/>
    </row>
    <row r="19" spans="1:26" ht="15.75" customHeight="1">
      <c r="A19" s="3"/>
      <c r="B19" s="114"/>
      <c r="C19" s="115"/>
      <c r="D19" s="115"/>
      <c r="E19" s="115"/>
      <c r="F19" s="115"/>
      <c r="G19" s="115"/>
      <c r="H19" s="115"/>
      <c r="I19" s="115"/>
      <c r="J19" s="115"/>
      <c r="K19" s="115"/>
      <c r="L19" s="115"/>
      <c r="M19" s="116"/>
      <c r="N19" s="3"/>
      <c r="O19" s="3"/>
      <c r="P19" s="3"/>
      <c r="Q19" s="3"/>
      <c r="R19" s="3"/>
      <c r="S19" s="3"/>
      <c r="T19" s="3"/>
      <c r="U19" s="3"/>
      <c r="V19" s="3"/>
      <c r="W19" s="3"/>
      <c r="X19" s="3"/>
      <c r="Y19" s="3"/>
      <c r="Z19" s="3"/>
    </row>
    <row r="20" spans="1:26" ht="15.75" customHeight="1">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ht="15.75"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ht="15.75"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ht="15.7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ht="15.7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15.7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5.75" customHeight="1">
      <c r="A26" s="3"/>
      <c r="B26" s="3">
        <f>IFERROR(IF(COUNTIF(C7:C12,"A")&gt; COUNTIF(C7:C12,"P")+COUNTIF(C7:C12,"I"),CEILING(((COUNTIF(C7:C12,"I")+2*COUNTIF(C7:C12,"P")+3*COUNTIF(C7:C12,"A"))/COUNTA(C7:C12)),1),ROUND(((COUNTIF(C7:C12,"I")+2*COUNTIF(C7:C12,"P")+3*COUNTIF(C7:C12,"A"))/COUNTA(C7:C12)),0)),"")</f>
        <v>2</v>
      </c>
      <c r="C26" s="3"/>
      <c r="D26" s="3"/>
      <c r="E26" s="3"/>
      <c r="F26" s="3"/>
      <c r="G26" s="3"/>
      <c r="H26" s="3"/>
      <c r="I26" s="3"/>
      <c r="J26" s="3"/>
      <c r="K26" s="3"/>
      <c r="L26" s="3"/>
      <c r="M26" s="3"/>
      <c r="N26" s="3"/>
      <c r="O26" s="3"/>
      <c r="P26" s="3"/>
      <c r="Q26" s="3"/>
      <c r="R26" s="3"/>
      <c r="S26" s="3"/>
      <c r="T26" s="3"/>
      <c r="U26" s="3"/>
      <c r="V26" s="3"/>
      <c r="W26" s="3"/>
      <c r="X26" s="3"/>
      <c r="Y26" s="3"/>
      <c r="Z26" s="3"/>
    </row>
    <row r="27" spans="1:26" ht="15.7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5.7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5.7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5.7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5.7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4">
    <mergeCell ref="C2:J3"/>
    <mergeCell ref="A15:B15"/>
    <mergeCell ref="A16:B16"/>
    <mergeCell ref="B18:M19"/>
  </mergeCells>
  <dataValidations count="3">
    <dataValidation type="list" allowBlank="1" showErrorMessage="1" sqref="B4">
      <formula1>CourseGroups</formula1>
    </dataValidation>
    <dataValidation type="list" allowBlank="1" showErrorMessage="1" sqref="B3">
      <formula1>"Freshman,Sophomore,Junior,Senior"</formula1>
    </dataValidation>
    <dataValidation type="list" allowBlank="1" showInputMessage="1" showErrorMessage="1" prompt="Input levels" sqref="C7:M14">
      <formula1>"I,P,A"</formula1>
    </dataValidation>
  </dataValidation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F6128"/>
  </sheetPr>
  <dimension ref="A1:Z1000"/>
  <sheetViews>
    <sheetView workbookViewId="0"/>
  </sheetViews>
  <sheetFormatPr defaultColWidth="15.109375" defaultRowHeight="15" customHeight="1"/>
  <cols>
    <col min="1" max="1" width="19" customWidth="1"/>
    <col min="2" max="2" width="51.88671875" customWidth="1"/>
    <col min="3" max="3" width="13" customWidth="1"/>
    <col min="4" max="4" width="9.44140625" customWidth="1"/>
    <col min="5" max="5" width="7.77734375" customWidth="1"/>
    <col min="6" max="6" width="9.33203125" customWidth="1"/>
    <col min="7" max="20" width="7.77734375" customWidth="1"/>
    <col min="21" max="24" width="0" hidden="1" customWidth="1"/>
    <col min="25" max="26" width="7.77734375" customWidth="1"/>
  </cols>
  <sheetData>
    <row r="1" spans="1:26" ht="30" customHeight="1">
      <c r="A1" s="1" t="s">
        <v>0</v>
      </c>
      <c r="B1" s="11"/>
      <c r="C1" s="3"/>
      <c r="D1" s="3"/>
      <c r="E1" s="3"/>
      <c r="F1" s="3"/>
      <c r="G1" s="3"/>
      <c r="H1" s="3"/>
      <c r="I1" s="3"/>
      <c r="J1" s="3"/>
      <c r="K1" s="3"/>
      <c r="L1" s="3"/>
      <c r="M1" s="3"/>
      <c r="N1" s="3"/>
      <c r="O1" s="3"/>
      <c r="P1" s="3"/>
      <c r="Q1" s="3"/>
      <c r="R1" s="3"/>
      <c r="S1" s="3"/>
      <c r="T1" s="3"/>
      <c r="U1" s="3"/>
      <c r="V1" s="3"/>
      <c r="W1" s="3"/>
      <c r="X1" s="3"/>
      <c r="Y1" s="3"/>
      <c r="Z1" s="3"/>
    </row>
    <row r="2" spans="1:26" ht="36" customHeight="1">
      <c r="A2" s="1" t="s">
        <v>2</v>
      </c>
      <c r="B2" s="11"/>
      <c r="C2" s="111" t="s">
        <v>4</v>
      </c>
      <c r="D2" s="112"/>
      <c r="E2" s="112"/>
      <c r="F2" s="112"/>
      <c r="G2" s="112"/>
      <c r="H2" s="112"/>
      <c r="I2" s="112"/>
      <c r="J2" s="113"/>
      <c r="K2" s="3"/>
      <c r="L2" s="3"/>
      <c r="M2" s="3"/>
      <c r="N2" s="3"/>
      <c r="O2" s="3"/>
      <c r="P2" s="3"/>
      <c r="Q2" s="3"/>
      <c r="R2" s="3"/>
      <c r="S2" s="3"/>
      <c r="T2" s="3"/>
      <c r="U2" s="3"/>
      <c r="V2" s="3"/>
      <c r="W2" s="3"/>
      <c r="X2" s="3"/>
      <c r="Y2" s="3"/>
      <c r="Z2" s="3"/>
    </row>
    <row r="3" spans="1:26" ht="33" customHeight="1">
      <c r="A3" s="4" t="s">
        <v>5</v>
      </c>
      <c r="B3" s="11"/>
      <c r="C3" s="114"/>
      <c r="D3" s="115"/>
      <c r="E3" s="115"/>
      <c r="F3" s="115"/>
      <c r="G3" s="115"/>
      <c r="H3" s="115"/>
      <c r="I3" s="115"/>
      <c r="J3" s="116"/>
      <c r="K3" s="3"/>
      <c r="L3" s="3"/>
      <c r="M3" s="3"/>
      <c r="N3" s="3"/>
      <c r="O3" s="3"/>
      <c r="P3" s="3"/>
      <c r="Q3" s="3"/>
      <c r="R3" s="3"/>
      <c r="S3" s="3"/>
      <c r="T3" s="3"/>
      <c r="U3" s="3"/>
      <c r="V3" s="3"/>
      <c r="W3" s="3"/>
      <c r="X3" s="3"/>
      <c r="Y3" s="3"/>
      <c r="Z3" s="3"/>
    </row>
    <row r="4" spans="1:26" ht="29.25" customHeight="1">
      <c r="A4" s="1" t="s">
        <v>7</v>
      </c>
      <c r="B4" s="11"/>
      <c r="C4" s="5"/>
      <c r="D4" s="5"/>
      <c r="E4" s="5"/>
      <c r="F4" s="5"/>
      <c r="G4" s="5"/>
      <c r="H4" s="5"/>
      <c r="I4" s="5"/>
      <c r="J4" s="5"/>
      <c r="K4" s="3"/>
      <c r="L4" s="3"/>
      <c r="M4" s="3"/>
      <c r="N4" s="3"/>
      <c r="O4" s="3"/>
      <c r="P4" s="3"/>
      <c r="Q4" s="3"/>
      <c r="R4" s="3"/>
      <c r="S4" s="3"/>
      <c r="T4" s="3"/>
      <c r="U4" s="3"/>
      <c r="V4" s="3"/>
      <c r="W4" s="3"/>
      <c r="X4" s="3"/>
      <c r="Y4" s="3"/>
      <c r="Z4" s="3"/>
    </row>
    <row r="5" spans="1:26" ht="15.75" customHeight="1">
      <c r="A5" s="3"/>
      <c r="B5" s="3"/>
      <c r="C5" s="3"/>
      <c r="D5" s="3"/>
      <c r="E5" s="3"/>
      <c r="F5" s="3"/>
      <c r="G5" s="3"/>
      <c r="H5" s="3"/>
      <c r="I5" s="3"/>
      <c r="J5" s="3"/>
      <c r="K5" s="3"/>
      <c r="L5" s="3"/>
      <c r="M5" s="3"/>
      <c r="N5" s="3"/>
      <c r="O5" s="3"/>
      <c r="P5" s="3"/>
      <c r="Q5" s="3"/>
      <c r="R5" s="3"/>
      <c r="S5" s="3"/>
      <c r="T5" s="3"/>
      <c r="U5" s="3"/>
      <c r="V5" s="3"/>
      <c r="W5" s="3"/>
      <c r="X5" s="3"/>
      <c r="Y5" s="3"/>
      <c r="Z5" s="3"/>
    </row>
    <row r="6" spans="1:26" ht="28.5" customHeight="1">
      <c r="A6" s="6" t="s">
        <v>9</v>
      </c>
      <c r="B6" s="7" t="s">
        <v>10</v>
      </c>
      <c r="C6" s="7" t="s">
        <v>11</v>
      </c>
      <c r="D6" s="7" t="s">
        <v>12</v>
      </c>
      <c r="E6" s="7" t="s">
        <v>13</v>
      </c>
      <c r="F6" s="7" t="s">
        <v>14</v>
      </c>
      <c r="G6" s="7" t="s">
        <v>15</v>
      </c>
      <c r="H6" s="7" t="s">
        <v>16</v>
      </c>
      <c r="I6" s="7" t="s">
        <v>17</v>
      </c>
      <c r="J6" s="7" t="s">
        <v>18</v>
      </c>
      <c r="K6" s="7" t="s">
        <v>19</v>
      </c>
      <c r="L6" s="7" t="s">
        <v>20</v>
      </c>
      <c r="M6" s="7" t="s">
        <v>21</v>
      </c>
      <c r="N6" s="3"/>
      <c r="O6" s="3"/>
      <c r="P6" s="3"/>
      <c r="Q6" s="3"/>
      <c r="R6" s="3"/>
      <c r="S6" s="3"/>
      <c r="T6" s="3"/>
      <c r="U6" s="3"/>
      <c r="V6" s="3"/>
      <c r="W6" s="3"/>
      <c r="X6" s="3"/>
      <c r="Y6" s="3"/>
      <c r="Z6" s="3"/>
    </row>
    <row r="7" spans="1:26" ht="34.5" customHeight="1">
      <c r="A7" s="15">
        <v>1</v>
      </c>
      <c r="B7" s="24"/>
      <c r="C7" s="11"/>
      <c r="D7" s="11"/>
      <c r="E7" s="11"/>
      <c r="F7" s="11"/>
      <c r="G7" s="11"/>
      <c r="H7" s="11"/>
      <c r="I7" s="11"/>
      <c r="J7" s="11"/>
      <c r="K7" s="11"/>
      <c r="L7" s="11"/>
      <c r="M7" s="11"/>
      <c r="N7" s="3"/>
      <c r="O7" s="3"/>
      <c r="P7" s="3"/>
      <c r="Q7" s="3"/>
      <c r="R7" s="3"/>
      <c r="S7" s="3"/>
      <c r="T7" s="3"/>
      <c r="U7" s="3"/>
      <c r="V7" s="3"/>
      <c r="W7" s="3"/>
      <c r="X7" s="3"/>
      <c r="Y7" s="3"/>
      <c r="Z7" s="3"/>
    </row>
    <row r="8" spans="1:26" ht="34.5" customHeight="1">
      <c r="A8" s="15">
        <v>2</v>
      </c>
      <c r="B8" s="24"/>
      <c r="C8" s="11"/>
      <c r="D8" s="11"/>
      <c r="E8" s="11"/>
      <c r="F8" s="11"/>
      <c r="G8" s="11"/>
      <c r="H8" s="11"/>
      <c r="I8" s="11"/>
      <c r="J8" s="11"/>
      <c r="K8" s="11"/>
      <c r="L8" s="11"/>
      <c r="M8" s="11"/>
      <c r="N8" s="3"/>
      <c r="O8" s="3"/>
      <c r="P8" s="3"/>
      <c r="Q8" s="3"/>
      <c r="R8" s="3"/>
      <c r="S8" s="3"/>
      <c r="T8" s="3"/>
      <c r="U8" s="11">
        <v>1</v>
      </c>
      <c r="V8" s="11" t="s">
        <v>25</v>
      </c>
      <c r="W8" s="11" t="s">
        <v>43</v>
      </c>
      <c r="X8" s="3"/>
      <c r="Y8" s="3"/>
      <c r="Z8" s="3"/>
    </row>
    <row r="9" spans="1:26" ht="34.5" customHeight="1">
      <c r="A9" s="15">
        <v>3</v>
      </c>
      <c r="B9" s="24"/>
      <c r="C9" s="11"/>
      <c r="D9" s="11"/>
      <c r="E9" s="11"/>
      <c r="F9" s="11"/>
      <c r="G9" s="11"/>
      <c r="H9" s="11"/>
      <c r="I9" s="11"/>
      <c r="J9" s="11"/>
      <c r="K9" s="11"/>
      <c r="L9" s="11"/>
      <c r="M9" s="11"/>
      <c r="N9" s="3"/>
      <c r="O9" s="3"/>
      <c r="P9" s="3"/>
      <c r="Q9" s="3"/>
      <c r="R9" s="3"/>
      <c r="S9" s="3"/>
      <c r="T9" s="3"/>
      <c r="U9" s="11">
        <v>2</v>
      </c>
      <c r="V9" s="11" t="s">
        <v>24</v>
      </c>
      <c r="W9" s="11" t="s">
        <v>28</v>
      </c>
      <c r="X9" s="3"/>
      <c r="Y9" s="3"/>
      <c r="Z9" s="3"/>
    </row>
    <row r="10" spans="1:26" ht="34.5" customHeight="1">
      <c r="A10" s="15">
        <v>4</v>
      </c>
      <c r="B10" s="24"/>
      <c r="C10" s="11"/>
      <c r="D10" s="11"/>
      <c r="E10" s="11"/>
      <c r="F10" s="11"/>
      <c r="G10" s="11"/>
      <c r="H10" s="11"/>
      <c r="I10" s="11"/>
      <c r="J10" s="11"/>
      <c r="K10" s="11"/>
      <c r="L10" s="11"/>
      <c r="M10" s="11"/>
      <c r="N10" s="3"/>
      <c r="O10" s="3"/>
      <c r="P10" s="3"/>
      <c r="Q10" s="3"/>
      <c r="R10" s="3"/>
      <c r="S10" s="3"/>
      <c r="T10" s="3"/>
      <c r="U10" s="11">
        <v>3</v>
      </c>
      <c r="V10" s="11" t="s">
        <v>31</v>
      </c>
      <c r="W10" s="11" t="s">
        <v>32</v>
      </c>
      <c r="X10" s="3"/>
      <c r="Y10" s="3"/>
      <c r="Z10" s="3"/>
    </row>
    <row r="11" spans="1:26" ht="34.5" customHeight="1">
      <c r="A11" s="15">
        <v>5</v>
      </c>
      <c r="B11" s="24"/>
      <c r="C11" s="11"/>
      <c r="D11" s="11"/>
      <c r="E11" s="11"/>
      <c r="F11" s="11"/>
      <c r="G11" s="11"/>
      <c r="H11" s="11"/>
      <c r="I11" s="11"/>
      <c r="J11" s="11"/>
      <c r="K11" s="11"/>
      <c r="L11" s="11"/>
      <c r="M11" s="11"/>
      <c r="N11" s="3"/>
      <c r="O11" s="3"/>
      <c r="P11" s="3"/>
      <c r="Q11" s="3"/>
      <c r="R11" s="3"/>
      <c r="S11" s="3"/>
      <c r="T11" s="3"/>
      <c r="U11" s="3"/>
      <c r="V11" s="3"/>
      <c r="W11" s="3"/>
      <c r="X11" s="3"/>
      <c r="Y11" s="3"/>
      <c r="Z11" s="3"/>
    </row>
    <row r="12" spans="1:26" ht="34.5" customHeight="1">
      <c r="A12" s="15">
        <v>6</v>
      </c>
      <c r="B12" s="16"/>
      <c r="C12" s="11"/>
      <c r="D12" s="11"/>
      <c r="E12" s="11"/>
      <c r="F12" s="11"/>
      <c r="G12" s="11"/>
      <c r="H12" s="11"/>
      <c r="I12" s="11"/>
      <c r="J12" s="11"/>
      <c r="K12" s="11"/>
      <c r="L12" s="11"/>
      <c r="M12" s="11"/>
      <c r="N12" s="3"/>
      <c r="O12" s="3"/>
      <c r="P12" s="3"/>
      <c r="Q12" s="3"/>
      <c r="R12" s="3"/>
      <c r="S12" s="3"/>
      <c r="T12" s="3"/>
      <c r="U12" s="3"/>
      <c r="V12" s="3"/>
      <c r="W12" s="3"/>
      <c r="X12" s="3"/>
      <c r="Y12" s="3"/>
      <c r="Z12" s="3"/>
    </row>
    <row r="13" spans="1:26" ht="34.5" customHeight="1">
      <c r="A13" s="15">
        <v>7</v>
      </c>
      <c r="B13" s="16"/>
      <c r="C13" s="11"/>
      <c r="D13" s="11"/>
      <c r="E13" s="11"/>
      <c r="F13" s="11"/>
      <c r="G13" s="11"/>
      <c r="H13" s="11"/>
      <c r="I13" s="11"/>
      <c r="J13" s="11"/>
      <c r="K13" s="11"/>
      <c r="L13" s="11"/>
      <c r="M13" s="11"/>
      <c r="N13" s="3"/>
      <c r="O13" s="3"/>
      <c r="P13" s="3"/>
      <c r="Q13" s="3"/>
      <c r="R13" s="3"/>
      <c r="S13" s="3"/>
      <c r="T13" s="3"/>
      <c r="U13" s="3"/>
      <c r="V13" s="3"/>
      <c r="W13" s="3"/>
      <c r="X13" s="3"/>
      <c r="Y13" s="3"/>
      <c r="Z13" s="3"/>
    </row>
    <row r="14" spans="1:26" ht="34.5" customHeight="1">
      <c r="A14" s="15">
        <v>8</v>
      </c>
      <c r="B14" s="17"/>
      <c r="C14" s="11"/>
      <c r="D14" s="11"/>
      <c r="E14" s="11"/>
      <c r="F14" s="11"/>
      <c r="G14" s="11"/>
      <c r="H14" s="11"/>
      <c r="I14" s="11"/>
      <c r="J14" s="11"/>
      <c r="K14" s="11"/>
      <c r="L14" s="11"/>
      <c r="M14" s="11"/>
      <c r="N14" s="3"/>
      <c r="O14" s="3"/>
      <c r="P14" s="3"/>
      <c r="Q14" s="3"/>
      <c r="R14" s="3"/>
      <c r="S14" s="3"/>
      <c r="T14" s="3"/>
      <c r="U14" s="3"/>
      <c r="V14" s="3"/>
      <c r="W14" s="3"/>
      <c r="X14" s="3"/>
      <c r="Y14" s="3"/>
      <c r="Z14" s="3"/>
    </row>
    <row r="15" spans="1:26" ht="30.75" hidden="1" customHeight="1">
      <c r="A15" s="117" t="s">
        <v>35</v>
      </c>
      <c r="B15" s="118"/>
      <c r="C15" s="18" t="str">
        <f t="shared" ref="C15:M15" si="0">IFERROR(IF(COUNTIF(C7:C14,"A")&gt; COUNTIF(C7:C14,"P")+COUNTIF(C7:C14,"I"),CEILING(((COUNTIF(C7:C14,"I")+2*COUNTIF(C7:C14,"P")+3*COUNTIF(C7:C14,"A"))/COUNTA(C7:C14)),1),ROUND(((COUNTIF(C7:C14,"I")+2*COUNTIF(C7:C14,"P")+3*COUNTIF(C7:C14,"A"))/COUNTA(C7:C14)),0)),"")</f>
        <v/>
      </c>
      <c r="D15" s="18" t="str">
        <f t="shared" si="0"/>
        <v/>
      </c>
      <c r="E15" s="18" t="str">
        <f t="shared" si="0"/>
        <v/>
      </c>
      <c r="F15" s="18" t="str">
        <f t="shared" si="0"/>
        <v/>
      </c>
      <c r="G15" s="18" t="str">
        <f t="shared" si="0"/>
        <v/>
      </c>
      <c r="H15" s="18" t="str">
        <f t="shared" si="0"/>
        <v/>
      </c>
      <c r="I15" s="18" t="str">
        <f t="shared" si="0"/>
        <v/>
      </c>
      <c r="J15" s="18" t="str">
        <f t="shared" si="0"/>
        <v/>
      </c>
      <c r="K15" s="18" t="str">
        <f t="shared" si="0"/>
        <v/>
      </c>
      <c r="L15" s="18" t="str">
        <f t="shared" si="0"/>
        <v/>
      </c>
      <c r="M15" s="18" t="str">
        <f t="shared" si="0"/>
        <v/>
      </c>
      <c r="N15" s="3"/>
      <c r="O15" s="3"/>
      <c r="P15" s="3"/>
      <c r="Q15" s="3"/>
      <c r="R15" s="3"/>
      <c r="S15" s="3"/>
      <c r="T15" s="3"/>
      <c r="U15" s="3"/>
      <c r="V15" s="3"/>
      <c r="W15" s="3"/>
      <c r="X15" s="3"/>
      <c r="Y15" s="3"/>
      <c r="Z15" s="3"/>
    </row>
    <row r="16" spans="1:26" ht="31.5" customHeight="1">
      <c r="A16" s="117" t="s">
        <v>36</v>
      </c>
      <c r="B16" s="118"/>
      <c r="C16" s="19" t="str">
        <f>IFERROR(VLOOKUP(C15,MATH112!LEVEL,2),"")</f>
        <v/>
      </c>
      <c r="D16" s="19" t="str">
        <f>IFERROR(VLOOKUP(D15,MATH112!LEVEL,2),"")</f>
        <v/>
      </c>
      <c r="E16" s="19" t="str">
        <f>IFERROR(VLOOKUP(E15,MATH112!LEVEL,2),"")</f>
        <v/>
      </c>
      <c r="F16" s="19" t="str">
        <f>IFERROR(VLOOKUP(F15,MATH112!LEVEL,2),"")</f>
        <v/>
      </c>
      <c r="G16" s="19" t="str">
        <f>IFERROR(VLOOKUP(G15,MATH112!LEVEL,2),"")</f>
        <v/>
      </c>
      <c r="H16" s="19" t="str">
        <f>IFERROR(VLOOKUP(H15,MATH112!LEVEL,2),"")</f>
        <v/>
      </c>
      <c r="I16" s="19" t="str">
        <f>IFERROR(VLOOKUP(I15,MATH112!LEVEL,2),"")</f>
        <v/>
      </c>
      <c r="J16" s="19" t="str">
        <f>IFERROR(VLOOKUP(J15,MATH112!LEVEL,2),"")</f>
        <v/>
      </c>
      <c r="K16" s="19" t="str">
        <f>IFERROR(VLOOKUP(K15,MATH112!LEVEL,2),"")</f>
        <v/>
      </c>
      <c r="L16" s="19" t="str">
        <f>IFERROR(VLOOKUP(L15,MATH112!LEVEL,2),"")</f>
        <v/>
      </c>
      <c r="M16" s="19" t="str">
        <f>IFERROR(VLOOKUP(M15,MATH112!LEVEL,2),"")</f>
        <v/>
      </c>
      <c r="N16" s="3"/>
      <c r="O16" s="3"/>
      <c r="P16" s="3"/>
      <c r="Q16" s="3"/>
      <c r="R16" s="3"/>
      <c r="S16" s="3"/>
      <c r="T16" s="3"/>
      <c r="U16" s="3"/>
      <c r="V16" s="3"/>
      <c r="W16" s="3"/>
      <c r="X16" s="3"/>
      <c r="Y16" s="3"/>
      <c r="Z16" s="3"/>
    </row>
    <row r="17" spans="1:26" ht="15.75" customHeight="1">
      <c r="A17" s="3"/>
      <c r="B17" s="3"/>
      <c r="C17" s="3"/>
      <c r="D17" s="3"/>
      <c r="E17" s="3"/>
      <c r="F17" s="3"/>
      <c r="G17" s="3"/>
      <c r="H17" s="3"/>
      <c r="I17" s="3"/>
      <c r="J17" s="3"/>
      <c r="K17" s="3"/>
      <c r="L17" s="3"/>
      <c r="M17" s="3"/>
      <c r="N17" s="3"/>
      <c r="O17" s="3"/>
      <c r="P17" s="3"/>
      <c r="Q17" s="3"/>
      <c r="R17" s="3"/>
      <c r="S17" s="3"/>
      <c r="T17" s="3"/>
      <c r="U17" s="3"/>
      <c r="V17" s="3"/>
      <c r="W17" s="3"/>
      <c r="X17" s="3"/>
      <c r="Y17" s="3"/>
      <c r="Z17" s="3"/>
    </row>
    <row r="18" spans="1:26" ht="15.75" customHeight="1">
      <c r="A18" s="3"/>
      <c r="B18" s="119" t="s">
        <v>38</v>
      </c>
      <c r="C18" s="112"/>
      <c r="D18" s="112"/>
      <c r="E18" s="112"/>
      <c r="F18" s="112"/>
      <c r="G18" s="112"/>
      <c r="H18" s="112"/>
      <c r="I18" s="112"/>
      <c r="J18" s="112"/>
      <c r="K18" s="112"/>
      <c r="L18" s="112"/>
      <c r="M18" s="113"/>
      <c r="N18" s="3"/>
      <c r="O18" s="3"/>
      <c r="P18" s="3"/>
      <c r="Q18" s="3"/>
      <c r="R18" s="3"/>
      <c r="S18" s="3"/>
      <c r="T18" s="3"/>
      <c r="U18" s="3"/>
      <c r="V18" s="3"/>
      <c r="W18" s="3"/>
      <c r="X18" s="3"/>
      <c r="Y18" s="3"/>
      <c r="Z18" s="3"/>
    </row>
    <row r="19" spans="1:26" ht="15.75" customHeight="1">
      <c r="A19" s="3"/>
      <c r="B19" s="114"/>
      <c r="C19" s="115"/>
      <c r="D19" s="115"/>
      <c r="E19" s="115"/>
      <c r="F19" s="115"/>
      <c r="G19" s="115"/>
      <c r="H19" s="115"/>
      <c r="I19" s="115"/>
      <c r="J19" s="115"/>
      <c r="K19" s="115"/>
      <c r="L19" s="115"/>
      <c r="M19" s="116"/>
      <c r="N19" s="3"/>
      <c r="O19" s="3"/>
      <c r="P19" s="3"/>
      <c r="Q19" s="3"/>
      <c r="R19" s="3"/>
      <c r="S19" s="3"/>
      <c r="T19" s="3"/>
      <c r="U19" s="3"/>
      <c r="V19" s="3"/>
      <c r="W19" s="3"/>
      <c r="X19" s="3"/>
      <c r="Y19" s="3"/>
      <c r="Z19" s="3"/>
    </row>
    <row r="20" spans="1:26" ht="15.75" customHeight="1">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ht="15.75"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ht="15.75"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ht="15.7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ht="15.7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15.7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5.75" customHeight="1">
      <c r="A26" s="3"/>
      <c r="B26" s="3" t="str">
        <f>IFERROR(IF(COUNTIF(C7:C14,"A")&gt; COUNTIF(C7:C14,"P")+COUNTIF(C7:C14,"I"),CEILING(((COUNTIF(C7:C14,"I")+2*COUNTIF(C7:C14,"P")+3*COUNTIF(C7:C14,"A"))/COUNTA(C7:C14)),1),ROUND(((COUNTIF(C7:C14,"I")+2*COUNTIF(C7:C14,"P")+3*COUNTIF(C7:C14,"A"))/COUNTA(C7:C14)),0)),"")</f>
        <v/>
      </c>
      <c r="C26" s="3"/>
      <c r="D26" s="3"/>
      <c r="E26" s="3"/>
      <c r="F26" s="3"/>
      <c r="G26" s="3"/>
      <c r="H26" s="3"/>
      <c r="I26" s="3"/>
      <c r="J26" s="3"/>
      <c r="K26" s="3"/>
      <c r="L26" s="3"/>
      <c r="M26" s="3"/>
      <c r="N26" s="3"/>
      <c r="O26" s="3"/>
      <c r="P26" s="3"/>
      <c r="Q26" s="3"/>
      <c r="R26" s="3"/>
      <c r="S26" s="3"/>
      <c r="T26" s="3"/>
      <c r="U26" s="3"/>
      <c r="V26" s="3"/>
      <c r="W26" s="3"/>
      <c r="X26" s="3"/>
      <c r="Y26" s="3"/>
      <c r="Z26" s="3"/>
    </row>
    <row r="27" spans="1:26" ht="15.7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5.7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5.7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5.7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5.7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4">
    <mergeCell ref="C2:J3"/>
    <mergeCell ref="A15:B15"/>
    <mergeCell ref="A16:B16"/>
    <mergeCell ref="B18:M19"/>
  </mergeCells>
  <dataValidations count="3">
    <dataValidation type="list" allowBlank="1" showErrorMessage="1" sqref="B4">
      <formula1>CourseGroups</formula1>
    </dataValidation>
    <dataValidation type="list" allowBlank="1" showErrorMessage="1" sqref="B3">
      <formula1>"Freshman,Sophomore,Junior,Senior"</formula1>
    </dataValidation>
    <dataValidation type="list" allowBlank="1" showInputMessage="1" showErrorMessage="1" prompt="Input levels" sqref="C7:M14">
      <formula1>"I,P,A"</formula1>
    </dataValidation>
  </dataValidation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F6128"/>
  </sheetPr>
  <dimension ref="A1:Z1000"/>
  <sheetViews>
    <sheetView workbookViewId="0"/>
  </sheetViews>
  <sheetFormatPr defaultColWidth="15.109375" defaultRowHeight="15" customHeight="1"/>
  <cols>
    <col min="1" max="1" width="19" customWidth="1"/>
    <col min="2" max="2" width="51.88671875" customWidth="1"/>
    <col min="3" max="3" width="13" customWidth="1"/>
    <col min="4" max="4" width="9.44140625" customWidth="1"/>
    <col min="5" max="5" width="7.77734375" customWidth="1"/>
    <col min="6" max="6" width="9.33203125" customWidth="1"/>
    <col min="7" max="20" width="7.77734375" customWidth="1"/>
    <col min="21" max="24" width="0" hidden="1" customWidth="1"/>
    <col min="25" max="26" width="7.77734375" customWidth="1"/>
  </cols>
  <sheetData>
    <row r="1" spans="1:26" ht="30" customHeight="1">
      <c r="A1" s="1" t="s">
        <v>0</v>
      </c>
      <c r="B1" s="11"/>
      <c r="C1" s="3"/>
      <c r="D1" s="3"/>
      <c r="E1" s="3"/>
      <c r="F1" s="3"/>
      <c r="G1" s="3"/>
      <c r="H1" s="3"/>
      <c r="I1" s="3"/>
      <c r="J1" s="3"/>
      <c r="K1" s="3"/>
      <c r="L1" s="3"/>
      <c r="M1" s="3"/>
      <c r="N1" s="3"/>
      <c r="O1" s="3"/>
      <c r="P1" s="3"/>
      <c r="Q1" s="3"/>
      <c r="R1" s="3"/>
      <c r="S1" s="3"/>
      <c r="T1" s="3"/>
      <c r="U1" s="3"/>
      <c r="V1" s="3"/>
      <c r="W1" s="3"/>
      <c r="X1" s="3"/>
      <c r="Y1" s="3"/>
      <c r="Z1" s="3"/>
    </row>
    <row r="2" spans="1:26" ht="36" customHeight="1">
      <c r="A2" s="1" t="s">
        <v>2</v>
      </c>
      <c r="B2" s="11"/>
      <c r="C2" s="111" t="s">
        <v>4</v>
      </c>
      <c r="D2" s="112"/>
      <c r="E2" s="112"/>
      <c r="F2" s="112"/>
      <c r="G2" s="112"/>
      <c r="H2" s="112"/>
      <c r="I2" s="112"/>
      <c r="J2" s="113"/>
      <c r="K2" s="3"/>
      <c r="L2" s="3"/>
      <c r="M2" s="3"/>
      <c r="N2" s="3"/>
      <c r="O2" s="3"/>
      <c r="P2" s="3"/>
      <c r="Q2" s="3"/>
      <c r="R2" s="3"/>
      <c r="S2" s="3"/>
      <c r="T2" s="3"/>
      <c r="U2" s="3"/>
      <c r="V2" s="3"/>
      <c r="W2" s="3"/>
      <c r="X2" s="3"/>
      <c r="Y2" s="3"/>
      <c r="Z2" s="3"/>
    </row>
    <row r="3" spans="1:26" ht="33" customHeight="1">
      <c r="A3" s="4" t="s">
        <v>5</v>
      </c>
      <c r="B3" s="11"/>
      <c r="C3" s="114"/>
      <c r="D3" s="115"/>
      <c r="E3" s="115"/>
      <c r="F3" s="115"/>
      <c r="G3" s="115"/>
      <c r="H3" s="115"/>
      <c r="I3" s="115"/>
      <c r="J3" s="116"/>
      <c r="K3" s="3"/>
      <c r="L3" s="3"/>
      <c r="M3" s="3"/>
      <c r="N3" s="3"/>
      <c r="O3" s="3"/>
      <c r="P3" s="3"/>
      <c r="Q3" s="3"/>
      <c r="R3" s="3"/>
      <c r="S3" s="3"/>
      <c r="T3" s="3"/>
      <c r="U3" s="3"/>
      <c r="V3" s="3"/>
      <c r="W3" s="3"/>
      <c r="X3" s="3"/>
      <c r="Y3" s="3"/>
      <c r="Z3" s="3"/>
    </row>
    <row r="4" spans="1:26" ht="29.25" customHeight="1">
      <c r="A4" s="1" t="s">
        <v>7</v>
      </c>
      <c r="B4" s="11"/>
      <c r="C4" s="5"/>
      <c r="D4" s="5"/>
      <c r="E4" s="5"/>
      <c r="F4" s="5"/>
      <c r="G4" s="5"/>
      <c r="H4" s="5"/>
      <c r="I4" s="5"/>
      <c r="J4" s="5"/>
      <c r="K4" s="3"/>
      <c r="L4" s="3"/>
      <c r="M4" s="3"/>
      <c r="N4" s="3"/>
      <c r="O4" s="3"/>
      <c r="P4" s="3"/>
      <c r="Q4" s="3"/>
      <c r="R4" s="3"/>
      <c r="S4" s="3"/>
      <c r="T4" s="3"/>
      <c r="U4" s="3"/>
      <c r="V4" s="3"/>
      <c r="W4" s="3"/>
      <c r="X4" s="3"/>
      <c r="Y4" s="3"/>
      <c r="Z4" s="3"/>
    </row>
    <row r="5" spans="1:26" ht="15.75" customHeight="1">
      <c r="A5" s="3"/>
      <c r="B5" s="3"/>
      <c r="C5" s="3"/>
      <c r="D5" s="3"/>
      <c r="E5" s="3"/>
      <c r="F5" s="3"/>
      <c r="G5" s="3"/>
      <c r="H5" s="3"/>
      <c r="I5" s="3"/>
      <c r="J5" s="3"/>
      <c r="K5" s="3"/>
      <c r="L5" s="3"/>
      <c r="M5" s="3"/>
      <c r="N5" s="3"/>
      <c r="O5" s="3"/>
      <c r="P5" s="3"/>
      <c r="Q5" s="3"/>
      <c r="R5" s="3"/>
      <c r="S5" s="3"/>
      <c r="T5" s="3"/>
      <c r="U5" s="3"/>
      <c r="V5" s="3"/>
      <c r="W5" s="3"/>
      <c r="X5" s="3"/>
      <c r="Y5" s="3"/>
      <c r="Z5" s="3"/>
    </row>
    <row r="6" spans="1:26" ht="28.5" customHeight="1">
      <c r="A6" s="6" t="s">
        <v>9</v>
      </c>
      <c r="B6" s="7" t="s">
        <v>10</v>
      </c>
      <c r="C6" s="7" t="s">
        <v>11</v>
      </c>
      <c r="D6" s="7" t="s">
        <v>12</v>
      </c>
      <c r="E6" s="7" t="s">
        <v>13</v>
      </c>
      <c r="F6" s="7" t="s">
        <v>14</v>
      </c>
      <c r="G6" s="7" t="s">
        <v>15</v>
      </c>
      <c r="H6" s="7" t="s">
        <v>16</v>
      </c>
      <c r="I6" s="7" t="s">
        <v>17</v>
      </c>
      <c r="J6" s="7" t="s">
        <v>18</v>
      </c>
      <c r="K6" s="7" t="s">
        <v>19</v>
      </c>
      <c r="L6" s="7" t="s">
        <v>20</v>
      </c>
      <c r="M6" s="7" t="s">
        <v>21</v>
      </c>
      <c r="N6" s="3"/>
      <c r="O6" s="3"/>
      <c r="P6" s="3"/>
      <c r="Q6" s="3"/>
      <c r="R6" s="3"/>
      <c r="S6" s="3"/>
      <c r="T6" s="3"/>
      <c r="U6" s="3"/>
      <c r="V6" s="3"/>
      <c r="W6" s="3"/>
      <c r="X6" s="3"/>
      <c r="Y6" s="3"/>
      <c r="Z6" s="3"/>
    </row>
    <row r="7" spans="1:26" ht="34.5" customHeight="1">
      <c r="A7" s="15">
        <v>1</v>
      </c>
      <c r="B7" s="24"/>
      <c r="C7" s="11"/>
      <c r="D7" s="11"/>
      <c r="E7" s="11"/>
      <c r="F7" s="11"/>
      <c r="G7" s="11"/>
      <c r="H7" s="11"/>
      <c r="I7" s="11"/>
      <c r="J7" s="11"/>
      <c r="K7" s="11"/>
      <c r="L7" s="11"/>
      <c r="M7" s="11"/>
      <c r="N7" s="3"/>
      <c r="O7" s="3"/>
      <c r="P7" s="3"/>
      <c r="Q7" s="3"/>
      <c r="R7" s="3"/>
      <c r="S7" s="3"/>
      <c r="T7" s="3"/>
      <c r="U7" s="3"/>
      <c r="V7" s="3"/>
      <c r="W7" s="3"/>
      <c r="X7" s="3"/>
      <c r="Y7" s="3"/>
      <c r="Z7" s="3"/>
    </row>
    <row r="8" spans="1:26" ht="34.5" customHeight="1">
      <c r="A8" s="15">
        <v>2</v>
      </c>
      <c r="B8" s="24"/>
      <c r="C8" s="11"/>
      <c r="D8" s="11"/>
      <c r="E8" s="11"/>
      <c r="F8" s="11"/>
      <c r="G8" s="11"/>
      <c r="H8" s="11"/>
      <c r="I8" s="11"/>
      <c r="J8" s="11"/>
      <c r="K8" s="11"/>
      <c r="L8" s="11"/>
      <c r="M8" s="11"/>
      <c r="N8" s="3"/>
      <c r="O8" s="3"/>
      <c r="P8" s="3"/>
      <c r="Q8" s="3"/>
      <c r="R8" s="3"/>
      <c r="S8" s="3"/>
      <c r="T8" s="3"/>
      <c r="U8" s="11">
        <v>1</v>
      </c>
      <c r="V8" s="11" t="s">
        <v>25</v>
      </c>
      <c r="W8" s="11" t="s">
        <v>43</v>
      </c>
      <c r="X8" s="3"/>
      <c r="Y8" s="3"/>
      <c r="Z8" s="3"/>
    </row>
    <row r="9" spans="1:26" ht="34.5" customHeight="1">
      <c r="A9" s="15">
        <v>3</v>
      </c>
      <c r="B9" s="24"/>
      <c r="C9" s="11"/>
      <c r="D9" s="11"/>
      <c r="E9" s="11"/>
      <c r="F9" s="11"/>
      <c r="G9" s="11"/>
      <c r="H9" s="11"/>
      <c r="I9" s="11"/>
      <c r="J9" s="11"/>
      <c r="K9" s="11"/>
      <c r="L9" s="11"/>
      <c r="M9" s="11"/>
      <c r="N9" s="3"/>
      <c r="O9" s="3"/>
      <c r="P9" s="3"/>
      <c r="Q9" s="3"/>
      <c r="R9" s="3"/>
      <c r="S9" s="3"/>
      <c r="T9" s="3"/>
      <c r="U9" s="11">
        <v>2</v>
      </c>
      <c r="V9" s="11" t="s">
        <v>24</v>
      </c>
      <c r="W9" s="11" t="s">
        <v>28</v>
      </c>
      <c r="X9" s="3"/>
      <c r="Y9" s="3"/>
      <c r="Z9" s="3"/>
    </row>
    <row r="10" spans="1:26" ht="34.5" customHeight="1">
      <c r="A10" s="15">
        <v>4</v>
      </c>
      <c r="B10" s="24"/>
      <c r="C10" s="11"/>
      <c r="D10" s="11"/>
      <c r="E10" s="11"/>
      <c r="F10" s="11"/>
      <c r="G10" s="11"/>
      <c r="H10" s="11"/>
      <c r="I10" s="11"/>
      <c r="J10" s="11"/>
      <c r="K10" s="11"/>
      <c r="L10" s="11"/>
      <c r="M10" s="11"/>
      <c r="N10" s="3"/>
      <c r="O10" s="3"/>
      <c r="P10" s="3"/>
      <c r="Q10" s="3"/>
      <c r="R10" s="3"/>
      <c r="S10" s="3"/>
      <c r="T10" s="3"/>
      <c r="U10" s="11">
        <v>3</v>
      </c>
      <c r="V10" s="11" t="s">
        <v>31</v>
      </c>
      <c r="W10" s="11" t="s">
        <v>32</v>
      </c>
      <c r="X10" s="3"/>
      <c r="Y10" s="3"/>
      <c r="Z10" s="3"/>
    </row>
    <row r="11" spans="1:26" ht="34.5" customHeight="1">
      <c r="A11" s="15">
        <v>5</v>
      </c>
      <c r="B11" s="24"/>
      <c r="C11" s="11"/>
      <c r="D11" s="11"/>
      <c r="E11" s="11"/>
      <c r="F11" s="11"/>
      <c r="G11" s="11"/>
      <c r="H11" s="11"/>
      <c r="I11" s="11"/>
      <c r="J11" s="11"/>
      <c r="K11" s="11"/>
      <c r="L11" s="11"/>
      <c r="M11" s="11"/>
      <c r="N11" s="3"/>
      <c r="O11" s="3"/>
      <c r="P11" s="3"/>
      <c r="Q11" s="3"/>
      <c r="R11" s="3"/>
      <c r="S11" s="3"/>
      <c r="T11" s="3"/>
      <c r="U11" s="3"/>
      <c r="V11" s="3"/>
      <c r="W11" s="3"/>
      <c r="X11" s="3"/>
      <c r="Y11" s="3"/>
      <c r="Z11" s="3"/>
    </row>
    <row r="12" spans="1:26" ht="34.5" customHeight="1">
      <c r="A12" s="15">
        <v>6</v>
      </c>
      <c r="B12" s="16"/>
      <c r="C12" s="11"/>
      <c r="D12" s="11"/>
      <c r="E12" s="11"/>
      <c r="F12" s="11"/>
      <c r="G12" s="11"/>
      <c r="H12" s="11"/>
      <c r="I12" s="11"/>
      <c r="J12" s="11"/>
      <c r="K12" s="11"/>
      <c r="L12" s="11"/>
      <c r="M12" s="11"/>
      <c r="N12" s="3"/>
      <c r="O12" s="3"/>
      <c r="P12" s="3"/>
      <c r="Q12" s="3"/>
      <c r="R12" s="3"/>
      <c r="S12" s="3"/>
      <c r="T12" s="3"/>
      <c r="U12" s="3"/>
      <c r="V12" s="3"/>
      <c r="W12" s="3"/>
      <c r="X12" s="3"/>
      <c r="Y12" s="3"/>
      <c r="Z12" s="3"/>
    </row>
    <row r="13" spans="1:26" ht="34.5" customHeight="1">
      <c r="A13" s="15">
        <v>7</v>
      </c>
      <c r="B13" s="16"/>
      <c r="C13" s="11"/>
      <c r="D13" s="11"/>
      <c r="E13" s="11"/>
      <c r="F13" s="11"/>
      <c r="G13" s="11"/>
      <c r="H13" s="11"/>
      <c r="I13" s="11"/>
      <c r="J13" s="11"/>
      <c r="K13" s="11"/>
      <c r="L13" s="11"/>
      <c r="M13" s="11"/>
      <c r="N13" s="3"/>
      <c r="O13" s="3"/>
      <c r="P13" s="3"/>
      <c r="Q13" s="3"/>
      <c r="R13" s="3"/>
      <c r="S13" s="3"/>
      <c r="T13" s="3"/>
      <c r="U13" s="3"/>
      <c r="V13" s="3"/>
      <c r="W13" s="3"/>
      <c r="X13" s="3"/>
      <c r="Y13" s="3"/>
      <c r="Z13" s="3"/>
    </row>
    <row r="14" spans="1:26" ht="34.5" customHeight="1">
      <c r="A14" s="15">
        <v>8</v>
      </c>
      <c r="B14" s="17"/>
      <c r="C14" s="11"/>
      <c r="D14" s="11"/>
      <c r="E14" s="11"/>
      <c r="F14" s="11"/>
      <c r="G14" s="11"/>
      <c r="H14" s="11"/>
      <c r="I14" s="11"/>
      <c r="J14" s="11"/>
      <c r="K14" s="11"/>
      <c r="L14" s="11"/>
      <c r="M14" s="11"/>
      <c r="N14" s="3"/>
      <c r="O14" s="3"/>
      <c r="P14" s="3"/>
      <c r="Q14" s="3"/>
      <c r="R14" s="3"/>
      <c r="S14" s="3"/>
      <c r="T14" s="3"/>
      <c r="U14" s="3"/>
      <c r="V14" s="3"/>
      <c r="W14" s="3"/>
      <c r="X14" s="3"/>
      <c r="Y14" s="3"/>
      <c r="Z14" s="3"/>
    </row>
    <row r="15" spans="1:26" ht="30.75" hidden="1" customHeight="1">
      <c r="A15" s="117" t="s">
        <v>35</v>
      </c>
      <c r="B15" s="118"/>
      <c r="C15" s="18" t="str">
        <f t="shared" ref="C15:M15" si="0">IFERROR(IF(COUNTIF(C7:C14,"A")&gt; COUNTIF(C7:C14,"P")+COUNTIF(C7:C14,"I"),CEILING(((COUNTIF(C7:C14,"I")+2*COUNTIF(C7:C14,"P")+3*COUNTIF(C7:C14,"A"))/COUNTA(C7:C14)),1),ROUND(((COUNTIF(C7:C14,"I")+2*COUNTIF(C7:C14,"P")+3*COUNTIF(C7:C14,"A"))/COUNTA(C7:C14)),0)),"")</f>
        <v/>
      </c>
      <c r="D15" s="18" t="str">
        <f t="shared" si="0"/>
        <v/>
      </c>
      <c r="E15" s="18" t="str">
        <f t="shared" si="0"/>
        <v/>
      </c>
      <c r="F15" s="18" t="str">
        <f t="shared" si="0"/>
        <v/>
      </c>
      <c r="G15" s="18" t="str">
        <f t="shared" si="0"/>
        <v/>
      </c>
      <c r="H15" s="18" t="str">
        <f t="shared" si="0"/>
        <v/>
      </c>
      <c r="I15" s="18" t="str">
        <f t="shared" si="0"/>
        <v/>
      </c>
      <c r="J15" s="18" t="str">
        <f t="shared" si="0"/>
        <v/>
      </c>
      <c r="K15" s="18" t="str">
        <f t="shared" si="0"/>
        <v/>
      </c>
      <c r="L15" s="18" t="str">
        <f t="shared" si="0"/>
        <v/>
      </c>
      <c r="M15" s="18" t="str">
        <f t="shared" si="0"/>
        <v/>
      </c>
      <c r="N15" s="3"/>
      <c r="O15" s="3"/>
      <c r="P15" s="3"/>
      <c r="Q15" s="3"/>
      <c r="R15" s="3"/>
      <c r="S15" s="3"/>
      <c r="T15" s="3"/>
      <c r="U15" s="3"/>
      <c r="V15" s="3"/>
      <c r="W15" s="3"/>
      <c r="X15" s="3"/>
      <c r="Y15" s="3"/>
      <c r="Z15" s="3"/>
    </row>
    <row r="16" spans="1:26" ht="31.5" customHeight="1">
      <c r="A16" s="117" t="s">
        <v>36</v>
      </c>
      <c r="B16" s="118"/>
      <c r="C16" s="19" t="str">
        <f>IFERROR(VLOOKUP(C15,MATH113!LEVEL,2),"")</f>
        <v/>
      </c>
      <c r="D16" s="19" t="str">
        <f>IFERROR(VLOOKUP(D15,MATH113!LEVEL,2),"")</f>
        <v/>
      </c>
      <c r="E16" s="19" t="str">
        <f>IFERROR(VLOOKUP(E15,MATH113!LEVEL,2),"")</f>
        <v/>
      </c>
      <c r="F16" s="19" t="str">
        <f>IFERROR(VLOOKUP(F15,MATH113!LEVEL,2),"")</f>
        <v/>
      </c>
      <c r="G16" s="19" t="str">
        <f>IFERROR(VLOOKUP(G15,MATH113!LEVEL,2),"")</f>
        <v/>
      </c>
      <c r="H16" s="19" t="str">
        <f>IFERROR(VLOOKUP(H15,MATH113!LEVEL,2),"")</f>
        <v/>
      </c>
      <c r="I16" s="19" t="str">
        <f>IFERROR(VLOOKUP(I15,MATH113!LEVEL,2),"")</f>
        <v/>
      </c>
      <c r="J16" s="19" t="str">
        <f>IFERROR(VLOOKUP(J15,MATH113!LEVEL,2),"")</f>
        <v/>
      </c>
      <c r="K16" s="19" t="str">
        <f>IFERROR(VLOOKUP(K15,MATH113!LEVEL,2),"")</f>
        <v/>
      </c>
      <c r="L16" s="19" t="str">
        <f>IFERROR(VLOOKUP(L15,MATH113!LEVEL,2),"")</f>
        <v/>
      </c>
      <c r="M16" s="19" t="str">
        <f>IFERROR(VLOOKUP(M15,MATH113!LEVEL,2),"")</f>
        <v/>
      </c>
      <c r="N16" s="3"/>
      <c r="O16" s="3"/>
      <c r="P16" s="3"/>
      <c r="Q16" s="3"/>
      <c r="R16" s="3"/>
      <c r="S16" s="3"/>
      <c r="T16" s="3"/>
      <c r="U16" s="3"/>
      <c r="V16" s="3"/>
      <c r="W16" s="3"/>
      <c r="X16" s="3"/>
      <c r="Y16" s="3"/>
      <c r="Z16" s="3"/>
    </row>
    <row r="17" spans="1:26" ht="15.75" customHeight="1">
      <c r="A17" s="3"/>
      <c r="B17" s="3"/>
      <c r="C17" s="3"/>
      <c r="D17" s="3"/>
      <c r="E17" s="3"/>
      <c r="F17" s="3"/>
      <c r="G17" s="3"/>
      <c r="H17" s="3"/>
      <c r="I17" s="3"/>
      <c r="J17" s="3"/>
      <c r="K17" s="3"/>
      <c r="L17" s="3"/>
      <c r="M17" s="3"/>
      <c r="N17" s="3"/>
      <c r="O17" s="3"/>
      <c r="P17" s="3"/>
      <c r="Q17" s="3"/>
      <c r="R17" s="3"/>
      <c r="S17" s="3"/>
      <c r="T17" s="3"/>
      <c r="U17" s="3"/>
      <c r="V17" s="3"/>
      <c r="W17" s="3"/>
      <c r="X17" s="3"/>
      <c r="Y17" s="3"/>
      <c r="Z17" s="3"/>
    </row>
    <row r="18" spans="1:26" ht="15.75" customHeight="1">
      <c r="A18" s="3"/>
      <c r="B18" s="119" t="s">
        <v>38</v>
      </c>
      <c r="C18" s="112"/>
      <c r="D18" s="112"/>
      <c r="E18" s="112"/>
      <c r="F18" s="112"/>
      <c r="G18" s="112"/>
      <c r="H18" s="112"/>
      <c r="I18" s="112"/>
      <c r="J18" s="112"/>
      <c r="K18" s="112"/>
      <c r="L18" s="112"/>
      <c r="M18" s="113"/>
      <c r="N18" s="3"/>
      <c r="O18" s="3"/>
      <c r="P18" s="3"/>
      <c r="Q18" s="3"/>
      <c r="R18" s="3"/>
      <c r="S18" s="3"/>
      <c r="T18" s="3"/>
      <c r="U18" s="3"/>
      <c r="V18" s="3"/>
      <c r="W18" s="3"/>
      <c r="X18" s="3"/>
      <c r="Y18" s="3"/>
      <c r="Z18" s="3"/>
    </row>
    <row r="19" spans="1:26" ht="15.75" customHeight="1">
      <c r="A19" s="3"/>
      <c r="B19" s="114"/>
      <c r="C19" s="115"/>
      <c r="D19" s="115"/>
      <c r="E19" s="115"/>
      <c r="F19" s="115"/>
      <c r="G19" s="115"/>
      <c r="H19" s="115"/>
      <c r="I19" s="115"/>
      <c r="J19" s="115"/>
      <c r="K19" s="115"/>
      <c r="L19" s="115"/>
      <c r="M19" s="116"/>
      <c r="N19" s="3"/>
      <c r="O19" s="3"/>
      <c r="P19" s="3"/>
      <c r="Q19" s="3"/>
      <c r="R19" s="3"/>
      <c r="S19" s="3"/>
      <c r="T19" s="3"/>
      <c r="U19" s="3"/>
      <c r="V19" s="3"/>
      <c r="W19" s="3"/>
      <c r="X19" s="3"/>
      <c r="Y19" s="3"/>
      <c r="Z19" s="3"/>
    </row>
    <row r="20" spans="1:26" ht="15.75" customHeight="1">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ht="15.75"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ht="15.75"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ht="15.7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ht="15.7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15.7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5.75" customHeight="1">
      <c r="A26" s="3"/>
      <c r="B26" s="3" t="str">
        <f>IFERROR(IF(COUNTIF(C7:C14,"A")&gt; COUNTIF(C7:C14,"P")+COUNTIF(C7:C14,"I"),CEILING(((COUNTIF(C7:C14,"I")+2*COUNTIF(C7:C14,"P")+3*COUNTIF(C7:C14,"A"))/COUNTA(C7:C14)),1),ROUND(((COUNTIF(C7:C14,"I")+2*COUNTIF(C7:C14,"P")+3*COUNTIF(C7:C14,"A"))/COUNTA(C7:C14)),0)),"")</f>
        <v/>
      </c>
      <c r="C26" s="3"/>
      <c r="D26" s="3"/>
      <c r="E26" s="3"/>
      <c r="F26" s="3"/>
      <c r="G26" s="3"/>
      <c r="H26" s="3"/>
      <c r="I26" s="3"/>
      <c r="J26" s="3"/>
      <c r="K26" s="3"/>
      <c r="L26" s="3"/>
      <c r="M26" s="3"/>
      <c r="N26" s="3"/>
      <c r="O26" s="3"/>
      <c r="P26" s="3"/>
      <c r="Q26" s="3"/>
      <c r="R26" s="3"/>
      <c r="S26" s="3"/>
      <c r="T26" s="3"/>
      <c r="U26" s="3"/>
      <c r="V26" s="3"/>
      <c r="W26" s="3"/>
      <c r="X26" s="3"/>
      <c r="Y26" s="3"/>
      <c r="Z26" s="3"/>
    </row>
    <row r="27" spans="1:26" ht="15.7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5.7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5.7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5.7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5.7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4">
    <mergeCell ref="C2:J3"/>
    <mergeCell ref="A15:B15"/>
    <mergeCell ref="A16:B16"/>
    <mergeCell ref="B18:M19"/>
  </mergeCells>
  <dataValidations count="3">
    <dataValidation type="list" allowBlank="1" showErrorMessage="1" sqref="B4">
      <formula1>CourseGroups</formula1>
    </dataValidation>
    <dataValidation type="list" allowBlank="1" showErrorMessage="1" sqref="B3">
      <formula1>"Freshman,Sophomore,Junior,Senior"</formula1>
    </dataValidation>
    <dataValidation type="list" allowBlank="1" showInputMessage="1" showErrorMessage="1" prompt="Input levels" sqref="C7:M14">
      <formula1>"I,P,A"</formula1>
    </dataValidation>
  </dataValidation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F6128"/>
  </sheetPr>
  <dimension ref="A1:Z1000"/>
  <sheetViews>
    <sheetView workbookViewId="0"/>
  </sheetViews>
  <sheetFormatPr defaultColWidth="15.109375" defaultRowHeight="15" customHeight="1"/>
  <cols>
    <col min="1" max="1" width="19" customWidth="1"/>
    <col min="2" max="2" width="51.88671875" customWidth="1"/>
    <col min="3" max="3" width="13" customWidth="1"/>
    <col min="4" max="4" width="9.44140625" customWidth="1"/>
    <col min="5" max="5" width="7.77734375" customWidth="1"/>
    <col min="6" max="6" width="9.33203125" customWidth="1"/>
    <col min="7" max="20" width="7.77734375" customWidth="1"/>
    <col min="21" max="24" width="0" hidden="1" customWidth="1"/>
    <col min="25" max="26" width="7.77734375" customWidth="1"/>
  </cols>
  <sheetData>
    <row r="1" spans="1:26" ht="30" customHeight="1">
      <c r="A1" s="1" t="s">
        <v>0</v>
      </c>
      <c r="B1" s="11"/>
      <c r="C1" s="3"/>
      <c r="D1" s="3"/>
      <c r="E1" s="3"/>
      <c r="F1" s="3"/>
      <c r="G1" s="3"/>
      <c r="H1" s="3"/>
      <c r="I1" s="3"/>
      <c r="J1" s="3"/>
      <c r="K1" s="3"/>
      <c r="L1" s="3"/>
      <c r="M1" s="3"/>
      <c r="N1" s="3"/>
      <c r="O1" s="3"/>
      <c r="P1" s="3"/>
      <c r="Q1" s="3"/>
      <c r="R1" s="3"/>
      <c r="S1" s="3"/>
      <c r="T1" s="3"/>
      <c r="U1" s="3"/>
      <c r="V1" s="3"/>
      <c r="W1" s="3"/>
      <c r="X1" s="3"/>
      <c r="Y1" s="3"/>
      <c r="Z1" s="3"/>
    </row>
    <row r="2" spans="1:26" ht="36" customHeight="1">
      <c r="A2" s="1" t="s">
        <v>2</v>
      </c>
      <c r="B2" s="11"/>
      <c r="C2" s="111" t="s">
        <v>4</v>
      </c>
      <c r="D2" s="112"/>
      <c r="E2" s="112"/>
      <c r="F2" s="112"/>
      <c r="G2" s="112"/>
      <c r="H2" s="112"/>
      <c r="I2" s="112"/>
      <c r="J2" s="113"/>
      <c r="K2" s="3"/>
      <c r="L2" s="3"/>
      <c r="M2" s="3"/>
      <c r="N2" s="3"/>
      <c r="O2" s="3"/>
      <c r="P2" s="3"/>
      <c r="Q2" s="3"/>
      <c r="R2" s="3"/>
      <c r="S2" s="3"/>
      <c r="T2" s="3"/>
      <c r="U2" s="3"/>
      <c r="V2" s="3"/>
      <c r="W2" s="3"/>
      <c r="X2" s="3"/>
      <c r="Y2" s="3"/>
      <c r="Z2" s="3"/>
    </row>
    <row r="3" spans="1:26" ht="33" customHeight="1">
      <c r="A3" s="4" t="s">
        <v>5</v>
      </c>
      <c r="B3" s="11"/>
      <c r="C3" s="114"/>
      <c r="D3" s="115"/>
      <c r="E3" s="115"/>
      <c r="F3" s="115"/>
      <c r="G3" s="115"/>
      <c r="H3" s="115"/>
      <c r="I3" s="115"/>
      <c r="J3" s="116"/>
      <c r="K3" s="3"/>
      <c r="L3" s="3"/>
      <c r="M3" s="3"/>
      <c r="N3" s="3"/>
      <c r="O3" s="3"/>
      <c r="P3" s="3"/>
      <c r="Q3" s="3"/>
      <c r="R3" s="3"/>
      <c r="S3" s="3"/>
      <c r="T3" s="3"/>
      <c r="U3" s="3"/>
      <c r="V3" s="3"/>
      <c r="W3" s="3"/>
      <c r="X3" s="3"/>
      <c r="Y3" s="3"/>
      <c r="Z3" s="3"/>
    </row>
    <row r="4" spans="1:26" ht="29.25" customHeight="1">
      <c r="A4" s="1" t="s">
        <v>7</v>
      </c>
      <c r="B4" s="11"/>
      <c r="C4" s="5"/>
      <c r="D4" s="5"/>
      <c r="E4" s="5"/>
      <c r="F4" s="5"/>
      <c r="G4" s="5"/>
      <c r="H4" s="5"/>
      <c r="I4" s="5"/>
      <c r="J4" s="5"/>
      <c r="K4" s="3"/>
      <c r="L4" s="3"/>
      <c r="M4" s="3"/>
      <c r="N4" s="3"/>
      <c r="O4" s="3"/>
      <c r="P4" s="3"/>
      <c r="Q4" s="3"/>
      <c r="R4" s="3"/>
      <c r="S4" s="3"/>
      <c r="T4" s="3"/>
      <c r="U4" s="3"/>
      <c r="V4" s="3"/>
      <c r="W4" s="3"/>
      <c r="X4" s="3"/>
      <c r="Y4" s="3"/>
      <c r="Z4" s="3"/>
    </row>
    <row r="5" spans="1:26" ht="15.75" customHeight="1">
      <c r="A5" s="3"/>
      <c r="B5" s="3"/>
      <c r="C5" s="3"/>
      <c r="D5" s="3"/>
      <c r="E5" s="3"/>
      <c r="F5" s="3"/>
      <c r="G5" s="3"/>
      <c r="H5" s="3"/>
      <c r="I5" s="3"/>
      <c r="J5" s="3"/>
      <c r="K5" s="3"/>
      <c r="L5" s="3"/>
      <c r="M5" s="3"/>
      <c r="N5" s="3"/>
      <c r="O5" s="3"/>
      <c r="P5" s="3"/>
      <c r="Q5" s="3"/>
      <c r="R5" s="3"/>
      <c r="S5" s="3"/>
      <c r="T5" s="3"/>
      <c r="U5" s="3"/>
      <c r="V5" s="3"/>
      <c r="W5" s="3"/>
      <c r="X5" s="3"/>
      <c r="Y5" s="3"/>
      <c r="Z5" s="3"/>
    </row>
    <row r="6" spans="1:26" ht="28.5" customHeight="1">
      <c r="A6" s="6" t="s">
        <v>9</v>
      </c>
      <c r="B6" s="7" t="s">
        <v>10</v>
      </c>
      <c r="C6" s="7" t="s">
        <v>11</v>
      </c>
      <c r="D6" s="7" t="s">
        <v>12</v>
      </c>
      <c r="E6" s="7" t="s">
        <v>13</v>
      </c>
      <c r="F6" s="7" t="s">
        <v>14</v>
      </c>
      <c r="G6" s="7" t="s">
        <v>15</v>
      </c>
      <c r="H6" s="7" t="s">
        <v>16</v>
      </c>
      <c r="I6" s="7" t="s">
        <v>17</v>
      </c>
      <c r="J6" s="7" t="s">
        <v>18</v>
      </c>
      <c r="K6" s="7" t="s">
        <v>19</v>
      </c>
      <c r="L6" s="7" t="s">
        <v>20</v>
      </c>
      <c r="M6" s="7" t="s">
        <v>21</v>
      </c>
      <c r="N6" s="3"/>
      <c r="O6" s="3"/>
      <c r="P6" s="3"/>
      <c r="Q6" s="3"/>
      <c r="R6" s="3"/>
      <c r="S6" s="3"/>
      <c r="T6" s="3"/>
      <c r="U6" s="3"/>
      <c r="V6" s="3"/>
      <c r="W6" s="3"/>
      <c r="X6" s="3"/>
      <c r="Y6" s="3"/>
      <c r="Z6" s="3"/>
    </row>
    <row r="7" spans="1:26" ht="34.5" customHeight="1">
      <c r="A7" s="15">
        <v>1</v>
      </c>
      <c r="B7" s="24"/>
      <c r="C7" s="11"/>
      <c r="D7" s="11"/>
      <c r="E7" s="11"/>
      <c r="F7" s="11"/>
      <c r="G7" s="11"/>
      <c r="H7" s="11"/>
      <c r="I7" s="11"/>
      <c r="J7" s="11"/>
      <c r="K7" s="11"/>
      <c r="L7" s="11"/>
      <c r="M7" s="11"/>
      <c r="N7" s="3"/>
      <c r="O7" s="3"/>
      <c r="P7" s="3"/>
      <c r="Q7" s="3"/>
      <c r="R7" s="3"/>
      <c r="S7" s="3"/>
      <c r="T7" s="3"/>
      <c r="U7" s="3"/>
      <c r="V7" s="3"/>
      <c r="W7" s="3"/>
      <c r="X7" s="3"/>
      <c r="Y7" s="3"/>
      <c r="Z7" s="3"/>
    </row>
    <row r="8" spans="1:26" ht="34.5" customHeight="1">
      <c r="A8" s="15">
        <v>2</v>
      </c>
      <c r="B8" s="24"/>
      <c r="C8" s="11"/>
      <c r="D8" s="11"/>
      <c r="E8" s="11"/>
      <c r="F8" s="11"/>
      <c r="G8" s="11"/>
      <c r="H8" s="11"/>
      <c r="I8" s="11"/>
      <c r="J8" s="11"/>
      <c r="K8" s="11"/>
      <c r="L8" s="11"/>
      <c r="M8" s="11"/>
      <c r="N8" s="3"/>
      <c r="O8" s="3"/>
      <c r="P8" s="3"/>
      <c r="Q8" s="3"/>
      <c r="R8" s="3"/>
      <c r="S8" s="3"/>
      <c r="T8" s="3"/>
      <c r="U8" s="11">
        <v>1</v>
      </c>
      <c r="V8" s="11" t="s">
        <v>25</v>
      </c>
      <c r="W8" s="11" t="s">
        <v>43</v>
      </c>
      <c r="X8" s="3"/>
      <c r="Y8" s="3"/>
      <c r="Z8" s="3"/>
    </row>
    <row r="9" spans="1:26" ht="34.5" customHeight="1">
      <c r="A9" s="15">
        <v>3</v>
      </c>
      <c r="B9" s="24"/>
      <c r="C9" s="11"/>
      <c r="D9" s="11"/>
      <c r="E9" s="11"/>
      <c r="F9" s="11"/>
      <c r="G9" s="11"/>
      <c r="H9" s="11"/>
      <c r="I9" s="11"/>
      <c r="J9" s="11"/>
      <c r="K9" s="11"/>
      <c r="L9" s="11"/>
      <c r="M9" s="11"/>
      <c r="N9" s="3"/>
      <c r="O9" s="3"/>
      <c r="P9" s="3"/>
      <c r="Q9" s="3"/>
      <c r="R9" s="3"/>
      <c r="S9" s="3"/>
      <c r="T9" s="3"/>
      <c r="U9" s="11">
        <v>2</v>
      </c>
      <c r="V9" s="11" t="s">
        <v>24</v>
      </c>
      <c r="W9" s="11" t="s">
        <v>28</v>
      </c>
      <c r="X9" s="3"/>
      <c r="Y9" s="3"/>
      <c r="Z9" s="3"/>
    </row>
    <row r="10" spans="1:26" ht="34.5" customHeight="1">
      <c r="A10" s="15">
        <v>4</v>
      </c>
      <c r="B10" s="24"/>
      <c r="C10" s="11"/>
      <c r="D10" s="11"/>
      <c r="E10" s="11"/>
      <c r="F10" s="11"/>
      <c r="G10" s="11"/>
      <c r="H10" s="11"/>
      <c r="I10" s="11"/>
      <c r="J10" s="11"/>
      <c r="K10" s="11"/>
      <c r="L10" s="11"/>
      <c r="M10" s="11"/>
      <c r="N10" s="3"/>
      <c r="O10" s="3"/>
      <c r="P10" s="3"/>
      <c r="Q10" s="3"/>
      <c r="R10" s="3"/>
      <c r="S10" s="3"/>
      <c r="T10" s="3"/>
      <c r="U10" s="11">
        <v>3</v>
      </c>
      <c r="V10" s="11" t="s">
        <v>31</v>
      </c>
      <c r="W10" s="11" t="s">
        <v>32</v>
      </c>
      <c r="X10" s="3"/>
      <c r="Y10" s="3"/>
      <c r="Z10" s="3"/>
    </row>
    <row r="11" spans="1:26" ht="34.5" customHeight="1">
      <c r="A11" s="15">
        <v>5</v>
      </c>
      <c r="B11" s="24"/>
      <c r="C11" s="11"/>
      <c r="D11" s="11"/>
      <c r="E11" s="11"/>
      <c r="F11" s="11"/>
      <c r="G11" s="11"/>
      <c r="H11" s="11"/>
      <c r="I11" s="11"/>
      <c r="J11" s="11"/>
      <c r="K11" s="11"/>
      <c r="L11" s="11"/>
      <c r="M11" s="11"/>
      <c r="N11" s="3"/>
      <c r="O11" s="3"/>
      <c r="P11" s="3"/>
      <c r="Q11" s="3"/>
      <c r="R11" s="3"/>
      <c r="S11" s="3"/>
      <c r="T11" s="3"/>
      <c r="U11" s="3"/>
      <c r="V11" s="3"/>
      <c r="W11" s="3"/>
      <c r="X11" s="3"/>
      <c r="Y11" s="3"/>
      <c r="Z11" s="3"/>
    </row>
    <row r="12" spans="1:26" ht="34.5" customHeight="1">
      <c r="A12" s="15">
        <v>6</v>
      </c>
      <c r="B12" s="16"/>
      <c r="C12" s="11"/>
      <c r="D12" s="11"/>
      <c r="E12" s="11"/>
      <c r="F12" s="11"/>
      <c r="G12" s="11"/>
      <c r="H12" s="11"/>
      <c r="I12" s="11"/>
      <c r="J12" s="11"/>
      <c r="K12" s="11"/>
      <c r="L12" s="11"/>
      <c r="M12" s="11"/>
      <c r="N12" s="3"/>
      <c r="O12" s="3"/>
      <c r="P12" s="3"/>
      <c r="Q12" s="3"/>
      <c r="R12" s="3"/>
      <c r="S12" s="3"/>
      <c r="T12" s="3"/>
      <c r="U12" s="3"/>
      <c r="V12" s="3"/>
      <c r="W12" s="3"/>
      <c r="X12" s="3"/>
      <c r="Y12" s="3"/>
      <c r="Z12" s="3"/>
    </row>
    <row r="13" spans="1:26" ht="34.5" customHeight="1">
      <c r="A13" s="15">
        <v>7</v>
      </c>
      <c r="B13" s="16"/>
      <c r="C13" s="11"/>
      <c r="D13" s="11"/>
      <c r="E13" s="11"/>
      <c r="F13" s="11"/>
      <c r="G13" s="11"/>
      <c r="H13" s="11"/>
      <c r="I13" s="11"/>
      <c r="J13" s="11"/>
      <c r="K13" s="11"/>
      <c r="L13" s="11"/>
      <c r="M13" s="11"/>
      <c r="N13" s="3"/>
      <c r="O13" s="3"/>
      <c r="P13" s="3"/>
      <c r="Q13" s="3"/>
      <c r="R13" s="3"/>
      <c r="S13" s="3"/>
      <c r="T13" s="3"/>
      <c r="U13" s="3"/>
      <c r="V13" s="3"/>
      <c r="W13" s="3"/>
      <c r="X13" s="3"/>
      <c r="Y13" s="3"/>
      <c r="Z13" s="3"/>
    </row>
    <row r="14" spans="1:26" ht="34.5" customHeight="1">
      <c r="A14" s="15">
        <v>8</v>
      </c>
      <c r="B14" s="17"/>
      <c r="C14" s="11"/>
      <c r="D14" s="11"/>
      <c r="E14" s="11"/>
      <c r="F14" s="11"/>
      <c r="G14" s="11"/>
      <c r="H14" s="11"/>
      <c r="I14" s="11"/>
      <c r="J14" s="11"/>
      <c r="K14" s="11"/>
      <c r="L14" s="11"/>
      <c r="M14" s="11"/>
      <c r="N14" s="3"/>
      <c r="O14" s="3"/>
      <c r="P14" s="3"/>
      <c r="Q14" s="3"/>
      <c r="R14" s="3"/>
      <c r="S14" s="3"/>
      <c r="T14" s="3"/>
      <c r="U14" s="3"/>
      <c r="V14" s="3"/>
      <c r="W14" s="3"/>
      <c r="X14" s="3"/>
      <c r="Y14" s="3"/>
      <c r="Z14" s="3"/>
    </row>
    <row r="15" spans="1:26" ht="30.75" hidden="1" customHeight="1">
      <c r="A15" s="117" t="s">
        <v>35</v>
      </c>
      <c r="B15" s="118"/>
      <c r="C15" s="18" t="str">
        <f t="shared" ref="C15:M15" si="0">IFERROR(IF(COUNTIF(C7:C14,"A")&gt; COUNTIF(C7:C14,"P")+COUNTIF(C7:C14,"I"),CEILING(((COUNTIF(C7:C14,"I")+2*COUNTIF(C7:C14,"P")+3*COUNTIF(C7:C14,"A"))/COUNTA(C7:C14)),1),ROUND(((COUNTIF(C7:C14,"I")+2*COUNTIF(C7:C14,"P")+3*COUNTIF(C7:C14,"A"))/COUNTA(C7:C14)),0)),"")</f>
        <v/>
      </c>
      <c r="D15" s="18" t="str">
        <f t="shared" si="0"/>
        <v/>
      </c>
      <c r="E15" s="18" t="str">
        <f t="shared" si="0"/>
        <v/>
      </c>
      <c r="F15" s="18" t="str">
        <f t="shared" si="0"/>
        <v/>
      </c>
      <c r="G15" s="18" t="str">
        <f t="shared" si="0"/>
        <v/>
      </c>
      <c r="H15" s="18" t="str">
        <f t="shared" si="0"/>
        <v/>
      </c>
      <c r="I15" s="18" t="str">
        <f t="shared" si="0"/>
        <v/>
      </c>
      <c r="J15" s="18" t="str">
        <f t="shared" si="0"/>
        <v/>
      </c>
      <c r="K15" s="18" t="str">
        <f t="shared" si="0"/>
        <v/>
      </c>
      <c r="L15" s="18" t="str">
        <f t="shared" si="0"/>
        <v/>
      </c>
      <c r="M15" s="18" t="str">
        <f t="shared" si="0"/>
        <v/>
      </c>
      <c r="N15" s="3"/>
      <c r="O15" s="3"/>
      <c r="P15" s="3"/>
      <c r="Q15" s="3"/>
      <c r="R15" s="3"/>
      <c r="S15" s="3"/>
      <c r="T15" s="3"/>
      <c r="U15" s="3"/>
      <c r="V15" s="3"/>
      <c r="W15" s="3"/>
      <c r="X15" s="3"/>
      <c r="Y15" s="3"/>
      <c r="Z15" s="3"/>
    </row>
    <row r="16" spans="1:26" ht="31.5" customHeight="1">
      <c r="A16" s="117" t="s">
        <v>36</v>
      </c>
      <c r="B16" s="118"/>
      <c r="C16" s="19" t="str">
        <f>IFERROR(VLOOKUP(C15,MATH223!LEVEL,2),"")</f>
        <v/>
      </c>
      <c r="D16" s="19" t="str">
        <f>IFERROR(VLOOKUP(D15,MATH223!LEVEL,2),"")</f>
        <v/>
      </c>
      <c r="E16" s="19" t="str">
        <f>IFERROR(VLOOKUP(E15,MATH223!LEVEL,2),"")</f>
        <v/>
      </c>
      <c r="F16" s="19" t="str">
        <f>IFERROR(VLOOKUP(F15,MATH223!LEVEL,2),"")</f>
        <v/>
      </c>
      <c r="G16" s="19" t="str">
        <f>IFERROR(VLOOKUP(G15,MATH223!LEVEL,2),"")</f>
        <v/>
      </c>
      <c r="H16" s="19" t="str">
        <f>IFERROR(VLOOKUP(H15,MATH223!LEVEL,2),"")</f>
        <v/>
      </c>
      <c r="I16" s="19" t="str">
        <f>IFERROR(VLOOKUP(I15,MATH223!LEVEL,2),"")</f>
        <v/>
      </c>
      <c r="J16" s="19" t="str">
        <f>IFERROR(VLOOKUP(J15,MATH223!LEVEL,2),"")</f>
        <v/>
      </c>
      <c r="K16" s="19" t="str">
        <f>IFERROR(VLOOKUP(K15,MATH223!LEVEL,2),"")</f>
        <v/>
      </c>
      <c r="L16" s="19" t="str">
        <f>IFERROR(VLOOKUP(L15,MATH223!LEVEL,2),"")</f>
        <v/>
      </c>
      <c r="M16" s="19" t="str">
        <f>IFERROR(VLOOKUP(M15,MATH223!LEVEL,2),"")</f>
        <v/>
      </c>
      <c r="N16" s="3"/>
      <c r="O16" s="3"/>
      <c r="P16" s="3"/>
      <c r="Q16" s="3"/>
      <c r="R16" s="3"/>
      <c r="S16" s="3"/>
      <c r="T16" s="3"/>
      <c r="U16" s="3"/>
      <c r="V16" s="3"/>
      <c r="W16" s="3"/>
      <c r="X16" s="3"/>
      <c r="Y16" s="3"/>
      <c r="Z16" s="3"/>
    </row>
    <row r="17" spans="1:26" ht="15.75" customHeight="1">
      <c r="A17" s="3"/>
      <c r="B17" s="3"/>
      <c r="C17" s="3"/>
      <c r="D17" s="3"/>
      <c r="E17" s="3"/>
      <c r="F17" s="3"/>
      <c r="G17" s="3"/>
      <c r="H17" s="3"/>
      <c r="I17" s="3"/>
      <c r="J17" s="3"/>
      <c r="K17" s="3"/>
      <c r="L17" s="3"/>
      <c r="M17" s="3"/>
      <c r="N17" s="3"/>
      <c r="O17" s="3"/>
      <c r="P17" s="3"/>
      <c r="Q17" s="3"/>
      <c r="R17" s="3"/>
      <c r="S17" s="3"/>
      <c r="T17" s="3"/>
      <c r="U17" s="3"/>
      <c r="V17" s="3"/>
      <c r="W17" s="3"/>
      <c r="X17" s="3"/>
      <c r="Y17" s="3"/>
      <c r="Z17" s="3"/>
    </row>
    <row r="18" spans="1:26" ht="15.75" customHeight="1">
      <c r="A18" s="3"/>
      <c r="B18" s="119" t="s">
        <v>38</v>
      </c>
      <c r="C18" s="112"/>
      <c r="D18" s="112"/>
      <c r="E18" s="112"/>
      <c r="F18" s="112"/>
      <c r="G18" s="112"/>
      <c r="H18" s="112"/>
      <c r="I18" s="112"/>
      <c r="J18" s="112"/>
      <c r="K18" s="112"/>
      <c r="L18" s="112"/>
      <c r="M18" s="113"/>
      <c r="N18" s="3"/>
      <c r="O18" s="3"/>
      <c r="P18" s="3"/>
      <c r="Q18" s="3"/>
      <c r="R18" s="3"/>
      <c r="S18" s="3"/>
      <c r="T18" s="3"/>
      <c r="U18" s="3"/>
      <c r="V18" s="3"/>
      <c r="W18" s="3"/>
      <c r="X18" s="3"/>
      <c r="Y18" s="3"/>
      <c r="Z18" s="3"/>
    </row>
    <row r="19" spans="1:26" ht="15.75" customHeight="1">
      <c r="A19" s="3"/>
      <c r="B19" s="114"/>
      <c r="C19" s="115"/>
      <c r="D19" s="115"/>
      <c r="E19" s="115"/>
      <c r="F19" s="115"/>
      <c r="G19" s="115"/>
      <c r="H19" s="115"/>
      <c r="I19" s="115"/>
      <c r="J19" s="115"/>
      <c r="K19" s="115"/>
      <c r="L19" s="115"/>
      <c r="M19" s="116"/>
      <c r="N19" s="3"/>
      <c r="O19" s="3"/>
      <c r="P19" s="3"/>
      <c r="Q19" s="3"/>
      <c r="R19" s="3"/>
      <c r="S19" s="3"/>
      <c r="T19" s="3"/>
      <c r="U19" s="3"/>
      <c r="V19" s="3"/>
      <c r="W19" s="3"/>
      <c r="X19" s="3"/>
      <c r="Y19" s="3"/>
      <c r="Z19" s="3"/>
    </row>
    <row r="20" spans="1:26" ht="15.75" customHeight="1">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ht="15.75"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ht="15.75"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ht="15.7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ht="15.7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15.7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5.75" customHeight="1">
      <c r="A26" s="3"/>
      <c r="B26" s="3" t="str">
        <f>IFERROR(IF(COUNTIF(C7:C14,"A")&gt; COUNTIF(C7:C14,"P")+COUNTIF(C7:C14,"I"),CEILING(((COUNTIF(C7:C14,"I")+2*COUNTIF(C7:C14,"P")+3*COUNTIF(C7:C14,"A"))/COUNTA(C7:C14)),1),ROUND(((COUNTIF(C7:C14,"I")+2*COUNTIF(C7:C14,"P")+3*COUNTIF(C7:C14,"A"))/COUNTA(C7:C14)),0)),"")</f>
        <v/>
      </c>
      <c r="C26" s="3"/>
      <c r="D26" s="3"/>
      <c r="E26" s="3"/>
      <c r="F26" s="3"/>
      <c r="G26" s="3"/>
      <c r="H26" s="3"/>
      <c r="I26" s="3"/>
      <c r="J26" s="3"/>
      <c r="K26" s="3"/>
      <c r="L26" s="3"/>
      <c r="M26" s="3"/>
      <c r="N26" s="3"/>
      <c r="O26" s="3"/>
      <c r="P26" s="3"/>
      <c r="Q26" s="3"/>
      <c r="R26" s="3"/>
      <c r="S26" s="3"/>
      <c r="T26" s="3"/>
      <c r="U26" s="3"/>
      <c r="V26" s="3"/>
      <c r="W26" s="3"/>
      <c r="X26" s="3"/>
      <c r="Y26" s="3"/>
      <c r="Z26" s="3"/>
    </row>
    <row r="27" spans="1:26" ht="15.7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5.7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5.7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5.7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5.7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4">
    <mergeCell ref="C2:J3"/>
    <mergeCell ref="A15:B15"/>
    <mergeCell ref="A16:B16"/>
    <mergeCell ref="B18:M19"/>
  </mergeCells>
  <dataValidations count="3">
    <dataValidation type="list" allowBlank="1" showErrorMessage="1" sqref="B4">
      <formula1>CourseGroups</formula1>
    </dataValidation>
    <dataValidation type="list" allowBlank="1" showErrorMessage="1" sqref="B3">
      <formula1>"Freshman,Sophomore,Junior,Senior"</formula1>
    </dataValidation>
    <dataValidation type="list" allowBlank="1" showInputMessage="1" showErrorMessage="1" prompt="Input levels" sqref="C7:M14">
      <formula1>"I,P,A"</formula1>
    </dataValidation>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F6128"/>
  </sheetPr>
  <dimension ref="A1:Z1000"/>
  <sheetViews>
    <sheetView workbookViewId="0"/>
  </sheetViews>
  <sheetFormatPr defaultColWidth="15.109375" defaultRowHeight="15" customHeight="1"/>
  <cols>
    <col min="1" max="1" width="19" customWidth="1"/>
    <col min="2" max="2" width="51.88671875" customWidth="1"/>
    <col min="3" max="3" width="13" customWidth="1"/>
    <col min="4" max="4" width="9.44140625" customWidth="1"/>
    <col min="5" max="5" width="7.77734375" customWidth="1"/>
    <col min="6" max="6" width="9.33203125" customWidth="1"/>
    <col min="7" max="20" width="7.77734375" customWidth="1"/>
    <col min="21" max="24" width="0" hidden="1" customWidth="1"/>
    <col min="25" max="26" width="7.77734375" customWidth="1"/>
  </cols>
  <sheetData>
    <row r="1" spans="1:26" ht="30" customHeight="1">
      <c r="A1" s="1" t="s">
        <v>0</v>
      </c>
      <c r="B1" s="11"/>
      <c r="C1" s="3"/>
      <c r="D1" s="3"/>
      <c r="E1" s="3"/>
      <c r="F1" s="3"/>
      <c r="G1" s="3"/>
      <c r="H1" s="3"/>
      <c r="I1" s="3"/>
      <c r="J1" s="3"/>
      <c r="K1" s="3"/>
      <c r="L1" s="3"/>
      <c r="M1" s="3"/>
      <c r="N1" s="3"/>
      <c r="O1" s="3"/>
      <c r="P1" s="3"/>
      <c r="Q1" s="3"/>
      <c r="R1" s="3"/>
      <c r="S1" s="3"/>
      <c r="T1" s="3"/>
      <c r="U1" s="3"/>
      <c r="V1" s="3"/>
      <c r="W1" s="3"/>
      <c r="X1" s="3"/>
      <c r="Y1" s="3"/>
      <c r="Z1" s="3"/>
    </row>
    <row r="2" spans="1:26" ht="36" customHeight="1">
      <c r="A2" s="1" t="s">
        <v>2</v>
      </c>
      <c r="B2" s="11"/>
      <c r="C2" s="111" t="s">
        <v>4</v>
      </c>
      <c r="D2" s="112"/>
      <c r="E2" s="112"/>
      <c r="F2" s="112"/>
      <c r="G2" s="112"/>
      <c r="H2" s="112"/>
      <c r="I2" s="112"/>
      <c r="J2" s="113"/>
      <c r="K2" s="3"/>
      <c r="L2" s="3"/>
      <c r="M2" s="3"/>
      <c r="N2" s="3"/>
      <c r="O2" s="3"/>
      <c r="P2" s="3"/>
      <c r="Q2" s="3"/>
      <c r="R2" s="3"/>
      <c r="S2" s="3"/>
      <c r="T2" s="3"/>
      <c r="U2" s="3"/>
      <c r="V2" s="3"/>
      <c r="W2" s="3"/>
      <c r="X2" s="3"/>
      <c r="Y2" s="3"/>
      <c r="Z2" s="3"/>
    </row>
    <row r="3" spans="1:26" ht="33" customHeight="1">
      <c r="A3" s="4" t="s">
        <v>5</v>
      </c>
      <c r="B3" s="11"/>
      <c r="C3" s="114"/>
      <c r="D3" s="115"/>
      <c r="E3" s="115"/>
      <c r="F3" s="115"/>
      <c r="G3" s="115"/>
      <c r="H3" s="115"/>
      <c r="I3" s="115"/>
      <c r="J3" s="116"/>
      <c r="K3" s="3"/>
      <c r="L3" s="3"/>
      <c r="M3" s="3"/>
      <c r="N3" s="3"/>
      <c r="O3" s="3"/>
      <c r="P3" s="3"/>
      <c r="Q3" s="3"/>
      <c r="R3" s="3"/>
      <c r="S3" s="3"/>
      <c r="T3" s="3"/>
      <c r="U3" s="3"/>
      <c r="V3" s="3"/>
      <c r="W3" s="3"/>
      <c r="X3" s="3"/>
      <c r="Y3" s="3"/>
      <c r="Z3" s="3"/>
    </row>
    <row r="4" spans="1:26" ht="29.25" customHeight="1">
      <c r="A4" s="1" t="s">
        <v>7</v>
      </c>
      <c r="B4" s="11"/>
      <c r="C4" s="5"/>
      <c r="D4" s="5"/>
      <c r="E4" s="5"/>
      <c r="F4" s="5"/>
      <c r="G4" s="5"/>
      <c r="H4" s="5"/>
      <c r="I4" s="5"/>
      <c r="J4" s="5"/>
      <c r="K4" s="3"/>
      <c r="L4" s="3"/>
      <c r="M4" s="3"/>
      <c r="N4" s="3"/>
      <c r="O4" s="3"/>
      <c r="P4" s="3"/>
      <c r="Q4" s="3"/>
      <c r="R4" s="3"/>
      <c r="S4" s="3"/>
      <c r="T4" s="3"/>
      <c r="U4" s="3"/>
      <c r="V4" s="3"/>
      <c r="W4" s="3"/>
      <c r="X4" s="3"/>
      <c r="Y4" s="3"/>
      <c r="Z4" s="3"/>
    </row>
    <row r="5" spans="1:26" ht="15.75" customHeight="1">
      <c r="A5" s="3"/>
      <c r="B5" s="3"/>
      <c r="C5" s="3"/>
      <c r="D5" s="3"/>
      <c r="E5" s="3"/>
      <c r="F5" s="3"/>
      <c r="G5" s="3"/>
      <c r="H5" s="3"/>
      <c r="I5" s="3"/>
      <c r="J5" s="3"/>
      <c r="K5" s="3"/>
      <c r="L5" s="3"/>
      <c r="M5" s="3"/>
      <c r="N5" s="3"/>
      <c r="O5" s="3"/>
      <c r="P5" s="3"/>
      <c r="Q5" s="3"/>
      <c r="R5" s="3"/>
      <c r="S5" s="3"/>
      <c r="T5" s="3"/>
      <c r="U5" s="3"/>
      <c r="V5" s="3"/>
      <c r="W5" s="3"/>
      <c r="X5" s="3"/>
      <c r="Y5" s="3"/>
      <c r="Z5" s="3"/>
    </row>
    <row r="6" spans="1:26" ht="28.5" customHeight="1">
      <c r="A6" s="6" t="s">
        <v>9</v>
      </c>
      <c r="B6" s="7" t="s">
        <v>10</v>
      </c>
      <c r="C6" s="7" t="s">
        <v>11</v>
      </c>
      <c r="D6" s="7" t="s">
        <v>12</v>
      </c>
      <c r="E6" s="7" t="s">
        <v>13</v>
      </c>
      <c r="F6" s="7" t="s">
        <v>14</v>
      </c>
      <c r="G6" s="7" t="s">
        <v>15</v>
      </c>
      <c r="H6" s="7" t="s">
        <v>16</v>
      </c>
      <c r="I6" s="7" t="s">
        <v>17</v>
      </c>
      <c r="J6" s="7" t="s">
        <v>18</v>
      </c>
      <c r="K6" s="7" t="s">
        <v>19</v>
      </c>
      <c r="L6" s="7" t="s">
        <v>20</v>
      </c>
      <c r="M6" s="7" t="s">
        <v>21</v>
      </c>
      <c r="N6" s="3"/>
      <c r="O6" s="3"/>
      <c r="P6" s="3"/>
      <c r="Q6" s="3"/>
      <c r="R6" s="3"/>
      <c r="S6" s="3"/>
      <c r="T6" s="3"/>
      <c r="U6" s="3"/>
      <c r="V6" s="3"/>
      <c r="W6" s="3"/>
      <c r="X6" s="3"/>
      <c r="Y6" s="3"/>
      <c r="Z6" s="3"/>
    </row>
    <row r="7" spans="1:26" ht="34.5" customHeight="1">
      <c r="A7" s="15">
        <v>1</v>
      </c>
      <c r="B7" s="24"/>
      <c r="C7" s="11"/>
      <c r="D7" s="11"/>
      <c r="E7" s="11"/>
      <c r="F7" s="11"/>
      <c r="G7" s="11"/>
      <c r="H7" s="11"/>
      <c r="I7" s="11"/>
      <c r="J7" s="11"/>
      <c r="K7" s="11"/>
      <c r="L7" s="11"/>
      <c r="M7" s="11"/>
      <c r="N7" s="3"/>
      <c r="O7" s="3"/>
      <c r="P7" s="3"/>
      <c r="Q7" s="3"/>
      <c r="R7" s="3"/>
      <c r="S7" s="3"/>
      <c r="T7" s="3"/>
      <c r="U7" s="3"/>
      <c r="V7" s="3"/>
      <c r="W7" s="3"/>
      <c r="X7" s="3"/>
      <c r="Y7" s="3"/>
      <c r="Z7" s="3"/>
    </row>
    <row r="8" spans="1:26" ht="34.5" customHeight="1">
      <c r="A8" s="15">
        <v>2</v>
      </c>
      <c r="B8" s="24"/>
      <c r="C8" s="11"/>
      <c r="D8" s="11"/>
      <c r="E8" s="11"/>
      <c r="F8" s="11"/>
      <c r="G8" s="11"/>
      <c r="H8" s="11"/>
      <c r="I8" s="11"/>
      <c r="J8" s="11"/>
      <c r="K8" s="11"/>
      <c r="L8" s="11"/>
      <c r="M8" s="11"/>
      <c r="N8" s="3"/>
      <c r="O8" s="3"/>
      <c r="P8" s="3"/>
      <c r="Q8" s="3"/>
      <c r="R8" s="3"/>
      <c r="S8" s="3"/>
      <c r="T8" s="3"/>
      <c r="U8" s="11">
        <v>1</v>
      </c>
      <c r="V8" s="11" t="s">
        <v>25</v>
      </c>
      <c r="W8" s="11" t="s">
        <v>43</v>
      </c>
      <c r="X8" s="3"/>
      <c r="Y8" s="3"/>
      <c r="Z8" s="3"/>
    </row>
    <row r="9" spans="1:26" ht="34.5" customHeight="1">
      <c r="A9" s="15">
        <v>3</v>
      </c>
      <c r="B9" s="24"/>
      <c r="C9" s="11"/>
      <c r="D9" s="11"/>
      <c r="E9" s="11"/>
      <c r="F9" s="11"/>
      <c r="G9" s="11"/>
      <c r="H9" s="11"/>
      <c r="I9" s="11"/>
      <c r="J9" s="11"/>
      <c r="K9" s="11"/>
      <c r="L9" s="11"/>
      <c r="M9" s="11"/>
      <c r="N9" s="3"/>
      <c r="O9" s="3"/>
      <c r="P9" s="3"/>
      <c r="Q9" s="3"/>
      <c r="R9" s="3"/>
      <c r="S9" s="3"/>
      <c r="T9" s="3"/>
      <c r="U9" s="11">
        <v>2</v>
      </c>
      <c r="V9" s="11" t="s">
        <v>24</v>
      </c>
      <c r="W9" s="11" t="s">
        <v>28</v>
      </c>
      <c r="X9" s="3"/>
      <c r="Y9" s="3"/>
      <c r="Z9" s="3"/>
    </row>
    <row r="10" spans="1:26" ht="34.5" customHeight="1">
      <c r="A10" s="15">
        <v>4</v>
      </c>
      <c r="B10" s="24"/>
      <c r="C10" s="11"/>
      <c r="D10" s="11"/>
      <c r="E10" s="11"/>
      <c r="F10" s="11"/>
      <c r="G10" s="11"/>
      <c r="H10" s="11"/>
      <c r="I10" s="11"/>
      <c r="J10" s="11"/>
      <c r="K10" s="11"/>
      <c r="L10" s="11"/>
      <c r="M10" s="11"/>
      <c r="N10" s="3"/>
      <c r="O10" s="3"/>
      <c r="P10" s="3"/>
      <c r="Q10" s="3"/>
      <c r="R10" s="3"/>
      <c r="S10" s="3"/>
      <c r="T10" s="3"/>
      <c r="U10" s="11">
        <v>3</v>
      </c>
      <c r="V10" s="11" t="s">
        <v>31</v>
      </c>
      <c r="W10" s="11" t="s">
        <v>32</v>
      </c>
      <c r="X10" s="3"/>
      <c r="Y10" s="3"/>
      <c r="Z10" s="3"/>
    </row>
    <row r="11" spans="1:26" ht="34.5" customHeight="1">
      <c r="A11" s="15">
        <v>5</v>
      </c>
      <c r="B11" s="24"/>
      <c r="C11" s="11"/>
      <c r="D11" s="11"/>
      <c r="E11" s="11"/>
      <c r="F11" s="11"/>
      <c r="G11" s="11"/>
      <c r="H11" s="11"/>
      <c r="I11" s="11"/>
      <c r="J11" s="11"/>
      <c r="K11" s="11"/>
      <c r="L11" s="11"/>
      <c r="M11" s="11"/>
      <c r="N11" s="3"/>
      <c r="O11" s="3"/>
      <c r="P11" s="3"/>
      <c r="Q11" s="3"/>
      <c r="R11" s="3"/>
      <c r="S11" s="3"/>
      <c r="T11" s="3"/>
      <c r="U11" s="3"/>
      <c r="V11" s="3"/>
      <c r="W11" s="3"/>
      <c r="X11" s="3"/>
      <c r="Y11" s="3"/>
      <c r="Z11" s="3"/>
    </row>
    <row r="12" spans="1:26" ht="34.5" customHeight="1">
      <c r="A12" s="15">
        <v>6</v>
      </c>
      <c r="B12" s="16"/>
      <c r="C12" s="11"/>
      <c r="D12" s="11"/>
      <c r="E12" s="11"/>
      <c r="F12" s="11"/>
      <c r="G12" s="11"/>
      <c r="H12" s="11"/>
      <c r="I12" s="11"/>
      <c r="J12" s="11"/>
      <c r="K12" s="11"/>
      <c r="L12" s="11"/>
      <c r="M12" s="11"/>
      <c r="N12" s="3"/>
      <c r="O12" s="3"/>
      <c r="P12" s="3"/>
      <c r="Q12" s="3"/>
      <c r="R12" s="3"/>
      <c r="S12" s="3"/>
      <c r="T12" s="3"/>
      <c r="U12" s="3"/>
      <c r="V12" s="3"/>
      <c r="W12" s="3"/>
      <c r="X12" s="3"/>
      <c r="Y12" s="3"/>
      <c r="Z12" s="3"/>
    </row>
    <row r="13" spans="1:26" ht="34.5" customHeight="1">
      <c r="A13" s="15">
        <v>7</v>
      </c>
      <c r="B13" s="16"/>
      <c r="C13" s="11"/>
      <c r="D13" s="11"/>
      <c r="E13" s="11"/>
      <c r="F13" s="11"/>
      <c r="G13" s="11"/>
      <c r="H13" s="11"/>
      <c r="I13" s="11"/>
      <c r="J13" s="11"/>
      <c r="K13" s="11"/>
      <c r="L13" s="11"/>
      <c r="M13" s="11"/>
      <c r="N13" s="3"/>
      <c r="O13" s="3"/>
      <c r="P13" s="3"/>
      <c r="Q13" s="3"/>
      <c r="R13" s="3"/>
      <c r="S13" s="3"/>
      <c r="T13" s="3"/>
      <c r="U13" s="3"/>
      <c r="V13" s="3"/>
      <c r="W13" s="3"/>
      <c r="X13" s="3"/>
      <c r="Y13" s="3"/>
      <c r="Z13" s="3"/>
    </row>
    <row r="14" spans="1:26" ht="34.5" customHeight="1">
      <c r="A14" s="15">
        <v>8</v>
      </c>
      <c r="B14" s="17"/>
      <c r="C14" s="11"/>
      <c r="D14" s="11"/>
      <c r="E14" s="11"/>
      <c r="F14" s="11"/>
      <c r="G14" s="11"/>
      <c r="H14" s="11"/>
      <c r="I14" s="11"/>
      <c r="J14" s="11"/>
      <c r="K14" s="11"/>
      <c r="L14" s="11"/>
      <c r="M14" s="11"/>
      <c r="N14" s="3"/>
      <c r="O14" s="3"/>
      <c r="P14" s="3"/>
      <c r="Q14" s="3"/>
      <c r="R14" s="3"/>
      <c r="S14" s="3"/>
      <c r="T14" s="3"/>
      <c r="U14" s="3"/>
      <c r="V14" s="3"/>
      <c r="W14" s="3"/>
      <c r="X14" s="3"/>
      <c r="Y14" s="3"/>
      <c r="Z14" s="3"/>
    </row>
    <row r="15" spans="1:26" ht="30.75" hidden="1" customHeight="1">
      <c r="A15" s="117" t="s">
        <v>35</v>
      </c>
      <c r="B15" s="118"/>
      <c r="C15" s="18" t="str">
        <f t="shared" ref="C15:M15" si="0">IFERROR(IF(COUNTIF(C7:C14,"A")&gt; COUNTIF(C7:C14,"P")+COUNTIF(C7:C14,"I"),CEILING(((COUNTIF(C7:C14,"I")+2*COUNTIF(C7:C14,"P")+3*COUNTIF(C7:C14,"A"))/COUNTA(C7:C14)),1),ROUND(((COUNTIF(C7:C14,"I")+2*COUNTIF(C7:C14,"P")+3*COUNTIF(C7:C14,"A"))/COUNTA(C7:C14)),0)),"")</f>
        <v/>
      </c>
      <c r="D15" s="18" t="str">
        <f t="shared" si="0"/>
        <v/>
      </c>
      <c r="E15" s="18" t="str">
        <f t="shared" si="0"/>
        <v/>
      </c>
      <c r="F15" s="18" t="str">
        <f t="shared" si="0"/>
        <v/>
      </c>
      <c r="G15" s="18" t="str">
        <f t="shared" si="0"/>
        <v/>
      </c>
      <c r="H15" s="18" t="str">
        <f t="shared" si="0"/>
        <v/>
      </c>
      <c r="I15" s="18" t="str">
        <f t="shared" si="0"/>
        <v/>
      </c>
      <c r="J15" s="18" t="str">
        <f t="shared" si="0"/>
        <v/>
      </c>
      <c r="K15" s="18" t="str">
        <f t="shared" si="0"/>
        <v/>
      </c>
      <c r="L15" s="18" t="str">
        <f t="shared" si="0"/>
        <v/>
      </c>
      <c r="M15" s="18" t="str">
        <f t="shared" si="0"/>
        <v/>
      </c>
      <c r="N15" s="3"/>
      <c r="O15" s="3"/>
      <c r="P15" s="3"/>
      <c r="Q15" s="3"/>
      <c r="R15" s="3"/>
      <c r="S15" s="3"/>
      <c r="T15" s="3"/>
      <c r="U15" s="3"/>
      <c r="V15" s="3"/>
      <c r="W15" s="3"/>
      <c r="X15" s="3"/>
      <c r="Y15" s="3"/>
      <c r="Z15" s="3"/>
    </row>
    <row r="16" spans="1:26" ht="31.5" customHeight="1">
      <c r="A16" s="117" t="s">
        <v>36</v>
      </c>
      <c r="B16" s="118"/>
      <c r="C16" s="19" t="str">
        <f>IFERROR(VLOOKUP(C15,'PHY105'!LEVEL,2),"")</f>
        <v/>
      </c>
      <c r="D16" s="19" t="str">
        <f>IFERROR(VLOOKUP(D15,'PHY105'!LEVEL,2),"")</f>
        <v/>
      </c>
      <c r="E16" s="19" t="str">
        <f>IFERROR(VLOOKUP(E15,'PHY105'!LEVEL,2),"")</f>
        <v/>
      </c>
      <c r="F16" s="19" t="str">
        <f>IFERROR(VLOOKUP(F15,'PHY105'!LEVEL,2),"")</f>
        <v/>
      </c>
      <c r="G16" s="19" t="str">
        <f>IFERROR(VLOOKUP(G15,'PHY105'!LEVEL,2),"")</f>
        <v/>
      </c>
      <c r="H16" s="19" t="str">
        <f>IFERROR(VLOOKUP(H15,'PHY105'!LEVEL,2),"")</f>
        <v/>
      </c>
      <c r="I16" s="19" t="str">
        <f>IFERROR(VLOOKUP(I15,'PHY105'!LEVEL,2),"")</f>
        <v/>
      </c>
      <c r="J16" s="19" t="str">
        <f>IFERROR(VLOOKUP(J15,'PHY105'!LEVEL,2),"")</f>
        <v/>
      </c>
      <c r="K16" s="19" t="str">
        <f>IFERROR(VLOOKUP(K15,'PHY105'!LEVEL,2),"")</f>
        <v/>
      </c>
      <c r="L16" s="19" t="str">
        <f>IFERROR(VLOOKUP(L15,'PHY105'!LEVEL,2),"")</f>
        <v/>
      </c>
      <c r="M16" s="19" t="str">
        <f>IFERROR(VLOOKUP(M15,'PHY105'!LEVEL,2),"")</f>
        <v/>
      </c>
      <c r="N16" s="3"/>
      <c r="O16" s="3"/>
      <c r="P16" s="3"/>
      <c r="Q16" s="3"/>
      <c r="R16" s="3"/>
      <c r="S16" s="3"/>
      <c r="T16" s="3"/>
      <c r="U16" s="3"/>
      <c r="V16" s="3"/>
      <c r="W16" s="3"/>
      <c r="X16" s="3"/>
      <c r="Y16" s="3"/>
      <c r="Z16" s="3"/>
    </row>
    <row r="17" spans="1:26" ht="15.75" customHeight="1">
      <c r="A17" s="3"/>
      <c r="B17" s="3"/>
      <c r="C17" s="3"/>
      <c r="D17" s="3"/>
      <c r="E17" s="3"/>
      <c r="F17" s="3"/>
      <c r="G17" s="3"/>
      <c r="H17" s="3"/>
      <c r="I17" s="3"/>
      <c r="J17" s="3"/>
      <c r="K17" s="3"/>
      <c r="L17" s="3"/>
      <c r="M17" s="3"/>
      <c r="N17" s="3"/>
      <c r="O17" s="3"/>
      <c r="P17" s="3"/>
      <c r="Q17" s="3"/>
      <c r="R17" s="3"/>
      <c r="S17" s="3"/>
      <c r="T17" s="3"/>
      <c r="U17" s="3"/>
      <c r="V17" s="3"/>
      <c r="W17" s="3"/>
      <c r="X17" s="3"/>
      <c r="Y17" s="3"/>
      <c r="Z17" s="3"/>
    </row>
    <row r="18" spans="1:26" ht="15.75" customHeight="1">
      <c r="A18" s="3"/>
      <c r="B18" s="119" t="s">
        <v>38</v>
      </c>
      <c r="C18" s="112"/>
      <c r="D18" s="112"/>
      <c r="E18" s="112"/>
      <c r="F18" s="112"/>
      <c r="G18" s="112"/>
      <c r="H18" s="112"/>
      <c r="I18" s="112"/>
      <c r="J18" s="112"/>
      <c r="K18" s="112"/>
      <c r="L18" s="112"/>
      <c r="M18" s="113"/>
      <c r="N18" s="3"/>
      <c r="O18" s="3"/>
      <c r="P18" s="3"/>
      <c r="Q18" s="3"/>
      <c r="R18" s="3"/>
      <c r="S18" s="3"/>
      <c r="T18" s="3"/>
      <c r="U18" s="3"/>
      <c r="V18" s="3"/>
      <c r="W18" s="3"/>
      <c r="X18" s="3"/>
      <c r="Y18" s="3"/>
      <c r="Z18" s="3"/>
    </row>
    <row r="19" spans="1:26" ht="15.75" customHeight="1">
      <c r="A19" s="3"/>
      <c r="B19" s="114"/>
      <c r="C19" s="115"/>
      <c r="D19" s="115"/>
      <c r="E19" s="115"/>
      <c r="F19" s="115"/>
      <c r="G19" s="115"/>
      <c r="H19" s="115"/>
      <c r="I19" s="115"/>
      <c r="J19" s="115"/>
      <c r="K19" s="115"/>
      <c r="L19" s="115"/>
      <c r="M19" s="116"/>
      <c r="N19" s="3"/>
      <c r="O19" s="3"/>
      <c r="P19" s="3"/>
      <c r="Q19" s="3"/>
      <c r="R19" s="3"/>
      <c r="S19" s="3"/>
      <c r="T19" s="3"/>
      <c r="U19" s="3"/>
      <c r="V19" s="3"/>
      <c r="W19" s="3"/>
      <c r="X19" s="3"/>
      <c r="Y19" s="3"/>
      <c r="Z19" s="3"/>
    </row>
    <row r="20" spans="1:26" ht="15.75" customHeight="1">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ht="15.75"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ht="15.75"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ht="15.7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ht="15.7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15.7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5.75" customHeight="1">
      <c r="A26" s="3"/>
      <c r="B26" s="3" t="str">
        <f>IFERROR(IF(COUNTIF(C7:C14,"A")&gt; COUNTIF(C7:C14,"P")+COUNTIF(C7:C14,"I"),CEILING(((COUNTIF(C7:C14,"I")+2*COUNTIF(C7:C14,"P")+3*COUNTIF(C7:C14,"A"))/COUNTA(C7:C14)),1),ROUND(((COUNTIF(C7:C14,"I")+2*COUNTIF(C7:C14,"P")+3*COUNTIF(C7:C14,"A"))/COUNTA(C7:C14)),0)),"")</f>
        <v/>
      </c>
      <c r="C26" s="3"/>
      <c r="D26" s="3"/>
      <c r="E26" s="3"/>
      <c r="F26" s="3"/>
      <c r="G26" s="3"/>
      <c r="H26" s="3"/>
      <c r="I26" s="3"/>
      <c r="J26" s="3"/>
      <c r="K26" s="3"/>
      <c r="L26" s="3"/>
      <c r="M26" s="3"/>
      <c r="N26" s="3"/>
      <c r="O26" s="3"/>
      <c r="P26" s="3"/>
      <c r="Q26" s="3"/>
      <c r="R26" s="3"/>
      <c r="S26" s="3"/>
      <c r="T26" s="3"/>
      <c r="U26" s="3"/>
      <c r="V26" s="3"/>
      <c r="W26" s="3"/>
      <c r="X26" s="3"/>
      <c r="Y26" s="3"/>
      <c r="Z26" s="3"/>
    </row>
    <row r="27" spans="1:26" ht="15.7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5.7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5.7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5.7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5.7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4">
    <mergeCell ref="C2:J3"/>
    <mergeCell ref="A15:B15"/>
    <mergeCell ref="A16:B16"/>
    <mergeCell ref="B18:M19"/>
  </mergeCells>
  <dataValidations count="3">
    <dataValidation type="list" allowBlank="1" showErrorMessage="1" sqref="B4">
      <formula1>CourseGroups</formula1>
    </dataValidation>
    <dataValidation type="list" allowBlank="1" showErrorMessage="1" sqref="B3">
      <formula1>"Freshman,Sophomore,Junior,Senior"</formula1>
    </dataValidation>
    <dataValidation type="list" allowBlank="1" showInputMessage="1" showErrorMessage="1" prompt="Input levels" sqref="C7:M14">
      <formula1>"I,P,A"</formula1>
    </dataValidation>
  </dataValidation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F6128"/>
  </sheetPr>
  <dimension ref="A1:Z1000"/>
  <sheetViews>
    <sheetView workbookViewId="0"/>
  </sheetViews>
  <sheetFormatPr defaultColWidth="15.109375" defaultRowHeight="15" customHeight="1"/>
  <cols>
    <col min="1" max="1" width="19" customWidth="1"/>
    <col min="2" max="2" width="51.88671875" customWidth="1"/>
    <col min="3" max="3" width="13" customWidth="1"/>
    <col min="4" max="4" width="9.44140625" customWidth="1"/>
    <col min="5" max="5" width="7.77734375" customWidth="1"/>
    <col min="6" max="6" width="9.33203125" customWidth="1"/>
    <col min="7" max="20" width="7.77734375" customWidth="1"/>
    <col min="21" max="24" width="0" hidden="1" customWidth="1"/>
    <col min="25" max="26" width="7.77734375" customWidth="1"/>
  </cols>
  <sheetData>
    <row r="1" spans="1:26" ht="30" customHeight="1">
      <c r="A1" s="1" t="s">
        <v>0</v>
      </c>
      <c r="B1" s="11"/>
      <c r="C1" s="3"/>
      <c r="D1" s="3"/>
      <c r="E1" s="3"/>
      <c r="F1" s="3"/>
      <c r="G1" s="3"/>
      <c r="H1" s="3"/>
      <c r="I1" s="3"/>
      <c r="J1" s="3"/>
      <c r="K1" s="3"/>
      <c r="L1" s="3"/>
      <c r="M1" s="3"/>
      <c r="N1" s="3"/>
      <c r="O1" s="3"/>
      <c r="P1" s="3"/>
      <c r="Q1" s="3"/>
      <c r="R1" s="3"/>
      <c r="S1" s="3"/>
      <c r="T1" s="3"/>
      <c r="U1" s="3"/>
      <c r="V1" s="3"/>
      <c r="W1" s="3"/>
      <c r="X1" s="3"/>
      <c r="Y1" s="3"/>
      <c r="Z1" s="3"/>
    </row>
    <row r="2" spans="1:26" ht="36" customHeight="1">
      <c r="A2" s="1" t="s">
        <v>2</v>
      </c>
      <c r="B2" s="11"/>
      <c r="C2" s="111" t="s">
        <v>4</v>
      </c>
      <c r="D2" s="112"/>
      <c r="E2" s="112"/>
      <c r="F2" s="112"/>
      <c r="G2" s="112"/>
      <c r="H2" s="112"/>
      <c r="I2" s="112"/>
      <c r="J2" s="113"/>
      <c r="K2" s="3"/>
      <c r="L2" s="3"/>
      <c r="M2" s="3"/>
      <c r="N2" s="3"/>
      <c r="O2" s="3"/>
      <c r="P2" s="3"/>
      <c r="Q2" s="3"/>
      <c r="R2" s="3"/>
      <c r="S2" s="3"/>
      <c r="T2" s="3"/>
      <c r="U2" s="3"/>
      <c r="V2" s="3"/>
      <c r="W2" s="3"/>
      <c r="X2" s="3"/>
      <c r="Y2" s="3"/>
      <c r="Z2" s="3"/>
    </row>
    <row r="3" spans="1:26" ht="33" customHeight="1">
      <c r="A3" s="4" t="s">
        <v>5</v>
      </c>
      <c r="B3" s="11"/>
      <c r="C3" s="114"/>
      <c r="D3" s="115"/>
      <c r="E3" s="115"/>
      <c r="F3" s="115"/>
      <c r="G3" s="115"/>
      <c r="H3" s="115"/>
      <c r="I3" s="115"/>
      <c r="J3" s="116"/>
      <c r="K3" s="3"/>
      <c r="L3" s="3"/>
      <c r="M3" s="3"/>
      <c r="N3" s="3"/>
      <c r="O3" s="3"/>
      <c r="P3" s="3"/>
      <c r="Q3" s="3"/>
      <c r="R3" s="3"/>
      <c r="S3" s="3"/>
      <c r="T3" s="3"/>
      <c r="U3" s="3"/>
      <c r="V3" s="3"/>
      <c r="W3" s="3"/>
      <c r="X3" s="3"/>
      <c r="Y3" s="3"/>
      <c r="Z3" s="3"/>
    </row>
    <row r="4" spans="1:26" ht="29.25" customHeight="1">
      <c r="A4" s="1" t="s">
        <v>7</v>
      </c>
      <c r="B4" s="11"/>
      <c r="C4" s="5"/>
      <c r="D4" s="5"/>
      <c r="E4" s="5"/>
      <c r="F4" s="5"/>
      <c r="G4" s="5"/>
      <c r="H4" s="5"/>
      <c r="I4" s="5"/>
      <c r="J4" s="5"/>
      <c r="K4" s="3"/>
      <c r="L4" s="3"/>
      <c r="M4" s="3"/>
      <c r="N4" s="3"/>
      <c r="O4" s="3"/>
      <c r="P4" s="3"/>
      <c r="Q4" s="3"/>
      <c r="R4" s="3"/>
      <c r="S4" s="3"/>
      <c r="T4" s="3"/>
      <c r="U4" s="3"/>
      <c r="V4" s="3"/>
      <c r="W4" s="3"/>
      <c r="X4" s="3"/>
      <c r="Y4" s="3"/>
      <c r="Z4" s="3"/>
    </row>
    <row r="5" spans="1:26" ht="15.75" customHeight="1">
      <c r="A5" s="3"/>
      <c r="B5" s="3"/>
      <c r="C5" s="3"/>
      <c r="D5" s="3"/>
      <c r="E5" s="3"/>
      <c r="F5" s="3"/>
      <c r="G5" s="3"/>
      <c r="H5" s="3"/>
      <c r="I5" s="3"/>
      <c r="J5" s="3"/>
      <c r="K5" s="3"/>
      <c r="L5" s="3"/>
      <c r="M5" s="3"/>
      <c r="N5" s="3"/>
      <c r="O5" s="3"/>
      <c r="P5" s="3"/>
      <c r="Q5" s="3"/>
      <c r="R5" s="3"/>
      <c r="S5" s="3"/>
      <c r="T5" s="3"/>
      <c r="U5" s="3"/>
      <c r="V5" s="3"/>
      <c r="W5" s="3"/>
      <c r="X5" s="3"/>
      <c r="Y5" s="3"/>
      <c r="Z5" s="3"/>
    </row>
    <row r="6" spans="1:26" ht="28.5" customHeight="1">
      <c r="A6" s="6" t="s">
        <v>9</v>
      </c>
      <c r="B6" s="7" t="s">
        <v>10</v>
      </c>
      <c r="C6" s="7" t="s">
        <v>11</v>
      </c>
      <c r="D6" s="7" t="s">
        <v>12</v>
      </c>
      <c r="E6" s="7" t="s">
        <v>13</v>
      </c>
      <c r="F6" s="7" t="s">
        <v>14</v>
      </c>
      <c r="G6" s="7" t="s">
        <v>15</v>
      </c>
      <c r="H6" s="7" t="s">
        <v>16</v>
      </c>
      <c r="I6" s="7" t="s">
        <v>17</v>
      </c>
      <c r="J6" s="7" t="s">
        <v>18</v>
      </c>
      <c r="K6" s="7" t="s">
        <v>19</v>
      </c>
      <c r="L6" s="7" t="s">
        <v>20</v>
      </c>
      <c r="M6" s="7" t="s">
        <v>21</v>
      </c>
      <c r="N6" s="3"/>
      <c r="O6" s="3"/>
      <c r="P6" s="3"/>
      <c r="Q6" s="3"/>
      <c r="R6" s="3"/>
      <c r="S6" s="3"/>
      <c r="T6" s="3"/>
      <c r="U6" s="3"/>
      <c r="V6" s="3"/>
      <c r="W6" s="3"/>
      <c r="X6" s="3"/>
      <c r="Y6" s="3"/>
      <c r="Z6" s="3"/>
    </row>
    <row r="7" spans="1:26" ht="34.5" customHeight="1">
      <c r="A7" s="15">
        <v>1</v>
      </c>
      <c r="B7" s="24"/>
      <c r="C7" s="11"/>
      <c r="D7" s="11"/>
      <c r="E7" s="11"/>
      <c r="F7" s="11"/>
      <c r="G7" s="11"/>
      <c r="H7" s="11"/>
      <c r="I7" s="11"/>
      <c r="J7" s="11"/>
      <c r="K7" s="11"/>
      <c r="L7" s="11"/>
      <c r="M7" s="11"/>
      <c r="N7" s="3"/>
      <c r="O7" s="3"/>
      <c r="P7" s="3"/>
      <c r="Q7" s="3"/>
      <c r="R7" s="3"/>
      <c r="S7" s="3"/>
      <c r="T7" s="3"/>
      <c r="U7" s="3"/>
      <c r="V7" s="3"/>
      <c r="W7" s="3"/>
      <c r="X7" s="3"/>
      <c r="Y7" s="3"/>
      <c r="Z7" s="3"/>
    </row>
    <row r="8" spans="1:26" ht="34.5" customHeight="1">
      <c r="A8" s="15">
        <v>2</v>
      </c>
      <c r="B8" s="24"/>
      <c r="C8" s="11"/>
      <c r="D8" s="11"/>
      <c r="E8" s="11"/>
      <c r="F8" s="11"/>
      <c r="G8" s="11"/>
      <c r="H8" s="11"/>
      <c r="I8" s="11"/>
      <c r="J8" s="11"/>
      <c r="K8" s="11"/>
      <c r="L8" s="11"/>
      <c r="M8" s="11"/>
      <c r="N8" s="3"/>
      <c r="O8" s="3"/>
      <c r="P8" s="3"/>
      <c r="Q8" s="3"/>
      <c r="R8" s="3"/>
      <c r="S8" s="3"/>
      <c r="T8" s="3"/>
      <c r="U8" s="11">
        <v>1</v>
      </c>
      <c r="V8" s="11" t="s">
        <v>25</v>
      </c>
      <c r="W8" s="11" t="s">
        <v>43</v>
      </c>
      <c r="X8" s="3"/>
      <c r="Y8" s="3"/>
      <c r="Z8" s="3"/>
    </row>
    <row r="9" spans="1:26" ht="34.5" customHeight="1">
      <c r="A9" s="15">
        <v>3</v>
      </c>
      <c r="B9" s="24"/>
      <c r="C9" s="11"/>
      <c r="D9" s="11"/>
      <c r="E9" s="11"/>
      <c r="F9" s="11"/>
      <c r="G9" s="11"/>
      <c r="H9" s="11"/>
      <c r="I9" s="11"/>
      <c r="J9" s="11"/>
      <c r="K9" s="11"/>
      <c r="L9" s="11"/>
      <c r="M9" s="11"/>
      <c r="N9" s="3"/>
      <c r="O9" s="3"/>
      <c r="P9" s="3"/>
      <c r="Q9" s="3"/>
      <c r="R9" s="3"/>
      <c r="S9" s="3"/>
      <c r="T9" s="3"/>
      <c r="U9" s="11">
        <v>2</v>
      </c>
      <c r="V9" s="11" t="s">
        <v>24</v>
      </c>
      <c r="W9" s="11" t="s">
        <v>28</v>
      </c>
      <c r="X9" s="3"/>
      <c r="Y9" s="3"/>
      <c r="Z9" s="3"/>
    </row>
    <row r="10" spans="1:26" ht="34.5" customHeight="1">
      <c r="A10" s="15">
        <v>4</v>
      </c>
      <c r="B10" s="24"/>
      <c r="C10" s="11"/>
      <c r="D10" s="11"/>
      <c r="E10" s="11"/>
      <c r="F10" s="11"/>
      <c r="G10" s="11"/>
      <c r="H10" s="11"/>
      <c r="I10" s="11"/>
      <c r="J10" s="11"/>
      <c r="K10" s="11"/>
      <c r="L10" s="11"/>
      <c r="M10" s="11"/>
      <c r="N10" s="3"/>
      <c r="O10" s="3"/>
      <c r="P10" s="3"/>
      <c r="Q10" s="3"/>
      <c r="R10" s="3"/>
      <c r="S10" s="3"/>
      <c r="T10" s="3"/>
      <c r="U10" s="11">
        <v>3</v>
      </c>
      <c r="V10" s="11" t="s">
        <v>31</v>
      </c>
      <c r="W10" s="11" t="s">
        <v>32</v>
      </c>
      <c r="X10" s="3"/>
      <c r="Y10" s="3"/>
      <c r="Z10" s="3"/>
    </row>
    <row r="11" spans="1:26" ht="34.5" customHeight="1">
      <c r="A11" s="15">
        <v>5</v>
      </c>
      <c r="B11" s="24"/>
      <c r="C11" s="11"/>
      <c r="D11" s="11"/>
      <c r="E11" s="11"/>
      <c r="F11" s="11"/>
      <c r="G11" s="11"/>
      <c r="H11" s="11"/>
      <c r="I11" s="11"/>
      <c r="J11" s="11"/>
      <c r="K11" s="11"/>
      <c r="L11" s="11"/>
      <c r="M11" s="11"/>
      <c r="N11" s="3"/>
      <c r="O11" s="3"/>
      <c r="P11" s="3"/>
      <c r="Q11" s="3"/>
      <c r="R11" s="3"/>
      <c r="S11" s="3"/>
      <c r="T11" s="3"/>
      <c r="U11" s="3"/>
      <c r="V11" s="3"/>
      <c r="W11" s="3"/>
      <c r="X11" s="3"/>
      <c r="Y11" s="3"/>
      <c r="Z11" s="3"/>
    </row>
    <row r="12" spans="1:26" ht="34.5" customHeight="1">
      <c r="A12" s="15">
        <v>6</v>
      </c>
      <c r="B12" s="16"/>
      <c r="C12" s="11"/>
      <c r="D12" s="11"/>
      <c r="E12" s="11"/>
      <c r="F12" s="11"/>
      <c r="G12" s="11"/>
      <c r="H12" s="11"/>
      <c r="I12" s="11"/>
      <c r="J12" s="11"/>
      <c r="K12" s="11"/>
      <c r="L12" s="11"/>
      <c r="M12" s="11"/>
      <c r="N12" s="3"/>
      <c r="O12" s="3"/>
      <c r="P12" s="3"/>
      <c r="Q12" s="3"/>
      <c r="R12" s="3"/>
      <c r="S12" s="3"/>
      <c r="T12" s="3"/>
      <c r="U12" s="3"/>
      <c r="V12" s="3"/>
      <c r="W12" s="3"/>
      <c r="X12" s="3"/>
      <c r="Y12" s="3"/>
      <c r="Z12" s="3"/>
    </row>
    <row r="13" spans="1:26" ht="34.5" customHeight="1">
      <c r="A13" s="15">
        <v>7</v>
      </c>
      <c r="B13" s="16"/>
      <c r="C13" s="11"/>
      <c r="D13" s="11"/>
      <c r="E13" s="11"/>
      <c r="F13" s="11"/>
      <c r="G13" s="11"/>
      <c r="H13" s="11"/>
      <c r="I13" s="11"/>
      <c r="J13" s="11"/>
      <c r="K13" s="11"/>
      <c r="L13" s="11"/>
      <c r="M13" s="11"/>
      <c r="N13" s="3"/>
      <c r="O13" s="3"/>
      <c r="P13" s="3"/>
      <c r="Q13" s="3"/>
      <c r="R13" s="3"/>
      <c r="S13" s="3"/>
      <c r="T13" s="3"/>
      <c r="U13" s="3"/>
      <c r="V13" s="3"/>
      <c r="W13" s="3"/>
      <c r="X13" s="3"/>
      <c r="Y13" s="3"/>
      <c r="Z13" s="3"/>
    </row>
    <row r="14" spans="1:26" ht="34.5" customHeight="1">
      <c r="A14" s="15">
        <v>8</v>
      </c>
      <c r="B14" s="17"/>
      <c r="C14" s="11"/>
      <c r="D14" s="11"/>
      <c r="E14" s="11"/>
      <c r="F14" s="11"/>
      <c r="G14" s="11"/>
      <c r="H14" s="11"/>
      <c r="I14" s="11"/>
      <c r="J14" s="11"/>
      <c r="K14" s="11"/>
      <c r="L14" s="11"/>
      <c r="M14" s="11"/>
      <c r="N14" s="3"/>
      <c r="O14" s="3"/>
      <c r="P14" s="3"/>
      <c r="Q14" s="3"/>
      <c r="R14" s="3"/>
      <c r="S14" s="3"/>
      <c r="T14" s="3"/>
      <c r="U14" s="3"/>
      <c r="V14" s="3"/>
      <c r="W14" s="3"/>
      <c r="X14" s="3"/>
      <c r="Y14" s="3"/>
      <c r="Z14" s="3"/>
    </row>
    <row r="15" spans="1:26" ht="30.75" hidden="1" customHeight="1">
      <c r="A15" s="117" t="s">
        <v>35</v>
      </c>
      <c r="B15" s="118"/>
      <c r="C15" s="18" t="str">
        <f t="shared" ref="C15:M15" si="0">IFERROR(IF(COUNTIF(C7:C14,"A")&gt; COUNTIF(C7:C14,"P")+COUNTIF(C7:C14,"I"),CEILING(((COUNTIF(C7:C14,"I")+2*COUNTIF(C7:C14,"P")+3*COUNTIF(C7:C14,"A"))/COUNTA(C7:C14)),1),ROUND(((COUNTIF(C7:C14,"I")+2*COUNTIF(C7:C14,"P")+3*COUNTIF(C7:C14,"A"))/COUNTA(C7:C14)),0)),"")</f>
        <v/>
      </c>
      <c r="D15" s="18" t="str">
        <f t="shared" si="0"/>
        <v/>
      </c>
      <c r="E15" s="18" t="str">
        <f t="shared" si="0"/>
        <v/>
      </c>
      <c r="F15" s="18" t="str">
        <f t="shared" si="0"/>
        <v/>
      </c>
      <c r="G15" s="18" t="str">
        <f t="shared" si="0"/>
        <v/>
      </c>
      <c r="H15" s="18" t="str">
        <f t="shared" si="0"/>
        <v/>
      </c>
      <c r="I15" s="18" t="str">
        <f t="shared" si="0"/>
        <v/>
      </c>
      <c r="J15" s="18" t="str">
        <f t="shared" si="0"/>
        <v/>
      </c>
      <c r="K15" s="18" t="str">
        <f t="shared" si="0"/>
        <v/>
      </c>
      <c r="L15" s="18" t="str">
        <f t="shared" si="0"/>
        <v/>
      </c>
      <c r="M15" s="18" t="str">
        <f t="shared" si="0"/>
        <v/>
      </c>
      <c r="N15" s="3"/>
      <c r="O15" s="3"/>
      <c r="P15" s="3"/>
      <c r="Q15" s="3"/>
      <c r="R15" s="3"/>
      <c r="S15" s="3"/>
      <c r="T15" s="3"/>
      <c r="U15" s="3"/>
      <c r="V15" s="3"/>
      <c r="W15" s="3"/>
      <c r="X15" s="3"/>
      <c r="Y15" s="3"/>
      <c r="Z15" s="3"/>
    </row>
    <row r="16" spans="1:26" ht="31.5" customHeight="1">
      <c r="A16" s="117" t="s">
        <v>36</v>
      </c>
      <c r="B16" s="118"/>
      <c r="C16" s="19" t="str">
        <f>IFERROR(VLOOKUP(C15,'PHY205'!LEVEL,2),"")</f>
        <v/>
      </c>
      <c r="D16" s="19" t="str">
        <f>IFERROR(VLOOKUP(D15,'PHY205'!LEVEL,2),"")</f>
        <v/>
      </c>
      <c r="E16" s="19" t="str">
        <f>IFERROR(VLOOKUP(E15,'PHY205'!LEVEL,2),"")</f>
        <v/>
      </c>
      <c r="F16" s="19" t="str">
        <f>IFERROR(VLOOKUP(F15,'PHY205'!LEVEL,2),"")</f>
        <v/>
      </c>
      <c r="G16" s="19" t="str">
        <f>IFERROR(VLOOKUP(G15,'PHY205'!LEVEL,2),"")</f>
        <v/>
      </c>
      <c r="H16" s="19" t="str">
        <f>IFERROR(VLOOKUP(H15,'PHY205'!LEVEL,2),"")</f>
        <v/>
      </c>
      <c r="I16" s="19" t="str">
        <f>IFERROR(VLOOKUP(I15,'PHY205'!LEVEL,2),"")</f>
        <v/>
      </c>
      <c r="J16" s="19" t="str">
        <f>IFERROR(VLOOKUP(J15,'PHY205'!LEVEL,2),"")</f>
        <v/>
      </c>
      <c r="K16" s="19" t="str">
        <f>IFERROR(VLOOKUP(K15,'PHY205'!LEVEL,2),"")</f>
        <v/>
      </c>
      <c r="L16" s="19" t="str">
        <f>IFERROR(VLOOKUP(L15,'PHY205'!LEVEL,2),"")</f>
        <v/>
      </c>
      <c r="M16" s="19" t="str">
        <f>IFERROR(VLOOKUP(M15,'PHY205'!LEVEL,2),"")</f>
        <v/>
      </c>
      <c r="N16" s="3"/>
      <c r="O16" s="3"/>
      <c r="P16" s="3"/>
      <c r="Q16" s="3"/>
      <c r="R16" s="3"/>
      <c r="S16" s="3"/>
      <c r="T16" s="3"/>
      <c r="U16" s="3"/>
      <c r="V16" s="3"/>
      <c r="W16" s="3"/>
      <c r="X16" s="3"/>
      <c r="Y16" s="3"/>
      <c r="Z16" s="3"/>
    </row>
    <row r="17" spans="1:26" ht="15.75" customHeight="1">
      <c r="A17" s="3"/>
      <c r="B17" s="3"/>
      <c r="C17" s="3"/>
      <c r="D17" s="3"/>
      <c r="E17" s="3"/>
      <c r="F17" s="3"/>
      <c r="G17" s="3"/>
      <c r="H17" s="3"/>
      <c r="I17" s="3"/>
      <c r="J17" s="3"/>
      <c r="K17" s="3"/>
      <c r="L17" s="3"/>
      <c r="M17" s="3"/>
      <c r="N17" s="3"/>
      <c r="O17" s="3"/>
      <c r="P17" s="3"/>
      <c r="Q17" s="3"/>
      <c r="R17" s="3"/>
      <c r="S17" s="3"/>
      <c r="T17" s="3"/>
      <c r="U17" s="3"/>
      <c r="V17" s="3"/>
      <c r="W17" s="3"/>
      <c r="X17" s="3"/>
      <c r="Y17" s="3"/>
      <c r="Z17" s="3"/>
    </row>
    <row r="18" spans="1:26" ht="15.75" customHeight="1">
      <c r="A18" s="3"/>
      <c r="B18" s="119" t="s">
        <v>38</v>
      </c>
      <c r="C18" s="112"/>
      <c r="D18" s="112"/>
      <c r="E18" s="112"/>
      <c r="F18" s="112"/>
      <c r="G18" s="112"/>
      <c r="H18" s="112"/>
      <c r="I18" s="112"/>
      <c r="J18" s="112"/>
      <c r="K18" s="112"/>
      <c r="L18" s="112"/>
      <c r="M18" s="113"/>
      <c r="N18" s="3"/>
      <c r="O18" s="3"/>
      <c r="P18" s="3"/>
      <c r="Q18" s="3"/>
      <c r="R18" s="3"/>
      <c r="S18" s="3"/>
      <c r="T18" s="3"/>
      <c r="U18" s="3"/>
      <c r="V18" s="3"/>
      <c r="W18" s="3"/>
      <c r="X18" s="3"/>
      <c r="Y18" s="3"/>
      <c r="Z18" s="3"/>
    </row>
    <row r="19" spans="1:26" ht="15.75" customHeight="1">
      <c r="A19" s="3"/>
      <c r="B19" s="114"/>
      <c r="C19" s="115"/>
      <c r="D19" s="115"/>
      <c r="E19" s="115"/>
      <c r="F19" s="115"/>
      <c r="G19" s="115"/>
      <c r="H19" s="115"/>
      <c r="I19" s="115"/>
      <c r="J19" s="115"/>
      <c r="K19" s="115"/>
      <c r="L19" s="115"/>
      <c r="M19" s="116"/>
      <c r="N19" s="3"/>
      <c r="O19" s="3"/>
      <c r="P19" s="3"/>
      <c r="Q19" s="3"/>
      <c r="R19" s="3"/>
      <c r="S19" s="3"/>
      <c r="T19" s="3"/>
      <c r="U19" s="3"/>
      <c r="V19" s="3"/>
      <c r="W19" s="3"/>
      <c r="X19" s="3"/>
      <c r="Y19" s="3"/>
      <c r="Z19" s="3"/>
    </row>
    <row r="20" spans="1:26" ht="15.75" customHeight="1">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ht="15.75"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ht="15.75"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ht="15.7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ht="15.7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15.7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5.75" customHeight="1">
      <c r="A26" s="3"/>
      <c r="B26" s="3" t="str">
        <f>IFERROR(IF(COUNTIF(C7:C14,"A")&gt; COUNTIF(C7:C14,"P")+COUNTIF(C7:C14,"I"),CEILING(((COUNTIF(C7:C14,"I")+2*COUNTIF(C7:C14,"P")+3*COUNTIF(C7:C14,"A"))/COUNTA(C7:C14)),1),ROUND(((COUNTIF(C7:C14,"I")+2*COUNTIF(C7:C14,"P")+3*COUNTIF(C7:C14,"A"))/COUNTA(C7:C14)),0)),"")</f>
        <v/>
      </c>
      <c r="C26" s="3"/>
      <c r="D26" s="3"/>
      <c r="E26" s="3"/>
      <c r="F26" s="3"/>
      <c r="G26" s="3"/>
      <c r="H26" s="3"/>
      <c r="I26" s="3"/>
      <c r="J26" s="3"/>
      <c r="K26" s="3"/>
      <c r="L26" s="3"/>
      <c r="M26" s="3"/>
      <c r="N26" s="3"/>
      <c r="O26" s="3"/>
      <c r="P26" s="3"/>
      <c r="Q26" s="3"/>
      <c r="R26" s="3"/>
      <c r="S26" s="3"/>
      <c r="T26" s="3"/>
      <c r="U26" s="3"/>
      <c r="V26" s="3"/>
      <c r="W26" s="3"/>
      <c r="X26" s="3"/>
      <c r="Y26" s="3"/>
      <c r="Z26" s="3"/>
    </row>
    <row r="27" spans="1:26" ht="15.7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5.7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5.7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5.7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5.7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4">
    <mergeCell ref="C2:J3"/>
    <mergeCell ref="A15:B15"/>
    <mergeCell ref="A16:B16"/>
    <mergeCell ref="B18:M19"/>
  </mergeCells>
  <dataValidations count="3">
    <dataValidation type="list" allowBlank="1" showErrorMessage="1" sqref="B4">
      <formula1>CourseGroups</formula1>
    </dataValidation>
    <dataValidation type="list" allowBlank="1" showErrorMessage="1" sqref="B3">
      <formula1>"Freshman,Sophomore,Junior,Senior"</formula1>
    </dataValidation>
    <dataValidation type="list" allowBlank="1" showInputMessage="1" showErrorMessage="1" prompt="Input levels" sqref="C7:M14">
      <formula1>"I,P,A"</formula1>
    </dataValidation>
  </dataValidation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F6128"/>
  </sheetPr>
  <dimension ref="A1:Z1000"/>
  <sheetViews>
    <sheetView topLeftCell="A13" workbookViewId="0"/>
  </sheetViews>
  <sheetFormatPr defaultColWidth="15.109375" defaultRowHeight="15" customHeight="1"/>
  <cols>
    <col min="1" max="1" width="19" customWidth="1"/>
    <col min="2" max="2" width="83.77734375" customWidth="1"/>
    <col min="3" max="3" width="13" customWidth="1"/>
    <col min="4" max="4" width="9.44140625" customWidth="1"/>
    <col min="5" max="5" width="7.77734375" customWidth="1"/>
    <col min="6" max="6" width="9.33203125" customWidth="1"/>
    <col min="7" max="20" width="7.77734375" customWidth="1"/>
    <col min="21" max="24" width="0" hidden="1" customWidth="1"/>
    <col min="25" max="26" width="7.77734375" customWidth="1"/>
  </cols>
  <sheetData>
    <row r="1" spans="1:26" ht="30" customHeight="1">
      <c r="A1" s="1" t="s">
        <v>0</v>
      </c>
      <c r="B1" s="2" t="s">
        <v>148</v>
      </c>
      <c r="C1" s="3"/>
      <c r="D1" s="3"/>
      <c r="E1" s="3"/>
      <c r="F1" s="3"/>
      <c r="G1" s="3"/>
      <c r="H1" s="3"/>
      <c r="I1" s="3"/>
      <c r="J1" s="3"/>
      <c r="K1" s="3"/>
      <c r="L1" s="3"/>
      <c r="M1" s="3"/>
      <c r="N1" s="3"/>
      <c r="O1" s="3"/>
      <c r="P1" s="3"/>
      <c r="Q1" s="3"/>
      <c r="R1" s="3"/>
      <c r="S1" s="3"/>
      <c r="T1" s="3"/>
      <c r="U1" s="3"/>
      <c r="V1" s="3"/>
      <c r="W1" s="3"/>
      <c r="X1" s="3"/>
      <c r="Y1" s="3"/>
      <c r="Z1" s="3"/>
    </row>
    <row r="2" spans="1:26" ht="36" customHeight="1">
      <c r="A2" s="1" t="s">
        <v>2</v>
      </c>
      <c r="B2" s="2" t="s">
        <v>149</v>
      </c>
      <c r="C2" s="111" t="s">
        <v>4</v>
      </c>
      <c r="D2" s="112"/>
      <c r="E2" s="112"/>
      <c r="F2" s="112"/>
      <c r="G2" s="112"/>
      <c r="H2" s="112"/>
      <c r="I2" s="112"/>
      <c r="J2" s="113"/>
      <c r="K2" s="3"/>
      <c r="L2" s="3"/>
      <c r="M2" s="3"/>
      <c r="N2" s="3"/>
      <c r="O2" s="3"/>
      <c r="P2" s="3"/>
      <c r="Q2" s="3"/>
      <c r="R2" s="3"/>
      <c r="S2" s="3"/>
      <c r="T2" s="3"/>
      <c r="U2" s="3"/>
      <c r="V2" s="3"/>
      <c r="W2" s="3"/>
      <c r="X2" s="3"/>
      <c r="Y2" s="3"/>
      <c r="Z2" s="3"/>
    </row>
    <row r="3" spans="1:26" ht="33" customHeight="1">
      <c r="A3" s="4" t="s">
        <v>5</v>
      </c>
      <c r="B3" s="2" t="s">
        <v>50</v>
      </c>
      <c r="C3" s="114"/>
      <c r="D3" s="115"/>
      <c r="E3" s="115"/>
      <c r="F3" s="115"/>
      <c r="G3" s="115"/>
      <c r="H3" s="115"/>
      <c r="I3" s="115"/>
      <c r="J3" s="116"/>
      <c r="K3" s="3"/>
      <c r="L3" s="3"/>
      <c r="M3" s="3"/>
      <c r="N3" s="3"/>
      <c r="O3" s="3"/>
      <c r="P3" s="3"/>
      <c r="Q3" s="3"/>
      <c r="R3" s="3"/>
      <c r="S3" s="3"/>
      <c r="T3" s="3"/>
      <c r="U3" s="3"/>
      <c r="V3" s="3"/>
      <c r="W3" s="3"/>
      <c r="X3" s="3"/>
      <c r="Y3" s="3"/>
      <c r="Z3" s="3"/>
    </row>
    <row r="4" spans="1:26" ht="29.25" customHeight="1">
      <c r="A4" s="1" t="s">
        <v>7</v>
      </c>
      <c r="B4" s="11"/>
      <c r="C4" s="5"/>
      <c r="D4" s="5"/>
      <c r="E4" s="5"/>
      <c r="F4" s="5"/>
      <c r="G4" s="5"/>
      <c r="H4" s="5"/>
      <c r="I4" s="5"/>
      <c r="J4" s="5"/>
      <c r="K4" s="3"/>
      <c r="L4" s="3"/>
      <c r="M4" s="3"/>
      <c r="N4" s="3"/>
      <c r="O4" s="3"/>
      <c r="P4" s="3"/>
      <c r="Q4" s="3"/>
      <c r="R4" s="3"/>
      <c r="S4" s="3"/>
      <c r="T4" s="3"/>
      <c r="U4" s="3"/>
      <c r="V4" s="3"/>
      <c r="W4" s="3"/>
      <c r="X4" s="3"/>
      <c r="Y4" s="3"/>
      <c r="Z4" s="3"/>
    </row>
    <row r="5" spans="1:26" ht="15.75" customHeight="1">
      <c r="A5" s="3"/>
      <c r="B5" s="3"/>
      <c r="C5" s="3"/>
      <c r="D5" s="3"/>
      <c r="E5" s="3"/>
      <c r="F5" s="3"/>
      <c r="G5" s="3"/>
      <c r="H5" s="3"/>
      <c r="I5" s="3"/>
      <c r="J5" s="3"/>
      <c r="K5" s="3"/>
      <c r="L5" s="3"/>
      <c r="M5" s="3"/>
      <c r="N5" s="3"/>
      <c r="O5" s="3"/>
      <c r="P5" s="3"/>
      <c r="Q5" s="3"/>
      <c r="R5" s="3"/>
      <c r="S5" s="3"/>
      <c r="T5" s="3"/>
      <c r="U5" s="3"/>
      <c r="V5" s="3"/>
      <c r="W5" s="3"/>
      <c r="X5" s="3"/>
      <c r="Y5" s="3"/>
      <c r="Z5" s="3"/>
    </row>
    <row r="6" spans="1:26" ht="28.5" customHeight="1">
      <c r="A6" s="6" t="s">
        <v>9</v>
      </c>
      <c r="B6" s="7" t="s">
        <v>10</v>
      </c>
      <c r="C6" s="7" t="s">
        <v>11</v>
      </c>
      <c r="D6" s="7" t="s">
        <v>12</v>
      </c>
      <c r="E6" s="7" t="s">
        <v>13</v>
      </c>
      <c r="F6" s="7" t="s">
        <v>14</v>
      </c>
      <c r="G6" s="7" t="s">
        <v>15</v>
      </c>
      <c r="H6" s="7" t="s">
        <v>16</v>
      </c>
      <c r="I6" s="7" t="s">
        <v>17</v>
      </c>
      <c r="J6" s="7" t="s">
        <v>18</v>
      </c>
      <c r="K6" s="7" t="s">
        <v>19</v>
      </c>
      <c r="L6" s="7" t="s">
        <v>20</v>
      </c>
      <c r="M6" s="7" t="s">
        <v>21</v>
      </c>
      <c r="N6" s="3"/>
      <c r="O6" s="3"/>
      <c r="P6" s="3"/>
      <c r="Q6" s="3"/>
      <c r="R6" s="3"/>
      <c r="S6" s="3"/>
      <c r="T6" s="3"/>
      <c r="U6" s="3"/>
      <c r="V6" s="3"/>
      <c r="W6" s="3"/>
      <c r="X6" s="3"/>
      <c r="Y6" s="3"/>
      <c r="Z6" s="3"/>
    </row>
    <row r="7" spans="1:26" ht="34.5" customHeight="1">
      <c r="A7" s="15">
        <v>1</v>
      </c>
      <c r="B7" s="43" t="s">
        <v>150</v>
      </c>
      <c r="C7" s="2" t="s">
        <v>25</v>
      </c>
      <c r="D7" s="11"/>
      <c r="E7" s="11"/>
      <c r="F7" s="11"/>
      <c r="G7" s="2" t="s">
        <v>25</v>
      </c>
      <c r="H7" s="11"/>
      <c r="I7" s="2" t="s">
        <v>25</v>
      </c>
      <c r="J7" s="11"/>
      <c r="K7" s="11"/>
      <c r="L7" s="11"/>
      <c r="M7" s="11"/>
      <c r="N7" s="3"/>
      <c r="O7" s="3"/>
      <c r="P7" s="3"/>
      <c r="Q7" s="3"/>
      <c r="R7" s="3"/>
      <c r="S7" s="3"/>
      <c r="T7" s="3"/>
      <c r="U7" s="3"/>
      <c r="V7" s="3"/>
      <c r="W7" s="3"/>
      <c r="X7" s="3"/>
      <c r="Y7" s="3"/>
      <c r="Z7" s="3"/>
    </row>
    <row r="8" spans="1:26" ht="34.5" customHeight="1">
      <c r="A8" s="15">
        <v>2</v>
      </c>
      <c r="B8" s="43" t="s">
        <v>151</v>
      </c>
      <c r="C8" s="11"/>
      <c r="D8" s="11"/>
      <c r="E8" s="11"/>
      <c r="F8" s="11"/>
      <c r="G8" s="2" t="s">
        <v>25</v>
      </c>
      <c r="H8" s="11"/>
      <c r="I8" s="2" t="s">
        <v>25</v>
      </c>
      <c r="J8" s="11"/>
      <c r="K8" s="11"/>
      <c r="L8" s="11"/>
      <c r="M8" s="11"/>
      <c r="N8" s="3"/>
      <c r="O8" s="3"/>
      <c r="P8" s="3"/>
      <c r="Q8" s="3"/>
      <c r="R8" s="3"/>
      <c r="S8" s="3"/>
      <c r="T8" s="3"/>
      <c r="U8" s="11">
        <v>1</v>
      </c>
      <c r="V8" s="11" t="s">
        <v>25</v>
      </c>
      <c r="W8" s="11" t="s">
        <v>43</v>
      </c>
      <c r="X8" s="3"/>
      <c r="Y8" s="3"/>
      <c r="Z8" s="3"/>
    </row>
    <row r="9" spans="1:26" ht="34.5" customHeight="1">
      <c r="A9" s="15">
        <v>3</v>
      </c>
      <c r="B9" s="43" t="s">
        <v>152</v>
      </c>
      <c r="C9" s="11"/>
      <c r="D9" s="11"/>
      <c r="E9" s="11"/>
      <c r="F9" s="11"/>
      <c r="G9" s="2" t="s">
        <v>25</v>
      </c>
      <c r="H9" s="11"/>
      <c r="I9" s="2" t="s">
        <v>25</v>
      </c>
      <c r="J9" s="11"/>
      <c r="K9" s="11"/>
      <c r="L9" s="11"/>
      <c r="M9" s="11"/>
      <c r="N9" s="3"/>
      <c r="O9" s="3"/>
      <c r="P9" s="3"/>
      <c r="Q9" s="3"/>
      <c r="R9" s="3"/>
      <c r="S9" s="3"/>
      <c r="T9" s="3"/>
      <c r="U9" s="11">
        <v>2</v>
      </c>
      <c r="V9" s="11" t="s">
        <v>24</v>
      </c>
      <c r="W9" s="11" t="s">
        <v>28</v>
      </c>
      <c r="X9" s="3"/>
      <c r="Y9" s="3"/>
      <c r="Z9" s="3"/>
    </row>
    <row r="10" spans="1:26" ht="34.5" customHeight="1">
      <c r="A10" s="15">
        <v>4</v>
      </c>
      <c r="B10" s="43" t="s">
        <v>153</v>
      </c>
      <c r="C10" s="11"/>
      <c r="D10" s="11"/>
      <c r="E10" s="11"/>
      <c r="F10" s="2" t="s">
        <v>24</v>
      </c>
      <c r="G10" s="2" t="s">
        <v>24</v>
      </c>
      <c r="H10" s="2" t="s">
        <v>24</v>
      </c>
      <c r="I10" s="2" t="s">
        <v>24</v>
      </c>
      <c r="J10" s="11"/>
      <c r="K10" s="11"/>
      <c r="L10" s="11"/>
      <c r="M10" s="11"/>
      <c r="N10" s="3"/>
      <c r="O10" s="3"/>
      <c r="P10" s="3"/>
      <c r="Q10" s="3"/>
      <c r="R10" s="3"/>
      <c r="S10" s="3"/>
      <c r="T10" s="3"/>
      <c r="U10" s="11">
        <v>3</v>
      </c>
      <c r="V10" s="11" t="s">
        <v>31</v>
      </c>
      <c r="W10" s="11" t="s">
        <v>32</v>
      </c>
      <c r="X10" s="3"/>
      <c r="Y10" s="3"/>
      <c r="Z10" s="3"/>
    </row>
    <row r="11" spans="1:26" ht="34.5" customHeight="1">
      <c r="A11" s="15">
        <v>5</v>
      </c>
      <c r="B11" s="44" t="s">
        <v>154</v>
      </c>
      <c r="C11" s="11"/>
      <c r="D11" s="11"/>
      <c r="E11" s="11"/>
      <c r="F11" s="2" t="s">
        <v>24</v>
      </c>
      <c r="G11" s="2" t="s">
        <v>24</v>
      </c>
      <c r="H11" s="2" t="s">
        <v>24</v>
      </c>
      <c r="I11" s="2"/>
      <c r="J11" s="11"/>
      <c r="K11" s="11"/>
      <c r="L11" s="11"/>
      <c r="M11" s="11"/>
      <c r="N11" s="3"/>
      <c r="O11" s="3"/>
      <c r="P11" s="3"/>
      <c r="Q11" s="3"/>
      <c r="R11" s="3"/>
      <c r="S11" s="3"/>
      <c r="T11" s="3"/>
      <c r="U11" s="3"/>
      <c r="V11" s="3"/>
      <c r="W11" s="3"/>
      <c r="X11" s="3"/>
      <c r="Y11" s="3"/>
      <c r="Z11" s="3"/>
    </row>
    <row r="12" spans="1:26" ht="34.5" customHeight="1">
      <c r="A12" s="15">
        <v>6</v>
      </c>
      <c r="B12" s="45" t="s">
        <v>155</v>
      </c>
      <c r="C12" s="11"/>
      <c r="D12" s="11"/>
      <c r="E12" s="11"/>
      <c r="F12" s="2" t="s">
        <v>24</v>
      </c>
      <c r="G12" s="2" t="s">
        <v>24</v>
      </c>
      <c r="H12" s="2" t="s">
        <v>24</v>
      </c>
      <c r="I12" s="2" t="s">
        <v>24</v>
      </c>
      <c r="J12" s="11"/>
      <c r="K12" s="11"/>
      <c r="L12" s="11"/>
      <c r="M12" s="11"/>
      <c r="N12" s="3"/>
      <c r="O12" s="3"/>
      <c r="P12" s="3"/>
      <c r="Q12" s="3"/>
      <c r="R12" s="3"/>
      <c r="S12" s="3"/>
      <c r="T12" s="3"/>
      <c r="U12" s="3"/>
      <c r="V12" s="3"/>
      <c r="W12" s="3"/>
      <c r="X12" s="3"/>
      <c r="Y12" s="3"/>
      <c r="Z12" s="3"/>
    </row>
    <row r="13" spans="1:26" ht="34.5" customHeight="1">
      <c r="A13" s="15">
        <v>7</v>
      </c>
      <c r="B13" s="44" t="s">
        <v>156</v>
      </c>
      <c r="C13" s="11"/>
      <c r="D13" s="11"/>
      <c r="E13" s="11"/>
      <c r="F13" s="2" t="s">
        <v>24</v>
      </c>
      <c r="G13" s="2" t="s">
        <v>24</v>
      </c>
      <c r="H13" s="2" t="s">
        <v>24</v>
      </c>
      <c r="I13" s="2" t="s">
        <v>24</v>
      </c>
      <c r="J13" s="11"/>
      <c r="K13" s="11"/>
      <c r="L13" s="11"/>
      <c r="M13" s="11"/>
      <c r="N13" s="3"/>
      <c r="O13" s="3"/>
      <c r="P13" s="3"/>
      <c r="Q13" s="3"/>
      <c r="R13" s="3"/>
      <c r="S13" s="3"/>
      <c r="T13" s="3"/>
      <c r="U13" s="3"/>
      <c r="V13" s="3"/>
      <c r="W13" s="3"/>
      <c r="X13" s="3"/>
      <c r="Y13" s="3"/>
      <c r="Z13" s="3"/>
    </row>
    <row r="14" spans="1:26" ht="34.5" customHeight="1">
      <c r="A14" s="15">
        <v>8</v>
      </c>
      <c r="B14" s="44" t="s">
        <v>157</v>
      </c>
      <c r="C14" s="11"/>
      <c r="D14" s="11"/>
      <c r="E14" s="11"/>
      <c r="F14" s="2" t="s">
        <v>24</v>
      </c>
      <c r="G14" s="2" t="s">
        <v>24</v>
      </c>
      <c r="H14" s="2" t="s">
        <v>24</v>
      </c>
      <c r="I14" s="2" t="s">
        <v>24</v>
      </c>
      <c r="J14" s="11"/>
      <c r="K14" s="11"/>
      <c r="L14" s="11"/>
      <c r="M14" s="11"/>
      <c r="N14" s="3"/>
      <c r="O14" s="3"/>
      <c r="P14" s="3"/>
      <c r="Q14" s="3"/>
      <c r="R14" s="3"/>
      <c r="S14" s="3"/>
      <c r="T14" s="3"/>
      <c r="U14" s="3"/>
      <c r="V14" s="3"/>
      <c r="W14" s="3"/>
      <c r="X14" s="3"/>
      <c r="Y14" s="3"/>
      <c r="Z14" s="3"/>
    </row>
    <row r="15" spans="1:26" ht="30.75" hidden="1" customHeight="1">
      <c r="A15" s="117" t="s">
        <v>35</v>
      </c>
      <c r="B15" s="118"/>
      <c r="C15" s="18">
        <f t="shared" ref="C15:M15" si="0">IFERROR(IF(COUNTIF(C7:C14,"A")&gt; COUNTIF(C7:C14,"P")+COUNTIF(C7:C14,"I"),CEILING(((COUNTIF(C7:C14,"I")+2*COUNTIF(C7:C14,"P")+3*COUNTIF(C7:C14,"A"))/COUNTA(C7:C14)),1),ROUND(((COUNTIF(C7:C14,"I")+2*COUNTIF(C7:C14,"P")+3*COUNTIF(C7:C14,"A"))/COUNTA(C7:C14)),0)),"")</f>
        <v>1</v>
      </c>
      <c r="D15" s="18" t="str">
        <f t="shared" si="0"/>
        <v/>
      </c>
      <c r="E15" s="18" t="str">
        <f t="shared" si="0"/>
        <v/>
      </c>
      <c r="F15" s="18">
        <f t="shared" si="0"/>
        <v>2</v>
      </c>
      <c r="G15" s="18">
        <f t="shared" si="0"/>
        <v>2</v>
      </c>
      <c r="H15" s="18">
        <f t="shared" si="0"/>
        <v>2</v>
      </c>
      <c r="I15" s="18">
        <f t="shared" si="0"/>
        <v>2</v>
      </c>
      <c r="J15" s="18" t="str">
        <f t="shared" si="0"/>
        <v/>
      </c>
      <c r="K15" s="18" t="str">
        <f t="shared" si="0"/>
        <v/>
      </c>
      <c r="L15" s="18" t="str">
        <f t="shared" si="0"/>
        <v/>
      </c>
      <c r="M15" s="18" t="str">
        <f t="shared" si="0"/>
        <v/>
      </c>
      <c r="N15" s="3"/>
      <c r="O15" s="3"/>
      <c r="P15" s="3"/>
      <c r="Q15" s="3"/>
      <c r="R15" s="3"/>
      <c r="S15" s="3"/>
      <c r="T15" s="3"/>
      <c r="U15" s="3"/>
      <c r="V15" s="3"/>
      <c r="W15" s="3"/>
      <c r="X15" s="3"/>
      <c r="Y15" s="3"/>
      <c r="Z15" s="3"/>
    </row>
    <row r="16" spans="1:26" ht="31.5" customHeight="1">
      <c r="A16" s="117" t="s">
        <v>36</v>
      </c>
      <c r="B16" s="118"/>
      <c r="C16" s="19" t="str">
        <f>IFERROR(VLOOKUP(C15,ETHC303!LEVEL,2),"")</f>
        <v>I</v>
      </c>
      <c r="D16" s="19" t="str">
        <f>IFERROR(VLOOKUP(D15,ETHC303!LEVEL,2),"")</f>
        <v/>
      </c>
      <c r="E16" s="19" t="str">
        <f>IFERROR(VLOOKUP(E15,ETHC303!LEVEL,2),"")</f>
        <v/>
      </c>
      <c r="F16" s="19" t="str">
        <f>IFERROR(VLOOKUP(F15,ETHC303!LEVEL,2),"")</f>
        <v>P</v>
      </c>
      <c r="G16" s="19" t="str">
        <f>IFERROR(VLOOKUP(G15,ETHC303!LEVEL,2),"")</f>
        <v>P</v>
      </c>
      <c r="H16" s="19" t="str">
        <f>IFERROR(VLOOKUP(H15,ETHC303!LEVEL,2),"")</f>
        <v>P</v>
      </c>
      <c r="I16" s="19" t="str">
        <f>IFERROR(VLOOKUP(I15,ETHC303!LEVEL,2),"")</f>
        <v>P</v>
      </c>
      <c r="J16" s="19" t="str">
        <f>IFERROR(VLOOKUP(J15,ETHC303!LEVEL,2),"")</f>
        <v/>
      </c>
      <c r="K16" s="19" t="str">
        <f>IFERROR(VLOOKUP(K15,ETHC303!LEVEL,2),"")</f>
        <v/>
      </c>
      <c r="L16" s="19" t="str">
        <f>IFERROR(VLOOKUP(L15,ETHC303!LEVEL,2),"")</f>
        <v/>
      </c>
      <c r="M16" s="19" t="str">
        <f>IFERROR(VLOOKUP(M15,ETHC303!LEVEL,2),"")</f>
        <v/>
      </c>
      <c r="N16" s="3"/>
      <c r="O16" s="3"/>
      <c r="P16" s="3"/>
      <c r="Q16" s="3"/>
      <c r="R16" s="3"/>
      <c r="S16" s="3"/>
      <c r="T16" s="3"/>
      <c r="U16" s="3"/>
      <c r="V16" s="3"/>
      <c r="W16" s="3"/>
      <c r="X16" s="3"/>
      <c r="Y16" s="3"/>
      <c r="Z16" s="3"/>
    </row>
    <row r="17" spans="1:26" ht="15.75" customHeight="1">
      <c r="A17" s="22">
        <f>COUNTA(A7:A14)</f>
        <v>8</v>
      </c>
      <c r="B17" s="3"/>
      <c r="C17" s="22">
        <f t="shared" ref="C17:M17" si="1">COUNTIF(C7:C14,"&lt;&gt;0")</f>
        <v>8</v>
      </c>
      <c r="D17" s="22">
        <f t="shared" si="1"/>
        <v>8</v>
      </c>
      <c r="E17" s="22">
        <f t="shared" si="1"/>
        <v>8</v>
      </c>
      <c r="F17" s="22">
        <f t="shared" si="1"/>
        <v>8</v>
      </c>
      <c r="G17" s="22">
        <f t="shared" si="1"/>
        <v>8</v>
      </c>
      <c r="H17" s="22">
        <f t="shared" si="1"/>
        <v>8</v>
      </c>
      <c r="I17" s="22">
        <f t="shared" si="1"/>
        <v>8</v>
      </c>
      <c r="J17" s="22">
        <f t="shared" si="1"/>
        <v>8</v>
      </c>
      <c r="K17" s="22">
        <f t="shared" si="1"/>
        <v>8</v>
      </c>
      <c r="L17" s="22">
        <f t="shared" si="1"/>
        <v>8</v>
      </c>
      <c r="M17" s="22">
        <f t="shared" si="1"/>
        <v>8</v>
      </c>
      <c r="N17" s="3"/>
      <c r="O17" s="3"/>
      <c r="P17" s="3"/>
      <c r="Q17" s="3"/>
      <c r="R17" s="3"/>
      <c r="S17" s="3"/>
      <c r="T17" s="3"/>
      <c r="U17" s="3"/>
      <c r="V17" s="3"/>
      <c r="W17" s="3"/>
      <c r="X17" s="3"/>
      <c r="Y17" s="3"/>
      <c r="Z17" s="3"/>
    </row>
    <row r="18" spans="1:26" ht="15.75" customHeight="1">
      <c r="A18" s="3"/>
      <c r="B18" s="119" t="s">
        <v>38</v>
      </c>
      <c r="C18" s="112"/>
      <c r="D18" s="112"/>
      <c r="E18" s="112"/>
      <c r="F18" s="112"/>
      <c r="G18" s="112"/>
      <c r="H18" s="112"/>
      <c r="I18" s="112"/>
      <c r="J18" s="112"/>
      <c r="K18" s="112"/>
      <c r="L18" s="112"/>
      <c r="M18" s="113"/>
      <c r="N18" s="3"/>
      <c r="O18" s="3"/>
      <c r="P18" s="3"/>
      <c r="Q18" s="3"/>
      <c r="R18" s="3"/>
      <c r="S18" s="3"/>
      <c r="T18" s="3"/>
      <c r="U18" s="3"/>
      <c r="V18" s="3"/>
      <c r="W18" s="3"/>
      <c r="X18" s="3"/>
      <c r="Y18" s="3"/>
      <c r="Z18" s="3"/>
    </row>
    <row r="19" spans="1:26" ht="15.75" customHeight="1">
      <c r="A19" s="3"/>
      <c r="B19" s="114"/>
      <c r="C19" s="115"/>
      <c r="D19" s="115"/>
      <c r="E19" s="115"/>
      <c r="F19" s="115"/>
      <c r="G19" s="115"/>
      <c r="H19" s="115"/>
      <c r="I19" s="115"/>
      <c r="J19" s="115"/>
      <c r="K19" s="115"/>
      <c r="L19" s="115"/>
      <c r="M19" s="116"/>
      <c r="N19" s="3"/>
      <c r="O19" s="3"/>
      <c r="P19" s="3"/>
      <c r="Q19" s="3"/>
      <c r="R19" s="3"/>
      <c r="S19" s="3"/>
      <c r="T19" s="3"/>
      <c r="U19" s="3"/>
      <c r="V19" s="3"/>
      <c r="W19" s="3"/>
      <c r="X19" s="3"/>
      <c r="Y19" s="3"/>
      <c r="Z19" s="3"/>
    </row>
    <row r="20" spans="1:26" ht="15.75" customHeight="1">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ht="15.75"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ht="15.75"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ht="15.7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ht="15.7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15.7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5.75" customHeight="1">
      <c r="A26" s="3"/>
      <c r="B26" s="3">
        <f>IFERROR(IF(COUNTIF(C7:C14,"A")&gt; COUNTIF(C7:C14,"P")+COUNTIF(C7:C14,"I"),CEILING(((COUNTIF(C7:C14,"I")+2*COUNTIF(C7:C14,"P")+3*COUNTIF(C7:C14,"A"))/COUNTA(C7:C14)),1),ROUND(((COUNTIF(C7:C14,"I")+2*COUNTIF(C7:C14,"P")+3*COUNTIF(C7:C14,"A"))/COUNTA(C7:C14)),0)),"")</f>
        <v>1</v>
      </c>
      <c r="C26" s="3"/>
      <c r="D26" s="3"/>
      <c r="E26" s="3"/>
      <c r="F26" s="3"/>
      <c r="G26" s="3"/>
      <c r="H26" s="3"/>
      <c r="I26" s="3"/>
      <c r="J26" s="3"/>
      <c r="K26" s="3"/>
      <c r="L26" s="3"/>
      <c r="M26" s="3"/>
      <c r="N26" s="3"/>
      <c r="O26" s="3"/>
      <c r="P26" s="3"/>
      <c r="Q26" s="3"/>
      <c r="R26" s="3"/>
      <c r="S26" s="3"/>
      <c r="T26" s="3"/>
      <c r="U26" s="3"/>
      <c r="V26" s="3"/>
      <c r="W26" s="3"/>
      <c r="X26" s="3"/>
      <c r="Y26" s="3"/>
      <c r="Z26" s="3"/>
    </row>
    <row r="27" spans="1:26" ht="15.7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5.7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5.7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5.7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5.7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4">
    <mergeCell ref="C2:J3"/>
    <mergeCell ref="B18:M19"/>
    <mergeCell ref="A16:B16"/>
    <mergeCell ref="A15:B15"/>
  </mergeCells>
  <dataValidations count="3">
    <dataValidation type="list" allowBlank="1" showErrorMessage="1" sqref="B4">
      <formula1>CourseGroups</formula1>
    </dataValidation>
    <dataValidation type="list" allowBlank="1" showErrorMessage="1" sqref="B3">
      <formula1>"Freshman,Sophomore,Junior,Senior"</formula1>
    </dataValidation>
    <dataValidation type="list" allowBlank="1" showInputMessage="1" showErrorMessage="1" prompt="Input levels" sqref="C7:M14">
      <formula1>"I,P,A"</formula1>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F6128"/>
  </sheetPr>
  <dimension ref="A1:Z1000"/>
  <sheetViews>
    <sheetView workbookViewId="0"/>
  </sheetViews>
  <sheetFormatPr defaultColWidth="15.109375" defaultRowHeight="15" customHeight="1"/>
  <cols>
    <col min="1" max="1" width="19" customWidth="1"/>
    <col min="2" max="2" width="51.88671875" customWidth="1"/>
    <col min="3" max="3" width="13" customWidth="1"/>
    <col min="4" max="4" width="9.44140625" customWidth="1"/>
    <col min="5" max="5" width="7.77734375" customWidth="1"/>
    <col min="6" max="6" width="9.33203125" customWidth="1"/>
    <col min="7" max="20" width="7.77734375" customWidth="1"/>
    <col min="21" max="24" width="0" hidden="1" customWidth="1"/>
    <col min="25" max="26" width="7.77734375" customWidth="1"/>
  </cols>
  <sheetData>
    <row r="1" spans="1:26" ht="30" customHeight="1">
      <c r="A1" s="1" t="s">
        <v>0</v>
      </c>
      <c r="B1" s="11"/>
      <c r="C1" s="3"/>
      <c r="D1" s="3"/>
      <c r="E1" s="3"/>
      <c r="F1" s="3"/>
      <c r="G1" s="3"/>
      <c r="H1" s="3"/>
      <c r="I1" s="3"/>
      <c r="J1" s="3"/>
      <c r="K1" s="3"/>
      <c r="L1" s="3"/>
      <c r="M1" s="3"/>
      <c r="N1" s="3"/>
      <c r="O1" s="3"/>
      <c r="P1" s="3"/>
      <c r="Q1" s="3"/>
      <c r="R1" s="3"/>
      <c r="S1" s="3"/>
      <c r="T1" s="3"/>
      <c r="U1" s="3"/>
      <c r="V1" s="3"/>
      <c r="W1" s="3"/>
      <c r="X1" s="3"/>
      <c r="Y1" s="3"/>
      <c r="Z1" s="3"/>
    </row>
    <row r="2" spans="1:26" ht="36" customHeight="1">
      <c r="A2" s="1" t="s">
        <v>2</v>
      </c>
      <c r="B2" s="11"/>
      <c r="C2" s="111" t="s">
        <v>4</v>
      </c>
      <c r="D2" s="112"/>
      <c r="E2" s="112"/>
      <c r="F2" s="112"/>
      <c r="G2" s="112"/>
      <c r="H2" s="112"/>
      <c r="I2" s="112"/>
      <c r="J2" s="113"/>
      <c r="K2" s="3"/>
      <c r="L2" s="3"/>
      <c r="M2" s="3"/>
      <c r="N2" s="3"/>
      <c r="O2" s="3"/>
      <c r="P2" s="3"/>
      <c r="Q2" s="3"/>
      <c r="R2" s="3"/>
      <c r="S2" s="3"/>
      <c r="T2" s="3"/>
      <c r="U2" s="3"/>
      <c r="V2" s="3"/>
      <c r="W2" s="3"/>
      <c r="X2" s="3"/>
      <c r="Y2" s="3"/>
      <c r="Z2" s="3"/>
    </row>
    <row r="3" spans="1:26" ht="33" customHeight="1">
      <c r="A3" s="4" t="s">
        <v>5</v>
      </c>
      <c r="B3" s="11"/>
      <c r="C3" s="114"/>
      <c r="D3" s="115"/>
      <c r="E3" s="115"/>
      <c r="F3" s="115"/>
      <c r="G3" s="115"/>
      <c r="H3" s="115"/>
      <c r="I3" s="115"/>
      <c r="J3" s="116"/>
      <c r="K3" s="3"/>
      <c r="L3" s="3"/>
      <c r="M3" s="3"/>
      <c r="N3" s="3"/>
      <c r="O3" s="3"/>
      <c r="P3" s="3"/>
      <c r="Q3" s="3"/>
      <c r="R3" s="3"/>
      <c r="S3" s="3"/>
      <c r="T3" s="3"/>
      <c r="U3" s="3"/>
      <c r="V3" s="3"/>
      <c r="W3" s="3"/>
      <c r="X3" s="3"/>
      <c r="Y3" s="3"/>
      <c r="Z3" s="3"/>
    </row>
    <row r="4" spans="1:26" ht="29.25" customHeight="1">
      <c r="A4" s="1" t="s">
        <v>7</v>
      </c>
      <c r="B4" s="11"/>
      <c r="C4" s="5"/>
      <c r="D4" s="5"/>
      <c r="E4" s="5"/>
      <c r="F4" s="5"/>
      <c r="G4" s="5"/>
      <c r="H4" s="5"/>
      <c r="I4" s="5"/>
      <c r="J4" s="5"/>
      <c r="K4" s="3"/>
      <c r="L4" s="3"/>
      <c r="M4" s="3"/>
      <c r="N4" s="3"/>
      <c r="O4" s="3"/>
      <c r="P4" s="3"/>
      <c r="Q4" s="3"/>
      <c r="R4" s="3"/>
      <c r="S4" s="3"/>
      <c r="T4" s="3"/>
      <c r="U4" s="3"/>
      <c r="V4" s="3"/>
      <c r="W4" s="3"/>
      <c r="X4" s="3"/>
      <c r="Y4" s="3"/>
      <c r="Z4" s="3"/>
    </row>
    <row r="5" spans="1:26" ht="15.75" customHeight="1">
      <c r="A5" s="3"/>
      <c r="B5" s="3"/>
      <c r="C5" s="3"/>
      <c r="D5" s="3"/>
      <c r="E5" s="3"/>
      <c r="F5" s="3"/>
      <c r="G5" s="3"/>
      <c r="H5" s="3"/>
      <c r="I5" s="3"/>
      <c r="J5" s="3"/>
      <c r="K5" s="3"/>
      <c r="L5" s="3"/>
      <c r="M5" s="3"/>
      <c r="N5" s="3"/>
      <c r="O5" s="3"/>
      <c r="P5" s="3"/>
      <c r="Q5" s="3"/>
      <c r="R5" s="3"/>
      <c r="S5" s="3"/>
      <c r="T5" s="3"/>
      <c r="U5" s="3"/>
      <c r="V5" s="3"/>
      <c r="W5" s="3"/>
      <c r="X5" s="3"/>
      <c r="Y5" s="3"/>
      <c r="Z5" s="3"/>
    </row>
    <row r="6" spans="1:26" ht="28.5" customHeight="1">
      <c r="A6" s="6" t="s">
        <v>9</v>
      </c>
      <c r="B6" s="7" t="s">
        <v>10</v>
      </c>
      <c r="C6" s="7" t="s">
        <v>11</v>
      </c>
      <c r="D6" s="7" t="s">
        <v>12</v>
      </c>
      <c r="E6" s="7" t="s">
        <v>13</v>
      </c>
      <c r="F6" s="7" t="s">
        <v>14</v>
      </c>
      <c r="G6" s="7" t="s">
        <v>15</v>
      </c>
      <c r="H6" s="7" t="s">
        <v>16</v>
      </c>
      <c r="I6" s="7" t="s">
        <v>17</v>
      </c>
      <c r="J6" s="7" t="s">
        <v>18</v>
      </c>
      <c r="K6" s="7" t="s">
        <v>19</v>
      </c>
      <c r="L6" s="7" t="s">
        <v>20</v>
      </c>
      <c r="M6" s="7" t="s">
        <v>21</v>
      </c>
      <c r="N6" s="3"/>
      <c r="O6" s="3"/>
      <c r="P6" s="3"/>
      <c r="Q6" s="3"/>
      <c r="R6" s="3"/>
      <c r="S6" s="3"/>
      <c r="T6" s="3"/>
      <c r="U6" s="3"/>
      <c r="V6" s="3"/>
      <c r="W6" s="3"/>
      <c r="X6" s="3"/>
      <c r="Y6" s="3"/>
      <c r="Z6" s="3"/>
    </row>
    <row r="7" spans="1:26" ht="34.5" customHeight="1">
      <c r="A7" s="15">
        <v>1</v>
      </c>
      <c r="B7" s="24"/>
      <c r="C7" s="11"/>
      <c r="D7" s="11"/>
      <c r="E7" s="11"/>
      <c r="F7" s="11"/>
      <c r="G7" s="11"/>
      <c r="H7" s="11"/>
      <c r="I7" s="11"/>
      <c r="J7" s="11"/>
      <c r="K7" s="11"/>
      <c r="L7" s="11"/>
      <c r="M7" s="11"/>
      <c r="N7" s="3"/>
      <c r="O7" s="3"/>
      <c r="P7" s="3"/>
      <c r="Q7" s="3"/>
      <c r="R7" s="3"/>
      <c r="S7" s="3"/>
      <c r="T7" s="3"/>
      <c r="U7" s="3"/>
      <c r="V7" s="3"/>
      <c r="W7" s="3"/>
      <c r="X7" s="3"/>
      <c r="Y7" s="3"/>
      <c r="Z7" s="3"/>
    </row>
    <row r="8" spans="1:26" ht="34.5" customHeight="1">
      <c r="A8" s="15">
        <v>2</v>
      </c>
      <c r="B8" s="24"/>
      <c r="C8" s="11"/>
      <c r="D8" s="11"/>
      <c r="E8" s="11"/>
      <c r="F8" s="11"/>
      <c r="G8" s="11"/>
      <c r="H8" s="11"/>
      <c r="I8" s="11"/>
      <c r="J8" s="11"/>
      <c r="K8" s="11"/>
      <c r="L8" s="11"/>
      <c r="M8" s="11"/>
      <c r="N8" s="3"/>
      <c r="O8" s="3"/>
      <c r="P8" s="3"/>
      <c r="Q8" s="3"/>
      <c r="R8" s="3"/>
      <c r="S8" s="3"/>
      <c r="T8" s="3"/>
      <c r="U8" s="11">
        <v>1</v>
      </c>
      <c r="V8" s="11" t="s">
        <v>25</v>
      </c>
      <c r="W8" s="11" t="s">
        <v>43</v>
      </c>
      <c r="X8" s="3"/>
      <c r="Y8" s="3"/>
      <c r="Z8" s="3"/>
    </row>
    <row r="9" spans="1:26" ht="34.5" customHeight="1">
      <c r="A9" s="15">
        <v>3</v>
      </c>
      <c r="B9" s="24"/>
      <c r="C9" s="11"/>
      <c r="D9" s="11"/>
      <c r="E9" s="11"/>
      <c r="F9" s="11"/>
      <c r="G9" s="11"/>
      <c r="H9" s="11"/>
      <c r="I9" s="11"/>
      <c r="J9" s="11"/>
      <c r="K9" s="11"/>
      <c r="L9" s="11"/>
      <c r="M9" s="11"/>
      <c r="N9" s="3"/>
      <c r="O9" s="3"/>
      <c r="P9" s="3"/>
      <c r="Q9" s="3"/>
      <c r="R9" s="3"/>
      <c r="S9" s="3"/>
      <c r="T9" s="3"/>
      <c r="U9" s="11">
        <v>2</v>
      </c>
      <c r="V9" s="11" t="s">
        <v>24</v>
      </c>
      <c r="W9" s="11" t="s">
        <v>28</v>
      </c>
      <c r="X9" s="3"/>
      <c r="Y9" s="3"/>
      <c r="Z9" s="3"/>
    </row>
    <row r="10" spans="1:26" ht="34.5" customHeight="1">
      <c r="A10" s="15">
        <v>4</v>
      </c>
      <c r="B10" s="24"/>
      <c r="C10" s="11"/>
      <c r="D10" s="11"/>
      <c r="E10" s="11"/>
      <c r="F10" s="11"/>
      <c r="G10" s="11"/>
      <c r="H10" s="11"/>
      <c r="I10" s="11"/>
      <c r="J10" s="11"/>
      <c r="K10" s="11"/>
      <c r="L10" s="11"/>
      <c r="M10" s="11"/>
      <c r="N10" s="3"/>
      <c r="O10" s="3"/>
      <c r="P10" s="3"/>
      <c r="Q10" s="3"/>
      <c r="R10" s="3"/>
      <c r="S10" s="3"/>
      <c r="T10" s="3"/>
      <c r="U10" s="11">
        <v>3</v>
      </c>
      <c r="V10" s="11" t="s">
        <v>31</v>
      </c>
      <c r="W10" s="11" t="s">
        <v>32</v>
      </c>
      <c r="X10" s="3"/>
      <c r="Y10" s="3"/>
      <c r="Z10" s="3"/>
    </row>
    <row r="11" spans="1:26" ht="34.5" customHeight="1">
      <c r="A11" s="15">
        <v>5</v>
      </c>
      <c r="B11" s="24"/>
      <c r="C11" s="11"/>
      <c r="D11" s="11"/>
      <c r="E11" s="11"/>
      <c r="F11" s="11"/>
      <c r="G11" s="11"/>
      <c r="H11" s="11"/>
      <c r="I11" s="11"/>
      <c r="J11" s="11"/>
      <c r="K11" s="11"/>
      <c r="L11" s="11"/>
      <c r="M11" s="11"/>
      <c r="N11" s="3"/>
      <c r="O11" s="3"/>
      <c r="P11" s="3"/>
      <c r="Q11" s="3"/>
      <c r="R11" s="3"/>
      <c r="S11" s="3"/>
      <c r="T11" s="3"/>
      <c r="U11" s="3"/>
      <c r="V11" s="3"/>
      <c r="W11" s="3"/>
      <c r="X11" s="3"/>
      <c r="Y11" s="3"/>
      <c r="Z11" s="3"/>
    </row>
    <row r="12" spans="1:26" ht="34.5" customHeight="1">
      <c r="A12" s="15">
        <v>6</v>
      </c>
      <c r="B12" s="16"/>
      <c r="C12" s="11"/>
      <c r="D12" s="11"/>
      <c r="E12" s="11"/>
      <c r="F12" s="11"/>
      <c r="G12" s="11"/>
      <c r="H12" s="11"/>
      <c r="I12" s="11"/>
      <c r="J12" s="11"/>
      <c r="K12" s="11"/>
      <c r="L12" s="11"/>
      <c r="M12" s="11"/>
      <c r="N12" s="3"/>
      <c r="O12" s="3"/>
      <c r="P12" s="3"/>
      <c r="Q12" s="3"/>
      <c r="R12" s="3"/>
      <c r="S12" s="3"/>
      <c r="T12" s="3"/>
      <c r="U12" s="3"/>
      <c r="V12" s="3"/>
      <c r="W12" s="3"/>
      <c r="X12" s="3"/>
      <c r="Y12" s="3"/>
      <c r="Z12" s="3"/>
    </row>
    <row r="13" spans="1:26" ht="34.5" customHeight="1">
      <c r="A13" s="15">
        <v>7</v>
      </c>
      <c r="B13" s="16"/>
      <c r="C13" s="11"/>
      <c r="D13" s="11"/>
      <c r="E13" s="11"/>
      <c r="F13" s="11"/>
      <c r="G13" s="11"/>
      <c r="H13" s="11"/>
      <c r="I13" s="11"/>
      <c r="J13" s="11"/>
      <c r="K13" s="11"/>
      <c r="L13" s="11"/>
      <c r="M13" s="11"/>
      <c r="N13" s="3"/>
      <c r="O13" s="3"/>
      <c r="P13" s="3"/>
      <c r="Q13" s="3"/>
      <c r="R13" s="3"/>
      <c r="S13" s="3"/>
      <c r="T13" s="3"/>
      <c r="U13" s="3"/>
      <c r="V13" s="3"/>
      <c r="W13" s="3"/>
      <c r="X13" s="3"/>
      <c r="Y13" s="3"/>
      <c r="Z13" s="3"/>
    </row>
    <row r="14" spans="1:26" ht="34.5" customHeight="1">
      <c r="A14" s="15">
        <v>8</v>
      </c>
      <c r="B14" s="17"/>
      <c r="C14" s="11"/>
      <c r="D14" s="11"/>
      <c r="E14" s="11"/>
      <c r="F14" s="11"/>
      <c r="G14" s="11"/>
      <c r="H14" s="11"/>
      <c r="I14" s="11"/>
      <c r="J14" s="11"/>
      <c r="K14" s="11"/>
      <c r="L14" s="11"/>
      <c r="M14" s="11"/>
      <c r="N14" s="3"/>
      <c r="O14" s="3"/>
      <c r="P14" s="3"/>
      <c r="Q14" s="3"/>
      <c r="R14" s="3"/>
      <c r="S14" s="3"/>
      <c r="T14" s="3"/>
      <c r="U14" s="3"/>
      <c r="V14" s="3"/>
      <c r="W14" s="3"/>
      <c r="X14" s="3"/>
      <c r="Y14" s="3"/>
      <c r="Z14" s="3"/>
    </row>
    <row r="15" spans="1:26" ht="30.75" hidden="1" customHeight="1">
      <c r="A15" s="117" t="s">
        <v>35</v>
      </c>
      <c r="B15" s="118"/>
      <c r="C15" s="18" t="str">
        <f t="shared" ref="C15:M15" si="0">IFERROR(IF(COUNTIF(C7:C14,"A")&gt; COUNTIF(C7:C14,"P")+COUNTIF(C7:C14,"I"),CEILING(((COUNTIF(C7:C14,"I")+2*COUNTIF(C7:C14,"P")+3*COUNTIF(C7:C14,"A"))/COUNTA(C7:C14)),1),ROUND(((COUNTIF(C7:C14,"I")+2*COUNTIF(C7:C14,"P")+3*COUNTIF(C7:C14,"A"))/COUNTA(C7:C14)),0)),"")</f>
        <v/>
      </c>
      <c r="D15" s="18" t="str">
        <f t="shared" si="0"/>
        <v/>
      </c>
      <c r="E15" s="18" t="str">
        <f t="shared" si="0"/>
        <v/>
      </c>
      <c r="F15" s="18" t="str">
        <f t="shared" si="0"/>
        <v/>
      </c>
      <c r="G15" s="18" t="str">
        <f t="shared" si="0"/>
        <v/>
      </c>
      <c r="H15" s="18" t="str">
        <f t="shared" si="0"/>
        <v/>
      </c>
      <c r="I15" s="18" t="str">
        <f t="shared" si="0"/>
        <v/>
      </c>
      <c r="J15" s="18" t="str">
        <f t="shared" si="0"/>
        <v/>
      </c>
      <c r="K15" s="18" t="str">
        <f t="shared" si="0"/>
        <v/>
      </c>
      <c r="L15" s="18" t="str">
        <f t="shared" si="0"/>
        <v/>
      </c>
      <c r="M15" s="18" t="str">
        <f t="shared" si="0"/>
        <v/>
      </c>
      <c r="N15" s="3"/>
      <c r="O15" s="3"/>
      <c r="P15" s="3"/>
      <c r="Q15" s="3"/>
      <c r="R15" s="3"/>
      <c r="S15" s="3"/>
      <c r="T15" s="3"/>
      <c r="U15" s="3"/>
      <c r="V15" s="3"/>
      <c r="W15" s="3"/>
      <c r="X15" s="3"/>
      <c r="Y15" s="3"/>
      <c r="Z15" s="3"/>
    </row>
    <row r="16" spans="1:26" ht="31.5" customHeight="1">
      <c r="A16" s="117" t="s">
        <v>36</v>
      </c>
      <c r="B16" s="118"/>
      <c r="C16" s="19" t="str">
        <f>IFERROR(VLOOKUP(C15,'COM201'!LEVEL,2),"")</f>
        <v/>
      </c>
      <c r="D16" s="19" t="str">
        <f>IFERROR(VLOOKUP(D15,'COM201'!LEVEL,2),"")</f>
        <v/>
      </c>
      <c r="E16" s="19" t="str">
        <f>IFERROR(VLOOKUP(E15,'COM201'!LEVEL,2),"")</f>
        <v/>
      </c>
      <c r="F16" s="19" t="str">
        <f>IFERROR(VLOOKUP(F15,'COM201'!LEVEL,2),"")</f>
        <v/>
      </c>
      <c r="G16" s="19" t="str">
        <f>IFERROR(VLOOKUP(G15,'COM201'!LEVEL,2),"")</f>
        <v/>
      </c>
      <c r="H16" s="19" t="str">
        <f>IFERROR(VLOOKUP(H15,'COM201'!LEVEL,2),"")</f>
        <v/>
      </c>
      <c r="I16" s="19" t="str">
        <f>IFERROR(VLOOKUP(I15,'COM201'!LEVEL,2),"")</f>
        <v/>
      </c>
      <c r="J16" s="19" t="str">
        <f>IFERROR(VLOOKUP(J15,'COM201'!LEVEL,2),"")</f>
        <v/>
      </c>
      <c r="K16" s="19" t="str">
        <f>IFERROR(VLOOKUP(K15,'COM201'!LEVEL,2),"")</f>
        <v/>
      </c>
      <c r="L16" s="19" t="str">
        <f>IFERROR(VLOOKUP(L15,'COM201'!LEVEL,2),"")</f>
        <v/>
      </c>
      <c r="M16" s="19" t="str">
        <f>IFERROR(VLOOKUP(M15,'COM201'!LEVEL,2),"")</f>
        <v/>
      </c>
      <c r="N16" s="3"/>
      <c r="O16" s="3"/>
      <c r="P16" s="3"/>
      <c r="Q16" s="3"/>
      <c r="R16" s="3"/>
      <c r="S16" s="3"/>
      <c r="T16" s="3"/>
      <c r="U16" s="3"/>
      <c r="V16" s="3"/>
      <c r="W16" s="3"/>
      <c r="X16" s="3"/>
      <c r="Y16" s="3"/>
      <c r="Z16" s="3"/>
    </row>
    <row r="17" spans="1:26" ht="15.75" customHeight="1">
      <c r="A17" s="3"/>
      <c r="B17" s="3"/>
      <c r="C17" s="3"/>
      <c r="D17" s="3"/>
      <c r="E17" s="3"/>
      <c r="F17" s="3"/>
      <c r="G17" s="3"/>
      <c r="H17" s="3"/>
      <c r="I17" s="3"/>
      <c r="J17" s="3"/>
      <c r="K17" s="3"/>
      <c r="L17" s="3"/>
      <c r="M17" s="3"/>
      <c r="N17" s="3"/>
      <c r="O17" s="3"/>
      <c r="P17" s="3"/>
      <c r="Q17" s="3"/>
      <c r="R17" s="3"/>
      <c r="S17" s="3"/>
      <c r="T17" s="3"/>
      <c r="U17" s="3"/>
      <c r="V17" s="3"/>
      <c r="W17" s="3"/>
      <c r="X17" s="3"/>
      <c r="Y17" s="3"/>
      <c r="Z17" s="3"/>
    </row>
    <row r="18" spans="1:26" ht="15.75" customHeight="1">
      <c r="A18" s="3"/>
      <c r="B18" s="119" t="s">
        <v>38</v>
      </c>
      <c r="C18" s="112"/>
      <c r="D18" s="112"/>
      <c r="E18" s="112"/>
      <c r="F18" s="112"/>
      <c r="G18" s="112"/>
      <c r="H18" s="112"/>
      <c r="I18" s="112"/>
      <c r="J18" s="112"/>
      <c r="K18" s="112"/>
      <c r="L18" s="112"/>
      <c r="M18" s="113"/>
      <c r="N18" s="3"/>
      <c r="O18" s="3"/>
      <c r="P18" s="3"/>
      <c r="Q18" s="3"/>
      <c r="R18" s="3"/>
      <c r="S18" s="3"/>
      <c r="T18" s="3"/>
      <c r="U18" s="3"/>
      <c r="V18" s="3"/>
      <c r="W18" s="3"/>
      <c r="X18" s="3"/>
      <c r="Y18" s="3"/>
      <c r="Z18" s="3"/>
    </row>
    <row r="19" spans="1:26" ht="15.75" customHeight="1">
      <c r="A19" s="3"/>
      <c r="B19" s="114"/>
      <c r="C19" s="115"/>
      <c r="D19" s="115"/>
      <c r="E19" s="115"/>
      <c r="F19" s="115"/>
      <c r="G19" s="115"/>
      <c r="H19" s="115"/>
      <c r="I19" s="115"/>
      <c r="J19" s="115"/>
      <c r="K19" s="115"/>
      <c r="L19" s="115"/>
      <c r="M19" s="116"/>
      <c r="N19" s="3"/>
      <c r="O19" s="3"/>
      <c r="P19" s="3"/>
      <c r="Q19" s="3"/>
      <c r="R19" s="3"/>
      <c r="S19" s="3"/>
      <c r="T19" s="3"/>
      <c r="U19" s="3"/>
      <c r="V19" s="3"/>
      <c r="W19" s="3"/>
      <c r="X19" s="3"/>
      <c r="Y19" s="3"/>
      <c r="Z19" s="3"/>
    </row>
    <row r="20" spans="1:26" ht="15.75" customHeight="1">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ht="15.75"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ht="15.75"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ht="15.7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ht="15.7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15.7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5.75" customHeight="1">
      <c r="A26" s="3"/>
      <c r="B26" s="3" t="str">
        <f>IFERROR(IF(COUNTIF(C7:C14,"A")&gt; COUNTIF(C7:C14,"P")+COUNTIF(C7:C14,"I"),CEILING(((COUNTIF(C7:C14,"I")+2*COUNTIF(C7:C14,"P")+3*COUNTIF(C7:C14,"A"))/COUNTA(C7:C14)),1),ROUND(((COUNTIF(C7:C14,"I")+2*COUNTIF(C7:C14,"P")+3*COUNTIF(C7:C14,"A"))/COUNTA(C7:C14)),0)),"")</f>
        <v/>
      </c>
      <c r="C26" s="3"/>
      <c r="D26" s="3"/>
      <c r="E26" s="3"/>
      <c r="F26" s="3"/>
      <c r="G26" s="3"/>
      <c r="H26" s="3"/>
      <c r="I26" s="3"/>
      <c r="J26" s="3"/>
      <c r="K26" s="3"/>
      <c r="L26" s="3"/>
      <c r="M26" s="3"/>
      <c r="N26" s="3"/>
      <c r="O26" s="3"/>
      <c r="P26" s="3"/>
      <c r="Q26" s="3"/>
      <c r="R26" s="3"/>
      <c r="S26" s="3"/>
      <c r="T26" s="3"/>
      <c r="U26" s="3"/>
      <c r="V26" s="3"/>
      <c r="W26" s="3"/>
      <c r="X26" s="3"/>
      <c r="Y26" s="3"/>
      <c r="Z26" s="3"/>
    </row>
    <row r="27" spans="1:26" ht="15.7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5.7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5.7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5.7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5.7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4">
    <mergeCell ref="C2:J3"/>
    <mergeCell ref="A15:B15"/>
    <mergeCell ref="A16:B16"/>
    <mergeCell ref="B18:M19"/>
  </mergeCells>
  <dataValidations count="3">
    <dataValidation type="list" allowBlank="1" showErrorMessage="1" sqref="B4">
      <formula1>CourseGroups</formula1>
    </dataValidation>
    <dataValidation type="list" allowBlank="1" showErrorMessage="1" sqref="B3">
      <formula1>"Freshman,Sophomore,Junior,Senior"</formula1>
    </dataValidation>
    <dataValidation type="list" allowBlank="1" showInputMessage="1" showErrorMessage="1" prompt="Input levels" sqref="C7:M14">
      <formula1>"I,P,A"</formula1>
    </dataValidation>
  </dataValidation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Z1000"/>
  <sheetViews>
    <sheetView topLeftCell="A10" workbookViewId="0"/>
  </sheetViews>
  <sheetFormatPr defaultColWidth="15.109375" defaultRowHeight="15" customHeight="1"/>
  <cols>
    <col min="1" max="1" width="19" customWidth="1"/>
    <col min="2" max="2" width="51.88671875" customWidth="1"/>
    <col min="3" max="3" width="13" customWidth="1"/>
    <col min="4" max="4" width="9.44140625" customWidth="1"/>
    <col min="5" max="5" width="7.77734375" customWidth="1"/>
    <col min="6" max="6" width="9.33203125" customWidth="1"/>
    <col min="7" max="20" width="7.77734375" customWidth="1"/>
    <col min="21" max="24" width="0" hidden="1" customWidth="1"/>
    <col min="25" max="26" width="7.77734375" customWidth="1"/>
  </cols>
  <sheetData>
    <row r="1" spans="1:26" ht="30" customHeight="1">
      <c r="A1" s="1" t="s">
        <v>0</v>
      </c>
      <c r="B1" s="2" t="s">
        <v>158</v>
      </c>
      <c r="C1" s="3"/>
      <c r="D1" s="3"/>
      <c r="E1" s="3"/>
      <c r="F1" s="3"/>
      <c r="G1" s="3"/>
      <c r="H1" s="3"/>
      <c r="I1" s="3"/>
      <c r="J1" s="3"/>
      <c r="K1" s="3"/>
      <c r="L1" s="3"/>
      <c r="M1" s="3"/>
      <c r="N1" s="3"/>
      <c r="O1" s="3"/>
      <c r="P1" s="3"/>
      <c r="Q1" s="3"/>
      <c r="R1" s="3"/>
      <c r="S1" s="3"/>
      <c r="T1" s="3"/>
      <c r="U1" s="3"/>
      <c r="V1" s="3"/>
      <c r="W1" s="3"/>
      <c r="X1" s="3"/>
      <c r="Y1" s="3"/>
      <c r="Z1" s="3"/>
    </row>
    <row r="2" spans="1:26" ht="36" customHeight="1">
      <c r="A2" s="1" t="s">
        <v>2</v>
      </c>
      <c r="B2" s="2" t="s">
        <v>159</v>
      </c>
      <c r="C2" s="111" t="s">
        <v>4</v>
      </c>
      <c r="D2" s="112"/>
      <c r="E2" s="112"/>
      <c r="F2" s="112"/>
      <c r="G2" s="112"/>
      <c r="H2" s="112"/>
      <c r="I2" s="112"/>
      <c r="J2" s="113"/>
      <c r="K2" s="3"/>
      <c r="L2" s="3"/>
      <c r="M2" s="3"/>
      <c r="N2" s="3"/>
      <c r="O2" s="3"/>
      <c r="P2" s="3"/>
      <c r="Q2" s="3"/>
      <c r="R2" s="3"/>
      <c r="S2" s="3"/>
      <c r="T2" s="3"/>
      <c r="U2" s="3"/>
      <c r="V2" s="3"/>
      <c r="W2" s="3"/>
      <c r="X2" s="3"/>
      <c r="Y2" s="3"/>
      <c r="Z2" s="3"/>
    </row>
    <row r="3" spans="1:26" ht="33" customHeight="1">
      <c r="A3" s="4" t="s">
        <v>5</v>
      </c>
      <c r="B3" s="2" t="s">
        <v>50</v>
      </c>
      <c r="C3" s="114"/>
      <c r="D3" s="115"/>
      <c r="E3" s="115"/>
      <c r="F3" s="115"/>
      <c r="G3" s="115"/>
      <c r="H3" s="115"/>
      <c r="I3" s="115"/>
      <c r="J3" s="116"/>
      <c r="K3" s="3"/>
      <c r="L3" s="3"/>
      <c r="M3" s="3"/>
      <c r="N3" s="3"/>
      <c r="O3" s="3"/>
      <c r="P3" s="3"/>
      <c r="Q3" s="3"/>
      <c r="R3" s="3"/>
      <c r="S3" s="3"/>
      <c r="T3" s="3"/>
      <c r="U3" s="3"/>
      <c r="V3" s="3"/>
      <c r="W3" s="3"/>
      <c r="X3" s="3"/>
      <c r="Y3" s="3"/>
      <c r="Z3" s="3"/>
    </row>
    <row r="4" spans="1:26" ht="29.25" customHeight="1">
      <c r="A4" s="1" t="s">
        <v>7</v>
      </c>
      <c r="B4" s="2" t="s">
        <v>104</v>
      </c>
      <c r="C4" s="5"/>
      <c r="D4" s="5"/>
      <c r="E4" s="5"/>
      <c r="F4" s="5"/>
      <c r="G4" s="5"/>
      <c r="H4" s="5"/>
      <c r="I4" s="5"/>
      <c r="J4" s="5"/>
      <c r="K4" s="3"/>
      <c r="L4" s="3"/>
      <c r="M4" s="3"/>
      <c r="N4" s="3"/>
      <c r="O4" s="3"/>
      <c r="P4" s="3"/>
      <c r="Q4" s="3"/>
      <c r="R4" s="3"/>
      <c r="S4" s="3"/>
      <c r="T4" s="3"/>
      <c r="U4" s="3"/>
      <c r="V4" s="3"/>
      <c r="W4" s="3"/>
      <c r="X4" s="3"/>
      <c r="Y4" s="3"/>
      <c r="Z4" s="3"/>
    </row>
    <row r="5" spans="1:26" ht="15.75" customHeight="1">
      <c r="A5" s="3"/>
      <c r="B5" s="3"/>
      <c r="C5" s="3"/>
      <c r="D5" s="3"/>
      <c r="E5" s="3"/>
      <c r="F5" s="3"/>
      <c r="G5" s="3"/>
      <c r="H5" s="3"/>
      <c r="I5" s="3"/>
      <c r="J5" s="3"/>
      <c r="K5" s="3"/>
      <c r="L5" s="3"/>
      <c r="M5" s="3"/>
      <c r="N5" s="3"/>
      <c r="O5" s="3"/>
      <c r="P5" s="3"/>
      <c r="Q5" s="3"/>
      <c r="R5" s="3"/>
      <c r="S5" s="3"/>
      <c r="T5" s="3"/>
      <c r="U5" s="3"/>
      <c r="V5" s="3"/>
      <c r="W5" s="3"/>
      <c r="X5" s="3"/>
      <c r="Y5" s="3"/>
      <c r="Z5" s="3"/>
    </row>
    <row r="6" spans="1:26" ht="28.5" customHeight="1">
      <c r="A6" s="6" t="s">
        <v>9</v>
      </c>
      <c r="B6" s="7" t="s">
        <v>10</v>
      </c>
      <c r="C6" s="7" t="s">
        <v>11</v>
      </c>
      <c r="D6" s="7" t="s">
        <v>12</v>
      </c>
      <c r="E6" s="7" t="s">
        <v>13</v>
      </c>
      <c r="F6" s="7" t="s">
        <v>14</v>
      </c>
      <c r="G6" s="7" t="s">
        <v>15</v>
      </c>
      <c r="H6" s="7" t="s">
        <v>16</v>
      </c>
      <c r="I6" s="7" t="s">
        <v>17</v>
      </c>
      <c r="J6" s="7" t="s">
        <v>18</v>
      </c>
      <c r="K6" s="7" t="s">
        <v>19</v>
      </c>
      <c r="L6" s="7" t="s">
        <v>20</v>
      </c>
      <c r="M6" s="7" t="s">
        <v>21</v>
      </c>
      <c r="N6" s="3"/>
      <c r="O6" s="3"/>
      <c r="P6" s="3"/>
      <c r="Q6" s="3"/>
      <c r="R6" s="3"/>
      <c r="S6" s="3"/>
      <c r="T6" s="3"/>
      <c r="U6" s="3"/>
      <c r="V6" s="3"/>
      <c r="W6" s="3"/>
      <c r="X6" s="3"/>
      <c r="Y6" s="3"/>
      <c r="Z6" s="3"/>
    </row>
    <row r="7" spans="1:26" ht="34.5" customHeight="1">
      <c r="A7" s="15">
        <v>1</v>
      </c>
      <c r="B7" s="21" t="s">
        <v>160</v>
      </c>
      <c r="C7" s="2" t="s">
        <v>25</v>
      </c>
      <c r="D7" s="11"/>
      <c r="E7" s="11"/>
      <c r="F7" s="11"/>
      <c r="G7" s="2" t="s">
        <v>24</v>
      </c>
      <c r="H7" s="11"/>
      <c r="I7" s="11"/>
      <c r="J7" s="11"/>
      <c r="K7" s="11"/>
      <c r="L7" s="11"/>
      <c r="M7" s="11"/>
      <c r="N7" s="3"/>
      <c r="O7" s="3"/>
      <c r="P7" s="3"/>
      <c r="Q7" s="3"/>
      <c r="R7" s="3"/>
      <c r="S7" s="3"/>
      <c r="T7" s="3"/>
      <c r="U7" s="3"/>
      <c r="V7" s="3"/>
      <c r="W7" s="3"/>
      <c r="X7" s="3"/>
      <c r="Y7" s="3"/>
      <c r="Z7" s="3"/>
    </row>
    <row r="8" spans="1:26" ht="34.5" customHeight="1">
      <c r="A8" s="15">
        <v>2</v>
      </c>
      <c r="B8" s="21" t="s">
        <v>161</v>
      </c>
      <c r="C8" s="2" t="s">
        <v>24</v>
      </c>
      <c r="D8" s="2" t="s">
        <v>24</v>
      </c>
      <c r="E8" s="2" t="s">
        <v>24</v>
      </c>
      <c r="F8" s="11"/>
      <c r="G8" s="11"/>
      <c r="H8" s="11"/>
      <c r="I8" s="2" t="s">
        <v>24</v>
      </c>
      <c r="J8" s="11"/>
      <c r="K8" s="11"/>
      <c r="L8" s="11"/>
      <c r="M8" s="11"/>
      <c r="N8" s="3"/>
      <c r="O8" s="3"/>
      <c r="P8" s="3"/>
      <c r="Q8" s="3"/>
      <c r="R8" s="3"/>
      <c r="S8" s="3"/>
      <c r="T8" s="3"/>
      <c r="U8" s="11">
        <v>1</v>
      </c>
      <c r="V8" s="11" t="s">
        <v>25</v>
      </c>
      <c r="W8" s="11" t="s">
        <v>43</v>
      </c>
      <c r="X8" s="3"/>
      <c r="Y8" s="3"/>
      <c r="Z8" s="3"/>
    </row>
    <row r="9" spans="1:26" ht="34.5" customHeight="1">
      <c r="A9" s="15">
        <v>3</v>
      </c>
      <c r="B9" s="21" t="s">
        <v>162</v>
      </c>
      <c r="C9" s="2" t="s">
        <v>24</v>
      </c>
      <c r="D9" s="11"/>
      <c r="E9" s="2" t="s">
        <v>24</v>
      </c>
      <c r="F9" s="11"/>
      <c r="G9" s="11"/>
      <c r="H9" s="11"/>
      <c r="I9" s="11"/>
      <c r="J9" s="11"/>
      <c r="K9" s="11"/>
      <c r="L9" s="11"/>
      <c r="M9" s="2" t="s">
        <v>24</v>
      </c>
      <c r="N9" s="3"/>
      <c r="O9" s="3"/>
      <c r="P9" s="3"/>
      <c r="Q9" s="3"/>
      <c r="R9" s="3"/>
      <c r="S9" s="3"/>
      <c r="T9" s="3"/>
      <c r="U9" s="11">
        <v>2</v>
      </c>
      <c r="V9" s="11" t="s">
        <v>24</v>
      </c>
      <c r="W9" s="11" t="s">
        <v>28</v>
      </c>
      <c r="X9" s="3"/>
      <c r="Y9" s="3"/>
      <c r="Z9" s="3"/>
    </row>
    <row r="10" spans="1:26" ht="34.5" customHeight="1">
      <c r="A10" s="15">
        <v>4</v>
      </c>
      <c r="B10" s="21" t="s">
        <v>163</v>
      </c>
      <c r="C10" s="11"/>
      <c r="D10" s="11"/>
      <c r="E10" s="2" t="s">
        <v>24</v>
      </c>
      <c r="F10" s="2" t="s">
        <v>24</v>
      </c>
      <c r="G10" s="11"/>
      <c r="H10" s="11"/>
      <c r="I10" s="11"/>
      <c r="J10" s="11"/>
      <c r="K10" s="11"/>
      <c r="L10" s="11"/>
      <c r="M10" s="11"/>
      <c r="N10" s="3"/>
      <c r="O10" s="3"/>
      <c r="P10" s="3"/>
      <c r="Q10" s="3"/>
      <c r="R10" s="3"/>
      <c r="S10" s="3"/>
      <c r="T10" s="3"/>
      <c r="U10" s="11">
        <v>3</v>
      </c>
      <c r="V10" s="11" t="s">
        <v>31</v>
      </c>
      <c r="W10" s="11" t="s">
        <v>32</v>
      </c>
      <c r="X10" s="3"/>
      <c r="Y10" s="3"/>
      <c r="Z10" s="3"/>
    </row>
    <row r="11" spans="1:26" ht="34.5" customHeight="1">
      <c r="A11" s="15">
        <v>5</v>
      </c>
      <c r="B11" s="21" t="s">
        <v>164</v>
      </c>
      <c r="C11" s="11"/>
      <c r="D11" s="11"/>
      <c r="E11" s="2" t="s">
        <v>31</v>
      </c>
      <c r="F11" s="2" t="s">
        <v>31</v>
      </c>
      <c r="G11" s="11"/>
      <c r="H11" s="11"/>
      <c r="I11" s="11"/>
      <c r="J11" s="11"/>
      <c r="K11" s="2" t="s">
        <v>31</v>
      </c>
      <c r="L11" s="2" t="s">
        <v>31</v>
      </c>
      <c r="M11" s="11"/>
      <c r="N11" s="3"/>
      <c r="O11" s="3"/>
      <c r="P11" s="3"/>
      <c r="Q11" s="3"/>
      <c r="R11" s="3"/>
      <c r="S11" s="3"/>
      <c r="T11" s="3"/>
      <c r="U11" s="3"/>
      <c r="V11" s="3"/>
      <c r="W11" s="3"/>
      <c r="X11" s="3"/>
      <c r="Y11" s="3"/>
      <c r="Z11" s="3"/>
    </row>
    <row r="12" spans="1:26" ht="34.5" customHeight="1">
      <c r="A12" s="15">
        <v>6</v>
      </c>
      <c r="B12" s="23" t="s">
        <v>165</v>
      </c>
      <c r="C12" s="11"/>
      <c r="D12" s="11"/>
      <c r="E12" s="11"/>
      <c r="F12" s="2" t="s">
        <v>31</v>
      </c>
      <c r="G12" s="11"/>
      <c r="H12" s="2" t="s">
        <v>31</v>
      </c>
      <c r="I12" s="11"/>
      <c r="J12" s="11"/>
      <c r="K12" s="11"/>
      <c r="L12" s="11"/>
      <c r="M12" s="11"/>
      <c r="N12" s="3"/>
      <c r="O12" s="3"/>
      <c r="P12" s="3"/>
      <c r="Q12" s="3"/>
      <c r="R12" s="3"/>
      <c r="S12" s="3"/>
      <c r="T12" s="3"/>
      <c r="U12" s="3"/>
      <c r="V12" s="3"/>
      <c r="W12" s="3"/>
      <c r="X12" s="3"/>
      <c r="Y12" s="3"/>
      <c r="Z12" s="3"/>
    </row>
    <row r="13" spans="1:26" ht="34.5" customHeight="1">
      <c r="A13" s="15"/>
      <c r="B13" s="16"/>
      <c r="C13" s="11"/>
      <c r="D13" s="11"/>
      <c r="E13" s="11"/>
      <c r="F13" s="11"/>
      <c r="G13" s="11"/>
      <c r="H13" s="11"/>
      <c r="I13" s="11"/>
      <c r="J13" s="11"/>
      <c r="K13" s="11"/>
      <c r="L13" s="11"/>
      <c r="M13" s="11"/>
      <c r="N13" s="3"/>
      <c r="O13" s="3"/>
      <c r="P13" s="3"/>
      <c r="Q13" s="3"/>
      <c r="R13" s="3"/>
      <c r="S13" s="3"/>
      <c r="T13" s="3"/>
      <c r="U13" s="3"/>
      <c r="V13" s="3"/>
      <c r="W13" s="3"/>
      <c r="X13" s="3"/>
      <c r="Y13" s="3"/>
      <c r="Z13" s="3"/>
    </row>
    <row r="14" spans="1:26" ht="34.5" customHeight="1">
      <c r="A14" s="15"/>
      <c r="B14" s="17"/>
      <c r="C14" s="11"/>
      <c r="D14" s="11"/>
      <c r="E14" s="11"/>
      <c r="F14" s="11"/>
      <c r="G14" s="11"/>
      <c r="H14" s="11"/>
      <c r="I14" s="11"/>
      <c r="J14" s="11"/>
      <c r="K14" s="11"/>
      <c r="L14" s="11"/>
      <c r="M14" s="11"/>
      <c r="N14" s="3"/>
      <c r="O14" s="3"/>
      <c r="P14" s="3"/>
      <c r="Q14" s="3"/>
      <c r="R14" s="3"/>
      <c r="S14" s="3"/>
      <c r="T14" s="3"/>
      <c r="U14" s="3"/>
      <c r="V14" s="3"/>
      <c r="W14" s="3"/>
      <c r="X14" s="3"/>
      <c r="Y14" s="3"/>
      <c r="Z14" s="3"/>
    </row>
    <row r="15" spans="1:26" ht="30.75" hidden="1" customHeight="1">
      <c r="A15" s="117" t="s">
        <v>35</v>
      </c>
      <c r="B15" s="118"/>
      <c r="C15" s="18">
        <f t="shared" ref="C15:M15" si="0">IFERROR(IF(COUNTIF(C7:C14,"A")&gt; COUNTIF(C7:C14,"P")+COUNTIF(C7:C14,"I"),CEILING(((COUNTIF(C7:C14,"I")+2*COUNTIF(C7:C14,"P")+3*COUNTIF(C7:C14,"A"))/COUNTA(C7:C14)),1),ROUND(((COUNTIF(C7:C14,"I")+2*COUNTIF(C7:C14,"P")+3*COUNTIF(C7:C14,"A"))/COUNTA(C7:C14)),0)),"")</f>
        <v>2</v>
      </c>
      <c r="D15" s="18">
        <f t="shared" si="0"/>
        <v>2</v>
      </c>
      <c r="E15" s="18">
        <f t="shared" si="0"/>
        <v>2</v>
      </c>
      <c r="F15" s="18">
        <f t="shared" si="0"/>
        <v>3</v>
      </c>
      <c r="G15" s="18">
        <f t="shared" si="0"/>
        <v>2</v>
      </c>
      <c r="H15" s="18">
        <f t="shared" si="0"/>
        <v>3</v>
      </c>
      <c r="I15" s="18">
        <f t="shared" si="0"/>
        <v>2</v>
      </c>
      <c r="J15" s="18" t="str">
        <f t="shared" si="0"/>
        <v/>
      </c>
      <c r="K15" s="18">
        <f t="shared" si="0"/>
        <v>3</v>
      </c>
      <c r="L15" s="18">
        <f t="shared" si="0"/>
        <v>3</v>
      </c>
      <c r="M15" s="18">
        <f t="shared" si="0"/>
        <v>2</v>
      </c>
      <c r="N15" s="3"/>
      <c r="O15" s="3"/>
      <c r="P15" s="3"/>
      <c r="Q15" s="3"/>
      <c r="R15" s="3"/>
      <c r="S15" s="3"/>
      <c r="T15" s="3"/>
      <c r="U15" s="3"/>
      <c r="V15" s="3"/>
      <c r="W15" s="3"/>
      <c r="X15" s="3"/>
      <c r="Y15" s="3"/>
      <c r="Z15" s="3"/>
    </row>
    <row r="16" spans="1:26" ht="31.5" customHeight="1">
      <c r="A16" s="117" t="s">
        <v>36</v>
      </c>
      <c r="B16" s="118"/>
      <c r="C16" s="19" t="str">
        <f>IFERROR(VLOOKUP(C15,'CS365'!LEVEL,2),"")</f>
        <v>P</v>
      </c>
      <c r="D16" s="19" t="str">
        <f>IFERROR(VLOOKUP(D15,'CS365'!LEVEL,2),"")</f>
        <v>P</v>
      </c>
      <c r="E16" s="19" t="str">
        <f>IFERROR(VLOOKUP(E15,'CS365'!LEVEL,2),"")</f>
        <v>P</v>
      </c>
      <c r="F16" s="19" t="str">
        <f>IFERROR(VLOOKUP(F15,'CS365'!LEVEL,2),"")</f>
        <v>A</v>
      </c>
      <c r="G16" s="19" t="str">
        <f>IFERROR(VLOOKUP(G15,'CS365'!LEVEL,2),"")</f>
        <v>P</v>
      </c>
      <c r="H16" s="19" t="str">
        <f>IFERROR(VLOOKUP(H15,'CS365'!LEVEL,2),"")</f>
        <v>A</v>
      </c>
      <c r="I16" s="19" t="str">
        <f>IFERROR(VLOOKUP(I15,'CS365'!LEVEL,2),"")</f>
        <v>P</v>
      </c>
      <c r="J16" s="19" t="str">
        <f>IFERROR(VLOOKUP(J15,'CS365'!LEVEL,2),"")</f>
        <v/>
      </c>
      <c r="K16" s="19" t="str">
        <f>IFERROR(VLOOKUP(K15,'CS365'!LEVEL,2),"")</f>
        <v>A</v>
      </c>
      <c r="L16" s="19" t="str">
        <f>IFERROR(VLOOKUP(L15,'CS365'!LEVEL,2),"")</f>
        <v>A</v>
      </c>
      <c r="M16" s="19" t="str">
        <f>IFERROR(VLOOKUP(M15,'CS365'!LEVEL,2),"")</f>
        <v>P</v>
      </c>
      <c r="N16" s="3"/>
      <c r="O16" s="3"/>
      <c r="P16" s="3"/>
      <c r="Q16" s="3"/>
      <c r="R16" s="3"/>
      <c r="S16" s="3"/>
      <c r="T16" s="3"/>
      <c r="U16" s="3"/>
      <c r="V16" s="3"/>
      <c r="W16" s="3"/>
      <c r="X16" s="3"/>
      <c r="Y16" s="3"/>
      <c r="Z16" s="3"/>
    </row>
    <row r="17" spans="1:26" ht="15.75" customHeight="1">
      <c r="A17" s="22">
        <f>COUNTA(A7:A14)</f>
        <v>6</v>
      </c>
      <c r="B17" s="3"/>
      <c r="C17" s="46">
        <f t="shared" ref="C17:M17" si="1">COUNTIF(C7:C14,"&lt;&gt;0")</f>
        <v>8</v>
      </c>
      <c r="D17" s="46">
        <f t="shared" si="1"/>
        <v>8</v>
      </c>
      <c r="E17" s="46">
        <f t="shared" si="1"/>
        <v>8</v>
      </c>
      <c r="F17" s="46">
        <f t="shared" si="1"/>
        <v>8</v>
      </c>
      <c r="G17" s="46">
        <f t="shared" si="1"/>
        <v>8</v>
      </c>
      <c r="H17" s="46">
        <f t="shared" si="1"/>
        <v>8</v>
      </c>
      <c r="I17" s="46">
        <f t="shared" si="1"/>
        <v>8</v>
      </c>
      <c r="J17" s="46">
        <f t="shared" si="1"/>
        <v>8</v>
      </c>
      <c r="K17" s="46">
        <f t="shared" si="1"/>
        <v>8</v>
      </c>
      <c r="L17" s="46">
        <f t="shared" si="1"/>
        <v>8</v>
      </c>
      <c r="M17" s="46">
        <f t="shared" si="1"/>
        <v>8</v>
      </c>
      <c r="N17" s="3"/>
      <c r="O17" s="3"/>
      <c r="P17" s="3"/>
      <c r="Q17" s="3"/>
      <c r="R17" s="3"/>
      <c r="S17" s="3"/>
      <c r="T17" s="3"/>
      <c r="U17" s="3"/>
      <c r="V17" s="3"/>
      <c r="W17" s="3"/>
      <c r="X17" s="3"/>
      <c r="Y17" s="3"/>
      <c r="Z17" s="3"/>
    </row>
    <row r="18" spans="1:26" ht="15.75" customHeight="1">
      <c r="A18" s="3"/>
      <c r="B18" s="119" t="s">
        <v>38</v>
      </c>
      <c r="C18" s="112"/>
      <c r="D18" s="112"/>
      <c r="E18" s="112"/>
      <c r="F18" s="112"/>
      <c r="G18" s="112"/>
      <c r="H18" s="112"/>
      <c r="I18" s="112"/>
      <c r="J18" s="112"/>
      <c r="K18" s="112"/>
      <c r="L18" s="112"/>
      <c r="M18" s="113"/>
      <c r="N18" s="3"/>
      <c r="O18" s="3"/>
      <c r="P18" s="3"/>
      <c r="Q18" s="3"/>
      <c r="R18" s="3"/>
      <c r="S18" s="3"/>
      <c r="T18" s="3"/>
      <c r="U18" s="3"/>
      <c r="V18" s="3"/>
      <c r="W18" s="3"/>
      <c r="X18" s="3"/>
      <c r="Y18" s="3"/>
      <c r="Z18" s="3"/>
    </row>
    <row r="19" spans="1:26" ht="15.75" customHeight="1">
      <c r="A19" s="3"/>
      <c r="B19" s="114"/>
      <c r="C19" s="115"/>
      <c r="D19" s="115"/>
      <c r="E19" s="115"/>
      <c r="F19" s="115"/>
      <c r="G19" s="115"/>
      <c r="H19" s="115"/>
      <c r="I19" s="115"/>
      <c r="J19" s="115"/>
      <c r="K19" s="115"/>
      <c r="L19" s="115"/>
      <c r="M19" s="116"/>
      <c r="N19" s="3"/>
      <c r="O19" s="3"/>
      <c r="P19" s="3"/>
      <c r="Q19" s="3"/>
      <c r="R19" s="3"/>
      <c r="S19" s="3"/>
      <c r="T19" s="3"/>
      <c r="U19" s="3"/>
      <c r="V19" s="3"/>
      <c r="W19" s="3"/>
      <c r="X19" s="3"/>
      <c r="Y19" s="3"/>
      <c r="Z19" s="3"/>
    </row>
    <row r="20" spans="1:26" ht="15.75" customHeight="1">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ht="15.75"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ht="15.75"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ht="15.7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ht="15.7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15.7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5.75" customHeight="1">
      <c r="A26" s="3"/>
      <c r="B26" s="3">
        <f>IFERROR(IF(COUNTIF(C7:C14,"A")&gt; COUNTIF(C7:C14,"P")+COUNTIF(C7:C14,"I"),CEILING(((COUNTIF(C7:C14,"I")+2*COUNTIF(C7:C14,"P")+3*COUNTIF(C7:C14,"A"))/COUNTA(C7:C14)),1),ROUND(((COUNTIF(C7:C14,"I")+2*COUNTIF(C7:C14,"P")+3*COUNTIF(C7:C14,"A"))/COUNTA(C7:C14)),0)),"")</f>
        <v>2</v>
      </c>
      <c r="C26" s="3"/>
      <c r="D26" s="3"/>
      <c r="E26" s="3"/>
      <c r="F26" s="3"/>
      <c r="G26" s="3"/>
      <c r="H26" s="3"/>
      <c r="I26" s="3"/>
      <c r="J26" s="3"/>
      <c r="K26" s="3"/>
      <c r="L26" s="3"/>
      <c r="M26" s="3"/>
      <c r="N26" s="3"/>
      <c r="O26" s="3"/>
      <c r="P26" s="3"/>
      <c r="Q26" s="3"/>
      <c r="R26" s="3"/>
      <c r="S26" s="3"/>
      <c r="T26" s="3"/>
      <c r="U26" s="3"/>
      <c r="V26" s="3"/>
      <c r="W26" s="3"/>
      <c r="X26" s="3"/>
      <c r="Y26" s="3"/>
      <c r="Z26" s="3"/>
    </row>
    <row r="27" spans="1:26" ht="15.7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5.7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5.7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5.7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5.7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4">
    <mergeCell ref="C2:J3"/>
    <mergeCell ref="A15:B15"/>
    <mergeCell ref="A16:B16"/>
    <mergeCell ref="B18:M19"/>
  </mergeCells>
  <dataValidations count="3">
    <dataValidation type="list" allowBlank="1" showErrorMessage="1" sqref="B4">
      <formula1>CourseGroups</formula1>
    </dataValidation>
    <dataValidation type="list" allowBlank="1" showErrorMessage="1" sqref="B3">
      <formula1>"Freshman,Sophomore,Junior,Senior"</formula1>
    </dataValidation>
    <dataValidation type="list" allowBlank="1" showInputMessage="1" showErrorMessage="1" prompt="Input levels" sqref="C7:M14">
      <formula1>"I,P,A"</formula1>
    </dataValidation>
  </dataValidation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Z1000"/>
  <sheetViews>
    <sheetView topLeftCell="A13" workbookViewId="0"/>
  </sheetViews>
  <sheetFormatPr defaultColWidth="15.109375" defaultRowHeight="15" customHeight="1"/>
  <cols>
    <col min="1" max="1" width="19" customWidth="1"/>
    <col min="2" max="2" width="51.88671875" customWidth="1"/>
    <col min="3" max="3" width="13" customWidth="1"/>
    <col min="4" max="4" width="9.44140625" customWidth="1"/>
    <col min="5" max="5" width="7.77734375" customWidth="1"/>
    <col min="6" max="6" width="9.33203125" customWidth="1"/>
    <col min="7" max="20" width="7.77734375" customWidth="1"/>
    <col min="21" max="24" width="0" hidden="1" customWidth="1"/>
    <col min="25" max="26" width="7.77734375" customWidth="1"/>
  </cols>
  <sheetData>
    <row r="1" spans="1:26" ht="30" customHeight="1">
      <c r="A1" s="1" t="s">
        <v>0</v>
      </c>
      <c r="B1" s="2" t="s">
        <v>166</v>
      </c>
      <c r="C1" s="11"/>
      <c r="D1" s="11"/>
      <c r="E1" s="11"/>
      <c r="F1" s="11"/>
      <c r="G1" s="11"/>
      <c r="H1" s="11"/>
      <c r="I1" s="11"/>
      <c r="J1" s="11"/>
      <c r="K1" s="11"/>
      <c r="L1" s="11"/>
      <c r="M1" s="11"/>
      <c r="N1" s="11"/>
      <c r="O1" s="11"/>
      <c r="P1" s="11"/>
      <c r="Q1" s="11"/>
      <c r="R1" s="11"/>
      <c r="S1" s="11"/>
      <c r="T1" s="11"/>
      <c r="U1" s="11"/>
      <c r="V1" s="11"/>
      <c r="W1" s="11"/>
      <c r="X1" s="11"/>
      <c r="Y1" s="11"/>
      <c r="Z1" s="11"/>
    </row>
    <row r="2" spans="1:26" ht="36" customHeight="1">
      <c r="A2" s="1" t="s">
        <v>2</v>
      </c>
      <c r="B2" s="2" t="s">
        <v>167</v>
      </c>
      <c r="C2" s="111" t="s">
        <v>4</v>
      </c>
      <c r="D2" s="112"/>
      <c r="E2" s="112"/>
      <c r="F2" s="112"/>
      <c r="G2" s="112"/>
      <c r="H2" s="112"/>
      <c r="I2" s="112"/>
      <c r="J2" s="113"/>
      <c r="K2" s="11"/>
      <c r="L2" s="11"/>
      <c r="M2" s="11"/>
      <c r="N2" s="11"/>
      <c r="O2" s="11"/>
      <c r="P2" s="11"/>
      <c r="Q2" s="11"/>
      <c r="R2" s="11"/>
      <c r="S2" s="11"/>
      <c r="T2" s="11"/>
      <c r="U2" s="11"/>
      <c r="V2" s="11"/>
      <c r="W2" s="11"/>
      <c r="X2" s="11"/>
      <c r="Y2" s="11"/>
      <c r="Z2" s="11"/>
    </row>
    <row r="3" spans="1:26" ht="33" customHeight="1">
      <c r="A3" s="4" t="s">
        <v>5</v>
      </c>
      <c r="B3" s="11"/>
      <c r="C3" s="114"/>
      <c r="D3" s="115"/>
      <c r="E3" s="115"/>
      <c r="F3" s="115"/>
      <c r="G3" s="115"/>
      <c r="H3" s="115"/>
      <c r="I3" s="115"/>
      <c r="J3" s="116"/>
      <c r="K3" s="11"/>
      <c r="L3" s="11"/>
      <c r="M3" s="11"/>
      <c r="N3" s="11"/>
      <c r="O3" s="11"/>
      <c r="P3" s="11"/>
      <c r="Q3" s="11"/>
      <c r="R3" s="11"/>
      <c r="S3" s="11"/>
      <c r="T3" s="11"/>
      <c r="U3" s="11"/>
      <c r="V3" s="11"/>
      <c r="W3" s="11"/>
      <c r="X3" s="11"/>
      <c r="Y3" s="11"/>
      <c r="Z3" s="11"/>
    </row>
    <row r="4" spans="1:26" ht="29.25" customHeight="1">
      <c r="A4" s="1" t="s">
        <v>7</v>
      </c>
      <c r="B4" s="2" t="s">
        <v>104</v>
      </c>
      <c r="C4" s="47"/>
      <c r="D4" s="47"/>
      <c r="E4" s="47"/>
      <c r="F4" s="47"/>
      <c r="G4" s="47"/>
      <c r="H4" s="47"/>
      <c r="I4" s="47"/>
      <c r="J4" s="47"/>
      <c r="K4" s="11"/>
      <c r="L4" s="11"/>
      <c r="M4" s="11"/>
      <c r="N4" s="11"/>
      <c r="O4" s="11"/>
      <c r="P4" s="11"/>
      <c r="Q4" s="11"/>
      <c r="R4" s="11"/>
      <c r="S4" s="11"/>
      <c r="T4" s="11"/>
      <c r="U4" s="11"/>
      <c r="V4" s="11"/>
      <c r="W4" s="11"/>
      <c r="X4" s="11"/>
      <c r="Y4" s="11"/>
      <c r="Z4" s="11"/>
    </row>
    <row r="5" spans="1:26" ht="15.75" customHeight="1">
      <c r="A5" s="11"/>
      <c r="B5" s="11"/>
      <c r="C5" s="11"/>
      <c r="D5" s="11"/>
      <c r="E5" s="11"/>
      <c r="F5" s="11"/>
      <c r="G5" s="11"/>
      <c r="H5" s="11"/>
      <c r="I5" s="11"/>
      <c r="J5" s="11"/>
      <c r="K5" s="11"/>
      <c r="L5" s="11"/>
      <c r="M5" s="11"/>
      <c r="N5" s="11"/>
      <c r="O5" s="11"/>
      <c r="P5" s="11"/>
      <c r="Q5" s="11"/>
      <c r="R5" s="11"/>
      <c r="S5" s="11"/>
      <c r="T5" s="11"/>
      <c r="U5" s="11"/>
      <c r="V5" s="11"/>
      <c r="W5" s="11"/>
      <c r="X5" s="11"/>
      <c r="Y5" s="11"/>
      <c r="Z5" s="11"/>
    </row>
    <row r="6" spans="1:26" ht="28.5" customHeight="1">
      <c r="A6" s="6" t="s">
        <v>9</v>
      </c>
      <c r="B6" s="7" t="s">
        <v>10</v>
      </c>
      <c r="C6" s="7" t="s">
        <v>11</v>
      </c>
      <c r="D6" s="7" t="s">
        <v>12</v>
      </c>
      <c r="E6" s="7" t="s">
        <v>13</v>
      </c>
      <c r="F6" s="7" t="s">
        <v>14</v>
      </c>
      <c r="G6" s="7" t="s">
        <v>15</v>
      </c>
      <c r="H6" s="7" t="s">
        <v>16</v>
      </c>
      <c r="I6" s="7" t="s">
        <v>17</v>
      </c>
      <c r="J6" s="7" t="s">
        <v>18</v>
      </c>
      <c r="K6" s="7" t="s">
        <v>19</v>
      </c>
      <c r="L6" s="7" t="s">
        <v>20</v>
      </c>
      <c r="M6" s="7" t="s">
        <v>21</v>
      </c>
      <c r="N6" s="11"/>
      <c r="O6" s="11"/>
      <c r="P6" s="11"/>
      <c r="Q6" s="11"/>
      <c r="R6" s="11"/>
      <c r="S6" s="11"/>
      <c r="T6" s="11"/>
      <c r="U6" s="11"/>
      <c r="V6" s="11"/>
      <c r="W6" s="11"/>
      <c r="X6" s="11"/>
      <c r="Y6" s="11"/>
      <c r="Z6" s="11"/>
    </row>
    <row r="7" spans="1:26" ht="34.5" customHeight="1">
      <c r="A7" s="15">
        <v>1</v>
      </c>
      <c r="B7" s="48" t="s">
        <v>168</v>
      </c>
      <c r="C7" s="49" t="s">
        <v>24</v>
      </c>
      <c r="D7" s="50"/>
      <c r="E7" s="50"/>
      <c r="F7" s="50"/>
      <c r="G7" s="50"/>
      <c r="H7" s="50"/>
      <c r="I7" s="50"/>
      <c r="J7" s="50"/>
      <c r="K7" s="50"/>
      <c r="L7" s="50"/>
      <c r="M7" s="50"/>
      <c r="N7" s="11"/>
      <c r="O7" s="11"/>
      <c r="P7" s="11"/>
      <c r="Q7" s="11"/>
      <c r="R7" s="11"/>
      <c r="S7" s="11"/>
      <c r="T7" s="11"/>
      <c r="U7" s="11"/>
      <c r="V7" s="11"/>
      <c r="W7" s="11"/>
      <c r="X7" s="11"/>
      <c r="Y7" s="11"/>
      <c r="Z7" s="11"/>
    </row>
    <row r="8" spans="1:26" ht="34.5" customHeight="1">
      <c r="A8" s="15">
        <v>2</v>
      </c>
      <c r="B8" s="48" t="s">
        <v>169</v>
      </c>
      <c r="C8" s="49" t="s">
        <v>24</v>
      </c>
      <c r="D8" s="49" t="s">
        <v>24</v>
      </c>
      <c r="E8" s="50"/>
      <c r="F8" s="50"/>
      <c r="G8" s="50"/>
      <c r="H8" s="50"/>
      <c r="I8" s="50"/>
      <c r="J8" s="50"/>
      <c r="K8" s="50"/>
      <c r="L8" s="50"/>
      <c r="M8" s="50"/>
      <c r="N8" s="11"/>
      <c r="O8" s="11"/>
      <c r="P8" s="11"/>
      <c r="Q8" s="11"/>
      <c r="R8" s="11"/>
      <c r="S8" s="11"/>
      <c r="T8" s="11"/>
      <c r="U8" s="11">
        <v>1</v>
      </c>
      <c r="V8" s="11" t="s">
        <v>25</v>
      </c>
      <c r="W8" s="11" t="s">
        <v>43</v>
      </c>
      <c r="X8" s="11"/>
      <c r="Y8" s="11"/>
      <c r="Z8" s="11"/>
    </row>
    <row r="9" spans="1:26" ht="34.5" customHeight="1">
      <c r="A9" s="15">
        <v>3</v>
      </c>
      <c r="B9" s="48" t="s">
        <v>170</v>
      </c>
      <c r="C9" s="49" t="s">
        <v>24</v>
      </c>
      <c r="D9" s="50"/>
      <c r="E9" s="50"/>
      <c r="F9" s="50"/>
      <c r="G9" s="50"/>
      <c r="H9" s="50"/>
      <c r="I9" s="50"/>
      <c r="J9" s="50"/>
      <c r="K9" s="50"/>
      <c r="L9" s="50"/>
      <c r="M9" s="50"/>
      <c r="N9" s="11"/>
      <c r="O9" s="11"/>
      <c r="P9" s="11"/>
      <c r="Q9" s="11"/>
      <c r="R9" s="11"/>
      <c r="S9" s="11"/>
      <c r="T9" s="11"/>
      <c r="U9" s="11">
        <v>2</v>
      </c>
      <c r="V9" s="11" t="s">
        <v>24</v>
      </c>
      <c r="W9" s="11" t="s">
        <v>28</v>
      </c>
      <c r="X9" s="11"/>
      <c r="Y9" s="11"/>
      <c r="Z9" s="11"/>
    </row>
    <row r="10" spans="1:26" ht="34.5" customHeight="1">
      <c r="A10" s="15">
        <v>4</v>
      </c>
      <c r="B10" s="48" t="s">
        <v>171</v>
      </c>
      <c r="C10" s="49" t="s">
        <v>25</v>
      </c>
      <c r="D10" s="50"/>
      <c r="E10" s="50"/>
      <c r="F10" s="50"/>
      <c r="G10" s="50"/>
      <c r="H10" s="50"/>
      <c r="I10" s="50"/>
      <c r="J10" s="50"/>
      <c r="K10" s="50"/>
      <c r="L10" s="50"/>
      <c r="M10" s="50"/>
      <c r="N10" s="11"/>
      <c r="O10" s="11"/>
      <c r="P10" s="11"/>
      <c r="Q10" s="11"/>
      <c r="R10" s="11"/>
      <c r="S10" s="11"/>
      <c r="T10" s="11"/>
      <c r="U10" s="11">
        <v>3</v>
      </c>
      <c r="V10" s="11" t="s">
        <v>31</v>
      </c>
      <c r="W10" s="11" t="s">
        <v>32</v>
      </c>
      <c r="X10" s="11"/>
      <c r="Y10" s="11"/>
      <c r="Z10" s="11"/>
    </row>
    <row r="11" spans="1:26" ht="34.5" customHeight="1">
      <c r="A11" s="15">
        <v>5</v>
      </c>
      <c r="B11" s="48" t="s">
        <v>172</v>
      </c>
      <c r="C11" s="49" t="s">
        <v>24</v>
      </c>
      <c r="D11" s="49" t="s">
        <v>24</v>
      </c>
      <c r="E11" s="49" t="s">
        <v>25</v>
      </c>
      <c r="F11" s="50"/>
      <c r="G11" s="50"/>
      <c r="H11" s="50"/>
      <c r="I11" s="50"/>
      <c r="J11" s="50"/>
      <c r="K11" s="50"/>
      <c r="L11" s="49" t="s">
        <v>24</v>
      </c>
      <c r="M11" s="50"/>
      <c r="N11" s="11"/>
      <c r="O11" s="11"/>
      <c r="P11" s="11"/>
      <c r="Q11" s="11"/>
      <c r="R11" s="11"/>
      <c r="S11" s="11"/>
      <c r="T11" s="11"/>
      <c r="U11" s="11"/>
      <c r="V11" s="11"/>
      <c r="W11" s="11"/>
      <c r="X11" s="11"/>
      <c r="Y11" s="11"/>
      <c r="Z11" s="11"/>
    </row>
    <row r="12" spans="1:26" ht="34.5" customHeight="1">
      <c r="A12" s="15">
        <v>6</v>
      </c>
      <c r="B12" s="49" t="s">
        <v>173</v>
      </c>
      <c r="C12" s="49" t="s">
        <v>24</v>
      </c>
      <c r="D12" s="50"/>
      <c r="E12" s="50"/>
      <c r="F12" s="50"/>
      <c r="G12" s="50"/>
      <c r="H12" s="50"/>
      <c r="I12" s="50"/>
      <c r="J12" s="50"/>
      <c r="K12" s="50"/>
      <c r="L12" s="50"/>
      <c r="M12" s="50"/>
      <c r="N12" s="11"/>
      <c r="O12" s="11"/>
      <c r="P12" s="11"/>
      <c r="Q12" s="11"/>
      <c r="R12" s="11"/>
      <c r="S12" s="11"/>
      <c r="T12" s="11"/>
      <c r="U12" s="11"/>
      <c r="V12" s="11"/>
      <c r="W12" s="11"/>
      <c r="X12" s="11"/>
      <c r="Y12" s="11"/>
      <c r="Z12" s="11"/>
    </row>
    <row r="13" spans="1:26" ht="34.5" customHeight="1">
      <c r="A13" s="15">
        <v>7</v>
      </c>
      <c r="B13" s="51"/>
      <c r="C13" s="11"/>
      <c r="D13" s="11"/>
      <c r="E13" s="11"/>
      <c r="F13" s="11"/>
      <c r="G13" s="11"/>
      <c r="H13" s="11"/>
      <c r="I13" s="11"/>
      <c r="J13" s="11"/>
      <c r="K13" s="11"/>
      <c r="L13" s="11"/>
      <c r="M13" s="11"/>
      <c r="N13" s="11"/>
      <c r="O13" s="11"/>
      <c r="P13" s="11"/>
      <c r="Q13" s="11"/>
      <c r="R13" s="11"/>
      <c r="S13" s="11"/>
      <c r="T13" s="11"/>
      <c r="U13" s="11"/>
      <c r="V13" s="11"/>
      <c r="W13" s="11"/>
      <c r="X13" s="11"/>
      <c r="Y13" s="11"/>
      <c r="Z13" s="11"/>
    </row>
    <row r="14" spans="1:26" ht="34.5" customHeight="1">
      <c r="A14" s="15">
        <v>8</v>
      </c>
      <c r="B14" s="17"/>
      <c r="C14" s="11"/>
      <c r="D14" s="11"/>
      <c r="E14" s="11"/>
      <c r="F14" s="11"/>
      <c r="G14" s="11"/>
      <c r="H14" s="11"/>
      <c r="I14" s="11"/>
      <c r="J14" s="11"/>
      <c r="K14" s="11"/>
      <c r="L14" s="11"/>
      <c r="M14" s="11"/>
      <c r="N14" s="11"/>
      <c r="O14" s="11"/>
      <c r="P14" s="11"/>
      <c r="Q14" s="11"/>
      <c r="R14" s="11"/>
      <c r="S14" s="11"/>
      <c r="T14" s="11"/>
      <c r="U14" s="11"/>
      <c r="V14" s="11"/>
      <c r="W14" s="11"/>
      <c r="X14" s="11"/>
      <c r="Y14" s="11"/>
      <c r="Z14" s="11"/>
    </row>
    <row r="15" spans="1:26" ht="30.75" hidden="1" customHeight="1">
      <c r="A15" s="117" t="s">
        <v>35</v>
      </c>
      <c r="B15" s="118"/>
      <c r="C15" s="18">
        <f t="shared" ref="C15:M15" si="0">IFERROR(IF(COUNTIF(C7:C14,"A")&gt; COUNTIF(C7:C14,"P")+COUNTIF(C7:C14,"I"),CEILING(((COUNTIF(C7:C14,"I")+2*COUNTIF(C7:C14,"P")+3*COUNTIF(C7:C14,"A"))/COUNTA(C7:C14)),1),ROUND(((COUNTIF(C7:C14,"I")+2*COUNTIF(C7:C14,"P")+3*COUNTIF(C7:C14,"A"))/COUNTA(C7:C14)),0)),"")</f>
        <v>2</v>
      </c>
      <c r="D15" s="18">
        <f t="shared" si="0"/>
        <v>2</v>
      </c>
      <c r="E15" s="18">
        <f t="shared" si="0"/>
        <v>1</v>
      </c>
      <c r="F15" s="18" t="str">
        <f t="shared" si="0"/>
        <v/>
      </c>
      <c r="G15" s="18" t="str">
        <f t="shared" si="0"/>
        <v/>
      </c>
      <c r="H15" s="18" t="str">
        <f t="shared" si="0"/>
        <v/>
      </c>
      <c r="I15" s="18" t="str">
        <f t="shared" si="0"/>
        <v/>
      </c>
      <c r="J15" s="18" t="str">
        <f t="shared" si="0"/>
        <v/>
      </c>
      <c r="K15" s="18" t="str">
        <f t="shared" si="0"/>
        <v/>
      </c>
      <c r="L15" s="18">
        <f t="shared" si="0"/>
        <v>2</v>
      </c>
      <c r="M15" s="18" t="str">
        <f t="shared" si="0"/>
        <v/>
      </c>
      <c r="N15" s="11"/>
      <c r="O15" s="11"/>
      <c r="P15" s="11"/>
      <c r="Q15" s="11"/>
      <c r="R15" s="11"/>
      <c r="S15" s="11"/>
      <c r="T15" s="11"/>
      <c r="U15" s="11"/>
      <c r="V15" s="11"/>
      <c r="W15" s="11"/>
      <c r="X15" s="11"/>
      <c r="Y15" s="11"/>
      <c r="Z15" s="11"/>
    </row>
    <row r="16" spans="1:26" ht="31.5" customHeight="1">
      <c r="A16" s="117" t="s">
        <v>36</v>
      </c>
      <c r="B16" s="118"/>
      <c r="C16" s="19" t="str">
        <f>IFERROR(VLOOKUP(C15,'CS370'!LEVEL,2),"")</f>
        <v>P</v>
      </c>
      <c r="D16" s="19" t="str">
        <f>IFERROR(VLOOKUP(D15,'CS370'!LEVEL,2),"")</f>
        <v>P</v>
      </c>
      <c r="E16" s="19" t="str">
        <f>IFERROR(VLOOKUP(E15,'CS370'!LEVEL,2),"")</f>
        <v>I</v>
      </c>
      <c r="F16" s="19" t="str">
        <f>IFERROR(VLOOKUP(F15,'CS370'!LEVEL,2),"")</f>
        <v/>
      </c>
      <c r="G16" s="19" t="str">
        <f>IFERROR(VLOOKUP(G15,'CS370'!LEVEL,2),"")</f>
        <v/>
      </c>
      <c r="H16" s="19" t="str">
        <f>IFERROR(VLOOKUP(H15,'CS370'!LEVEL,2),"")</f>
        <v/>
      </c>
      <c r="I16" s="19" t="str">
        <f>IFERROR(VLOOKUP(I15,'CS370'!LEVEL,2),"")</f>
        <v/>
      </c>
      <c r="J16" s="19" t="str">
        <f>IFERROR(VLOOKUP(J15,'CS370'!LEVEL,2),"")</f>
        <v/>
      </c>
      <c r="K16" s="19" t="str">
        <f>IFERROR(VLOOKUP(K15,'CS370'!LEVEL,2),"")</f>
        <v/>
      </c>
      <c r="L16" s="19" t="str">
        <f>IFERROR(VLOOKUP(L15,'CS370'!LEVEL,2),"")</f>
        <v>P</v>
      </c>
      <c r="M16" s="19" t="str">
        <f>IFERROR(VLOOKUP(M15,'CS370'!LEVEL,2),"")</f>
        <v/>
      </c>
      <c r="N16" s="11"/>
      <c r="O16" s="11"/>
      <c r="P16" s="11"/>
      <c r="Q16" s="11"/>
      <c r="R16" s="11"/>
      <c r="S16" s="11"/>
      <c r="T16" s="11"/>
      <c r="U16" s="11"/>
      <c r="V16" s="11"/>
      <c r="W16" s="11"/>
      <c r="X16" s="11"/>
      <c r="Y16" s="11"/>
      <c r="Z16" s="11"/>
    </row>
    <row r="17" spans="1:26" ht="15.75" customHeight="1">
      <c r="A17" s="52">
        <f>COUNTA(A7:A14)</f>
        <v>8</v>
      </c>
      <c r="B17" s="11"/>
      <c r="C17" s="52">
        <f t="shared" ref="C17:M17" si="1">COUNTIF(C7:C14,"&lt;&gt;0")</f>
        <v>8</v>
      </c>
      <c r="D17" s="52">
        <f t="shared" si="1"/>
        <v>8</v>
      </c>
      <c r="E17" s="52">
        <f t="shared" si="1"/>
        <v>8</v>
      </c>
      <c r="F17" s="52">
        <f t="shared" si="1"/>
        <v>8</v>
      </c>
      <c r="G17" s="52">
        <f t="shared" si="1"/>
        <v>8</v>
      </c>
      <c r="H17" s="52">
        <f t="shared" si="1"/>
        <v>8</v>
      </c>
      <c r="I17" s="52">
        <f t="shared" si="1"/>
        <v>8</v>
      </c>
      <c r="J17" s="52">
        <f t="shared" si="1"/>
        <v>8</v>
      </c>
      <c r="K17" s="52">
        <f t="shared" si="1"/>
        <v>8</v>
      </c>
      <c r="L17" s="52">
        <f t="shared" si="1"/>
        <v>8</v>
      </c>
      <c r="M17" s="52">
        <f t="shared" si="1"/>
        <v>8</v>
      </c>
      <c r="N17" s="11"/>
      <c r="O17" s="11"/>
      <c r="P17" s="11"/>
      <c r="Q17" s="11"/>
      <c r="R17" s="11"/>
      <c r="S17" s="11"/>
      <c r="T17" s="11"/>
      <c r="U17" s="11"/>
      <c r="V17" s="11"/>
      <c r="W17" s="11"/>
      <c r="X17" s="11"/>
      <c r="Y17" s="11"/>
      <c r="Z17" s="11"/>
    </row>
    <row r="18" spans="1:26" ht="15.75" customHeight="1">
      <c r="A18" s="11"/>
      <c r="B18" s="119" t="s">
        <v>38</v>
      </c>
      <c r="C18" s="112"/>
      <c r="D18" s="112"/>
      <c r="E18" s="112"/>
      <c r="F18" s="112"/>
      <c r="G18" s="112"/>
      <c r="H18" s="112"/>
      <c r="I18" s="112"/>
      <c r="J18" s="112"/>
      <c r="K18" s="112"/>
      <c r="L18" s="112"/>
      <c r="M18" s="113"/>
      <c r="N18" s="11"/>
      <c r="O18" s="11"/>
      <c r="P18" s="11"/>
      <c r="Q18" s="11"/>
      <c r="R18" s="11"/>
      <c r="S18" s="11"/>
      <c r="T18" s="11"/>
      <c r="U18" s="11"/>
      <c r="V18" s="11"/>
      <c r="W18" s="11"/>
      <c r="X18" s="11"/>
      <c r="Y18" s="11"/>
      <c r="Z18" s="11"/>
    </row>
    <row r="19" spans="1:26" ht="15.75" customHeight="1">
      <c r="A19" s="11"/>
      <c r="B19" s="114"/>
      <c r="C19" s="115"/>
      <c r="D19" s="115"/>
      <c r="E19" s="115"/>
      <c r="F19" s="115"/>
      <c r="G19" s="115"/>
      <c r="H19" s="115"/>
      <c r="I19" s="115"/>
      <c r="J19" s="115"/>
      <c r="K19" s="115"/>
      <c r="L19" s="115"/>
      <c r="M19" s="116"/>
      <c r="N19" s="11"/>
      <c r="O19" s="11"/>
      <c r="P19" s="11"/>
      <c r="Q19" s="11"/>
      <c r="R19" s="11"/>
      <c r="S19" s="11"/>
      <c r="T19" s="11"/>
      <c r="U19" s="11"/>
      <c r="V19" s="11"/>
      <c r="W19" s="11"/>
      <c r="X19" s="11"/>
      <c r="Y19" s="11"/>
      <c r="Z19" s="11"/>
    </row>
    <row r="20" spans="1:26" ht="15.75" customHeight="1">
      <c r="A20" s="11"/>
      <c r="B20" s="11"/>
      <c r="C20" s="11"/>
      <c r="D20" s="11"/>
      <c r="E20" s="11"/>
      <c r="F20" s="11"/>
      <c r="G20" s="11"/>
      <c r="H20" s="11"/>
      <c r="I20" s="11"/>
      <c r="J20" s="11"/>
      <c r="K20" s="11"/>
      <c r="L20" s="11"/>
      <c r="M20" s="11"/>
      <c r="N20" s="11"/>
      <c r="O20" s="11"/>
      <c r="P20" s="11"/>
      <c r="Q20" s="11"/>
      <c r="R20" s="11"/>
      <c r="S20" s="11"/>
      <c r="T20" s="11"/>
      <c r="U20" s="11"/>
      <c r="V20" s="11"/>
      <c r="W20" s="11"/>
      <c r="X20" s="11"/>
      <c r="Y20" s="11"/>
      <c r="Z20" s="11"/>
    </row>
    <row r="21" spans="1:26" ht="15.75" customHeight="1">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row>
    <row r="22" spans="1:26" ht="15.75" customHeight="1">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row>
    <row r="23" spans="1:26" ht="15.75" customHeight="1">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row>
    <row r="24" spans="1:26" ht="15.75" customHeight="1">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row>
    <row r="25" spans="1:26" ht="15.75" customHeight="1">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row>
    <row r="26" spans="1:26" ht="15.75" customHeight="1">
      <c r="A26" s="11"/>
      <c r="B26" s="11">
        <f>IFERROR(IF(COUNTIF(C7:C14,"A")&gt; COUNTIF(C7:C14,"P")+COUNTIF(C7:C14,"I"),CEILING(((COUNTIF(C7:C14,"I")+2*COUNTIF(C7:C14,"P")+3*COUNTIF(C7:C14,"A"))/COUNTA(C7:C14)),1),ROUND(((COUNTIF(C7:C14,"I")+2*COUNTIF(C7:C14,"P")+3*COUNTIF(C7:C14,"A"))/COUNTA(C7:C14)),0)),"")</f>
        <v>2</v>
      </c>
      <c r="C26" s="11"/>
      <c r="D26" s="11"/>
      <c r="E26" s="11"/>
      <c r="F26" s="11"/>
      <c r="G26" s="11"/>
      <c r="H26" s="11"/>
      <c r="I26" s="11"/>
      <c r="J26" s="11"/>
      <c r="K26" s="11"/>
      <c r="L26" s="11"/>
      <c r="M26" s="11"/>
      <c r="N26" s="11"/>
      <c r="O26" s="11"/>
      <c r="P26" s="11"/>
      <c r="Q26" s="11"/>
      <c r="R26" s="11"/>
      <c r="S26" s="11"/>
      <c r="T26" s="11"/>
      <c r="U26" s="11"/>
      <c r="V26" s="11"/>
      <c r="W26" s="11"/>
      <c r="X26" s="11"/>
      <c r="Y26" s="11"/>
      <c r="Z26" s="11"/>
    </row>
    <row r="27" spans="1:26" ht="15.75" customHeight="1">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row>
    <row r="28" spans="1:26" ht="15.75" customHeight="1">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row>
    <row r="31" spans="1:26" ht="15.7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row>
    <row r="32" spans="1:26" ht="15.7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spans="1:26" ht="15.7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ht="15.7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ht="15.7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ht="15.7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ht="15.7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ht="15.7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7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5.7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mergeCells count="4">
    <mergeCell ref="C2:J3"/>
    <mergeCell ref="A15:B15"/>
    <mergeCell ref="A16:B16"/>
    <mergeCell ref="B18:M19"/>
  </mergeCells>
  <dataValidations count="3">
    <dataValidation type="list" allowBlank="1" showErrorMessage="1" sqref="B4">
      <formula1>CourseGroups</formula1>
    </dataValidation>
    <dataValidation type="list" allowBlank="1" showErrorMessage="1" sqref="B3">
      <formula1>"Freshman,Sophomore,Junior,Senior"</formula1>
    </dataValidation>
    <dataValidation type="list" allowBlank="1" showInputMessage="1" showErrorMessage="1" prompt="Input levels" sqref="C7:M14">
      <formula1>"I,P,A"</formula1>
    </dataValidation>
  </dataValidation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Z1000"/>
  <sheetViews>
    <sheetView topLeftCell="A10" workbookViewId="0"/>
  </sheetViews>
  <sheetFormatPr defaultColWidth="15.109375" defaultRowHeight="15" customHeight="1"/>
  <cols>
    <col min="1" max="1" width="19" customWidth="1"/>
    <col min="2" max="2" width="51.88671875" customWidth="1"/>
    <col min="3" max="3" width="13" customWidth="1"/>
    <col min="4" max="4" width="9.44140625" customWidth="1"/>
    <col min="5" max="5" width="7.77734375" customWidth="1"/>
    <col min="6" max="6" width="9.33203125" customWidth="1"/>
    <col min="7" max="20" width="7.77734375" customWidth="1"/>
    <col min="21" max="24" width="0" hidden="1" customWidth="1"/>
    <col min="25" max="26" width="7.77734375" customWidth="1"/>
  </cols>
  <sheetData>
    <row r="1" spans="1:26" ht="30" customHeight="1">
      <c r="A1" s="1" t="s">
        <v>0</v>
      </c>
      <c r="B1" s="2" t="s">
        <v>174</v>
      </c>
      <c r="C1" s="3"/>
      <c r="D1" s="3"/>
      <c r="E1" s="3"/>
      <c r="F1" s="3"/>
      <c r="G1" s="3"/>
      <c r="H1" s="3"/>
      <c r="I1" s="3"/>
      <c r="J1" s="3"/>
      <c r="K1" s="3"/>
      <c r="L1" s="3"/>
      <c r="M1" s="3"/>
      <c r="N1" s="3"/>
      <c r="O1" s="3"/>
      <c r="P1" s="3"/>
      <c r="Q1" s="3"/>
      <c r="R1" s="3"/>
      <c r="S1" s="3"/>
      <c r="T1" s="3"/>
      <c r="U1" s="3"/>
      <c r="V1" s="3"/>
      <c r="W1" s="3"/>
      <c r="X1" s="3"/>
      <c r="Y1" s="3"/>
      <c r="Z1" s="3"/>
    </row>
    <row r="2" spans="1:26" ht="36" customHeight="1">
      <c r="A2" s="1" t="s">
        <v>2</v>
      </c>
      <c r="B2" s="2" t="s">
        <v>175</v>
      </c>
      <c r="C2" s="111" t="s">
        <v>4</v>
      </c>
      <c r="D2" s="112"/>
      <c r="E2" s="112"/>
      <c r="F2" s="112"/>
      <c r="G2" s="112"/>
      <c r="H2" s="112"/>
      <c r="I2" s="112"/>
      <c r="J2" s="113"/>
      <c r="K2" s="3"/>
      <c r="L2" s="3"/>
      <c r="M2" s="3"/>
      <c r="N2" s="3"/>
      <c r="O2" s="3"/>
      <c r="P2" s="3"/>
      <c r="Q2" s="3"/>
      <c r="R2" s="3"/>
      <c r="S2" s="3"/>
      <c r="T2" s="3"/>
      <c r="U2" s="3"/>
      <c r="V2" s="3"/>
      <c r="W2" s="3"/>
      <c r="X2" s="3"/>
      <c r="Y2" s="3"/>
      <c r="Z2" s="3"/>
    </row>
    <row r="3" spans="1:26" ht="33" customHeight="1">
      <c r="A3" s="4" t="s">
        <v>5</v>
      </c>
      <c r="B3" s="2" t="s">
        <v>103</v>
      </c>
      <c r="C3" s="114"/>
      <c r="D3" s="115"/>
      <c r="E3" s="115"/>
      <c r="F3" s="115"/>
      <c r="G3" s="115"/>
      <c r="H3" s="115"/>
      <c r="I3" s="115"/>
      <c r="J3" s="116"/>
      <c r="K3" s="3"/>
      <c r="L3" s="3"/>
      <c r="M3" s="3"/>
      <c r="N3" s="3"/>
      <c r="O3" s="3"/>
      <c r="P3" s="3"/>
      <c r="Q3" s="3"/>
      <c r="R3" s="3"/>
      <c r="S3" s="3"/>
      <c r="T3" s="3"/>
      <c r="U3" s="3"/>
      <c r="V3" s="3"/>
      <c r="W3" s="3"/>
      <c r="X3" s="3"/>
      <c r="Y3" s="3"/>
      <c r="Z3" s="3"/>
    </row>
    <row r="4" spans="1:26" ht="29.25" customHeight="1">
      <c r="A4" s="1" t="s">
        <v>7</v>
      </c>
      <c r="B4" s="11"/>
      <c r="C4" s="5"/>
      <c r="D4" s="5"/>
      <c r="E4" s="5"/>
      <c r="F4" s="5"/>
      <c r="G4" s="5"/>
      <c r="H4" s="5"/>
      <c r="I4" s="5"/>
      <c r="J4" s="5"/>
      <c r="K4" s="3"/>
      <c r="L4" s="3"/>
      <c r="M4" s="3"/>
      <c r="N4" s="3"/>
      <c r="O4" s="3"/>
      <c r="P4" s="3"/>
      <c r="Q4" s="3"/>
      <c r="R4" s="3"/>
      <c r="S4" s="3"/>
      <c r="T4" s="3"/>
      <c r="U4" s="3"/>
      <c r="V4" s="3"/>
      <c r="W4" s="3"/>
      <c r="X4" s="3"/>
      <c r="Y4" s="3"/>
      <c r="Z4" s="3"/>
    </row>
    <row r="5" spans="1:26" ht="15.75" customHeight="1">
      <c r="A5" s="3"/>
      <c r="B5" s="3"/>
      <c r="C5" s="3"/>
      <c r="D5" s="3"/>
      <c r="E5" s="3"/>
      <c r="F5" s="3"/>
      <c r="G5" s="3"/>
      <c r="H5" s="3"/>
      <c r="I5" s="3"/>
      <c r="J5" s="3"/>
      <c r="K5" s="3"/>
      <c r="L5" s="3"/>
      <c r="M5" s="3"/>
      <c r="N5" s="3"/>
      <c r="O5" s="3"/>
      <c r="P5" s="3"/>
      <c r="Q5" s="3"/>
      <c r="R5" s="3"/>
      <c r="S5" s="3"/>
      <c r="T5" s="3"/>
      <c r="U5" s="3"/>
      <c r="V5" s="3"/>
      <c r="W5" s="3"/>
      <c r="X5" s="3"/>
      <c r="Y5" s="3"/>
      <c r="Z5" s="3"/>
    </row>
    <row r="6" spans="1:26" ht="28.5" customHeight="1">
      <c r="A6" s="6" t="s">
        <v>9</v>
      </c>
      <c r="B6" s="7" t="s">
        <v>10</v>
      </c>
      <c r="C6" s="7" t="s">
        <v>11</v>
      </c>
      <c r="D6" s="7" t="s">
        <v>12</v>
      </c>
      <c r="E6" s="7" t="s">
        <v>13</v>
      </c>
      <c r="F6" s="7" t="s">
        <v>14</v>
      </c>
      <c r="G6" s="7" t="s">
        <v>15</v>
      </c>
      <c r="H6" s="7" t="s">
        <v>16</v>
      </c>
      <c r="I6" s="7" t="s">
        <v>17</v>
      </c>
      <c r="J6" s="7" t="s">
        <v>18</v>
      </c>
      <c r="K6" s="7" t="s">
        <v>19</v>
      </c>
      <c r="L6" s="7" t="s">
        <v>20</v>
      </c>
      <c r="M6" s="7" t="s">
        <v>21</v>
      </c>
      <c r="N6" s="3"/>
      <c r="O6" s="3"/>
      <c r="P6" s="3"/>
      <c r="Q6" s="3"/>
      <c r="R6" s="3"/>
      <c r="S6" s="3"/>
      <c r="T6" s="3"/>
      <c r="U6" s="3"/>
      <c r="V6" s="3"/>
      <c r="W6" s="3"/>
      <c r="X6" s="3"/>
      <c r="Y6" s="3"/>
      <c r="Z6" s="3"/>
    </row>
    <row r="7" spans="1:26" ht="34.5" customHeight="1">
      <c r="A7" s="15">
        <v>1</v>
      </c>
      <c r="B7" s="21" t="s">
        <v>176</v>
      </c>
      <c r="C7" s="2" t="s">
        <v>31</v>
      </c>
      <c r="D7" s="2" t="s">
        <v>31</v>
      </c>
      <c r="E7" s="11"/>
      <c r="F7" s="11"/>
      <c r="G7" s="11"/>
      <c r="H7" s="11"/>
      <c r="I7" s="11"/>
      <c r="J7" s="11"/>
      <c r="K7" s="11"/>
      <c r="L7" s="11"/>
      <c r="M7" s="11"/>
      <c r="N7" s="3"/>
      <c r="O7" s="3"/>
      <c r="P7" s="3"/>
      <c r="Q7" s="3"/>
      <c r="R7" s="3"/>
      <c r="S7" s="3"/>
      <c r="T7" s="3"/>
      <c r="U7" s="3"/>
      <c r="V7" s="3"/>
      <c r="W7" s="3"/>
      <c r="X7" s="3"/>
      <c r="Y7" s="3"/>
      <c r="Z7" s="3"/>
    </row>
    <row r="8" spans="1:26" ht="34.5" customHeight="1">
      <c r="A8" s="15">
        <v>2</v>
      </c>
      <c r="B8" s="53" t="s">
        <v>177</v>
      </c>
      <c r="C8" s="11"/>
      <c r="D8" s="2" t="s">
        <v>31</v>
      </c>
      <c r="E8" s="2" t="s">
        <v>31</v>
      </c>
      <c r="F8" s="11"/>
      <c r="G8" s="11"/>
      <c r="H8" s="11"/>
      <c r="I8" s="11"/>
      <c r="J8" s="11"/>
      <c r="K8" s="11"/>
      <c r="L8" s="11"/>
      <c r="M8" s="11"/>
      <c r="N8" s="3"/>
      <c r="O8" s="3"/>
      <c r="P8" s="3"/>
      <c r="Q8" s="3"/>
      <c r="R8" s="3"/>
      <c r="S8" s="3"/>
      <c r="T8" s="3"/>
      <c r="U8" s="11">
        <v>1</v>
      </c>
      <c r="V8" s="11" t="s">
        <v>25</v>
      </c>
      <c r="W8" s="11" t="s">
        <v>43</v>
      </c>
      <c r="X8" s="3"/>
      <c r="Y8" s="3"/>
      <c r="Z8" s="3"/>
    </row>
    <row r="9" spans="1:26" ht="34.5" customHeight="1">
      <c r="A9" s="15">
        <v>3</v>
      </c>
      <c r="B9" s="21" t="s">
        <v>178</v>
      </c>
      <c r="C9" s="11"/>
      <c r="D9" s="2" t="s">
        <v>24</v>
      </c>
      <c r="E9" s="2" t="s">
        <v>24</v>
      </c>
      <c r="F9" s="11"/>
      <c r="G9" s="11"/>
      <c r="H9" s="11"/>
      <c r="I9" s="11"/>
      <c r="J9" s="11"/>
      <c r="K9" s="11"/>
      <c r="L9" s="11"/>
      <c r="M9" s="2" t="s">
        <v>24</v>
      </c>
      <c r="N9" s="3"/>
      <c r="O9" s="3"/>
      <c r="P9" s="3"/>
      <c r="Q9" s="3"/>
      <c r="R9" s="3"/>
      <c r="S9" s="3"/>
      <c r="T9" s="3"/>
      <c r="U9" s="11">
        <v>2</v>
      </c>
      <c r="V9" s="11" t="s">
        <v>24</v>
      </c>
      <c r="W9" s="11" t="s">
        <v>28</v>
      </c>
      <c r="X9" s="3"/>
      <c r="Y9" s="3"/>
      <c r="Z9" s="3"/>
    </row>
    <row r="10" spans="1:26" ht="34.5" customHeight="1">
      <c r="A10" s="15">
        <v>4</v>
      </c>
      <c r="B10" s="53" t="s">
        <v>179</v>
      </c>
      <c r="C10" s="11"/>
      <c r="D10" s="2" t="s">
        <v>31</v>
      </c>
      <c r="E10" s="2" t="s">
        <v>31</v>
      </c>
      <c r="F10" s="11"/>
      <c r="G10" s="11"/>
      <c r="H10" s="11"/>
      <c r="I10" s="11"/>
      <c r="J10" s="11"/>
      <c r="K10" s="11"/>
      <c r="L10" s="11"/>
      <c r="M10" s="2" t="s">
        <v>31</v>
      </c>
      <c r="N10" s="3"/>
      <c r="O10" s="3"/>
      <c r="P10" s="3"/>
      <c r="Q10" s="3"/>
      <c r="R10" s="3"/>
      <c r="S10" s="3"/>
      <c r="T10" s="3"/>
      <c r="U10" s="11">
        <v>3</v>
      </c>
      <c r="V10" s="11" t="s">
        <v>31</v>
      </c>
      <c r="W10" s="11" t="s">
        <v>32</v>
      </c>
      <c r="X10" s="3"/>
      <c r="Y10" s="3"/>
      <c r="Z10" s="3"/>
    </row>
    <row r="11" spans="1:26" ht="34.5" customHeight="1">
      <c r="A11" s="15">
        <v>5</v>
      </c>
      <c r="B11" s="53" t="s">
        <v>180</v>
      </c>
      <c r="C11" s="11"/>
      <c r="D11" s="2" t="s">
        <v>31</v>
      </c>
      <c r="E11" s="2" t="s">
        <v>31</v>
      </c>
      <c r="F11" s="11"/>
      <c r="G11" s="11"/>
      <c r="H11" s="11"/>
      <c r="I11" s="11"/>
      <c r="J11" s="11"/>
      <c r="K11" s="11"/>
      <c r="L11" s="11"/>
      <c r="M11" s="2" t="s">
        <v>31</v>
      </c>
      <c r="N11" s="3"/>
      <c r="O11" s="3"/>
      <c r="P11" s="3"/>
      <c r="Q11" s="3"/>
      <c r="R11" s="3"/>
      <c r="S11" s="3"/>
      <c r="T11" s="3"/>
      <c r="U11" s="3"/>
      <c r="V11" s="3"/>
      <c r="W11" s="3"/>
      <c r="X11" s="3"/>
      <c r="Y11" s="3"/>
      <c r="Z11" s="3"/>
    </row>
    <row r="12" spans="1:26" ht="34.5" customHeight="1">
      <c r="A12" s="15">
        <v>6</v>
      </c>
      <c r="B12" s="16"/>
      <c r="C12" s="11"/>
      <c r="D12" s="11"/>
      <c r="E12" s="11"/>
      <c r="F12" s="11"/>
      <c r="G12" s="11"/>
      <c r="H12" s="11"/>
      <c r="I12" s="11"/>
      <c r="J12" s="11"/>
      <c r="K12" s="11"/>
      <c r="L12" s="11"/>
      <c r="M12" s="11"/>
      <c r="N12" s="3"/>
      <c r="O12" s="3"/>
      <c r="P12" s="3"/>
      <c r="Q12" s="3"/>
      <c r="R12" s="3"/>
      <c r="S12" s="3"/>
      <c r="T12" s="3"/>
      <c r="U12" s="3"/>
      <c r="V12" s="3"/>
      <c r="W12" s="3"/>
      <c r="X12" s="3"/>
      <c r="Y12" s="3"/>
      <c r="Z12" s="3"/>
    </row>
    <row r="13" spans="1:26" ht="34.5" customHeight="1">
      <c r="A13" s="15">
        <v>7</v>
      </c>
      <c r="B13" s="16"/>
      <c r="C13" s="11"/>
      <c r="D13" s="11"/>
      <c r="E13" s="11"/>
      <c r="F13" s="11"/>
      <c r="G13" s="11"/>
      <c r="H13" s="11"/>
      <c r="I13" s="11"/>
      <c r="J13" s="11"/>
      <c r="K13" s="11"/>
      <c r="L13" s="11"/>
      <c r="M13" s="11"/>
      <c r="N13" s="3"/>
      <c r="O13" s="3"/>
      <c r="P13" s="3"/>
      <c r="Q13" s="3"/>
      <c r="R13" s="3"/>
      <c r="S13" s="3"/>
      <c r="T13" s="3"/>
      <c r="U13" s="3"/>
      <c r="V13" s="3"/>
      <c r="W13" s="3"/>
      <c r="X13" s="3"/>
      <c r="Y13" s="3"/>
      <c r="Z13" s="3"/>
    </row>
    <row r="14" spans="1:26" ht="34.5" customHeight="1">
      <c r="A14" s="15">
        <v>8</v>
      </c>
      <c r="B14" s="17"/>
      <c r="C14" s="11"/>
      <c r="D14" s="11"/>
      <c r="E14" s="11"/>
      <c r="F14" s="11"/>
      <c r="G14" s="11"/>
      <c r="H14" s="11"/>
      <c r="I14" s="11"/>
      <c r="J14" s="11"/>
      <c r="K14" s="11"/>
      <c r="L14" s="11"/>
      <c r="M14" s="11"/>
      <c r="N14" s="3"/>
      <c r="O14" s="3"/>
      <c r="P14" s="3"/>
      <c r="Q14" s="3"/>
      <c r="R14" s="3"/>
      <c r="S14" s="3"/>
      <c r="T14" s="3"/>
      <c r="U14" s="3"/>
      <c r="V14" s="3"/>
      <c r="W14" s="3"/>
      <c r="X14" s="3"/>
      <c r="Y14" s="3"/>
      <c r="Z14" s="3"/>
    </row>
    <row r="15" spans="1:26" ht="30.75" hidden="1" customHeight="1">
      <c r="A15" s="117" t="s">
        <v>35</v>
      </c>
      <c r="B15" s="118"/>
      <c r="C15" s="18">
        <f t="shared" ref="C15:M15" si="0">IFERROR(IF(COUNTIF(C7:C14,"A")&gt; COUNTIF(C7:C14,"P")+COUNTIF(C7:C14,"I"),CEILING(((COUNTIF(C7:C14,"I")+2*COUNTIF(C7:C14,"P")+3*COUNTIF(C7:C14,"A"))/COUNTA(C7:C14)),1),ROUND(((COUNTIF(C7:C14,"I")+2*COUNTIF(C7:C14,"P")+3*COUNTIF(C7:C14,"A"))/COUNTA(C7:C14)),0)),"")</f>
        <v>3</v>
      </c>
      <c r="D15" s="18">
        <f t="shared" si="0"/>
        <v>3</v>
      </c>
      <c r="E15" s="18">
        <f t="shared" si="0"/>
        <v>3</v>
      </c>
      <c r="F15" s="18" t="str">
        <f t="shared" si="0"/>
        <v/>
      </c>
      <c r="G15" s="18" t="str">
        <f t="shared" si="0"/>
        <v/>
      </c>
      <c r="H15" s="18" t="str">
        <f t="shared" si="0"/>
        <v/>
      </c>
      <c r="I15" s="18" t="str">
        <f t="shared" si="0"/>
        <v/>
      </c>
      <c r="J15" s="18" t="str">
        <f t="shared" si="0"/>
        <v/>
      </c>
      <c r="K15" s="18" t="str">
        <f t="shared" si="0"/>
        <v/>
      </c>
      <c r="L15" s="18" t="str">
        <f t="shared" si="0"/>
        <v/>
      </c>
      <c r="M15" s="18">
        <f t="shared" si="0"/>
        <v>3</v>
      </c>
      <c r="N15" s="3"/>
      <c r="O15" s="3"/>
      <c r="P15" s="3"/>
      <c r="Q15" s="3"/>
      <c r="R15" s="3"/>
      <c r="S15" s="3"/>
      <c r="T15" s="3"/>
      <c r="U15" s="3"/>
      <c r="V15" s="3"/>
      <c r="W15" s="3"/>
      <c r="X15" s="3"/>
      <c r="Y15" s="3"/>
      <c r="Z15" s="3"/>
    </row>
    <row r="16" spans="1:26" ht="31.5" customHeight="1">
      <c r="A16" s="117" t="s">
        <v>36</v>
      </c>
      <c r="B16" s="118"/>
      <c r="C16" s="19" t="str">
        <f>IFERROR(VLOOKUP(C15,'CS387'!LEVEL,2),"")</f>
        <v>A</v>
      </c>
      <c r="D16" s="19" t="str">
        <f>IFERROR(VLOOKUP(D15,'CS387'!LEVEL,2),"")</f>
        <v>A</v>
      </c>
      <c r="E16" s="19" t="str">
        <f>IFERROR(VLOOKUP(E15,'CS387'!LEVEL,2),"")</f>
        <v>A</v>
      </c>
      <c r="F16" s="19" t="str">
        <f>IFERROR(VLOOKUP(F15,'CS387'!LEVEL,2),"")</f>
        <v/>
      </c>
      <c r="G16" s="19" t="str">
        <f>IFERROR(VLOOKUP(G15,'CS387'!LEVEL,2),"")</f>
        <v/>
      </c>
      <c r="H16" s="19" t="str">
        <f>IFERROR(VLOOKUP(H15,'CS387'!LEVEL,2),"")</f>
        <v/>
      </c>
      <c r="I16" s="19" t="str">
        <f>IFERROR(VLOOKUP(I15,'CS387'!LEVEL,2),"")</f>
        <v/>
      </c>
      <c r="J16" s="19" t="str">
        <f>IFERROR(VLOOKUP(J15,'CS387'!LEVEL,2),"")</f>
        <v/>
      </c>
      <c r="K16" s="19" t="str">
        <f>IFERROR(VLOOKUP(K15,'CS387'!LEVEL,2),"")</f>
        <v/>
      </c>
      <c r="L16" s="19" t="str">
        <f>IFERROR(VLOOKUP(L15,'CS387'!LEVEL,2),"")</f>
        <v/>
      </c>
      <c r="M16" s="19" t="str">
        <f>IFERROR(VLOOKUP(M15,'CS387'!LEVEL,2),"")</f>
        <v>A</v>
      </c>
      <c r="N16" s="3"/>
      <c r="O16" s="3"/>
      <c r="P16" s="3"/>
      <c r="Q16" s="3"/>
      <c r="R16" s="3"/>
      <c r="S16" s="3"/>
      <c r="T16" s="3"/>
      <c r="U16" s="3"/>
      <c r="V16" s="3"/>
      <c r="W16" s="3"/>
      <c r="X16" s="3"/>
      <c r="Y16" s="3"/>
      <c r="Z16" s="3"/>
    </row>
    <row r="17" spans="1:26" ht="15.75" customHeight="1">
      <c r="A17" s="22">
        <f>COUNTA(A7:A14)</f>
        <v>8</v>
      </c>
      <c r="B17" s="3"/>
      <c r="C17" s="3"/>
      <c r="D17" s="3"/>
      <c r="E17" s="3"/>
      <c r="F17" s="3"/>
      <c r="G17" s="3"/>
      <c r="H17" s="3"/>
      <c r="I17" s="3"/>
      <c r="J17" s="3"/>
      <c r="K17" s="3"/>
      <c r="L17" s="3"/>
      <c r="M17" s="3"/>
      <c r="N17" s="3"/>
      <c r="O17" s="3"/>
      <c r="P17" s="3"/>
      <c r="Q17" s="3"/>
      <c r="R17" s="3"/>
      <c r="S17" s="3"/>
      <c r="T17" s="3"/>
      <c r="U17" s="3"/>
      <c r="V17" s="3"/>
      <c r="W17" s="3"/>
      <c r="X17" s="3"/>
      <c r="Y17" s="3"/>
      <c r="Z17" s="3"/>
    </row>
    <row r="18" spans="1:26" ht="15.75" customHeight="1">
      <c r="A18" s="3"/>
      <c r="B18" s="119" t="s">
        <v>38</v>
      </c>
      <c r="C18" s="112"/>
      <c r="D18" s="112"/>
      <c r="E18" s="112"/>
      <c r="F18" s="112"/>
      <c r="G18" s="112"/>
      <c r="H18" s="112"/>
      <c r="I18" s="112"/>
      <c r="J18" s="112"/>
      <c r="K18" s="112"/>
      <c r="L18" s="112"/>
      <c r="M18" s="113"/>
      <c r="N18" s="3"/>
      <c r="O18" s="3"/>
      <c r="P18" s="3"/>
      <c r="Q18" s="3"/>
      <c r="R18" s="3"/>
      <c r="S18" s="3"/>
      <c r="T18" s="3"/>
      <c r="U18" s="3"/>
      <c r="V18" s="3"/>
      <c r="W18" s="3"/>
      <c r="X18" s="3"/>
      <c r="Y18" s="3"/>
      <c r="Z18" s="3"/>
    </row>
    <row r="19" spans="1:26" ht="15.75" customHeight="1">
      <c r="A19" s="3"/>
      <c r="B19" s="114"/>
      <c r="C19" s="115"/>
      <c r="D19" s="115"/>
      <c r="E19" s="115"/>
      <c r="F19" s="115"/>
      <c r="G19" s="115"/>
      <c r="H19" s="115"/>
      <c r="I19" s="115"/>
      <c r="J19" s="115"/>
      <c r="K19" s="115"/>
      <c r="L19" s="115"/>
      <c r="M19" s="116"/>
      <c r="N19" s="3"/>
      <c r="O19" s="3"/>
      <c r="P19" s="3"/>
      <c r="Q19" s="3"/>
      <c r="R19" s="3"/>
      <c r="S19" s="3"/>
      <c r="T19" s="3"/>
      <c r="U19" s="3"/>
      <c r="V19" s="3"/>
      <c r="W19" s="3"/>
      <c r="X19" s="3"/>
      <c r="Y19" s="3"/>
      <c r="Z19" s="3"/>
    </row>
    <row r="20" spans="1:26" ht="15.75" customHeight="1">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ht="15.75"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ht="15.75"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ht="15.7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ht="15.7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15.7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5.75" customHeight="1">
      <c r="A26" s="3"/>
      <c r="B26" s="3">
        <f>IFERROR(IF(COUNTIF(C7:C14,"A")&gt; COUNTIF(C7:C14,"P")+COUNTIF(C7:C14,"I"),CEILING(((COUNTIF(C7:C14,"I")+2*COUNTIF(C7:C14,"P")+3*COUNTIF(C7:C14,"A"))/COUNTA(C7:C14)),1),ROUND(((COUNTIF(C7:C14,"I")+2*COUNTIF(C7:C14,"P")+3*COUNTIF(C7:C14,"A"))/COUNTA(C7:C14)),0)),"")</f>
        <v>3</v>
      </c>
      <c r="C26" s="3"/>
      <c r="D26" s="3"/>
      <c r="E26" s="3"/>
      <c r="F26" s="3"/>
      <c r="G26" s="3"/>
      <c r="H26" s="3"/>
      <c r="I26" s="3"/>
      <c r="J26" s="3"/>
      <c r="K26" s="3"/>
      <c r="L26" s="3"/>
      <c r="M26" s="3"/>
      <c r="N26" s="3"/>
      <c r="O26" s="3"/>
      <c r="P26" s="3"/>
      <c r="Q26" s="3"/>
      <c r="R26" s="3"/>
      <c r="S26" s="3"/>
      <c r="T26" s="3"/>
      <c r="U26" s="3"/>
      <c r="V26" s="3"/>
      <c r="W26" s="3"/>
      <c r="X26" s="3"/>
      <c r="Y26" s="3"/>
      <c r="Z26" s="3"/>
    </row>
    <row r="27" spans="1:26" ht="15.7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5.7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5.7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5.7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5.7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4">
    <mergeCell ref="C2:J3"/>
    <mergeCell ref="A15:B15"/>
    <mergeCell ref="A16:B16"/>
    <mergeCell ref="B18:M19"/>
  </mergeCells>
  <dataValidations count="3">
    <dataValidation type="list" allowBlank="1" showErrorMessage="1" sqref="B4">
      <formula1>CourseGroups</formula1>
    </dataValidation>
    <dataValidation type="list" allowBlank="1" showErrorMessage="1" sqref="B3">
      <formula1>"Freshman,Sophomore,Junior,Senior"</formula1>
    </dataValidation>
    <dataValidation type="list" allowBlank="1" showInputMessage="1" showErrorMessage="1" prompt="Input levels" sqref="C7:M14">
      <formula1>"I,P,A"</formula1>
    </dataValidation>
  </dataValidation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10" workbookViewId="0"/>
  </sheetViews>
  <sheetFormatPr defaultColWidth="15.109375" defaultRowHeight="15" customHeight="1"/>
  <cols>
    <col min="1" max="1" width="19" customWidth="1"/>
    <col min="2" max="2" width="51.88671875" customWidth="1"/>
    <col min="3" max="3" width="13" customWidth="1"/>
    <col min="4" max="4" width="9.44140625" customWidth="1"/>
    <col min="5" max="5" width="7.77734375" customWidth="1"/>
    <col min="6" max="6" width="9.33203125" customWidth="1"/>
    <col min="7" max="20" width="7.77734375" customWidth="1"/>
    <col min="21" max="24" width="0" hidden="1" customWidth="1"/>
    <col min="25" max="26" width="7.77734375" customWidth="1"/>
  </cols>
  <sheetData>
    <row r="1" spans="1:26" ht="30" customHeight="1">
      <c r="A1" s="1" t="s">
        <v>0</v>
      </c>
      <c r="B1" s="2" t="s">
        <v>181</v>
      </c>
      <c r="C1" s="3"/>
      <c r="D1" s="3"/>
      <c r="E1" s="3"/>
      <c r="F1" s="3"/>
      <c r="G1" s="3"/>
      <c r="H1" s="3"/>
      <c r="I1" s="3"/>
      <c r="J1" s="3"/>
      <c r="K1" s="3"/>
      <c r="L1" s="3"/>
      <c r="M1" s="3"/>
      <c r="N1" s="3"/>
      <c r="O1" s="3"/>
      <c r="P1" s="3"/>
      <c r="Q1" s="3"/>
      <c r="R1" s="3"/>
      <c r="S1" s="3"/>
      <c r="T1" s="3"/>
      <c r="U1" s="3"/>
      <c r="V1" s="3"/>
      <c r="W1" s="3"/>
      <c r="X1" s="3"/>
      <c r="Y1" s="3"/>
      <c r="Z1" s="3"/>
    </row>
    <row r="2" spans="1:26" ht="36" customHeight="1">
      <c r="A2" s="1" t="s">
        <v>2</v>
      </c>
      <c r="B2" s="2" t="s">
        <v>182</v>
      </c>
      <c r="C2" s="111" t="s">
        <v>4</v>
      </c>
      <c r="D2" s="112"/>
      <c r="E2" s="112"/>
      <c r="F2" s="112"/>
      <c r="G2" s="112"/>
      <c r="H2" s="112"/>
      <c r="I2" s="112"/>
      <c r="J2" s="113"/>
      <c r="K2" s="3"/>
      <c r="L2" s="3"/>
      <c r="M2" s="3"/>
      <c r="N2" s="3"/>
      <c r="O2" s="3"/>
      <c r="P2" s="3"/>
      <c r="Q2" s="3"/>
      <c r="R2" s="3"/>
      <c r="S2" s="3"/>
      <c r="T2" s="3"/>
      <c r="U2" s="3"/>
      <c r="V2" s="3"/>
      <c r="W2" s="3"/>
      <c r="X2" s="3"/>
      <c r="Y2" s="3"/>
      <c r="Z2" s="3"/>
    </row>
    <row r="3" spans="1:26" ht="33" customHeight="1">
      <c r="A3" s="4" t="s">
        <v>5</v>
      </c>
      <c r="B3" s="2" t="s">
        <v>50</v>
      </c>
      <c r="C3" s="114"/>
      <c r="D3" s="115"/>
      <c r="E3" s="115"/>
      <c r="F3" s="115"/>
      <c r="G3" s="115"/>
      <c r="H3" s="115"/>
      <c r="I3" s="115"/>
      <c r="J3" s="116"/>
      <c r="K3" s="3"/>
      <c r="L3" s="3"/>
      <c r="M3" s="3"/>
      <c r="N3" s="3"/>
      <c r="O3" s="3"/>
      <c r="P3" s="3"/>
      <c r="Q3" s="3"/>
      <c r="R3" s="3"/>
      <c r="S3" s="3"/>
      <c r="T3" s="3"/>
      <c r="U3" s="3"/>
      <c r="V3" s="3"/>
      <c r="W3" s="3"/>
      <c r="X3" s="3"/>
      <c r="Y3" s="3"/>
      <c r="Z3" s="3"/>
    </row>
    <row r="4" spans="1:26" ht="29.25" customHeight="1">
      <c r="A4" s="1" t="s">
        <v>7</v>
      </c>
      <c r="B4" s="11"/>
      <c r="C4" s="54"/>
      <c r="D4" s="5"/>
      <c r="E4" s="5"/>
      <c r="F4" s="5"/>
      <c r="G4" s="5"/>
      <c r="H4" s="5"/>
      <c r="I4" s="5"/>
      <c r="J4" s="5"/>
      <c r="K4" s="3"/>
      <c r="L4" s="3"/>
      <c r="M4" s="3"/>
      <c r="N4" s="3"/>
      <c r="O4" s="3"/>
      <c r="P4" s="3"/>
      <c r="Q4" s="3"/>
      <c r="R4" s="3"/>
      <c r="S4" s="3"/>
      <c r="T4" s="3"/>
      <c r="U4" s="3"/>
      <c r="V4" s="3"/>
      <c r="W4" s="3"/>
      <c r="X4" s="3"/>
      <c r="Y4" s="3"/>
      <c r="Z4" s="3"/>
    </row>
    <row r="5" spans="1:26" ht="15.75" customHeight="1">
      <c r="A5" s="3"/>
      <c r="B5" s="3"/>
      <c r="C5" s="54"/>
      <c r="D5" s="3"/>
      <c r="E5" s="3"/>
      <c r="F5" s="3"/>
      <c r="G5" s="3"/>
      <c r="H5" s="3"/>
      <c r="I5" s="3"/>
      <c r="J5" s="3"/>
      <c r="K5" s="3"/>
      <c r="L5" s="3"/>
      <c r="M5" s="3"/>
      <c r="N5" s="3"/>
      <c r="O5" s="3"/>
      <c r="P5" s="3"/>
      <c r="Q5" s="3"/>
      <c r="R5" s="3"/>
      <c r="S5" s="3"/>
      <c r="T5" s="3"/>
      <c r="U5" s="3"/>
      <c r="V5" s="3"/>
      <c r="W5" s="3"/>
      <c r="X5" s="3"/>
      <c r="Y5" s="3"/>
      <c r="Z5" s="3"/>
    </row>
    <row r="6" spans="1:26" ht="28.5" customHeight="1">
      <c r="A6" s="6" t="s">
        <v>9</v>
      </c>
      <c r="B6" s="7" t="s">
        <v>10</v>
      </c>
      <c r="C6" s="7" t="s">
        <v>11</v>
      </c>
      <c r="D6" s="7" t="s">
        <v>12</v>
      </c>
      <c r="E6" s="7" t="s">
        <v>13</v>
      </c>
      <c r="F6" s="7" t="s">
        <v>14</v>
      </c>
      <c r="G6" s="7" t="s">
        <v>15</v>
      </c>
      <c r="H6" s="7" t="s">
        <v>16</v>
      </c>
      <c r="I6" s="7" t="s">
        <v>17</v>
      </c>
      <c r="J6" s="7" t="s">
        <v>18</v>
      </c>
      <c r="K6" s="7" t="s">
        <v>19</v>
      </c>
      <c r="L6" s="7" t="s">
        <v>20</v>
      </c>
      <c r="M6" s="7" t="s">
        <v>21</v>
      </c>
      <c r="N6" s="3"/>
      <c r="O6" s="3"/>
      <c r="P6" s="3"/>
      <c r="Q6" s="3"/>
      <c r="R6" s="3"/>
      <c r="S6" s="3"/>
      <c r="T6" s="3"/>
      <c r="U6" s="3"/>
      <c r="V6" s="3"/>
      <c r="W6" s="3"/>
      <c r="X6" s="3"/>
      <c r="Y6" s="3"/>
      <c r="Z6" s="3"/>
    </row>
    <row r="7" spans="1:26" ht="34.5" customHeight="1">
      <c r="A7" s="15">
        <v>1</v>
      </c>
      <c r="B7" s="21" t="s">
        <v>183</v>
      </c>
      <c r="C7" s="2" t="s">
        <v>25</v>
      </c>
      <c r="D7" s="2" t="s">
        <v>31</v>
      </c>
      <c r="E7" s="2" t="s">
        <v>24</v>
      </c>
      <c r="F7" s="11"/>
      <c r="G7" s="2" t="s">
        <v>24</v>
      </c>
      <c r="H7" s="11"/>
      <c r="I7" s="2" t="s">
        <v>25</v>
      </c>
      <c r="J7" s="11"/>
      <c r="K7" s="11"/>
      <c r="L7" s="11"/>
      <c r="M7" s="11"/>
      <c r="N7" s="3"/>
      <c r="O7" s="3"/>
      <c r="P7" s="3"/>
      <c r="Q7" s="3"/>
      <c r="R7" s="3"/>
      <c r="S7" s="3"/>
      <c r="T7" s="3"/>
      <c r="U7" s="3"/>
      <c r="V7" s="3"/>
      <c r="W7" s="3"/>
      <c r="X7" s="3"/>
      <c r="Y7" s="3"/>
      <c r="Z7" s="3"/>
    </row>
    <row r="8" spans="1:26" ht="34.5" customHeight="1">
      <c r="A8" s="15">
        <v>2</v>
      </c>
      <c r="B8" s="21" t="s">
        <v>184</v>
      </c>
      <c r="C8" s="2" t="s">
        <v>24</v>
      </c>
      <c r="D8" s="2" t="s">
        <v>24</v>
      </c>
      <c r="E8" s="11"/>
      <c r="F8" s="11"/>
      <c r="G8" s="2"/>
      <c r="H8" s="11"/>
      <c r="I8" s="11"/>
      <c r="J8" s="11"/>
      <c r="K8" s="11"/>
      <c r="L8" s="2" t="s">
        <v>31</v>
      </c>
      <c r="M8" s="11"/>
      <c r="N8" s="3"/>
      <c r="O8" s="3"/>
      <c r="P8" s="3"/>
      <c r="Q8" s="3"/>
      <c r="R8" s="3"/>
      <c r="S8" s="3"/>
      <c r="T8" s="3"/>
      <c r="U8" s="11">
        <v>1</v>
      </c>
      <c r="V8" s="11" t="s">
        <v>25</v>
      </c>
      <c r="W8" s="11" t="s">
        <v>43</v>
      </c>
      <c r="X8" s="3"/>
      <c r="Y8" s="3"/>
      <c r="Z8" s="3"/>
    </row>
    <row r="9" spans="1:26" ht="34.5" customHeight="1">
      <c r="A9" s="15">
        <v>3</v>
      </c>
      <c r="B9" s="21" t="s">
        <v>185</v>
      </c>
      <c r="C9" s="2" t="s">
        <v>31</v>
      </c>
      <c r="D9" s="2" t="s">
        <v>24</v>
      </c>
      <c r="E9" s="11"/>
      <c r="F9" s="11"/>
      <c r="G9" s="11"/>
      <c r="H9" s="11"/>
      <c r="I9" s="11"/>
      <c r="J9" s="11"/>
      <c r="K9" s="2" t="s">
        <v>24</v>
      </c>
      <c r="L9" s="2" t="s">
        <v>31</v>
      </c>
      <c r="M9" s="11"/>
      <c r="N9" s="3"/>
      <c r="O9" s="3"/>
      <c r="P9" s="3"/>
      <c r="Q9" s="3"/>
      <c r="R9" s="3"/>
      <c r="S9" s="3"/>
      <c r="T9" s="3"/>
      <c r="U9" s="11">
        <v>2</v>
      </c>
      <c r="V9" s="11" t="s">
        <v>24</v>
      </c>
      <c r="W9" s="11" t="s">
        <v>28</v>
      </c>
      <c r="X9" s="3"/>
      <c r="Y9" s="3"/>
      <c r="Z9" s="3"/>
    </row>
    <row r="10" spans="1:26" ht="34.5" customHeight="1">
      <c r="A10" s="15">
        <v>4</v>
      </c>
      <c r="B10" s="21" t="s">
        <v>186</v>
      </c>
      <c r="C10" s="2" t="s">
        <v>31</v>
      </c>
      <c r="D10" s="2" t="s">
        <v>24</v>
      </c>
      <c r="E10" s="2" t="s">
        <v>31</v>
      </c>
      <c r="F10" s="11"/>
      <c r="G10" s="11"/>
      <c r="H10" s="11"/>
      <c r="I10" s="11"/>
      <c r="J10" s="11"/>
      <c r="K10" s="2" t="s">
        <v>31</v>
      </c>
      <c r="L10" s="2" t="s">
        <v>31</v>
      </c>
      <c r="M10" s="2"/>
      <c r="N10" s="3"/>
      <c r="O10" s="3"/>
      <c r="P10" s="3"/>
      <c r="Q10" s="3"/>
      <c r="R10" s="3"/>
      <c r="S10" s="3"/>
      <c r="T10" s="3"/>
      <c r="U10" s="11">
        <v>3</v>
      </c>
      <c r="V10" s="11" t="s">
        <v>31</v>
      </c>
      <c r="W10" s="11" t="s">
        <v>32</v>
      </c>
      <c r="X10" s="3"/>
      <c r="Y10" s="3"/>
      <c r="Z10" s="3"/>
    </row>
    <row r="11" spans="1:26" ht="34.5" customHeight="1">
      <c r="A11" s="15">
        <v>5</v>
      </c>
      <c r="B11" s="21" t="s">
        <v>187</v>
      </c>
      <c r="C11" s="2" t="s">
        <v>31</v>
      </c>
      <c r="D11" s="2" t="s">
        <v>31</v>
      </c>
      <c r="E11" s="2" t="s">
        <v>31</v>
      </c>
      <c r="F11" s="2" t="s">
        <v>24</v>
      </c>
      <c r="G11" s="11"/>
      <c r="H11" s="11"/>
      <c r="I11" s="11"/>
      <c r="J11" s="11"/>
      <c r="K11" s="2" t="s">
        <v>31</v>
      </c>
      <c r="L11" s="2" t="s">
        <v>31</v>
      </c>
      <c r="M11" s="2" t="s">
        <v>31</v>
      </c>
      <c r="N11" s="3"/>
      <c r="O11" s="3"/>
      <c r="P11" s="3"/>
      <c r="Q11" s="3"/>
      <c r="R11" s="3"/>
      <c r="S11" s="3"/>
      <c r="T11" s="3"/>
      <c r="U11" s="3"/>
      <c r="V11" s="3"/>
      <c r="W11" s="3"/>
      <c r="X11" s="3"/>
      <c r="Y11" s="3"/>
      <c r="Z11" s="3"/>
    </row>
    <row r="12" spans="1:26" ht="34.5" customHeight="1">
      <c r="A12" s="15">
        <v>6</v>
      </c>
      <c r="B12" s="21" t="s">
        <v>188</v>
      </c>
      <c r="C12" s="2" t="s">
        <v>24</v>
      </c>
      <c r="D12" s="2" t="s">
        <v>24</v>
      </c>
      <c r="E12" s="2" t="s">
        <v>24</v>
      </c>
      <c r="F12" s="11"/>
      <c r="G12" s="11"/>
      <c r="H12" s="11"/>
      <c r="I12" s="11"/>
      <c r="J12" s="11"/>
      <c r="K12" s="2" t="s">
        <v>25</v>
      </c>
      <c r="L12" s="2" t="s">
        <v>25</v>
      </c>
      <c r="M12" s="11"/>
      <c r="N12" s="3"/>
      <c r="O12" s="3"/>
      <c r="P12" s="3"/>
      <c r="Q12" s="3"/>
      <c r="R12" s="3"/>
      <c r="S12" s="3"/>
      <c r="T12" s="3"/>
      <c r="U12" s="3"/>
      <c r="V12" s="3"/>
      <c r="W12" s="3"/>
      <c r="X12" s="3"/>
      <c r="Y12" s="3"/>
      <c r="Z12" s="3"/>
    </row>
    <row r="13" spans="1:26" ht="34.5" customHeight="1">
      <c r="A13" s="15">
        <v>7</v>
      </c>
      <c r="B13" s="16"/>
      <c r="C13" s="11"/>
      <c r="D13" s="11"/>
      <c r="E13" s="11"/>
      <c r="F13" s="11"/>
      <c r="G13" s="11"/>
      <c r="H13" s="11"/>
      <c r="I13" s="11"/>
      <c r="J13" s="11"/>
      <c r="K13" s="11"/>
      <c r="L13" s="11"/>
      <c r="M13" s="11"/>
      <c r="N13" s="3"/>
      <c r="O13" s="3"/>
      <c r="P13" s="3"/>
      <c r="Q13" s="3"/>
      <c r="R13" s="3"/>
      <c r="S13" s="3"/>
      <c r="T13" s="3"/>
      <c r="U13" s="3"/>
      <c r="V13" s="3"/>
      <c r="W13" s="3"/>
      <c r="X13" s="3"/>
      <c r="Y13" s="3"/>
      <c r="Z13" s="3"/>
    </row>
    <row r="14" spans="1:26" ht="34.5" customHeight="1">
      <c r="A14" s="15">
        <v>8</v>
      </c>
      <c r="B14" s="17"/>
      <c r="C14" s="11"/>
      <c r="D14" s="11"/>
      <c r="E14" s="11"/>
      <c r="F14" s="11"/>
      <c r="G14" s="11"/>
      <c r="H14" s="11"/>
      <c r="I14" s="11"/>
      <c r="J14" s="11"/>
      <c r="K14" s="11"/>
      <c r="L14" s="11"/>
      <c r="M14" s="11"/>
      <c r="N14" s="3"/>
      <c r="O14" s="3"/>
      <c r="P14" s="3"/>
      <c r="Q14" s="3"/>
      <c r="R14" s="3"/>
      <c r="S14" s="3"/>
      <c r="T14" s="3"/>
      <c r="U14" s="3"/>
      <c r="V14" s="3"/>
      <c r="W14" s="3"/>
      <c r="X14" s="3"/>
      <c r="Y14" s="3"/>
      <c r="Z14" s="3"/>
    </row>
    <row r="15" spans="1:26" ht="30.75" hidden="1" customHeight="1">
      <c r="A15" s="117" t="s">
        <v>35</v>
      </c>
      <c r="B15" s="118"/>
      <c r="C15" s="18">
        <f t="shared" ref="C15:M15" si="0">IFERROR(IF(COUNTIF(C7:C14,"A")&gt; COUNTIF(C7:C14,"P")+COUNTIF(C7:C14,"I"),CEILING(((COUNTIF(C7:C14,"I")+2*COUNTIF(C7:C14,"P")+3*COUNTIF(C7:C14,"A"))/COUNTA(C7:C14)),1),ROUND(((COUNTIF(C7:C14,"I")+2*COUNTIF(C7:C14,"P")+3*COUNTIF(C7:C14,"A"))/COUNTA(C7:C14)),0)),"")</f>
        <v>2</v>
      </c>
      <c r="D15" s="18">
        <f t="shared" si="0"/>
        <v>2</v>
      </c>
      <c r="E15" s="18">
        <f t="shared" si="0"/>
        <v>3</v>
      </c>
      <c r="F15" s="18">
        <f t="shared" si="0"/>
        <v>2</v>
      </c>
      <c r="G15" s="18">
        <f t="shared" si="0"/>
        <v>2</v>
      </c>
      <c r="H15" s="18" t="str">
        <f t="shared" si="0"/>
        <v/>
      </c>
      <c r="I15" s="18">
        <f t="shared" si="0"/>
        <v>1</v>
      </c>
      <c r="J15" s="18" t="str">
        <f t="shared" si="0"/>
        <v/>
      </c>
      <c r="K15" s="18">
        <f t="shared" si="0"/>
        <v>2</v>
      </c>
      <c r="L15" s="18">
        <f t="shared" si="0"/>
        <v>3</v>
      </c>
      <c r="M15" s="18">
        <f t="shared" si="0"/>
        <v>3</v>
      </c>
      <c r="N15" s="3"/>
      <c r="O15" s="3"/>
      <c r="P15" s="3"/>
      <c r="Q15" s="3"/>
      <c r="R15" s="3"/>
      <c r="S15" s="3"/>
      <c r="T15" s="3"/>
      <c r="U15" s="3"/>
      <c r="V15" s="3"/>
      <c r="W15" s="3"/>
      <c r="X15" s="3"/>
      <c r="Y15" s="3"/>
      <c r="Z15" s="3"/>
    </row>
    <row r="16" spans="1:26" ht="31.5" customHeight="1">
      <c r="A16" s="117" t="s">
        <v>36</v>
      </c>
      <c r="B16" s="118"/>
      <c r="C16" s="19" t="str">
        <f>IFERROR(VLOOKUP(C15,'CS460'!LEVEL,2),"")</f>
        <v>P</v>
      </c>
      <c r="D16" s="19" t="str">
        <f>IFERROR(VLOOKUP(D15,'CS460'!LEVEL,2),"")</f>
        <v>P</v>
      </c>
      <c r="E16" s="19" t="str">
        <f>IFERROR(VLOOKUP(E15,'CS460'!LEVEL,2),"")</f>
        <v>A</v>
      </c>
      <c r="F16" s="19" t="str">
        <f>IFERROR(VLOOKUP(F15,'CS460'!LEVEL,2),"")</f>
        <v>P</v>
      </c>
      <c r="G16" s="19" t="str">
        <f>IFERROR(VLOOKUP(G15,'CS460'!LEVEL,2),"")</f>
        <v>P</v>
      </c>
      <c r="H16" s="19" t="str">
        <f>IFERROR(VLOOKUP(H15,'CS460'!LEVEL,2),"")</f>
        <v/>
      </c>
      <c r="I16" s="19" t="str">
        <f>IFERROR(VLOOKUP(I15,'CS460'!LEVEL,2),"")</f>
        <v>I</v>
      </c>
      <c r="J16" s="19" t="str">
        <f>IFERROR(VLOOKUP(J15,'CS460'!LEVEL,2),"")</f>
        <v/>
      </c>
      <c r="K16" s="19" t="str">
        <f>IFERROR(VLOOKUP(K15,'CS460'!LEVEL,2),"")</f>
        <v>P</v>
      </c>
      <c r="L16" s="19" t="str">
        <f>IFERROR(VLOOKUP(L15,'CS460'!LEVEL,2),"")</f>
        <v>A</v>
      </c>
      <c r="M16" s="19" t="str">
        <f>IFERROR(VLOOKUP(M15,'CS460'!LEVEL,2),"")</f>
        <v>A</v>
      </c>
      <c r="N16" s="3"/>
      <c r="O16" s="3"/>
      <c r="P16" s="3"/>
      <c r="Q16" s="3"/>
      <c r="R16" s="3"/>
      <c r="S16" s="3"/>
      <c r="T16" s="3"/>
      <c r="U16" s="3"/>
      <c r="V16" s="3"/>
      <c r="W16" s="3"/>
      <c r="X16" s="3"/>
      <c r="Y16" s="3"/>
      <c r="Z16" s="3"/>
    </row>
    <row r="17" spans="1:26" ht="15.75" customHeight="1">
      <c r="A17" s="22">
        <f>COUNTA(A7:A14)</f>
        <v>8</v>
      </c>
      <c r="B17" s="3"/>
      <c r="C17" s="22">
        <f t="shared" ref="C17:M17" si="1">COUNTIF(C7:C14,"&lt;&gt;0")</f>
        <v>8</v>
      </c>
      <c r="D17" s="22">
        <f t="shared" si="1"/>
        <v>8</v>
      </c>
      <c r="E17" s="22">
        <f t="shared" si="1"/>
        <v>8</v>
      </c>
      <c r="F17" s="22">
        <f t="shared" si="1"/>
        <v>8</v>
      </c>
      <c r="G17" s="22">
        <f t="shared" si="1"/>
        <v>8</v>
      </c>
      <c r="H17" s="22">
        <f t="shared" si="1"/>
        <v>8</v>
      </c>
      <c r="I17" s="22">
        <f t="shared" si="1"/>
        <v>8</v>
      </c>
      <c r="J17" s="22">
        <f t="shared" si="1"/>
        <v>8</v>
      </c>
      <c r="K17" s="22">
        <f t="shared" si="1"/>
        <v>8</v>
      </c>
      <c r="L17" s="22">
        <f t="shared" si="1"/>
        <v>8</v>
      </c>
      <c r="M17" s="22">
        <f t="shared" si="1"/>
        <v>8</v>
      </c>
      <c r="N17" s="3"/>
      <c r="O17" s="3"/>
      <c r="P17" s="3"/>
      <c r="Q17" s="3"/>
      <c r="R17" s="3"/>
      <c r="S17" s="3"/>
      <c r="T17" s="3"/>
      <c r="U17" s="3"/>
      <c r="V17" s="3"/>
      <c r="W17" s="3"/>
      <c r="X17" s="3"/>
      <c r="Y17" s="3"/>
      <c r="Z17" s="3"/>
    </row>
    <row r="18" spans="1:26" ht="15.75" customHeight="1">
      <c r="A18" s="3"/>
      <c r="B18" s="119" t="s">
        <v>38</v>
      </c>
      <c r="C18" s="112"/>
      <c r="D18" s="112"/>
      <c r="E18" s="112"/>
      <c r="F18" s="112"/>
      <c r="G18" s="112"/>
      <c r="H18" s="112"/>
      <c r="I18" s="112"/>
      <c r="J18" s="112"/>
      <c r="K18" s="112"/>
      <c r="L18" s="112"/>
      <c r="M18" s="113"/>
      <c r="N18" s="3"/>
      <c r="O18" s="3"/>
      <c r="P18" s="3"/>
      <c r="Q18" s="3"/>
      <c r="R18" s="3"/>
      <c r="S18" s="3"/>
      <c r="T18" s="3"/>
      <c r="U18" s="3"/>
      <c r="V18" s="3"/>
      <c r="W18" s="3"/>
      <c r="X18" s="3"/>
      <c r="Y18" s="3"/>
      <c r="Z18" s="3"/>
    </row>
    <row r="19" spans="1:26" ht="15.75" customHeight="1">
      <c r="A19" s="3"/>
      <c r="B19" s="114"/>
      <c r="C19" s="115"/>
      <c r="D19" s="115"/>
      <c r="E19" s="115"/>
      <c r="F19" s="115"/>
      <c r="G19" s="115"/>
      <c r="H19" s="115"/>
      <c r="I19" s="115"/>
      <c r="J19" s="115"/>
      <c r="K19" s="115"/>
      <c r="L19" s="115"/>
      <c r="M19" s="116"/>
      <c r="N19" s="3"/>
      <c r="O19" s="3"/>
      <c r="P19" s="3"/>
      <c r="Q19" s="3"/>
      <c r="R19" s="3"/>
      <c r="S19" s="3"/>
      <c r="T19" s="3"/>
      <c r="U19" s="3"/>
      <c r="V19" s="3"/>
      <c r="W19" s="3"/>
      <c r="X19" s="3"/>
      <c r="Y19" s="3"/>
      <c r="Z19" s="3"/>
    </row>
    <row r="20" spans="1:26" ht="15.75" customHeight="1">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ht="15.75"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ht="15.75"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ht="15.75" customHeight="1">
      <c r="A23" s="20" t="s">
        <v>31</v>
      </c>
      <c r="B23" s="54" t="s">
        <v>189</v>
      </c>
      <c r="C23" s="3"/>
      <c r="D23" s="3"/>
      <c r="E23" s="3"/>
      <c r="F23" s="3"/>
      <c r="G23" s="3"/>
      <c r="H23" s="3"/>
      <c r="I23" s="3"/>
      <c r="J23" s="3"/>
      <c r="K23" s="3"/>
      <c r="L23" s="3"/>
      <c r="M23" s="3"/>
      <c r="N23" s="3"/>
      <c r="O23" s="3"/>
      <c r="P23" s="3"/>
      <c r="Q23" s="3"/>
      <c r="R23" s="3"/>
      <c r="S23" s="3"/>
      <c r="T23" s="3"/>
      <c r="U23" s="3"/>
      <c r="V23" s="3"/>
      <c r="W23" s="3"/>
      <c r="X23" s="3"/>
      <c r="Y23" s="3"/>
      <c r="Z23" s="3"/>
    </row>
    <row r="24" spans="1:26" ht="15.75" customHeight="1">
      <c r="A24" s="20" t="s">
        <v>190</v>
      </c>
      <c r="B24" s="54" t="s">
        <v>191</v>
      </c>
      <c r="C24" s="3"/>
      <c r="D24" s="3"/>
      <c r="E24" s="3"/>
      <c r="F24" s="3"/>
      <c r="G24" s="3"/>
      <c r="H24" s="3"/>
      <c r="I24" s="3"/>
      <c r="J24" s="3"/>
      <c r="K24" s="3"/>
      <c r="L24" s="3"/>
      <c r="M24" s="3"/>
      <c r="N24" s="3"/>
      <c r="O24" s="3"/>
      <c r="P24" s="3"/>
      <c r="Q24" s="3"/>
      <c r="R24" s="3"/>
      <c r="S24" s="3"/>
      <c r="T24" s="3"/>
      <c r="U24" s="3"/>
      <c r="V24" s="3"/>
      <c r="W24" s="3"/>
      <c r="X24" s="3"/>
      <c r="Y24" s="3"/>
      <c r="Z24" s="3"/>
    </row>
    <row r="25" spans="1:26" ht="15.75" customHeight="1">
      <c r="A25" s="20" t="s">
        <v>192</v>
      </c>
      <c r="B25" s="54" t="s">
        <v>193</v>
      </c>
      <c r="C25" s="3"/>
      <c r="D25" s="3"/>
      <c r="E25" s="3"/>
      <c r="F25" s="3"/>
      <c r="G25" s="3"/>
      <c r="H25" s="3"/>
      <c r="I25" s="3"/>
      <c r="J25" s="3"/>
      <c r="K25" s="3"/>
      <c r="L25" s="3"/>
      <c r="M25" s="3"/>
      <c r="N25" s="3"/>
      <c r="O25" s="3"/>
      <c r="P25" s="3"/>
      <c r="Q25" s="3"/>
      <c r="R25" s="3"/>
      <c r="S25" s="3"/>
      <c r="T25" s="3"/>
      <c r="U25" s="3"/>
      <c r="V25" s="3"/>
      <c r="W25" s="3"/>
      <c r="X25" s="3"/>
      <c r="Y25" s="3"/>
      <c r="Z25" s="3"/>
    </row>
    <row r="26" spans="1:26" ht="15.75" customHeight="1">
      <c r="A26" s="20" t="s">
        <v>194</v>
      </c>
      <c r="B26" s="54" t="s">
        <v>195</v>
      </c>
      <c r="C26" s="3"/>
      <c r="D26" s="3"/>
      <c r="E26" s="3"/>
      <c r="F26" s="3"/>
      <c r="G26" s="3"/>
      <c r="H26" s="3"/>
      <c r="I26" s="3"/>
      <c r="J26" s="3"/>
      <c r="K26" s="3"/>
      <c r="L26" s="3"/>
      <c r="M26" s="3"/>
      <c r="N26" s="3"/>
      <c r="O26" s="3"/>
      <c r="P26" s="3"/>
      <c r="Q26" s="3"/>
      <c r="R26" s="3"/>
      <c r="S26" s="3"/>
      <c r="T26" s="3"/>
      <c r="U26" s="3"/>
      <c r="V26" s="3"/>
      <c r="W26" s="3"/>
      <c r="X26" s="3"/>
      <c r="Y26" s="3"/>
      <c r="Z26" s="3"/>
    </row>
    <row r="27" spans="1:26" ht="15.75" customHeight="1">
      <c r="A27" s="20" t="s">
        <v>196</v>
      </c>
      <c r="B27" s="54" t="s">
        <v>197</v>
      </c>
      <c r="C27" s="3"/>
      <c r="D27" s="3"/>
      <c r="E27" s="3"/>
      <c r="F27" s="3"/>
      <c r="G27" s="3"/>
      <c r="H27" s="3"/>
      <c r="I27" s="3"/>
      <c r="J27" s="3"/>
      <c r="K27" s="3"/>
      <c r="L27" s="3"/>
      <c r="M27" s="3"/>
      <c r="N27" s="3"/>
      <c r="O27" s="3"/>
      <c r="P27" s="3"/>
      <c r="Q27" s="3"/>
      <c r="R27" s="3"/>
      <c r="S27" s="3"/>
      <c r="T27" s="3"/>
      <c r="U27" s="3"/>
      <c r="V27" s="3"/>
      <c r="W27" s="3"/>
      <c r="X27" s="3"/>
      <c r="Y27" s="3"/>
      <c r="Z27" s="3"/>
    </row>
    <row r="28" spans="1:26" ht="15.75" customHeight="1">
      <c r="A28" s="20" t="s">
        <v>198</v>
      </c>
      <c r="B28" s="54" t="s">
        <v>199</v>
      </c>
      <c r="C28" s="3"/>
      <c r="D28" s="3"/>
      <c r="E28" s="3"/>
      <c r="F28" s="3"/>
      <c r="G28" s="3"/>
      <c r="H28" s="3"/>
      <c r="I28" s="3"/>
      <c r="J28" s="3"/>
      <c r="K28" s="3"/>
      <c r="L28" s="3"/>
      <c r="M28" s="3"/>
      <c r="N28" s="3"/>
      <c r="O28" s="3"/>
      <c r="P28" s="3"/>
      <c r="Q28" s="3"/>
      <c r="R28" s="3"/>
      <c r="S28" s="3"/>
      <c r="T28" s="3"/>
      <c r="U28" s="3"/>
      <c r="V28" s="3"/>
      <c r="W28" s="3"/>
      <c r="X28" s="3"/>
      <c r="Y28" s="3"/>
      <c r="Z28" s="3"/>
    </row>
    <row r="29" spans="1:26" ht="15.75" customHeight="1">
      <c r="A29" s="20" t="s">
        <v>200</v>
      </c>
      <c r="B29" s="54" t="s">
        <v>201</v>
      </c>
      <c r="C29" s="3"/>
      <c r="D29" s="3"/>
      <c r="E29" s="3"/>
      <c r="F29" s="3"/>
      <c r="G29" s="3"/>
      <c r="H29" s="3"/>
      <c r="I29" s="3"/>
      <c r="J29" s="3"/>
      <c r="K29" s="3"/>
      <c r="L29" s="3"/>
      <c r="M29" s="3"/>
      <c r="N29" s="3"/>
      <c r="O29" s="3"/>
      <c r="P29" s="3"/>
      <c r="Q29" s="3"/>
      <c r="R29" s="3"/>
      <c r="S29" s="3"/>
      <c r="T29" s="3"/>
      <c r="U29" s="3"/>
      <c r="V29" s="3"/>
      <c r="W29" s="3"/>
      <c r="X29" s="3"/>
      <c r="Y29" s="3"/>
      <c r="Z29" s="3"/>
    </row>
    <row r="30" spans="1:26" ht="15.75" customHeight="1">
      <c r="A30" s="20" t="s">
        <v>202</v>
      </c>
      <c r="B30" s="54" t="s">
        <v>203</v>
      </c>
      <c r="C30" s="3"/>
      <c r="D30" s="3"/>
      <c r="E30" s="3"/>
      <c r="F30" s="3"/>
      <c r="G30" s="3"/>
      <c r="H30" s="3"/>
      <c r="I30" s="3"/>
      <c r="J30" s="3"/>
      <c r="K30" s="3"/>
      <c r="L30" s="3"/>
      <c r="M30" s="3"/>
      <c r="N30" s="3"/>
      <c r="O30" s="3"/>
      <c r="P30" s="3"/>
      <c r="Q30" s="3"/>
      <c r="R30" s="3"/>
      <c r="S30" s="3"/>
      <c r="T30" s="3"/>
      <c r="U30" s="3"/>
      <c r="V30" s="3"/>
      <c r="W30" s="3"/>
      <c r="X30" s="3"/>
      <c r="Y30" s="3"/>
      <c r="Z30" s="3"/>
    </row>
    <row r="31" spans="1:26" ht="15.75" customHeight="1">
      <c r="A31" s="20" t="s">
        <v>25</v>
      </c>
      <c r="B31" s="54" t="s">
        <v>204</v>
      </c>
      <c r="C31" s="3"/>
      <c r="D31" s="3"/>
      <c r="E31" s="3"/>
      <c r="F31" s="3"/>
      <c r="G31" s="3"/>
      <c r="H31" s="3"/>
      <c r="I31" s="3"/>
      <c r="J31" s="3"/>
      <c r="K31" s="3"/>
      <c r="L31" s="3"/>
      <c r="M31" s="3"/>
      <c r="N31" s="3"/>
      <c r="O31" s="3"/>
      <c r="P31" s="3"/>
      <c r="Q31" s="3"/>
      <c r="R31" s="3"/>
      <c r="S31" s="3"/>
      <c r="T31" s="3"/>
      <c r="U31" s="3"/>
      <c r="V31" s="3"/>
      <c r="W31" s="3"/>
      <c r="X31" s="3"/>
      <c r="Y31" s="3"/>
      <c r="Z31" s="3"/>
    </row>
    <row r="32" spans="1:26" ht="15.75" customHeight="1">
      <c r="A32" s="20" t="s">
        <v>205</v>
      </c>
      <c r="B32" s="54" t="s">
        <v>206</v>
      </c>
      <c r="C32" s="3"/>
      <c r="D32" s="3"/>
      <c r="E32" s="3"/>
      <c r="F32" s="3"/>
      <c r="G32" s="3"/>
      <c r="H32" s="3"/>
      <c r="I32" s="3"/>
      <c r="J32" s="3"/>
      <c r="K32" s="3"/>
      <c r="L32" s="3"/>
      <c r="M32" s="3"/>
      <c r="N32" s="3"/>
      <c r="O32" s="3"/>
      <c r="P32" s="3"/>
      <c r="Q32" s="3"/>
      <c r="R32" s="3"/>
      <c r="S32" s="3"/>
      <c r="T32" s="3"/>
      <c r="U32" s="3"/>
      <c r="V32" s="3"/>
      <c r="W32" s="3"/>
      <c r="X32" s="3"/>
      <c r="Y32" s="3"/>
      <c r="Z32" s="3"/>
    </row>
    <row r="33" spans="1:26" ht="15.75" customHeight="1">
      <c r="A33" s="20" t="s">
        <v>207</v>
      </c>
      <c r="B33" s="54" t="s">
        <v>208</v>
      </c>
      <c r="C33" s="3"/>
      <c r="D33" s="3"/>
      <c r="E33" s="3"/>
      <c r="F33" s="3"/>
      <c r="G33" s="3"/>
      <c r="H33" s="3"/>
      <c r="I33" s="3"/>
      <c r="J33" s="3"/>
      <c r="K33" s="3"/>
      <c r="L33" s="3"/>
      <c r="M33" s="3"/>
      <c r="N33" s="3"/>
      <c r="O33" s="3"/>
      <c r="P33" s="3"/>
      <c r="Q33" s="3"/>
      <c r="R33" s="3"/>
      <c r="S33" s="3"/>
      <c r="T33" s="3"/>
      <c r="U33" s="3"/>
      <c r="V33" s="3"/>
      <c r="W33" s="3"/>
      <c r="X33" s="3"/>
      <c r="Y33" s="3"/>
      <c r="Z33" s="3"/>
    </row>
    <row r="34" spans="1:26"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4">
    <mergeCell ref="C2:J3"/>
    <mergeCell ref="A15:B15"/>
    <mergeCell ref="A16:B16"/>
    <mergeCell ref="B18:M19"/>
  </mergeCells>
  <dataValidations count="3">
    <dataValidation type="list" allowBlank="1" showErrorMessage="1" sqref="B4">
      <formula1>CourseGroups</formula1>
    </dataValidation>
    <dataValidation type="list" allowBlank="1" showErrorMessage="1" sqref="B3">
      <formula1>"Freshman,Sophomore,Junior,Senior"</formula1>
    </dataValidation>
    <dataValidation type="list" allowBlank="1" showInputMessage="1" showErrorMessage="1" prompt="Input levels" sqref="C7:M14">
      <formula1>"I,P,A"</formula1>
    </dataValidation>
  </dataValidation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10" workbookViewId="0"/>
  </sheetViews>
  <sheetFormatPr defaultColWidth="15.109375" defaultRowHeight="15" customHeight="1"/>
  <cols>
    <col min="1" max="1" width="19" customWidth="1"/>
    <col min="2" max="2" width="55.6640625" customWidth="1"/>
    <col min="3" max="3" width="13" customWidth="1"/>
    <col min="4" max="4" width="9.44140625" customWidth="1"/>
    <col min="5" max="5" width="7.77734375" customWidth="1"/>
    <col min="6" max="6" width="9.33203125" customWidth="1"/>
    <col min="7" max="20" width="7.77734375" customWidth="1"/>
    <col min="21" max="24" width="0" hidden="1" customWidth="1"/>
    <col min="25" max="26" width="7.77734375" customWidth="1"/>
  </cols>
  <sheetData>
    <row r="1" spans="1:26" ht="30" customHeight="1">
      <c r="A1" s="1" t="s">
        <v>0</v>
      </c>
      <c r="B1" s="21" t="s">
        <v>209</v>
      </c>
      <c r="C1" s="3"/>
      <c r="D1" s="3"/>
      <c r="E1" s="3"/>
      <c r="F1" s="3"/>
      <c r="G1" s="3"/>
      <c r="H1" s="3"/>
      <c r="I1" s="3"/>
      <c r="J1" s="3"/>
      <c r="K1" s="3"/>
      <c r="L1" s="3"/>
      <c r="M1" s="3"/>
      <c r="N1" s="3"/>
      <c r="O1" s="3"/>
      <c r="P1" s="3"/>
      <c r="Q1" s="3"/>
      <c r="R1" s="3"/>
      <c r="S1" s="3"/>
      <c r="T1" s="3"/>
      <c r="U1" s="3"/>
      <c r="V1" s="3"/>
      <c r="W1" s="3"/>
      <c r="X1" s="3"/>
      <c r="Y1" s="3"/>
      <c r="Z1" s="3"/>
    </row>
    <row r="2" spans="1:26" ht="36" customHeight="1">
      <c r="A2" s="1" t="s">
        <v>2</v>
      </c>
      <c r="B2" s="21" t="s">
        <v>210</v>
      </c>
      <c r="C2" s="111" t="s">
        <v>4</v>
      </c>
      <c r="D2" s="112"/>
      <c r="E2" s="112"/>
      <c r="F2" s="112"/>
      <c r="G2" s="112"/>
      <c r="H2" s="112"/>
      <c r="I2" s="112"/>
      <c r="J2" s="113"/>
      <c r="K2" s="3"/>
      <c r="L2" s="3"/>
      <c r="M2" s="3"/>
      <c r="N2" s="3"/>
      <c r="O2" s="3"/>
      <c r="P2" s="3"/>
      <c r="Q2" s="3"/>
      <c r="R2" s="3"/>
      <c r="S2" s="3"/>
      <c r="T2" s="3"/>
      <c r="U2" s="3"/>
      <c r="V2" s="3"/>
      <c r="W2" s="3"/>
      <c r="X2" s="3"/>
      <c r="Y2" s="3"/>
      <c r="Z2" s="3"/>
    </row>
    <row r="3" spans="1:26" ht="33" customHeight="1">
      <c r="A3" s="4" t="s">
        <v>5</v>
      </c>
      <c r="B3" s="21" t="s">
        <v>50</v>
      </c>
      <c r="C3" s="114"/>
      <c r="D3" s="115"/>
      <c r="E3" s="115"/>
      <c r="F3" s="115"/>
      <c r="G3" s="115"/>
      <c r="H3" s="115"/>
      <c r="I3" s="115"/>
      <c r="J3" s="116"/>
      <c r="K3" s="3"/>
      <c r="L3" s="3"/>
      <c r="M3" s="3"/>
      <c r="N3" s="3"/>
      <c r="O3" s="3"/>
      <c r="P3" s="3"/>
      <c r="Q3" s="3"/>
      <c r="R3" s="3"/>
      <c r="S3" s="3"/>
      <c r="T3" s="3"/>
      <c r="U3" s="3"/>
      <c r="V3" s="3"/>
      <c r="W3" s="3"/>
      <c r="X3" s="3"/>
      <c r="Y3" s="3"/>
      <c r="Z3" s="3"/>
    </row>
    <row r="4" spans="1:26" ht="29.25" customHeight="1">
      <c r="A4" s="1" t="s">
        <v>7</v>
      </c>
      <c r="B4" s="24"/>
      <c r="C4" s="54"/>
      <c r="D4" s="5"/>
      <c r="E4" s="5"/>
      <c r="F4" s="5"/>
      <c r="G4" s="5"/>
      <c r="H4" s="5"/>
      <c r="I4" s="5"/>
      <c r="J4" s="5"/>
      <c r="K4" s="3"/>
      <c r="L4" s="3"/>
      <c r="M4" s="3"/>
      <c r="N4" s="3"/>
      <c r="O4" s="3"/>
      <c r="P4" s="3"/>
      <c r="Q4" s="3"/>
      <c r="R4" s="3"/>
      <c r="S4" s="3"/>
      <c r="T4" s="3"/>
      <c r="U4" s="3"/>
      <c r="V4" s="3"/>
      <c r="W4" s="3"/>
      <c r="X4" s="3"/>
      <c r="Y4" s="3"/>
      <c r="Z4" s="3"/>
    </row>
    <row r="5" spans="1:26" ht="15.75" customHeight="1">
      <c r="A5" s="3"/>
      <c r="B5" s="55"/>
      <c r="C5" s="54"/>
      <c r="D5" s="3"/>
      <c r="E5" s="3"/>
      <c r="F5" s="3"/>
      <c r="G5" s="3"/>
      <c r="H5" s="3"/>
      <c r="I5" s="3"/>
      <c r="J5" s="3"/>
      <c r="K5" s="3"/>
      <c r="L5" s="3"/>
      <c r="M5" s="3"/>
      <c r="N5" s="3"/>
      <c r="O5" s="3"/>
      <c r="P5" s="3"/>
      <c r="Q5" s="3"/>
      <c r="R5" s="3"/>
      <c r="S5" s="3"/>
      <c r="T5" s="3"/>
      <c r="U5" s="3"/>
      <c r="V5" s="3"/>
      <c r="W5" s="3"/>
      <c r="X5" s="3"/>
      <c r="Y5" s="3"/>
      <c r="Z5" s="3"/>
    </row>
    <row r="6" spans="1:26" ht="28.5" customHeight="1">
      <c r="A6" s="6" t="s">
        <v>9</v>
      </c>
      <c r="B6" s="6" t="s">
        <v>10</v>
      </c>
      <c r="C6" s="7" t="s">
        <v>11</v>
      </c>
      <c r="D6" s="7" t="s">
        <v>12</v>
      </c>
      <c r="E6" s="7" t="s">
        <v>13</v>
      </c>
      <c r="F6" s="7" t="s">
        <v>14</v>
      </c>
      <c r="G6" s="7" t="s">
        <v>15</v>
      </c>
      <c r="H6" s="7" t="s">
        <v>16</v>
      </c>
      <c r="I6" s="7" t="s">
        <v>17</v>
      </c>
      <c r="J6" s="7" t="s">
        <v>18</v>
      </c>
      <c r="K6" s="7" t="s">
        <v>19</v>
      </c>
      <c r="L6" s="7" t="s">
        <v>20</v>
      </c>
      <c r="M6" s="7" t="s">
        <v>21</v>
      </c>
      <c r="N6" s="3"/>
      <c r="O6" s="3"/>
      <c r="P6" s="3"/>
      <c r="Q6" s="3"/>
      <c r="R6" s="3"/>
      <c r="S6" s="3"/>
      <c r="T6" s="3"/>
      <c r="U6" s="3"/>
      <c r="V6" s="3"/>
      <c r="W6" s="3"/>
      <c r="X6" s="3"/>
      <c r="Y6" s="3"/>
      <c r="Z6" s="3"/>
    </row>
    <row r="7" spans="1:26" ht="34.5" customHeight="1">
      <c r="A7" s="15">
        <v>1</v>
      </c>
      <c r="B7" s="56" t="s">
        <v>211</v>
      </c>
      <c r="C7" s="2" t="s">
        <v>24</v>
      </c>
      <c r="D7" s="2"/>
      <c r="E7" s="2"/>
      <c r="F7" s="11"/>
      <c r="G7" s="2" t="s">
        <v>25</v>
      </c>
      <c r="H7" s="11"/>
      <c r="I7" s="2"/>
      <c r="J7" s="11"/>
      <c r="K7" s="11"/>
      <c r="L7" s="11"/>
      <c r="M7" s="11"/>
      <c r="N7" s="3"/>
      <c r="O7" s="3"/>
      <c r="P7" s="3"/>
      <c r="Q7" s="3"/>
      <c r="R7" s="3"/>
      <c r="S7" s="3"/>
      <c r="T7" s="3"/>
      <c r="U7" s="3"/>
      <c r="V7" s="3"/>
      <c r="W7" s="3"/>
      <c r="X7" s="3"/>
      <c r="Y7" s="3"/>
      <c r="Z7" s="3"/>
    </row>
    <row r="8" spans="1:26" ht="34.5" customHeight="1">
      <c r="A8" s="15">
        <v>2</v>
      </c>
      <c r="B8" s="57" t="s">
        <v>212</v>
      </c>
      <c r="C8" s="2"/>
      <c r="D8" s="2" t="s">
        <v>24</v>
      </c>
      <c r="E8" s="2"/>
      <c r="F8" s="11"/>
      <c r="G8" s="2"/>
      <c r="H8" s="11"/>
      <c r="I8" s="2" t="s">
        <v>24</v>
      </c>
      <c r="J8" s="11"/>
      <c r="K8" s="2"/>
      <c r="L8" s="2" t="s">
        <v>24</v>
      </c>
      <c r="M8" s="11"/>
      <c r="N8" s="3"/>
      <c r="O8" s="3"/>
      <c r="P8" s="3"/>
      <c r="Q8" s="3"/>
      <c r="R8" s="3"/>
      <c r="S8" s="3"/>
      <c r="T8" s="3"/>
      <c r="U8" s="11">
        <v>1</v>
      </c>
      <c r="V8" s="11" t="s">
        <v>25</v>
      </c>
      <c r="W8" s="11" t="s">
        <v>43</v>
      </c>
      <c r="X8" s="3"/>
      <c r="Y8" s="3"/>
      <c r="Z8" s="3"/>
    </row>
    <row r="9" spans="1:26" ht="34.5" customHeight="1">
      <c r="A9" s="15">
        <v>3</v>
      </c>
      <c r="B9" s="58" t="s">
        <v>213</v>
      </c>
      <c r="C9" s="2"/>
      <c r="D9" s="2" t="s">
        <v>24</v>
      </c>
      <c r="E9" s="2"/>
      <c r="F9" s="11"/>
      <c r="G9" s="11"/>
      <c r="H9" s="11"/>
      <c r="I9" s="11"/>
      <c r="J9" s="11"/>
      <c r="K9" s="2"/>
      <c r="L9" s="2" t="s">
        <v>24</v>
      </c>
      <c r="M9" s="2" t="s">
        <v>24</v>
      </c>
      <c r="N9" s="3"/>
      <c r="O9" s="3"/>
      <c r="P9" s="3"/>
      <c r="Q9" s="3"/>
      <c r="R9" s="3"/>
      <c r="S9" s="3"/>
      <c r="T9" s="3"/>
      <c r="U9" s="11">
        <v>2</v>
      </c>
      <c r="V9" s="11" t="s">
        <v>24</v>
      </c>
      <c r="W9" s="11" t="s">
        <v>28</v>
      </c>
      <c r="X9" s="3"/>
      <c r="Y9" s="3"/>
      <c r="Z9" s="3"/>
    </row>
    <row r="10" spans="1:26" ht="34.5" customHeight="1">
      <c r="A10" s="15">
        <v>4</v>
      </c>
      <c r="B10" s="58" t="s">
        <v>214</v>
      </c>
      <c r="C10" s="2"/>
      <c r="D10" s="2"/>
      <c r="E10" s="2"/>
      <c r="F10" s="11"/>
      <c r="G10" s="11"/>
      <c r="H10" s="2" t="s">
        <v>24</v>
      </c>
      <c r="I10" s="11"/>
      <c r="J10" s="11"/>
      <c r="K10" s="2" t="s">
        <v>24</v>
      </c>
      <c r="L10" s="2"/>
      <c r="M10" s="2"/>
      <c r="N10" s="3"/>
      <c r="O10" s="3"/>
      <c r="P10" s="3"/>
      <c r="Q10" s="3"/>
      <c r="R10" s="3"/>
      <c r="S10" s="3"/>
      <c r="T10" s="3"/>
      <c r="U10" s="11">
        <v>3</v>
      </c>
      <c r="V10" s="11" t="s">
        <v>31</v>
      </c>
      <c r="W10" s="11" t="s">
        <v>32</v>
      </c>
      <c r="X10" s="3"/>
      <c r="Y10" s="3"/>
      <c r="Z10" s="3"/>
    </row>
    <row r="11" spans="1:26" ht="34.5" customHeight="1">
      <c r="A11" s="15">
        <v>5</v>
      </c>
      <c r="B11" s="58" t="s">
        <v>215</v>
      </c>
      <c r="C11" s="2"/>
      <c r="D11" s="2"/>
      <c r="E11" s="2"/>
      <c r="F11" s="2" t="s">
        <v>24</v>
      </c>
      <c r="G11" s="11"/>
      <c r="H11" s="2"/>
      <c r="I11" s="11"/>
      <c r="J11" s="2" t="s">
        <v>24</v>
      </c>
      <c r="K11" s="2"/>
      <c r="L11" s="2"/>
      <c r="M11" s="2"/>
      <c r="N11" s="3"/>
      <c r="O11" s="3"/>
      <c r="P11" s="3"/>
      <c r="Q11" s="3"/>
      <c r="R11" s="3"/>
      <c r="S11" s="3"/>
      <c r="T11" s="3"/>
      <c r="U11" s="3"/>
      <c r="V11" s="3"/>
      <c r="W11" s="3"/>
      <c r="X11" s="3"/>
      <c r="Y11" s="3"/>
      <c r="Z11" s="3"/>
    </row>
    <row r="12" spans="1:26" ht="34.5" customHeight="1">
      <c r="A12" s="15">
        <v>6</v>
      </c>
      <c r="B12" s="21"/>
      <c r="C12" s="2"/>
      <c r="D12" s="2"/>
      <c r="E12" s="2"/>
      <c r="F12" s="11"/>
      <c r="G12" s="11"/>
      <c r="H12" s="11"/>
      <c r="I12" s="11"/>
      <c r="J12" s="11"/>
      <c r="K12" s="2"/>
      <c r="L12" s="2"/>
      <c r="M12" s="11"/>
      <c r="N12" s="3"/>
      <c r="O12" s="3"/>
      <c r="P12" s="3"/>
      <c r="Q12" s="3"/>
      <c r="R12" s="3"/>
      <c r="S12" s="3"/>
      <c r="T12" s="3"/>
      <c r="U12" s="3"/>
      <c r="V12" s="3"/>
      <c r="W12" s="3"/>
      <c r="X12" s="3"/>
      <c r="Y12" s="3"/>
      <c r="Z12" s="3"/>
    </row>
    <row r="13" spans="1:26" ht="34.5" customHeight="1">
      <c r="A13" s="15">
        <v>7</v>
      </c>
      <c r="B13" s="16"/>
      <c r="C13" s="11"/>
      <c r="D13" s="11"/>
      <c r="E13" s="11"/>
      <c r="F13" s="11"/>
      <c r="G13" s="11"/>
      <c r="H13" s="11"/>
      <c r="I13" s="11"/>
      <c r="J13" s="11"/>
      <c r="K13" s="11"/>
      <c r="L13" s="11"/>
      <c r="M13" s="11"/>
      <c r="N13" s="3"/>
      <c r="O13" s="3"/>
      <c r="P13" s="3"/>
      <c r="Q13" s="3"/>
      <c r="R13" s="3"/>
      <c r="S13" s="3"/>
      <c r="T13" s="3"/>
      <c r="U13" s="3"/>
      <c r="V13" s="3"/>
      <c r="W13" s="3"/>
      <c r="X13" s="3"/>
      <c r="Y13" s="3"/>
      <c r="Z13" s="3"/>
    </row>
    <row r="14" spans="1:26" ht="34.5" customHeight="1">
      <c r="A14" s="15">
        <v>8</v>
      </c>
      <c r="B14" s="17"/>
      <c r="C14" s="11"/>
      <c r="D14" s="11"/>
      <c r="E14" s="11"/>
      <c r="F14" s="11"/>
      <c r="G14" s="11"/>
      <c r="H14" s="11"/>
      <c r="I14" s="11"/>
      <c r="J14" s="11"/>
      <c r="K14" s="11"/>
      <c r="L14" s="11"/>
      <c r="M14" s="11"/>
      <c r="N14" s="3"/>
      <c r="O14" s="3"/>
      <c r="P14" s="3"/>
      <c r="Q14" s="3"/>
      <c r="R14" s="3"/>
      <c r="S14" s="3"/>
      <c r="T14" s="3"/>
      <c r="U14" s="3"/>
      <c r="V14" s="3"/>
      <c r="W14" s="3"/>
      <c r="X14" s="3"/>
      <c r="Y14" s="3"/>
      <c r="Z14" s="3"/>
    </row>
    <row r="15" spans="1:26" ht="30.75" hidden="1" customHeight="1">
      <c r="A15" s="117" t="s">
        <v>35</v>
      </c>
      <c r="B15" s="118"/>
      <c r="C15" s="18">
        <f t="shared" ref="C15:M15" si="0">IFERROR(IF(COUNTIF(C7:C14,"A")&gt; COUNTIF(C7:C14,"P")+COUNTIF(C7:C14,"I"),CEILING(((COUNTIF(C7:C14,"I")+2*COUNTIF(C7:C14,"P")+3*COUNTIF(C7:C14,"A"))/COUNTA(C7:C14)),1),ROUND(((COUNTIF(C7:C14,"I")+2*COUNTIF(C7:C14,"P")+3*COUNTIF(C7:C14,"A"))/COUNTA(C7:C14)),0)),"")</f>
        <v>2</v>
      </c>
      <c r="D15" s="18">
        <f t="shared" si="0"/>
        <v>2</v>
      </c>
      <c r="E15" s="18" t="str">
        <f t="shared" si="0"/>
        <v/>
      </c>
      <c r="F15" s="18">
        <f t="shared" si="0"/>
        <v>2</v>
      </c>
      <c r="G15" s="18">
        <f t="shared" si="0"/>
        <v>1</v>
      </c>
      <c r="H15" s="18">
        <f t="shared" si="0"/>
        <v>2</v>
      </c>
      <c r="I15" s="18">
        <f t="shared" si="0"/>
        <v>2</v>
      </c>
      <c r="J15" s="18">
        <f t="shared" si="0"/>
        <v>2</v>
      </c>
      <c r="K15" s="18">
        <f t="shared" si="0"/>
        <v>2</v>
      </c>
      <c r="L15" s="18">
        <f t="shared" si="0"/>
        <v>2</v>
      </c>
      <c r="M15" s="18">
        <f t="shared" si="0"/>
        <v>2</v>
      </c>
      <c r="N15" s="3"/>
      <c r="O15" s="3"/>
      <c r="P15" s="3"/>
      <c r="Q15" s="3"/>
      <c r="R15" s="3"/>
      <c r="S15" s="3"/>
      <c r="T15" s="3"/>
      <c r="U15" s="3"/>
      <c r="V15" s="3"/>
      <c r="W15" s="3"/>
      <c r="X15" s="3"/>
      <c r="Y15" s="3"/>
      <c r="Z15" s="3"/>
    </row>
    <row r="16" spans="1:26" ht="31.5" customHeight="1">
      <c r="A16" s="117" t="s">
        <v>36</v>
      </c>
      <c r="B16" s="118"/>
      <c r="C16" s="19" t="str">
        <f>IFERROR(VLOOKUP(C15,'CS360'!LEVEL,2),"")</f>
        <v>P</v>
      </c>
      <c r="D16" s="19" t="str">
        <f>IFERROR(VLOOKUP(D15,'CS360'!LEVEL,2),"")</f>
        <v>P</v>
      </c>
      <c r="E16" s="19" t="str">
        <f>IFERROR(VLOOKUP(E15,'CS360'!LEVEL,2),"")</f>
        <v/>
      </c>
      <c r="F16" s="19" t="str">
        <f>IFERROR(VLOOKUP(F15,'CS360'!LEVEL,2),"")</f>
        <v>P</v>
      </c>
      <c r="G16" s="19" t="str">
        <f>IFERROR(VLOOKUP(G15,'CS360'!LEVEL,2),"")</f>
        <v>I</v>
      </c>
      <c r="H16" s="19" t="str">
        <f>IFERROR(VLOOKUP(H15,'CS360'!LEVEL,2),"")</f>
        <v>P</v>
      </c>
      <c r="I16" s="19" t="str">
        <f>IFERROR(VLOOKUP(I15,'CS360'!LEVEL,2),"")</f>
        <v>P</v>
      </c>
      <c r="J16" s="19" t="str">
        <f>IFERROR(VLOOKUP(J15,'CS360'!LEVEL,2),"")</f>
        <v>P</v>
      </c>
      <c r="K16" s="19" t="str">
        <f>IFERROR(VLOOKUP(K15,'CS360'!LEVEL,2),"")</f>
        <v>P</v>
      </c>
      <c r="L16" s="19" t="str">
        <f>IFERROR(VLOOKUP(L15,'CS360'!LEVEL,2),"")</f>
        <v>P</v>
      </c>
      <c r="M16" s="19" t="str">
        <f>IFERROR(VLOOKUP(M15,'CS360'!LEVEL,2),"")</f>
        <v>P</v>
      </c>
      <c r="N16" s="3"/>
      <c r="O16" s="3"/>
      <c r="P16" s="3"/>
      <c r="Q16" s="3"/>
      <c r="R16" s="3"/>
      <c r="S16" s="3"/>
      <c r="T16" s="3"/>
      <c r="U16" s="3"/>
      <c r="V16" s="3"/>
      <c r="W16" s="3"/>
      <c r="X16" s="3"/>
      <c r="Y16" s="3"/>
      <c r="Z16" s="3"/>
    </row>
    <row r="17" spans="1:26" ht="15.75" customHeight="1">
      <c r="A17" s="22">
        <f>COUNTA(B7:B14)</f>
        <v>5</v>
      </c>
      <c r="B17" s="55"/>
      <c r="C17" s="22">
        <f t="shared" ref="C17:M17" si="1">COUNTIF(C7:C14,"&lt;&gt;0")</f>
        <v>8</v>
      </c>
      <c r="D17" s="22">
        <f t="shared" si="1"/>
        <v>8</v>
      </c>
      <c r="E17" s="22">
        <f t="shared" si="1"/>
        <v>8</v>
      </c>
      <c r="F17" s="22">
        <f t="shared" si="1"/>
        <v>8</v>
      </c>
      <c r="G17" s="22">
        <f t="shared" si="1"/>
        <v>8</v>
      </c>
      <c r="H17" s="22">
        <f t="shared" si="1"/>
        <v>8</v>
      </c>
      <c r="I17" s="22">
        <f t="shared" si="1"/>
        <v>8</v>
      </c>
      <c r="J17" s="22">
        <f t="shared" si="1"/>
        <v>8</v>
      </c>
      <c r="K17" s="22">
        <f t="shared" si="1"/>
        <v>8</v>
      </c>
      <c r="L17" s="22">
        <f t="shared" si="1"/>
        <v>8</v>
      </c>
      <c r="M17" s="22">
        <f t="shared" si="1"/>
        <v>8</v>
      </c>
      <c r="N17" s="3"/>
      <c r="O17" s="3"/>
      <c r="P17" s="3"/>
      <c r="Q17" s="3"/>
      <c r="R17" s="3"/>
      <c r="S17" s="3"/>
      <c r="T17" s="3"/>
      <c r="U17" s="3"/>
      <c r="V17" s="3"/>
      <c r="W17" s="3"/>
      <c r="X17" s="3"/>
      <c r="Y17" s="3"/>
      <c r="Z17" s="3"/>
    </row>
    <row r="18" spans="1:26" ht="15.75" customHeight="1">
      <c r="A18" s="3"/>
      <c r="B18" s="119" t="s">
        <v>38</v>
      </c>
      <c r="C18" s="112"/>
      <c r="D18" s="112"/>
      <c r="E18" s="112"/>
      <c r="F18" s="112"/>
      <c r="G18" s="112"/>
      <c r="H18" s="112"/>
      <c r="I18" s="112"/>
      <c r="J18" s="112"/>
      <c r="K18" s="112"/>
      <c r="L18" s="112"/>
      <c r="M18" s="113"/>
      <c r="N18" s="3"/>
      <c r="O18" s="3"/>
      <c r="P18" s="3"/>
      <c r="Q18" s="3"/>
      <c r="R18" s="3"/>
      <c r="S18" s="3"/>
      <c r="T18" s="3"/>
      <c r="U18" s="3"/>
      <c r="V18" s="3"/>
      <c r="W18" s="3"/>
      <c r="X18" s="3"/>
      <c r="Y18" s="3"/>
      <c r="Z18" s="3"/>
    </row>
    <row r="19" spans="1:26" ht="15.75" customHeight="1">
      <c r="A19" s="3"/>
      <c r="B19" s="114"/>
      <c r="C19" s="115"/>
      <c r="D19" s="115"/>
      <c r="E19" s="115"/>
      <c r="F19" s="115"/>
      <c r="G19" s="115"/>
      <c r="H19" s="115"/>
      <c r="I19" s="115"/>
      <c r="J19" s="115"/>
      <c r="K19" s="115"/>
      <c r="L19" s="115"/>
      <c r="M19" s="116"/>
      <c r="N19" s="3"/>
      <c r="O19" s="3"/>
      <c r="P19" s="3"/>
      <c r="Q19" s="3"/>
      <c r="R19" s="3"/>
      <c r="S19" s="3"/>
      <c r="T19" s="3"/>
      <c r="U19" s="3"/>
      <c r="V19" s="3"/>
      <c r="W19" s="3"/>
      <c r="X19" s="3"/>
      <c r="Y19" s="3"/>
      <c r="Z19" s="3"/>
    </row>
    <row r="20" spans="1:26" ht="15.75" customHeight="1">
      <c r="A20" s="3"/>
      <c r="B20" s="55"/>
      <c r="C20" s="3"/>
      <c r="D20" s="3"/>
      <c r="E20" s="3"/>
      <c r="F20" s="3"/>
      <c r="G20" s="3"/>
      <c r="H20" s="3"/>
      <c r="I20" s="3"/>
      <c r="J20" s="3"/>
      <c r="K20" s="3"/>
      <c r="L20" s="3"/>
      <c r="M20" s="3"/>
      <c r="N20" s="3"/>
      <c r="O20" s="3"/>
      <c r="P20" s="3"/>
      <c r="Q20" s="3"/>
      <c r="R20" s="3"/>
      <c r="S20" s="3"/>
      <c r="T20" s="3"/>
      <c r="U20" s="3"/>
      <c r="V20" s="3"/>
      <c r="W20" s="3"/>
      <c r="X20" s="3"/>
      <c r="Y20" s="3"/>
      <c r="Z20" s="3"/>
    </row>
    <row r="21" spans="1:26" ht="15.75" customHeight="1">
      <c r="A21" s="3"/>
      <c r="B21" s="55"/>
      <c r="C21" s="3"/>
      <c r="D21" s="3"/>
      <c r="E21" s="3"/>
      <c r="F21" s="3"/>
      <c r="G21" s="3"/>
      <c r="H21" s="3"/>
      <c r="I21" s="3"/>
      <c r="J21" s="3"/>
      <c r="K21" s="3"/>
      <c r="L21" s="3"/>
      <c r="M21" s="3"/>
      <c r="N21" s="3"/>
      <c r="O21" s="3"/>
      <c r="P21" s="3"/>
      <c r="Q21" s="3"/>
      <c r="R21" s="3"/>
      <c r="S21" s="3"/>
      <c r="T21" s="3"/>
      <c r="U21" s="3"/>
      <c r="V21" s="3"/>
      <c r="W21" s="3"/>
      <c r="X21" s="3"/>
      <c r="Y21" s="3"/>
      <c r="Z21" s="3"/>
    </row>
    <row r="22" spans="1:26" ht="15.75" customHeight="1">
      <c r="A22" s="3"/>
      <c r="B22" s="55"/>
      <c r="C22" s="3"/>
      <c r="D22" s="3"/>
      <c r="E22" s="3"/>
      <c r="F22" s="3"/>
      <c r="G22" s="3"/>
      <c r="H22" s="3"/>
      <c r="I22" s="3"/>
      <c r="J22" s="3"/>
      <c r="K22" s="3"/>
      <c r="L22" s="3"/>
      <c r="M22" s="3"/>
      <c r="N22" s="3"/>
      <c r="O22" s="3"/>
      <c r="P22" s="3"/>
      <c r="Q22" s="3"/>
      <c r="R22" s="3"/>
      <c r="S22" s="3"/>
      <c r="T22" s="3"/>
      <c r="U22" s="3"/>
      <c r="V22" s="3"/>
      <c r="W22" s="3"/>
      <c r="X22" s="3"/>
      <c r="Y22" s="3"/>
      <c r="Z22" s="3"/>
    </row>
    <row r="23" spans="1:26" ht="15.75" customHeight="1">
      <c r="A23" s="20" t="s">
        <v>31</v>
      </c>
      <c r="B23" s="59" t="s">
        <v>189</v>
      </c>
      <c r="C23" s="3"/>
      <c r="D23" s="3"/>
      <c r="E23" s="3"/>
      <c r="F23" s="3"/>
      <c r="G23" s="3"/>
      <c r="H23" s="3"/>
      <c r="I23" s="3"/>
      <c r="J23" s="3"/>
      <c r="K23" s="3"/>
      <c r="L23" s="3"/>
      <c r="M23" s="3"/>
      <c r="N23" s="3"/>
      <c r="O23" s="3"/>
      <c r="P23" s="3"/>
      <c r="Q23" s="3"/>
      <c r="R23" s="3"/>
      <c r="S23" s="3"/>
      <c r="T23" s="3"/>
      <c r="U23" s="3"/>
      <c r="V23" s="3"/>
      <c r="W23" s="3"/>
      <c r="X23" s="3"/>
      <c r="Y23" s="3"/>
      <c r="Z23" s="3"/>
    </row>
    <row r="24" spans="1:26" ht="15.75" customHeight="1">
      <c r="A24" s="20" t="s">
        <v>190</v>
      </c>
      <c r="B24" s="59" t="s">
        <v>191</v>
      </c>
      <c r="C24" s="3"/>
      <c r="D24" s="3"/>
      <c r="E24" s="3"/>
      <c r="F24" s="3"/>
      <c r="G24" s="3"/>
      <c r="H24" s="3"/>
      <c r="I24" s="3"/>
      <c r="J24" s="3"/>
      <c r="K24" s="3"/>
      <c r="L24" s="3"/>
      <c r="M24" s="3"/>
      <c r="N24" s="3"/>
      <c r="O24" s="3"/>
      <c r="P24" s="3"/>
      <c r="Q24" s="3"/>
      <c r="R24" s="3"/>
      <c r="S24" s="3"/>
      <c r="T24" s="3"/>
      <c r="U24" s="3"/>
      <c r="V24" s="3"/>
      <c r="W24" s="3"/>
      <c r="X24" s="3"/>
      <c r="Y24" s="3"/>
      <c r="Z24" s="3"/>
    </row>
    <row r="25" spans="1:26" ht="15.75" customHeight="1">
      <c r="A25" s="20" t="s">
        <v>192</v>
      </c>
      <c r="B25" s="59" t="s">
        <v>193</v>
      </c>
      <c r="C25" s="3"/>
      <c r="D25" s="3"/>
      <c r="E25" s="3"/>
      <c r="F25" s="3"/>
      <c r="G25" s="3"/>
      <c r="H25" s="3"/>
      <c r="I25" s="3"/>
      <c r="J25" s="3"/>
      <c r="K25" s="3"/>
      <c r="L25" s="3"/>
      <c r="M25" s="3"/>
      <c r="N25" s="3"/>
      <c r="O25" s="3"/>
      <c r="P25" s="3"/>
      <c r="Q25" s="3"/>
      <c r="R25" s="3"/>
      <c r="S25" s="3"/>
      <c r="T25" s="3"/>
      <c r="U25" s="3"/>
      <c r="V25" s="3"/>
      <c r="W25" s="3"/>
      <c r="X25" s="3"/>
      <c r="Y25" s="3"/>
      <c r="Z25" s="3"/>
    </row>
    <row r="26" spans="1:26" ht="15.75" customHeight="1">
      <c r="A26" s="20" t="s">
        <v>194</v>
      </c>
      <c r="B26" s="59" t="s">
        <v>195</v>
      </c>
      <c r="C26" s="3"/>
      <c r="D26" s="3"/>
      <c r="E26" s="3"/>
      <c r="F26" s="3"/>
      <c r="G26" s="3"/>
      <c r="H26" s="3"/>
      <c r="I26" s="3"/>
      <c r="J26" s="3"/>
      <c r="K26" s="3"/>
      <c r="L26" s="3"/>
      <c r="M26" s="3"/>
      <c r="N26" s="3"/>
      <c r="O26" s="3"/>
      <c r="P26" s="3"/>
      <c r="Q26" s="3"/>
      <c r="R26" s="3"/>
      <c r="S26" s="3"/>
      <c r="T26" s="3"/>
      <c r="U26" s="3"/>
      <c r="V26" s="3"/>
      <c r="W26" s="3"/>
      <c r="X26" s="3"/>
      <c r="Y26" s="3"/>
      <c r="Z26" s="3"/>
    </row>
    <row r="27" spans="1:26" ht="15.75" customHeight="1">
      <c r="A27" s="20" t="s">
        <v>196</v>
      </c>
      <c r="B27" s="59" t="s">
        <v>197</v>
      </c>
      <c r="C27" s="3"/>
      <c r="D27" s="3"/>
      <c r="E27" s="3"/>
      <c r="F27" s="3"/>
      <c r="G27" s="3"/>
      <c r="H27" s="3"/>
      <c r="I27" s="3"/>
      <c r="J27" s="3"/>
      <c r="K27" s="3"/>
      <c r="L27" s="3"/>
      <c r="M27" s="3"/>
      <c r="N27" s="3"/>
      <c r="O27" s="3"/>
      <c r="P27" s="3"/>
      <c r="Q27" s="3"/>
      <c r="R27" s="3"/>
      <c r="S27" s="3"/>
      <c r="T27" s="3"/>
      <c r="U27" s="3"/>
      <c r="V27" s="3"/>
      <c r="W27" s="3"/>
      <c r="X27" s="3"/>
      <c r="Y27" s="3"/>
      <c r="Z27" s="3"/>
    </row>
    <row r="28" spans="1:26" ht="15.75" customHeight="1">
      <c r="A28" s="20" t="s">
        <v>198</v>
      </c>
      <c r="B28" s="59" t="s">
        <v>199</v>
      </c>
      <c r="C28" s="3"/>
      <c r="D28" s="3"/>
      <c r="E28" s="3"/>
      <c r="F28" s="3"/>
      <c r="G28" s="3"/>
      <c r="H28" s="3"/>
      <c r="I28" s="3"/>
      <c r="J28" s="3"/>
      <c r="K28" s="3"/>
      <c r="L28" s="3"/>
      <c r="M28" s="3"/>
      <c r="N28" s="3"/>
      <c r="O28" s="3"/>
      <c r="P28" s="3"/>
      <c r="Q28" s="3"/>
      <c r="R28" s="3"/>
      <c r="S28" s="3"/>
      <c r="T28" s="3"/>
      <c r="U28" s="3"/>
      <c r="V28" s="3"/>
      <c r="W28" s="3"/>
      <c r="X28" s="3"/>
      <c r="Y28" s="3"/>
      <c r="Z28" s="3"/>
    </row>
    <row r="29" spans="1:26" ht="15.75" customHeight="1">
      <c r="A29" s="20" t="s">
        <v>200</v>
      </c>
      <c r="B29" s="59" t="s">
        <v>201</v>
      </c>
      <c r="C29" s="3"/>
      <c r="D29" s="3"/>
      <c r="E29" s="3"/>
      <c r="F29" s="3"/>
      <c r="G29" s="3"/>
      <c r="H29" s="3"/>
      <c r="I29" s="3"/>
      <c r="J29" s="3"/>
      <c r="K29" s="3"/>
      <c r="L29" s="3"/>
      <c r="M29" s="3"/>
      <c r="N29" s="3"/>
      <c r="O29" s="3"/>
      <c r="P29" s="3"/>
      <c r="Q29" s="3"/>
      <c r="R29" s="3"/>
      <c r="S29" s="3"/>
      <c r="T29" s="3"/>
      <c r="U29" s="3"/>
      <c r="V29" s="3"/>
      <c r="W29" s="3"/>
      <c r="X29" s="3"/>
      <c r="Y29" s="3"/>
      <c r="Z29" s="3"/>
    </row>
    <row r="30" spans="1:26" ht="15.75" customHeight="1">
      <c r="A30" s="20" t="s">
        <v>202</v>
      </c>
      <c r="B30" s="59" t="s">
        <v>203</v>
      </c>
      <c r="C30" s="3"/>
      <c r="D30" s="3"/>
      <c r="E30" s="3"/>
      <c r="F30" s="3"/>
      <c r="G30" s="3"/>
      <c r="H30" s="3"/>
      <c r="I30" s="3"/>
      <c r="J30" s="3"/>
      <c r="K30" s="3"/>
      <c r="L30" s="3"/>
      <c r="M30" s="3"/>
      <c r="N30" s="3"/>
      <c r="O30" s="3"/>
      <c r="P30" s="3"/>
      <c r="Q30" s="3"/>
      <c r="R30" s="3"/>
      <c r="S30" s="3"/>
      <c r="T30" s="3"/>
      <c r="U30" s="3"/>
      <c r="V30" s="3"/>
      <c r="W30" s="3"/>
      <c r="X30" s="3"/>
      <c r="Y30" s="3"/>
      <c r="Z30" s="3"/>
    </row>
    <row r="31" spans="1:26" ht="15.75" customHeight="1">
      <c r="A31" s="20" t="s">
        <v>25</v>
      </c>
      <c r="B31" s="59" t="s">
        <v>204</v>
      </c>
      <c r="C31" s="3"/>
      <c r="D31" s="3"/>
      <c r="E31" s="3"/>
      <c r="F31" s="3"/>
      <c r="G31" s="3"/>
      <c r="H31" s="3"/>
      <c r="I31" s="3"/>
      <c r="J31" s="3"/>
      <c r="K31" s="3"/>
      <c r="L31" s="3"/>
      <c r="M31" s="3"/>
      <c r="N31" s="3"/>
      <c r="O31" s="3"/>
      <c r="P31" s="3"/>
      <c r="Q31" s="3"/>
      <c r="R31" s="3"/>
      <c r="S31" s="3"/>
      <c r="T31" s="3"/>
      <c r="U31" s="3"/>
      <c r="V31" s="3"/>
      <c r="W31" s="3"/>
      <c r="X31" s="3"/>
      <c r="Y31" s="3"/>
      <c r="Z31" s="3"/>
    </row>
    <row r="32" spans="1:26" ht="15.75" customHeight="1">
      <c r="A32" s="20" t="s">
        <v>205</v>
      </c>
      <c r="B32" s="59" t="s">
        <v>206</v>
      </c>
      <c r="C32" s="3"/>
      <c r="D32" s="3"/>
      <c r="E32" s="3"/>
      <c r="F32" s="3"/>
      <c r="G32" s="3"/>
      <c r="H32" s="3"/>
      <c r="I32" s="3"/>
      <c r="J32" s="3"/>
      <c r="K32" s="3"/>
      <c r="L32" s="3"/>
      <c r="M32" s="3"/>
      <c r="N32" s="3"/>
      <c r="O32" s="3"/>
      <c r="P32" s="3"/>
      <c r="Q32" s="3"/>
      <c r="R32" s="3"/>
      <c r="S32" s="3"/>
      <c r="T32" s="3"/>
      <c r="U32" s="3"/>
      <c r="V32" s="3"/>
      <c r="W32" s="3"/>
      <c r="X32" s="3"/>
      <c r="Y32" s="3"/>
      <c r="Z32" s="3"/>
    </row>
    <row r="33" spans="1:26" ht="15.75" customHeight="1">
      <c r="A33" s="20" t="s">
        <v>207</v>
      </c>
      <c r="B33" s="59" t="s">
        <v>208</v>
      </c>
      <c r="C33" s="3"/>
      <c r="D33" s="3"/>
      <c r="E33" s="3"/>
      <c r="F33" s="3"/>
      <c r="G33" s="3"/>
      <c r="H33" s="3"/>
      <c r="I33" s="3"/>
      <c r="J33" s="3"/>
      <c r="K33" s="3"/>
      <c r="L33" s="3"/>
      <c r="M33" s="3"/>
      <c r="N33" s="3"/>
      <c r="O33" s="3"/>
      <c r="P33" s="3"/>
      <c r="Q33" s="3"/>
      <c r="R33" s="3"/>
      <c r="S33" s="3"/>
      <c r="T33" s="3"/>
      <c r="U33" s="3"/>
      <c r="V33" s="3"/>
      <c r="W33" s="3"/>
      <c r="X33" s="3"/>
      <c r="Y33" s="3"/>
      <c r="Z33" s="3"/>
    </row>
    <row r="34" spans="1:26" ht="15.75" customHeight="1">
      <c r="A34" s="3"/>
      <c r="B34" s="55"/>
      <c r="C34" s="3"/>
      <c r="D34" s="3"/>
      <c r="E34" s="3"/>
      <c r="F34" s="3"/>
      <c r="G34" s="3"/>
      <c r="H34" s="3"/>
      <c r="I34" s="3"/>
      <c r="J34" s="3"/>
      <c r="K34" s="3"/>
      <c r="L34" s="3"/>
      <c r="M34" s="3"/>
      <c r="N34" s="3"/>
      <c r="O34" s="3"/>
      <c r="P34" s="3"/>
      <c r="Q34" s="3"/>
      <c r="R34" s="3"/>
      <c r="S34" s="3"/>
      <c r="T34" s="3"/>
      <c r="U34" s="3"/>
      <c r="V34" s="3"/>
      <c r="W34" s="3"/>
      <c r="X34" s="3"/>
      <c r="Y34" s="3"/>
      <c r="Z34" s="3"/>
    </row>
    <row r="35" spans="1:26" ht="15.75" customHeight="1">
      <c r="A35" s="3"/>
      <c r="B35" s="55"/>
      <c r="C35" s="3"/>
      <c r="D35" s="3"/>
      <c r="E35" s="3"/>
      <c r="F35" s="3"/>
      <c r="G35" s="3"/>
      <c r="H35" s="3"/>
      <c r="I35" s="3"/>
      <c r="J35" s="3"/>
      <c r="K35" s="3"/>
      <c r="L35" s="3"/>
      <c r="M35" s="3"/>
      <c r="N35" s="3"/>
      <c r="O35" s="3"/>
      <c r="P35" s="3"/>
      <c r="Q35" s="3"/>
      <c r="R35" s="3"/>
      <c r="S35" s="3"/>
      <c r="T35" s="3"/>
      <c r="U35" s="3"/>
      <c r="V35" s="3"/>
      <c r="W35" s="3"/>
      <c r="X35" s="3"/>
      <c r="Y35" s="3"/>
      <c r="Z35" s="3"/>
    </row>
    <row r="36" spans="1:26" ht="15.75" customHeight="1">
      <c r="A36" s="3"/>
      <c r="B36" s="55"/>
      <c r="C36" s="3"/>
      <c r="D36" s="3"/>
      <c r="E36" s="3"/>
      <c r="F36" s="3"/>
      <c r="G36" s="3"/>
      <c r="H36" s="3"/>
      <c r="I36" s="3"/>
      <c r="J36" s="3"/>
      <c r="K36" s="3"/>
      <c r="L36" s="3"/>
      <c r="M36" s="3"/>
      <c r="N36" s="3"/>
      <c r="O36" s="3"/>
      <c r="P36" s="3"/>
      <c r="Q36" s="3"/>
      <c r="R36" s="3"/>
      <c r="S36" s="3"/>
      <c r="T36" s="3"/>
      <c r="U36" s="3"/>
      <c r="V36" s="3"/>
      <c r="W36" s="3"/>
      <c r="X36" s="3"/>
      <c r="Y36" s="3"/>
      <c r="Z36" s="3"/>
    </row>
    <row r="37" spans="1:26" ht="15.75" customHeight="1">
      <c r="A37" s="3"/>
      <c r="B37" s="55"/>
      <c r="C37" s="3"/>
      <c r="D37" s="3"/>
      <c r="E37" s="3"/>
      <c r="F37" s="3"/>
      <c r="G37" s="3"/>
      <c r="H37" s="3"/>
      <c r="I37" s="3"/>
      <c r="J37" s="3"/>
      <c r="K37" s="3"/>
      <c r="L37" s="3"/>
      <c r="M37" s="3"/>
      <c r="N37" s="3"/>
      <c r="O37" s="3"/>
      <c r="P37" s="3"/>
      <c r="Q37" s="3"/>
      <c r="R37" s="3"/>
      <c r="S37" s="3"/>
      <c r="T37" s="3"/>
      <c r="U37" s="3"/>
      <c r="V37" s="3"/>
      <c r="W37" s="3"/>
      <c r="X37" s="3"/>
      <c r="Y37" s="3"/>
      <c r="Z37" s="3"/>
    </row>
    <row r="38" spans="1:26" ht="15.75" customHeight="1">
      <c r="A38" s="3"/>
      <c r="B38" s="55"/>
      <c r="C38" s="3"/>
      <c r="D38" s="3"/>
      <c r="E38" s="3"/>
      <c r="F38" s="3"/>
      <c r="G38" s="3"/>
      <c r="H38" s="3"/>
      <c r="I38" s="3"/>
      <c r="J38" s="3"/>
      <c r="K38" s="3"/>
      <c r="L38" s="3"/>
      <c r="M38" s="3"/>
      <c r="N38" s="3"/>
      <c r="O38" s="3"/>
      <c r="P38" s="3"/>
      <c r="Q38" s="3"/>
      <c r="R38" s="3"/>
      <c r="S38" s="3"/>
      <c r="T38" s="3"/>
      <c r="U38" s="3"/>
      <c r="V38" s="3"/>
      <c r="W38" s="3"/>
      <c r="X38" s="3"/>
      <c r="Y38" s="3"/>
      <c r="Z38" s="3"/>
    </row>
    <row r="39" spans="1:26" ht="15.75" customHeight="1">
      <c r="A39" s="3"/>
      <c r="B39" s="55"/>
      <c r="C39" s="3"/>
      <c r="D39" s="3"/>
      <c r="E39" s="3"/>
      <c r="F39" s="3"/>
      <c r="G39" s="3"/>
      <c r="H39" s="3"/>
      <c r="I39" s="3"/>
      <c r="J39" s="3"/>
      <c r="K39" s="3"/>
      <c r="L39" s="3"/>
      <c r="M39" s="3"/>
      <c r="N39" s="3"/>
      <c r="O39" s="3"/>
      <c r="P39" s="3"/>
      <c r="Q39" s="3"/>
      <c r="R39" s="3"/>
      <c r="S39" s="3"/>
      <c r="T39" s="3"/>
      <c r="U39" s="3"/>
      <c r="V39" s="3"/>
      <c r="W39" s="3"/>
      <c r="X39" s="3"/>
      <c r="Y39" s="3"/>
      <c r="Z39" s="3"/>
    </row>
    <row r="40" spans="1:26" ht="15.75" customHeight="1">
      <c r="A40" s="3"/>
      <c r="B40" s="55"/>
      <c r="C40" s="3"/>
      <c r="D40" s="3"/>
      <c r="E40" s="3"/>
      <c r="F40" s="3"/>
      <c r="G40" s="3"/>
      <c r="H40" s="3"/>
      <c r="I40" s="3"/>
      <c r="J40" s="3"/>
      <c r="K40" s="3"/>
      <c r="L40" s="3"/>
      <c r="M40" s="3"/>
      <c r="N40" s="3"/>
      <c r="O40" s="3"/>
      <c r="P40" s="3"/>
      <c r="Q40" s="3"/>
      <c r="R40" s="3"/>
      <c r="S40" s="3"/>
      <c r="T40" s="3"/>
      <c r="U40" s="3"/>
      <c r="V40" s="3"/>
      <c r="W40" s="3"/>
      <c r="X40" s="3"/>
      <c r="Y40" s="3"/>
      <c r="Z40" s="3"/>
    </row>
    <row r="41" spans="1:26" ht="15.75" customHeight="1">
      <c r="A41" s="3"/>
      <c r="B41" s="55"/>
      <c r="C41" s="3"/>
      <c r="D41" s="3"/>
      <c r="E41" s="3"/>
      <c r="F41" s="3"/>
      <c r="G41" s="3"/>
      <c r="H41" s="3"/>
      <c r="I41" s="3"/>
      <c r="J41" s="3"/>
      <c r="K41" s="3"/>
      <c r="L41" s="3"/>
      <c r="M41" s="3"/>
      <c r="N41" s="3"/>
      <c r="O41" s="3"/>
      <c r="P41" s="3"/>
      <c r="Q41" s="3"/>
      <c r="R41" s="3"/>
      <c r="S41" s="3"/>
      <c r="T41" s="3"/>
      <c r="U41" s="3"/>
      <c r="V41" s="3"/>
      <c r="W41" s="3"/>
      <c r="X41" s="3"/>
      <c r="Y41" s="3"/>
      <c r="Z41" s="3"/>
    </row>
    <row r="42" spans="1:26" ht="15.75" customHeight="1">
      <c r="A42" s="3"/>
      <c r="B42" s="55"/>
      <c r="C42" s="3"/>
      <c r="D42" s="3"/>
      <c r="E42" s="3"/>
      <c r="F42" s="3"/>
      <c r="G42" s="3"/>
      <c r="H42" s="3"/>
      <c r="I42" s="3"/>
      <c r="J42" s="3"/>
      <c r="K42" s="3"/>
      <c r="L42" s="3"/>
      <c r="M42" s="3"/>
      <c r="N42" s="3"/>
      <c r="O42" s="3"/>
      <c r="P42" s="3"/>
      <c r="Q42" s="3"/>
      <c r="R42" s="3"/>
      <c r="S42" s="3"/>
      <c r="T42" s="3"/>
      <c r="U42" s="3"/>
      <c r="V42" s="3"/>
      <c r="W42" s="3"/>
      <c r="X42" s="3"/>
      <c r="Y42" s="3"/>
      <c r="Z42" s="3"/>
    </row>
    <row r="43" spans="1:26" ht="15.75" customHeight="1">
      <c r="A43" s="3"/>
      <c r="B43" s="55"/>
      <c r="C43" s="3"/>
      <c r="D43" s="3"/>
      <c r="E43" s="3"/>
      <c r="F43" s="3"/>
      <c r="G43" s="3"/>
      <c r="H43" s="3"/>
      <c r="I43" s="3"/>
      <c r="J43" s="3"/>
      <c r="K43" s="3"/>
      <c r="L43" s="3"/>
      <c r="M43" s="3"/>
      <c r="N43" s="3"/>
      <c r="O43" s="3"/>
      <c r="P43" s="3"/>
      <c r="Q43" s="3"/>
      <c r="R43" s="3"/>
      <c r="S43" s="3"/>
      <c r="T43" s="3"/>
      <c r="U43" s="3"/>
      <c r="V43" s="3"/>
      <c r="W43" s="3"/>
      <c r="X43" s="3"/>
      <c r="Y43" s="3"/>
      <c r="Z43" s="3"/>
    </row>
    <row r="44" spans="1:26" ht="15.75" customHeight="1">
      <c r="A44" s="3"/>
      <c r="B44" s="55"/>
      <c r="C44" s="3"/>
      <c r="D44" s="3"/>
      <c r="E44" s="3"/>
      <c r="F44" s="3"/>
      <c r="G44" s="3"/>
      <c r="H44" s="3"/>
      <c r="I44" s="3"/>
      <c r="J44" s="3"/>
      <c r="K44" s="3"/>
      <c r="L44" s="3"/>
      <c r="M44" s="3"/>
      <c r="N44" s="3"/>
      <c r="O44" s="3"/>
      <c r="P44" s="3"/>
      <c r="Q44" s="3"/>
      <c r="R44" s="3"/>
      <c r="S44" s="3"/>
      <c r="T44" s="3"/>
      <c r="U44" s="3"/>
      <c r="V44" s="3"/>
      <c r="W44" s="3"/>
      <c r="X44" s="3"/>
      <c r="Y44" s="3"/>
      <c r="Z44" s="3"/>
    </row>
    <row r="45" spans="1:26" ht="15.75" customHeight="1">
      <c r="A45" s="3"/>
      <c r="B45" s="55"/>
      <c r="C45" s="3"/>
      <c r="D45" s="3"/>
      <c r="E45" s="3"/>
      <c r="F45" s="3"/>
      <c r="G45" s="3"/>
      <c r="H45" s="3"/>
      <c r="I45" s="3"/>
      <c r="J45" s="3"/>
      <c r="K45" s="3"/>
      <c r="L45" s="3"/>
      <c r="M45" s="3"/>
      <c r="N45" s="3"/>
      <c r="O45" s="3"/>
      <c r="P45" s="3"/>
      <c r="Q45" s="3"/>
      <c r="R45" s="3"/>
      <c r="S45" s="3"/>
      <c r="T45" s="3"/>
      <c r="U45" s="3"/>
      <c r="V45" s="3"/>
      <c r="W45" s="3"/>
      <c r="X45" s="3"/>
      <c r="Y45" s="3"/>
      <c r="Z45" s="3"/>
    </row>
    <row r="46" spans="1:26" ht="15.75" customHeight="1">
      <c r="A46" s="3"/>
      <c r="B46" s="55"/>
      <c r="C46" s="3"/>
      <c r="D46" s="3"/>
      <c r="E46" s="3"/>
      <c r="F46" s="3"/>
      <c r="G46" s="3"/>
      <c r="H46" s="3"/>
      <c r="I46" s="3"/>
      <c r="J46" s="3"/>
      <c r="K46" s="3"/>
      <c r="L46" s="3"/>
      <c r="M46" s="3"/>
      <c r="N46" s="3"/>
      <c r="O46" s="3"/>
      <c r="P46" s="3"/>
      <c r="Q46" s="3"/>
      <c r="R46" s="3"/>
      <c r="S46" s="3"/>
      <c r="T46" s="3"/>
      <c r="U46" s="3"/>
      <c r="V46" s="3"/>
      <c r="W46" s="3"/>
      <c r="X46" s="3"/>
      <c r="Y46" s="3"/>
      <c r="Z46" s="3"/>
    </row>
    <row r="47" spans="1:26" ht="15.75" customHeight="1">
      <c r="A47" s="3"/>
      <c r="B47" s="55"/>
      <c r="C47" s="3"/>
      <c r="D47" s="3"/>
      <c r="E47" s="3"/>
      <c r="F47" s="3"/>
      <c r="G47" s="3"/>
      <c r="H47" s="3"/>
      <c r="I47" s="3"/>
      <c r="J47" s="3"/>
      <c r="K47" s="3"/>
      <c r="L47" s="3"/>
      <c r="M47" s="3"/>
      <c r="N47" s="3"/>
      <c r="O47" s="3"/>
      <c r="P47" s="3"/>
      <c r="Q47" s="3"/>
      <c r="R47" s="3"/>
      <c r="S47" s="3"/>
      <c r="T47" s="3"/>
      <c r="U47" s="3"/>
      <c r="V47" s="3"/>
      <c r="W47" s="3"/>
      <c r="X47" s="3"/>
      <c r="Y47" s="3"/>
      <c r="Z47" s="3"/>
    </row>
    <row r="48" spans="1:26" ht="15.75" customHeight="1">
      <c r="A48" s="3"/>
      <c r="B48" s="55"/>
      <c r="C48" s="3"/>
      <c r="D48" s="3"/>
      <c r="E48" s="3"/>
      <c r="F48" s="3"/>
      <c r="G48" s="3"/>
      <c r="H48" s="3"/>
      <c r="I48" s="3"/>
      <c r="J48" s="3"/>
      <c r="K48" s="3"/>
      <c r="L48" s="3"/>
      <c r="M48" s="3"/>
      <c r="N48" s="3"/>
      <c r="O48" s="3"/>
      <c r="P48" s="3"/>
      <c r="Q48" s="3"/>
      <c r="R48" s="3"/>
      <c r="S48" s="3"/>
      <c r="T48" s="3"/>
      <c r="U48" s="3"/>
      <c r="V48" s="3"/>
      <c r="W48" s="3"/>
      <c r="X48" s="3"/>
      <c r="Y48" s="3"/>
      <c r="Z48" s="3"/>
    </row>
    <row r="49" spans="1:26" ht="15.75" customHeight="1">
      <c r="A49" s="3"/>
      <c r="B49" s="55"/>
      <c r="C49" s="3"/>
      <c r="D49" s="3"/>
      <c r="E49" s="3"/>
      <c r="F49" s="3"/>
      <c r="G49" s="3"/>
      <c r="H49" s="3"/>
      <c r="I49" s="3"/>
      <c r="J49" s="3"/>
      <c r="K49" s="3"/>
      <c r="L49" s="3"/>
      <c r="M49" s="3"/>
      <c r="N49" s="3"/>
      <c r="O49" s="3"/>
      <c r="P49" s="3"/>
      <c r="Q49" s="3"/>
      <c r="R49" s="3"/>
      <c r="S49" s="3"/>
      <c r="T49" s="3"/>
      <c r="U49" s="3"/>
      <c r="V49" s="3"/>
      <c r="W49" s="3"/>
      <c r="X49" s="3"/>
      <c r="Y49" s="3"/>
      <c r="Z49" s="3"/>
    </row>
    <row r="50" spans="1:26" ht="15.75" customHeight="1">
      <c r="A50" s="3"/>
      <c r="B50" s="55"/>
      <c r="C50" s="3"/>
      <c r="D50" s="3"/>
      <c r="E50" s="3"/>
      <c r="F50" s="3"/>
      <c r="G50" s="3"/>
      <c r="H50" s="3"/>
      <c r="I50" s="3"/>
      <c r="J50" s="3"/>
      <c r="K50" s="3"/>
      <c r="L50" s="3"/>
      <c r="M50" s="3"/>
      <c r="N50" s="3"/>
      <c r="O50" s="3"/>
      <c r="P50" s="3"/>
      <c r="Q50" s="3"/>
      <c r="R50" s="3"/>
      <c r="S50" s="3"/>
      <c r="T50" s="3"/>
      <c r="U50" s="3"/>
      <c r="V50" s="3"/>
      <c r="W50" s="3"/>
      <c r="X50" s="3"/>
      <c r="Y50" s="3"/>
      <c r="Z50" s="3"/>
    </row>
    <row r="51" spans="1:26" ht="15.75" customHeight="1">
      <c r="A51" s="3"/>
      <c r="B51" s="55"/>
      <c r="C51" s="3"/>
      <c r="D51" s="3"/>
      <c r="E51" s="3"/>
      <c r="F51" s="3"/>
      <c r="G51" s="3"/>
      <c r="H51" s="3"/>
      <c r="I51" s="3"/>
      <c r="J51" s="3"/>
      <c r="K51" s="3"/>
      <c r="L51" s="3"/>
      <c r="M51" s="3"/>
      <c r="N51" s="3"/>
      <c r="O51" s="3"/>
      <c r="P51" s="3"/>
      <c r="Q51" s="3"/>
      <c r="R51" s="3"/>
      <c r="S51" s="3"/>
      <c r="T51" s="3"/>
      <c r="U51" s="3"/>
      <c r="V51" s="3"/>
      <c r="W51" s="3"/>
      <c r="X51" s="3"/>
      <c r="Y51" s="3"/>
      <c r="Z51" s="3"/>
    </row>
    <row r="52" spans="1:26" ht="15.75" customHeight="1">
      <c r="A52" s="3"/>
      <c r="B52" s="55"/>
      <c r="C52" s="3"/>
      <c r="D52" s="3"/>
      <c r="E52" s="3"/>
      <c r="F52" s="3"/>
      <c r="G52" s="3"/>
      <c r="H52" s="3"/>
      <c r="I52" s="3"/>
      <c r="J52" s="3"/>
      <c r="K52" s="3"/>
      <c r="L52" s="3"/>
      <c r="M52" s="3"/>
      <c r="N52" s="3"/>
      <c r="O52" s="3"/>
      <c r="P52" s="3"/>
      <c r="Q52" s="3"/>
      <c r="R52" s="3"/>
      <c r="S52" s="3"/>
      <c r="T52" s="3"/>
      <c r="U52" s="3"/>
      <c r="V52" s="3"/>
      <c r="W52" s="3"/>
      <c r="X52" s="3"/>
      <c r="Y52" s="3"/>
      <c r="Z52" s="3"/>
    </row>
    <row r="53" spans="1:26" ht="15.75" customHeight="1">
      <c r="A53" s="3"/>
      <c r="B53" s="55"/>
      <c r="C53" s="3"/>
      <c r="D53" s="3"/>
      <c r="E53" s="3"/>
      <c r="F53" s="3"/>
      <c r="G53" s="3"/>
      <c r="H53" s="3"/>
      <c r="I53" s="3"/>
      <c r="J53" s="3"/>
      <c r="K53" s="3"/>
      <c r="L53" s="3"/>
      <c r="M53" s="3"/>
      <c r="N53" s="3"/>
      <c r="O53" s="3"/>
      <c r="P53" s="3"/>
      <c r="Q53" s="3"/>
      <c r="R53" s="3"/>
      <c r="S53" s="3"/>
      <c r="T53" s="3"/>
      <c r="U53" s="3"/>
      <c r="V53" s="3"/>
      <c r="W53" s="3"/>
      <c r="X53" s="3"/>
      <c r="Y53" s="3"/>
      <c r="Z53" s="3"/>
    </row>
    <row r="54" spans="1:26" ht="15.75" customHeight="1">
      <c r="A54" s="3"/>
      <c r="B54" s="55"/>
      <c r="C54" s="3"/>
      <c r="D54" s="3"/>
      <c r="E54" s="3"/>
      <c r="F54" s="3"/>
      <c r="G54" s="3"/>
      <c r="H54" s="3"/>
      <c r="I54" s="3"/>
      <c r="J54" s="3"/>
      <c r="K54" s="3"/>
      <c r="L54" s="3"/>
      <c r="M54" s="3"/>
      <c r="N54" s="3"/>
      <c r="O54" s="3"/>
      <c r="P54" s="3"/>
      <c r="Q54" s="3"/>
      <c r="R54" s="3"/>
      <c r="S54" s="3"/>
      <c r="T54" s="3"/>
      <c r="U54" s="3"/>
      <c r="V54" s="3"/>
      <c r="W54" s="3"/>
      <c r="X54" s="3"/>
      <c r="Y54" s="3"/>
      <c r="Z54" s="3"/>
    </row>
    <row r="55" spans="1:26" ht="15.75" customHeight="1">
      <c r="A55" s="3"/>
      <c r="B55" s="55"/>
      <c r="C55" s="3"/>
      <c r="D55" s="3"/>
      <c r="E55" s="3"/>
      <c r="F55" s="3"/>
      <c r="G55" s="3"/>
      <c r="H55" s="3"/>
      <c r="I55" s="3"/>
      <c r="J55" s="3"/>
      <c r="K55" s="3"/>
      <c r="L55" s="3"/>
      <c r="M55" s="3"/>
      <c r="N55" s="3"/>
      <c r="O55" s="3"/>
      <c r="P55" s="3"/>
      <c r="Q55" s="3"/>
      <c r="R55" s="3"/>
      <c r="S55" s="3"/>
      <c r="T55" s="3"/>
      <c r="U55" s="3"/>
      <c r="V55" s="3"/>
      <c r="W55" s="3"/>
      <c r="X55" s="3"/>
      <c r="Y55" s="3"/>
      <c r="Z55" s="3"/>
    </row>
    <row r="56" spans="1:26" ht="15.75" customHeight="1">
      <c r="A56" s="3"/>
      <c r="B56" s="55"/>
      <c r="C56" s="3"/>
      <c r="D56" s="3"/>
      <c r="E56" s="3"/>
      <c r="F56" s="3"/>
      <c r="G56" s="3"/>
      <c r="H56" s="3"/>
      <c r="I56" s="3"/>
      <c r="J56" s="3"/>
      <c r="K56" s="3"/>
      <c r="L56" s="3"/>
      <c r="M56" s="3"/>
      <c r="N56" s="3"/>
      <c r="O56" s="3"/>
      <c r="P56" s="3"/>
      <c r="Q56" s="3"/>
      <c r="R56" s="3"/>
      <c r="S56" s="3"/>
      <c r="T56" s="3"/>
      <c r="U56" s="3"/>
      <c r="V56" s="3"/>
      <c r="W56" s="3"/>
      <c r="X56" s="3"/>
      <c r="Y56" s="3"/>
      <c r="Z56" s="3"/>
    </row>
    <row r="57" spans="1:26" ht="15.75" customHeight="1">
      <c r="A57" s="3"/>
      <c r="B57" s="55"/>
      <c r="C57" s="3"/>
      <c r="D57" s="3"/>
      <c r="E57" s="3"/>
      <c r="F57" s="3"/>
      <c r="G57" s="3"/>
      <c r="H57" s="3"/>
      <c r="I57" s="3"/>
      <c r="J57" s="3"/>
      <c r="K57" s="3"/>
      <c r="L57" s="3"/>
      <c r="M57" s="3"/>
      <c r="N57" s="3"/>
      <c r="O57" s="3"/>
      <c r="P57" s="3"/>
      <c r="Q57" s="3"/>
      <c r="R57" s="3"/>
      <c r="S57" s="3"/>
      <c r="T57" s="3"/>
      <c r="U57" s="3"/>
      <c r="V57" s="3"/>
      <c r="W57" s="3"/>
      <c r="X57" s="3"/>
      <c r="Y57" s="3"/>
      <c r="Z57" s="3"/>
    </row>
    <row r="58" spans="1:26" ht="15.75" customHeight="1">
      <c r="A58" s="3"/>
      <c r="B58" s="55"/>
      <c r="C58" s="3"/>
      <c r="D58" s="3"/>
      <c r="E58" s="3"/>
      <c r="F58" s="3"/>
      <c r="G58" s="3"/>
      <c r="H58" s="3"/>
      <c r="I58" s="3"/>
      <c r="J58" s="3"/>
      <c r="K58" s="3"/>
      <c r="L58" s="3"/>
      <c r="M58" s="3"/>
      <c r="N58" s="3"/>
      <c r="O58" s="3"/>
      <c r="P58" s="3"/>
      <c r="Q58" s="3"/>
      <c r="R58" s="3"/>
      <c r="S58" s="3"/>
      <c r="T58" s="3"/>
      <c r="U58" s="3"/>
      <c r="V58" s="3"/>
      <c r="W58" s="3"/>
      <c r="X58" s="3"/>
      <c r="Y58" s="3"/>
      <c r="Z58" s="3"/>
    </row>
    <row r="59" spans="1:26" ht="15.75" customHeight="1">
      <c r="A59" s="3"/>
      <c r="B59" s="55"/>
      <c r="C59" s="3"/>
      <c r="D59" s="3"/>
      <c r="E59" s="3"/>
      <c r="F59" s="3"/>
      <c r="G59" s="3"/>
      <c r="H59" s="3"/>
      <c r="I59" s="3"/>
      <c r="J59" s="3"/>
      <c r="K59" s="3"/>
      <c r="L59" s="3"/>
      <c r="M59" s="3"/>
      <c r="N59" s="3"/>
      <c r="O59" s="3"/>
      <c r="P59" s="3"/>
      <c r="Q59" s="3"/>
      <c r="R59" s="3"/>
      <c r="S59" s="3"/>
      <c r="T59" s="3"/>
      <c r="U59" s="3"/>
      <c r="V59" s="3"/>
      <c r="W59" s="3"/>
      <c r="X59" s="3"/>
      <c r="Y59" s="3"/>
      <c r="Z59" s="3"/>
    </row>
    <row r="60" spans="1:26" ht="15.75" customHeight="1">
      <c r="A60" s="3"/>
      <c r="B60" s="55"/>
      <c r="C60" s="3"/>
      <c r="D60" s="3"/>
      <c r="E60" s="3"/>
      <c r="F60" s="3"/>
      <c r="G60" s="3"/>
      <c r="H60" s="3"/>
      <c r="I60" s="3"/>
      <c r="J60" s="3"/>
      <c r="K60" s="3"/>
      <c r="L60" s="3"/>
      <c r="M60" s="3"/>
      <c r="N60" s="3"/>
      <c r="O60" s="3"/>
      <c r="P60" s="3"/>
      <c r="Q60" s="3"/>
      <c r="R60" s="3"/>
      <c r="S60" s="3"/>
      <c r="T60" s="3"/>
      <c r="U60" s="3"/>
      <c r="V60" s="3"/>
      <c r="W60" s="3"/>
      <c r="X60" s="3"/>
      <c r="Y60" s="3"/>
      <c r="Z60" s="3"/>
    </row>
    <row r="61" spans="1:26" ht="15.75" customHeight="1">
      <c r="A61" s="3"/>
      <c r="B61" s="55"/>
      <c r="C61" s="3"/>
      <c r="D61" s="3"/>
      <c r="E61" s="3"/>
      <c r="F61" s="3"/>
      <c r="G61" s="3"/>
      <c r="H61" s="3"/>
      <c r="I61" s="3"/>
      <c r="J61" s="3"/>
      <c r="K61" s="3"/>
      <c r="L61" s="3"/>
      <c r="M61" s="3"/>
      <c r="N61" s="3"/>
      <c r="O61" s="3"/>
      <c r="P61" s="3"/>
      <c r="Q61" s="3"/>
      <c r="R61" s="3"/>
      <c r="S61" s="3"/>
      <c r="T61" s="3"/>
      <c r="U61" s="3"/>
      <c r="V61" s="3"/>
      <c r="W61" s="3"/>
      <c r="X61" s="3"/>
      <c r="Y61" s="3"/>
      <c r="Z61" s="3"/>
    </row>
    <row r="62" spans="1:26" ht="15.75" customHeight="1">
      <c r="A62" s="3"/>
      <c r="B62" s="55"/>
      <c r="C62" s="3"/>
      <c r="D62" s="3"/>
      <c r="E62" s="3"/>
      <c r="F62" s="3"/>
      <c r="G62" s="3"/>
      <c r="H62" s="3"/>
      <c r="I62" s="3"/>
      <c r="J62" s="3"/>
      <c r="K62" s="3"/>
      <c r="L62" s="3"/>
      <c r="M62" s="3"/>
      <c r="N62" s="3"/>
      <c r="O62" s="3"/>
      <c r="P62" s="3"/>
      <c r="Q62" s="3"/>
      <c r="R62" s="3"/>
      <c r="S62" s="3"/>
      <c r="T62" s="3"/>
      <c r="U62" s="3"/>
      <c r="V62" s="3"/>
      <c r="W62" s="3"/>
      <c r="X62" s="3"/>
      <c r="Y62" s="3"/>
      <c r="Z62" s="3"/>
    </row>
    <row r="63" spans="1:26" ht="15.75" customHeight="1">
      <c r="A63" s="3"/>
      <c r="B63" s="55"/>
      <c r="C63" s="3"/>
      <c r="D63" s="3"/>
      <c r="E63" s="3"/>
      <c r="F63" s="3"/>
      <c r="G63" s="3"/>
      <c r="H63" s="3"/>
      <c r="I63" s="3"/>
      <c r="J63" s="3"/>
      <c r="K63" s="3"/>
      <c r="L63" s="3"/>
      <c r="M63" s="3"/>
      <c r="N63" s="3"/>
      <c r="O63" s="3"/>
      <c r="P63" s="3"/>
      <c r="Q63" s="3"/>
      <c r="R63" s="3"/>
      <c r="S63" s="3"/>
      <c r="T63" s="3"/>
      <c r="U63" s="3"/>
      <c r="V63" s="3"/>
      <c r="W63" s="3"/>
      <c r="X63" s="3"/>
      <c r="Y63" s="3"/>
      <c r="Z63" s="3"/>
    </row>
    <row r="64" spans="1:26" ht="15.75" customHeight="1">
      <c r="A64" s="3"/>
      <c r="B64" s="55"/>
      <c r="C64" s="3"/>
      <c r="D64" s="3"/>
      <c r="E64" s="3"/>
      <c r="F64" s="3"/>
      <c r="G64" s="3"/>
      <c r="H64" s="3"/>
      <c r="I64" s="3"/>
      <c r="J64" s="3"/>
      <c r="K64" s="3"/>
      <c r="L64" s="3"/>
      <c r="M64" s="3"/>
      <c r="N64" s="3"/>
      <c r="O64" s="3"/>
      <c r="P64" s="3"/>
      <c r="Q64" s="3"/>
      <c r="R64" s="3"/>
      <c r="S64" s="3"/>
      <c r="T64" s="3"/>
      <c r="U64" s="3"/>
      <c r="V64" s="3"/>
      <c r="W64" s="3"/>
      <c r="X64" s="3"/>
      <c r="Y64" s="3"/>
      <c r="Z64" s="3"/>
    </row>
    <row r="65" spans="1:26" ht="15.75" customHeight="1">
      <c r="A65" s="3"/>
      <c r="B65" s="55"/>
      <c r="C65" s="3"/>
      <c r="D65" s="3"/>
      <c r="E65" s="3"/>
      <c r="F65" s="3"/>
      <c r="G65" s="3"/>
      <c r="H65" s="3"/>
      <c r="I65" s="3"/>
      <c r="J65" s="3"/>
      <c r="K65" s="3"/>
      <c r="L65" s="3"/>
      <c r="M65" s="3"/>
      <c r="N65" s="3"/>
      <c r="O65" s="3"/>
      <c r="P65" s="3"/>
      <c r="Q65" s="3"/>
      <c r="R65" s="3"/>
      <c r="S65" s="3"/>
      <c r="T65" s="3"/>
      <c r="U65" s="3"/>
      <c r="V65" s="3"/>
      <c r="W65" s="3"/>
      <c r="X65" s="3"/>
      <c r="Y65" s="3"/>
      <c r="Z65" s="3"/>
    </row>
    <row r="66" spans="1:26" ht="15.75" customHeight="1">
      <c r="A66" s="3"/>
      <c r="B66" s="55"/>
      <c r="C66" s="3"/>
      <c r="D66" s="3"/>
      <c r="E66" s="3"/>
      <c r="F66" s="3"/>
      <c r="G66" s="3"/>
      <c r="H66" s="3"/>
      <c r="I66" s="3"/>
      <c r="J66" s="3"/>
      <c r="K66" s="3"/>
      <c r="L66" s="3"/>
      <c r="M66" s="3"/>
      <c r="N66" s="3"/>
      <c r="O66" s="3"/>
      <c r="P66" s="3"/>
      <c r="Q66" s="3"/>
      <c r="R66" s="3"/>
      <c r="S66" s="3"/>
      <c r="T66" s="3"/>
      <c r="U66" s="3"/>
      <c r="V66" s="3"/>
      <c r="W66" s="3"/>
      <c r="X66" s="3"/>
      <c r="Y66" s="3"/>
      <c r="Z66" s="3"/>
    </row>
    <row r="67" spans="1:26" ht="15.75" customHeight="1">
      <c r="A67" s="3"/>
      <c r="B67" s="55"/>
      <c r="C67" s="3"/>
      <c r="D67" s="3"/>
      <c r="E67" s="3"/>
      <c r="F67" s="3"/>
      <c r="G67" s="3"/>
      <c r="H67" s="3"/>
      <c r="I67" s="3"/>
      <c r="J67" s="3"/>
      <c r="K67" s="3"/>
      <c r="L67" s="3"/>
      <c r="M67" s="3"/>
      <c r="N67" s="3"/>
      <c r="O67" s="3"/>
      <c r="P67" s="3"/>
      <c r="Q67" s="3"/>
      <c r="R67" s="3"/>
      <c r="S67" s="3"/>
      <c r="T67" s="3"/>
      <c r="U67" s="3"/>
      <c r="V67" s="3"/>
      <c r="W67" s="3"/>
      <c r="X67" s="3"/>
      <c r="Y67" s="3"/>
      <c r="Z67" s="3"/>
    </row>
    <row r="68" spans="1:26" ht="15.75" customHeight="1">
      <c r="A68" s="3"/>
      <c r="B68" s="55"/>
      <c r="C68" s="3"/>
      <c r="D68" s="3"/>
      <c r="E68" s="3"/>
      <c r="F68" s="3"/>
      <c r="G68" s="3"/>
      <c r="H68" s="3"/>
      <c r="I68" s="3"/>
      <c r="J68" s="3"/>
      <c r="K68" s="3"/>
      <c r="L68" s="3"/>
      <c r="M68" s="3"/>
      <c r="N68" s="3"/>
      <c r="O68" s="3"/>
      <c r="P68" s="3"/>
      <c r="Q68" s="3"/>
      <c r="R68" s="3"/>
      <c r="S68" s="3"/>
      <c r="T68" s="3"/>
      <c r="U68" s="3"/>
      <c r="V68" s="3"/>
      <c r="W68" s="3"/>
      <c r="X68" s="3"/>
      <c r="Y68" s="3"/>
      <c r="Z68" s="3"/>
    </row>
    <row r="69" spans="1:26" ht="15.75" customHeight="1">
      <c r="A69" s="3"/>
      <c r="B69" s="55"/>
      <c r="C69" s="3"/>
      <c r="D69" s="3"/>
      <c r="E69" s="3"/>
      <c r="F69" s="3"/>
      <c r="G69" s="3"/>
      <c r="H69" s="3"/>
      <c r="I69" s="3"/>
      <c r="J69" s="3"/>
      <c r="K69" s="3"/>
      <c r="L69" s="3"/>
      <c r="M69" s="3"/>
      <c r="N69" s="3"/>
      <c r="O69" s="3"/>
      <c r="P69" s="3"/>
      <c r="Q69" s="3"/>
      <c r="R69" s="3"/>
      <c r="S69" s="3"/>
      <c r="T69" s="3"/>
      <c r="U69" s="3"/>
      <c r="V69" s="3"/>
      <c r="W69" s="3"/>
      <c r="X69" s="3"/>
      <c r="Y69" s="3"/>
      <c r="Z69" s="3"/>
    </row>
    <row r="70" spans="1:26" ht="15.75" customHeight="1">
      <c r="A70" s="3"/>
      <c r="B70" s="55"/>
      <c r="C70" s="3"/>
      <c r="D70" s="3"/>
      <c r="E70" s="3"/>
      <c r="F70" s="3"/>
      <c r="G70" s="3"/>
      <c r="H70" s="3"/>
      <c r="I70" s="3"/>
      <c r="J70" s="3"/>
      <c r="K70" s="3"/>
      <c r="L70" s="3"/>
      <c r="M70" s="3"/>
      <c r="N70" s="3"/>
      <c r="O70" s="3"/>
      <c r="P70" s="3"/>
      <c r="Q70" s="3"/>
      <c r="R70" s="3"/>
      <c r="S70" s="3"/>
      <c r="T70" s="3"/>
      <c r="U70" s="3"/>
      <c r="V70" s="3"/>
      <c r="W70" s="3"/>
      <c r="X70" s="3"/>
      <c r="Y70" s="3"/>
      <c r="Z70" s="3"/>
    </row>
    <row r="71" spans="1:26" ht="15.75" customHeight="1">
      <c r="A71" s="3"/>
      <c r="B71" s="55"/>
      <c r="C71" s="3"/>
      <c r="D71" s="3"/>
      <c r="E71" s="3"/>
      <c r="F71" s="3"/>
      <c r="G71" s="3"/>
      <c r="H71" s="3"/>
      <c r="I71" s="3"/>
      <c r="J71" s="3"/>
      <c r="K71" s="3"/>
      <c r="L71" s="3"/>
      <c r="M71" s="3"/>
      <c r="N71" s="3"/>
      <c r="O71" s="3"/>
      <c r="P71" s="3"/>
      <c r="Q71" s="3"/>
      <c r="R71" s="3"/>
      <c r="S71" s="3"/>
      <c r="T71" s="3"/>
      <c r="U71" s="3"/>
      <c r="V71" s="3"/>
      <c r="W71" s="3"/>
      <c r="X71" s="3"/>
      <c r="Y71" s="3"/>
      <c r="Z71" s="3"/>
    </row>
    <row r="72" spans="1:26" ht="15.75" customHeight="1">
      <c r="A72" s="3"/>
      <c r="B72" s="55"/>
      <c r="C72" s="3"/>
      <c r="D72" s="3"/>
      <c r="E72" s="3"/>
      <c r="F72" s="3"/>
      <c r="G72" s="3"/>
      <c r="H72" s="3"/>
      <c r="I72" s="3"/>
      <c r="J72" s="3"/>
      <c r="K72" s="3"/>
      <c r="L72" s="3"/>
      <c r="M72" s="3"/>
      <c r="N72" s="3"/>
      <c r="O72" s="3"/>
      <c r="P72" s="3"/>
      <c r="Q72" s="3"/>
      <c r="R72" s="3"/>
      <c r="S72" s="3"/>
      <c r="T72" s="3"/>
      <c r="U72" s="3"/>
      <c r="V72" s="3"/>
      <c r="W72" s="3"/>
      <c r="X72" s="3"/>
      <c r="Y72" s="3"/>
      <c r="Z72" s="3"/>
    </row>
    <row r="73" spans="1:26" ht="15.75" customHeight="1">
      <c r="A73" s="3"/>
      <c r="B73" s="55"/>
      <c r="C73" s="3"/>
      <c r="D73" s="3"/>
      <c r="E73" s="3"/>
      <c r="F73" s="3"/>
      <c r="G73" s="3"/>
      <c r="H73" s="3"/>
      <c r="I73" s="3"/>
      <c r="J73" s="3"/>
      <c r="K73" s="3"/>
      <c r="L73" s="3"/>
      <c r="M73" s="3"/>
      <c r="N73" s="3"/>
      <c r="O73" s="3"/>
      <c r="P73" s="3"/>
      <c r="Q73" s="3"/>
      <c r="R73" s="3"/>
      <c r="S73" s="3"/>
      <c r="T73" s="3"/>
      <c r="U73" s="3"/>
      <c r="V73" s="3"/>
      <c r="W73" s="3"/>
      <c r="X73" s="3"/>
      <c r="Y73" s="3"/>
      <c r="Z73" s="3"/>
    </row>
    <row r="74" spans="1:26" ht="15.75" customHeight="1">
      <c r="A74" s="3"/>
      <c r="B74" s="55"/>
      <c r="C74" s="3"/>
      <c r="D74" s="3"/>
      <c r="E74" s="3"/>
      <c r="F74" s="3"/>
      <c r="G74" s="3"/>
      <c r="H74" s="3"/>
      <c r="I74" s="3"/>
      <c r="J74" s="3"/>
      <c r="K74" s="3"/>
      <c r="L74" s="3"/>
      <c r="M74" s="3"/>
      <c r="N74" s="3"/>
      <c r="O74" s="3"/>
      <c r="P74" s="3"/>
      <c r="Q74" s="3"/>
      <c r="R74" s="3"/>
      <c r="S74" s="3"/>
      <c r="T74" s="3"/>
      <c r="U74" s="3"/>
      <c r="V74" s="3"/>
      <c r="W74" s="3"/>
      <c r="X74" s="3"/>
      <c r="Y74" s="3"/>
      <c r="Z74" s="3"/>
    </row>
    <row r="75" spans="1:26" ht="15.75" customHeight="1">
      <c r="A75" s="3"/>
      <c r="B75" s="55"/>
      <c r="C75" s="3"/>
      <c r="D75" s="3"/>
      <c r="E75" s="3"/>
      <c r="F75" s="3"/>
      <c r="G75" s="3"/>
      <c r="H75" s="3"/>
      <c r="I75" s="3"/>
      <c r="J75" s="3"/>
      <c r="K75" s="3"/>
      <c r="L75" s="3"/>
      <c r="M75" s="3"/>
      <c r="N75" s="3"/>
      <c r="O75" s="3"/>
      <c r="P75" s="3"/>
      <c r="Q75" s="3"/>
      <c r="R75" s="3"/>
      <c r="S75" s="3"/>
      <c r="T75" s="3"/>
      <c r="U75" s="3"/>
      <c r="V75" s="3"/>
      <c r="W75" s="3"/>
      <c r="X75" s="3"/>
      <c r="Y75" s="3"/>
      <c r="Z75" s="3"/>
    </row>
    <row r="76" spans="1:26" ht="15.75" customHeight="1">
      <c r="A76" s="3"/>
      <c r="B76" s="55"/>
      <c r="C76" s="3"/>
      <c r="D76" s="3"/>
      <c r="E76" s="3"/>
      <c r="F76" s="3"/>
      <c r="G76" s="3"/>
      <c r="H76" s="3"/>
      <c r="I76" s="3"/>
      <c r="J76" s="3"/>
      <c r="K76" s="3"/>
      <c r="L76" s="3"/>
      <c r="M76" s="3"/>
      <c r="N76" s="3"/>
      <c r="O76" s="3"/>
      <c r="P76" s="3"/>
      <c r="Q76" s="3"/>
      <c r="R76" s="3"/>
      <c r="S76" s="3"/>
      <c r="T76" s="3"/>
      <c r="U76" s="3"/>
      <c r="V76" s="3"/>
      <c r="W76" s="3"/>
      <c r="X76" s="3"/>
      <c r="Y76" s="3"/>
      <c r="Z76" s="3"/>
    </row>
    <row r="77" spans="1:26" ht="15.75" customHeight="1">
      <c r="A77" s="3"/>
      <c r="B77" s="55"/>
      <c r="C77" s="3"/>
      <c r="D77" s="3"/>
      <c r="E77" s="3"/>
      <c r="F77" s="3"/>
      <c r="G77" s="3"/>
      <c r="H77" s="3"/>
      <c r="I77" s="3"/>
      <c r="J77" s="3"/>
      <c r="K77" s="3"/>
      <c r="L77" s="3"/>
      <c r="M77" s="3"/>
      <c r="N77" s="3"/>
      <c r="O77" s="3"/>
      <c r="P77" s="3"/>
      <c r="Q77" s="3"/>
      <c r="R77" s="3"/>
      <c r="S77" s="3"/>
      <c r="T77" s="3"/>
      <c r="U77" s="3"/>
      <c r="V77" s="3"/>
      <c r="W77" s="3"/>
      <c r="X77" s="3"/>
      <c r="Y77" s="3"/>
      <c r="Z77" s="3"/>
    </row>
    <row r="78" spans="1:26" ht="15.75" customHeight="1">
      <c r="A78" s="3"/>
      <c r="B78" s="55"/>
      <c r="C78" s="3"/>
      <c r="D78" s="3"/>
      <c r="E78" s="3"/>
      <c r="F78" s="3"/>
      <c r="G78" s="3"/>
      <c r="H78" s="3"/>
      <c r="I78" s="3"/>
      <c r="J78" s="3"/>
      <c r="K78" s="3"/>
      <c r="L78" s="3"/>
      <c r="M78" s="3"/>
      <c r="N78" s="3"/>
      <c r="O78" s="3"/>
      <c r="P78" s="3"/>
      <c r="Q78" s="3"/>
      <c r="R78" s="3"/>
      <c r="S78" s="3"/>
      <c r="T78" s="3"/>
      <c r="U78" s="3"/>
      <c r="V78" s="3"/>
      <c r="W78" s="3"/>
      <c r="X78" s="3"/>
      <c r="Y78" s="3"/>
      <c r="Z78" s="3"/>
    </row>
    <row r="79" spans="1:26" ht="15.75" customHeight="1">
      <c r="A79" s="3"/>
      <c r="B79" s="55"/>
      <c r="C79" s="3"/>
      <c r="D79" s="3"/>
      <c r="E79" s="3"/>
      <c r="F79" s="3"/>
      <c r="G79" s="3"/>
      <c r="H79" s="3"/>
      <c r="I79" s="3"/>
      <c r="J79" s="3"/>
      <c r="K79" s="3"/>
      <c r="L79" s="3"/>
      <c r="M79" s="3"/>
      <c r="N79" s="3"/>
      <c r="O79" s="3"/>
      <c r="P79" s="3"/>
      <c r="Q79" s="3"/>
      <c r="R79" s="3"/>
      <c r="S79" s="3"/>
      <c r="T79" s="3"/>
      <c r="U79" s="3"/>
      <c r="V79" s="3"/>
      <c r="W79" s="3"/>
      <c r="X79" s="3"/>
      <c r="Y79" s="3"/>
      <c r="Z79" s="3"/>
    </row>
    <row r="80" spans="1:26" ht="15.75" customHeight="1">
      <c r="A80" s="3"/>
      <c r="B80" s="55"/>
      <c r="C80" s="3"/>
      <c r="D80" s="3"/>
      <c r="E80" s="3"/>
      <c r="F80" s="3"/>
      <c r="G80" s="3"/>
      <c r="H80" s="3"/>
      <c r="I80" s="3"/>
      <c r="J80" s="3"/>
      <c r="K80" s="3"/>
      <c r="L80" s="3"/>
      <c r="M80" s="3"/>
      <c r="N80" s="3"/>
      <c r="O80" s="3"/>
      <c r="P80" s="3"/>
      <c r="Q80" s="3"/>
      <c r="R80" s="3"/>
      <c r="S80" s="3"/>
      <c r="T80" s="3"/>
      <c r="U80" s="3"/>
      <c r="V80" s="3"/>
      <c r="W80" s="3"/>
      <c r="X80" s="3"/>
      <c r="Y80" s="3"/>
      <c r="Z80" s="3"/>
    </row>
    <row r="81" spans="1:26" ht="15.75" customHeight="1">
      <c r="A81" s="3"/>
      <c r="B81" s="55"/>
      <c r="C81" s="3"/>
      <c r="D81" s="3"/>
      <c r="E81" s="3"/>
      <c r="F81" s="3"/>
      <c r="G81" s="3"/>
      <c r="H81" s="3"/>
      <c r="I81" s="3"/>
      <c r="J81" s="3"/>
      <c r="K81" s="3"/>
      <c r="L81" s="3"/>
      <c r="M81" s="3"/>
      <c r="N81" s="3"/>
      <c r="O81" s="3"/>
      <c r="P81" s="3"/>
      <c r="Q81" s="3"/>
      <c r="R81" s="3"/>
      <c r="S81" s="3"/>
      <c r="T81" s="3"/>
      <c r="U81" s="3"/>
      <c r="V81" s="3"/>
      <c r="W81" s="3"/>
      <c r="X81" s="3"/>
      <c r="Y81" s="3"/>
      <c r="Z81" s="3"/>
    </row>
    <row r="82" spans="1:26" ht="15.75" customHeight="1">
      <c r="A82" s="3"/>
      <c r="B82" s="55"/>
      <c r="C82" s="3"/>
      <c r="D82" s="3"/>
      <c r="E82" s="3"/>
      <c r="F82" s="3"/>
      <c r="G82" s="3"/>
      <c r="H82" s="3"/>
      <c r="I82" s="3"/>
      <c r="J82" s="3"/>
      <c r="K82" s="3"/>
      <c r="L82" s="3"/>
      <c r="M82" s="3"/>
      <c r="N82" s="3"/>
      <c r="O82" s="3"/>
      <c r="P82" s="3"/>
      <c r="Q82" s="3"/>
      <c r="R82" s="3"/>
      <c r="S82" s="3"/>
      <c r="T82" s="3"/>
      <c r="U82" s="3"/>
      <c r="V82" s="3"/>
      <c r="W82" s="3"/>
      <c r="X82" s="3"/>
      <c r="Y82" s="3"/>
      <c r="Z82" s="3"/>
    </row>
    <row r="83" spans="1:26" ht="15.75" customHeight="1">
      <c r="A83" s="3"/>
      <c r="B83" s="55"/>
      <c r="C83" s="3"/>
      <c r="D83" s="3"/>
      <c r="E83" s="3"/>
      <c r="F83" s="3"/>
      <c r="G83" s="3"/>
      <c r="H83" s="3"/>
      <c r="I83" s="3"/>
      <c r="J83" s="3"/>
      <c r="K83" s="3"/>
      <c r="L83" s="3"/>
      <c r="M83" s="3"/>
      <c r="N83" s="3"/>
      <c r="O83" s="3"/>
      <c r="P83" s="3"/>
      <c r="Q83" s="3"/>
      <c r="R83" s="3"/>
      <c r="S83" s="3"/>
      <c r="T83" s="3"/>
      <c r="U83" s="3"/>
      <c r="V83" s="3"/>
      <c r="W83" s="3"/>
      <c r="X83" s="3"/>
      <c r="Y83" s="3"/>
      <c r="Z83" s="3"/>
    </row>
    <row r="84" spans="1:26" ht="15.75" customHeight="1">
      <c r="A84" s="3"/>
      <c r="B84" s="55"/>
      <c r="C84" s="3"/>
      <c r="D84" s="3"/>
      <c r="E84" s="3"/>
      <c r="F84" s="3"/>
      <c r="G84" s="3"/>
      <c r="H84" s="3"/>
      <c r="I84" s="3"/>
      <c r="J84" s="3"/>
      <c r="K84" s="3"/>
      <c r="L84" s="3"/>
      <c r="M84" s="3"/>
      <c r="N84" s="3"/>
      <c r="O84" s="3"/>
      <c r="P84" s="3"/>
      <c r="Q84" s="3"/>
      <c r="R84" s="3"/>
      <c r="S84" s="3"/>
      <c r="T84" s="3"/>
      <c r="U84" s="3"/>
      <c r="V84" s="3"/>
      <c r="W84" s="3"/>
      <c r="X84" s="3"/>
      <c r="Y84" s="3"/>
      <c r="Z84" s="3"/>
    </row>
    <row r="85" spans="1:26" ht="15.75" customHeight="1">
      <c r="A85" s="3"/>
      <c r="B85" s="55"/>
      <c r="C85" s="3"/>
      <c r="D85" s="3"/>
      <c r="E85" s="3"/>
      <c r="F85" s="3"/>
      <c r="G85" s="3"/>
      <c r="H85" s="3"/>
      <c r="I85" s="3"/>
      <c r="J85" s="3"/>
      <c r="K85" s="3"/>
      <c r="L85" s="3"/>
      <c r="M85" s="3"/>
      <c r="N85" s="3"/>
      <c r="O85" s="3"/>
      <c r="P85" s="3"/>
      <c r="Q85" s="3"/>
      <c r="R85" s="3"/>
      <c r="S85" s="3"/>
      <c r="T85" s="3"/>
      <c r="U85" s="3"/>
      <c r="V85" s="3"/>
      <c r="W85" s="3"/>
      <c r="X85" s="3"/>
      <c r="Y85" s="3"/>
      <c r="Z85" s="3"/>
    </row>
    <row r="86" spans="1:26" ht="15.75" customHeight="1">
      <c r="A86" s="3"/>
      <c r="B86" s="55"/>
      <c r="C86" s="3"/>
      <c r="D86" s="3"/>
      <c r="E86" s="3"/>
      <c r="F86" s="3"/>
      <c r="G86" s="3"/>
      <c r="H86" s="3"/>
      <c r="I86" s="3"/>
      <c r="J86" s="3"/>
      <c r="K86" s="3"/>
      <c r="L86" s="3"/>
      <c r="M86" s="3"/>
      <c r="N86" s="3"/>
      <c r="O86" s="3"/>
      <c r="P86" s="3"/>
      <c r="Q86" s="3"/>
      <c r="R86" s="3"/>
      <c r="S86" s="3"/>
      <c r="T86" s="3"/>
      <c r="U86" s="3"/>
      <c r="V86" s="3"/>
      <c r="W86" s="3"/>
      <c r="X86" s="3"/>
      <c r="Y86" s="3"/>
      <c r="Z86" s="3"/>
    </row>
    <row r="87" spans="1:26" ht="15.75" customHeight="1">
      <c r="A87" s="3"/>
      <c r="B87" s="55"/>
      <c r="C87" s="3"/>
      <c r="D87" s="3"/>
      <c r="E87" s="3"/>
      <c r="F87" s="3"/>
      <c r="G87" s="3"/>
      <c r="H87" s="3"/>
      <c r="I87" s="3"/>
      <c r="J87" s="3"/>
      <c r="K87" s="3"/>
      <c r="L87" s="3"/>
      <c r="M87" s="3"/>
      <c r="N87" s="3"/>
      <c r="O87" s="3"/>
      <c r="P87" s="3"/>
      <c r="Q87" s="3"/>
      <c r="R87" s="3"/>
      <c r="S87" s="3"/>
      <c r="T87" s="3"/>
      <c r="U87" s="3"/>
      <c r="V87" s="3"/>
      <c r="W87" s="3"/>
      <c r="X87" s="3"/>
      <c r="Y87" s="3"/>
      <c r="Z87" s="3"/>
    </row>
    <row r="88" spans="1:26" ht="15.75" customHeight="1">
      <c r="A88" s="3"/>
      <c r="B88" s="55"/>
      <c r="C88" s="3"/>
      <c r="D88" s="3"/>
      <c r="E88" s="3"/>
      <c r="F88" s="3"/>
      <c r="G88" s="3"/>
      <c r="H88" s="3"/>
      <c r="I88" s="3"/>
      <c r="J88" s="3"/>
      <c r="K88" s="3"/>
      <c r="L88" s="3"/>
      <c r="M88" s="3"/>
      <c r="N88" s="3"/>
      <c r="O88" s="3"/>
      <c r="P88" s="3"/>
      <c r="Q88" s="3"/>
      <c r="R88" s="3"/>
      <c r="S88" s="3"/>
      <c r="T88" s="3"/>
      <c r="U88" s="3"/>
      <c r="V88" s="3"/>
      <c r="W88" s="3"/>
      <c r="X88" s="3"/>
      <c r="Y88" s="3"/>
      <c r="Z88" s="3"/>
    </row>
    <row r="89" spans="1:26" ht="15.75" customHeight="1">
      <c r="A89" s="3"/>
      <c r="B89" s="55"/>
      <c r="C89" s="3"/>
      <c r="D89" s="3"/>
      <c r="E89" s="3"/>
      <c r="F89" s="3"/>
      <c r="G89" s="3"/>
      <c r="H89" s="3"/>
      <c r="I89" s="3"/>
      <c r="J89" s="3"/>
      <c r="K89" s="3"/>
      <c r="L89" s="3"/>
      <c r="M89" s="3"/>
      <c r="N89" s="3"/>
      <c r="O89" s="3"/>
      <c r="P89" s="3"/>
      <c r="Q89" s="3"/>
      <c r="R89" s="3"/>
      <c r="S89" s="3"/>
      <c r="T89" s="3"/>
      <c r="U89" s="3"/>
      <c r="V89" s="3"/>
      <c r="W89" s="3"/>
      <c r="X89" s="3"/>
      <c r="Y89" s="3"/>
      <c r="Z89" s="3"/>
    </row>
    <row r="90" spans="1:26" ht="15.75" customHeight="1">
      <c r="A90" s="3"/>
      <c r="B90" s="55"/>
      <c r="C90" s="3"/>
      <c r="D90" s="3"/>
      <c r="E90" s="3"/>
      <c r="F90" s="3"/>
      <c r="G90" s="3"/>
      <c r="H90" s="3"/>
      <c r="I90" s="3"/>
      <c r="J90" s="3"/>
      <c r="K90" s="3"/>
      <c r="L90" s="3"/>
      <c r="M90" s="3"/>
      <c r="N90" s="3"/>
      <c r="O90" s="3"/>
      <c r="P90" s="3"/>
      <c r="Q90" s="3"/>
      <c r="R90" s="3"/>
      <c r="S90" s="3"/>
      <c r="T90" s="3"/>
      <c r="U90" s="3"/>
      <c r="V90" s="3"/>
      <c r="W90" s="3"/>
      <c r="X90" s="3"/>
      <c r="Y90" s="3"/>
      <c r="Z90" s="3"/>
    </row>
    <row r="91" spans="1:26" ht="15.75" customHeight="1">
      <c r="A91" s="3"/>
      <c r="B91" s="55"/>
      <c r="C91" s="3"/>
      <c r="D91" s="3"/>
      <c r="E91" s="3"/>
      <c r="F91" s="3"/>
      <c r="G91" s="3"/>
      <c r="H91" s="3"/>
      <c r="I91" s="3"/>
      <c r="J91" s="3"/>
      <c r="K91" s="3"/>
      <c r="L91" s="3"/>
      <c r="M91" s="3"/>
      <c r="N91" s="3"/>
      <c r="O91" s="3"/>
      <c r="P91" s="3"/>
      <c r="Q91" s="3"/>
      <c r="R91" s="3"/>
      <c r="S91" s="3"/>
      <c r="T91" s="3"/>
      <c r="U91" s="3"/>
      <c r="V91" s="3"/>
      <c r="W91" s="3"/>
      <c r="X91" s="3"/>
      <c r="Y91" s="3"/>
      <c r="Z91" s="3"/>
    </row>
    <row r="92" spans="1:26" ht="15.75" customHeight="1">
      <c r="A92" s="3"/>
      <c r="B92" s="55"/>
      <c r="C92" s="3"/>
      <c r="D92" s="3"/>
      <c r="E92" s="3"/>
      <c r="F92" s="3"/>
      <c r="G92" s="3"/>
      <c r="H92" s="3"/>
      <c r="I92" s="3"/>
      <c r="J92" s="3"/>
      <c r="K92" s="3"/>
      <c r="L92" s="3"/>
      <c r="M92" s="3"/>
      <c r="N92" s="3"/>
      <c r="O92" s="3"/>
      <c r="P92" s="3"/>
      <c r="Q92" s="3"/>
      <c r="R92" s="3"/>
      <c r="S92" s="3"/>
      <c r="T92" s="3"/>
      <c r="U92" s="3"/>
      <c r="V92" s="3"/>
      <c r="W92" s="3"/>
      <c r="X92" s="3"/>
      <c r="Y92" s="3"/>
      <c r="Z92" s="3"/>
    </row>
    <row r="93" spans="1:26" ht="15.75" customHeight="1">
      <c r="A93" s="3"/>
      <c r="B93" s="55"/>
      <c r="C93" s="3"/>
      <c r="D93" s="3"/>
      <c r="E93" s="3"/>
      <c r="F93" s="3"/>
      <c r="G93" s="3"/>
      <c r="H93" s="3"/>
      <c r="I93" s="3"/>
      <c r="J93" s="3"/>
      <c r="K93" s="3"/>
      <c r="L93" s="3"/>
      <c r="M93" s="3"/>
      <c r="N93" s="3"/>
      <c r="O93" s="3"/>
      <c r="P93" s="3"/>
      <c r="Q93" s="3"/>
      <c r="R93" s="3"/>
      <c r="S93" s="3"/>
      <c r="T93" s="3"/>
      <c r="U93" s="3"/>
      <c r="V93" s="3"/>
      <c r="W93" s="3"/>
      <c r="X93" s="3"/>
      <c r="Y93" s="3"/>
      <c r="Z93" s="3"/>
    </row>
    <row r="94" spans="1:26" ht="15.75" customHeight="1">
      <c r="A94" s="3"/>
      <c r="B94" s="55"/>
      <c r="C94" s="3"/>
      <c r="D94" s="3"/>
      <c r="E94" s="3"/>
      <c r="F94" s="3"/>
      <c r="G94" s="3"/>
      <c r="H94" s="3"/>
      <c r="I94" s="3"/>
      <c r="J94" s="3"/>
      <c r="K94" s="3"/>
      <c r="L94" s="3"/>
      <c r="M94" s="3"/>
      <c r="N94" s="3"/>
      <c r="O94" s="3"/>
      <c r="P94" s="3"/>
      <c r="Q94" s="3"/>
      <c r="R94" s="3"/>
      <c r="S94" s="3"/>
      <c r="T94" s="3"/>
      <c r="U94" s="3"/>
      <c r="V94" s="3"/>
      <c r="W94" s="3"/>
      <c r="X94" s="3"/>
      <c r="Y94" s="3"/>
      <c r="Z94" s="3"/>
    </row>
    <row r="95" spans="1:26" ht="15.75" customHeight="1">
      <c r="A95" s="3"/>
      <c r="B95" s="55"/>
      <c r="C95" s="3"/>
      <c r="D95" s="3"/>
      <c r="E95" s="3"/>
      <c r="F95" s="3"/>
      <c r="G95" s="3"/>
      <c r="H95" s="3"/>
      <c r="I95" s="3"/>
      <c r="J95" s="3"/>
      <c r="K95" s="3"/>
      <c r="L95" s="3"/>
      <c r="M95" s="3"/>
      <c r="N95" s="3"/>
      <c r="O95" s="3"/>
      <c r="P95" s="3"/>
      <c r="Q95" s="3"/>
      <c r="R95" s="3"/>
      <c r="S95" s="3"/>
      <c r="T95" s="3"/>
      <c r="U95" s="3"/>
      <c r="V95" s="3"/>
      <c r="W95" s="3"/>
      <c r="X95" s="3"/>
      <c r="Y95" s="3"/>
      <c r="Z95" s="3"/>
    </row>
    <row r="96" spans="1:26" ht="15.75" customHeight="1">
      <c r="A96" s="3"/>
      <c r="B96" s="55"/>
      <c r="C96" s="3"/>
      <c r="D96" s="3"/>
      <c r="E96" s="3"/>
      <c r="F96" s="3"/>
      <c r="G96" s="3"/>
      <c r="H96" s="3"/>
      <c r="I96" s="3"/>
      <c r="J96" s="3"/>
      <c r="K96" s="3"/>
      <c r="L96" s="3"/>
      <c r="M96" s="3"/>
      <c r="N96" s="3"/>
      <c r="O96" s="3"/>
      <c r="P96" s="3"/>
      <c r="Q96" s="3"/>
      <c r="R96" s="3"/>
      <c r="S96" s="3"/>
      <c r="T96" s="3"/>
      <c r="U96" s="3"/>
      <c r="V96" s="3"/>
      <c r="W96" s="3"/>
      <c r="X96" s="3"/>
      <c r="Y96" s="3"/>
      <c r="Z96" s="3"/>
    </row>
    <row r="97" spans="1:26" ht="15.75" customHeight="1">
      <c r="A97" s="3"/>
      <c r="B97" s="55"/>
      <c r="C97" s="3"/>
      <c r="D97" s="3"/>
      <c r="E97" s="3"/>
      <c r="F97" s="3"/>
      <c r="G97" s="3"/>
      <c r="H97" s="3"/>
      <c r="I97" s="3"/>
      <c r="J97" s="3"/>
      <c r="K97" s="3"/>
      <c r="L97" s="3"/>
      <c r="M97" s="3"/>
      <c r="N97" s="3"/>
      <c r="O97" s="3"/>
      <c r="P97" s="3"/>
      <c r="Q97" s="3"/>
      <c r="R97" s="3"/>
      <c r="S97" s="3"/>
      <c r="T97" s="3"/>
      <c r="U97" s="3"/>
      <c r="V97" s="3"/>
      <c r="W97" s="3"/>
      <c r="X97" s="3"/>
      <c r="Y97" s="3"/>
      <c r="Z97" s="3"/>
    </row>
    <row r="98" spans="1:26" ht="15.75" customHeight="1">
      <c r="A98" s="3"/>
      <c r="B98" s="55"/>
      <c r="C98" s="3"/>
      <c r="D98" s="3"/>
      <c r="E98" s="3"/>
      <c r="F98" s="3"/>
      <c r="G98" s="3"/>
      <c r="H98" s="3"/>
      <c r="I98" s="3"/>
      <c r="J98" s="3"/>
      <c r="K98" s="3"/>
      <c r="L98" s="3"/>
      <c r="M98" s="3"/>
      <c r="N98" s="3"/>
      <c r="O98" s="3"/>
      <c r="P98" s="3"/>
      <c r="Q98" s="3"/>
      <c r="R98" s="3"/>
      <c r="S98" s="3"/>
      <c r="T98" s="3"/>
      <c r="U98" s="3"/>
      <c r="V98" s="3"/>
      <c r="W98" s="3"/>
      <c r="X98" s="3"/>
      <c r="Y98" s="3"/>
      <c r="Z98" s="3"/>
    </row>
    <row r="99" spans="1:26" ht="15.75" customHeight="1">
      <c r="A99" s="3"/>
      <c r="B99" s="55"/>
      <c r="C99" s="3"/>
      <c r="D99" s="3"/>
      <c r="E99" s="3"/>
      <c r="F99" s="3"/>
      <c r="G99" s="3"/>
      <c r="H99" s="3"/>
      <c r="I99" s="3"/>
      <c r="J99" s="3"/>
      <c r="K99" s="3"/>
      <c r="L99" s="3"/>
      <c r="M99" s="3"/>
      <c r="N99" s="3"/>
      <c r="O99" s="3"/>
      <c r="P99" s="3"/>
      <c r="Q99" s="3"/>
      <c r="R99" s="3"/>
      <c r="S99" s="3"/>
      <c r="T99" s="3"/>
      <c r="U99" s="3"/>
      <c r="V99" s="3"/>
      <c r="W99" s="3"/>
      <c r="X99" s="3"/>
      <c r="Y99" s="3"/>
      <c r="Z99" s="3"/>
    </row>
    <row r="100" spans="1:26" ht="15.75" customHeight="1">
      <c r="A100" s="3"/>
      <c r="B100" s="55"/>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c r="A101" s="3"/>
      <c r="B101" s="55"/>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c r="A102" s="3"/>
      <c r="B102" s="55"/>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c r="A103" s="3"/>
      <c r="B103" s="55"/>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c r="A104" s="3"/>
      <c r="B104" s="55"/>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c r="A105" s="3"/>
      <c r="B105" s="55"/>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c r="A106" s="3"/>
      <c r="B106" s="55"/>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c r="A107" s="3"/>
      <c r="B107" s="55"/>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c r="A108" s="3"/>
      <c r="B108" s="55"/>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c r="A109" s="3"/>
      <c r="B109" s="55"/>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c r="A110" s="3"/>
      <c r="B110" s="55"/>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c r="A111" s="3"/>
      <c r="B111" s="55"/>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c r="A112" s="3"/>
      <c r="B112" s="55"/>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c r="A113" s="3"/>
      <c r="B113" s="55"/>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c r="A114" s="3"/>
      <c r="B114" s="55"/>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c r="A115" s="3"/>
      <c r="B115" s="55"/>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c r="A116" s="3"/>
      <c r="B116" s="55"/>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c r="A117" s="3"/>
      <c r="B117" s="55"/>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c r="A118" s="3"/>
      <c r="B118" s="55"/>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c r="A119" s="3"/>
      <c r="B119" s="55"/>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c r="A120" s="3"/>
      <c r="B120" s="55"/>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c r="A121" s="3"/>
      <c r="B121" s="55"/>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c r="A122" s="3"/>
      <c r="B122" s="55"/>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c r="A123" s="3"/>
      <c r="B123" s="55"/>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c r="A124" s="3"/>
      <c r="B124" s="55"/>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c r="A125" s="3"/>
      <c r="B125" s="55"/>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c r="A126" s="3"/>
      <c r="B126" s="55"/>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c r="A127" s="3"/>
      <c r="B127" s="55"/>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c r="A128" s="3"/>
      <c r="B128" s="55"/>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c r="A129" s="3"/>
      <c r="B129" s="55"/>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c r="A130" s="3"/>
      <c r="B130" s="55"/>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c r="A131" s="3"/>
      <c r="B131" s="55"/>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c r="A132" s="3"/>
      <c r="B132" s="55"/>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c r="A133" s="3"/>
      <c r="B133" s="55"/>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c r="A134" s="3"/>
      <c r="B134" s="55"/>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c r="A135" s="3"/>
      <c r="B135" s="55"/>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c r="A136" s="3"/>
      <c r="B136" s="55"/>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c r="A137" s="3"/>
      <c r="B137" s="55"/>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c r="A138" s="3"/>
      <c r="B138" s="55"/>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c r="A139" s="3"/>
      <c r="B139" s="55"/>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c r="A140" s="3"/>
      <c r="B140" s="55"/>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c r="A141" s="3"/>
      <c r="B141" s="55"/>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c r="A142" s="3"/>
      <c r="B142" s="55"/>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c r="A143" s="3"/>
      <c r="B143" s="55"/>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c r="A144" s="3"/>
      <c r="B144" s="55"/>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c r="A145" s="3"/>
      <c r="B145" s="55"/>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c r="A146" s="3"/>
      <c r="B146" s="55"/>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c r="A147" s="3"/>
      <c r="B147" s="55"/>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c r="A148" s="3"/>
      <c r="B148" s="55"/>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c r="A149" s="3"/>
      <c r="B149" s="55"/>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c r="A150" s="3"/>
      <c r="B150" s="55"/>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c r="A151" s="3"/>
      <c r="B151" s="55"/>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c r="A152" s="3"/>
      <c r="B152" s="55"/>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c r="A153" s="3"/>
      <c r="B153" s="55"/>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c r="A154" s="3"/>
      <c r="B154" s="55"/>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c r="A155" s="3"/>
      <c r="B155" s="55"/>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c r="A156" s="3"/>
      <c r="B156" s="55"/>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c r="A157" s="3"/>
      <c r="B157" s="55"/>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c r="A158" s="3"/>
      <c r="B158" s="55"/>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c r="A159" s="3"/>
      <c r="B159" s="55"/>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c r="A160" s="3"/>
      <c r="B160" s="55"/>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c r="A161" s="3"/>
      <c r="B161" s="55"/>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c r="A162" s="3"/>
      <c r="B162" s="55"/>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c r="A163" s="3"/>
      <c r="B163" s="55"/>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c r="A164" s="3"/>
      <c r="B164" s="55"/>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c r="A165" s="3"/>
      <c r="B165" s="55"/>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c r="A166" s="3"/>
      <c r="B166" s="55"/>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c r="A167" s="3"/>
      <c r="B167" s="55"/>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c r="A168" s="3"/>
      <c r="B168" s="55"/>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c r="A169" s="3"/>
      <c r="B169" s="55"/>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c r="A170" s="3"/>
      <c r="B170" s="55"/>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c r="A171" s="3"/>
      <c r="B171" s="55"/>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c r="A172" s="3"/>
      <c r="B172" s="55"/>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c r="A173" s="3"/>
      <c r="B173" s="55"/>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c r="A174" s="3"/>
      <c r="B174" s="55"/>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c r="A175" s="3"/>
      <c r="B175" s="55"/>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c r="A176" s="3"/>
      <c r="B176" s="55"/>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c r="A177" s="3"/>
      <c r="B177" s="55"/>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c r="A178" s="3"/>
      <c r="B178" s="55"/>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c r="A179" s="3"/>
      <c r="B179" s="55"/>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c r="A180" s="3"/>
      <c r="B180" s="55"/>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c r="A181" s="3"/>
      <c r="B181" s="55"/>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c r="A182" s="3"/>
      <c r="B182" s="55"/>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c r="A183" s="3"/>
      <c r="B183" s="55"/>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c r="A184" s="3"/>
      <c r="B184" s="55"/>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c r="A185" s="3"/>
      <c r="B185" s="55"/>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c r="A186" s="3"/>
      <c r="B186" s="55"/>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c r="A187" s="3"/>
      <c r="B187" s="55"/>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c r="A188" s="3"/>
      <c r="B188" s="55"/>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c r="A189" s="3"/>
      <c r="B189" s="55"/>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c r="A190" s="3"/>
      <c r="B190" s="55"/>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c r="A191" s="3"/>
      <c r="B191" s="55"/>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c r="A192" s="3"/>
      <c r="B192" s="55"/>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c r="A193" s="3"/>
      <c r="B193" s="55"/>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c r="A194" s="3"/>
      <c r="B194" s="55"/>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75" customHeight="1">
      <c r="A195" s="3"/>
      <c r="B195" s="55"/>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75" customHeight="1">
      <c r="A196" s="3"/>
      <c r="B196" s="55"/>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75" customHeight="1">
      <c r="A197" s="3"/>
      <c r="B197" s="55"/>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75" customHeight="1">
      <c r="A198" s="3"/>
      <c r="B198" s="55"/>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75" customHeight="1">
      <c r="A199" s="3"/>
      <c r="B199" s="55"/>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75" customHeight="1">
      <c r="A200" s="3"/>
      <c r="B200" s="55"/>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75" customHeight="1">
      <c r="A201" s="3"/>
      <c r="B201" s="55"/>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75" customHeight="1">
      <c r="A202" s="3"/>
      <c r="B202" s="55"/>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75" customHeight="1">
      <c r="A203" s="3"/>
      <c r="B203" s="55"/>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75" customHeight="1">
      <c r="A204" s="3"/>
      <c r="B204" s="55"/>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75" customHeight="1">
      <c r="A205" s="3"/>
      <c r="B205" s="55"/>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75" customHeight="1">
      <c r="A206" s="3"/>
      <c r="B206" s="55"/>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75" customHeight="1">
      <c r="A207" s="3"/>
      <c r="B207" s="55"/>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75" customHeight="1">
      <c r="A208" s="3"/>
      <c r="B208" s="55"/>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75" customHeight="1">
      <c r="A209" s="3"/>
      <c r="B209" s="55"/>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75" customHeight="1">
      <c r="A210" s="3"/>
      <c r="B210" s="55"/>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75" customHeight="1">
      <c r="A211" s="3"/>
      <c r="B211" s="55"/>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75" customHeight="1">
      <c r="A212" s="3"/>
      <c r="B212" s="55"/>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75" customHeight="1">
      <c r="A213" s="3"/>
      <c r="B213" s="55"/>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75" customHeight="1">
      <c r="A214" s="3"/>
      <c r="B214" s="55"/>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75" customHeight="1">
      <c r="A215" s="3"/>
      <c r="B215" s="55"/>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75" customHeight="1">
      <c r="A216" s="3"/>
      <c r="B216" s="55"/>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75" customHeight="1">
      <c r="A217" s="3"/>
      <c r="B217" s="55"/>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75" customHeight="1">
      <c r="A218" s="3"/>
      <c r="B218" s="55"/>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75" customHeight="1">
      <c r="A219" s="3"/>
      <c r="B219" s="55"/>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75" customHeight="1">
      <c r="A220" s="3"/>
      <c r="B220" s="55"/>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c r="A221" s="3"/>
      <c r="B221" s="55"/>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c r="A222" s="3"/>
      <c r="B222" s="55"/>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c r="A223" s="3"/>
      <c r="B223" s="55"/>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c r="A224" s="3"/>
      <c r="B224" s="55"/>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c r="A225" s="3"/>
      <c r="B225" s="55"/>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c r="A226" s="3"/>
      <c r="B226" s="55"/>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c r="A227" s="3"/>
      <c r="B227" s="55"/>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c r="A228" s="3"/>
      <c r="B228" s="55"/>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c r="A229" s="3"/>
      <c r="B229" s="55"/>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c r="A230" s="3"/>
      <c r="B230" s="55"/>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c r="A231" s="3"/>
      <c r="B231" s="55"/>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c r="A232" s="3"/>
      <c r="B232" s="55"/>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c r="A233" s="3"/>
      <c r="B233" s="55"/>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c r="A234" s="3"/>
      <c r="B234" s="55"/>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c r="A235" s="3"/>
      <c r="B235" s="55"/>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c r="A236" s="3"/>
      <c r="B236" s="55"/>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c r="A237" s="3"/>
      <c r="B237" s="55"/>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c r="A238" s="3"/>
      <c r="B238" s="55"/>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c r="A239" s="3"/>
      <c r="B239" s="55"/>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c r="A240" s="3"/>
      <c r="B240" s="55"/>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c r="A241" s="3"/>
      <c r="B241" s="55"/>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c r="A242" s="3"/>
      <c r="B242" s="55"/>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c r="A243" s="3"/>
      <c r="B243" s="55"/>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c r="A244" s="3"/>
      <c r="B244" s="55"/>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c r="A245" s="3"/>
      <c r="B245" s="55"/>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c r="A246" s="3"/>
      <c r="B246" s="55"/>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c r="A247" s="3"/>
      <c r="B247" s="55"/>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c r="A248" s="3"/>
      <c r="B248" s="55"/>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c r="A249" s="3"/>
      <c r="B249" s="55"/>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c r="A250" s="3"/>
      <c r="B250" s="55"/>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c r="A251" s="3"/>
      <c r="B251" s="55"/>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c r="A252" s="3"/>
      <c r="B252" s="55"/>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c r="A253" s="3"/>
      <c r="B253" s="55"/>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c r="A254" s="3"/>
      <c r="B254" s="55"/>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c r="A255" s="3"/>
      <c r="B255" s="55"/>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c r="A256" s="3"/>
      <c r="B256" s="55"/>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c r="A257" s="3"/>
      <c r="B257" s="55"/>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c r="A258" s="3"/>
      <c r="B258" s="55"/>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c r="A259" s="3"/>
      <c r="B259" s="55"/>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c r="A260" s="3"/>
      <c r="B260" s="55"/>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c r="A261" s="3"/>
      <c r="B261" s="55"/>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c r="A262" s="3"/>
      <c r="B262" s="55"/>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c r="A263" s="3"/>
      <c r="B263" s="55"/>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c r="A264" s="3"/>
      <c r="B264" s="55"/>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c r="A265" s="3"/>
      <c r="B265" s="55"/>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c r="A266" s="3"/>
      <c r="B266" s="55"/>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c r="A267" s="3"/>
      <c r="B267" s="55"/>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c r="A268" s="3"/>
      <c r="B268" s="55"/>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c r="A269" s="3"/>
      <c r="B269" s="55"/>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c r="A270" s="3"/>
      <c r="B270" s="55"/>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c r="A271" s="3"/>
      <c r="B271" s="55"/>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c r="A272" s="3"/>
      <c r="B272" s="55"/>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c r="A273" s="3"/>
      <c r="B273" s="55"/>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c r="A274" s="3"/>
      <c r="B274" s="55"/>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c r="A275" s="3"/>
      <c r="B275" s="55"/>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c r="A276" s="3"/>
      <c r="B276" s="55"/>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c r="A277" s="3"/>
      <c r="B277" s="55"/>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c r="A278" s="3"/>
      <c r="B278" s="55"/>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c r="A279" s="3"/>
      <c r="B279" s="55"/>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c r="A280" s="3"/>
      <c r="B280" s="55"/>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c r="A281" s="3"/>
      <c r="B281" s="55"/>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c r="A282" s="3"/>
      <c r="B282" s="55"/>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c r="A283" s="3"/>
      <c r="B283" s="55"/>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c r="A284" s="3"/>
      <c r="B284" s="55"/>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c r="A285" s="3"/>
      <c r="B285" s="55"/>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c r="A286" s="3"/>
      <c r="B286" s="55"/>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c r="A287" s="3"/>
      <c r="B287" s="55"/>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c r="A288" s="3"/>
      <c r="B288" s="55"/>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c r="A289" s="3"/>
      <c r="B289" s="55"/>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c r="A290" s="3"/>
      <c r="B290" s="55"/>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c r="A291" s="3"/>
      <c r="B291" s="55"/>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c r="A292" s="3"/>
      <c r="B292" s="55"/>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c r="A293" s="3"/>
      <c r="B293" s="55"/>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c r="A294" s="3"/>
      <c r="B294" s="55"/>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c r="A295" s="3"/>
      <c r="B295" s="55"/>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c r="A296" s="3"/>
      <c r="B296" s="55"/>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c r="A297" s="3"/>
      <c r="B297" s="55"/>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c r="A298" s="3"/>
      <c r="B298" s="55"/>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c r="A299" s="3"/>
      <c r="B299" s="55"/>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c r="A300" s="3"/>
      <c r="B300" s="55"/>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c r="A301" s="3"/>
      <c r="B301" s="55"/>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c r="A302" s="3"/>
      <c r="B302" s="55"/>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c r="A303" s="3"/>
      <c r="B303" s="55"/>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c r="A304" s="3"/>
      <c r="B304" s="55"/>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c r="A305" s="3"/>
      <c r="B305" s="55"/>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c r="A306" s="3"/>
      <c r="B306" s="55"/>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c r="A307" s="3"/>
      <c r="B307" s="55"/>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c r="A308" s="3"/>
      <c r="B308" s="55"/>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c r="A309" s="3"/>
      <c r="B309" s="55"/>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c r="A310" s="3"/>
      <c r="B310" s="55"/>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c r="A311" s="3"/>
      <c r="B311" s="55"/>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c r="A312" s="3"/>
      <c r="B312" s="55"/>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c r="A313" s="3"/>
      <c r="B313" s="55"/>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c r="A314" s="3"/>
      <c r="B314" s="55"/>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c r="A315" s="3"/>
      <c r="B315" s="55"/>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c r="A316" s="3"/>
      <c r="B316" s="55"/>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c r="A317" s="3"/>
      <c r="B317" s="55"/>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c r="A318" s="3"/>
      <c r="B318" s="55"/>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c r="A319" s="3"/>
      <c r="B319" s="55"/>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c r="A320" s="3"/>
      <c r="B320" s="55"/>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c r="A321" s="3"/>
      <c r="B321" s="55"/>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c r="A322" s="3"/>
      <c r="B322" s="55"/>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c r="A323" s="3"/>
      <c r="B323" s="55"/>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c r="A324" s="3"/>
      <c r="B324" s="55"/>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c r="A325" s="3"/>
      <c r="B325" s="55"/>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c r="A326" s="3"/>
      <c r="B326" s="55"/>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c r="A327" s="3"/>
      <c r="B327" s="55"/>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c r="A328" s="3"/>
      <c r="B328" s="55"/>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c r="A329" s="3"/>
      <c r="B329" s="55"/>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c r="A330" s="3"/>
      <c r="B330" s="55"/>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c r="A331" s="3"/>
      <c r="B331" s="55"/>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c r="A332" s="3"/>
      <c r="B332" s="55"/>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c r="A333" s="3"/>
      <c r="B333" s="55"/>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c r="A334" s="3"/>
      <c r="B334" s="55"/>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c r="A335" s="3"/>
      <c r="B335" s="55"/>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c r="A336" s="3"/>
      <c r="B336" s="55"/>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c r="A337" s="3"/>
      <c r="B337" s="55"/>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c r="A338" s="3"/>
      <c r="B338" s="55"/>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c r="A339" s="3"/>
      <c r="B339" s="55"/>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c r="A340" s="3"/>
      <c r="B340" s="55"/>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c r="A341" s="3"/>
      <c r="B341" s="55"/>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c r="A342" s="3"/>
      <c r="B342" s="55"/>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c r="A343" s="3"/>
      <c r="B343" s="55"/>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c r="A344" s="3"/>
      <c r="B344" s="55"/>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c r="A345" s="3"/>
      <c r="B345" s="55"/>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c r="A346" s="3"/>
      <c r="B346" s="55"/>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c r="A347" s="3"/>
      <c r="B347" s="55"/>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c r="A348" s="3"/>
      <c r="B348" s="55"/>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c r="A349" s="3"/>
      <c r="B349" s="55"/>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c r="A350" s="3"/>
      <c r="B350" s="55"/>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c r="A351" s="3"/>
      <c r="B351" s="55"/>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c r="A352" s="3"/>
      <c r="B352" s="55"/>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c r="A353" s="3"/>
      <c r="B353" s="55"/>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c r="A354" s="3"/>
      <c r="B354" s="55"/>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c r="A355" s="3"/>
      <c r="B355" s="55"/>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c r="A356" s="3"/>
      <c r="B356" s="55"/>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c r="A357" s="3"/>
      <c r="B357" s="55"/>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c r="A358" s="3"/>
      <c r="B358" s="55"/>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c r="A359" s="3"/>
      <c r="B359" s="55"/>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c r="A360" s="3"/>
      <c r="B360" s="55"/>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c r="A361" s="3"/>
      <c r="B361" s="55"/>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c r="A362" s="3"/>
      <c r="B362" s="55"/>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c r="A363" s="3"/>
      <c r="B363" s="55"/>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c r="A364" s="3"/>
      <c r="B364" s="55"/>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c r="A365" s="3"/>
      <c r="B365" s="55"/>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c r="A366" s="3"/>
      <c r="B366" s="55"/>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c r="A367" s="3"/>
      <c r="B367" s="55"/>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c r="A368" s="3"/>
      <c r="B368" s="55"/>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c r="A369" s="3"/>
      <c r="B369" s="55"/>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c r="A370" s="3"/>
      <c r="B370" s="55"/>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c r="A371" s="3"/>
      <c r="B371" s="55"/>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c r="A372" s="3"/>
      <c r="B372" s="55"/>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c r="A373" s="3"/>
      <c r="B373" s="55"/>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c r="A374" s="3"/>
      <c r="B374" s="55"/>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c r="A375" s="3"/>
      <c r="B375" s="55"/>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c r="A376" s="3"/>
      <c r="B376" s="55"/>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c r="A377" s="3"/>
      <c r="B377" s="55"/>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c r="A378" s="3"/>
      <c r="B378" s="55"/>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c r="A379" s="3"/>
      <c r="B379" s="55"/>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c r="A380" s="3"/>
      <c r="B380" s="55"/>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c r="A381" s="3"/>
      <c r="B381" s="55"/>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c r="A382" s="3"/>
      <c r="B382" s="55"/>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c r="A383" s="3"/>
      <c r="B383" s="55"/>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c r="A384" s="3"/>
      <c r="B384" s="55"/>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c r="A385" s="3"/>
      <c r="B385" s="55"/>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c r="A386" s="3"/>
      <c r="B386" s="55"/>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c r="A387" s="3"/>
      <c r="B387" s="55"/>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c r="A388" s="3"/>
      <c r="B388" s="55"/>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c r="A389" s="3"/>
      <c r="B389" s="55"/>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c r="A390" s="3"/>
      <c r="B390" s="55"/>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c r="A391" s="3"/>
      <c r="B391" s="55"/>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c r="A392" s="3"/>
      <c r="B392" s="55"/>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c r="A393" s="3"/>
      <c r="B393" s="55"/>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c r="A394" s="3"/>
      <c r="B394" s="55"/>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c r="A395" s="3"/>
      <c r="B395" s="55"/>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c r="A396" s="3"/>
      <c r="B396" s="55"/>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c r="A397" s="3"/>
      <c r="B397" s="55"/>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c r="A398" s="3"/>
      <c r="B398" s="55"/>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c r="A399" s="3"/>
      <c r="B399" s="55"/>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c r="A400" s="3"/>
      <c r="B400" s="55"/>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c r="A401" s="3"/>
      <c r="B401" s="55"/>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c r="A402" s="3"/>
      <c r="B402" s="55"/>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c r="A403" s="3"/>
      <c r="B403" s="55"/>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c r="A404" s="3"/>
      <c r="B404" s="55"/>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c r="A405" s="3"/>
      <c r="B405" s="55"/>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c r="A406" s="3"/>
      <c r="B406" s="55"/>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c r="A407" s="3"/>
      <c r="B407" s="55"/>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c r="A408" s="3"/>
      <c r="B408" s="55"/>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c r="A409" s="3"/>
      <c r="B409" s="55"/>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c r="A410" s="3"/>
      <c r="B410" s="55"/>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c r="A411" s="3"/>
      <c r="B411" s="55"/>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c r="A412" s="3"/>
      <c r="B412" s="55"/>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c r="A413" s="3"/>
      <c r="B413" s="55"/>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c r="A414" s="3"/>
      <c r="B414" s="55"/>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c r="A415" s="3"/>
      <c r="B415" s="55"/>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c r="A416" s="3"/>
      <c r="B416" s="55"/>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c r="A417" s="3"/>
      <c r="B417" s="55"/>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c r="A418" s="3"/>
      <c r="B418" s="55"/>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c r="A419" s="3"/>
      <c r="B419" s="55"/>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c r="A420" s="3"/>
      <c r="B420" s="55"/>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c r="A421" s="3"/>
      <c r="B421" s="55"/>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c r="A422" s="3"/>
      <c r="B422" s="55"/>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c r="A423" s="3"/>
      <c r="B423" s="55"/>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c r="A424" s="3"/>
      <c r="B424" s="55"/>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c r="A425" s="3"/>
      <c r="B425" s="55"/>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c r="A426" s="3"/>
      <c r="B426" s="55"/>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c r="A427" s="3"/>
      <c r="B427" s="55"/>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c r="A428" s="3"/>
      <c r="B428" s="55"/>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c r="A429" s="3"/>
      <c r="B429" s="55"/>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c r="A430" s="3"/>
      <c r="B430" s="55"/>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c r="A431" s="3"/>
      <c r="B431" s="55"/>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c r="A432" s="3"/>
      <c r="B432" s="55"/>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c r="A433" s="3"/>
      <c r="B433" s="55"/>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c r="A434" s="3"/>
      <c r="B434" s="55"/>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c r="A435" s="3"/>
      <c r="B435" s="55"/>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c r="A436" s="3"/>
      <c r="B436" s="55"/>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c r="A437" s="3"/>
      <c r="B437" s="55"/>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c r="A438" s="3"/>
      <c r="B438" s="55"/>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c r="A439" s="3"/>
      <c r="B439" s="55"/>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c r="A440" s="3"/>
      <c r="B440" s="55"/>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c r="A441" s="3"/>
      <c r="B441" s="55"/>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c r="A442" s="3"/>
      <c r="B442" s="55"/>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c r="A443" s="3"/>
      <c r="B443" s="55"/>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c r="A444" s="3"/>
      <c r="B444" s="55"/>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c r="A445" s="3"/>
      <c r="B445" s="55"/>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c r="A446" s="3"/>
      <c r="B446" s="55"/>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c r="A447" s="3"/>
      <c r="B447" s="55"/>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c r="A448" s="3"/>
      <c r="B448" s="55"/>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c r="A449" s="3"/>
      <c r="B449" s="55"/>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c r="A450" s="3"/>
      <c r="B450" s="55"/>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c r="A451" s="3"/>
      <c r="B451" s="55"/>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c r="A452" s="3"/>
      <c r="B452" s="55"/>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c r="A453" s="3"/>
      <c r="B453" s="55"/>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c r="A454" s="3"/>
      <c r="B454" s="55"/>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c r="A455" s="3"/>
      <c r="B455" s="55"/>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c r="A456" s="3"/>
      <c r="B456" s="55"/>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c r="A457" s="3"/>
      <c r="B457" s="55"/>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c r="A458" s="3"/>
      <c r="B458" s="55"/>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c r="A459" s="3"/>
      <c r="B459" s="55"/>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c r="A460" s="3"/>
      <c r="B460" s="55"/>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c r="A461" s="3"/>
      <c r="B461" s="55"/>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c r="A462" s="3"/>
      <c r="B462" s="55"/>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c r="A463" s="3"/>
      <c r="B463" s="55"/>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c r="A464" s="3"/>
      <c r="B464" s="55"/>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c r="A465" s="3"/>
      <c r="B465" s="55"/>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c r="A466" s="3"/>
      <c r="B466" s="55"/>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c r="A467" s="3"/>
      <c r="B467" s="55"/>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c r="A468" s="3"/>
      <c r="B468" s="55"/>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c r="A469" s="3"/>
      <c r="B469" s="55"/>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c r="A470" s="3"/>
      <c r="B470" s="55"/>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c r="A471" s="3"/>
      <c r="B471" s="55"/>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c r="A472" s="3"/>
      <c r="B472" s="55"/>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c r="A473" s="3"/>
      <c r="B473" s="55"/>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c r="A474" s="3"/>
      <c r="B474" s="55"/>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c r="A475" s="3"/>
      <c r="B475" s="55"/>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c r="A476" s="3"/>
      <c r="B476" s="55"/>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c r="A477" s="3"/>
      <c r="B477" s="55"/>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c r="A478" s="3"/>
      <c r="B478" s="55"/>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c r="A479" s="3"/>
      <c r="B479" s="55"/>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c r="A480" s="3"/>
      <c r="B480" s="55"/>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c r="A481" s="3"/>
      <c r="B481" s="55"/>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c r="A482" s="3"/>
      <c r="B482" s="55"/>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c r="A483" s="3"/>
      <c r="B483" s="55"/>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c r="A484" s="3"/>
      <c r="B484" s="55"/>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c r="A485" s="3"/>
      <c r="B485" s="55"/>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c r="A486" s="3"/>
      <c r="B486" s="55"/>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c r="A487" s="3"/>
      <c r="B487" s="55"/>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c r="A488" s="3"/>
      <c r="B488" s="55"/>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c r="A489" s="3"/>
      <c r="B489" s="55"/>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c r="A490" s="3"/>
      <c r="B490" s="55"/>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c r="A491" s="3"/>
      <c r="B491" s="55"/>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c r="A492" s="3"/>
      <c r="B492" s="55"/>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c r="A493" s="3"/>
      <c r="B493" s="55"/>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c r="A494" s="3"/>
      <c r="B494" s="55"/>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c r="A495" s="3"/>
      <c r="B495" s="55"/>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c r="A496" s="3"/>
      <c r="B496" s="55"/>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c r="A497" s="3"/>
      <c r="B497" s="55"/>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c r="A498" s="3"/>
      <c r="B498" s="55"/>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c r="A499" s="3"/>
      <c r="B499" s="55"/>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c r="A500" s="3"/>
      <c r="B500" s="55"/>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c r="A501" s="3"/>
      <c r="B501" s="55"/>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c r="A502" s="3"/>
      <c r="B502" s="55"/>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c r="A503" s="3"/>
      <c r="B503" s="55"/>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c r="A504" s="3"/>
      <c r="B504" s="55"/>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c r="A505" s="3"/>
      <c r="B505" s="55"/>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c r="A506" s="3"/>
      <c r="B506" s="55"/>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c r="A507" s="3"/>
      <c r="B507" s="55"/>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c r="A508" s="3"/>
      <c r="B508" s="55"/>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c r="A509" s="3"/>
      <c r="B509" s="55"/>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c r="A510" s="3"/>
      <c r="B510" s="55"/>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c r="A511" s="3"/>
      <c r="B511" s="55"/>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c r="A512" s="3"/>
      <c r="B512" s="55"/>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c r="A513" s="3"/>
      <c r="B513" s="55"/>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c r="A514" s="3"/>
      <c r="B514" s="55"/>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c r="A515" s="3"/>
      <c r="B515" s="55"/>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c r="A516" s="3"/>
      <c r="B516" s="55"/>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c r="A517" s="3"/>
      <c r="B517" s="55"/>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c r="A518" s="3"/>
      <c r="B518" s="55"/>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c r="A519" s="3"/>
      <c r="B519" s="55"/>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c r="A520" s="3"/>
      <c r="B520" s="55"/>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c r="A521" s="3"/>
      <c r="B521" s="55"/>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c r="A522" s="3"/>
      <c r="B522" s="55"/>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c r="A523" s="3"/>
      <c r="B523" s="55"/>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c r="A524" s="3"/>
      <c r="B524" s="55"/>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c r="A525" s="3"/>
      <c r="B525" s="55"/>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c r="A526" s="3"/>
      <c r="B526" s="55"/>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c r="A527" s="3"/>
      <c r="B527" s="55"/>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c r="A528" s="3"/>
      <c r="B528" s="55"/>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c r="A529" s="3"/>
      <c r="B529" s="55"/>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c r="A530" s="3"/>
      <c r="B530" s="55"/>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c r="A531" s="3"/>
      <c r="B531" s="55"/>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c r="A532" s="3"/>
      <c r="B532" s="55"/>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c r="A533" s="3"/>
      <c r="B533" s="55"/>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c r="A534" s="3"/>
      <c r="B534" s="55"/>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c r="A535" s="3"/>
      <c r="B535" s="55"/>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c r="A536" s="3"/>
      <c r="B536" s="55"/>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c r="A537" s="3"/>
      <c r="B537" s="55"/>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c r="A538" s="3"/>
      <c r="B538" s="55"/>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c r="A539" s="3"/>
      <c r="B539" s="55"/>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c r="A540" s="3"/>
      <c r="B540" s="55"/>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c r="A541" s="3"/>
      <c r="B541" s="55"/>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c r="A542" s="3"/>
      <c r="B542" s="55"/>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c r="A543" s="3"/>
      <c r="B543" s="55"/>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c r="A544" s="3"/>
      <c r="B544" s="55"/>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c r="A545" s="3"/>
      <c r="B545" s="55"/>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c r="A546" s="3"/>
      <c r="B546" s="55"/>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c r="A547" s="3"/>
      <c r="B547" s="55"/>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c r="A548" s="3"/>
      <c r="B548" s="55"/>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c r="A549" s="3"/>
      <c r="B549" s="55"/>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c r="A550" s="3"/>
      <c r="B550" s="55"/>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c r="A551" s="3"/>
      <c r="B551" s="55"/>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c r="A552" s="3"/>
      <c r="B552" s="55"/>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c r="A553" s="3"/>
      <c r="B553" s="55"/>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c r="A554" s="3"/>
      <c r="B554" s="55"/>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c r="A555" s="3"/>
      <c r="B555" s="55"/>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c r="A556" s="3"/>
      <c r="B556" s="55"/>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c r="A557" s="3"/>
      <c r="B557" s="55"/>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c r="A558" s="3"/>
      <c r="B558" s="55"/>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c r="A559" s="3"/>
      <c r="B559" s="55"/>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c r="A560" s="3"/>
      <c r="B560" s="55"/>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c r="A561" s="3"/>
      <c r="B561" s="55"/>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c r="A562" s="3"/>
      <c r="B562" s="55"/>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c r="A563" s="3"/>
      <c r="B563" s="55"/>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c r="A564" s="3"/>
      <c r="B564" s="55"/>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c r="A565" s="3"/>
      <c r="B565" s="55"/>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c r="A566" s="3"/>
      <c r="B566" s="55"/>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c r="A567" s="3"/>
      <c r="B567" s="55"/>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c r="A568" s="3"/>
      <c r="B568" s="55"/>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c r="A569" s="3"/>
      <c r="B569" s="55"/>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c r="A570" s="3"/>
      <c r="B570" s="55"/>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c r="A571" s="3"/>
      <c r="B571" s="55"/>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c r="A572" s="3"/>
      <c r="B572" s="55"/>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c r="A573" s="3"/>
      <c r="B573" s="55"/>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c r="A574" s="3"/>
      <c r="B574" s="55"/>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c r="A575" s="3"/>
      <c r="B575" s="55"/>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c r="A576" s="3"/>
      <c r="B576" s="55"/>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c r="A577" s="3"/>
      <c r="B577" s="55"/>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c r="A578" s="3"/>
      <c r="B578" s="55"/>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c r="A579" s="3"/>
      <c r="B579" s="55"/>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c r="A580" s="3"/>
      <c r="B580" s="55"/>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c r="A581" s="3"/>
      <c r="B581" s="55"/>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c r="A582" s="3"/>
      <c r="B582" s="55"/>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c r="A583" s="3"/>
      <c r="B583" s="55"/>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c r="A584" s="3"/>
      <c r="B584" s="55"/>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c r="A585" s="3"/>
      <c r="B585" s="55"/>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c r="A586" s="3"/>
      <c r="B586" s="55"/>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c r="A587" s="3"/>
      <c r="B587" s="55"/>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c r="A588" s="3"/>
      <c r="B588" s="55"/>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c r="A589" s="3"/>
      <c r="B589" s="55"/>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c r="A590" s="3"/>
      <c r="B590" s="55"/>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c r="A591" s="3"/>
      <c r="B591" s="55"/>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c r="A592" s="3"/>
      <c r="B592" s="55"/>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c r="A593" s="3"/>
      <c r="B593" s="55"/>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c r="A594" s="3"/>
      <c r="B594" s="55"/>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c r="A595" s="3"/>
      <c r="B595" s="55"/>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c r="A596" s="3"/>
      <c r="B596" s="55"/>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c r="A597" s="3"/>
      <c r="B597" s="55"/>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c r="A598" s="3"/>
      <c r="B598" s="55"/>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c r="A599" s="3"/>
      <c r="B599" s="55"/>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c r="A600" s="3"/>
      <c r="B600" s="55"/>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c r="A601" s="3"/>
      <c r="B601" s="55"/>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c r="A602" s="3"/>
      <c r="B602" s="55"/>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c r="A603" s="3"/>
      <c r="B603" s="55"/>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c r="A604" s="3"/>
      <c r="B604" s="55"/>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c r="A605" s="3"/>
      <c r="B605" s="55"/>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c r="A606" s="3"/>
      <c r="B606" s="55"/>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c r="A607" s="3"/>
      <c r="B607" s="55"/>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c r="A608" s="3"/>
      <c r="B608" s="55"/>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c r="A609" s="3"/>
      <c r="B609" s="55"/>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c r="A610" s="3"/>
      <c r="B610" s="55"/>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c r="A611" s="3"/>
      <c r="B611" s="55"/>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c r="A612" s="3"/>
      <c r="B612" s="55"/>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c r="A613" s="3"/>
      <c r="B613" s="55"/>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c r="A614" s="3"/>
      <c r="B614" s="55"/>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c r="A615" s="3"/>
      <c r="B615" s="55"/>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c r="A616" s="3"/>
      <c r="B616" s="55"/>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c r="A617" s="3"/>
      <c r="B617" s="55"/>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c r="A618" s="3"/>
      <c r="B618" s="55"/>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c r="A619" s="3"/>
      <c r="B619" s="55"/>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c r="A620" s="3"/>
      <c r="B620" s="55"/>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c r="A621" s="3"/>
      <c r="B621" s="55"/>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c r="A622" s="3"/>
      <c r="B622" s="55"/>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c r="A623" s="3"/>
      <c r="B623" s="55"/>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c r="A624" s="3"/>
      <c r="B624" s="55"/>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c r="A625" s="3"/>
      <c r="B625" s="55"/>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c r="A626" s="3"/>
      <c r="B626" s="55"/>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c r="A627" s="3"/>
      <c r="B627" s="55"/>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c r="A628" s="3"/>
      <c r="B628" s="55"/>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c r="A629" s="3"/>
      <c r="B629" s="55"/>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c r="A630" s="3"/>
      <c r="B630" s="55"/>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c r="A631" s="3"/>
      <c r="B631" s="55"/>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c r="A632" s="3"/>
      <c r="B632" s="55"/>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c r="A633" s="3"/>
      <c r="B633" s="55"/>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c r="A634" s="3"/>
      <c r="B634" s="55"/>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c r="A635" s="3"/>
      <c r="B635" s="55"/>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c r="A636" s="3"/>
      <c r="B636" s="55"/>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c r="A637" s="3"/>
      <c r="B637" s="55"/>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c r="A638" s="3"/>
      <c r="B638" s="55"/>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c r="A639" s="3"/>
      <c r="B639" s="55"/>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c r="A640" s="3"/>
      <c r="B640" s="55"/>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c r="A641" s="3"/>
      <c r="B641" s="55"/>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c r="A642" s="3"/>
      <c r="B642" s="55"/>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c r="A643" s="3"/>
      <c r="B643" s="55"/>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c r="A644" s="3"/>
      <c r="B644" s="55"/>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c r="A645" s="3"/>
      <c r="B645" s="55"/>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c r="A646" s="3"/>
      <c r="B646" s="55"/>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c r="A647" s="3"/>
      <c r="B647" s="55"/>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c r="A648" s="3"/>
      <c r="B648" s="55"/>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c r="A649" s="3"/>
      <c r="B649" s="55"/>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c r="A650" s="3"/>
      <c r="B650" s="55"/>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c r="A651" s="3"/>
      <c r="B651" s="55"/>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c r="A652" s="3"/>
      <c r="B652" s="55"/>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c r="A653" s="3"/>
      <c r="B653" s="55"/>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c r="A654" s="3"/>
      <c r="B654" s="55"/>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c r="A655" s="3"/>
      <c r="B655" s="55"/>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c r="A656" s="3"/>
      <c r="B656" s="55"/>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c r="A657" s="3"/>
      <c r="B657" s="55"/>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c r="A658" s="3"/>
      <c r="B658" s="55"/>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c r="A659" s="3"/>
      <c r="B659" s="55"/>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c r="A660" s="3"/>
      <c r="B660" s="55"/>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c r="A661" s="3"/>
      <c r="B661" s="55"/>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c r="A662" s="3"/>
      <c r="B662" s="55"/>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c r="A663" s="3"/>
      <c r="B663" s="55"/>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c r="A664" s="3"/>
      <c r="B664" s="55"/>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c r="A665" s="3"/>
      <c r="B665" s="55"/>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c r="A666" s="3"/>
      <c r="B666" s="55"/>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c r="A667" s="3"/>
      <c r="B667" s="55"/>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c r="A668" s="3"/>
      <c r="B668" s="55"/>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c r="A669" s="3"/>
      <c r="B669" s="55"/>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c r="A670" s="3"/>
      <c r="B670" s="55"/>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c r="A671" s="3"/>
      <c r="B671" s="55"/>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c r="A672" s="3"/>
      <c r="B672" s="55"/>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c r="A673" s="3"/>
      <c r="B673" s="55"/>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c r="A674" s="3"/>
      <c r="B674" s="55"/>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c r="A675" s="3"/>
      <c r="B675" s="55"/>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c r="A676" s="3"/>
      <c r="B676" s="55"/>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c r="A677" s="3"/>
      <c r="B677" s="55"/>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c r="A678" s="3"/>
      <c r="B678" s="55"/>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c r="A679" s="3"/>
      <c r="B679" s="55"/>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c r="A680" s="3"/>
      <c r="B680" s="55"/>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c r="A681" s="3"/>
      <c r="B681" s="55"/>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c r="A682" s="3"/>
      <c r="B682" s="55"/>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c r="A683" s="3"/>
      <c r="B683" s="55"/>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c r="A684" s="3"/>
      <c r="B684" s="55"/>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c r="A685" s="3"/>
      <c r="B685" s="55"/>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c r="A686" s="3"/>
      <c r="B686" s="55"/>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c r="A687" s="3"/>
      <c r="B687" s="55"/>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c r="A688" s="3"/>
      <c r="B688" s="55"/>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c r="A689" s="3"/>
      <c r="B689" s="55"/>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c r="A690" s="3"/>
      <c r="B690" s="55"/>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c r="A691" s="3"/>
      <c r="B691" s="55"/>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c r="A692" s="3"/>
      <c r="B692" s="55"/>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c r="A693" s="3"/>
      <c r="B693" s="55"/>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c r="A694" s="3"/>
      <c r="B694" s="55"/>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c r="A695" s="3"/>
      <c r="B695" s="55"/>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c r="A696" s="3"/>
      <c r="B696" s="55"/>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c r="A697" s="3"/>
      <c r="B697" s="55"/>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c r="A698" s="3"/>
      <c r="B698" s="55"/>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c r="A699" s="3"/>
      <c r="B699" s="55"/>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c r="A700" s="3"/>
      <c r="B700" s="55"/>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c r="A701" s="3"/>
      <c r="B701" s="55"/>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c r="A702" s="3"/>
      <c r="B702" s="55"/>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c r="A703" s="3"/>
      <c r="B703" s="55"/>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c r="A704" s="3"/>
      <c r="B704" s="55"/>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c r="A705" s="3"/>
      <c r="B705" s="55"/>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c r="A706" s="3"/>
      <c r="B706" s="55"/>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c r="A707" s="3"/>
      <c r="B707" s="55"/>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c r="A708" s="3"/>
      <c r="B708" s="55"/>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c r="A709" s="3"/>
      <c r="B709" s="55"/>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c r="A710" s="3"/>
      <c r="B710" s="55"/>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c r="A711" s="3"/>
      <c r="B711" s="55"/>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c r="A712" s="3"/>
      <c r="B712" s="55"/>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c r="A713" s="3"/>
      <c r="B713" s="55"/>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c r="A714" s="3"/>
      <c r="B714" s="55"/>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c r="A715" s="3"/>
      <c r="B715" s="55"/>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c r="A716" s="3"/>
      <c r="B716" s="55"/>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c r="A717" s="3"/>
      <c r="B717" s="55"/>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c r="A718" s="3"/>
      <c r="B718" s="55"/>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c r="A719" s="3"/>
      <c r="B719" s="55"/>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c r="A720" s="3"/>
      <c r="B720" s="55"/>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c r="A721" s="3"/>
      <c r="B721" s="55"/>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c r="A722" s="3"/>
      <c r="B722" s="55"/>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c r="A723" s="3"/>
      <c r="B723" s="55"/>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c r="A724" s="3"/>
      <c r="B724" s="55"/>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c r="A725" s="3"/>
      <c r="B725" s="55"/>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c r="A726" s="3"/>
      <c r="B726" s="55"/>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c r="A727" s="3"/>
      <c r="B727" s="55"/>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c r="A728" s="3"/>
      <c r="B728" s="55"/>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c r="A729" s="3"/>
      <c r="B729" s="55"/>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c r="A730" s="3"/>
      <c r="B730" s="55"/>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c r="A731" s="3"/>
      <c r="B731" s="55"/>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c r="A732" s="3"/>
      <c r="B732" s="55"/>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c r="A733" s="3"/>
      <c r="B733" s="55"/>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c r="A734" s="3"/>
      <c r="B734" s="55"/>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c r="A735" s="3"/>
      <c r="B735" s="55"/>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c r="A736" s="3"/>
      <c r="B736" s="55"/>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c r="A737" s="3"/>
      <c r="B737" s="55"/>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c r="A738" s="3"/>
      <c r="B738" s="55"/>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c r="A739" s="3"/>
      <c r="B739" s="55"/>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c r="A740" s="3"/>
      <c r="B740" s="55"/>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c r="A741" s="3"/>
      <c r="B741" s="55"/>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c r="A742" s="3"/>
      <c r="B742" s="55"/>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c r="A743" s="3"/>
      <c r="B743" s="55"/>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c r="A744" s="3"/>
      <c r="B744" s="55"/>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c r="A745" s="3"/>
      <c r="B745" s="55"/>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c r="A746" s="3"/>
      <c r="B746" s="55"/>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c r="A747" s="3"/>
      <c r="B747" s="55"/>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c r="A748" s="3"/>
      <c r="B748" s="55"/>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c r="A749" s="3"/>
      <c r="B749" s="55"/>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c r="A750" s="3"/>
      <c r="B750" s="55"/>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c r="A751" s="3"/>
      <c r="B751" s="55"/>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c r="A752" s="3"/>
      <c r="B752" s="55"/>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c r="A753" s="3"/>
      <c r="B753" s="55"/>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c r="A754" s="3"/>
      <c r="B754" s="55"/>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c r="A755" s="3"/>
      <c r="B755" s="55"/>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c r="A756" s="3"/>
      <c r="B756" s="55"/>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c r="A757" s="3"/>
      <c r="B757" s="55"/>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c r="A758" s="3"/>
      <c r="B758" s="55"/>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c r="A759" s="3"/>
      <c r="B759" s="55"/>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c r="A760" s="3"/>
      <c r="B760" s="55"/>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c r="A761" s="3"/>
      <c r="B761" s="55"/>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c r="A762" s="3"/>
      <c r="B762" s="55"/>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c r="A763" s="3"/>
      <c r="B763" s="55"/>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c r="A764" s="3"/>
      <c r="B764" s="55"/>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c r="A765" s="3"/>
      <c r="B765" s="55"/>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c r="A766" s="3"/>
      <c r="B766" s="55"/>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c r="A767" s="3"/>
      <c r="B767" s="55"/>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c r="A768" s="3"/>
      <c r="B768" s="55"/>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c r="A769" s="3"/>
      <c r="B769" s="55"/>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c r="A770" s="3"/>
      <c r="B770" s="55"/>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c r="A771" s="3"/>
      <c r="B771" s="55"/>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c r="A772" s="3"/>
      <c r="B772" s="55"/>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c r="A773" s="3"/>
      <c r="B773" s="55"/>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c r="A774" s="3"/>
      <c r="B774" s="55"/>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c r="A775" s="3"/>
      <c r="B775" s="55"/>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c r="A776" s="3"/>
      <c r="B776" s="55"/>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c r="A777" s="3"/>
      <c r="B777" s="55"/>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c r="A778" s="3"/>
      <c r="B778" s="55"/>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c r="A779" s="3"/>
      <c r="B779" s="55"/>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c r="A780" s="3"/>
      <c r="B780" s="55"/>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c r="A781" s="3"/>
      <c r="B781" s="55"/>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c r="A782" s="3"/>
      <c r="B782" s="55"/>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c r="A783" s="3"/>
      <c r="B783" s="55"/>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c r="A784" s="3"/>
      <c r="B784" s="55"/>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c r="A785" s="3"/>
      <c r="B785" s="55"/>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c r="A786" s="3"/>
      <c r="B786" s="55"/>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c r="A787" s="3"/>
      <c r="B787" s="55"/>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c r="A788" s="3"/>
      <c r="B788" s="55"/>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c r="A789" s="3"/>
      <c r="B789" s="55"/>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c r="A790" s="3"/>
      <c r="B790" s="55"/>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c r="A791" s="3"/>
      <c r="B791" s="55"/>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c r="A792" s="3"/>
      <c r="B792" s="55"/>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c r="A793" s="3"/>
      <c r="B793" s="55"/>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c r="A794" s="3"/>
      <c r="B794" s="55"/>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c r="A795" s="3"/>
      <c r="B795" s="55"/>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c r="A796" s="3"/>
      <c r="B796" s="55"/>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c r="A797" s="3"/>
      <c r="B797" s="55"/>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c r="A798" s="3"/>
      <c r="B798" s="55"/>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c r="A799" s="3"/>
      <c r="B799" s="55"/>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c r="A800" s="3"/>
      <c r="B800" s="55"/>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c r="A801" s="3"/>
      <c r="B801" s="55"/>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c r="A802" s="3"/>
      <c r="B802" s="55"/>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c r="A803" s="3"/>
      <c r="B803" s="55"/>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c r="A804" s="3"/>
      <c r="B804" s="55"/>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c r="A805" s="3"/>
      <c r="B805" s="55"/>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c r="A806" s="3"/>
      <c r="B806" s="55"/>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c r="A807" s="3"/>
      <c r="B807" s="55"/>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c r="A808" s="3"/>
      <c r="B808" s="55"/>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c r="A809" s="3"/>
      <c r="B809" s="55"/>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c r="A810" s="3"/>
      <c r="B810" s="55"/>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c r="A811" s="3"/>
      <c r="B811" s="55"/>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c r="A812" s="3"/>
      <c r="B812" s="55"/>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c r="A813" s="3"/>
      <c r="B813" s="55"/>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c r="A814" s="3"/>
      <c r="B814" s="55"/>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c r="A815" s="3"/>
      <c r="B815" s="55"/>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c r="A816" s="3"/>
      <c r="B816" s="55"/>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c r="A817" s="3"/>
      <c r="B817" s="55"/>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c r="A818" s="3"/>
      <c r="B818" s="55"/>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c r="A819" s="3"/>
      <c r="B819" s="55"/>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c r="A820" s="3"/>
      <c r="B820" s="55"/>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c r="A821" s="3"/>
      <c r="B821" s="55"/>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c r="A822" s="3"/>
      <c r="B822" s="55"/>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c r="A823" s="3"/>
      <c r="B823" s="55"/>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c r="A824" s="3"/>
      <c r="B824" s="55"/>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c r="A825" s="3"/>
      <c r="B825" s="55"/>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c r="A826" s="3"/>
      <c r="B826" s="55"/>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c r="A827" s="3"/>
      <c r="B827" s="55"/>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c r="A828" s="3"/>
      <c r="B828" s="55"/>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c r="A829" s="3"/>
      <c r="B829" s="55"/>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c r="A830" s="3"/>
      <c r="B830" s="55"/>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c r="A831" s="3"/>
      <c r="B831" s="55"/>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c r="A832" s="3"/>
      <c r="B832" s="55"/>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c r="A833" s="3"/>
      <c r="B833" s="55"/>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c r="A834" s="3"/>
      <c r="B834" s="55"/>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c r="A835" s="3"/>
      <c r="B835" s="55"/>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c r="A836" s="3"/>
      <c r="B836" s="55"/>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c r="A837" s="3"/>
      <c r="B837" s="55"/>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c r="A838" s="3"/>
      <c r="B838" s="55"/>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c r="A839" s="3"/>
      <c r="B839" s="55"/>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c r="A840" s="3"/>
      <c r="B840" s="55"/>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c r="A841" s="3"/>
      <c r="B841" s="55"/>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c r="A842" s="3"/>
      <c r="B842" s="55"/>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c r="A843" s="3"/>
      <c r="B843" s="55"/>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c r="A844" s="3"/>
      <c r="B844" s="55"/>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c r="A845" s="3"/>
      <c r="B845" s="55"/>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c r="A846" s="3"/>
      <c r="B846" s="55"/>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c r="A847" s="3"/>
      <c r="B847" s="55"/>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c r="A848" s="3"/>
      <c r="B848" s="55"/>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c r="A849" s="3"/>
      <c r="B849" s="55"/>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c r="A850" s="3"/>
      <c r="B850" s="55"/>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c r="A851" s="3"/>
      <c r="B851" s="55"/>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c r="A852" s="3"/>
      <c r="B852" s="55"/>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c r="A853" s="3"/>
      <c r="B853" s="55"/>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c r="A854" s="3"/>
      <c r="B854" s="55"/>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c r="A855" s="3"/>
      <c r="B855" s="55"/>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c r="A856" s="3"/>
      <c r="B856" s="55"/>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c r="A857" s="3"/>
      <c r="B857" s="55"/>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c r="A858" s="3"/>
      <c r="B858" s="55"/>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c r="A859" s="3"/>
      <c r="B859" s="55"/>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c r="A860" s="3"/>
      <c r="B860" s="55"/>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c r="A861" s="3"/>
      <c r="B861" s="55"/>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c r="A862" s="3"/>
      <c r="B862" s="55"/>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c r="A863" s="3"/>
      <c r="B863" s="55"/>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c r="A864" s="3"/>
      <c r="B864" s="55"/>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c r="A865" s="3"/>
      <c r="B865" s="55"/>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c r="A866" s="3"/>
      <c r="B866" s="55"/>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c r="A867" s="3"/>
      <c r="B867" s="55"/>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c r="A868" s="3"/>
      <c r="B868" s="55"/>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c r="A869" s="3"/>
      <c r="B869" s="55"/>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c r="A870" s="3"/>
      <c r="B870" s="55"/>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c r="A871" s="3"/>
      <c r="B871" s="55"/>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c r="A872" s="3"/>
      <c r="B872" s="55"/>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c r="A873" s="3"/>
      <c r="B873" s="55"/>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c r="A874" s="3"/>
      <c r="B874" s="55"/>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c r="A875" s="3"/>
      <c r="B875" s="55"/>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c r="A876" s="3"/>
      <c r="B876" s="55"/>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c r="A877" s="3"/>
      <c r="B877" s="55"/>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c r="A878" s="3"/>
      <c r="B878" s="55"/>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c r="A879" s="3"/>
      <c r="B879" s="55"/>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c r="A880" s="3"/>
      <c r="B880" s="55"/>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c r="A881" s="3"/>
      <c r="B881" s="55"/>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c r="A882" s="3"/>
      <c r="B882" s="55"/>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c r="A883" s="3"/>
      <c r="B883" s="55"/>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c r="A884" s="3"/>
      <c r="B884" s="55"/>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c r="A885" s="3"/>
      <c r="B885" s="55"/>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c r="A886" s="3"/>
      <c r="B886" s="55"/>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c r="A887" s="3"/>
      <c r="B887" s="55"/>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c r="A888" s="3"/>
      <c r="B888" s="55"/>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c r="A889" s="3"/>
      <c r="B889" s="55"/>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c r="A890" s="3"/>
      <c r="B890" s="55"/>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c r="A891" s="3"/>
      <c r="B891" s="55"/>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c r="A892" s="3"/>
      <c r="B892" s="55"/>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c r="A893" s="3"/>
      <c r="B893" s="55"/>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c r="A894" s="3"/>
      <c r="B894" s="55"/>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c r="A895" s="3"/>
      <c r="B895" s="55"/>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c r="A896" s="3"/>
      <c r="B896" s="55"/>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c r="A897" s="3"/>
      <c r="B897" s="55"/>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c r="A898" s="3"/>
      <c r="B898" s="55"/>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c r="A899" s="3"/>
      <c r="B899" s="55"/>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c r="A900" s="3"/>
      <c r="B900" s="55"/>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c r="A901" s="3"/>
      <c r="B901" s="55"/>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c r="A902" s="3"/>
      <c r="B902" s="55"/>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c r="A903" s="3"/>
      <c r="B903" s="55"/>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c r="A904" s="3"/>
      <c r="B904" s="55"/>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c r="A905" s="3"/>
      <c r="B905" s="55"/>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c r="A906" s="3"/>
      <c r="B906" s="55"/>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c r="A907" s="3"/>
      <c r="B907" s="55"/>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c r="A908" s="3"/>
      <c r="B908" s="55"/>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c r="A909" s="3"/>
      <c r="B909" s="55"/>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c r="A910" s="3"/>
      <c r="B910" s="55"/>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c r="A911" s="3"/>
      <c r="B911" s="55"/>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c r="A912" s="3"/>
      <c r="B912" s="55"/>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c r="A913" s="3"/>
      <c r="B913" s="55"/>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c r="A914" s="3"/>
      <c r="B914" s="55"/>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c r="A915" s="3"/>
      <c r="B915" s="55"/>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c r="A916" s="3"/>
      <c r="B916" s="55"/>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c r="A917" s="3"/>
      <c r="B917" s="55"/>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c r="A918" s="3"/>
      <c r="B918" s="55"/>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c r="A919" s="3"/>
      <c r="B919" s="55"/>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c r="A920" s="3"/>
      <c r="B920" s="55"/>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c r="A921" s="3"/>
      <c r="B921" s="55"/>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c r="A922" s="3"/>
      <c r="B922" s="55"/>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c r="A923" s="3"/>
      <c r="B923" s="55"/>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c r="A924" s="3"/>
      <c r="B924" s="55"/>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c r="A925" s="3"/>
      <c r="B925" s="55"/>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c r="A926" s="3"/>
      <c r="B926" s="55"/>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c r="A927" s="3"/>
      <c r="B927" s="55"/>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c r="A928" s="3"/>
      <c r="B928" s="55"/>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c r="A929" s="3"/>
      <c r="B929" s="55"/>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c r="A930" s="3"/>
      <c r="B930" s="55"/>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c r="A931" s="3"/>
      <c r="B931" s="55"/>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c r="A932" s="3"/>
      <c r="B932" s="55"/>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c r="A933" s="3"/>
      <c r="B933" s="55"/>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c r="A934" s="3"/>
      <c r="B934" s="55"/>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c r="A935" s="3"/>
      <c r="B935" s="55"/>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c r="A936" s="3"/>
      <c r="B936" s="55"/>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c r="A937" s="3"/>
      <c r="B937" s="55"/>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c r="A938" s="3"/>
      <c r="B938" s="55"/>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c r="A939" s="3"/>
      <c r="B939" s="55"/>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c r="A940" s="3"/>
      <c r="B940" s="55"/>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c r="A941" s="3"/>
      <c r="B941" s="55"/>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c r="A942" s="3"/>
      <c r="B942" s="55"/>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c r="A943" s="3"/>
      <c r="B943" s="55"/>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c r="A944" s="3"/>
      <c r="B944" s="55"/>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c r="A945" s="3"/>
      <c r="B945" s="55"/>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c r="A946" s="3"/>
      <c r="B946" s="55"/>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c r="A947" s="3"/>
      <c r="B947" s="55"/>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c r="A948" s="3"/>
      <c r="B948" s="55"/>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c r="A949" s="3"/>
      <c r="B949" s="55"/>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c r="A950" s="3"/>
      <c r="B950" s="55"/>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c r="A951" s="3"/>
      <c r="B951" s="55"/>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c r="A952" s="3"/>
      <c r="B952" s="55"/>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c r="A953" s="3"/>
      <c r="B953" s="55"/>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c r="A954" s="3"/>
      <c r="B954" s="55"/>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c r="A955" s="3"/>
      <c r="B955" s="55"/>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c r="A956" s="3"/>
      <c r="B956" s="55"/>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c r="A957" s="3"/>
      <c r="B957" s="55"/>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c r="A958" s="3"/>
      <c r="B958" s="55"/>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c r="A959" s="3"/>
      <c r="B959" s="55"/>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c r="A960" s="3"/>
      <c r="B960" s="55"/>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c r="A961" s="3"/>
      <c r="B961" s="55"/>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c r="A962" s="3"/>
      <c r="B962" s="55"/>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c r="A963" s="3"/>
      <c r="B963" s="55"/>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c r="A964" s="3"/>
      <c r="B964" s="55"/>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c r="A965" s="3"/>
      <c r="B965" s="55"/>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c r="A966" s="3"/>
      <c r="B966" s="55"/>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c r="A967" s="3"/>
      <c r="B967" s="55"/>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c r="A968" s="3"/>
      <c r="B968" s="55"/>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c r="A969" s="3"/>
      <c r="B969" s="55"/>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c r="A970" s="3"/>
      <c r="B970" s="55"/>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c r="A971" s="3"/>
      <c r="B971" s="55"/>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c r="A972" s="3"/>
      <c r="B972" s="55"/>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c r="A973" s="3"/>
      <c r="B973" s="55"/>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c r="A974" s="3"/>
      <c r="B974" s="55"/>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c r="A975" s="3"/>
      <c r="B975" s="55"/>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c r="A976" s="3"/>
      <c r="B976" s="55"/>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c r="A977" s="3"/>
      <c r="B977" s="55"/>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c r="A978" s="3"/>
      <c r="B978" s="55"/>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c r="A979" s="3"/>
      <c r="B979" s="55"/>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c r="A980" s="3"/>
      <c r="B980" s="55"/>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c r="A981" s="3"/>
      <c r="B981" s="55"/>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c r="A982" s="3"/>
      <c r="B982" s="55"/>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c r="A983" s="3"/>
      <c r="B983" s="55"/>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c r="A984" s="3"/>
      <c r="B984" s="55"/>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c r="A985" s="3"/>
      <c r="B985" s="55"/>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c r="A986" s="3"/>
      <c r="B986" s="55"/>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c r="A987" s="3"/>
      <c r="B987" s="55"/>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c r="A988" s="3"/>
      <c r="B988" s="55"/>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c r="A989" s="3"/>
      <c r="B989" s="55"/>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c r="A990" s="3"/>
      <c r="B990" s="55"/>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c r="A991" s="3"/>
      <c r="B991" s="55"/>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c r="A992" s="3"/>
      <c r="B992" s="55"/>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c r="A993" s="3"/>
      <c r="B993" s="55"/>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c r="A994" s="3"/>
      <c r="B994" s="55"/>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c r="A995" s="3"/>
      <c r="B995" s="55"/>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c r="A996" s="3"/>
      <c r="B996" s="55"/>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c r="A997" s="3"/>
      <c r="B997" s="55"/>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c r="A998" s="3"/>
      <c r="B998" s="55"/>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c r="A999" s="3"/>
      <c r="B999" s="55"/>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c r="A1000" s="3"/>
      <c r="B1000" s="55"/>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4">
    <mergeCell ref="C2:J3"/>
    <mergeCell ref="A15:B15"/>
    <mergeCell ref="A16:B16"/>
    <mergeCell ref="B18:M19"/>
  </mergeCells>
  <dataValidations count="3">
    <dataValidation type="list" allowBlank="1" showErrorMessage="1" sqref="B4">
      <formula1>CourseGroups</formula1>
    </dataValidation>
    <dataValidation type="list" allowBlank="1" showErrorMessage="1" sqref="B3">
      <formula1>"Freshman,Sophomore,Junior,Senior"</formula1>
    </dataValidation>
    <dataValidation type="list" allowBlank="1" showInputMessage="1" showErrorMessage="1" prompt="Input levels" sqref="C7:M14">
      <formula1>"I,P,A"</formula1>
    </dataValidation>
  </dataValidation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Z1000"/>
  <sheetViews>
    <sheetView topLeftCell="A4" workbookViewId="0"/>
  </sheetViews>
  <sheetFormatPr defaultColWidth="15.109375" defaultRowHeight="15" customHeight="1"/>
  <cols>
    <col min="1" max="1" width="19" customWidth="1"/>
    <col min="2" max="2" width="51.88671875" customWidth="1"/>
    <col min="3" max="3" width="13" customWidth="1"/>
    <col min="4" max="4" width="9.44140625" customWidth="1"/>
    <col min="5" max="5" width="7.77734375" customWidth="1"/>
    <col min="6" max="6" width="9.33203125" customWidth="1"/>
    <col min="7" max="20" width="7.77734375" customWidth="1"/>
    <col min="21" max="24" width="0" hidden="1" customWidth="1"/>
    <col min="25" max="26" width="7.77734375" customWidth="1"/>
  </cols>
  <sheetData>
    <row r="1" spans="1:26" ht="30" customHeight="1">
      <c r="A1" s="1" t="s">
        <v>0</v>
      </c>
      <c r="B1" s="2" t="s">
        <v>216</v>
      </c>
      <c r="C1" s="3"/>
      <c r="D1" s="3"/>
      <c r="E1" s="3"/>
      <c r="F1" s="3"/>
      <c r="G1" s="3"/>
      <c r="H1" s="3"/>
      <c r="I1" s="3"/>
      <c r="J1" s="3"/>
      <c r="K1" s="3"/>
      <c r="L1" s="3"/>
      <c r="M1" s="3"/>
      <c r="N1" s="3"/>
      <c r="O1" s="3"/>
      <c r="P1" s="3"/>
      <c r="Q1" s="3"/>
      <c r="R1" s="3"/>
      <c r="S1" s="3"/>
      <c r="T1" s="3"/>
      <c r="U1" s="3"/>
      <c r="V1" s="3"/>
      <c r="W1" s="3"/>
      <c r="X1" s="3"/>
      <c r="Y1" s="3"/>
      <c r="Z1" s="3"/>
    </row>
    <row r="2" spans="1:26" ht="36" customHeight="1">
      <c r="A2" s="1" t="s">
        <v>2</v>
      </c>
      <c r="B2" s="11"/>
      <c r="C2" s="111" t="s">
        <v>4</v>
      </c>
      <c r="D2" s="112"/>
      <c r="E2" s="112"/>
      <c r="F2" s="112"/>
      <c r="G2" s="112"/>
      <c r="H2" s="112"/>
      <c r="I2" s="112"/>
      <c r="J2" s="113"/>
      <c r="K2" s="3"/>
      <c r="L2" s="3"/>
      <c r="M2" s="3"/>
      <c r="N2" s="3"/>
      <c r="O2" s="3"/>
      <c r="P2" s="3"/>
      <c r="Q2" s="3"/>
      <c r="R2" s="3"/>
      <c r="S2" s="3"/>
      <c r="T2" s="3"/>
      <c r="U2" s="3"/>
      <c r="V2" s="3"/>
      <c r="W2" s="3"/>
      <c r="X2" s="3"/>
      <c r="Y2" s="3"/>
      <c r="Z2" s="3"/>
    </row>
    <row r="3" spans="1:26" ht="33" customHeight="1">
      <c r="A3" s="4" t="s">
        <v>5</v>
      </c>
      <c r="B3" s="11"/>
      <c r="C3" s="114"/>
      <c r="D3" s="115"/>
      <c r="E3" s="115"/>
      <c r="F3" s="115"/>
      <c r="G3" s="115"/>
      <c r="H3" s="115"/>
      <c r="I3" s="115"/>
      <c r="J3" s="116"/>
      <c r="K3" s="3"/>
      <c r="L3" s="3"/>
      <c r="M3" s="3"/>
      <c r="N3" s="3"/>
      <c r="O3" s="3"/>
      <c r="P3" s="3"/>
      <c r="Q3" s="3"/>
      <c r="R3" s="3"/>
      <c r="S3" s="3"/>
      <c r="T3" s="3"/>
      <c r="U3" s="3"/>
      <c r="V3" s="3"/>
      <c r="W3" s="3"/>
      <c r="X3" s="3"/>
      <c r="Y3" s="3"/>
      <c r="Z3" s="3"/>
    </row>
    <row r="4" spans="1:26" ht="29.25" customHeight="1">
      <c r="A4" s="1" t="s">
        <v>7</v>
      </c>
      <c r="B4" s="11"/>
      <c r="C4" s="5"/>
      <c r="D4" s="5"/>
      <c r="E4" s="5"/>
      <c r="F4" s="5"/>
      <c r="G4" s="5"/>
      <c r="H4" s="5"/>
      <c r="I4" s="5"/>
      <c r="J4" s="5"/>
      <c r="K4" s="3"/>
      <c r="L4" s="3"/>
      <c r="M4" s="3"/>
      <c r="N4" s="3"/>
      <c r="O4" s="3"/>
      <c r="P4" s="3"/>
      <c r="Q4" s="3"/>
      <c r="R4" s="3"/>
      <c r="S4" s="3"/>
      <c r="T4" s="3"/>
      <c r="U4" s="3"/>
      <c r="V4" s="3"/>
      <c r="W4" s="3"/>
      <c r="X4" s="3"/>
      <c r="Y4" s="3"/>
      <c r="Z4" s="3"/>
    </row>
    <row r="5" spans="1:26" ht="15.75" customHeight="1">
      <c r="A5" s="3"/>
      <c r="B5" s="3"/>
      <c r="C5" s="3"/>
      <c r="D5" s="3"/>
      <c r="E5" s="3"/>
      <c r="F5" s="3"/>
      <c r="G5" s="3"/>
      <c r="H5" s="3"/>
      <c r="I5" s="3"/>
      <c r="J5" s="3"/>
      <c r="K5" s="3"/>
      <c r="L5" s="3"/>
      <c r="M5" s="3"/>
      <c r="N5" s="3"/>
      <c r="O5" s="3"/>
      <c r="P5" s="3"/>
      <c r="Q5" s="3"/>
      <c r="R5" s="3"/>
      <c r="S5" s="3"/>
      <c r="T5" s="3"/>
      <c r="U5" s="3"/>
      <c r="V5" s="3"/>
      <c r="W5" s="3"/>
      <c r="X5" s="3"/>
      <c r="Y5" s="3"/>
      <c r="Z5" s="3"/>
    </row>
    <row r="6" spans="1:26" ht="28.5" customHeight="1">
      <c r="A6" s="6" t="s">
        <v>9</v>
      </c>
      <c r="B6" s="7" t="s">
        <v>10</v>
      </c>
      <c r="C6" s="7" t="s">
        <v>11</v>
      </c>
      <c r="D6" s="7" t="s">
        <v>12</v>
      </c>
      <c r="E6" s="7" t="s">
        <v>13</v>
      </c>
      <c r="F6" s="7" t="s">
        <v>14</v>
      </c>
      <c r="G6" s="7" t="s">
        <v>15</v>
      </c>
      <c r="H6" s="7" t="s">
        <v>16</v>
      </c>
      <c r="I6" s="7" t="s">
        <v>17</v>
      </c>
      <c r="J6" s="7" t="s">
        <v>18</v>
      </c>
      <c r="K6" s="7" t="s">
        <v>19</v>
      </c>
      <c r="L6" s="7" t="s">
        <v>20</v>
      </c>
      <c r="M6" s="7" t="s">
        <v>21</v>
      </c>
      <c r="N6" s="3"/>
      <c r="O6" s="3"/>
      <c r="P6" s="3"/>
      <c r="Q6" s="3"/>
      <c r="R6" s="3"/>
      <c r="S6" s="3"/>
      <c r="T6" s="3"/>
      <c r="U6" s="3"/>
      <c r="V6" s="3"/>
      <c r="W6" s="3"/>
      <c r="X6" s="3"/>
      <c r="Y6" s="3"/>
      <c r="Z6" s="3"/>
    </row>
    <row r="7" spans="1:26" ht="34.5" customHeight="1">
      <c r="A7" s="15">
        <v>1</v>
      </c>
      <c r="B7" s="21"/>
      <c r="C7" s="11"/>
      <c r="D7" s="11"/>
      <c r="E7" s="11"/>
      <c r="F7" s="11"/>
      <c r="G7" s="11"/>
      <c r="H7" s="11"/>
      <c r="I7" s="11"/>
      <c r="J7" s="11"/>
      <c r="K7" s="11"/>
      <c r="L7" s="11"/>
      <c r="M7" s="11"/>
      <c r="N7" s="3"/>
      <c r="O7" s="3"/>
      <c r="P7" s="3"/>
      <c r="Q7" s="3"/>
      <c r="R7" s="3"/>
      <c r="S7" s="3"/>
      <c r="T7" s="3"/>
      <c r="U7" s="3"/>
      <c r="V7" s="3"/>
      <c r="W7" s="3"/>
      <c r="X7" s="3"/>
      <c r="Y7" s="3"/>
      <c r="Z7" s="3"/>
    </row>
    <row r="8" spans="1:26" ht="34.5" customHeight="1">
      <c r="A8" s="15">
        <v>2</v>
      </c>
      <c r="B8" s="21"/>
      <c r="C8" s="11"/>
      <c r="D8" s="11"/>
      <c r="E8" s="11"/>
      <c r="F8" s="11"/>
      <c r="G8" s="11"/>
      <c r="H8" s="11"/>
      <c r="I8" s="11"/>
      <c r="J8" s="11"/>
      <c r="K8" s="11"/>
      <c r="L8" s="11"/>
      <c r="M8" s="11"/>
      <c r="N8" s="3"/>
      <c r="O8" s="3"/>
      <c r="P8" s="3"/>
      <c r="Q8" s="3"/>
      <c r="R8" s="3"/>
      <c r="S8" s="3"/>
      <c r="T8" s="3"/>
      <c r="U8" s="11">
        <v>1</v>
      </c>
      <c r="V8" s="11" t="s">
        <v>25</v>
      </c>
      <c r="W8" s="11" t="s">
        <v>43</v>
      </c>
      <c r="X8" s="3"/>
      <c r="Y8" s="3"/>
      <c r="Z8" s="3"/>
    </row>
    <row r="9" spans="1:26" ht="34.5" customHeight="1">
      <c r="A9" s="15">
        <v>3</v>
      </c>
      <c r="B9" s="21"/>
      <c r="C9" s="11"/>
      <c r="D9" s="11"/>
      <c r="E9" s="11"/>
      <c r="F9" s="11"/>
      <c r="G9" s="11"/>
      <c r="H9" s="11"/>
      <c r="I9" s="11"/>
      <c r="J9" s="11"/>
      <c r="K9" s="11"/>
      <c r="L9" s="11"/>
      <c r="M9" s="11"/>
      <c r="N9" s="3"/>
      <c r="O9" s="3"/>
      <c r="P9" s="3"/>
      <c r="Q9" s="3"/>
      <c r="R9" s="3"/>
      <c r="S9" s="3"/>
      <c r="T9" s="3"/>
      <c r="U9" s="11">
        <v>2</v>
      </c>
      <c r="V9" s="11" t="s">
        <v>24</v>
      </c>
      <c r="W9" s="11" t="s">
        <v>28</v>
      </c>
      <c r="X9" s="3"/>
      <c r="Y9" s="3"/>
      <c r="Z9" s="3"/>
    </row>
    <row r="10" spans="1:26" ht="51.75" customHeight="1">
      <c r="A10" s="15">
        <v>4</v>
      </c>
      <c r="B10" s="21"/>
      <c r="C10" s="11"/>
      <c r="D10" s="11"/>
      <c r="E10" s="11"/>
      <c r="F10" s="11"/>
      <c r="G10" s="11"/>
      <c r="H10" s="11"/>
      <c r="I10" s="11"/>
      <c r="J10" s="11"/>
      <c r="K10" s="11"/>
      <c r="L10" s="11"/>
      <c r="M10" s="11"/>
      <c r="N10" s="3"/>
      <c r="O10" s="3"/>
      <c r="P10" s="3"/>
      <c r="Q10" s="3"/>
      <c r="R10" s="3"/>
      <c r="S10" s="3"/>
      <c r="T10" s="3"/>
      <c r="U10" s="11">
        <v>3</v>
      </c>
      <c r="V10" s="11" t="s">
        <v>31</v>
      </c>
      <c r="W10" s="11" t="s">
        <v>32</v>
      </c>
      <c r="X10" s="3"/>
      <c r="Y10" s="3"/>
      <c r="Z10" s="3"/>
    </row>
    <row r="11" spans="1:26" ht="34.5" customHeight="1">
      <c r="A11" s="15">
        <v>5</v>
      </c>
      <c r="B11" s="21"/>
      <c r="C11" s="11"/>
      <c r="D11" s="11"/>
      <c r="E11" s="11"/>
      <c r="F11" s="11"/>
      <c r="G11" s="11"/>
      <c r="H11" s="11"/>
      <c r="I11" s="11"/>
      <c r="J11" s="11"/>
      <c r="K11" s="11"/>
      <c r="L11" s="11"/>
      <c r="M11" s="11"/>
      <c r="N11" s="3"/>
      <c r="O11" s="3"/>
      <c r="P11" s="3"/>
      <c r="Q11" s="3"/>
      <c r="R11" s="3"/>
      <c r="S11" s="3"/>
      <c r="T11" s="3"/>
      <c r="U11" s="3"/>
      <c r="V11" s="3"/>
      <c r="W11" s="3"/>
      <c r="X11" s="3"/>
      <c r="Y11" s="3"/>
      <c r="Z11" s="3"/>
    </row>
    <row r="12" spans="1:26" ht="34.5" customHeight="1">
      <c r="A12" s="15">
        <v>6</v>
      </c>
      <c r="B12" s="16"/>
      <c r="C12" s="11"/>
      <c r="D12" s="11"/>
      <c r="E12" s="11"/>
      <c r="F12" s="11"/>
      <c r="G12" s="11"/>
      <c r="H12" s="11"/>
      <c r="I12" s="11"/>
      <c r="J12" s="11"/>
      <c r="K12" s="11"/>
      <c r="L12" s="11"/>
      <c r="M12" s="11"/>
      <c r="N12" s="3"/>
      <c r="O12" s="3"/>
      <c r="P12" s="3"/>
      <c r="Q12" s="3"/>
      <c r="R12" s="3"/>
      <c r="S12" s="3"/>
      <c r="T12" s="3"/>
      <c r="U12" s="3"/>
      <c r="V12" s="3"/>
      <c r="W12" s="3"/>
      <c r="X12" s="3"/>
      <c r="Y12" s="3"/>
      <c r="Z12" s="3"/>
    </row>
    <row r="13" spans="1:26" ht="34.5" customHeight="1">
      <c r="A13" s="15">
        <v>7</v>
      </c>
      <c r="B13" s="16"/>
      <c r="C13" s="11"/>
      <c r="D13" s="11"/>
      <c r="E13" s="11"/>
      <c r="F13" s="11"/>
      <c r="G13" s="11"/>
      <c r="H13" s="11"/>
      <c r="I13" s="11"/>
      <c r="J13" s="11"/>
      <c r="K13" s="11"/>
      <c r="L13" s="11"/>
      <c r="M13" s="11"/>
      <c r="N13" s="3"/>
      <c r="O13" s="3"/>
      <c r="P13" s="3"/>
      <c r="Q13" s="3"/>
      <c r="R13" s="3"/>
      <c r="S13" s="3"/>
      <c r="T13" s="3"/>
      <c r="U13" s="3"/>
      <c r="V13" s="3"/>
      <c r="W13" s="3"/>
      <c r="X13" s="3"/>
      <c r="Y13" s="3"/>
      <c r="Z13" s="3"/>
    </row>
    <row r="14" spans="1:26" ht="34.5" customHeight="1">
      <c r="A14" s="15">
        <v>8</v>
      </c>
      <c r="B14" s="17"/>
      <c r="C14" s="11"/>
      <c r="D14" s="11"/>
      <c r="E14" s="11"/>
      <c r="F14" s="11"/>
      <c r="G14" s="11"/>
      <c r="H14" s="11"/>
      <c r="I14" s="11"/>
      <c r="J14" s="11"/>
      <c r="K14" s="11"/>
      <c r="L14" s="11"/>
      <c r="M14" s="11"/>
      <c r="N14" s="3"/>
      <c r="O14" s="3"/>
      <c r="P14" s="3"/>
      <c r="Q14" s="3"/>
      <c r="R14" s="3"/>
      <c r="S14" s="3"/>
      <c r="T14" s="3"/>
      <c r="U14" s="3"/>
      <c r="V14" s="3"/>
      <c r="W14" s="3"/>
      <c r="X14" s="3"/>
      <c r="Y14" s="3"/>
      <c r="Z14" s="3"/>
    </row>
    <row r="15" spans="1:26" ht="30.75" hidden="1" customHeight="1">
      <c r="A15" s="117" t="s">
        <v>35</v>
      </c>
      <c r="B15" s="118"/>
      <c r="C15" s="18" t="str">
        <f t="shared" ref="C15:M15" si="0">IFERROR(IF(COUNTIF(C7:C14,"A")&gt; COUNTIF(C7:C14,"P")+COUNTIF(C7:C14,"I"),CEILING(((COUNTIF(C7:C14,"I")+2*COUNTIF(C7:C14,"P")+3*COUNTIF(C7:C14,"A"))/COUNTA(C7:C14)),1),ROUND(((COUNTIF(C7:C14,"I")+2*COUNTIF(C7:C14,"P")+3*COUNTIF(C7:C14,"A"))/COUNTA(C7:C14)),0)),"")</f>
        <v/>
      </c>
      <c r="D15" s="18" t="str">
        <f t="shared" si="0"/>
        <v/>
      </c>
      <c r="E15" s="18" t="str">
        <f t="shared" si="0"/>
        <v/>
      </c>
      <c r="F15" s="18" t="str">
        <f t="shared" si="0"/>
        <v/>
      </c>
      <c r="G15" s="18" t="str">
        <f t="shared" si="0"/>
        <v/>
      </c>
      <c r="H15" s="18" t="str">
        <f t="shared" si="0"/>
        <v/>
      </c>
      <c r="I15" s="18" t="str">
        <f t="shared" si="0"/>
        <v/>
      </c>
      <c r="J15" s="18" t="str">
        <f t="shared" si="0"/>
        <v/>
      </c>
      <c r="K15" s="18" t="str">
        <f t="shared" si="0"/>
        <v/>
      </c>
      <c r="L15" s="18" t="str">
        <f t="shared" si="0"/>
        <v/>
      </c>
      <c r="M15" s="18" t="str">
        <f t="shared" si="0"/>
        <v/>
      </c>
      <c r="N15" s="3"/>
      <c r="O15" s="3"/>
      <c r="P15" s="3"/>
      <c r="Q15" s="3"/>
      <c r="R15" s="3"/>
      <c r="S15" s="3"/>
      <c r="T15" s="3"/>
      <c r="U15" s="3"/>
      <c r="V15" s="3"/>
      <c r="W15" s="3"/>
      <c r="X15" s="3"/>
      <c r="Y15" s="3"/>
      <c r="Z15" s="3"/>
    </row>
    <row r="16" spans="1:26" ht="31.5" customHeight="1">
      <c r="A16" s="117" t="s">
        <v>36</v>
      </c>
      <c r="B16" s="118"/>
      <c r="C16" s="19" t="str">
        <f>IFERROR(VLOOKUP(C15,'CS489 ()'!LEVEL,2),"")</f>
        <v/>
      </c>
      <c r="D16" s="19" t="str">
        <f>IFERROR(VLOOKUP(D15,'CS489 ()'!LEVEL,2),"")</f>
        <v/>
      </c>
      <c r="E16" s="19" t="str">
        <f>IFERROR(VLOOKUP(E15,'CS489 ()'!LEVEL,2),"")</f>
        <v/>
      </c>
      <c r="F16" s="19" t="str">
        <f>IFERROR(VLOOKUP(F15,'CS489 ()'!LEVEL,2),"")</f>
        <v/>
      </c>
      <c r="G16" s="19" t="str">
        <f>IFERROR(VLOOKUP(G15,'CS489 ()'!LEVEL,2),"")</f>
        <v/>
      </c>
      <c r="H16" s="19" t="str">
        <f>IFERROR(VLOOKUP(H15,'CS489 ()'!LEVEL,2),"")</f>
        <v/>
      </c>
      <c r="I16" s="19" t="str">
        <f>IFERROR(VLOOKUP(I15,'CS489 ()'!LEVEL,2),"")</f>
        <v/>
      </c>
      <c r="J16" s="19" t="str">
        <f>IFERROR(VLOOKUP(J15,'CS489 ()'!LEVEL,2),"")</f>
        <v/>
      </c>
      <c r="K16" s="19" t="str">
        <f>IFERROR(VLOOKUP(K15,'CS489 ()'!LEVEL,2),"")</f>
        <v/>
      </c>
      <c r="L16" s="19" t="str">
        <f>IFERROR(VLOOKUP(L15,'CS489 ()'!LEVEL,2),"")</f>
        <v/>
      </c>
      <c r="M16" s="19" t="str">
        <f>IFERROR(VLOOKUP(M15,'CS489 ()'!LEVEL,2),"")</f>
        <v/>
      </c>
      <c r="N16" s="3"/>
      <c r="O16" s="3"/>
      <c r="P16" s="3"/>
      <c r="Q16" s="3"/>
      <c r="R16" s="3"/>
      <c r="S16" s="3"/>
      <c r="T16" s="3"/>
      <c r="U16" s="3"/>
      <c r="V16" s="3"/>
      <c r="W16" s="3"/>
      <c r="X16" s="3"/>
      <c r="Y16" s="3"/>
      <c r="Z16" s="3"/>
    </row>
    <row r="17" spans="1:26" ht="15.75" customHeight="1">
      <c r="A17" s="3"/>
      <c r="B17" s="3"/>
      <c r="C17" s="3"/>
      <c r="D17" s="3"/>
      <c r="E17" s="3"/>
      <c r="F17" s="3"/>
      <c r="G17" s="3"/>
      <c r="H17" s="3"/>
      <c r="I17" s="3"/>
      <c r="J17" s="3"/>
      <c r="K17" s="3"/>
      <c r="L17" s="3"/>
      <c r="M17" s="3"/>
      <c r="N17" s="3"/>
      <c r="O17" s="3"/>
      <c r="P17" s="3"/>
      <c r="Q17" s="3"/>
      <c r="R17" s="3"/>
      <c r="S17" s="3"/>
      <c r="T17" s="3"/>
      <c r="U17" s="3"/>
      <c r="V17" s="3"/>
      <c r="W17" s="3"/>
      <c r="X17" s="3"/>
      <c r="Y17" s="3"/>
      <c r="Z17" s="3"/>
    </row>
    <row r="18" spans="1:26" ht="15.75" customHeight="1">
      <c r="A18" s="3"/>
      <c r="B18" s="119" t="s">
        <v>38</v>
      </c>
      <c r="C18" s="112"/>
      <c r="D18" s="112"/>
      <c r="E18" s="112"/>
      <c r="F18" s="112"/>
      <c r="G18" s="112"/>
      <c r="H18" s="112"/>
      <c r="I18" s="112"/>
      <c r="J18" s="112"/>
      <c r="K18" s="112"/>
      <c r="L18" s="112"/>
      <c r="M18" s="113"/>
      <c r="N18" s="3"/>
      <c r="O18" s="3"/>
      <c r="P18" s="3"/>
      <c r="Q18" s="3"/>
      <c r="R18" s="3"/>
      <c r="S18" s="3"/>
      <c r="T18" s="3"/>
      <c r="U18" s="3"/>
      <c r="V18" s="3"/>
      <c r="W18" s="3"/>
      <c r="X18" s="3"/>
      <c r="Y18" s="3"/>
      <c r="Z18" s="3"/>
    </row>
    <row r="19" spans="1:26" ht="15.75" customHeight="1">
      <c r="A19" s="3"/>
      <c r="B19" s="114"/>
      <c r="C19" s="115"/>
      <c r="D19" s="115"/>
      <c r="E19" s="115"/>
      <c r="F19" s="115"/>
      <c r="G19" s="115"/>
      <c r="H19" s="115"/>
      <c r="I19" s="115"/>
      <c r="J19" s="115"/>
      <c r="K19" s="115"/>
      <c r="L19" s="115"/>
      <c r="M19" s="116"/>
      <c r="N19" s="3"/>
      <c r="O19" s="3"/>
      <c r="P19" s="3"/>
      <c r="Q19" s="3"/>
      <c r="R19" s="3"/>
      <c r="S19" s="3"/>
      <c r="T19" s="3"/>
      <c r="U19" s="3"/>
      <c r="V19" s="3"/>
      <c r="W19" s="3"/>
      <c r="X19" s="3"/>
      <c r="Y19" s="3"/>
      <c r="Z19" s="3"/>
    </row>
    <row r="20" spans="1:26" ht="15.75" customHeight="1">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ht="15.75"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ht="15.75"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ht="15.7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ht="15.7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15.7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5.75" customHeight="1">
      <c r="A26" s="3"/>
      <c r="B26" s="3" t="str">
        <f>IFERROR(IF(COUNTIF(C7:C14,"A")&gt; COUNTIF(C7:C14,"P")+COUNTIF(C7:C14,"I"),CEILING(((COUNTIF(C7:C14,"I")+2*COUNTIF(C7:C14,"P")+3*COUNTIF(C7:C14,"A"))/COUNTA(C7:C14)),1),ROUND(((COUNTIF(C7:C14,"I")+2*COUNTIF(C7:C14,"P")+3*COUNTIF(C7:C14,"A"))/COUNTA(C7:C14)),0)),"")</f>
        <v/>
      </c>
      <c r="C26" s="3"/>
      <c r="D26" s="3"/>
      <c r="E26" s="3"/>
      <c r="F26" s="3"/>
      <c r="G26" s="3"/>
      <c r="H26" s="3"/>
      <c r="I26" s="3"/>
      <c r="J26" s="3"/>
      <c r="K26" s="3"/>
      <c r="L26" s="3"/>
      <c r="M26" s="3"/>
      <c r="N26" s="3"/>
      <c r="O26" s="3"/>
      <c r="P26" s="3"/>
      <c r="Q26" s="3"/>
      <c r="R26" s="3"/>
      <c r="S26" s="3"/>
      <c r="T26" s="3"/>
      <c r="U26" s="3"/>
      <c r="V26" s="3"/>
      <c r="W26" s="3"/>
      <c r="X26" s="3"/>
      <c r="Y26" s="3"/>
      <c r="Z26" s="3"/>
    </row>
    <row r="27" spans="1:26" ht="15.7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5.7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5.7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5.7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5.7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4">
    <mergeCell ref="C2:J3"/>
    <mergeCell ref="A15:B15"/>
    <mergeCell ref="A16:B16"/>
    <mergeCell ref="B18:M19"/>
  </mergeCells>
  <dataValidations count="3">
    <dataValidation type="list" allowBlank="1" showErrorMessage="1" sqref="B4">
      <formula1>CourseGroups</formula1>
    </dataValidation>
    <dataValidation type="list" allowBlank="1" showErrorMessage="1" sqref="B3">
      <formula1>"Freshman,Sophomore,Junior,Senior"</formula1>
    </dataValidation>
    <dataValidation type="list" allowBlank="1" showInputMessage="1" showErrorMessage="1" prompt="Input levels" sqref="C7:M14">
      <formula1>"I,P,A"</formula1>
    </dataValidation>
  </dataValidation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10" workbookViewId="0"/>
  </sheetViews>
  <sheetFormatPr defaultColWidth="15.109375" defaultRowHeight="15" customHeight="1"/>
  <cols>
    <col min="1" max="1" width="19" customWidth="1"/>
    <col min="2" max="2" width="51.88671875" customWidth="1"/>
    <col min="3" max="3" width="13" customWidth="1"/>
    <col min="4" max="4" width="9.44140625" customWidth="1"/>
    <col min="5" max="5" width="7.77734375" customWidth="1"/>
    <col min="6" max="6" width="9.33203125" customWidth="1"/>
    <col min="7" max="20" width="7.77734375" customWidth="1"/>
    <col min="21" max="24" width="0" hidden="1" customWidth="1"/>
    <col min="25" max="26" width="7.77734375" customWidth="1"/>
  </cols>
  <sheetData>
    <row r="1" spans="1:26" ht="30" customHeight="1">
      <c r="A1" s="1" t="s">
        <v>0</v>
      </c>
      <c r="B1" s="2" t="s">
        <v>217</v>
      </c>
      <c r="C1" s="3"/>
      <c r="D1" s="3"/>
      <c r="E1" s="3"/>
      <c r="F1" s="3"/>
      <c r="G1" s="3"/>
      <c r="H1" s="3"/>
      <c r="I1" s="3"/>
      <c r="J1" s="3"/>
      <c r="K1" s="3"/>
      <c r="L1" s="3"/>
      <c r="M1" s="3"/>
      <c r="N1" s="3"/>
      <c r="O1" s="3"/>
      <c r="P1" s="3"/>
      <c r="Q1" s="3"/>
      <c r="R1" s="3"/>
      <c r="S1" s="3"/>
      <c r="T1" s="3"/>
      <c r="U1" s="3"/>
      <c r="V1" s="3"/>
      <c r="W1" s="3"/>
      <c r="X1" s="3"/>
      <c r="Y1" s="3"/>
      <c r="Z1" s="3"/>
    </row>
    <row r="2" spans="1:26" ht="36" customHeight="1">
      <c r="A2" s="1" t="s">
        <v>2</v>
      </c>
      <c r="B2" s="2" t="s">
        <v>218</v>
      </c>
      <c r="C2" s="111" t="s">
        <v>4</v>
      </c>
      <c r="D2" s="112"/>
      <c r="E2" s="112"/>
      <c r="F2" s="112"/>
      <c r="G2" s="112"/>
      <c r="H2" s="112"/>
      <c r="I2" s="112"/>
      <c r="J2" s="113"/>
      <c r="K2" s="3"/>
      <c r="L2" s="3"/>
      <c r="M2" s="3"/>
      <c r="N2" s="3"/>
      <c r="O2" s="3"/>
      <c r="P2" s="3"/>
      <c r="Q2" s="3"/>
      <c r="R2" s="3"/>
      <c r="S2" s="3"/>
      <c r="T2" s="3"/>
      <c r="U2" s="3"/>
      <c r="V2" s="3"/>
      <c r="W2" s="3"/>
      <c r="X2" s="3"/>
      <c r="Y2" s="3"/>
      <c r="Z2" s="3"/>
    </row>
    <row r="3" spans="1:26" ht="33" customHeight="1">
      <c r="A3" s="4" t="s">
        <v>5</v>
      </c>
      <c r="B3" s="2" t="s">
        <v>103</v>
      </c>
      <c r="C3" s="114"/>
      <c r="D3" s="115"/>
      <c r="E3" s="115"/>
      <c r="F3" s="115"/>
      <c r="G3" s="115"/>
      <c r="H3" s="115"/>
      <c r="I3" s="115"/>
      <c r="J3" s="116"/>
      <c r="K3" s="3"/>
      <c r="L3" s="3"/>
      <c r="M3" s="3"/>
      <c r="N3" s="3"/>
      <c r="O3" s="3"/>
      <c r="P3" s="3"/>
      <c r="Q3" s="3"/>
      <c r="R3" s="3"/>
      <c r="S3" s="3"/>
      <c r="T3" s="3"/>
      <c r="U3" s="3"/>
      <c r="V3" s="3"/>
      <c r="W3" s="3"/>
      <c r="X3" s="3"/>
      <c r="Y3" s="3"/>
      <c r="Z3" s="3"/>
    </row>
    <row r="4" spans="1:26" ht="29.25" customHeight="1">
      <c r="A4" s="1" t="s">
        <v>7</v>
      </c>
      <c r="B4" s="11"/>
      <c r="C4" s="5"/>
      <c r="D4" s="5"/>
      <c r="E4" s="5"/>
      <c r="F4" s="5"/>
      <c r="G4" s="5"/>
      <c r="H4" s="5"/>
      <c r="I4" s="5"/>
      <c r="J4" s="5"/>
      <c r="K4" s="3"/>
      <c r="L4" s="3"/>
      <c r="M4" s="3"/>
      <c r="N4" s="3"/>
      <c r="O4" s="3"/>
      <c r="P4" s="3"/>
      <c r="Q4" s="3"/>
      <c r="R4" s="3"/>
      <c r="S4" s="3"/>
      <c r="T4" s="3"/>
      <c r="U4" s="3"/>
      <c r="V4" s="3"/>
      <c r="W4" s="3"/>
      <c r="X4" s="3"/>
      <c r="Y4" s="3"/>
      <c r="Z4" s="3"/>
    </row>
    <row r="5" spans="1:26" ht="15.75" customHeight="1">
      <c r="A5" s="3"/>
      <c r="B5" s="3"/>
      <c r="C5" s="3"/>
      <c r="D5" s="3"/>
      <c r="E5" s="3"/>
      <c r="F5" s="3"/>
      <c r="G5" s="3"/>
      <c r="H5" s="3"/>
      <c r="I5" s="3"/>
      <c r="J5" s="3"/>
      <c r="K5" s="3"/>
      <c r="L5" s="3"/>
      <c r="M5" s="3"/>
      <c r="N5" s="3"/>
      <c r="O5" s="3"/>
      <c r="P5" s="3"/>
      <c r="Q5" s="3"/>
      <c r="R5" s="3"/>
      <c r="S5" s="3"/>
      <c r="T5" s="3"/>
      <c r="U5" s="3"/>
      <c r="V5" s="3"/>
      <c r="W5" s="3"/>
      <c r="X5" s="3"/>
      <c r="Y5" s="3"/>
      <c r="Z5" s="3"/>
    </row>
    <row r="6" spans="1:26" ht="28.5" customHeight="1">
      <c r="A6" s="6" t="s">
        <v>9</v>
      </c>
      <c r="B6" s="7" t="s">
        <v>10</v>
      </c>
      <c r="C6" s="7" t="s">
        <v>11</v>
      </c>
      <c r="D6" s="7" t="s">
        <v>12</v>
      </c>
      <c r="E6" s="7" t="s">
        <v>13</v>
      </c>
      <c r="F6" s="7" t="s">
        <v>14</v>
      </c>
      <c r="G6" s="7" t="s">
        <v>15</v>
      </c>
      <c r="H6" s="7" t="s">
        <v>16</v>
      </c>
      <c r="I6" s="7" t="s">
        <v>17</v>
      </c>
      <c r="J6" s="7" t="s">
        <v>18</v>
      </c>
      <c r="K6" s="7" t="s">
        <v>19</v>
      </c>
      <c r="L6" s="7" t="s">
        <v>20</v>
      </c>
      <c r="M6" s="7" t="s">
        <v>21</v>
      </c>
      <c r="N6" s="3"/>
      <c r="O6" s="3"/>
      <c r="P6" s="3"/>
      <c r="Q6" s="3"/>
      <c r="R6" s="3"/>
      <c r="S6" s="3"/>
      <c r="T6" s="3"/>
      <c r="U6" s="3"/>
      <c r="V6" s="3"/>
      <c r="W6" s="3"/>
      <c r="X6" s="3"/>
      <c r="Y6" s="3"/>
      <c r="Z6" s="3"/>
    </row>
    <row r="7" spans="1:26" ht="34.5" customHeight="1">
      <c r="A7" s="15">
        <v>1</v>
      </c>
      <c r="B7" s="60" t="s">
        <v>219</v>
      </c>
      <c r="C7" s="2" t="s">
        <v>24</v>
      </c>
      <c r="D7" s="11"/>
      <c r="E7" s="11"/>
      <c r="F7" s="11"/>
      <c r="G7" s="11"/>
      <c r="H7" s="11"/>
      <c r="I7" s="11"/>
      <c r="J7" s="11"/>
      <c r="K7" s="11"/>
      <c r="L7" s="2" t="s">
        <v>24</v>
      </c>
      <c r="M7" s="11"/>
      <c r="N7" s="3"/>
      <c r="O7" s="3"/>
      <c r="P7" s="3"/>
      <c r="Q7" s="3"/>
      <c r="R7" s="3"/>
      <c r="S7" s="3"/>
      <c r="T7" s="3"/>
      <c r="U7" s="3"/>
      <c r="V7" s="3"/>
      <c r="W7" s="3"/>
      <c r="X7" s="3"/>
      <c r="Y7" s="3"/>
      <c r="Z7" s="3"/>
    </row>
    <row r="8" spans="1:26" ht="34.5" customHeight="1">
      <c r="A8" s="15">
        <v>2</v>
      </c>
      <c r="B8" s="61" t="s">
        <v>220</v>
      </c>
      <c r="C8" s="2"/>
      <c r="D8" s="2" t="s">
        <v>31</v>
      </c>
      <c r="E8" s="11"/>
      <c r="F8" s="11"/>
      <c r="G8" s="11"/>
      <c r="H8" s="11"/>
      <c r="I8" s="11"/>
      <c r="J8" s="2" t="s">
        <v>31</v>
      </c>
      <c r="K8" s="11"/>
      <c r="L8" s="11"/>
      <c r="M8" s="11"/>
      <c r="N8" s="3"/>
      <c r="O8" s="3"/>
      <c r="P8" s="3"/>
      <c r="Q8" s="3"/>
      <c r="R8" s="3"/>
      <c r="S8" s="3"/>
      <c r="T8" s="3"/>
      <c r="U8" s="11">
        <v>1</v>
      </c>
      <c r="V8" s="11" t="s">
        <v>25</v>
      </c>
      <c r="W8" s="11" t="s">
        <v>43</v>
      </c>
      <c r="X8" s="3"/>
      <c r="Y8" s="3"/>
      <c r="Z8" s="3"/>
    </row>
    <row r="9" spans="1:26" ht="34.5" customHeight="1">
      <c r="A9" s="15">
        <v>3</v>
      </c>
      <c r="B9" s="61" t="s">
        <v>221</v>
      </c>
      <c r="C9" s="2" t="s">
        <v>31</v>
      </c>
      <c r="D9" s="2" t="s">
        <v>31</v>
      </c>
      <c r="E9" s="2" t="s">
        <v>31</v>
      </c>
      <c r="F9" s="11"/>
      <c r="G9" s="11"/>
      <c r="H9" s="11"/>
      <c r="I9" s="11"/>
      <c r="J9" s="11"/>
      <c r="K9" s="2" t="s">
        <v>31</v>
      </c>
      <c r="L9" s="2" t="s">
        <v>31</v>
      </c>
      <c r="M9" s="11"/>
      <c r="N9" s="3"/>
      <c r="O9" s="3"/>
      <c r="P9" s="3"/>
      <c r="Q9" s="3"/>
      <c r="R9" s="3"/>
      <c r="S9" s="3"/>
      <c r="T9" s="3"/>
      <c r="U9" s="11">
        <v>2</v>
      </c>
      <c r="V9" s="11" t="s">
        <v>24</v>
      </c>
      <c r="W9" s="11" t="s">
        <v>28</v>
      </c>
      <c r="X9" s="3"/>
      <c r="Y9" s="3"/>
      <c r="Z9" s="3"/>
    </row>
    <row r="10" spans="1:26" ht="34.5" customHeight="1">
      <c r="A10" s="15">
        <v>4</v>
      </c>
      <c r="B10" s="62" t="s">
        <v>222</v>
      </c>
      <c r="C10" s="2" t="s">
        <v>31</v>
      </c>
      <c r="D10" s="2" t="s">
        <v>31</v>
      </c>
      <c r="E10" s="2" t="s">
        <v>31</v>
      </c>
      <c r="F10" s="11"/>
      <c r="G10" s="11"/>
      <c r="H10" s="11"/>
      <c r="I10" s="11"/>
      <c r="J10" s="11"/>
      <c r="K10" s="11"/>
      <c r="L10" s="11"/>
      <c r="M10" s="11"/>
      <c r="N10" s="3"/>
      <c r="O10" s="3"/>
      <c r="P10" s="3"/>
      <c r="Q10" s="3"/>
      <c r="R10" s="3"/>
      <c r="S10" s="3"/>
      <c r="T10" s="3"/>
      <c r="U10" s="11">
        <v>3</v>
      </c>
      <c r="V10" s="11" t="s">
        <v>31</v>
      </c>
      <c r="W10" s="11" t="s">
        <v>32</v>
      </c>
      <c r="X10" s="3"/>
      <c r="Y10" s="3"/>
      <c r="Z10" s="3"/>
    </row>
    <row r="11" spans="1:26" ht="34.5" customHeight="1">
      <c r="A11" s="15">
        <v>5</v>
      </c>
      <c r="B11" s="63" t="s">
        <v>223</v>
      </c>
      <c r="C11" s="2" t="s">
        <v>31</v>
      </c>
      <c r="D11" s="11"/>
      <c r="E11" s="2" t="s">
        <v>31</v>
      </c>
      <c r="F11" s="11"/>
      <c r="G11" s="11"/>
      <c r="H11" s="11"/>
      <c r="I11" s="11"/>
      <c r="J11" s="11"/>
      <c r="K11" s="11"/>
      <c r="L11" s="2" t="s">
        <v>31</v>
      </c>
      <c r="M11" s="2" t="s">
        <v>31</v>
      </c>
      <c r="N11" s="3"/>
      <c r="O11" s="3"/>
      <c r="P11" s="3"/>
      <c r="Q11" s="3"/>
      <c r="R11" s="3"/>
      <c r="S11" s="3"/>
      <c r="T11" s="3"/>
      <c r="U11" s="3"/>
      <c r="V11" s="3"/>
      <c r="W11" s="3"/>
      <c r="X11" s="3"/>
      <c r="Y11" s="3"/>
      <c r="Z11" s="3"/>
    </row>
    <row r="12" spans="1:26" ht="34.5" customHeight="1">
      <c r="A12" s="15">
        <v>6</v>
      </c>
      <c r="B12" s="63" t="s">
        <v>224</v>
      </c>
      <c r="C12" s="11"/>
      <c r="D12" s="11"/>
      <c r="E12" s="11"/>
      <c r="F12" s="2" t="s">
        <v>24</v>
      </c>
      <c r="G12" s="2" t="s">
        <v>24</v>
      </c>
      <c r="H12" s="2" t="s">
        <v>24</v>
      </c>
      <c r="I12" s="2" t="s">
        <v>31</v>
      </c>
      <c r="J12" s="11"/>
      <c r="K12" s="11"/>
      <c r="L12" s="11"/>
      <c r="M12" s="2" t="s">
        <v>31</v>
      </c>
      <c r="N12" s="3"/>
      <c r="O12" s="3"/>
      <c r="P12" s="3"/>
      <c r="Q12" s="3"/>
      <c r="R12" s="3"/>
      <c r="S12" s="3"/>
      <c r="T12" s="3"/>
      <c r="U12" s="3"/>
      <c r="V12" s="3"/>
      <c r="W12" s="3"/>
      <c r="X12" s="3"/>
      <c r="Y12" s="3"/>
      <c r="Z12" s="3"/>
    </row>
    <row r="13" spans="1:26" ht="34.5" customHeight="1">
      <c r="A13" s="15">
        <v>7</v>
      </c>
      <c r="B13" s="16"/>
      <c r="C13" s="11"/>
      <c r="D13" s="11"/>
      <c r="E13" s="11"/>
      <c r="F13" s="11"/>
      <c r="G13" s="11"/>
      <c r="H13" s="11"/>
      <c r="I13" s="11"/>
      <c r="J13" s="11"/>
      <c r="K13" s="11"/>
      <c r="L13" s="11"/>
      <c r="M13" s="11"/>
      <c r="N13" s="3"/>
      <c r="O13" s="3"/>
      <c r="P13" s="3"/>
      <c r="Q13" s="3"/>
      <c r="R13" s="3"/>
      <c r="S13" s="3"/>
      <c r="T13" s="3"/>
      <c r="U13" s="3"/>
      <c r="V13" s="3"/>
      <c r="W13" s="3"/>
      <c r="X13" s="3"/>
      <c r="Y13" s="3"/>
      <c r="Z13" s="3"/>
    </row>
    <row r="14" spans="1:26" ht="34.5" customHeight="1">
      <c r="A14" s="15">
        <v>8</v>
      </c>
      <c r="B14" s="17"/>
      <c r="C14" s="11"/>
      <c r="D14" s="11"/>
      <c r="E14" s="11"/>
      <c r="F14" s="11"/>
      <c r="G14" s="11"/>
      <c r="H14" s="11"/>
      <c r="I14" s="11"/>
      <c r="J14" s="11"/>
      <c r="K14" s="11"/>
      <c r="L14" s="11"/>
      <c r="M14" s="11"/>
      <c r="N14" s="3"/>
      <c r="O14" s="3"/>
      <c r="P14" s="3"/>
      <c r="Q14" s="3"/>
      <c r="R14" s="3"/>
      <c r="S14" s="3"/>
      <c r="T14" s="3"/>
      <c r="U14" s="3"/>
      <c r="V14" s="3"/>
      <c r="W14" s="3"/>
      <c r="X14" s="3"/>
      <c r="Y14" s="3"/>
      <c r="Z14" s="3"/>
    </row>
    <row r="15" spans="1:26" ht="30.75" hidden="1" customHeight="1">
      <c r="A15" s="117" t="s">
        <v>35</v>
      </c>
      <c r="B15" s="118"/>
      <c r="C15" s="18">
        <f t="shared" ref="C15:M15" si="0">IFERROR(IF(COUNTIF(C7:C14,"A")&gt; COUNTIF(C7:C14,"P")+COUNTIF(C7:C14,"I"),CEILING(((COUNTIF(C7:C14,"I")+2*COUNTIF(C7:C14,"P")+3*COUNTIF(C7:C14,"A"))/COUNTA(C7:C14)),1),ROUND(((COUNTIF(C7:C14,"I")+2*COUNTIF(C7:C14,"P")+3*COUNTIF(C7:C14,"A"))/COUNTA(C7:C14)),0)),"")</f>
        <v>3</v>
      </c>
      <c r="D15" s="18">
        <f t="shared" si="0"/>
        <v>3</v>
      </c>
      <c r="E15" s="18">
        <f t="shared" si="0"/>
        <v>3</v>
      </c>
      <c r="F15" s="18">
        <f t="shared" si="0"/>
        <v>2</v>
      </c>
      <c r="G15" s="18">
        <f t="shared" si="0"/>
        <v>2</v>
      </c>
      <c r="H15" s="18">
        <f t="shared" si="0"/>
        <v>2</v>
      </c>
      <c r="I15" s="18">
        <f t="shared" si="0"/>
        <v>3</v>
      </c>
      <c r="J15" s="18">
        <f t="shared" si="0"/>
        <v>3</v>
      </c>
      <c r="K15" s="18">
        <f t="shared" si="0"/>
        <v>3</v>
      </c>
      <c r="L15" s="18">
        <f t="shared" si="0"/>
        <v>3</v>
      </c>
      <c r="M15" s="18">
        <f t="shared" si="0"/>
        <v>3</v>
      </c>
      <c r="N15" s="3"/>
      <c r="O15" s="3"/>
      <c r="P15" s="3"/>
      <c r="Q15" s="3"/>
      <c r="R15" s="3"/>
      <c r="S15" s="3"/>
      <c r="T15" s="3"/>
      <c r="U15" s="3"/>
      <c r="V15" s="3"/>
      <c r="W15" s="3"/>
      <c r="X15" s="3"/>
      <c r="Y15" s="3"/>
      <c r="Z15" s="3"/>
    </row>
    <row r="16" spans="1:26" ht="31.5" customHeight="1">
      <c r="A16" s="117" t="s">
        <v>36</v>
      </c>
      <c r="B16" s="118"/>
      <c r="C16" s="19" t="str">
        <f>IFERROR(VLOOKUP(C15,'CS471'!LEVEL,2),"")</f>
        <v>A</v>
      </c>
      <c r="D16" s="19" t="str">
        <f>IFERROR(VLOOKUP(D15,'CS471'!LEVEL,2),"")</f>
        <v>A</v>
      </c>
      <c r="E16" s="19" t="str">
        <f>IFERROR(VLOOKUP(E15,'CS471'!LEVEL,2),"")</f>
        <v>A</v>
      </c>
      <c r="F16" s="19" t="str">
        <f>IFERROR(VLOOKUP(F15,'CS471'!LEVEL,2),"")</f>
        <v>P</v>
      </c>
      <c r="G16" s="19" t="str">
        <f>IFERROR(VLOOKUP(G15,'CS471'!LEVEL,2),"")</f>
        <v>P</v>
      </c>
      <c r="H16" s="19" t="str">
        <f>IFERROR(VLOOKUP(H15,'CS471'!LEVEL,2),"")</f>
        <v>P</v>
      </c>
      <c r="I16" s="19" t="str">
        <f>IFERROR(VLOOKUP(I15,'CS471'!LEVEL,2),"")</f>
        <v>A</v>
      </c>
      <c r="J16" s="19" t="str">
        <f>IFERROR(VLOOKUP(J15,'CS471'!LEVEL,2),"")</f>
        <v>A</v>
      </c>
      <c r="K16" s="19" t="str">
        <f>IFERROR(VLOOKUP(K15,'CS471'!LEVEL,2),"")</f>
        <v>A</v>
      </c>
      <c r="L16" s="19" t="str">
        <f>IFERROR(VLOOKUP(L15,'CS471'!LEVEL,2),"")</f>
        <v>A</v>
      </c>
      <c r="M16" s="19" t="str">
        <f>IFERROR(VLOOKUP(M15,'CS471'!LEVEL,2),"")</f>
        <v>A</v>
      </c>
      <c r="N16" s="3"/>
      <c r="O16" s="3"/>
      <c r="P16" s="3"/>
      <c r="Q16" s="3"/>
      <c r="R16" s="3"/>
      <c r="S16" s="3"/>
      <c r="T16" s="3"/>
      <c r="U16" s="3"/>
      <c r="V16" s="3"/>
      <c r="W16" s="3"/>
      <c r="X16" s="3"/>
      <c r="Y16" s="3"/>
      <c r="Z16" s="3"/>
    </row>
    <row r="17" spans="1:26" ht="15.75" customHeight="1">
      <c r="A17" s="22">
        <f>COUNTA(A7:A14)</f>
        <v>8</v>
      </c>
      <c r="B17" s="3"/>
      <c r="C17" s="22">
        <f t="shared" ref="C17:M17" si="1">COUNTIF(C7:C14,"&lt;&gt;0")</f>
        <v>8</v>
      </c>
      <c r="D17" s="22">
        <f t="shared" si="1"/>
        <v>8</v>
      </c>
      <c r="E17" s="22">
        <f t="shared" si="1"/>
        <v>8</v>
      </c>
      <c r="F17" s="22">
        <f t="shared" si="1"/>
        <v>8</v>
      </c>
      <c r="G17" s="22">
        <f t="shared" si="1"/>
        <v>8</v>
      </c>
      <c r="H17" s="22">
        <f t="shared" si="1"/>
        <v>8</v>
      </c>
      <c r="I17" s="22">
        <f t="shared" si="1"/>
        <v>8</v>
      </c>
      <c r="J17" s="22">
        <f t="shared" si="1"/>
        <v>8</v>
      </c>
      <c r="K17" s="22">
        <f t="shared" si="1"/>
        <v>8</v>
      </c>
      <c r="L17" s="22">
        <f t="shared" si="1"/>
        <v>8</v>
      </c>
      <c r="M17" s="22">
        <f t="shared" si="1"/>
        <v>8</v>
      </c>
      <c r="N17" s="3"/>
      <c r="O17" s="3"/>
      <c r="P17" s="3"/>
      <c r="Q17" s="3"/>
      <c r="R17" s="3"/>
      <c r="S17" s="3"/>
      <c r="T17" s="3"/>
      <c r="U17" s="3"/>
      <c r="V17" s="3"/>
      <c r="W17" s="3"/>
      <c r="X17" s="3"/>
      <c r="Y17" s="3"/>
      <c r="Z17" s="3"/>
    </row>
    <row r="18" spans="1:26" ht="15.75" customHeight="1">
      <c r="A18" s="3"/>
      <c r="B18" s="119" t="s">
        <v>38</v>
      </c>
      <c r="C18" s="112"/>
      <c r="D18" s="112"/>
      <c r="E18" s="112"/>
      <c r="F18" s="112"/>
      <c r="G18" s="112"/>
      <c r="H18" s="112"/>
      <c r="I18" s="112"/>
      <c r="J18" s="112"/>
      <c r="K18" s="112"/>
      <c r="L18" s="112"/>
      <c r="M18" s="113"/>
      <c r="N18" s="3"/>
      <c r="O18" s="3"/>
      <c r="P18" s="3"/>
      <c r="Q18" s="3"/>
      <c r="R18" s="3"/>
      <c r="S18" s="3"/>
      <c r="T18" s="3"/>
      <c r="U18" s="3"/>
      <c r="V18" s="3"/>
      <c r="W18" s="3"/>
      <c r="X18" s="3"/>
      <c r="Y18" s="3"/>
      <c r="Z18" s="3"/>
    </row>
    <row r="19" spans="1:26" ht="15.75" customHeight="1">
      <c r="A19" s="3"/>
      <c r="B19" s="114"/>
      <c r="C19" s="115"/>
      <c r="D19" s="115"/>
      <c r="E19" s="115"/>
      <c r="F19" s="115"/>
      <c r="G19" s="115"/>
      <c r="H19" s="115"/>
      <c r="I19" s="115"/>
      <c r="J19" s="115"/>
      <c r="K19" s="115"/>
      <c r="L19" s="115"/>
      <c r="M19" s="116"/>
      <c r="N19" s="3"/>
      <c r="O19" s="3"/>
      <c r="P19" s="3"/>
      <c r="Q19" s="3"/>
      <c r="R19" s="3"/>
      <c r="S19" s="3"/>
      <c r="T19" s="3"/>
      <c r="U19" s="3"/>
      <c r="V19" s="3"/>
      <c r="W19" s="3"/>
      <c r="X19" s="3"/>
      <c r="Y19" s="3"/>
      <c r="Z19" s="3"/>
    </row>
    <row r="20" spans="1:26" ht="15.75" customHeight="1">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ht="15.75"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ht="15.75"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ht="15.7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ht="15.7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15.7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5.75" customHeight="1">
      <c r="A26" s="3"/>
      <c r="B26" s="3">
        <f>IFERROR(IF(COUNTIF(C7:C14,"A")&gt; COUNTIF(C7:C14,"P")+COUNTIF(C7:C14,"I"),CEILING(((COUNTIF(C7:C14,"I")+2*COUNTIF(C7:C14,"P")+3*COUNTIF(C7:C14,"A"))/COUNTA(C7:C14)),1),ROUND(((COUNTIF(C7:C14,"I")+2*COUNTIF(C7:C14,"P")+3*COUNTIF(C7:C14,"A"))/COUNTA(C7:C14)),0)),"")</f>
        <v>3</v>
      </c>
      <c r="C26" s="3"/>
      <c r="D26" s="3"/>
      <c r="E26" s="3"/>
      <c r="F26" s="3"/>
      <c r="G26" s="3"/>
      <c r="H26" s="3"/>
      <c r="I26" s="3"/>
      <c r="J26" s="3"/>
      <c r="K26" s="3"/>
      <c r="L26" s="3"/>
      <c r="M26" s="3"/>
      <c r="N26" s="3"/>
      <c r="O26" s="3"/>
      <c r="P26" s="3"/>
      <c r="Q26" s="3"/>
      <c r="R26" s="3"/>
      <c r="S26" s="3"/>
      <c r="T26" s="3"/>
      <c r="U26" s="3"/>
      <c r="V26" s="3"/>
      <c r="W26" s="3"/>
      <c r="X26" s="3"/>
      <c r="Y26" s="3"/>
      <c r="Z26" s="3"/>
    </row>
    <row r="27" spans="1:26" ht="15.7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5.7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5.7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5.7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5.7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4">
    <mergeCell ref="C2:J3"/>
    <mergeCell ref="A15:B15"/>
    <mergeCell ref="A16:B16"/>
    <mergeCell ref="B18:M19"/>
  </mergeCells>
  <dataValidations count="3">
    <dataValidation type="list" allowBlank="1" showErrorMessage="1" sqref="B4">
      <formula1>CourseGroups</formula1>
    </dataValidation>
    <dataValidation type="list" allowBlank="1" showErrorMessage="1" sqref="B3">
      <formula1>"Freshman,Sophomore,Junior,Senior"</formula1>
    </dataValidation>
    <dataValidation type="list" allowBlank="1" showInputMessage="1" showErrorMessage="1" prompt="Input levels" sqref="C7:M14">
      <formula1>"I,P,A"</formula1>
    </dataValidation>
  </dataValidation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09375" defaultRowHeight="15" customHeight="1"/>
  <cols>
    <col min="1" max="1" width="19" customWidth="1"/>
    <col min="2" max="2" width="54.44140625" customWidth="1"/>
    <col min="3" max="3" width="13" customWidth="1"/>
    <col min="4" max="4" width="9.44140625" customWidth="1"/>
    <col min="5" max="5" width="7.77734375" customWidth="1"/>
    <col min="6" max="6" width="9.33203125" customWidth="1"/>
    <col min="7" max="20" width="7.77734375" customWidth="1"/>
    <col min="21" max="24" width="0" hidden="1" customWidth="1"/>
    <col min="25" max="26" width="7.77734375" customWidth="1"/>
  </cols>
  <sheetData>
    <row r="1" spans="1:26" ht="30" customHeight="1">
      <c r="A1" s="1" t="s">
        <v>0</v>
      </c>
      <c r="B1" s="2" t="s">
        <v>225</v>
      </c>
      <c r="C1" s="3"/>
      <c r="D1" s="3"/>
      <c r="E1" s="3"/>
      <c r="F1" s="3"/>
      <c r="G1" s="3"/>
      <c r="H1" s="3"/>
      <c r="I1" s="3"/>
      <c r="J1" s="3"/>
      <c r="K1" s="3"/>
      <c r="L1" s="3"/>
      <c r="M1" s="3"/>
      <c r="N1" s="3"/>
      <c r="O1" s="3"/>
      <c r="P1" s="3"/>
      <c r="Q1" s="3"/>
      <c r="R1" s="3"/>
      <c r="S1" s="3"/>
      <c r="T1" s="3"/>
      <c r="U1" s="3"/>
      <c r="V1" s="3"/>
      <c r="W1" s="3"/>
      <c r="X1" s="3"/>
      <c r="Y1" s="3"/>
      <c r="Z1" s="3"/>
    </row>
    <row r="2" spans="1:26" ht="36" customHeight="1">
      <c r="A2" s="1" t="s">
        <v>2</v>
      </c>
      <c r="B2" s="21" t="s">
        <v>226</v>
      </c>
      <c r="C2" s="111" t="s">
        <v>4</v>
      </c>
      <c r="D2" s="112"/>
      <c r="E2" s="112"/>
      <c r="F2" s="112"/>
      <c r="G2" s="112"/>
      <c r="H2" s="112"/>
      <c r="I2" s="112"/>
      <c r="J2" s="113"/>
      <c r="K2" s="3"/>
      <c r="L2" s="3"/>
      <c r="M2" s="3"/>
      <c r="N2" s="3"/>
      <c r="O2" s="3"/>
      <c r="P2" s="3"/>
      <c r="Q2" s="3"/>
      <c r="R2" s="3"/>
      <c r="S2" s="3"/>
      <c r="T2" s="3"/>
      <c r="U2" s="3"/>
      <c r="V2" s="3"/>
      <c r="W2" s="3"/>
      <c r="X2" s="3"/>
      <c r="Y2" s="3"/>
      <c r="Z2" s="3"/>
    </row>
    <row r="3" spans="1:26" ht="33" customHeight="1">
      <c r="A3" s="4" t="s">
        <v>5</v>
      </c>
      <c r="B3" s="2" t="s">
        <v>103</v>
      </c>
      <c r="C3" s="114"/>
      <c r="D3" s="115"/>
      <c r="E3" s="115"/>
      <c r="F3" s="115"/>
      <c r="G3" s="115"/>
      <c r="H3" s="115"/>
      <c r="I3" s="115"/>
      <c r="J3" s="116"/>
      <c r="K3" s="3"/>
      <c r="L3" s="3"/>
      <c r="M3" s="3"/>
      <c r="N3" s="3"/>
      <c r="O3" s="3"/>
      <c r="P3" s="3"/>
      <c r="Q3" s="3"/>
      <c r="R3" s="3"/>
      <c r="S3" s="3"/>
      <c r="T3" s="3"/>
      <c r="U3" s="3"/>
      <c r="V3" s="3"/>
      <c r="W3" s="3"/>
      <c r="X3" s="3"/>
      <c r="Y3" s="3"/>
      <c r="Z3" s="3"/>
    </row>
    <row r="4" spans="1:26" ht="29.25" customHeight="1">
      <c r="A4" s="1" t="s">
        <v>7</v>
      </c>
      <c r="B4" s="2" t="s">
        <v>227</v>
      </c>
      <c r="C4" s="5"/>
      <c r="D4" s="5"/>
      <c r="E4" s="5"/>
      <c r="F4" s="5"/>
      <c r="G4" s="5"/>
      <c r="H4" s="5"/>
      <c r="I4" s="5"/>
      <c r="J4" s="5"/>
      <c r="K4" s="3"/>
      <c r="L4" s="3"/>
      <c r="M4" s="3"/>
      <c r="N4" s="3"/>
      <c r="O4" s="3"/>
      <c r="P4" s="3"/>
      <c r="Q4" s="3"/>
      <c r="R4" s="3"/>
      <c r="S4" s="3"/>
      <c r="T4" s="3"/>
      <c r="U4" s="3"/>
      <c r="V4" s="3"/>
      <c r="W4" s="3"/>
      <c r="X4" s="3"/>
      <c r="Y4" s="3"/>
      <c r="Z4" s="3"/>
    </row>
    <row r="5" spans="1:26" ht="15.75" customHeight="1">
      <c r="A5" s="3"/>
      <c r="B5" s="3"/>
      <c r="C5" s="3"/>
      <c r="D5" s="3"/>
      <c r="E5" s="3"/>
      <c r="F5" s="3"/>
      <c r="G5" s="3"/>
      <c r="H5" s="3"/>
      <c r="I5" s="3"/>
      <c r="J5" s="3"/>
      <c r="K5" s="3"/>
      <c r="L5" s="3"/>
      <c r="M5" s="3"/>
      <c r="N5" s="3"/>
      <c r="O5" s="3"/>
      <c r="P5" s="3"/>
      <c r="Q5" s="3"/>
      <c r="R5" s="3"/>
      <c r="S5" s="3"/>
      <c r="T5" s="3"/>
      <c r="U5" s="3"/>
      <c r="V5" s="3"/>
      <c r="W5" s="3"/>
      <c r="X5" s="3"/>
      <c r="Y5" s="3"/>
      <c r="Z5" s="3"/>
    </row>
    <row r="6" spans="1:26" ht="28.5" customHeight="1">
      <c r="A6" s="6" t="s">
        <v>9</v>
      </c>
      <c r="B6" s="7" t="s">
        <v>10</v>
      </c>
      <c r="C6" s="7" t="s">
        <v>11</v>
      </c>
      <c r="D6" s="7" t="s">
        <v>12</v>
      </c>
      <c r="E6" s="7" t="s">
        <v>13</v>
      </c>
      <c r="F6" s="7" t="s">
        <v>14</v>
      </c>
      <c r="G6" s="7" t="s">
        <v>15</v>
      </c>
      <c r="H6" s="7" t="s">
        <v>16</v>
      </c>
      <c r="I6" s="7" t="s">
        <v>17</v>
      </c>
      <c r="J6" s="7" t="s">
        <v>18</v>
      </c>
      <c r="K6" s="7" t="s">
        <v>19</v>
      </c>
      <c r="L6" s="7" t="s">
        <v>20</v>
      </c>
      <c r="M6" s="7" t="s">
        <v>21</v>
      </c>
      <c r="N6" s="3"/>
      <c r="O6" s="3"/>
      <c r="P6" s="3"/>
      <c r="Q6" s="3"/>
      <c r="R6" s="3"/>
      <c r="S6" s="3"/>
      <c r="T6" s="3"/>
      <c r="U6" s="3"/>
      <c r="V6" s="3"/>
      <c r="W6" s="3"/>
      <c r="X6" s="3"/>
      <c r="Y6" s="3"/>
      <c r="Z6" s="3"/>
    </row>
    <row r="7" spans="1:26" ht="34.5" customHeight="1">
      <c r="A7" s="15">
        <v>1</v>
      </c>
      <c r="B7" s="42" t="s">
        <v>228</v>
      </c>
      <c r="C7" s="2" t="s">
        <v>24</v>
      </c>
      <c r="D7" s="11"/>
      <c r="E7" s="11"/>
      <c r="F7" s="11"/>
      <c r="G7" s="11"/>
      <c r="H7" s="11"/>
      <c r="I7" s="11"/>
      <c r="J7" s="11"/>
      <c r="K7" s="11"/>
      <c r="L7" s="11"/>
      <c r="M7" s="11"/>
      <c r="N7" s="3"/>
      <c r="O7" s="3"/>
      <c r="P7" s="3"/>
      <c r="Q7" s="3"/>
      <c r="R7" s="3"/>
      <c r="S7" s="3"/>
      <c r="T7" s="3"/>
      <c r="U7" s="3"/>
      <c r="V7" s="3"/>
      <c r="W7" s="3"/>
      <c r="X7" s="3"/>
      <c r="Y7" s="3"/>
      <c r="Z7" s="3"/>
    </row>
    <row r="8" spans="1:26" ht="34.5" customHeight="1">
      <c r="A8" s="15">
        <v>2</v>
      </c>
      <c r="B8" s="42" t="s">
        <v>229</v>
      </c>
      <c r="C8" s="11"/>
      <c r="D8" s="2" t="s">
        <v>24</v>
      </c>
      <c r="E8" s="2" t="s">
        <v>24</v>
      </c>
      <c r="F8" s="11"/>
      <c r="G8" s="11"/>
      <c r="H8" s="11"/>
      <c r="I8" s="11"/>
      <c r="J8" s="11"/>
      <c r="K8" s="11"/>
      <c r="L8" s="11"/>
      <c r="M8" s="2" t="s">
        <v>24</v>
      </c>
      <c r="N8" s="3"/>
      <c r="O8" s="3"/>
      <c r="P8" s="3"/>
      <c r="Q8" s="3"/>
      <c r="R8" s="3"/>
      <c r="S8" s="3"/>
      <c r="T8" s="3"/>
      <c r="U8" s="11">
        <v>1</v>
      </c>
      <c r="V8" s="11" t="s">
        <v>25</v>
      </c>
      <c r="W8" s="11" t="s">
        <v>43</v>
      </c>
      <c r="X8" s="3"/>
      <c r="Y8" s="3"/>
      <c r="Z8" s="3"/>
    </row>
    <row r="9" spans="1:26" ht="34.5" customHeight="1">
      <c r="A9" s="15">
        <v>3</v>
      </c>
      <c r="B9" s="42" t="s">
        <v>230</v>
      </c>
      <c r="C9" s="11"/>
      <c r="D9" s="2"/>
      <c r="E9" s="2" t="s">
        <v>24</v>
      </c>
      <c r="F9" s="11"/>
      <c r="G9" s="11"/>
      <c r="H9" s="11"/>
      <c r="I9" s="11"/>
      <c r="J9" s="11"/>
      <c r="K9" s="11"/>
      <c r="L9" s="11"/>
      <c r="M9" s="2" t="s">
        <v>24</v>
      </c>
      <c r="N9" s="3"/>
      <c r="O9" s="3"/>
      <c r="P9" s="3"/>
      <c r="Q9" s="3"/>
      <c r="R9" s="3"/>
      <c r="S9" s="3"/>
      <c r="T9" s="3"/>
      <c r="U9" s="11">
        <v>2</v>
      </c>
      <c r="V9" s="11" t="s">
        <v>24</v>
      </c>
      <c r="W9" s="11" t="s">
        <v>28</v>
      </c>
      <c r="X9" s="3"/>
      <c r="Y9" s="3"/>
      <c r="Z9" s="3"/>
    </row>
    <row r="10" spans="1:26" ht="34.5" customHeight="1">
      <c r="A10" s="15">
        <v>4</v>
      </c>
      <c r="B10" s="42" t="s">
        <v>231</v>
      </c>
      <c r="C10" s="11"/>
      <c r="D10" s="2" t="s">
        <v>24</v>
      </c>
      <c r="E10" s="2" t="s">
        <v>24</v>
      </c>
      <c r="F10" s="11"/>
      <c r="G10" s="11"/>
      <c r="H10" s="11"/>
      <c r="I10" s="11"/>
      <c r="J10" s="11"/>
      <c r="K10" s="11"/>
      <c r="L10" s="11"/>
      <c r="M10" s="2" t="s">
        <v>24</v>
      </c>
      <c r="N10" s="3"/>
      <c r="O10" s="3"/>
      <c r="P10" s="3"/>
      <c r="Q10" s="3"/>
      <c r="R10" s="3"/>
      <c r="S10" s="3"/>
      <c r="T10" s="3"/>
      <c r="U10" s="11">
        <v>3</v>
      </c>
      <c r="V10" s="11" t="s">
        <v>31</v>
      </c>
      <c r="W10" s="11" t="s">
        <v>32</v>
      </c>
      <c r="X10" s="3"/>
      <c r="Y10" s="3"/>
      <c r="Z10" s="3"/>
    </row>
    <row r="11" spans="1:26" ht="48" customHeight="1">
      <c r="A11" s="15">
        <v>5</v>
      </c>
      <c r="B11" s="42" t="s">
        <v>232</v>
      </c>
      <c r="C11" s="11"/>
      <c r="D11" s="11"/>
      <c r="E11" s="2" t="s">
        <v>24</v>
      </c>
      <c r="F11" s="11"/>
      <c r="G11" s="11"/>
      <c r="H11" s="11"/>
      <c r="I11" s="11"/>
      <c r="J11" s="11"/>
      <c r="K11" s="11"/>
      <c r="L11" s="11"/>
      <c r="M11" s="2" t="s">
        <v>24</v>
      </c>
      <c r="N11" s="3"/>
      <c r="O11" s="3"/>
      <c r="P11" s="3"/>
      <c r="Q11" s="3"/>
      <c r="R11" s="3"/>
      <c r="S11" s="3"/>
      <c r="T11" s="3"/>
      <c r="U11" s="3"/>
      <c r="V11" s="3"/>
      <c r="W11" s="3"/>
      <c r="X11" s="3"/>
      <c r="Y11" s="3"/>
      <c r="Z11" s="3"/>
    </row>
    <row r="12" spans="1:26" ht="34.5" customHeight="1">
      <c r="A12" s="15">
        <v>6</v>
      </c>
      <c r="B12" s="42" t="s">
        <v>233</v>
      </c>
      <c r="C12" s="11"/>
      <c r="D12" s="11"/>
      <c r="E12" s="11"/>
      <c r="F12" s="11"/>
      <c r="G12" s="11"/>
      <c r="H12" s="11"/>
      <c r="I12" s="11"/>
      <c r="J12" s="11"/>
      <c r="K12" s="2" t="s">
        <v>24</v>
      </c>
      <c r="L12" s="11"/>
      <c r="M12" s="11"/>
      <c r="N12" s="3"/>
      <c r="O12" s="3"/>
      <c r="P12" s="3"/>
      <c r="Q12" s="3"/>
      <c r="R12" s="3"/>
      <c r="S12" s="3"/>
      <c r="T12" s="3"/>
      <c r="U12" s="3"/>
      <c r="V12" s="3"/>
      <c r="W12" s="3"/>
      <c r="X12" s="3"/>
      <c r="Y12" s="3"/>
      <c r="Z12" s="3"/>
    </row>
    <row r="13" spans="1:26" ht="34.5" customHeight="1">
      <c r="A13" s="15">
        <v>7</v>
      </c>
      <c r="B13" s="23" t="s">
        <v>234</v>
      </c>
      <c r="C13" s="11"/>
      <c r="D13" s="11"/>
      <c r="E13" s="11"/>
      <c r="F13" s="11"/>
      <c r="G13" s="11"/>
      <c r="H13" s="11"/>
      <c r="I13" s="11"/>
      <c r="J13" s="11"/>
      <c r="K13" s="11"/>
      <c r="L13" s="11"/>
      <c r="M13" s="11"/>
      <c r="N13" s="3"/>
      <c r="O13" s="3"/>
      <c r="P13" s="3"/>
      <c r="Q13" s="3"/>
      <c r="R13" s="3"/>
      <c r="S13" s="3"/>
      <c r="T13" s="3"/>
      <c r="U13" s="3"/>
      <c r="V13" s="3"/>
      <c r="W13" s="3"/>
      <c r="X13" s="3"/>
      <c r="Y13" s="3"/>
      <c r="Z13" s="3"/>
    </row>
    <row r="14" spans="1:26" ht="34.5" customHeight="1">
      <c r="A14" s="15">
        <v>8</v>
      </c>
      <c r="B14" s="17"/>
      <c r="C14" s="11"/>
      <c r="D14" s="11"/>
      <c r="E14" s="11"/>
      <c r="F14" s="11"/>
      <c r="G14" s="11"/>
      <c r="H14" s="11"/>
      <c r="I14" s="11"/>
      <c r="J14" s="11"/>
      <c r="K14" s="11"/>
      <c r="L14" s="11"/>
      <c r="M14" s="11"/>
      <c r="N14" s="3"/>
      <c r="O14" s="3"/>
      <c r="P14" s="3"/>
      <c r="Q14" s="3"/>
      <c r="R14" s="3"/>
      <c r="S14" s="3"/>
      <c r="T14" s="3"/>
      <c r="U14" s="3"/>
      <c r="V14" s="3"/>
      <c r="W14" s="3"/>
      <c r="X14" s="3"/>
      <c r="Y14" s="3"/>
      <c r="Z14" s="3"/>
    </row>
    <row r="15" spans="1:26" ht="30.75" hidden="1" customHeight="1">
      <c r="A15" s="117" t="s">
        <v>35</v>
      </c>
      <c r="B15" s="118"/>
      <c r="C15" s="18">
        <f t="shared" ref="C15:M15" si="0">IFERROR(IF(COUNTIF(C7:C14,"A")&gt; COUNTIF(C7:C14,"P")+COUNTIF(C7:C14,"I"),CEILING(((COUNTIF(C7:C14,"I")+2*COUNTIF(C7:C14,"P")+3*COUNTIF(C7:C14,"A"))/COUNTA(C7:C14)),1),ROUND(((COUNTIF(C7:C14,"I")+2*COUNTIF(C7:C14,"P")+3*COUNTIF(C7:C14,"A"))/COUNTA(C7:C14)),0)),"")</f>
        <v>2</v>
      </c>
      <c r="D15" s="18">
        <f t="shared" si="0"/>
        <v>2</v>
      </c>
      <c r="E15" s="18">
        <f t="shared" si="0"/>
        <v>2</v>
      </c>
      <c r="F15" s="18" t="str">
        <f t="shared" si="0"/>
        <v/>
      </c>
      <c r="G15" s="18" t="str">
        <f t="shared" si="0"/>
        <v/>
      </c>
      <c r="H15" s="18" t="str">
        <f t="shared" si="0"/>
        <v/>
      </c>
      <c r="I15" s="18" t="str">
        <f t="shared" si="0"/>
        <v/>
      </c>
      <c r="J15" s="18" t="str">
        <f t="shared" si="0"/>
        <v/>
      </c>
      <c r="K15" s="18">
        <f t="shared" si="0"/>
        <v>2</v>
      </c>
      <c r="L15" s="18" t="str">
        <f t="shared" si="0"/>
        <v/>
      </c>
      <c r="M15" s="18">
        <f t="shared" si="0"/>
        <v>2</v>
      </c>
      <c r="N15" s="3"/>
      <c r="O15" s="3"/>
      <c r="P15" s="3"/>
      <c r="Q15" s="3"/>
      <c r="R15" s="3"/>
      <c r="S15" s="3"/>
      <c r="T15" s="3"/>
      <c r="U15" s="3"/>
      <c r="V15" s="3"/>
      <c r="W15" s="3"/>
      <c r="X15" s="3"/>
      <c r="Y15" s="3"/>
      <c r="Z15" s="3"/>
    </row>
    <row r="16" spans="1:26" ht="31.5" customHeight="1">
      <c r="A16" s="117" t="s">
        <v>36</v>
      </c>
      <c r="B16" s="118"/>
      <c r="C16" s="19" t="str">
        <f>IFERROR(VLOOKUP(C15,'CS489(Advanced Java)'!LEVEL,2),"")</f>
        <v>P</v>
      </c>
      <c r="D16" s="19" t="str">
        <f>IFERROR(VLOOKUP(D15,'CS489(Advanced Java)'!LEVEL,2),"")</f>
        <v>P</v>
      </c>
      <c r="E16" s="19" t="str">
        <f>IFERROR(VLOOKUP(E15,'CS489(Advanced Java)'!LEVEL,2),"")</f>
        <v>P</v>
      </c>
      <c r="F16" s="19" t="str">
        <f>IFERROR(VLOOKUP(F15,'CS489(Advanced Java)'!LEVEL,2),"")</f>
        <v/>
      </c>
      <c r="G16" s="19" t="str">
        <f>IFERROR(VLOOKUP(G15,'CS489(Advanced Java)'!LEVEL,2),"")</f>
        <v/>
      </c>
      <c r="H16" s="19" t="str">
        <f>IFERROR(VLOOKUP(H15,'CS489(Advanced Java)'!LEVEL,2),"")</f>
        <v/>
      </c>
      <c r="I16" s="19" t="str">
        <f>IFERROR(VLOOKUP(I15,'CS489(Advanced Java)'!LEVEL,2),"")</f>
        <v/>
      </c>
      <c r="J16" s="19" t="str">
        <f>IFERROR(VLOOKUP(J15,'CS489(Advanced Java)'!LEVEL,2),"")</f>
        <v/>
      </c>
      <c r="K16" s="19" t="str">
        <f>IFERROR(VLOOKUP(K15,'CS489(Advanced Java)'!LEVEL,2),"")</f>
        <v>P</v>
      </c>
      <c r="L16" s="19" t="str">
        <f>IFERROR(VLOOKUP(L15,'CS489(Advanced Java)'!LEVEL,2),"")</f>
        <v/>
      </c>
      <c r="M16" s="19" t="str">
        <f>IFERROR(VLOOKUP(M15,'CS489(Advanced Java)'!LEVEL,2),"")</f>
        <v>P</v>
      </c>
      <c r="N16" s="3"/>
      <c r="O16" s="3"/>
      <c r="P16" s="3"/>
      <c r="Q16" s="3"/>
      <c r="R16" s="3"/>
      <c r="S16" s="3"/>
      <c r="T16" s="3"/>
      <c r="U16" s="3"/>
      <c r="V16" s="3"/>
      <c r="W16" s="3"/>
      <c r="X16" s="3"/>
      <c r="Y16" s="3"/>
      <c r="Z16" s="3"/>
    </row>
    <row r="17" spans="1:26" ht="15.75" customHeight="1">
      <c r="A17" s="3"/>
      <c r="B17" s="3"/>
      <c r="C17" s="3"/>
      <c r="D17" s="3"/>
      <c r="E17" s="3"/>
      <c r="F17" s="3"/>
      <c r="G17" s="3"/>
      <c r="H17" s="3"/>
      <c r="I17" s="3"/>
      <c r="J17" s="3"/>
      <c r="K17" s="3"/>
      <c r="L17" s="3"/>
      <c r="M17" s="3"/>
      <c r="N17" s="3"/>
      <c r="O17" s="3"/>
      <c r="P17" s="3"/>
      <c r="Q17" s="3"/>
      <c r="R17" s="3"/>
      <c r="S17" s="3"/>
      <c r="T17" s="3"/>
      <c r="U17" s="3"/>
      <c r="V17" s="3"/>
      <c r="W17" s="3"/>
      <c r="X17" s="3"/>
      <c r="Y17" s="3"/>
      <c r="Z17" s="3"/>
    </row>
    <row r="18" spans="1:26" ht="15.75" customHeight="1">
      <c r="A18" s="3"/>
      <c r="B18" s="119" t="s">
        <v>38</v>
      </c>
      <c r="C18" s="112"/>
      <c r="D18" s="112"/>
      <c r="E18" s="112"/>
      <c r="F18" s="112"/>
      <c r="G18" s="112"/>
      <c r="H18" s="112"/>
      <c r="I18" s="112"/>
      <c r="J18" s="112"/>
      <c r="K18" s="112"/>
      <c r="L18" s="112"/>
      <c r="M18" s="113"/>
      <c r="N18" s="3"/>
      <c r="O18" s="3"/>
      <c r="P18" s="3"/>
      <c r="Q18" s="3"/>
      <c r="R18" s="3"/>
      <c r="S18" s="3"/>
      <c r="T18" s="3"/>
      <c r="U18" s="3"/>
      <c r="V18" s="3"/>
      <c r="W18" s="3"/>
      <c r="X18" s="3"/>
      <c r="Y18" s="3"/>
      <c r="Z18" s="3"/>
    </row>
    <row r="19" spans="1:26" ht="15.75" customHeight="1">
      <c r="A19" s="3"/>
      <c r="B19" s="114"/>
      <c r="C19" s="115"/>
      <c r="D19" s="115"/>
      <c r="E19" s="115"/>
      <c r="F19" s="115"/>
      <c r="G19" s="115"/>
      <c r="H19" s="115"/>
      <c r="I19" s="115"/>
      <c r="J19" s="115"/>
      <c r="K19" s="115"/>
      <c r="L19" s="115"/>
      <c r="M19" s="116"/>
      <c r="N19" s="3"/>
      <c r="O19" s="3"/>
      <c r="P19" s="3"/>
      <c r="Q19" s="3"/>
      <c r="R19" s="3"/>
      <c r="S19" s="3"/>
      <c r="T19" s="3"/>
      <c r="U19" s="3"/>
      <c r="V19" s="3"/>
      <c r="W19" s="3"/>
      <c r="X19" s="3"/>
      <c r="Y19" s="3"/>
      <c r="Z19" s="3"/>
    </row>
    <row r="20" spans="1:26" ht="15.75" customHeight="1">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ht="15.75"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ht="15.75"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ht="15.7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ht="15.7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15.7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5.75" customHeight="1">
      <c r="A26" s="3"/>
      <c r="B26" s="3">
        <f>IFERROR(IF(COUNTIF(C7:C14,"A")&gt; COUNTIF(C7:C14,"P")+COUNTIF(C7:C14,"I"),CEILING(((COUNTIF(C7:C14,"I")+2*COUNTIF(C7:C14,"P")+3*COUNTIF(C7:C14,"A"))/COUNTA(C7:C14)),1),ROUND(((COUNTIF(C7:C14,"I")+2*COUNTIF(C7:C14,"P")+3*COUNTIF(C7:C14,"A"))/COUNTA(C7:C14)),0)),"")</f>
        <v>2</v>
      </c>
      <c r="C26" s="3"/>
      <c r="D26" s="3"/>
      <c r="E26" s="3"/>
      <c r="F26" s="3"/>
      <c r="G26" s="3"/>
      <c r="H26" s="3"/>
      <c r="I26" s="3"/>
      <c r="J26" s="3"/>
      <c r="K26" s="3"/>
      <c r="L26" s="3"/>
      <c r="M26" s="3"/>
      <c r="N26" s="3"/>
      <c r="O26" s="3"/>
      <c r="P26" s="3"/>
      <c r="Q26" s="3"/>
      <c r="R26" s="3"/>
      <c r="S26" s="3"/>
      <c r="T26" s="3"/>
      <c r="U26" s="3"/>
      <c r="V26" s="3"/>
      <c r="W26" s="3"/>
      <c r="X26" s="3"/>
      <c r="Y26" s="3"/>
      <c r="Z26" s="3"/>
    </row>
    <row r="27" spans="1:26" ht="15.7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5.7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5.7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5.7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5.7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4">
    <mergeCell ref="C2:J3"/>
    <mergeCell ref="A15:B15"/>
    <mergeCell ref="A16:B16"/>
    <mergeCell ref="B18:M19"/>
  </mergeCells>
  <dataValidations count="3">
    <dataValidation type="list" allowBlank="1" showErrorMessage="1" sqref="B4">
      <formula1>CourseGroups</formula1>
    </dataValidation>
    <dataValidation type="list" allowBlank="1" showErrorMessage="1" sqref="B3">
      <formula1>"Freshman,Sophomore,Junior,Senior"</formula1>
    </dataValidation>
    <dataValidation type="list" allowBlank="1" showInputMessage="1" showErrorMessage="1" prompt="Input levels" sqref="C7:M14">
      <formula1>"I,P,A"</formula1>
    </dataValidation>
  </dataValidation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10" workbookViewId="0"/>
  </sheetViews>
  <sheetFormatPr defaultColWidth="15.109375" defaultRowHeight="15" customHeight="1"/>
  <cols>
    <col min="1" max="1" width="19" customWidth="1"/>
    <col min="2" max="2" width="54.44140625" customWidth="1"/>
    <col min="3" max="3" width="13" customWidth="1"/>
    <col min="4" max="4" width="9.44140625" customWidth="1"/>
    <col min="5" max="5" width="7.77734375" customWidth="1"/>
    <col min="6" max="6" width="9.33203125" customWidth="1"/>
    <col min="7" max="20" width="7.77734375" customWidth="1"/>
    <col min="21" max="24" width="0" hidden="1" customWidth="1"/>
    <col min="25" max="26" width="7.77734375" customWidth="1"/>
  </cols>
  <sheetData>
    <row r="1" spans="1:26" ht="30" customHeight="1">
      <c r="A1" s="1" t="s">
        <v>0</v>
      </c>
      <c r="B1" s="2" t="s">
        <v>235</v>
      </c>
      <c r="C1" s="3"/>
      <c r="D1" s="3"/>
      <c r="E1" s="3"/>
      <c r="F1" s="3"/>
      <c r="G1" s="3"/>
      <c r="H1" s="3"/>
      <c r="I1" s="3"/>
      <c r="J1" s="3"/>
      <c r="K1" s="3"/>
      <c r="L1" s="3"/>
      <c r="M1" s="3"/>
      <c r="N1" s="3"/>
      <c r="O1" s="3"/>
      <c r="P1" s="3"/>
      <c r="Q1" s="3"/>
      <c r="R1" s="3"/>
      <c r="S1" s="3"/>
      <c r="T1" s="3"/>
      <c r="U1" s="3"/>
      <c r="V1" s="3"/>
      <c r="W1" s="3"/>
      <c r="X1" s="3"/>
      <c r="Y1" s="3"/>
      <c r="Z1" s="3"/>
    </row>
    <row r="2" spans="1:26" ht="36" customHeight="1">
      <c r="A2" s="1" t="s">
        <v>2</v>
      </c>
      <c r="B2" s="21" t="s">
        <v>236</v>
      </c>
      <c r="C2" s="111" t="s">
        <v>4</v>
      </c>
      <c r="D2" s="112"/>
      <c r="E2" s="112"/>
      <c r="F2" s="112"/>
      <c r="G2" s="112"/>
      <c r="H2" s="112"/>
      <c r="I2" s="112"/>
      <c r="J2" s="113"/>
      <c r="K2" s="3"/>
      <c r="L2" s="3"/>
      <c r="M2" s="3"/>
      <c r="N2" s="3"/>
      <c r="O2" s="3"/>
      <c r="P2" s="3"/>
      <c r="Q2" s="3"/>
      <c r="R2" s="3"/>
      <c r="S2" s="3"/>
      <c r="T2" s="3"/>
      <c r="U2" s="3"/>
      <c r="V2" s="3"/>
      <c r="W2" s="3"/>
      <c r="X2" s="3"/>
      <c r="Y2" s="3"/>
      <c r="Z2" s="3"/>
    </row>
    <row r="3" spans="1:26" ht="33" customHeight="1">
      <c r="A3" s="4" t="s">
        <v>5</v>
      </c>
      <c r="B3" s="2" t="s">
        <v>103</v>
      </c>
      <c r="C3" s="114"/>
      <c r="D3" s="115"/>
      <c r="E3" s="115"/>
      <c r="F3" s="115"/>
      <c r="G3" s="115"/>
      <c r="H3" s="115"/>
      <c r="I3" s="115"/>
      <c r="J3" s="116"/>
      <c r="K3" s="3"/>
      <c r="L3" s="3"/>
      <c r="M3" s="3"/>
      <c r="N3" s="3"/>
      <c r="O3" s="3"/>
      <c r="P3" s="3"/>
      <c r="Q3" s="3"/>
      <c r="R3" s="3"/>
      <c r="S3" s="3"/>
      <c r="T3" s="3"/>
      <c r="U3" s="3"/>
      <c r="V3" s="3"/>
      <c r="W3" s="3"/>
      <c r="X3" s="3"/>
      <c r="Y3" s="3"/>
      <c r="Z3" s="3"/>
    </row>
    <row r="4" spans="1:26" ht="29.25" customHeight="1">
      <c r="A4" s="1" t="s">
        <v>7</v>
      </c>
      <c r="B4" s="2" t="s">
        <v>227</v>
      </c>
      <c r="C4" s="5"/>
      <c r="D4" s="5"/>
      <c r="E4" s="5"/>
      <c r="F4" s="5"/>
      <c r="G4" s="5"/>
      <c r="H4" s="5"/>
      <c r="I4" s="5"/>
      <c r="J4" s="5"/>
      <c r="K4" s="3"/>
      <c r="L4" s="3"/>
      <c r="M4" s="3"/>
      <c r="N4" s="3"/>
      <c r="O4" s="3"/>
      <c r="P4" s="3"/>
      <c r="Q4" s="3"/>
      <c r="R4" s="3"/>
      <c r="S4" s="3"/>
      <c r="T4" s="3"/>
      <c r="U4" s="3"/>
      <c r="V4" s="3"/>
      <c r="W4" s="3"/>
      <c r="X4" s="3"/>
      <c r="Y4" s="3"/>
      <c r="Z4" s="3"/>
    </row>
    <row r="5" spans="1:26" ht="15.75" customHeight="1">
      <c r="A5" s="3"/>
      <c r="B5" s="3"/>
      <c r="C5" s="3"/>
      <c r="D5" s="3"/>
      <c r="E5" s="3"/>
      <c r="F5" s="3"/>
      <c r="G5" s="3"/>
      <c r="H5" s="3"/>
      <c r="I5" s="3"/>
      <c r="J5" s="3"/>
      <c r="K5" s="3"/>
      <c r="L5" s="3"/>
      <c r="M5" s="3"/>
      <c r="N5" s="3"/>
      <c r="O5" s="3"/>
      <c r="P5" s="3"/>
      <c r="Q5" s="3"/>
      <c r="R5" s="3"/>
      <c r="S5" s="3"/>
      <c r="T5" s="3"/>
      <c r="U5" s="3"/>
      <c r="V5" s="3"/>
      <c r="W5" s="3"/>
      <c r="X5" s="3"/>
      <c r="Y5" s="3"/>
      <c r="Z5" s="3"/>
    </row>
    <row r="6" spans="1:26" ht="28.5" customHeight="1">
      <c r="A6" s="6" t="s">
        <v>9</v>
      </c>
      <c r="B6" s="7" t="s">
        <v>10</v>
      </c>
      <c r="C6" s="7" t="s">
        <v>11</v>
      </c>
      <c r="D6" s="7" t="s">
        <v>12</v>
      </c>
      <c r="E6" s="7" t="s">
        <v>13</v>
      </c>
      <c r="F6" s="7" t="s">
        <v>14</v>
      </c>
      <c r="G6" s="7" t="s">
        <v>15</v>
      </c>
      <c r="H6" s="7" t="s">
        <v>16</v>
      </c>
      <c r="I6" s="7" t="s">
        <v>17</v>
      </c>
      <c r="J6" s="7" t="s">
        <v>18</v>
      </c>
      <c r="K6" s="7" t="s">
        <v>19</v>
      </c>
      <c r="L6" s="7" t="s">
        <v>20</v>
      </c>
      <c r="M6" s="7" t="s">
        <v>21</v>
      </c>
      <c r="N6" s="3"/>
      <c r="O6" s="3"/>
      <c r="P6" s="3"/>
      <c r="Q6" s="3"/>
      <c r="R6" s="3"/>
      <c r="S6" s="3"/>
      <c r="T6" s="3"/>
      <c r="U6" s="3"/>
      <c r="V6" s="3"/>
      <c r="W6" s="3"/>
      <c r="X6" s="3"/>
      <c r="Y6" s="3"/>
      <c r="Z6" s="3"/>
    </row>
    <row r="7" spans="1:26" ht="34.5" customHeight="1">
      <c r="A7" s="15">
        <v>1</v>
      </c>
      <c r="B7" s="42" t="s">
        <v>237</v>
      </c>
      <c r="C7" s="2"/>
      <c r="D7" s="11"/>
      <c r="E7" s="11"/>
      <c r="F7" s="11"/>
      <c r="G7" s="2" t="s">
        <v>24</v>
      </c>
      <c r="H7" s="11"/>
      <c r="I7" s="11"/>
      <c r="J7" s="11"/>
      <c r="K7" s="11"/>
      <c r="L7" s="11"/>
      <c r="M7" s="11"/>
      <c r="N7" s="3"/>
      <c r="O7" s="3"/>
      <c r="P7" s="3"/>
      <c r="Q7" s="3"/>
      <c r="R7" s="3"/>
      <c r="S7" s="3"/>
      <c r="T7" s="3"/>
      <c r="U7" s="3"/>
      <c r="V7" s="3"/>
      <c r="W7" s="3"/>
      <c r="X7" s="3"/>
      <c r="Y7" s="3"/>
      <c r="Z7" s="3"/>
    </row>
    <row r="8" spans="1:26" ht="34.5" customHeight="1">
      <c r="A8" s="15">
        <v>2</v>
      </c>
      <c r="B8" s="42" t="s">
        <v>238</v>
      </c>
      <c r="C8" s="11"/>
      <c r="D8" s="2"/>
      <c r="E8" s="2"/>
      <c r="F8" s="11"/>
      <c r="G8" s="2" t="s">
        <v>24</v>
      </c>
      <c r="H8" s="11"/>
      <c r="I8" s="2" t="s">
        <v>24</v>
      </c>
      <c r="J8" s="11"/>
      <c r="K8" s="11"/>
      <c r="L8" s="11"/>
      <c r="M8" s="2"/>
      <c r="N8" s="3"/>
      <c r="O8" s="3"/>
      <c r="P8" s="3"/>
      <c r="Q8" s="3"/>
      <c r="R8" s="3"/>
      <c r="S8" s="3"/>
      <c r="T8" s="3"/>
      <c r="U8" s="11">
        <v>1</v>
      </c>
      <c r="V8" s="11" t="s">
        <v>25</v>
      </c>
      <c r="W8" s="11" t="s">
        <v>43</v>
      </c>
      <c r="X8" s="3"/>
      <c r="Y8" s="3"/>
      <c r="Z8" s="3"/>
    </row>
    <row r="9" spans="1:26" ht="34.5" customHeight="1">
      <c r="A9" s="15">
        <v>3</v>
      </c>
      <c r="B9" s="42" t="s">
        <v>239</v>
      </c>
      <c r="C9" s="11"/>
      <c r="D9" s="2" t="s">
        <v>31</v>
      </c>
      <c r="E9" s="2"/>
      <c r="F9" s="11"/>
      <c r="G9" s="2"/>
      <c r="H9" s="11"/>
      <c r="I9" s="2" t="s">
        <v>24</v>
      </c>
      <c r="J9" s="11"/>
      <c r="K9" s="11"/>
      <c r="L9" s="11"/>
      <c r="M9" s="2"/>
      <c r="N9" s="3"/>
      <c r="O9" s="3"/>
      <c r="P9" s="3"/>
      <c r="Q9" s="3"/>
      <c r="R9" s="3"/>
      <c r="S9" s="3"/>
      <c r="T9" s="3"/>
      <c r="U9" s="11">
        <v>2</v>
      </c>
      <c r="V9" s="11" t="s">
        <v>24</v>
      </c>
      <c r="W9" s="11" t="s">
        <v>28</v>
      </c>
      <c r="X9" s="3"/>
      <c r="Y9" s="3"/>
      <c r="Z9" s="3"/>
    </row>
    <row r="10" spans="1:26" ht="34.5" customHeight="1">
      <c r="A10" s="15">
        <v>4</v>
      </c>
      <c r="B10" s="42" t="s">
        <v>240</v>
      </c>
      <c r="C10" s="2" t="s">
        <v>24</v>
      </c>
      <c r="D10" s="2"/>
      <c r="E10" s="2"/>
      <c r="F10" s="11"/>
      <c r="G10" s="11"/>
      <c r="H10" s="11"/>
      <c r="I10" s="11"/>
      <c r="J10" s="11"/>
      <c r="K10" s="2" t="s">
        <v>24</v>
      </c>
      <c r="L10" s="2" t="s">
        <v>24</v>
      </c>
      <c r="M10" s="2"/>
      <c r="N10" s="3"/>
      <c r="O10" s="3"/>
      <c r="P10" s="3"/>
      <c r="Q10" s="3"/>
      <c r="R10" s="3"/>
      <c r="S10" s="3"/>
      <c r="T10" s="3"/>
      <c r="U10" s="11">
        <v>3</v>
      </c>
      <c r="V10" s="11" t="s">
        <v>31</v>
      </c>
      <c r="W10" s="11" t="s">
        <v>32</v>
      </c>
      <c r="X10" s="3"/>
      <c r="Y10" s="3"/>
      <c r="Z10" s="3"/>
    </row>
    <row r="11" spans="1:26" ht="37.5" customHeight="1">
      <c r="A11" s="15">
        <v>5</v>
      </c>
      <c r="B11" s="42" t="s">
        <v>241</v>
      </c>
      <c r="C11" s="11"/>
      <c r="D11" s="2" t="s">
        <v>31</v>
      </c>
      <c r="E11" s="2"/>
      <c r="F11" s="11"/>
      <c r="G11" s="2" t="s">
        <v>24</v>
      </c>
      <c r="H11" s="11"/>
      <c r="I11" s="11"/>
      <c r="J11" s="11"/>
      <c r="K11" s="2" t="s">
        <v>24</v>
      </c>
      <c r="L11" s="11"/>
      <c r="M11" s="2"/>
      <c r="N11" s="3"/>
      <c r="O11" s="3"/>
      <c r="P11" s="3"/>
      <c r="Q11" s="3"/>
      <c r="R11" s="3"/>
      <c r="S11" s="3"/>
      <c r="T11" s="3"/>
      <c r="U11" s="3"/>
      <c r="V11" s="3"/>
      <c r="W11" s="3"/>
      <c r="X11" s="3"/>
      <c r="Y11" s="3"/>
      <c r="Z11" s="3"/>
    </row>
    <row r="12" spans="1:26" ht="34.5" customHeight="1">
      <c r="A12" s="15">
        <v>6</v>
      </c>
      <c r="B12" s="42" t="s">
        <v>242</v>
      </c>
      <c r="C12" s="11"/>
      <c r="D12" s="2"/>
      <c r="E12" s="2" t="s">
        <v>24</v>
      </c>
      <c r="F12" s="11"/>
      <c r="G12" s="11"/>
      <c r="H12" s="11"/>
      <c r="I12" s="11"/>
      <c r="J12" s="11"/>
      <c r="K12" s="2" t="s">
        <v>31</v>
      </c>
      <c r="L12" s="2" t="s">
        <v>24</v>
      </c>
      <c r="M12" s="11"/>
      <c r="N12" s="3"/>
      <c r="O12" s="3"/>
      <c r="P12" s="3"/>
      <c r="Q12" s="3"/>
      <c r="R12" s="3"/>
      <c r="S12" s="3"/>
      <c r="T12" s="3"/>
      <c r="U12" s="3"/>
      <c r="V12" s="3"/>
      <c r="W12" s="3"/>
      <c r="X12" s="3"/>
      <c r="Y12" s="3"/>
      <c r="Z12" s="3"/>
    </row>
    <row r="13" spans="1:26" ht="34.5" customHeight="1">
      <c r="A13" s="15">
        <v>7</v>
      </c>
      <c r="B13" s="23" t="s">
        <v>243</v>
      </c>
      <c r="C13" s="11"/>
      <c r="D13" s="11"/>
      <c r="E13" s="11"/>
      <c r="F13" s="2" t="s">
        <v>31</v>
      </c>
      <c r="G13" s="11"/>
      <c r="H13" s="2" t="s">
        <v>24</v>
      </c>
      <c r="I13" s="11"/>
      <c r="J13" s="11"/>
      <c r="K13" s="11"/>
      <c r="L13" s="11"/>
      <c r="M13" s="11"/>
      <c r="N13" s="3"/>
      <c r="O13" s="3"/>
      <c r="P13" s="3"/>
      <c r="Q13" s="3"/>
      <c r="R13" s="3"/>
      <c r="S13" s="3"/>
      <c r="T13" s="3"/>
      <c r="U13" s="3"/>
      <c r="V13" s="3"/>
      <c r="W13" s="3"/>
      <c r="X13" s="3"/>
      <c r="Y13" s="3"/>
      <c r="Z13" s="3"/>
    </row>
    <row r="14" spans="1:26" ht="34.5" customHeight="1">
      <c r="A14" s="15">
        <v>8</v>
      </c>
      <c r="B14" s="17"/>
      <c r="C14" s="11"/>
      <c r="D14" s="11"/>
      <c r="E14" s="11"/>
      <c r="F14" s="11"/>
      <c r="G14" s="11"/>
      <c r="H14" s="11"/>
      <c r="I14" s="11"/>
      <c r="J14" s="11"/>
      <c r="K14" s="11"/>
      <c r="L14" s="11"/>
      <c r="M14" s="11"/>
      <c r="N14" s="3"/>
      <c r="O14" s="3"/>
      <c r="P14" s="3"/>
      <c r="Q14" s="3"/>
      <c r="R14" s="3"/>
      <c r="S14" s="3"/>
      <c r="T14" s="3"/>
      <c r="U14" s="3"/>
      <c r="V14" s="3"/>
      <c r="W14" s="3"/>
      <c r="X14" s="3"/>
      <c r="Y14" s="3"/>
      <c r="Z14" s="3"/>
    </row>
    <row r="15" spans="1:26" ht="30.75" hidden="1" customHeight="1">
      <c r="A15" s="117" t="s">
        <v>35</v>
      </c>
      <c r="B15" s="118"/>
      <c r="C15" s="18">
        <f t="shared" ref="C15:M15" si="0">IFERROR(IF(COUNTIF(C7:C14,"A")&gt; COUNTIF(C7:C14,"P")+COUNTIF(C7:C14,"I"),CEILING(((COUNTIF(C7:C14,"I")+2*COUNTIF(C7:C14,"P")+3*COUNTIF(C7:C14,"A"))/COUNTA(C7:C14)),1),ROUND(((COUNTIF(C7:C14,"I")+2*COUNTIF(C7:C14,"P")+3*COUNTIF(C7:C14,"A"))/COUNTA(C7:C14)),0)),"")</f>
        <v>2</v>
      </c>
      <c r="D15" s="18">
        <f t="shared" si="0"/>
        <v>3</v>
      </c>
      <c r="E15" s="18">
        <f t="shared" si="0"/>
        <v>2</v>
      </c>
      <c r="F15" s="18">
        <f t="shared" si="0"/>
        <v>3</v>
      </c>
      <c r="G15" s="18">
        <f t="shared" si="0"/>
        <v>2</v>
      </c>
      <c r="H15" s="18">
        <f t="shared" si="0"/>
        <v>2</v>
      </c>
      <c r="I15" s="18">
        <f t="shared" si="0"/>
        <v>2</v>
      </c>
      <c r="J15" s="18" t="str">
        <f t="shared" si="0"/>
        <v/>
      </c>
      <c r="K15" s="18">
        <f t="shared" si="0"/>
        <v>2</v>
      </c>
      <c r="L15" s="18">
        <f t="shared" si="0"/>
        <v>2</v>
      </c>
      <c r="M15" s="18" t="str">
        <f t="shared" si="0"/>
        <v/>
      </c>
      <c r="N15" s="3"/>
      <c r="O15" s="3"/>
      <c r="P15" s="3"/>
      <c r="Q15" s="3"/>
      <c r="R15" s="3"/>
      <c r="S15" s="3"/>
      <c r="T15" s="3"/>
      <c r="U15" s="3"/>
      <c r="V15" s="3"/>
      <c r="W15" s="3"/>
      <c r="X15" s="3"/>
      <c r="Y15" s="3"/>
      <c r="Z15" s="3"/>
    </row>
    <row r="16" spans="1:26" ht="31.5" customHeight="1">
      <c r="A16" s="117" t="s">
        <v>36</v>
      </c>
      <c r="B16" s="118"/>
      <c r="C16" s="19" t="str">
        <f>IFERROR(VLOOKUP(C15,'CS495(Emerging Topics in CS)'!LEVEL,2),"")</f>
        <v>P</v>
      </c>
      <c r="D16" s="19" t="str">
        <f>IFERROR(VLOOKUP(D15,'CS495(Emerging Topics in CS)'!LEVEL,2),"")</f>
        <v>A</v>
      </c>
      <c r="E16" s="19" t="str">
        <f>IFERROR(VLOOKUP(E15,'CS495(Emerging Topics in CS)'!LEVEL,2),"")</f>
        <v>P</v>
      </c>
      <c r="F16" s="19" t="str">
        <f>IFERROR(VLOOKUP(F15,'CS495(Emerging Topics in CS)'!LEVEL,2),"")</f>
        <v>A</v>
      </c>
      <c r="G16" s="19" t="str">
        <f>IFERROR(VLOOKUP(G15,'CS495(Emerging Topics in CS)'!LEVEL,2),"")</f>
        <v>P</v>
      </c>
      <c r="H16" s="19" t="str">
        <f>IFERROR(VLOOKUP(H15,'CS495(Emerging Topics in CS)'!LEVEL,2),"")</f>
        <v>P</v>
      </c>
      <c r="I16" s="19" t="str">
        <f>IFERROR(VLOOKUP(I15,'CS495(Emerging Topics in CS)'!LEVEL,2),"")</f>
        <v>P</v>
      </c>
      <c r="J16" s="19" t="str">
        <f>IFERROR(VLOOKUP(J15,'CS495(Emerging Topics in CS)'!LEVEL,2),"")</f>
        <v/>
      </c>
      <c r="K16" s="19" t="str">
        <f>IFERROR(VLOOKUP(K15,'CS495(Emerging Topics in CS)'!LEVEL,2),"")</f>
        <v>P</v>
      </c>
      <c r="L16" s="19" t="str">
        <f>IFERROR(VLOOKUP(L15,'CS495(Emerging Topics in CS)'!LEVEL,2),"")</f>
        <v>P</v>
      </c>
      <c r="M16" s="19" t="str">
        <f>IFERROR(VLOOKUP(M15,'CS495(Emerging Topics in CS)'!LEVEL,2),"")</f>
        <v/>
      </c>
      <c r="N16" s="3"/>
      <c r="O16" s="3"/>
      <c r="P16" s="3"/>
      <c r="Q16" s="3"/>
      <c r="R16" s="3"/>
      <c r="S16" s="3"/>
      <c r="T16" s="3"/>
      <c r="U16" s="3"/>
      <c r="V16" s="3"/>
      <c r="W16" s="3"/>
      <c r="X16" s="3"/>
      <c r="Y16" s="3"/>
      <c r="Z16" s="3"/>
    </row>
    <row r="17" spans="1:26" ht="15.75" customHeight="1">
      <c r="A17" s="3"/>
      <c r="B17" s="3"/>
      <c r="C17" s="3"/>
      <c r="D17" s="3"/>
      <c r="E17" s="3"/>
      <c r="F17" s="3"/>
      <c r="G17" s="3"/>
      <c r="H17" s="3"/>
      <c r="I17" s="3"/>
      <c r="J17" s="3"/>
      <c r="K17" s="3"/>
      <c r="L17" s="3"/>
      <c r="M17" s="3"/>
      <c r="N17" s="3"/>
      <c r="O17" s="3"/>
      <c r="P17" s="3"/>
      <c r="Q17" s="3"/>
      <c r="R17" s="3"/>
      <c r="S17" s="3"/>
      <c r="T17" s="3"/>
      <c r="U17" s="3"/>
      <c r="V17" s="3"/>
      <c r="W17" s="3"/>
      <c r="X17" s="3"/>
      <c r="Y17" s="3"/>
      <c r="Z17" s="3"/>
    </row>
    <row r="18" spans="1:26" ht="15.75" customHeight="1">
      <c r="A18" s="3"/>
      <c r="B18" s="119" t="s">
        <v>38</v>
      </c>
      <c r="C18" s="112"/>
      <c r="D18" s="112"/>
      <c r="E18" s="112"/>
      <c r="F18" s="112"/>
      <c r="G18" s="112"/>
      <c r="H18" s="112"/>
      <c r="I18" s="112"/>
      <c r="J18" s="112"/>
      <c r="K18" s="112"/>
      <c r="L18" s="112"/>
      <c r="M18" s="113"/>
      <c r="N18" s="3"/>
      <c r="O18" s="3"/>
      <c r="P18" s="3"/>
      <c r="Q18" s="3"/>
      <c r="R18" s="3"/>
      <c r="S18" s="3"/>
      <c r="T18" s="3"/>
      <c r="U18" s="3"/>
      <c r="V18" s="3"/>
      <c r="W18" s="3"/>
      <c r="X18" s="3"/>
      <c r="Y18" s="3"/>
      <c r="Z18" s="3"/>
    </row>
    <row r="19" spans="1:26" ht="15.75" customHeight="1">
      <c r="A19" s="3"/>
      <c r="B19" s="114"/>
      <c r="C19" s="115"/>
      <c r="D19" s="115"/>
      <c r="E19" s="115"/>
      <c r="F19" s="115"/>
      <c r="G19" s="115"/>
      <c r="H19" s="115"/>
      <c r="I19" s="115"/>
      <c r="J19" s="115"/>
      <c r="K19" s="115"/>
      <c r="L19" s="115"/>
      <c r="M19" s="116"/>
      <c r="N19" s="3"/>
      <c r="O19" s="3"/>
      <c r="P19" s="3"/>
      <c r="Q19" s="3"/>
      <c r="R19" s="3"/>
      <c r="S19" s="3"/>
      <c r="T19" s="3"/>
      <c r="U19" s="3"/>
      <c r="V19" s="3"/>
      <c r="W19" s="3"/>
      <c r="X19" s="3"/>
      <c r="Y19" s="3"/>
      <c r="Z19" s="3"/>
    </row>
    <row r="20" spans="1:26" ht="15.75" customHeight="1">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ht="15.75"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ht="15.75"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ht="15.7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ht="15.7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15.7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5.75" customHeight="1">
      <c r="A26" s="3"/>
      <c r="B26" s="3">
        <f>IFERROR(IF(COUNTIF(C7:C14,"A")&gt; COUNTIF(C7:C14,"P")+COUNTIF(C7:C14,"I"),CEILING(((COUNTIF(C7:C14,"I")+2*COUNTIF(C7:C14,"P")+3*COUNTIF(C7:C14,"A"))/COUNTA(C7:C14)),1),ROUND(((COUNTIF(C7:C14,"I")+2*COUNTIF(C7:C14,"P")+3*COUNTIF(C7:C14,"A"))/COUNTA(C7:C14)),0)),"")</f>
        <v>2</v>
      </c>
      <c r="C26" s="3"/>
      <c r="D26" s="3"/>
      <c r="E26" s="3"/>
      <c r="F26" s="3"/>
      <c r="G26" s="3"/>
      <c r="H26" s="3"/>
      <c r="I26" s="3"/>
      <c r="J26" s="3"/>
      <c r="K26" s="3"/>
      <c r="L26" s="3"/>
      <c r="M26" s="3"/>
      <c r="N26" s="3"/>
      <c r="O26" s="3"/>
      <c r="P26" s="3"/>
      <c r="Q26" s="3"/>
      <c r="R26" s="3"/>
      <c r="S26" s="3"/>
      <c r="T26" s="3"/>
      <c r="U26" s="3"/>
      <c r="V26" s="3"/>
      <c r="W26" s="3"/>
      <c r="X26" s="3"/>
      <c r="Y26" s="3"/>
      <c r="Z26" s="3"/>
    </row>
    <row r="27" spans="1:26" ht="15.7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5.7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5.7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5.7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5.7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4">
    <mergeCell ref="C2:J3"/>
    <mergeCell ref="A15:B15"/>
    <mergeCell ref="A16:B16"/>
    <mergeCell ref="B18:M19"/>
  </mergeCells>
  <dataValidations count="3">
    <dataValidation type="list" allowBlank="1" showErrorMessage="1" sqref="B4">
      <formula1>CourseGroups</formula1>
    </dataValidation>
    <dataValidation type="list" allowBlank="1" showErrorMessage="1" sqref="B3">
      <formula1>"Freshman,Sophomore,Junior,Senior"</formula1>
    </dataValidation>
    <dataValidation type="list" allowBlank="1" showInputMessage="1" showErrorMessage="1" prompt="Input levels" sqref="C7:M14">
      <formula1>"I,P,A"</formula1>
    </dataValidation>
  </dataValidation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Z1000"/>
  <sheetViews>
    <sheetView tabSelected="1" zoomScale="82" zoomScaleNormal="82" workbookViewId="0">
      <selection activeCell="H12" sqref="H12"/>
    </sheetView>
  </sheetViews>
  <sheetFormatPr defaultColWidth="15.109375" defaultRowHeight="15" customHeight="1"/>
  <cols>
    <col min="1" max="1" width="19" style="107" customWidth="1"/>
    <col min="2" max="2" width="51.88671875" style="107" customWidth="1"/>
    <col min="3" max="3" width="13" style="107" customWidth="1"/>
    <col min="4" max="4" width="9.44140625" style="107" customWidth="1"/>
    <col min="5" max="5" width="7.77734375" style="107" customWidth="1"/>
    <col min="6" max="6" width="9.33203125" style="107" customWidth="1"/>
    <col min="7" max="20" width="7.77734375" style="107" customWidth="1"/>
    <col min="21" max="24" width="0" style="107" hidden="1" customWidth="1"/>
    <col min="25" max="26" width="7.77734375" style="107" customWidth="1"/>
    <col min="27" max="16384" width="15.109375" style="107"/>
  </cols>
  <sheetData>
    <row r="1" spans="1:26" ht="30" customHeight="1">
      <c r="A1" s="1" t="s">
        <v>0</v>
      </c>
      <c r="B1" s="2" t="s">
        <v>313</v>
      </c>
      <c r="C1" s="3"/>
      <c r="D1" s="3"/>
      <c r="E1" s="3"/>
      <c r="F1" s="3"/>
      <c r="G1" s="3"/>
      <c r="H1" s="3"/>
      <c r="I1" s="3"/>
      <c r="J1" s="3"/>
      <c r="K1" s="3"/>
      <c r="L1" s="3"/>
      <c r="M1" s="3"/>
      <c r="N1" s="3"/>
      <c r="O1" s="3"/>
      <c r="P1" s="3"/>
      <c r="Q1" s="3"/>
      <c r="R1" s="3"/>
      <c r="S1" s="3"/>
      <c r="T1" s="3"/>
      <c r="U1" s="3"/>
      <c r="V1" s="3"/>
      <c r="W1" s="3"/>
      <c r="X1" s="3"/>
      <c r="Y1" s="3"/>
      <c r="Z1" s="3"/>
    </row>
    <row r="2" spans="1:26" ht="36" customHeight="1">
      <c r="A2" s="1" t="s">
        <v>2</v>
      </c>
      <c r="B2" s="11" t="s">
        <v>314</v>
      </c>
      <c r="C2" s="111" t="s">
        <v>4</v>
      </c>
      <c r="D2" s="112"/>
      <c r="E2" s="112"/>
      <c r="F2" s="112"/>
      <c r="G2" s="112"/>
      <c r="H2" s="112"/>
      <c r="I2" s="112"/>
      <c r="J2" s="113"/>
      <c r="K2" s="3"/>
      <c r="L2" s="3"/>
      <c r="M2" s="3"/>
      <c r="N2" s="3"/>
      <c r="O2" s="3"/>
      <c r="P2" s="3"/>
      <c r="Q2" s="3"/>
      <c r="R2" s="3"/>
      <c r="S2" s="3"/>
      <c r="T2" s="3"/>
      <c r="U2" s="3"/>
      <c r="V2" s="3"/>
      <c r="W2" s="3"/>
      <c r="X2" s="3"/>
      <c r="Y2" s="3"/>
      <c r="Z2" s="3"/>
    </row>
    <row r="3" spans="1:26" ht="33" customHeight="1">
      <c r="A3" s="4" t="s">
        <v>5</v>
      </c>
      <c r="B3" s="11"/>
      <c r="C3" s="114"/>
      <c r="D3" s="115"/>
      <c r="E3" s="115"/>
      <c r="F3" s="115"/>
      <c r="G3" s="115"/>
      <c r="H3" s="115"/>
      <c r="I3" s="115"/>
      <c r="J3" s="116"/>
      <c r="K3" s="3"/>
      <c r="L3" s="3"/>
      <c r="M3" s="3"/>
      <c r="N3" s="3"/>
      <c r="O3" s="3"/>
      <c r="P3" s="3"/>
      <c r="Q3" s="3"/>
      <c r="R3" s="3"/>
      <c r="S3" s="3"/>
      <c r="T3" s="3"/>
      <c r="U3" s="3"/>
      <c r="V3" s="3"/>
      <c r="W3" s="3"/>
      <c r="X3" s="3"/>
      <c r="Y3" s="3"/>
      <c r="Z3" s="3"/>
    </row>
    <row r="4" spans="1:26" ht="29.25" customHeight="1">
      <c r="A4" s="1" t="s">
        <v>7</v>
      </c>
      <c r="B4" s="11"/>
      <c r="C4" s="5"/>
      <c r="D4" s="5"/>
      <c r="E4" s="5"/>
      <c r="F4" s="5"/>
      <c r="G4" s="5"/>
      <c r="H4" s="5"/>
      <c r="I4" s="5"/>
      <c r="J4" s="5"/>
      <c r="K4" s="3"/>
      <c r="L4" s="3"/>
      <c r="M4" s="3"/>
      <c r="N4" s="3"/>
      <c r="O4" s="3"/>
      <c r="P4" s="3"/>
      <c r="Q4" s="3"/>
      <c r="R4" s="3"/>
      <c r="S4" s="3"/>
      <c r="T4" s="3"/>
      <c r="U4" s="3"/>
      <c r="V4" s="3"/>
      <c r="W4" s="3"/>
      <c r="X4" s="3"/>
      <c r="Y4" s="3"/>
      <c r="Z4" s="3"/>
    </row>
    <row r="5" spans="1:26" ht="15.75" customHeight="1">
      <c r="A5" s="3"/>
      <c r="B5" s="3"/>
      <c r="C5" s="3"/>
      <c r="D5" s="3"/>
      <c r="E5" s="3"/>
      <c r="F5" s="3"/>
      <c r="G5" s="3"/>
      <c r="H5" s="3"/>
      <c r="I5" s="3"/>
      <c r="J5" s="3"/>
      <c r="K5" s="3"/>
      <c r="L5" s="3"/>
      <c r="M5" s="3"/>
      <c r="N5" s="3"/>
      <c r="O5" s="3"/>
      <c r="P5" s="3"/>
      <c r="Q5" s="3"/>
      <c r="R5" s="3"/>
      <c r="S5" s="3"/>
      <c r="T5" s="3"/>
      <c r="U5" s="3"/>
      <c r="V5" s="3"/>
      <c r="W5" s="3"/>
      <c r="X5" s="3"/>
      <c r="Y5" s="3"/>
      <c r="Z5" s="3"/>
    </row>
    <row r="6" spans="1:26" ht="28.5" customHeight="1">
      <c r="A6" s="6" t="s">
        <v>9</v>
      </c>
      <c r="B6" s="7" t="s">
        <v>10</v>
      </c>
      <c r="C6" s="7" t="s">
        <v>11</v>
      </c>
      <c r="D6" s="7" t="s">
        <v>12</v>
      </c>
      <c r="E6" s="7" t="s">
        <v>13</v>
      </c>
      <c r="F6" s="7" t="s">
        <v>14</v>
      </c>
      <c r="G6" s="7" t="s">
        <v>15</v>
      </c>
      <c r="H6" s="7" t="s">
        <v>16</v>
      </c>
      <c r="I6" s="7" t="s">
        <v>17</v>
      </c>
      <c r="J6" s="7" t="s">
        <v>18</v>
      </c>
      <c r="K6" s="7" t="s">
        <v>19</v>
      </c>
      <c r="L6" s="7" t="s">
        <v>20</v>
      </c>
      <c r="M6" s="7" t="s">
        <v>21</v>
      </c>
      <c r="N6" s="3"/>
      <c r="O6" s="3"/>
      <c r="P6" s="3"/>
      <c r="Q6" s="3"/>
      <c r="R6" s="3"/>
      <c r="S6" s="3"/>
      <c r="T6" s="3"/>
      <c r="U6" s="3"/>
      <c r="V6" s="3"/>
      <c r="W6" s="3"/>
      <c r="X6" s="3"/>
      <c r="Y6" s="3"/>
      <c r="Z6" s="3"/>
    </row>
    <row r="7" spans="1:26" ht="48.6" customHeight="1">
      <c r="A7" s="15">
        <v>1</v>
      </c>
      <c r="B7" s="24" t="s">
        <v>315</v>
      </c>
      <c r="C7" s="11" t="s">
        <v>31</v>
      </c>
      <c r="D7" s="11"/>
      <c r="E7" s="11"/>
      <c r="F7" s="11"/>
      <c r="G7" s="11"/>
      <c r="H7" s="11"/>
      <c r="I7" s="11"/>
      <c r="J7" s="11"/>
      <c r="K7" s="11"/>
      <c r="L7" s="11"/>
      <c r="M7" s="11"/>
      <c r="N7" s="3"/>
      <c r="O7" s="3"/>
      <c r="P7" s="3"/>
      <c r="Q7" s="3"/>
      <c r="R7" s="3"/>
      <c r="S7" s="3"/>
      <c r="T7" s="3"/>
      <c r="U7" s="3"/>
      <c r="V7" s="3"/>
      <c r="W7" s="3"/>
      <c r="X7" s="3"/>
      <c r="Y7" s="3"/>
      <c r="Z7" s="3"/>
    </row>
    <row r="8" spans="1:26" ht="44.4" customHeight="1">
      <c r="A8" s="15">
        <v>2</v>
      </c>
      <c r="B8" s="24" t="s">
        <v>316</v>
      </c>
      <c r="C8" s="11"/>
      <c r="D8" s="11"/>
      <c r="E8" s="11"/>
      <c r="F8" s="11"/>
      <c r="G8" s="11"/>
      <c r="H8" s="11"/>
      <c r="I8" s="11"/>
      <c r="J8" s="11"/>
      <c r="K8" s="11" t="s">
        <v>31</v>
      </c>
      <c r="L8" s="11"/>
      <c r="M8" s="11"/>
      <c r="N8" s="3"/>
      <c r="O8" s="3"/>
      <c r="P8" s="3"/>
      <c r="Q8" s="3"/>
      <c r="R8" s="3"/>
      <c r="S8" s="3"/>
      <c r="T8" s="3"/>
      <c r="U8" s="11">
        <v>1</v>
      </c>
      <c r="V8" s="11" t="s">
        <v>25</v>
      </c>
      <c r="W8" s="11" t="s">
        <v>43</v>
      </c>
      <c r="X8" s="3"/>
      <c r="Y8" s="3"/>
      <c r="Z8" s="3"/>
    </row>
    <row r="9" spans="1:26" ht="46.2" customHeight="1">
      <c r="A9" s="15">
        <v>3</v>
      </c>
      <c r="B9" s="24" t="s">
        <v>317</v>
      </c>
      <c r="C9" s="11"/>
      <c r="D9" s="11" t="s">
        <v>31</v>
      </c>
      <c r="E9" s="11"/>
      <c r="F9" s="11"/>
      <c r="G9" s="11"/>
      <c r="H9" s="11"/>
      <c r="I9" s="11"/>
      <c r="J9" s="11"/>
      <c r="K9" s="11"/>
      <c r="L9" s="11"/>
      <c r="M9" s="11"/>
      <c r="N9" s="3"/>
      <c r="O9" s="3"/>
      <c r="P9" s="3"/>
      <c r="Q9" s="3"/>
      <c r="R9" s="3"/>
      <c r="S9" s="3"/>
      <c r="T9" s="3"/>
      <c r="U9" s="11">
        <v>2</v>
      </c>
      <c r="V9" s="11" t="s">
        <v>24</v>
      </c>
      <c r="W9" s="11" t="s">
        <v>28</v>
      </c>
      <c r="X9" s="3"/>
      <c r="Y9" s="3"/>
      <c r="Z9" s="3"/>
    </row>
    <row r="10" spans="1:26" ht="38.4" customHeight="1">
      <c r="A10" s="15">
        <v>4</v>
      </c>
      <c r="B10" s="24" t="s">
        <v>318</v>
      </c>
      <c r="C10" s="11"/>
      <c r="D10" s="11"/>
      <c r="E10" s="11"/>
      <c r="F10" s="11"/>
      <c r="G10" s="11"/>
      <c r="H10" s="11"/>
      <c r="I10" s="11"/>
      <c r="J10" s="11" t="s">
        <v>31</v>
      </c>
      <c r="K10" s="11"/>
      <c r="L10" s="11"/>
      <c r="M10" s="11"/>
      <c r="N10" s="3"/>
      <c r="O10" s="3"/>
      <c r="P10" s="3"/>
      <c r="Q10" s="3"/>
      <c r="R10" s="3"/>
      <c r="S10" s="3"/>
      <c r="T10" s="3"/>
      <c r="U10" s="11">
        <v>3</v>
      </c>
      <c r="V10" s="11" t="s">
        <v>31</v>
      </c>
      <c r="W10" s="11" t="s">
        <v>32</v>
      </c>
      <c r="X10" s="3"/>
      <c r="Y10" s="3"/>
      <c r="Z10" s="3"/>
    </row>
    <row r="11" spans="1:26" ht="34.5" customHeight="1">
      <c r="A11" s="15">
        <v>5</v>
      </c>
      <c r="B11" s="24" t="s">
        <v>319</v>
      </c>
      <c r="C11" s="11"/>
      <c r="D11" s="11"/>
      <c r="E11" s="11"/>
      <c r="F11" s="11" t="s">
        <v>31</v>
      </c>
      <c r="G11" s="11"/>
      <c r="H11" s="11"/>
      <c r="I11" s="11"/>
      <c r="J11" s="11"/>
      <c r="K11" s="11"/>
      <c r="L11" s="11"/>
      <c r="M11" s="11"/>
      <c r="N11" s="3"/>
      <c r="O11" s="3"/>
      <c r="P11" s="3"/>
      <c r="Q11" s="3"/>
      <c r="R11" s="3"/>
      <c r="S11" s="3"/>
      <c r="T11" s="3"/>
      <c r="U11" s="3"/>
      <c r="V11" s="3"/>
      <c r="W11" s="3"/>
      <c r="X11" s="3"/>
      <c r="Y11" s="3"/>
      <c r="Z11" s="3"/>
    </row>
    <row r="12" spans="1:26" ht="34.5" customHeight="1">
      <c r="A12" s="15">
        <v>6</v>
      </c>
      <c r="B12" s="23" t="s">
        <v>320</v>
      </c>
      <c r="C12" s="11"/>
      <c r="D12" s="11"/>
      <c r="E12" s="11"/>
      <c r="F12" s="11"/>
      <c r="G12" s="11"/>
      <c r="H12" s="11" t="s">
        <v>31</v>
      </c>
      <c r="I12" s="11"/>
      <c r="J12" s="11"/>
      <c r="K12" s="11"/>
      <c r="L12" s="11"/>
      <c r="M12" s="11"/>
      <c r="N12" s="3"/>
      <c r="O12" s="3"/>
      <c r="P12" s="3"/>
      <c r="Q12" s="3"/>
      <c r="R12" s="3"/>
      <c r="S12" s="3"/>
      <c r="T12" s="3"/>
      <c r="U12" s="3"/>
      <c r="V12" s="3"/>
      <c r="W12" s="3"/>
      <c r="X12" s="3"/>
      <c r="Y12" s="3"/>
      <c r="Z12" s="3"/>
    </row>
    <row r="13" spans="1:26" ht="34.5" customHeight="1">
      <c r="A13" s="15">
        <v>7</v>
      </c>
      <c r="B13" s="23"/>
      <c r="C13" s="11"/>
      <c r="D13" s="11"/>
      <c r="E13" s="11"/>
      <c r="F13" s="11"/>
      <c r="G13" s="11"/>
      <c r="H13" s="11"/>
      <c r="I13" s="11"/>
      <c r="J13" s="11"/>
      <c r="K13" s="11"/>
      <c r="L13" s="11"/>
      <c r="M13" s="11"/>
      <c r="N13" s="3"/>
      <c r="O13" s="3"/>
      <c r="P13" s="3"/>
      <c r="Q13" s="3"/>
      <c r="R13" s="3"/>
      <c r="S13" s="3"/>
      <c r="T13" s="3"/>
      <c r="U13" s="3"/>
      <c r="V13" s="3"/>
      <c r="W13" s="3"/>
      <c r="X13" s="3"/>
      <c r="Y13" s="3"/>
      <c r="Z13" s="3"/>
    </row>
    <row r="14" spans="1:26" ht="34.5" customHeight="1">
      <c r="A14" s="15">
        <v>8</v>
      </c>
      <c r="B14" s="17"/>
      <c r="C14" s="11"/>
      <c r="D14" s="11"/>
      <c r="E14" s="11"/>
      <c r="F14" s="11"/>
      <c r="G14" s="11"/>
      <c r="H14" s="11"/>
      <c r="I14" s="11"/>
      <c r="J14" s="11"/>
      <c r="K14" s="11"/>
      <c r="L14" s="11"/>
      <c r="M14" s="11"/>
      <c r="N14" s="3"/>
      <c r="O14" s="3"/>
      <c r="P14" s="3"/>
      <c r="Q14" s="3"/>
      <c r="R14" s="3"/>
      <c r="S14" s="3"/>
      <c r="T14" s="3"/>
      <c r="U14" s="3"/>
      <c r="V14" s="3"/>
      <c r="W14" s="3"/>
      <c r="X14" s="3"/>
      <c r="Y14" s="3"/>
      <c r="Z14" s="3"/>
    </row>
    <row r="15" spans="1:26" ht="30.75" hidden="1" customHeight="1">
      <c r="A15" s="117" t="s">
        <v>35</v>
      </c>
      <c r="B15" s="118"/>
      <c r="C15" s="18">
        <f t="shared" ref="C15:M15" si="0">IFERROR(IF(COUNTIF(C7:C14,"A")&gt; COUNTIF(C7:C14,"P")+COUNTIF(C7:C14,"I"),CEILING(((COUNTIF(C7:C14,"I")+2*COUNTIF(C7:C14,"P")+3*COUNTIF(C7:C14,"A"))/COUNTA(C7:C14)),1),ROUND(((COUNTIF(C7:C14,"I")+2*COUNTIF(C7:C14,"P")+3*COUNTIF(C7:C14,"A"))/COUNTA(C7:C14)),0)),"")</f>
        <v>3</v>
      </c>
      <c r="D15" s="18">
        <f t="shared" si="0"/>
        <v>3</v>
      </c>
      <c r="E15" s="18" t="str">
        <f t="shared" si="0"/>
        <v/>
      </c>
      <c r="F15" s="18">
        <f t="shared" si="0"/>
        <v>3</v>
      </c>
      <c r="G15" s="18" t="str">
        <f t="shared" si="0"/>
        <v/>
      </c>
      <c r="H15" s="18">
        <f t="shared" si="0"/>
        <v>3</v>
      </c>
      <c r="I15" s="18" t="str">
        <f t="shared" si="0"/>
        <v/>
      </c>
      <c r="J15" s="18">
        <f t="shared" si="0"/>
        <v>3</v>
      </c>
      <c r="K15" s="18">
        <f t="shared" si="0"/>
        <v>3</v>
      </c>
      <c r="L15" s="18" t="str">
        <f t="shared" si="0"/>
        <v/>
      </c>
      <c r="M15" s="18" t="str">
        <f t="shared" si="0"/>
        <v/>
      </c>
      <c r="N15" s="3"/>
      <c r="O15" s="3"/>
      <c r="P15" s="3"/>
      <c r="Q15" s="3"/>
      <c r="R15" s="3"/>
      <c r="S15" s="3"/>
      <c r="T15" s="3"/>
      <c r="U15" s="3"/>
      <c r="V15" s="3"/>
      <c r="W15" s="3"/>
      <c r="X15" s="3"/>
      <c r="Y15" s="3"/>
      <c r="Z15" s="3"/>
    </row>
    <row r="16" spans="1:26" ht="31.5" customHeight="1">
      <c r="A16" s="117" t="s">
        <v>36</v>
      </c>
      <c r="B16" s="118"/>
      <c r="C16" s="19" t="str">
        <f>IFERROR(VLOOKUP(C15,'CS492'!LEVEL,2),"")</f>
        <v>A</v>
      </c>
      <c r="D16" s="19" t="str">
        <f>IFERROR(VLOOKUP(D15,'CS492'!LEVEL,2),"")</f>
        <v>A</v>
      </c>
      <c r="E16" s="19" t="str">
        <f>IFERROR(VLOOKUP(E15,'CS492'!LEVEL,2),"")</f>
        <v/>
      </c>
      <c r="F16" s="19" t="str">
        <f>IFERROR(VLOOKUP(F15,'CS492'!LEVEL,2),"")</f>
        <v>A</v>
      </c>
      <c r="G16" s="19" t="str">
        <f>IFERROR(VLOOKUP(G15,'CS492'!LEVEL,2),"")</f>
        <v/>
      </c>
      <c r="H16" s="19" t="str">
        <f>IFERROR(VLOOKUP(H15,'CS492'!LEVEL,2),"")</f>
        <v>A</v>
      </c>
      <c r="I16" s="19" t="str">
        <f>IFERROR(VLOOKUP(I15,'CS492'!LEVEL,2),"")</f>
        <v/>
      </c>
      <c r="J16" s="19" t="str">
        <f>IFERROR(VLOOKUP(J15,'CS492'!LEVEL,2),"")</f>
        <v>A</v>
      </c>
      <c r="K16" s="19" t="str">
        <f>IFERROR(VLOOKUP(K15,'CS492'!LEVEL,2),"")</f>
        <v>A</v>
      </c>
      <c r="L16" s="19" t="str">
        <f>IFERROR(VLOOKUP(L15,'CS492'!LEVEL,2),"")</f>
        <v/>
      </c>
      <c r="M16" s="19" t="str">
        <f>IFERROR(VLOOKUP(M15,'CS492'!LEVEL,2),"")</f>
        <v/>
      </c>
      <c r="N16" s="3"/>
      <c r="O16" s="3"/>
      <c r="P16" s="3"/>
      <c r="Q16" s="3"/>
      <c r="R16" s="3"/>
      <c r="S16" s="3"/>
      <c r="T16" s="3"/>
      <c r="U16" s="3"/>
      <c r="V16" s="3"/>
      <c r="W16" s="3"/>
      <c r="X16" s="3"/>
      <c r="Y16" s="3"/>
      <c r="Z16" s="3"/>
    </row>
    <row r="17" spans="1:26" ht="15.75" customHeight="1">
      <c r="A17" s="3"/>
      <c r="B17" s="3"/>
      <c r="C17" s="3"/>
      <c r="D17" s="3"/>
      <c r="E17" s="3"/>
      <c r="F17" s="3"/>
      <c r="G17" s="3"/>
      <c r="H17" s="3"/>
      <c r="I17" s="3"/>
      <c r="J17" s="3"/>
      <c r="K17" s="3"/>
      <c r="L17" s="3"/>
      <c r="M17" s="3"/>
      <c r="N17" s="3"/>
      <c r="O17" s="3"/>
      <c r="P17" s="3"/>
      <c r="Q17" s="3"/>
      <c r="R17" s="3"/>
      <c r="S17" s="3"/>
      <c r="T17" s="3"/>
      <c r="U17" s="3"/>
      <c r="V17" s="3"/>
      <c r="W17" s="3"/>
      <c r="X17" s="3"/>
      <c r="Y17" s="3"/>
      <c r="Z17" s="3"/>
    </row>
    <row r="18" spans="1:26" ht="15.75" customHeight="1">
      <c r="A18" s="3"/>
      <c r="B18" s="119" t="s">
        <v>38</v>
      </c>
      <c r="C18" s="112"/>
      <c r="D18" s="112"/>
      <c r="E18" s="112"/>
      <c r="F18" s="112"/>
      <c r="G18" s="112"/>
      <c r="H18" s="112"/>
      <c r="I18" s="112"/>
      <c r="J18" s="112"/>
      <c r="K18" s="112"/>
      <c r="L18" s="112"/>
      <c r="M18" s="113"/>
      <c r="N18" s="3"/>
      <c r="O18" s="3"/>
      <c r="P18" s="3"/>
      <c r="Q18" s="3"/>
      <c r="R18" s="3"/>
      <c r="S18" s="3"/>
      <c r="T18" s="3"/>
      <c r="U18" s="3"/>
      <c r="V18" s="3"/>
      <c r="W18" s="3"/>
      <c r="X18" s="3"/>
      <c r="Y18" s="3"/>
      <c r="Z18" s="3"/>
    </row>
    <row r="19" spans="1:26" ht="15.75" customHeight="1">
      <c r="A19" s="3"/>
      <c r="B19" s="114"/>
      <c r="C19" s="115"/>
      <c r="D19" s="115"/>
      <c r="E19" s="115"/>
      <c r="F19" s="115"/>
      <c r="G19" s="115"/>
      <c r="H19" s="115"/>
      <c r="I19" s="115"/>
      <c r="J19" s="115"/>
      <c r="K19" s="115"/>
      <c r="L19" s="115"/>
      <c r="M19" s="116"/>
      <c r="N19" s="3"/>
      <c r="O19" s="3"/>
      <c r="P19" s="3"/>
      <c r="Q19" s="3"/>
      <c r="R19" s="3"/>
      <c r="S19" s="3"/>
      <c r="T19" s="3"/>
      <c r="U19" s="3"/>
      <c r="V19" s="3"/>
      <c r="W19" s="3"/>
      <c r="X19" s="3"/>
      <c r="Y19" s="3"/>
      <c r="Z19" s="3"/>
    </row>
    <row r="20" spans="1:26" ht="15.75" customHeight="1">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ht="15.75"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ht="15.75"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ht="15.7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ht="15.7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15.7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5.75" customHeight="1">
      <c r="A26" s="3"/>
      <c r="B26" s="3">
        <f>IFERROR(IF(COUNTIF(C7:C14,"A")&gt; COUNTIF(C7:C14,"P")+COUNTIF(C7:C14,"I"),CEILING(((COUNTIF(C7:C14,"I")+2*COUNTIF(C7:C14,"P")+3*COUNTIF(C7:C14,"A"))/COUNTA(C7:C14)),1),ROUND(((COUNTIF(C7:C14,"I")+2*COUNTIF(C7:C14,"P")+3*COUNTIF(C7:C14,"A"))/COUNTA(C7:C14)),0)),"")</f>
        <v>3</v>
      </c>
      <c r="C26" s="3"/>
      <c r="D26" s="3"/>
      <c r="E26" s="3"/>
      <c r="F26" s="3"/>
      <c r="G26" s="3"/>
      <c r="H26" s="3"/>
      <c r="I26" s="3"/>
      <c r="J26" s="3"/>
      <c r="K26" s="3"/>
      <c r="L26" s="3"/>
      <c r="M26" s="3"/>
      <c r="N26" s="3"/>
      <c r="O26" s="3"/>
      <c r="P26" s="3"/>
      <c r="Q26" s="3"/>
      <c r="R26" s="3"/>
      <c r="S26" s="3"/>
      <c r="T26" s="3"/>
      <c r="U26" s="3"/>
      <c r="V26" s="3"/>
      <c r="W26" s="3"/>
      <c r="X26" s="3"/>
      <c r="Y26" s="3"/>
      <c r="Z26" s="3"/>
    </row>
    <row r="27" spans="1:26" ht="15.7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5.7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5.7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5.7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5.7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4">
    <mergeCell ref="C2:J3"/>
    <mergeCell ref="A15:B15"/>
    <mergeCell ref="A16:B16"/>
    <mergeCell ref="B18:M19"/>
  </mergeCells>
  <dataValidations count="3">
    <dataValidation type="list" allowBlank="1" showInputMessage="1" showErrorMessage="1" prompt="Input levels" sqref="C7:M14">
      <formula1>"I,P,A"</formula1>
    </dataValidation>
    <dataValidation type="list" allowBlank="1" showErrorMessage="1" sqref="B3">
      <formula1>"Freshman,Sophomore,Junior,Senior"</formula1>
    </dataValidation>
    <dataValidation type="list" allowBlank="1" showErrorMessage="1" sqref="B4">
      <formula1>CourseGroups</formula1>
    </dataValidation>
  </dataValidations>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10" workbookViewId="0"/>
  </sheetViews>
  <sheetFormatPr defaultColWidth="15.109375" defaultRowHeight="15" customHeight="1"/>
  <cols>
    <col min="1" max="1" width="19" customWidth="1"/>
    <col min="2" max="2" width="110" customWidth="1"/>
    <col min="3" max="3" width="13" customWidth="1"/>
    <col min="4" max="4" width="9.44140625" customWidth="1"/>
    <col min="5" max="5" width="7.77734375" customWidth="1"/>
    <col min="6" max="6" width="9.33203125" customWidth="1"/>
    <col min="7" max="20" width="7.77734375" customWidth="1"/>
    <col min="21" max="24" width="0" hidden="1" customWidth="1"/>
    <col min="25" max="26" width="7.77734375" customWidth="1"/>
  </cols>
  <sheetData>
    <row r="1" spans="1:26" ht="30" customHeight="1">
      <c r="A1" s="1" t="s">
        <v>0</v>
      </c>
      <c r="B1" s="2" t="s">
        <v>244</v>
      </c>
      <c r="C1" s="3"/>
      <c r="D1" s="3"/>
      <c r="E1" s="3"/>
      <c r="F1" s="3"/>
      <c r="G1" s="3"/>
      <c r="H1" s="3"/>
      <c r="I1" s="3"/>
      <c r="J1" s="3"/>
      <c r="K1" s="3"/>
      <c r="L1" s="3"/>
      <c r="M1" s="3"/>
      <c r="N1" s="3"/>
      <c r="O1" s="3"/>
      <c r="P1" s="3"/>
      <c r="Q1" s="3"/>
      <c r="R1" s="3"/>
      <c r="S1" s="3"/>
      <c r="T1" s="3"/>
      <c r="U1" s="3"/>
      <c r="V1" s="3"/>
      <c r="W1" s="3"/>
      <c r="X1" s="3"/>
      <c r="Y1" s="3"/>
      <c r="Z1" s="3"/>
    </row>
    <row r="2" spans="1:26" ht="36" customHeight="1">
      <c r="A2" s="1" t="s">
        <v>2</v>
      </c>
      <c r="B2" s="2" t="s">
        <v>245</v>
      </c>
      <c r="C2" s="111" t="s">
        <v>4</v>
      </c>
      <c r="D2" s="112"/>
      <c r="E2" s="112"/>
      <c r="F2" s="112"/>
      <c r="G2" s="112"/>
      <c r="H2" s="112"/>
      <c r="I2" s="112"/>
      <c r="J2" s="113"/>
      <c r="K2" s="3"/>
      <c r="L2" s="3"/>
      <c r="M2" s="3"/>
      <c r="N2" s="3"/>
      <c r="O2" s="3"/>
      <c r="P2" s="3"/>
      <c r="Q2" s="3"/>
      <c r="R2" s="3"/>
      <c r="S2" s="3"/>
      <c r="T2" s="3"/>
      <c r="U2" s="3"/>
      <c r="V2" s="3"/>
      <c r="W2" s="3"/>
      <c r="X2" s="3"/>
      <c r="Y2" s="3"/>
      <c r="Z2" s="3"/>
    </row>
    <row r="3" spans="1:26" ht="33" customHeight="1">
      <c r="A3" s="4" t="s">
        <v>5</v>
      </c>
      <c r="B3" s="2" t="s">
        <v>50</v>
      </c>
      <c r="C3" s="114"/>
      <c r="D3" s="115"/>
      <c r="E3" s="115"/>
      <c r="F3" s="115"/>
      <c r="G3" s="115"/>
      <c r="H3" s="115"/>
      <c r="I3" s="115"/>
      <c r="J3" s="116"/>
      <c r="K3" s="3"/>
      <c r="L3" s="3"/>
      <c r="M3" s="3"/>
      <c r="N3" s="3"/>
      <c r="O3" s="3"/>
      <c r="P3" s="3"/>
      <c r="Q3" s="3"/>
      <c r="R3" s="3"/>
      <c r="S3" s="3"/>
      <c r="T3" s="3"/>
      <c r="U3" s="3"/>
      <c r="V3" s="3"/>
      <c r="W3" s="3"/>
      <c r="X3" s="3"/>
      <c r="Y3" s="3"/>
      <c r="Z3" s="3"/>
    </row>
    <row r="4" spans="1:26" ht="29.25" customHeight="1">
      <c r="A4" s="1" t="s">
        <v>7</v>
      </c>
      <c r="B4" s="11"/>
      <c r="C4" s="5"/>
      <c r="D4" s="5"/>
      <c r="E4" s="5"/>
      <c r="F4" s="5"/>
      <c r="G4" s="5"/>
      <c r="H4" s="5"/>
      <c r="I4" s="5"/>
      <c r="J4" s="5"/>
      <c r="K4" s="3"/>
      <c r="L4" s="3"/>
      <c r="M4" s="3"/>
      <c r="N4" s="3"/>
      <c r="O4" s="3"/>
      <c r="P4" s="3"/>
      <c r="Q4" s="3"/>
      <c r="R4" s="3"/>
      <c r="S4" s="3"/>
      <c r="T4" s="3"/>
      <c r="U4" s="3"/>
      <c r="V4" s="3"/>
      <c r="W4" s="3"/>
      <c r="X4" s="3"/>
      <c r="Y4" s="3"/>
      <c r="Z4" s="3"/>
    </row>
    <row r="5" spans="1:26" ht="15.75" customHeight="1">
      <c r="A5" s="3"/>
      <c r="B5" s="3"/>
      <c r="C5" s="3"/>
      <c r="D5" s="3"/>
      <c r="E5" s="3"/>
      <c r="F5" s="3"/>
      <c r="G5" s="3"/>
      <c r="H5" s="3"/>
      <c r="I5" s="3"/>
      <c r="J5" s="3"/>
      <c r="K5" s="3"/>
      <c r="L5" s="3"/>
      <c r="M5" s="3"/>
      <c r="N5" s="3"/>
      <c r="O5" s="3"/>
      <c r="P5" s="3"/>
      <c r="Q5" s="3"/>
      <c r="R5" s="3"/>
      <c r="S5" s="3"/>
      <c r="T5" s="3"/>
      <c r="U5" s="3"/>
      <c r="V5" s="3"/>
      <c r="W5" s="3"/>
      <c r="X5" s="3"/>
      <c r="Y5" s="3"/>
      <c r="Z5" s="3"/>
    </row>
    <row r="6" spans="1:26" ht="28.5" customHeight="1">
      <c r="A6" s="6" t="s">
        <v>9</v>
      </c>
      <c r="B6" s="7" t="s">
        <v>10</v>
      </c>
      <c r="C6" s="7" t="s">
        <v>11</v>
      </c>
      <c r="D6" s="7" t="s">
        <v>12</v>
      </c>
      <c r="E6" s="7" t="s">
        <v>13</v>
      </c>
      <c r="F6" s="7" t="s">
        <v>14</v>
      </c>
      <c r="G6" s="7" t="s">
        <v>15</v>
      </c>
      <c r="H6" s="7" t="s">
        <v>16</v>
      </c>
      <c r="I6" s="7" t="s">
        <v>17</v>
      </c>
      <c r="J6" s="7" t="s">
        <v>18</v>
      </c>
      <c r="K6" s="7" t="s">
        <v>19</v>
      </c>
      <c r="L6" s="7" t="s">
        <v>20</v>
      </c>
      <c r="M6" s="7" t="s">
        <v>21</v>
      </c>
      <c r="N6" s="3"/>
      <c r="O6" s="3"/>
      <c r="P6" s="3"/>
      <c r="Q6" s="3"/>
      <c r="R6" s="3"/>
      <c r="S6" s="3"/>
      <c r="T6" s="3"/>
      <c r="U6" s="3"/>
      <c r="V6" s="3"/>
      <c r="W6" s="3"/>
      <c r="X6" s="3"/>
      <c r="Y6" s="3"/>
      <c r="Z6" s="3"/>
    </row>
    <row r="7" spans="1:26" ht="34.5" customHeight="1">
      <c r="A7" s="15">
        <v>1</v>
      </c>
      <c r="B7" s="64" t="s">
        <v>246</v>
      </c>
      <c r="C7" s="2" t="s">
        <v>25</v>
      </c>
      <c r="D7" s="2" t="s">
        <v>25</v>
      </c>
      <c r="E7" s="11"/>
      <c r="F7" s="11"/>
      <c r="G7" s="2" t="s">
        <v>25</v>
      </c>
      <c r="H7" s="11"/>
      <c r="I7" s="11"/>
      <c r="J7" s="11"/>
      <c r="K7" s="11"/>
      <c r="L7" s="11"/>
      <c r="M7" s="11"/>
      <c r="N7" s="3"/>
      <c r="O7" s="3"/>
      <c r="P7" s="3"/>
      <c r="Q7" s="3"/>
      <c r="R7" s="3"/>
      <c r="S7" s="3"/>
      <c r="T7" s="3"/>
      <c r="U7" s="3"/>
      <c r="V7" s="3"/>
      <c r="W7" s="3"/>
      <c r="X7" s="3"/>
      <c r="Y7" s="3"/>
      <c r="Z7" s="3"/>
    </row>
    <row r="8" spans="1:26" ht="34.5" customHeight="1">
      <c r="A8" s="15">
        <v>2</v>
      </c>
      <c r="B8" s="64" t="s">
        <v>247</v>
      </c>
      <c r="C8" s="2" t="s">
        <v>25</v>
      </c>
      <c r="D8" s="11"/>
      <c r="E8" s="11"/>
      <c r="F8" s="11"/>
      <c r="G8" s="11"/>
      <c r="H8" s="11"/>
      <c r="I8" s="11"/>
      <c r="J8" s="11"/>
      <c r="K8" s="11"/>
      <c r="L8" s="11"/>
      <c r="M8" s="11"/>
      <c r="N8" s="3"/>
      <c r="O8" s="3"/>
      <c r="P8" s="3"/>
      <c r="Q8" s="3"/>
      <c r="R8" s="3"/>
      <c r="S8" s="3"/>
      <c r="T8" s="3"/>
      <c r="U8" s="11">
        <v>1</v>
      </c>
      <c r="V8" s="11" t="s">
        <v>25</v>
      </c>
      <c r="W8" s="11" t="s">
        <v>43</v>
      </c>
      <c r="X8" s="3"/>
      <c r="Y8" s="3"/>
      <c r="Z8" s="3"/>
    </row>
    <row r="9" spans="1:26" ht="34.5" customHeight="1">
      <c r="A9" s="15">
        <v>3</v>
      </c>
      <c r="B9" s="64" t="s">
        <v>248</v>
      </c>
      <c r="C9" s="2" t="s">
        <v>25</v>
      </c>
      <c r="D9" s="2" t="s">
        <v>24</v>
      </c>
      <c r="E9" s="11"/>
      <c r="F9" s="11"/>
      <c r="G9" s="11"/>
      <c r="H9" s="11"/>
      <c r="I9" s="11"/>
      <c r="J9" s="11"/>
      <c r="K9" s="2" t="s">
        <v>24</v>
      </c>
      <c r="L9" s="11"/>
      <c r="M9" s="11"/>
      <c r="N9" s="3"/>
      <c r="O9" s="3"/>
      <c r="P9" s="3"/>
      <c r="Q9" s="3"/>
      <c r="R9" s="3"/>
      <c r="S9" s="3"/>
      <c r="T9" s="3"/>
      <c r="U9" s="11">
        <v>2</v>
      </c>
      <c r="V9" s="11" t="s">
        <v>24</v>
      </c>
      <c r="W9" s="11" t="s">
        <v>28</v>
      </c>
      <c r="X9" s="3"/>
      <c r="Y9" s="3"/>
      <c r="Z9" s="3"/>
    </row>
    <row r="10" spans="1:26" ht="34.5" customHeight="1">
      <c r="A10" s="15">
        <v>4</v>
      </c>
      <c r="B10" s="64" t="s">
        <v>249</v>
      </c>
      <c r="C10" s="11"/>
      <c r="D10" s="2" t="s">
        <v>24</v>
      </c>
      <c r="E10" s="2" t="s">
        <v>24</v>
      </c>
      <c r="F10" s="11"/>
      <c r="G10" s="11"/>
      <c r="H10" s="11"/>
      <c r="I10" s="11"/>
      <c r="J10" s="11"/>
      <c r="K10" s="2" t="s">
        <v>24</v>
      </c>
      <c r="L10" s="11"/>
      <c r="M10" s="11"/>
      <c r="N10" s="3"/>
      <c r="O10" s="3"/>
      <c r="P10" s="3"/>
      <c r="Q10" s="3"/>
      <c r="R10" s="3"/>
      <c r="S10" s="3"/>
      <c r="T10" s="3"/>
      <c r="U10" s="11">
        <v>3</v>
      </c>
      <c r="V10" s="11" t="s">
        <v>31</v>
      </c>
      <c r="W10" s="11" t="s">
        <v>32</v>
      </c>
      <c r="X10" s="3"/>
      <c r="Y10" s="3"/>
      <c r="Z10" s="3"/>
    </row>
    <row r="11" spans="1:26" ht="34.5" customHeight="1">
      <c r="A11" s="15">
        <v>5</v>
      </c>
      <c r="B11" s="64" t="s">
        <v>250</v>
      </c>
      <c r="C11" s="2"/>
      <c r="D11" s="11"/>
      <c r="E11" s="11"/>
      <c r="F11" s="11"/>
      <c r="G11" s="11"/>
      <c r="H11" s="11"/>
      <c r="I11" s="11"/>
      <c r="J11" s="11"/>
      <c r="K11" s="2" t="s">
        <v>24</v>
      </c>
      <c r="L11" s="11"/>
      <c r="M11" s="11"/>
      <c r="N11" s="3"/>
      <c r="O11" s="3"/>
      <c r="P11" s="3"/>
      <c r="Q11" s="3"/>
      <c r="R11" s="3"/>
      <c r="S11" s="3"/>
      <c r="T11" s="3"/>
      <c r="U11" s="3"/>
      <c r="V11" s="3"/>
      <c r="W11" s="3"/>
      <c r="X11" s="3"/>
      <c r="Y11" s="3"/>
      <c r="Z11" s="3"/>
    </row>
    <row r="12" spans="1:26" ht="34.5" customHeight="1">
      <c r="A12" s="15"/>
      <c r="B12" s="16"/>
      <c r="C12" s="11"/>
      <c r="D12" s="11"/>
      <c r="E12" s="11"/>
      <c r="F12" s="11"/>
      <c r="G12" s="11"/>
      <c r="H12" s="11"/>
      <c r="I12" s="11"/>
      <c r="J12" s="11"/>
      <c r="K12" s="11"/>
      <c r="L12" s="11"/>
      <c r="M12" s="11"/>
      <c r="N12" s="3"/>
      <c r="O12" s="3"/>
      <c r="P12" s="3"/>
      <c r="Q12" s="3"/>
      <c r="R12" s="3"/>
      <c r="S12" s="3"/>
      <c r="T12" s="3"/>
      <c r="U12" s="3"/>
      <c r="V12" s="3"/>
      <c r="W12" s="3"/>
      <c r="X12" s="3"/>
      <c r="Y12" s="3"/>
      <c r="Z12" s="3"/>
    </row>
    <row r="13" spans="1:26" ht="34.5" customHeight="1">
      <c r="A13" s="15"/>
      <c r="B13" s="16"/>
      <c r="C13" s="11"/>
      <c r="D13" s="11"/>
      <c r="E13" s="11"/>
      <c r="F13" s="11"/>
      <c r="G13" s="11"/>
      <c r="H13" s="11"/>
      <c r="I13" s="11"/>
      <c r="J13" s="11"/>
      <c r="K13" s="11"/>
      <c r="L13" s="11"/>
      <c r="M13" s="11"/>
      <c r="N13" s="3"/>
      <c r="O13" s="3"/>
      <c r="P13" s="3"/>
      <c r="Q13" s="3"/>
      <c r="R13" s="3"/>
      <c r="S13" s="3"/>
      <c r="T13" s="3"/>
      <c r="U13" s="3"/>
      <c r="V13" s="3"/>
      <c r="W13" s="3"/>
      <c r="X13" s="3"/>
      <c r="Y13" s="3"/>
      <c r="Z13" s="3"/>
    </row>
    <row r="14" spans="1:26" ht="34.5" customHeight="1">
      <c r="A14" s="15"/>
      <c r="B14" s="17"/>
      <c r="C14" s="11"/>
      <c r="D14" s="11"/>
      <c r="E14" s="11"/>
      <c r="F14" s="11"/>
      <c r="G14" s="11"/>
      <c r="H14" s="11"/>
      <c r="I14" s="11"/>
      <c r="J14" s="11"/>
      <c r="K14" s="11"/>
      <c r="L14" s="11"/>
      <c r="M14" s="11"/>
      <c r="N14" s="3"/>
      <c r="O14" s="3"/>
      <c r="P14" s="3"/>
      <c r="Q14" s="3"/>
      <c r="R14" s="3"/>
      <c r="S14" s="3"/>
      <c r="T14" s="3"/>
      <c r="U14" s="3"/>
      <c r="V14" s="3"/>
      <c r="W14" s="3"/>
      <c r="X14" s="3"/>
      <c r="Y14" s="3"/>
      <c r="Z14" s="3"/>
    </row>
    <row r="15" spans="1:26" ht="30.75" hidden="1" customHeight="1">
      <c r="A15" s="117" t="s">
        <v>35</v>
      </c>
      <c r="B15" s="118"/>
      <c r="C15" s="18">
        <f t="shared" ref="C15:M15" si="0">IFERROR(IF(COUNTIF(C7:C14,"A")&gt; COUNTIF(C7:C14,"P")+COUNTIF(C7:C14,"I"),CEILING(((COUNTIF(C7:C14,"I")+2*COUNTIF(C7:C14,"P")+3*COUNTIF(C7:C14,"A"))/COUNTA(C7:C14)),1),ROUND(((COUNTIF(C7:C14,"I")+2*COUNTIF(C7:C14,"P")+3*COUNTIF(C7:C14,"A"))/COUNTA(C7:C14)),0)),"")</f>
        <v>1</v>
      </c>
      <c r="D15" s="18">
        <f t="shared" si="0"/>
        <v>2</v>
      </c>
      <c r="E15" s="18">
        <f t="shared" si="0"/>
        <v>2</v>
      </c>
      <c r="F15" s="18" t="str">
        <f t="shared" si="0"/>
        <v/>
      </c>
      <c r="G15" s="18">
        <f t="shared" si="0"/>
        <v>1</v>
      </c>
      <c r="H15" s="18" t="str">
        <f t="shared" si="0"/>
        <v/>
      </c>
      <c r="I15" s="18" t="str">
        <f t="shared" si="0"/>
        <v/>
      </c>
      <c r="J15" s="18" t="str">
        <f t="shared" si="0"/>
        <v/>
      </c>
      <c r="K15" s="18">
        <f t="shared" si="0"/>
        <v>2</v>
      </c>
      <c r="L15" s="18" t="str">
        <f t="shared" si="0"/>
        <v/>
      </c>
      <c r="M15" s="18" t="str">
        <f t="shared" si="0"/>
        <v/>
      </c>
      <c r="N15" s="3"/>
      <c r="O15" s="3"/>
      <c r="P15" s="3"/>
      <c r="Q15" s="3"/>
      <c r="R15" s="3"/>
      <c r="S15" s="3"/>
      <c r="T15" s="3"/>
      <c r="U15" s="3"/>
      <c r="V15" s="3"/>
      <c r="W15" s="3"/>
      <c r="X15" s="3"/>
      <c r="Y15" s="3"/>
      <c r="Z15" s="3"/>
    </row>
    <row r="16" spans="1:26" ht="31.5" customHeight="1">
      <c r="A16" s="117" t="s">
        <v>36</v>
      </c>
      <c r="B16" s="118"/>
      <c r="C16" s="19" t="str">
        <f>IFERROR(VLOOKUP(C15,'DMS310'!LEVEL,2),"")</f>
        <v>I</v>
      </c>
      <c r="D16" s="19" t="str">
        <f>IFERROR(VLOOKUP(D15,'DMS310'!LEVEL,2),"")</f>
        <v>P</v>
      </c>
      <c r="E16" s="19" t="str">
        <f>IFERROR(VLOOKUP(E15,'DMS310'!LEVEL,2),"")</f>
        <v>P</v>
      </c>
      <c r="F16" s="19" t="str">
        <f>IFERROR(VLOOKUP(F15,'DMS310'!LEVEL,2),"")</f>
        <v/>
      </c>
      <c r="G16" s="19" t="str">
        <f>IFERROR(VLOOKUP(G15,'DMS310'!LEVEL,2),"")</f>
        <v>I</v>
      </c>
      <c r="H16" s="19" t="str">
        <f>IFERROR(VLOOKUP(H15,'DMS310'!LEVEL,2),"")</f>
        <v/>
      </c>
      <c r="I16" s="19" t="str">
        <f>IFERROR(VLOOKUP(I15,'DMS310'!LEVEL,2),"")</f>
        <v/>
      </c>
      <c r="J16" s="19" t="str">
        <f>IFERROR(VLOOKUP(J15,'DMS310'!LEVEL,2),"")</f>
        <v/>
      </c>
      <c r="K16" s="19" t="str">
        <f>IFERROR(VLOOKUP(K15,'DMS310'!LEVEL,2),"")</f>
        <v>P</v>
      </c>
      <c r="L16" s="19" t="str">
        <f>IFERROR(VLOOKUP(L15,'DMS310'!LEVEL,2),"")</f>
        <v/>
      </c>
      <c r="M16" s="19" t="str">
        <f>IFERROR(VLOOKUP(M15,'DMS310'!LEVEL,2),"")</f>
        <v/>
      </c>
      <c r="N16" s="3"/>
      <c r="O16" s="3"/>
      <c r="P16" s="3"/>
      <c r="Q16" s="3"/>
      <c r="R16" s="3"/>
      <c r="S16" s="3"/>
      <c r="T16" s="3"/>
      <c r="U16" s="3"/>
      <c r="V16" s="3"/>
      <c r="W16" s="3"/>
      <c r="X16" s="3"/>
      <c r="Y16" s="3"/>
      <c r="Z16" s="3"/>
    </row>
    <row r="17" spans="1:26" ht="15.75" customHeight="1">
      <c r="A17" s="22">
        <f>COUNTA(A7:A14)</f>
        <v>5</v>
      </c>
      <c r="B17" s="3"/>
      <c r="C17" s="22">
        <f t="shared" ref="C17:M17" si="1">COUNTIF(C7:C14,"&lt;&gt;0")</f>
        <v>8</v>
      </c>
      <c r="D17" s="22">
        <f t="shared" si="1"/>
        <v>8</v>
      </c>
      <c r="E17" s="22">
        <f t="shared" si="1"/>
        <v>8</v>
      </c>
      <c r="F17" s="22">
        <f t="shared" si="1"/>
        <v>8</v>
      </c>
      <c r="G17" s="22">
        <f t="shared" si="1"/>
        <v>8</v>
      </c>
      <c r="H17" s="22">
        <f t="shared" si="1"/>
        <v>8</v>
      </c>
      <c r="I17" s="22">
        <f t="shared" si="1"/>
        <v>8</v>
      </c>
      <c r="J17" s="22">
        <f t="shared" si="1"/>
        <v>8</v>
      </c>
      <c r="K17" s="22">
        <f t="shared" si="1"/>
        <v>8</v>
      </c>
      <c r="L17" s="22">
        <f t="shared" si="1"/>
        <v>8</v>
      </c>
      <c r="M17" s="22">
        <f t="shared" si="1"/>
        <v>8</v>
      </c>
      <c r="N17" s="3"/>
      <c r="O17" s="3"/>
      <c r="P17" s="3"/>
      <c r="Q17" s="3"/>
      <c r="R17" s="3"/>
      <c r="S17" s="3"/>
      <c r="T17" s="3"/>
      <c r="U17" s="3"/>
      <c r="V17" s="3"/>
      <c r="W17" s="3"/>
      <c r="X17" s="3"/>
      <c r="Y17" s="3"/>
      <c r="Z17" s="3"/>
    </row>
    <row r="18" spans="1:26" ht="15.75" customHeight="1">
      <c r="A18" s="3"/>
      <c r="B18" s="119" t="s">
        <v>38</v>
      </c>
      <c r="C18" s="112"/>
      <c r="D18" s="112"/>
      <c r="E18" s="112"/>
      <c r="F18" s="112"/>
      <c r="G18" s="112"/>
      <c r="H18" s="112"/>
      <c r="I18" s="112"/>
      <c r="J18" s="112"/>
      <c r="K18" s="112"/>
      <c r="L18" s="112"/>
      <c r="M18" s="113"/>
      <c r="N18" s="3"/>
      <c r="O18" s="3"/>
      <c r="P18" s="3"/>
      <c r="Q18" s="3"/>
      <c r="R18" s="3"/>
      <c r="S18" s="3"/>
      <c r="T18" s="3"/>
      <c r="U18" s="3"/>
      <c r="V18" s="3"/>
      <c r="W18" s="3"/>
      <c r="X18" s="3"/>
      <c r="Y18" s="3"/>
      <c r="Z18" s="3"/>
    </row>
    <row r="19" spans="1:26" ht="15.75" customHeight="1">
      <c r="A19" s="3"/>
      <c r="B19" s="114"/>
      <c r="C19" s="115"/>
      <c r="D19" s="115"/>
      <c r="E19" s="115"/>
      <c r="F19" s="115"/>
      <c r="G19" s="115"/>
      <c r="H19" s="115"/>
      <c r="I19" s="115"/>
      <c r="J19" s="115"/>
      <c r="K19" s="115"/>
      <c r="L19" s="115"/>
      <c r="M19" s="116"/>
      <c r="N19" s="3"/>
      <c r="O19" s="3"/>
      <c r="P19" s="3"/>
      <c r="Q19" s="3"/>
      <c r="R19" s="3"/>
      <c r="S19" s="3"/>
      <c r="T19" s="3"/>
      <c r="U19" s="3"/>
      <c r="V19" s="3"/>
      <c r="W19" s="3"/>
      <c r="X19" s="3"/>
      <c r="Y19" s="3"/>
      <c r="Z19" s="3"/>
    </row>
    <row r="20" spans="1:26" ht="15.75" customHeight="1">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ht="15.75"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ht="15.75"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ht="15.7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ht="15.7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15.7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5.75" customHeight="1">
      <c r="A26" s="3"/>
      <c r="B26" s="3">
        <f>IFERROR(IF(COUNTIF(C7:C14,"A")&gt; COUNTIF(C7:C14,"P")+COUNTIF(C7:C14,"I"),CEILING(((COUNTIF(C7:C14,"I")+2*COUNTIF(C7:C14,"P")+3*COUNTIF(C7:C14,"A"))/COUNTA(C7:C14)),1),ROUND(((COUNTIF(C7:C14,"I")+2*COUNTIF(C7:C14,"P")+3*COUNTIF(C7:C14,"A"))/COUNTA(C7:C14)),0)),"")</f>
        <v>1</v>
      </c>
      <c r="C26" s="3"/>
      <c r="D26" s="3"/>
      <c r="E26" s="3"/>
      <c r="F26" s="3"/>
      <c r="G26" s="3"/>
      <c r="H26" s="3"/>
      <c r="I26" s="3"/>
      <c r="J26" s="3"/>
      <c r="K26" s="3"/>
      <c r="L26" s="3"/>
      <c r="M26" s="3"/>
      <c r="N26" s="3"/>
      <c r="O26" s="3"/>
      <c r="P26" s="3"/>
      <c r="Q26" s="3"/>
      <c r="R26" s="3"/>
      <c r="S26" s="3"/>
      <c r="T26" s="3"/>
      <c r="U26" s="3"/>
      <c r="V26" s="3"/>
      <c r="W26" s="3"/>
      <c r="X26" s="3"/>
      <c r="Y26" s="3"/>
      <c r="Z26" s="3"/>
    </row>
    <row r="27" spans="1:26" ht="15.7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5.7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5.7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5.7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5.7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4">
    <mergeCell ref="C2:J3"/>
    <mergeCell ref="A15:B15"/>
    <mergeCell ref="A16:B16"/>
    <mergeCell ref="B18:M19"/>
  </mergeCells>
  <dataValidations count="3">
    <dataValidation type="list" allowBlank="1" showErrorMessage="1" sqref="B4">
      <formula1>CourseGroups</formula1>
    </dataValidation>
    <dataValidation type="list" allowBlank="1" showErrorMessage="1" sqref="B3">
      <formula1>"Freshman,Sophomore,Junior,Senior"</formula1>
    </dataValidation>
    <dataValidation type="list" allowBlank="1" showInputMessage="1" showErrorMessage="1" prompt="Input levels" sqref="C7:M14">
      <formula1>"I,P,A"</formula1>
    </dataValidation>
  </dataValidation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10" workbookViewId="0"/>
  </sheetViews>
  <sheetFormatPr defaultColWidth="15.109375" defaultRowHeight="15" customHeight="1"/>
  <cols>
    <col min="1" max="1" width="19" customWidth="1"/>
    <col min="2" max="2" width="55.109375" customWidth="1"/>
    <col min="3" max="3" width="13" customWidth="1"/>
    <col min="4" max="4" width="9.44140625" customWidth="1"/>
    <col min="5" max="5" width="7.77734375" customWidth="1"/>
    <col min="6" max="6" width="9.33203125" customWidth="1"/>
    <col min="7" max="20" width="7.77734375" customWidth="1"/>
    <col min="21" max="24" width="0" hidden="1" customWidth="1"/>
    <col min="25" max="26" width="7.77734375" customWidth="1"/>
  </cols>
  <sheetData>
    <row r="1" spans="1:26" ht="30" customHeight="1">
      <c r="A1" s="65" t="s">
        <v>0</v>
      </c>
      <c r="B1" s="66" t="s">
        <v>251</v>
      </c>
      <c r="C1" s="67"/>
      <c r="D1" s="67"/>
      <c r="E1" s="67"/>
      <c r="F1" s="67"/>
      <c r="G1" s="67"/>
      <c r="H1" s="67"/>
      <c r="I1" s="67"/>
      <c r="J1" s="67"/>
      <c r="K1" s="67"/>
      <c r="L1" s="67"/>
      <c r="M1" s="67"/>
      <c r="N1" s="3"/>
      <c r="O1" s="3"/>
      <c r="P1" s="3"/>
      <c r="Q1" s="3"/>
      <c r="R1" s="3"/>
      <c r="S1" s="3"/>
      <c r="T1" s="3"/>
      <c r="U1" s="3"/>
      <c r="V1" s="3"/>
      <c r="W1" s="3"/>
      <c r="X1" s="3"/>
      <c r="Y1" s="3"/>
      <c r="Z1" s="3"/>
    </row>
    <row r="2" spans="1:26" ht="36" customHeight="1">
      <c r="A2" s="65" t="s">
        <v>2</v>
      </c>
      <c r="B2" s="66" t="s">
        <v>252</v>
      </c>
      <c r="C2" s="122" t="s">
        <v>4</v>
      </c>
      <c r="D2" s="112"/>
      <c r="E2" s="112"/>
      <c r="F2" s="112"/>
      <c r="G2" s="112"/>
      <c r="H2" s="112"/>
      <c r="I2" s="112"/>
      <c r="J2" s="113"/>
      <c r="K2" s="67"/>
      <c r="L2" s="67"/>
      <c r="M2" s="67"/>
      <c r="N2" s="3"/>
      <c r="O2" s="3"/>
      <c r="P2" s="3"/>
      <c r="Q2" s="3"/>
      <c r="R2" s="3"/>
      <c r="S2" s="3"/>
      <c r="T2" s="3"/>
      <c r="U2" s="3"/>
      <c r="V2" s="3"/>
      <c r="W2" s="3"/>
      <c r="X2" s="3"/>
      <c r="Y2" s="3"/>
      <c r="Z2" s="3"/>
    </row>
    <row r="3" spans="1:26" ht="33" customHeight="1">
      <c r="A3" s="68" t="s">
        <v>5</v>
      </c>
      <c r="B3" s="66" t="s">
        <v>50</v>
      </c>
      <c r="C3" s="114"/>
      <c r="D3" s="115"/>
      <c r="E3" s="115"/>
      <c r="F3" s="115"/>
      <c r="G3" s="115"/>
      <c r="H3" s="115"/>
      <c r="I3" s="115"/>
      <c r="J3" s="116"/>
      <c r="K3" s="67"/>
      <c r="L3" s="67"/>
      <c r="M3" s="67"/>
      <c r="N3" s="3"/>
      <c r="O3" s="3"/>
      <c r="P3" s="3"/>
      <c r="Q3" s="3"/>
      <c r="R3" s="3"/>
      <c r="S3" s="3"/>
      <c r="T3" s="3"/>
      <c r="U3" s="3"/>
      <c r="V3" s="3"/>
      <c r="W3" s="3"/>
      <c r="X3" s="3"/>
      <c r="Y3" s="3"/>
      <c r="Z3" s="3"/>
    </row>
    <row r="4" spans="1:26" ht="29.25" customHeight="1">
      <c r="A4" s="65" t="s">
        <v>7</v>
      </c>
      <c r="B4" s="69"/>
      <c r="C4" s="70"/>
      <c r="D4" s="70"/>
      <c r="E4" s="70"/>
      <c r="F4" s="70"/>
      <c r="G4" s="70"/>
      <c r="H4" s="70"/>
      <c r="I4" s="70"/>
      <c r="J4" s="70"/>
      <c r="K4" s="67"/>
      <c r="L4" s="67"/>
      <c r="M4" s="67"/>
      <c r="N4" s="3"/>
      <c r="O4" s="3"/>
      <c r="P4" s="3"/>
      <c r="Q4" s="3"/>
      <c r="R4" s="3"/>
      <c r="S4" s="3"/>
      <c r="T4" s="3"/>
      <c r="U4" s="3"/>
      <c r="V4" s="3"/>
      <c r="W4" s="3"/>
      <c r="X4" s="3"/>
      <c r="Y4" s="3"/>
      <c r="Z4" s="3"/>
    </row>
    <row r="5" spans="1:26" ht="15.75" customHeight="1">
      <c r="A5" s="67"/>
      <c r="B5" s="67"/>
      <c r="C5" s="67"/>
      <c r="D5" s="67"/>
      <c r="E5" s="67"/>
      <c r="F5" s="67"/>
      <c r="G5" s="67"/>
      <c r="H5" s="67"/>
      <c r="I5" s="67"/>
      <c r="J5" s="67"/>
      <c r="K5" s="67"/>
      <c r="L5" s="67"/>
      <c r="M5" s="67"/>
      <c r="N5" s="3"/>
      <c r="O5" s="3"/>
      <c r="P5" s="3"/>
      <c r="Q5" s="3"/>
      <c r="R5" s="3"/>
      <c r="S5" s="3"/>
      <c r="T5" s="3"/>
      <c r="U5" s="3"/>
      <c r="V5" s="3"/>
      <c r="W5" s="3"/>
      <c r="X5" s="3"/>
      <c r="Y5" s="3"/>
      <c r="Z5" s="3"/>
    </row>
    <row r="6" spans="1:26" ht="28.5" customHeight="1">
      <c r="A6" s="71" t="s">
        <v>9</v>
      </c>
      <c r="B6" s="72" t="s">
        <v>10</v>
      </c>
      <c r="C6" s="72" t="s">
        <v>11</v>
      </c>
      <c r="D6" s="72" t="s">
        <v>12</v>
      </c>
      <c r="E6" s="72" t="s">
        <v>13</v>
      </c>
      <c r="F6" s="72" t="s">
        <v>14</v>
      </c>
      <c r="G6" s="72" t="s">
        <v>15</v>
      </c>
      <c r="H6" s="72" t="s">
        <v>16</v>
      </c>
      <c r="I6" s="72" t="s">
        <v>17</v>
      </c>
      <c r="J6" s="72" t="s">
        <v>18</v>
      </c>
      <c r="K6" s="72" t="s">
        <v>19</v>
      </c>
      <c r="L6" s="72" t="s">
        <v>20</v>
      </c>
      <c r="M6" s="72" t="s">
        <v>21</v>
      </c>
      <c r="N6" s="3"/>
      <c r="O6" s="3"/>
      <c r="P6" s="3"/>
      <c r="Q6" s="3"/>
      <c r="R6" s="3"/>
      <c r="S6" s="3"/>
      <c r="T6" s="3"/>
      <c r="U6" s="3"/>
      <c r="V6" s="3"/>
      <c r="W6" s="3"/>
      <c r="X6" s="3"/>
      <c r="Y6" s="3"/>
      <c r="Z6" s="3"/>
    </row>
    <row r="7" spans="1:26" ht="33.75" customHeight="1">
      <c r="A7" s="15">
        <v>1</v>
      </c>
      <c r="B7" s="66" t="s">
        <v>253</v>
      </c>
      <c r="C7" s="66" t="s">
        <v>25</v>
      </c>
      <c r="D7" s="69"/>
      <c r="E7" s="69"/>
      <c r="F7" s="69"/>
      <c r="G7" s="69"/>
      <c r="H7" s="69"/>
      <c r="I7" s="69"/>
      <c r="J7" s="69"/>
      <c r="K7" s="69"/>
      <c r="L7" s="69"/>
      <c r="M7" s="69"/>
      <c r="N7" s="3"/>
      <c r="O7" s="3"/>
      <c r="P7" s="3"/>
      <c r="Q7" s="3"/>
      <c r="R7" s="3"/>
      <c r="S7" s="3"/>
      <c r="T7" s="3"/>
      <c r="U7" s="3"/>
      <c r="V7" s="3"/>
      <c r="W7" s="3"/>
      <c r="X7" s="3"/>
      <c r="Y7" s="3"/>
      <c r="Z7" s="3"/>
    </row>
    <row r="8" spans="1:26" ht="45.75" customHeight="1">
      <c r="A8" s="15">
        <v>2</v>
      </c>
      <c r="B8" s="42" t="s">
        <v>254</v>
      </c>
      <c r="C8" s="69"/>
      <c r="D8" s="66" t="s">
        <v>25</v>
      </c>
      <c r="E8" s="66" t="s">
        <v>25</v>
      </c>
      <c r="F8" s="69"/>
      <c r="G8" s="69"/>
      <c r="H8" s="69"/>
      <c r="I8" s="69"/>
      <c r="J8" s="69"/>
      <c r="K8" s="69"/>
      <c r="L8" s="69"/>
      <c r="M8" s="69"/>
      <c r="N8" s="3"/>
      <c r="O8" s="3"/>
      <c r="P8" s="3"/>
      <c r="Q8" s="3"/>
      <c r="R8" s="3"/>
      <c r="S8" s="3"/>
      <c r="T8" s="3"/>
      <c r="U8" s="11">
        <v>1</v>
      </c>
      <c r="V8" s="11" t="s">
        <v>25</v>
      </c>
      <c r="W8" s="11" t="s">
        <v>43</v>
      </c>
      <c r="X8" s="3"/>
      <c r="Y8" s="3"/>
      <c r="Z8" s="3"/>
    </row>
    <row r="9" spans="1:26" ht="34.5" customHeight="1">
      <c r="A9" s="15">
        <v>3</v>
      </c>
      <c r="B9" s="66" t="s">
        <v>255</v>
      </c>
      <c r="C9" s="69"/>
      <c r="D9" s="66" t="s">
        <v>25</v>
      </c>
      <c r="E9" s="66" t="s">
        <v>24</v>
      </c>
      <c r="F9" s="69"/>
      <c r="G9" s="69"/>
      <c r="H9" s="69"/>
      <c r="I9" s="69"/>
      <c r="J9" s="69"/>
      <c r="K9" s="69"/>
      <c r="L9" s="69"/>
      <c r="M9" s="69"/>
      <c r="N9" s="3"/>
      <c r="O9" s="3"/>
      <c r="P9" s="3"/>
      <c r="Q9" s="3"/>
      <c r="R9" s="3"/>
      <c r="S9" s="3"/>
      <c r="T9" s="3"/>
      <c r="U9" s="11">
        <v>2</v>
      </c>
      <c r="V9" s="11" t="s">
        <v>24</v>
      </c>
      <c r="W9" s="11" t="s">
        <v>28</v>
      </c>
      <c r="X9" s="3"/>
      <c r="Y9" s="3"/>
      <c r="Z9" s="3"/>
    </row>
    <row r="10" spans="1:26" ht="34.5" customHeight="1">
      <c r="A10" s="15">
        <v>4</v>
      </c>
      <c r="B10" s="42" t="s">
        <v>256</v>
      </c>
      <c r="C10" s="69"/>
      <c r="D10" s="69"/>
      <c r="E10" s="66" t="s">
        <v>25</v>
      </c>
      <c r="F10" s="69"/>
      <c r="G10" s="69"/>
      <c r="H10" s="69"/>
      <c r="I10" s="69"/>
      <c r="J10" s="69"/>
      <c r="K10" s="66"/>
      <c r="L10" s="69"/>
      <c r="M10" s="69"/>
      <c r="N10" s="3"/>
      <c r="O10" s="3"/>
      <c r="P10" s="3"/>
      <c r="Q10" s="3"/>
      <c r="R10" s="3"/>
      <c r="S10" s="3"/>
      <c r="T10" s="3"/>
      <c r="U10" s="11">
        <v>3</v>
      </c>
      <c r="V10" s="11" t="s">
        <v>31</v>
      </c>
      <c r="W10" s="11" t="s">
        <v>32</v>
      </c>
      <c r="X10" s="3"/>
      <c r="Y10" s="3"/>
      <c r="Z10" s="3"/>
    </row>
    <row r="11" spans="1:26" ht="31.5" customHeight="1">
      <c r="A11" s="15">
        <v>5</v>
      </c>
      <c r="B11" s="42" t="s">
        <v>257</v>
      </c>
      <c r="C11" s="69"/>
      <c r="D11" s="69"/>
      <c r="E11" s="66" t="s">
        <v>25</v>
      </c>
      <c r="F11" s="69"/>
      <c r="G11" s="69"/>
      <c r="H11" s="69"/>
      <c r="I11" s="69"/>
      <c r="J11" s="69"/>
      <c r="K11" s="66"/>
      <c r="L11" s="69"/>
      <c r="M11" s="69"/>
      <c r="N11" s="3"/>
      <c r="O11" s="3"/>
      <c r="P11" s="3"/>
      <c r="Q11" s="3"/>
      <c r="R11" s="3"/>
      <c r="S11" s="3"/>
      <c r="T11" s="3"/>
      <c r="U11" s="3"/>
      <c r="V11" s="3"/>
      <c r="W11" s="3"/>
      <c r="X11" s="3"/>
      <c r="Y11" s="3"/>
      <c r="Z11" s="3"/>
    </row>
    <row r="12" spans="1:26" ht="34.5" customHeight="1">
      <c r="A12" s="15">
        <v>6</v>
      </c>
      <c r="B12" s="42" t="s">
        <v>258</v>
      </c>
      <c r="C12" s="69"/>
      <c r="D12" s="69"/>
      <c r="E12" s="69"/>
      <c r="F12" s="69"/>
      <c r="G12" s="69"/>
      <c r="H12" s="69"/>
      <c r="I12" s="69"/>
      <c r="J12" s="69"/>
      <c r="K12" s="66" t="s">
        <v>24</v>
      </c>
      <c r="L12" s="69"/>
      <c r="M12" s="69"/>
      <c r="N12" s="3"/>
      <c r="O12" s="3"/>
      <c r="P12" s="3"/>
      <c r="Q12" s="3"/>
      <c r="R12" s="3"/>
      <c r="S12" s="3"/>
      <c r="T12" s="3"/>
      <c r="U12" s="3"/>
      <c r="V12" s="3"/>
      <c r="W12" s="3"/>
      <c r="X12" s="3"/>
      <c r="Y12" s="3"/>
      <c r="Z12" s="3"/>
    </row>
    <row r="13" spans="1:26" ht="34.5" customHeight="1">
      <c r="A13" s="15"/>
      <c r="B13" s="73"/>
      <c r="C13" s="69"/>
      <c r="D13" s="69"/>
      <c r="E13" s="69"/>
      <c r="F13" s="69"/>
      <c r="G13" s="69"/>
      <c r="H13" s="69"/>
      <c r="I13" s="69"/>
      <c r="J13" s="69"/>
      <c r="K13" s="69"/>
      <c r="L13" s="69"/>
      <c r="M13" s="69"/>
      <c r="N13" s="3"/>
      <c r="O13" s="3"/>
      <c r="P13" s="3"/>
      <c r="Q13" s="3"/>
      <c r="R13" s="3"/>
      <c r="S13" s="3"/>
      <c r="T13" s="3"/>
      <c r="U13" s="3"/>
      <c r="V13" s="3"/>
      <c r="W13" s="3"/>
      <c r="X13" s="3"/>
      <c r="Y13" s="3"/>
      <c r="Z13" s="3"/>
    </row>
    <row r="14" spans="1:26" ht="34.5" customHeight="1">
      <c r="A14" s="15"/>
      <c r="B14" s="17"/>
      <c r="C14" s="69"/>
      <c r="D14" s="69"/>
      <c r="E14" s="69"/>
      <c r="F14" s="69"/>
      <c r="G14" s="69"/>
      <c r="H14" s="69"/>
      <c r="I14" s="69"/>
      <c r="J14" s="69"/>
      <c r="K14" s="69"/>
      <c r="L14" s="69"/>
      <c r="M14" s="69"/>
      <c r="N14" s="3"/>
      <c r="O14" s="3"/>
      <c r="P14" s="3"/>
      <c r="Q14" s="3"/>
      <c r="R14" s="3"/>
      <c r="S14" s="3"/>
      <c r="T14" s="3"/>
      <c r="U14" s="3"/>
      <c r="V14" s="3"/>
      <c r="W14" s="3"/>
      <c r="X14" s="3"/>
      <c r="Y14" s="3"/>
      <c r="Z14" s="3"/>
    </row>
    <row r="15" spans="1:26" ht="30.75" hidden="1" customHeight="1">
      <c r="A15" s="123" t="s">
        <v>35</v>
      </c>
      <c r="B15" s="118"/>
      <c r="C15" s="74">
        <f t="shared" ref="C15:M15" si="0">IFERROR(IF(COUNTIF(C7:C14,"A")&gt; COUNTIF(C7:C14,"P")+COUNTIF(C7:C14,"I"),CEILING(((COUNTIF(C7:C14,"I")+2*COUNTIF(C7:C14,"P")+3*COUNTIF(C7:C14,"A"))/COUNTA(C7:C14)),1),ROUND(((COUNTIF(C7:C14,"I")+2*COUNTIF(C7:C14,"P")+3*COUNTIF(C7:C14,"A"))/COUNTA(C7:C14)),0)),"")</f>
        <v>1</v>
      </c>
      <c r="D15" s="74">
        <f t="shared" si="0"/>
        <v>1</v>
      </c>
      <c r="E15" s="74">
        <f t="shared" si="0"/>
        <v>1</v>
      </c>
      <c r="F15" s="74" t="str">
        <f t="shared" si="0"/>
        <v/>
      </c>
      <c r="G15" s="74" t="str">
        <f t="shared" si="0"/>
        <v/>
      </c>
      <c r="H15" s="74" t="str">
        <f t="shared" si="0"/>
        <v/>
      </c>
      <c r="I15" s="74" t="str">
        <f t="shared" si="0"/>
        <v/>
      </c>
      <c r="J15" s="74" t="str">
        <f t="shared" si="0"/>
        <v/>
      </c>
      <c r="K15" s="74">
        <f t="shared" si="0"/>
        <v>2</v>
      </c>
      <c r="L15" s="74" t="str">
        <f t="shared" si="0"/>
        <v/>
      </c>
      <c r="M15" s="74" t="str">
        <f t="shared" si="0"/>
        <v/>
      </c>
      <c r="N15" s="3"/>
      <c r="O15" s="3"/>
      <c r="P15" s="3"/>
      <c r="Q15" s="3"/>
      <c r="R15" s="3"/>
      <c r="S15" s="3"/>
      <c r="T15" s="3"/>
      <c r="U15" s="3"/>
      <c r="V15" s="3"/>
      <c r="W15" s="3"/>
      <c r="X15" s="3"/>
      <c r="Y15" s="3"/>
      <c r="Z15" s="3"/>
    </row>
    <row r="16" spans="1:26" ht="31.5" customHeight="1">
      <c r="A16" s="123" t="s">
        <v>36</v>
      </c>
      <c r="B16" s="118"/>
      <c r="C16" s="75" t="str">
        <f>IFERROR(VLOOKUP(C15,'DMS322'!LEVEL,2),"")</f>
        <v>I</v>
      </c>
      <c r="D16" s="75" t="str">
        <f>IFERROR(VLOOKUP(D15,'DMS322'!LEVEL,2),"")</f>
        <v>I</v>
      </c>
      <c r="E16" s="75" t="str">
        <f>IFERROR(VLOOKUP(E15,'DMS322'!LEVEL,2),"")</f>
        <v>I</v>
      </c>
      <c r="F16" s="75" t="str">
        <f>IFERROR(VLOOKUP(F15,'DMS322'!LEVEL,2),"")</f>
        <v/>
      </c>
      <c r="G16" s="75" t="str">
        <f>IFERROR(VLOOKUP(G15,'DMS322'!LEVEL,2),"")</f>
        <v/>
      </c>
      <c r="H16" s="75" t="str">
        <f>IFERROR(VLOOKUP(H15,'DMS322'!LEVEL,2),"")</f>
        <v/>
      </c>
      <c r="I16" s="75" t="str">
        <f>IFERROR(VLOOKUP(I15,'DMS322'!LEVEL,2),"")</f>
        <v/>
      </c>
      <c r="J16" s="75" t="str">
        <f>IFERROR(VLOOKUP(J15,'DMS322'!LEVEL,2),"")</f>
        <v/>
      </c>
      <c r="K16" s="75" t="str">
        <f>IFERROR(VLOOKUP(K15,'DMS322'!LEVEL,2),"")</f>
        <v>P</v>
      </c>
      <c r="L16" s="75" t="str">
        <f>IFERROR(VLOOKUP(L15,'DMS322'!LEVEL,2),"")</f>
        <v/>
      </c>
      <c r="M16" s="75" t="str">
        <f>IFERROR(VLOOKUP(M15,'DMS322'!LEVEL,2),"")</f>
        <v/>
      </c>
      <c r="N16" s="3"/>
      <c r="O16" s="3"/>
      <c r="P16" s="3"/>
      <c r="Q16" s="3"/>
      <c r="R16" s="3"/>
      <c r="S16" s="3"/>
      <c r="T16" s="3"/>
      <c r="U16" s="3"/>
      <c r="V16" s="3"/>
      <c r="W16" s="3"/>
      <c r="X16" s="3"/>
      <c r="Y16" s="3"/>
      <c r="Z16" s="3"/>
    </row>
    <row r="17" spans="1:26" ht="15.75" customHeight="1">
      <c r="A17" s="22">
        <f>COUNTA(A7:A14)</f>
        <v>6</v>
      </c>
      <c r="B17" s="67"/>
      <c r="C17" s="22">
        <f t="shared" ref="C17:M17" si="1">COUNTIF(C7:C14,"&lt;&gt;0")</f>
        <v>8</v>
      </c>
      <c r="D17" s="22">
        <f t="shared" si="1"/>
        <v>8</v>
      </c>
      <c r="E17" s="22">
        <f t="shared" si="1"/>
        <v>8</v>
      </c>
      <c r="F17" s="22">
        <f t="shared" si="1"/>
        <v>8</v>
      </c>
      <c r="G17" s="22">
        <f t="shared" si="1"/>
        <v>8</v>
      </c>
      <c r="H17" s="22">
        <f t="shared" si="1"/>
        <v>8</v>
      </c>
      <c r="I17" s="22">
        <f t="shared" si="1"/>
        <v>8</v>
      </c>
      <c r="J17" s="22">
        <f t="shared" si="1"/>
        <v>8</v>
      </c>
      <c r="K17" s="22">
        <f t="shared" si="1"/>
        <v>8</v>
      </c>
      <c r="L17" s="22">
        <f t="shared" si="1"/>
        <v>8</v>
      </c>
      <c r="M17" s="22">
        <f t="shared" si="1"/>
        <v>8</v>
      </c>
      <c r="N17" s="3"/>
      <c r="O17" s="3"/>
      <c r="P17" s="3"/>
      <c r="Q17" s="3"/>
      <c r="R17" s="3"/>
      <c r="S17" s="3"/>
      <c r="T17" s="3"/>
      <c r="U17" s="3"/>
      <c r="V17" s="3"/>
      <c r="W17" s="3"/>
      <c r="X17" s="3"/>
      <c r="Y17" s="3"/>
      <c r="Z17" s="3"/>
    </row>
    <row r="18" spans="1:26" ht="15.75" customHeight="1">
      <c r="A18" s="67"/>
      <c r="B18" s="124" t="s">
        <v>38</v>
      </c>
      <c r="C18" s="112"/>
      <c r="D18" s="112"/>
      <c r="E18" s="112"/>
      <c r="F18" s="112"/>
      <c r="G18" s="112"/>
      <c r="H18" s="112"/>
      <c r="I18" s="112"/>
      <c r="J18" s="112"/>
      <c r="K18" s="112"/>
      <c r="L18" s="112"/>
      <c r="M18" s="113"/>
      <c r="N18" s="3"/>
      <c r="O18" s="3"/>
      <c r="P18" s="3"/>
      <c r="Q18" s="3"/>
      <c r="R18" s="3"/>
      <c r="S18" s="3"/>
      <c r="T18" s="3"/>
      <c r="U18" s="3"/>
      <c r="V18" s="3"/>
      <c r="W18" s="3"/>
      <c r="X18" s="3"/>
      <c r="Y18" s="3"/>
      <c r="Z18" s="3"/>
    </row>
    <row r="19" spans="1:26" ht="15.75" customHeight="1">
      <c r="A19" s="67"/>
      <c r="B19" s="114"/>
      <c r="C19" s="115"/>
      <c r="D19" s="115"/>
      <c r="E19" s="115"/>
      <c r="F19" s="115"/>
      <c r="G19" s="115"/>
      <c r="H19" s="115"/>
      <c r="I19" s="115"/>
      <c r="J19" s="115"/>
      <c r="K19" s="115"/>
      <c r="L19" s="115"/>
      <c r="M19" s="116"/>
      <c r="N19" s="3"/>
      <c r="O19" s="3"/>
      <c r="P19" s="3"/>
      <c r="Q19" s="3"/>
      <c r="R19" s="3"/>
      <c r="S19" s="3"/>
      <c r="T19" s="3"/>
      <c r="U19" s="3"/>
      <c r="V19" s="3"/>
      <c r="W19" s="3"/>
      <c r="X19" s="3"/>
      <c r="Y19" s="3"/>
      <c r="Z19" s="3"/>
    </row>
    <row r="20" spans="1:26" ht="15.75" customHeight="1">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ht="15.75"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ht="15.75"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ht="15.7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ht="15.7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15.7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5.75" customHeight="1">
      <c r="A26" s="3"/>
      <c r="B26" s="3">
        <f>IFERROR(IF(COUNTIF(C7:C14,"A")&gt; COUNTIF(C7:C14,"P")+COUNTIF(C7:C14,"I"),CEILING(((COUNTIF(C7:C14,"I")+2*COUNTIF(C7:C14,"P")+3*COUNTIF(C7:C14,"A"))/COUNTA(C7:C14)),1),ROUND(((COUNTIF(C7:C14,"I")+2*COUNTIF(C7:C14,"P")+3*COUNTIF(C7:C14,"A"))/COUNTA(C7:C14)),0)),"")</f>
        <v>1</v>
      </c>
      <c r="C26" s="3"/>
      <c r="D26" s="3"/>
      <c r="E26" s="3"/>
      <c r="F26" s="3"/>
      <c r="G26" s="3"/>
      <c r="H26" s="3"/>
      <c r="I26" s="3"/>
      <c r="J26" s="3"/>
      <c r="K26" s="3"/>
      <c r="L26" s="3"/>
      <c r="M26" s="3"/>
      <c r="N26" s="3"/>
      <c r="O26" s="3"/>
      <c r="P26" s="3"/>
      <c r="Q26" s="3"/>
      <c r="R26" s="3"/>
      <c r="S26" s="3"/>
      <c r="T26" s="3"/>
      <c r="U26" s="3"/>
      <c r="V26" s="3"/>
      <c r="W26" s="3"/>
      <c r="X26" s="3"/>
      <c r="Y26" s="3"/>
      <c r="Z26" s="3"/>
    </row>
    <row r="27" spans="1:26" ht="15.7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5.7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5.7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5.7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5.7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4">
    <mergeCell ref="C2:J3"/>
    <mergeCell ref="A15:B15"/>
    <mergeCell ref="A16:B16"/>
    <mergeCell ref="B18:M19"/>
  </mergeCells>
  <dataValidations count="3">
    <dataValidation type="list" allowBlank="1" showErrorMessage="1" sqref="B4">
      <formula1>CourseGroups</formula1>
    </dataValidation>
    <dataValidation type="list" allowBlank="1" showErrorMessage="1" sqref="B3">
      <formula1>"Freshman,Sophomore,Junior,Senior"</formula1>
    </dataValidation>
    <dataValidation type="list" allowBlank="1" showInputMessage="1" showErrorMessage="1" prompt="Input levels" sqref="C7:M14">
      <formula1>"I,P,A"</formula1>
    </dataValidation>
  </dataValidation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10" workbookViewId="0"/>
  </sheetViews>
  <sheetFormatPr defaultColWidth="15.109375" defaultRowHeight="15" customHeight="1"/>
  <cols>
    <col min="1" max="1" width="19" customWidth="1"/>
    <col min="2" max="2" width="88.109375" customWidth="1"/>
    <col min="3" max="3" width="13" customWidth="1"/>
    <col min="4" max="4" width="9.44140625" customWidth="1"/>
    <col min="5" max="5" width="7.77734375" customWidth="1"/>
    <col min="6" max="6" width="9.33203125" customWidth="1"/>
    <col min="7" max="20" width="7.77734375" customWidth="1"/>
    <col min="21" max="24" width="0" hidden="1" customWidth="1"/>
    <col min="25" max="26" width="7.77734375" customWidth="1"/>
  </cols>
  <sheetData>
    <row r="1" spans="1:26" ht="30" customHeight="1">
      <c r="A1" s="1" t="s">
        <v>0</v>
      </c>
      <c r="B1" s="2" t="s">
        <v>259</v>
      </c>
      <c r="C1" s="3"/>
      <c r="D1" s="3"/>
      <c r="E1" s="3"/>
      <c r="F1" s="3"/>
      <c r="G1" s="3"/>
      <c r="H1" s="3"/>
      <c r="I1" s="3"/>
      <c r="J1" s="3"/>
      <c r="K1" s="3"/>
      <c r="L1" s="3"/>
      <c r="M1" s="3"/>
      <c r="N1" s="3"/>
      <c r="O1" s="3"/>
      <c r="P1" s="3"/>
      <c r="Q1" s="3"/>
      <c r="R1" s="3"/>
      <c r="S1" s="3"/>
      <c r="T1" s="3"/>
      <c r="U1" s="3"/>
      <c r="V1" s="3"/>
      <c r="W1" s="3"/>
      <c r="X1" s="3"/>
      <c r="Y1" s="3"/>
      <c r="Z1" s="3"/>
    </row>
    <row r="2" spans="1:26" ht="36" customHeight="1">
      <c r="A2" s="1" t="s">
        <v>2</v>
      </c>
      <c r="B2" s="2" t="s">
        <v>260</v>
      </c>
      <c r="C2" s="111" t="s">
        <v>4</v>
      </c>
      <c r="D2" s="112"/>
      <c r="E2" s="112"/>
      <c r="F2" s="112"/>
      <c r="G2" s="112"/>
      <c r="H2" s="112"/>
      <c r="I2" s="112"/>
      <c r="J2" s="113"/>
      <c r="K2" s="3"/>
      <c r="L2" s="3"/>
      <c r="M2" s="3"/>
      <c r="N2" s="3"/>
      <c r="O2" s="3"/>
      <c r="P2" s="3"/>
      <c r="Q2" s="3"/>
      <c r="R2" s="3"/>
      <c r="S2" s="3"/>
      <c r="T2" s="3"/>
      <c r="U2" s="3"/>
      <c r="V2" s="3"/>
      <c r="W2" s="3"/>
      <c r="X2" s="3"/>
      <c r="Y2" s="3"/>
      <c r="Z2" s="3"/>
    </row>
    <row r="3" spans="1:26" ht="33" customHeight="1">
      <c r="A3" s="4" t="s">
        <v>5</v>
      </c>
      <c r="B3" s="2" t="s">
        <v>50</v>
      </c>
      <c r="C3" s="114"/>
      <c r="D3" s="115"/>
      <c r="E3" s="115"/>
      <c r="F3" s="115"/>
      <c r="G3" s="115"/>
      <c r="H3" s="115"/>
      <c r="I3" s="115"/>
      <c r="J3" s="116"/>
      <c r="K3" s="3"/>
      <c r="L3" s="3"/>
      <c r="M3" s="3"/>
      <c r="N3" s="3"/>
      <c r="O3" s="3"/>
      <c r="P3" s="3"/>
      <c r="Q3" s="3"/>
      <c r="R3" s="3"/>
      <c r="S3" s="3"/>
      <c r="T3" s="3"/>
      <c r="U3" s="3"/>
      <c r="V3" s="3"/>
      <c r="W3" s="3"/>
      <c r="X3" s="3"/>
      <c r="Y3" s="3"/>
      <c r="Z3" s="3"/>
    </row>
    <row r="4" spans="1:26" ht="29.25" customHeight="1">
      <c r="A4" s="1" t="s">
        <v>7</v>
      </c>
      <c r="B4" s="11"/>
      <c r="C4" s="5"/>
      <c r="D4" s="5"/>
      <c r="E4" s="5"/>
      <c r="F4" s="5"/>
      <c r="G4" s="5"/>
      <c r="H4" s="5"/>
      <c r="I4" s="5"/>
      <c r="J4" s="5"/>
      <c r="K4" s="3"/>
      <c r="L4" s="3"/>
      <c r="M4" s="3"/>
      <c r="N4" s="3"/>
      <c r="O4" s="3"/>
      <c r="P4" s="3"/>
      <c r="Q4" s="3"/>
      <c r="R4" s="3"/>
      <c r="S4" s="3"/>
      <c r="T4" s="3"/>
      <c r="U4" s="3"/>
      <c r="V4" s="3"/>
      <c r="W4" s="3"/>
      <c r="X4" s="3"/>
      <c r="Y4" s="3"/>
      <c r="Z4" s="3"/>
    </row>
    <row r="5" spans="1:26" ht="15.75" customHeight="1">
      <c r="A5" s="3"/>
      <c r="B5" s="3"/>
      <c r="C5" s="3"/>
      <c r="D5" s="3"/>
      <c r="E5" s="3"/>
      <c r="F5" s="3"/>
      <c r="G5" s="3"/>
      <c r="H5" s="3"/>
      <c r="I5" s="3"/>
      <c r="J5" s="3"/>
      <c r="K5" s="3"/>
      <c r="L5" s="3"/>
      <c r="M5" s="3"/>
      <c r="N5" s="3"/>
      <c r="O5" s="3"/>
      <c r="P5" s="3"/>
      <c r="Q5" s="3"/>
      <c r="R5" s="3"/>
      <c r="S5" s="3"/>
      <c r="T5" s="3"/>
      <c r="U5" s="3"/>
      <c r="V5" s="3"/>
      <c r="W5" s="3"/>
      <c r="X5" s="3"/>
      <c r="Y5" s="3"/>
      <c r="Z5" s="3"/>
    </row>
    <row r="6" spans="1:26" ht="28.5" customHeight="1">
      <c r="A6" s="6" t="s">
        <v>9</v>
      </c>
      <c r="B6" s="7" t="s">
        <v>10</v>
      </c>
      <c r="C6" s="7" t="s">
        <v>11</v>
      </c>
      <c r="D6" s="7" t="s">
        <v>12</v>
      </c>
      <c r="E6" s="7" t="s">
        <v>13</v>
      </c>
      <c r="F6" s="7" t="s">
        <v>14</v>
      </c>
      <c r="G6" s="7" t="s">
        <v>15</v>
      </c>
      <c r="H6" s="7" t="s">
        <v>16</v>
      </c>
      <c r="I6" s="7" t="s">
        <v>17</v>
      </c>
      <c r="J6" s="7" t="s">
        <v>18</v>
      </c>
      <c r="K6" s="7" t="s">
        <v>19</v>
      </c>
      <c r="L6" s="7" t="s">
        <v>20</v>
      </c>
      <c r="M6" s="7" t="s">
        <v>21</v>
      </c>
      <c r="N6" s="3"/>
      <c r="O6" s="3"/>
      <c r="P6" s="3"/>
      <c r="Q6" s="3"/>
      <c r="R6" s="3"/>
      <c r="S6" s="3"/>
      <c r="T6" s="3"/>
      <c r="U6" s="3"/>
      <c r="V6" s="3"/>
      <c r="W6" s="3"/>
      <c r="X6" s="3"/>
      <c r="Y6" s="3"/>
      <c r="Z6" s="3"/>
    </row>
    <row r="7" spans="1:26" ht="34.5" customHeight="1">
      <c r="A7" s="15">
        <v>1</v>
      </c>
      <c r="B7" s="64" t="s">
        <v>261</v>
      </c>
      <c r="C7" s="2" t="s">
        <v>25</v>
      </c>
      <c r="D7" s="2" t="s">
        <v>25</v>
      </c>
      <c r="E7" s="11"/>
      <c r="F7" s="11"/>
      <c r="G7" s="11"/>
      <c r="H7" s="11"/>
      <c r="I7" s="11"/>
      <c r="J7" s="11"/>
      <c r="K7" s="11"/>
      <c r="L7" s="11"/>
      <c r="M7" s="11"/>
      <c r="N7" s="3"/>
      <c r="O7" s="3"/>
      <c r="P7" s="3"/>
      <c r="Q7" s="3"/>
      <c r="R7" s="3"/>
      <c r="S7" s="3"/>
      <c r="T7" s="3"/>
      <c r="U7" s="3"/>
      <c r="V7" s="3"/>
      <c r="W7" s="3"/>
      <c r="X7" s="3"/>
      <c r="Y7" s="3"/>
      <c r="Z7" s="3"/>
    </row>
    <row r="8" spans="1:26" ht="34.5" customHeight="1">
      <c r="A8" s="15">
        <v>2</v>
      </c>
      <c r="B8" s="64" t="s">
        <v>262</v>
      </c>
      <c r="C8" s="11"/>
      <c r="D8" s="11"/>
      <c r="E8" s="11"/>
      <c r="F8" s="11"/>
      <c r="G8" s="11"/>
      <c r="H8" s="11"/>
      <c r="I8" s="11"/>
      <c r="J8" s="11"/>
      <c r="K8" s="2" t="s">
        <v>25</v>
      </c>
      <c r="L8" s="11"/>
      <c r="M8" s="11"/>
      <c r="N8" s="3"/>
      <c r="O8" s="3"/>
      <c r="P8" s="3"/>
      <c r="Q8" s="3"/>
      <c r="R8" s="3"/>
      <c r="S8" s="3"/>
      <c r="T8" s="3"/>
      <c r="U8" s="11">
        <v>1</v>
      </c>
      <c r="V8" s="11" t="s">
        <v>25</v>
      </c>
      <c r="W8" s="11" t="s">
        <v>43</v>
      </c>
      <c r="X8" s="3"/>
      <c r="Y8" s="3"/>
      <c r="Z8" s="3"/>
    </row>
    <row r="9" spans="1:26" ht="34.5" customHeight="1">
      <c r="A9" s="15">
        <v>3</v>
      </c>
      <c r="B9" s="64" t="s">
        <v>263</v>
      </c>
      <c r="C9" s="11"/>
      <c r="D9" s="11"/>
      <c r="E9" s="2" t="s">
        <v>25</v>
      </c>
      <c r="F9" s="11"/>
      <c r="G9" s="11"/>
      <c r="H9" s="11"/>
      <c r="I9" s="11"/>
      <c r="J9" s="11"/>
      <c r="K9" s="11"/>
      <c r="L9" s="11"/>
      <c r="M9" s="11"/>
      <c r="N9" s="3"/>
      <c r="O9" s="3"/>
      <c r="P9" s="3"/>
      <c r="Q9" s="3"/>
      <c r="R9" s="3"/>
      <c r="S9" s="3"/>
      <c r="T9" s="3"/>
      <c r="U9" s="11">
        <v>2</v>
      </c>
      <c r="V9" s="11" t="s">
        <v>24</v>
      </c>
      <c r="W9" s="11" t="s">
        <v>28</v>
      </c>
      <c r="X9" s="3"/>
      <c r="Y9" s="3"/>
      <c r="Z9" s="3"/>
    </row>
    <row r="10" spans="1:26" ht="34.5" customHeight="1">
      <c r="A10" s="15">
        <v>4</v>
      </c>
      <c r="B10" s="64" t="s">
        <v>264</v>
      </c>
      <c r="C10" s="11"/>
      <c r="D10" s="11"/>
      <c r="E10" s="2" t="s">
        <v>24</v>
      </c>
      <c r="F10" s="11"/>
      <c r="G10" s="11"/>
      <c r="H10" s="11"/>
      <c r="I10" s="11"/>
      <c r="J10" s="11"/>
      <c r="K10" s="11"/>
      <c r="L10" s="11"/>
      <c r="M10" s="11"/>
      <c r="N10" s="3"/>
      <c r="O10" s="3"/>
      <c r="P10" s="3"/>
      <c r="Q10" s="3"/>
      <c r="R10" s="3"/>
      <c r="S10" s="3"/>
      <c r="T10" s="3"/>
      <c r="U10" s="11">
        <v>3</v>
      </c>
      <c r="V10" s="11" t="s">
        <v>31</v>
      </c>
      <c r="W10" s="11" t="s">
        <v>32</v>
      </c>
      <c r="X10" s="3"/>
      <c r="Y10" s="3"/>
      <c r="Z10" s="3"/>
    </row>
    <row r="11" spans="1:26" ht="34.5" customHeight="1">
      <c r="A11" s="15">
        <v>5</v>
      </c>
      <c r="B11" s="64" t="s">
        <v>265</v>
      </c>
      <c r="C11" s="11"/>
      <c r="D11" s="11"/>
      <c r="E11" s="11"/>
      <c r="F11" s="11"/>
      <c r="G11" s="11"/>
      <c r="H11" s="11"/>
      <c r="I11" s="11"/>
      <c r="J11" s="11"/>
      <c r="K11" s="2" t="s">
        <v>24</v>
      </c>
      <c r="L11" s="11"/>
      <c r="M11" s="11"/>
      <c r="N11" s="3"/>
      <c r="O11" s="3"/>
      <c r="P11" s="3"/>
      <c r="Q11" s="3"/>
      <c r="R11" s="3"/>
      <c r="S11" s="3"/>
      <c r="T11" s="3"/>
      <c r="U11" s="3"/>
      <c r="V11" s="3"/>
      <c r="W11" s="3"/>
      <c r="X11" s="3"/>
      <c r="Y11" s="3"/>
      <c r="Z11" s="3"/>
    </row>
    <row r="12" spans="1:26" ht="34.5" customHeight="1">
      <c r="A12" s="15"/>
      <c r="B12" s="16"/>
      <c r="C12" s="11"/>
      <c r="D12" s="11"/>
      <c r="E12" s="11"/>
      <c r="F12" s="11"/>
      <c r="G12" s="11"/>
      <c r="H12" s="11"/>
      <c r="I12" s="11"/>
      <c r="J12" s="11"/>
      <c r="K12" s="11"/>
      <c r="L12" s="11"/>
      <c r="M12" s="11"/>
      <c r="N12" s="3"/>
      <c r="O12" s="3"/>
      <c r="P12" s="3"/>
      <c r="Q12" s="3"/>
      <c r="R12" s="3"/>
      <c r="S12" s="3"/>
      <c r="T12" s="3"/>
      <c r="U12" s="3"/>
      <c r="V12" s="3"/>
      <c r="W12" s="3"/>
      <c r="X12" s="3"/>
      <c r="Y12" s="3"/>
      <c r="Z12" s="3"/>
    </row>
    <row r="13" spans="1:26" ht="34.5" customHeight="1">
      <c r="A13" s="15"/>
      <c r="B13" s="16"/>
      <c r="C13" s="11"/>
      <c r="D13" s="11"/>
      <c r="E13" s="11"/>
      <c r="F13" s="11"/>
      <c r="G13" s="11"/>
      <c r="H13" s="11"/>
      <c r="I13" s="11"/>
      <c r="J13" s="11"/>
      <c r="K13" s="11"/>
      <c r="L13" s="11"/>
      <c r="M13" s="11"/>
      <c r="N13" s="3"/>
      <c r="O13" s="3"/>
      <c r="P13" s="3"/>
      <c r="Q13" s="3"/>
      <c r="R13" s="3"/>
      <c r="S13" s="3"/>
      <c r="T13" s="3"/>
      <c r="U13" s="3"/>
      <c r="V13" s="3"/>
      <c r="W13" s="3"/>
      <c r="X13" s="3"/>
      <c r="Y13" s="3"/>
      <c r="Z13" s="3"/>
    </row>
    <row r="14" spans="1:26" ht="34.5" customHeight="1">
      <c r="A14" s="15"/>
      <c r="B14" s="17"/>
      <c r="C14" s="11"/>
      <c r="D14" s="11"/>
      <c r="E14" s="11"/>
      <c r="F14" s="11"/>
      <c r="G14" s="11"/>
      <c r="H14" s="11"/>
      <c r="I14" s="11"/>
      <c r="J14" s="11"/>
      <c r="K14" s="11"/>
      <c r="L14" s="11"/>
      <c r="M14" s="11"/>
      <c r="N14" s="3"/>
      <c r="O14" s="3"/>
      <c r="P14" s="3"/>
      <c r="Q14" s="3"/>
      <c r="R14" s="3"/>
      <c r="S14" s="3"/>
      <c r="T14" s="3"/>
      <c r="U14" s="3"/>
      <c r="V14" s="3"/>
      <c r="W14" s="3"/>
      <c r="X14" s="3"/>
      <c r="Y14" s="3"/>
      <c r="Z14" s="3"/>
    </row>
    <row r="15" spans="1:26" ht="30.75" hidden="1" customHeight="1">
      <c r="A15" s="117" t="s">
        <v>35</v>
      </c>
      <c r="B15" s="118"/>
      <c r="C15" s="18">
        <f t="shared" ref="C15:M15" si="0">IFERROR(IF(COUNTIF(C7:C14,"A")&gt; COUNTIF(C7:C14,"P")+COUNTIF(C7:C14,"I"),CEILING(((COUNTIF(C7:C14,"I")+2*COUNTIF(C7:C14,"P")+3*COUNTIF(C7:C14,"A"))/COUNTA(C7:C14)),1),ROUND(((COUNTIF(C7:C14,"I")+2*COUNTIF(C7:C14,"P")+3*COUNTIF(C7:C14,"A"))/COUNTA(C7:C14)),0)),"")</f>
        <v>1</v>
      </c>
      <c r="D15" s="18">
        <f t="shared" si="0"/>
        <v>1</v>
      </c>
      <c r="E15" s="18">
        <f t="shared" si="0"/>
        <v>2</v>
      </c>
      <c r="F15" s="18" t="str">
        <f t="shared" si="0"/>
        <v/>
      </c>
      <c r="G15" s="18" t="str">
        <f t="shared" si="0"/>
        <v/>
      </c>
      <c r="H15" s="18" t="str">
        <f t="shared" si="0"/>
        <v/>
      </c>
      <c r="I15" s="18" t="str">
        <f t="shared" si="0"/>
        <v/>
      </c>
      <c r="J15" s="18" t="str">
        <f t="shared" si="0"/>
        <v/>
      </c>
      <c r="K15" s="18">
        <f t="shared" si="0"/>
        <v>2</v>
      </c>
      <c r="L15" s="18" t="str">
        <f t="shared" si="0"/>
        <v/>
      </c>
      <c r="M15" s="18" t="str">
        <f t="shared" si="0"/>
        <v/>
      </c>
      <c r="N15" s="3"/>
      <c r="O15" s="3"/>
      <c r="P15" s="3"/>
      <c r="Q15" s="3"/>
      <c r="R15" s="3"/>
      <c r="S15" s="3"/>
      <c r="T15" s="3"/>
      <c r="U15" s="3"/>
      <c r="V15" s="3"/>
      <c r="W15" s="3"/>
      <c r="X15" s="3"/>
      <c r="Y15" s="3"/>
      <c r="Z15" s="3"/>
    </row>
    <row r="16" spans="1:26" ht="31.5" customHeight="1">
      <c r="A16" s="117" t="s">
        <v>36</v>
      </c>
      <c r="B16" s="118"/>
      <c r="C16" s="19" t="str">
        <f>IFERROR(VLOOKUP(C15,'DMS327'!LEVEL,2),"")</f>
        <v>I</v>
      </c>
      <c r="D16" s="19" t="str">
        <f>IFERROR(VLOOKUP(D15,'DMS327'!LEVEL,2),"")</f>
        <v>I</v>
      </c>
      <c r="E16" s="19" t="str">
        <f>IFERROR(VLOOKUP(E15,'DMS327'!LEVEL,2),"")</f>
        <v>P</v>
      </c>
      <c r="F16" s="19" t="str">
        <f>IFERROR(VLOOKUP(F15,'DMS327'!LEVEL,2),"")</f>
        <v/>
      </c>
      <c r="G16" s="19" t="str">
        <f>IFERROR(VLOOKUP(G15,'DMS327'!LEVEL,2),"")</f>
        <v/>
      </c>
      <c r="H16" s="19" t="str">
        <f>IFERROR(VLOOKUP(H15,'DMS327'!LEVEL,2),"")</f>
        <v/>
      </c>
      <c r="I16" s="19" t="str">
        <f>IFERROR(VLOOKUP(I15,'DMS327'!LEVEL,2),"")</f>
        <v/>
      </c>
      <c r="J16" s="19" t="str">
        <f>IFERROR(VLOOKUP(J15,'DMS327'!LEVEL,2),"")</f>
        <v/>
      </c>
      <c r="K16" s="19" t="str">
        <f>IFERROR(VLOOKUP(K15,'DMS327'!LEVEL,2),"")</f>
        <v>P</v>
      </c>
      <c r="L16" s="19" t="str">
        <f>IFERROR(VLOOKUP(L15,'DMS327'!LEVEL,2),"")</f>
        <v/>
      </c>
      <c r="M16" s="19" t="str">
        <f>IFERROR(VLOOKUP(M15,'DMS327'!LEVEL,2),"")</f>
        <v/>
      </c>
      <c r="N16" s="3"/>
      <c r="O16" s="3"/>
      <c r="P16" s="3"/>
      <c r="Q16" s="3"/>
      <c r="R16" s="3"/>
      <c r="S16" s="3"/>
      <c r="T16" s="3"/>
      <c r="U16" s="3"/>
      <c r="V16" s="3"/>
      <c r="W16" s="3"/>
      <c r="X16" s="3"/>
      <c r="Y16" s="3"/>
      <c r="Z16" s="3"/>
    </row>
    <row r="17" spans="1:26" ht="15.75" customHeight="1">
      <c r="A17" s="22">
        <f>COUNTA(A7:A14)</f>
        <v>5</v>
      </c>
      <c r="B17" s="3"/>
      <c r="C17" s="22">
        <f t="shared" ref="C17:M17" si="1">COUNTIF(C7:C14,"&lt;&gt;0")</f>
        <v>8</v>
      </c>
      <c r="D17" s="22">
        <f t="shared" si="1"/>
        <v>8</v>
      </c>
      <c r="E17" s="22">
        <f t="shared" si="1"/>
        <v>8</v>
      </c>
      <c r="F17" s="22">
        <f t="shared" si="1"/>
        <v>8</v>
      </c>
      <c r="G17" s="22">
        <f t="shared" si="1"/>
        <v>8</v>
      </c>
      <c r="H17" s="22">
        <f t="shared" si="1"/>
        <v>8</v>
      </c>
      <c r="I17" s="22">
        <f t="shared" si="1"/>
        <v>8</v>
      </c>
      <c r="J17" s="22">
        <f t="shared" si="1"/>
        <v>8</v>
      </c>
      <c r="K17" s="22">
        <f t="shared" si="1"/>
        <v>8</v>
      </c>
      <c r="L17" s="22">
        <f t="shared" si="1"/>
        <v>8</v>
      </c>
      <c r="M17" s="22">
        <f t="shared" si="1"/>
        <v>8</v>
      </c>
      <c r="N17" s="3"/>
      <c r="O17" s="3"/>
      <c r="P17" s="3"/>
      <c r="Q17" s="3"/>
      <c r="R17" s="3"/>
      <c r="S17" s="3"/>
      <c r="T17" s="3"/>
      <c r="U17" s="3"/>
      <c r="V17" s="3"/>
      <c r="W17" s="3"/>
      <c r="X17" s="3"/>
      <c r="Y17" s="3"/>
      <c r="Z17" s="3"/>
    </row>
    <row r="18" spans="1:26" ht="15.75" customHeight="1">
      <c r="A18" s="3"/>
      <c r="B18" s="119" t="s">
        <v>38</v>
      </c>
      <c r="C18" s="112"/>
      <c r="D18" s="112"/>
      <c r="E18" s="112"/>
      <c r="F18" s="112"/>
      <c r="G18" s="112"/>
      <c r="H18" s="112"/>
      <c r="I18" s="112"/>
      <c r="J18" s="112"/>
      <c r="K18" s="112"/>
      <c r="L18" s="112"/>
      <c r="M18" s="113"/>
      <c r="N18" s="3"/>
      <c r="O18" s="3"/>
      <c r="P18" s="3"/>
      <c r="Q18" s="3"/>
      <c r="R18" s="3"/>
      <c r="S18" s="3"/>
      <c r="T18" s="3"/>
      <c r="U18" s="3"/>
      <c r="V18" s="3"/>
      <c r="W18" s="3"/>
      <c r="X18" s="3"/>
      <c r="Y18" s="3"/>
      <c r="Z18" s="3"/>
    </row>
    <row r="19" spans="1:26" ht="15.75" customHeight="1">
      <c r="A19" s="3"/>
      <c r="B19" s="114"/>
      <c r="C19" s="115"/>
      <c r="D19" s="115"/>
      <c r="E19" s="115"/>
      <c r="F19" s="115"/>
      <c r="G19" s="115"/>
      <c r="H19" s="115"/>
      <c r="I19" s="115"/>
      <c r="J19" s="115"/>
      <c r="K19" s="115"/>
      <c r="L19" s="115"/>
      <c r="M19" s="116"/>
      <c r="N19" s="3"/>
      <c r="O19" s="3"/>
      <c r="P19" s="3"/>
      <c r="Q19" s="3"/>
      <c r="R19" s="3"/>
      <c r="S19" s="3"/>
      <c r="T19" s="3"/>
      <c r="U19" s="3"/>
      <c r="V19" s="3"/>
      <c r="W19" s="3"/>
      <c r="X19" s="3"/>
      <c r="Y19" s="3"/>
      <c r="Z19" s="3"/>
    </row>
    <row r="20" spans="1:26" ht="15.75" customHeight="1">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ht="15.75"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ht="15.75"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ht="15.7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ht="15.7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15.7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5.75" customHeight="1">
      <c r="A26" s="3"/>
      <c r="B26" s="3">
        <f>IFERROR(IF(COUNTIF(C7:C14,"A")&gt; COUNTIF(C7:C14,"P")+COUNTIF(C7:C14,"I"),CEILING(((COUNTIF(C7:C14,"I")+2*COUNTIF(C7:C14,"P")+3*COUNTIF(C7:C14,"A"))/COUNTA(C7:C14)),1),ROUND(((COUNTIF(C7:C14,"I")+2*COUNTIF(C7:C14,"P")+3*COUNTIF(C7:C14,"A"))/COUNTA(C7:C14)),0)),"")</f>
        <v>1</v>
      </c>
      <c r="C26" s="3"/>
      <c r="D26" s="3"/>
      <c r="E26" s="3"/>
      <c r="F26" s="3"/>
      <c r="G26" s="3"/>
      <c r="H26" s="3"/>
      <c r="I26" s="3"/>
      <c r="J26" s="3"/>
      <c r="K26" s="3"/>
      <c r="L26" s="3"/>
      <c r="M26" s="3"/>
      <c r="N26" s="3"/>
      <c r="O26" s="3"/>
      <c r="P26" s="3"/>
      <c r="Q26" s="3"/>
      <c r="R26" s="3"/>
      <c r="S26" s="3"/>
      <c r="T26" s="3"/>
      <c r="U26" s="3"/>
      <c r="V26" s="3"/>
      <c r="W26" s="3"/>
      <c r="X26" s="3"/>
      <c r="Y26" s="3"/>
      <c r="Z26" s="3"/>
    </row>
    <row r="27" spans="1:26" ht="15.7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5.7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5.7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5.7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5.7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4">
    <mergeCell ref="C2:J3"/>
    <mergeCell ref="A15:B15"/>
    <mergeCell ref="A16:B16"/>
    <mergeCell ref="B18:M19"/>
  </mergeCells>
  <dataValidations count="3">
    <dataValidation type="list" allowBlank="1" showErrorMessage="1" sqref="B4">
      <formula1>CourseGroups</formula1>
    </dataValidation>
    <dataValidation type="list" allowBlank="1" showErrorMessage="1" sqref="B3">
      <formula1>"Freshman,Sophomore,Junior,Senior"</formula1>
    </dataValidation>
    <dataValidation type="list" allowBlank="1" showInputMessage="1" showErrorMessage="1" prompt="Input levels" sqref="C7:M14">
      <formula1>"I,P,A"</formula1>
    </dataValidation>
  </dataValidation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13" workbookViewId="0"/>
  </sheetViews>
  <sheetFormatPr defaultColWidth="15.109375" defaultRowHeight="15" customHeight="1"/>
  <cols>
    <col min="1" max="1" width="19" customWidth="1"/>
    <col min="2" max="2" width="88.109375" customWidth="1"/>
    <col min="3" max="3" width="13" customWidth="1"/>
    <col min="4" max="4" width="9.44140625" customWidth="1"/>
    <col min="5" max="5" width="7.77734375" customWidth="1"/>
    <col min="6" max="6" width="9.33203125" customWidth="1"/>
    <col min="7" max="20" width="7.77734375" customWidth="1"/>
    <col min="21" max="24" width="0" hidden="1" customWidth="1"/>
    <col min="25" max="26" width="7.77734375" customWidth="1"/>
  </cols>
  <sheetData>
    <row r="1" spans="1:26" ht="30" customHeight="1">
      <c r="A1" s="1" t="s">
        <v>0</v>
      </c>
      <c r="B1" s="2" t="s">
        <v>266</v>
      </c>
      <c r="C1" s="3"/>
      <c r="D1" s="3"/>
      <c r="E1" s="3"/>
      <c r="F1" s="3"/>
      <c r="G1" s="3"/>
      <c r="H1" s="3"/>
      <c r="I1" s="3"/>
      <c r="J1" s="3"/>
      <c r="K1" s="3"/>
      <c r="L1" s="3"/>
      <c r="M1" s="3"/>
      <c r="N1" s="3"/>
      <c r="O1" s="3"/>
      <c r="P1" s="3"/>
      <c r="Q1" s="3"/>
      <c r="R1" s="3"/>
      <c r="S1" s="3"/>
      <c r="T1" s="3"/>
      <c r="U1" s="3"/>
      <c r="V1" s="3"/>
      <c r="W1" s="3"/>
      <c r="X1" s="3"/>
      <c r="Y1" s="3"/>
      <c r="Z1" s="3"/>
    </row>
    <row r="2" spans="1:26" ht="36" customHeight="1">
      <c r="A2" s="1" t="s">
        <v>2</v>
      </c>
      <c r="B2" s="2" t="s">
        <v>267</v>
      </c>
      <c r="C2" s="111" t="s">
        <v>4</v>
      </c>
      <c r="D2" s="112"/>
      <c r="E2" s="112"/>
      <c r="F2" s="112"/>
      <c r="G2" s="112"/>
      <c r="H2" s="112"/>
      <c r="I2" s="112"/>
      <c r="J2" s="113"/>
      <c r="K2" s="3"/>
      <c r="L2" s="3"/>
      <c r="M2" s="3"/>
      <c r="N2" s="3"/>
      <c r="O2" s="3"/>
      <c r="P2" s="3"/>
      <c r="Q2" s="3"/>
      <c r="R2" s="3"/>
      <c r="S2" s="3"/>
      <c r="T2" s="3"/>
      <c r="U2" s="3"/>
      <c r="V2" s="3"/>
      <c r="W2" s="3"/>
      <c r="X2" s="3"/>
      <c r="Y2" s="3"/>
      <c r="Z2" s="3"/>
    </row>
    <row r="3" spans="1:26" ht="33" customHeight="1">
      <c r="A3" s="4" t="s">
        <v>5</v>
      </c>
      <c r="B3" s="2" t="s">
        <v>103</v>
      </c>
      <c r="C3" s="114"/>
      <c r="D3" s="115"/>
      <c r="E3" s="115"/>
      <c r="F3" s="115"/>
      <c r="G3" s="115"/>
      <c r="H3" s="115"/>
      <c r="I3" s="115"/>
      <c r="J3" s="116"/>
      <c r="K3" s="3"/>
      <c r="L3" s="3"/>
      <c r="M3" s="3"/>
      <c r="N3" s="3"/>
      <c r="O3" s="3"/>
      <c r="P3" s="3"/>
      <c r="Q3" s="3"/>
      <c r="R3" s="3"/>
      <c r="S3" s="3"/>
      <c r="T3" s="3"/>
      <c r="U3" s="3"/>
      <c r="V3" s="3"/>
      <c r="W3" s="3"/>
      <c r="X3" s="3"/>
      <c r="Y3" s="3"/>
      <c r="Z3" s="3"/>
    </row>
    <row r="4" spans="1:26" ht="29.25" customHeight="1">
      <c r="A4" s="1" t="s">
        <v>7</v>
      </c>
      <c r="B4" s="11"/>
      <c r="C4" s="5"/>
      <c r="D4" s="5"/>
      <c r="E4" s="5"/>
      <c r="F4" s="5"/>
      <c r="G4" s="5"/>
      <c r="H4" s="5"/>
      <c r="I4" s="5"/>
      <c r="J4" s="5"/>
      <c r="K4" s="3"/>
      <c r="L4" s="3"/>
      <c r="M4" s="3"/>
      <c r="N4" s="3"/>
      <c r="O4" s="3"/>
      <c r="P4" s="3"/>
      <c r="Q4" s="3"/>
      <c r="R4" s="3"/>
      <c r="S4" s="3"/>
      <c r="T4" s="3"/>
      <c r="U4" s="3"/>
      <c r="V4" s="3"/>
      <c r="W4" s="3"/>
      <c r="X4" s="3"/>
      <c r="Y4" s="3"/>
      <c r="Z4" s="3"/>
    </row>
    <row r="5" spans="1:26" ht="15.75" customHeight="1">
      <c r="A5" s="3"/>
      <c r="B5" s="3"/>
      <c r="C5" s="3"/>
      <c r="D5" s="3"/>
      <c r="E5" s="3"/>
      <c r="F5" s="3"/>
      <c r="G5" s="3"/>
      <c r="H5" s="3"/>
      <c r="I5" s="3"/>
      <c r="J5" s="3"/>
      <c r="K5" s="3"/>
      <c r="L5" s="3"/>
      <c r="M5" s="3"/>
      <c r="N5" s="3"/>
      <c r="O5" s="3"/>
      <c r="P5" s="3"/>
      <c r="Q5" s="3"/>
      <c r="R5" s="3"/>
      <c r="S5" s="3"/>
      <c r="T5" s="3"/>
      <c r="U5" s="3"/>
      <c r="V5" s="3"/>
      <c r="W5" s="3"/>
      <c r="X5" s="3"/>
      <c r="Y5" s="3"/>
      <c r="Z5" s="3"/>
    </row>
    <row r="6" spans="1:26" ht="28.5" customHeight="1">
      <c r="A6" s="6" t="s">
        <v>9</v>
      </c>
      <c r="B6" s="7" t="s">
        <v>10</v>
      </c>
      <c r="C6" s="7" t="s">
        <v>11</v>
      </c>
      <c r="D6" s="7" t="s">
        <v>12</v>
      </c>
      <c r="E6" s="7" t="s">
        <v>13</v>
      </c>
      <c r="F6" s="7" t="s">
        <v>14</v>
      </c>
      <c r="G6" s="7" t="s">
        <v>15</v>
      </c>
      <c r="H6" s="7" t="s">
        <v>16</v>
      </c>
      <c r="I6" s="7" t="s">
        <v>17</v>
      </c>
      <c r="J6" s="7" t="s">
        <v>18</v>
      </c>
      <c r="K6" s="7" t="s">
        <v>19</v>
      </c>
      <c r="L6" s="7" t="s">
        <v>20</v>
      </c>
      <c r="M6" s="7" t="s">
        <v>21</v>
      </c>
      <c r="N6" s="3"/>
      <c r="O6" s="3"/>
      <c r="P6" s="3"/>
      <c r="Q6" s="3"/>
      <c r="R6" s="3"/>
      <c r="S6" s="3"/>
      <c r="T6" s="3"/>
      <c r="U6" s="3"/>
      <c r="V6" s="3"/>
      <c r="W6" s="3"/>
      <c r="X6" s="3"/>
      <c r="Y6" s="3"/>
      <c r="Z6" s="3"/>
    </row>
    <row r="7" spans="1:26" ht="34.5" customHeight="1">
      <c r="A7" s="15">
        <v>1</v>
      </c>
      <c r="B7" s="64"/>
      <c r="C7" s="2"/>
      <c r="D7" s="2"/>
      <c r="E7" s="11"/>
      <c r="F7" s="11"/>
      <c r="G7" s="11"/>
      <c r="H7" s="11"/>
      <c r="I7" s="11"/>
      <c r="J7" s="11"/>
      <c r="K7" s="11"/>
      <c r="L7" s="11"/>
      <c r="M7" s="11"/>
      <c r="N7" s="3"/>
      <c r="O7" s="3"/>
      <c r="P7" s="3"/>
      <c r="Q7" s="3"/>
      <c r="R7" s="3"/>
      <c r="S7" s="3"/>
      <c r="T7" s="3"/>
      <c r="U7" s="3"/>
      <c r="V7" s="3"/>
      <c r="W7" s="3"/>
      <c r="X7" s="3"/>
      <c r="Y7" s="3"/>
      <c r="Z7" s="3"/>
    </row>
    <row r="8" spans="1:26" ht="34.5" customHeight="1">
      <c r="A8" s="15">
        <v>2</v>
      </c>
      <c r="B8" s="64"/>
      <c r="C8" s="11"/>
      <c r="D8" s="11"/>
      <c r="E8" s="11"/>
      <c r="F8" s="11"/>
      <c r="G8" s="11"/>
      <c r="H8" s="11"/>
      <c r="I8" s="11"/>
      <c r="J8" s="11"/>
      <c r="K8" s="2"/>
      <c r="L8" s="11"/>
      <c r="M8" s="11"/>
      <c r="N8" s="3"/>
      <c r="O8" s="3"/>
      <c r="P8" s="3"/>
      <c r="Q8" s="3"/>
      <c r="R8" s="3"/>
      <c r="S8" s="3"/>
      <c r="T8" s="3"/>
      <c r="U8" s="11">
        <v>1</v>
      </c>
      <c r="V8" s="11" t="s">
        <v>25</v>
      </c>
      <c r="W8" s="11" t="s">
        <v>43</v>
      </c>
      <c r="X8" s="3"/>
      <c r="Y8" s="3"/>
      <c r="Z8" s="3"/>
    </row>
    <row r="9" spans="1:26" ht="34.5" customHeight="1">
      <c r="A9" s="15">
        <v>3</v>
      </c>
      <c r="B9" s="64"/>
      <c r="C9" s="11"/>
      <c r="D9" s="11"/>
      <c r="E9" s="2"/>
      <c r="F9" s="11"/>
      <c r="G9" s="11"/>
      <c r="H9" s="11"/>
      <c r="I9" s="11"/>
      <c r="J9" s="11"/>
      <c r="K9" s="11"/>
      <c r="L9" s="11"/>
      <c r="M9" s="11"/>
      <c r="N9" s="3"/>
      <c r="O9" s="3"/>
      <c r="P9" s="3"/>
      <c r="Q9" s="3"/>
      <c r="R9" s="3"/>
      <c r="S9" s="3"/>
      <c r="T9" s="3"/>
      <c r="U9" s="11">
        <v>2</v>
      </c>
      <c r="V9" s="11" t="s">
        <v>24</v>
      </c>
      <c r="W9" s="11" t="s">
        <v>28</v>
      </c>
      <c r="X9" s="3"/>
      <c r="Y9" s="3"/>
      <c r="Z9" s="3"/>
    </row>
    <row r="10" spans="1:26" ht="34.5" customHeight="1">
      <c r="A10" s="15">
        <v>4</v>
      </c>
      <c r="B10" s="64"/>
      <c r="C10" s="11"/>
      <c r="D10" s="11"/>
      <c r="E10" s="2"/>
      <c r="F10" s="11"/>
      <c r="G10" s="11"/>
      <c r="H10" s="11"/>
      <c r="I10" s="11"/>
      <c r="J10" s="11"/>
      <c r="K10" s="11"/>
      <c r="L10" s="11"/>
      <c r="M10" s="11"/>
      <c r="N10" s="3"/>
      <c r="O10" s="3"/>
      <c r="P10" s="3"/>
      <c r="Q10" s="3"/>
      <c r="R10" s="3"/>
      <c r="S10" s="3"/>
      <c r="T10" s="3"/>
      <c r="U10" s="11">
        <v>3</v>
      </c>
      <c r="V10" s="11" t="s">
        <v>31</v>
      </c>
      <c r="W10" s="11" t="s">
        <v>32</v>
      </c>
      <c r="X10" s="3"/>
      <c r="Y10" s="3"/>
      <c r="Z10" s="3"/>
    </row>
    <row r="11" spans="1:26" ht="34.5" customHeight="1">
      <c r="A11" s="15">
        <v>5</v>
      </c>
      <c r="B11" s="64"/>
      <c r="C11" s="11"/>
      <c r="D11" s="11"/>
      <c r="E11" s="11"/>
      <c r="F11" s="11"/>
      <c r="G11" s="11"/>
      <c r="H11" s="11"/>
      <c r="I11" s="11"/>
      <c r="J11" s="11"/>
      <c r="K11" s="2"/>
      <c r="L11" s="11"/>
      <c r="M11" s="11"/>
      <c r="N11" s="3"/>
      <c r="O11" s="3"/>
      <c r="P11" s="3"/>
      <c r="Q11" s="3"/>
      <c r="R11" s="3"/>
      <c r="S11" s="3"/>
      <c r="T11" s="3"/>
      <c r="U11" s="3"/>
      <c r="V11" s="3"/>
      <c r="W11" s="3"/>
      <c r="X11" s="3"/>
      <c r="Y11" s="3"/>
      <c r="Z11" s="3"/>
    </row>
    <row r="12" spans="1:26" ht="34.5" customHeight="1">
      <c r="A12" s="15"/>
      <c r="B12" s="16"/>
      <c r="C12" s="11"/>
      <c r="D12" s="11"/>
      <c r="E12" s="11"/>
      <c r="F12" s="11"/>
      <c r="G12" s="11"/>
      <c r="H12" s="11"/>
      <c r="I12" s="11"/>
      <c r="J12" s="11"/>
      <c r="K12" s="11"/>
      <c r="L12" s="11"/>
      <c r="M12" s="11"/>
      <c r="N12" s="3"/>
      <c r="O12" s="3"/>
      <c r="P12" s="3"/>
      <c r="Q12" s="3"/>
      <c r="R12" s="3"/>
      <c r="S12" s="3"/>
      <c r="T12" s="3"/>
      <c r="U12" s="3"/>
      <c r="V12" s="3"/>
      <c r="W12" s="3"/>
      <c r="X12" s="3"/>
      <c r="Y12" s="3"/>
      <c r="Z12" s="3"/>
    </row>
    <row r="13" spans="1:26" ht="34.5" customHeight="1">
      <c r="A13" s="15"/>
      <c r="B13" s="16"/>
      <c r="C13" s="11"/>
      <c r="D13" s="11"/>
      <c r="E13" s="11"/>
      <c r="F13" s="11"/>
      <c r="G13" s="11"/>
      <c r="H13" s="11"/>
      <c r="I13" s="11"/>
      <c r="J13" s="11"/>
      <c r="K13" s="11"/>
      <c r="L13" s="11"/>
      <c r="M13" s="11"/>
      <c r="N13" s="3"/>
      <c r="O13" s="3"/>
      <c r="P13" s="3"/>
      <c r="Q13" s="3"/>
      <c r="R13" s="3"/>
      <c r="S13" s="3"/>
      <c r="T13" s="3"/>
      <c r="U13" s="3"/>
      <c r="V13" s="3"/>
      <c r="W13" s="3"/>
      <c r="X13" s="3"/>
      <c r="Y13" s="3"/>
      <c r="Z13" s="3"/>
    </row>
    <row r="14" spans="1:26" ht="34.5" customHeight="1">
      <c r="A14" s="15"/>
      <c r="B14" s="17"/>
      <c r="C14" s="11"/>
      <c r="D14" s="11"/>
      <c r="E14" s="11"/>
      <c r="F14" s="11"/>
      <c r="G14" s="11"/>
      <c r="H14" s="11"/>
      <c r="I14" s="11"/>
      <c r="J14" s="11"/>
      <c r="K14" s="11"/>
      <c r="L14" s="11"/>
      <c r="M14" s="11"/>
      <c r="N14" s="3"/>
      <c r="O14" s="3"/>
      <c r="P14" s="3"/>
      <c r="Q14" s="3"/>
      <c r="R14" s="3"/>
      <c r="S14" s="3"/>
      <c r="T14" s="3"/>
      <c r="U14" s="3"/>
      <c r="V14" s="3"/>
      <c r="W14" s="3"/>
      <c r="X14" s="3"/>
      <c r="Y14" s="3"/>
      <c r="Z14" s="3"/>
    </row>
    <row r="15" spans="1:26" ht="30.75" hidden="1" customHeight="1">
      <c r="A15" s="117" t="s">
        <v>35</v>
      </c>
      <c r="B15" s="118"/>
      <c r="C15" s="18" t="str">
        <f t="shared" ref="C15:M15" si="0">IFERROR(IF(COUNTIF(C7:C14,"A")&gt; COUNTIF(C7:C14,"P")+COUNTIF(C7:C14,"I"),CEILING(((COUNTIF(C7:C14,"I")+2*COUNTIF(C7:C14,"P")+3*COUNTIF(C7:C14,"A"))/COUNTA(C7:C14)),1),ROUND(((COUNTIF(C7:C14,"I")+2*COUNTIF(C7:C14,"P")+3*COUNTIF(C7:C14,"A"))/COUNTA(C7:C14)),0)),"")</f>
        <v/>
      </c>
      <c r="D15" s="18" t="str">
        <f t="shared" si="0"/>
        <v/>
      </c>
      <c r="E15" s="18" t="str">
        <f t="shared" si="0"/>
        <v/>
      </c>
      <c r="F15" s="18" t="str">
        <f t="shared" si="0"/>
        <v/>
      </c>
      <c r="G15" s="18" t="str">
        <f t="shared" si="0"/>
        <v/>
      </c>
      <c r="H15" s="18" t="str">
        <f t="shared" si="0"/>
        <v/>
      </c>
      <c r="I15" s="18" t="str">
        <f t="shared" si="0"/>
        <v/>
      </c>
      <c r="J15" s="18" t="str">
        <f t="shared" si="0"/>
        <v/>
      </c>
      <c r="K15" s="18" t="str">
        <f t="shared" si="0"/>
        <v/>
      </c>
      <c r="L15" s="18" t="str">
        <f t="shared" si="0"/>
        <v/>
      </c>
      <c r="M15" s="18" t="str">
        <f t="shared" si="0"/>
        <v/>
      </c>
      <c r="N15" s="3"/>
      <c r="O15" s="3"/>
      <c r="P15" s="3"/>
      <c r="Q15" s="3"/>
      <c r="R15" s="3"/>
      <c r="S15" s="3"/>
      <c r="T15" s="3"/>
      <c r="U15" s="3"/>
      <c r="V15" s="3"/>
      <c r="W15" s="3"/>
      <c r="X15" s="3"/>
      <c r="Y15" s="3"/>
      <c r="Z15" s="3"/>
    </row>
    <row r="16" spans="1:26" ht="31.5" customHeight="1">
      <c r="A16" s="117" t="s">
        <v>36</v>
      </c>
      <c r="B16" s="118"/>
      <c r="C16" s="19" t="str">
        <f>IFERROR(VLOOKUP(C15,'DMS332'!LEVEL,2),"")</f>
        <v/>
      </c>
      <c r="D16" s="19" t="str">
        <f>IFERROR(VLOOKUP(D15,'DMS332'!LEVEL,2),"")</f>
        <v/>
      </c>
      <c r="E16" s="19" t="str">
        <f>IFERROR(VLOOKUP(E15,'DMS332'!LEVEL,2),"")</f>
        <v/>
      </c>
      <c r="F16" s="19" t="str">
        <f>IFERROR(VLOOKUP(F15,'DMS332'!LEVEL,2),"")</f>
        <v/>
      </c>
      <c r="G16" s="19" t="str">
        <f>IFERROR(VLOOKUP(G15,'DMS332'!LEVEL,2),"")</f>
        <v/>
      </c>
      <c r="H16" s="19" t="str">
        <f>IFERROR(VLOOKUP(H15,'DMS332'!LEVEL,2),"")</f>
        <v/>
      </c>
      <c r="I16" s="19" t="str">
        <f>IFERROR(VLOOKUP(I15,'DMS332'!LEVEL,2),"")</f>
        <v/>
      </c>
      <c r="J16" s="19" t="str">
        <f>IFERROR(VLOOKUP(J15,'DMS332'!LEVEL,2),"")</f>
        <v/>
      </c>
      <c r="K16" s="19" t="str">
        <f>IFERROR(VLOOKUP(K15,'DMS332'!LEVEL,2),"")</f>
        <v/>
      </c>
      <c r="L16" s="19" t="str">
        <f>IFERROR(VLOOKUP(L15,'DMS332'!LEVEL,2),"")</f>
        <v/>
      </c>
      <c r="M16" s="19" t="str">
        <f>IFERROR(VLOOKUP(M15,'DMS332'!LEVEL,2),"")</f>
        <v/>
      </c>
      <c r="N16" s="3"/>
      <c r="O16" s="3"/>
      <c r="P16" s="3"/>
      <c r="Q16" s="3"/>
      <c r="R16" s="3"/>
      <c r="S16" s="3"/>
      <c r="T16" s="3"/>
      <c r="U16" s="3"/>
      <c r="V16" s="3"/>
      <c r="W16" s="3"/>
      <c r="X16" s="3"/>
      <c r="Y16" s="3"/>
      <c r="Z16" s="3"/>
    </row>
    <row r="17" spans="1:26" ht="15.75" customHeight="1">
      <c r="A17" s="22">
        <f>COUNTA(A7:A14)</f>
        <v>5</v>
      </c>
      <c r="B17" s="3"/>
      <c r="C17" s="22">
        <f t="shared" ref="C17:M17" si="1">COUNTIF(C7:C14,"&lt;&gt;0")</f>
        <v>8</v>
      </c>
      <c r="D17" s="22">
        <f t="shared" si="1"/>
        <v>8</v>
      </c>
      <c r="E17" s="22">
        <f t="shared" si="1"/>
        <v>8</v>
      </c>
      <c r="F17" s="22">
        <f t="shared" si="1"/>
        <v>8</v>
      </c>
      <c r="G17" s="22">
        <f t="shared" si="1"/>
        <v>8</v>
      </c>
      <c r="H17" s="22">
        <f t="shared" si="1"/>
        <v>8</v>
      </c>
      <c r="I17" s="22">
        <f t="shared" si="1"/>
        <v>8</v>
      </c>
      <c r="J17" s="22">
        <f t="shared" si="1"/>
        <v>8</v>
      </c>
      <c r="K17" s="22">
        <f t="shared" si="1"/>
        <v>8</v>
      </c>
      <c r="L17" s="22">
        <f t="shared" si="1"/>
        <v>8</v>
      </c>
      <c r="M17" s="22">
        <f t="shared" si="1"/>
        <v>8</v>
      </c>
      <c r="N17" s="3"/>
      <c r="O17" s="3"/>
      <c r="P17" s="3"/>
      <c r="Q17" s="3"/>
      <c r="R17" s="3"/>
      <c r="S17" s="3"/>
      <c r="T17" s="3"/>
      <c r="U17" s="3"/>
      <c r="V17" s="3"/>
      <c r="W17" s="3"/>
      <c r="X17" s="3"/>
      <c r="Y17" s="3"/>
      <c r="Z17" s="3"/>
    </row>
    <row r="18" spans="1:26" ht="15.75" customHeight="1">
      <c r="A18" s="3"/>
      <c r="B18" s="119" t="s">
        <v>38</v>
      </c>
      <c r="C18" s="112"/>
      <c r="D18" s="112"/>
      <c r="E18" s="112"/>
      <c r="F18" s="112"/>
      <c r="G18" s="112"/>
      <c r="H18" s="112"/>
      <c r="I18" s="112"/>
      <c r="J18" s="112"/>
      <c r="K18" s="112"/>
      <c r="L18" s="112"/>
      <c r="M18" s="113"/>
      <c r="N18" s="3"/>
      <c r="O18" s="3"/>
      <c r="P18" s="3"/>
      <c r="Q18" s="3"/>
      <c r="R18" s="3"/>
      <c r="S18" s="3"/>
      <c r="T18" s="3"/>
      <c r="U18" s="3"/>
      <c r="V18" s="3"/>
      <c r="W18" s="3"/>
      <c r="X18" s="3"/>
      <c r="Y18" s="3"/>
      <c r="Z18" s="3"/>
    </row>
    <row r="19" spans="1:26" ht="15.75" customHeight="1">
      <c r="A19" s="3"/>
      <c r="B19" s="114"/>
      <c r="C19" s="115"/>
      <c r="D19" s="115"/>
      <c r="E19" s="115"/>
      <c r="F19" s="115"/>
      <c r="G19" s="115"/>
      <c r="H19" s="115"/>
      <c r="I19" s="115"/>
      <c r="J19" s="115"/>
      <c r="K19" s="115"/>
      <c r="L19" s="115"/>
      <c r="M19" s="116"/>
      <c r="N19" s="3"/>
      <c r="O19" s="3"/>
      <c r="P19" s="3"/>
      <c r="Q19" s="3"/>
      <c r="R19" s="3"/>
      <c r="S19" s="3"/>
      <c r="T19" s="3"/>
      <c r="U19" s="3"/>
      <c r="V19" s="3"/>
      <c r="W19" s="3"/>
      <c r="X19" s="3"/>
      <c r="Y19" s="3"/>
      <c r="Z19" s="3"/>
    </row>
    <row r="20" spans="1:26" ht="15.75" customHeight="1">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ht="15.75"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ht="15.75"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ht="15.7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ht="15.7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15.7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5.75" customHeight="1">
      <c r="A26" s="3"/>
      <c r="B26" s="3" t="str">
        <f>IFERROR(IF(COUNTIF(C7:C14,"A")&gt; COUNTIF(C7:C14,"P")+COUNTIF(C7:C14,"I"),CEILING(((COUNTIF(C7:C14,"I")+2*COUNTIF(C7:C14,"P")+3*COUNTIF(C7:C14,"A"))/COUNTA(C7:C14)),1),ROUND(((COUNTIF(C7:C14,"I")+2*COUNTIF(C7:C14,"P")+3*COUNTIF(C7:C14,"A"))/COUNTA(C7:C14)),0)),"")</f>
        <v/>
      </c>
      <c r="C26" s="3"/>
      <c r="D26" s="3"/>
      <c r="E26" s="3"/>
      <c r="F26" s="3"/>
      <c r="G26" s="3"/>
      <c r="H26" s="3"/>
      <c r="I26" s="3"/>
      <c r="J26" s="3"/>
      <c r="K26" s="3"/>
      <c r="L26" s="3"/>
      <c r="M26" s="3"/>
      <c r="N26" s="3"/>
      <c r="O26" s="3"/>
      <c r="P26" s="3"/>
      <c r="Q26" s="3"/>
      <c r="R26" s="3"/>
      <c r="S26" s="3"/>
      <c r="T26" s="3"/>
      <c r="U26" s="3"/>
      <c r="V26" s="3"/>
      <c r="W26" s="3"/>
      <c r="X26" s="3"/>
      <c r="Y26" s="3"/>
      <c r="Z26" s="3"/>
    </row>
    <row r="27" spans="1:26" ht="15.7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5.7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5.7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5.7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5.7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4">
    <mergeCell ref="C2:J3"/>
    <mergeCell ref="A15:B15"/>
    <mergeCell ref="A16:B16"/>
    <mergeCell ref="B18:M19"/>
  </mergeCells>
  <dataValidations count="3">
    <dataValidation type="list" allowBlank="1" showErrorMessage="1" sqref="B4">
      <formula1>CourseGroups</formula1>
    </dataValidation>
    <dataValidation type="list" allowBlank="1" showErrorMessage="1" sqref="B3">
      <formula1>"Freshman,Sophomore,Junior,Senior"</formula1>
    </dataValidation>
    <dataValidation type="list" allowBlank="1" showInputMessage="1" showErrorMessage="1" prompt="Input levels" sqref="C7:M14">
      <formula1>"I,P,A"</formula1>
    </dataValidation>
  </dataValidation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10" workbookViewId="0"/>
  </sheetViews>
  <sheetFormatPr defaultColWidth="15.109375" defaultRowHeight="15" customHeight="1"/>
  <cols>
    <col min="1" max="1" width="19" customWidth="1"/>
    <col min="2" max="2" width="88.109375" customWidth="1"/>
    <col min="3" max="3" width="13" customWidth="1"/>
    <col min="4" max="4" width="9.44140625" customWidth="1"/>
    <col min="5" max="5" width="7.77734375" customWidth="1"/>
    <col min="6" max="6" width="9.33203125" customWidth="1"/>
    <col min="7" max="20" width="7.77734375" customWidth="1"/>
    <col min="21" max="24" width="0" hidden="1" customWidth="1"/>
    <col min="25" max="26" width="7.77734375" customWidth="1"/>
  </cols>
  <sheetData>
    <row r="1" spans="1:26" ht="30" customHeight="1">
      <c r="A1" s="40" t="s">
        <v>268</v>
      </c>
      <c r="B1" s="2" t="s">
        <v>269</v>
      </c>
      <c r="C1" s="3"/>
      <c r="D1" s="3"/>
      <c r="E1" s="3"/>
      <c r="F1" s="3"/>
      <c r="G1" s="3"/>
      <c r="H1" s="3"/>
      <c r="I1" s="3"/>
      <c r="J1" s="3"/>
      <c r="K1" s="3"/>
      <c r="L1" s="3"/>
      <c r="M1" s="3"/>
      <c r="N1" s="3"/>
      <c r="O1" s="3"/>
      <c r="P1" s="3"/>
      <c r="Q1" s="3"/>
      <c r="R1" s="3"/>
      <c r="S1" s="3"/>
      <c r="T1" s="3"/>
      <c r="U1" s="3"/>
      <c r="V1" s="3"/>
      <c r="W1" s="3"/>
      <c r="X1" s="3"/>
      <c r="Y1" s="3"/>
      <c r="Z1" s="3"/>
    </row>
    <row r="2" spans="1:26" ht="36" customHeight="1">
      <c r="A2" s="1" t="s">
        <v>2</v>
      </c>
      <c r="B2" s="2" t="s">
        <v>270</v>
      </c>
      <c r="C2" s="111" t="s">
        <v>4</v>
      </c>
      <c r="D2" s="112"/>
      <c r="E2" s="112"/>
      <c r="F2" s="112"/>
      <c r="G2" s="112"/>
      <c r="H2" s="112"/>
      <c r="I2" s="112"/>
      <c r="J2" s="113"/>
      <c r="K2" s="3"/>
      <c r="L2" s="3"/>
      <c r="M2" s="3"/>
      <c r="N2" s="3"/>
      <c r="O2" s="3"/>
      <c r="P2" s="3"/>
      <c r="Q2" s="3"/>
      <c r="R2" s="3"/>
      <c r="S2" s="3"/>
      <c r="T2" s="3"/>
      <c r="U2" s="3"/>
      <c r="V2" s="3"/>
      <c r="W2" s="3"/>
      <c r="X2" s="3"/>
      <c r="Y2" s="3"/>
      <c r="Z2" s="3"/>
    </row>
    <row r="3" spans="1:26" ht="33" customHeight="1">
      <c r="A3" s="4" t="s">
        <v>5</v>
      </c>
      <c r="B3" s="2" t="s">
        <v>103</v>
      </c>
      <c r="C3" s="114"/>
      <c r="D3" s="115"/>
      <c r="E3" s="115"/>
      <c r="F3" s="115"/>
      <c r="G3" s="115"/>
      <c r="H3" s="115"/>
      <c r="I3" s="115"/>
      <c r="J3" s="116"/>
      <c r="K3" s="3"/>
      <c r="L3" s="3"/>
      <c r="M3" s="3"/>
      <c r="N3" s="3"/>
      <c r="O3" s="3"/>
      <c r="P3" s="3"/>
      <c r="Q3" s="3"/>
      <c r="R3" s="3"/>
      <c r="S3" s="3"/>
      <c r="T3" s="3"/>
      <c r="U3" s="3"/>
      <c r="V3" s="3"/>
      <c r="W3" s="3"/>
      <c r="X3" s="3"/>
      <c r="Y3" s="3"/>
      <c r="Z3" s="3"/>
    </row>
    <row r="4" spans="1:26" ht="29.25" customHeight="1">
      <c r="A4" s="1" t="s">
        <v>7</v>
      </c>
      <c r="B4" s="11"/>
      <c r="C4" s="5"/>
      <c r="D4" s="5"/>
      <c r="E4" s="5"/>
      <c r="F4" s="5"/>
      <c r="G4" s="5"/>
      <c r="H4" s="5"/>
      <c r="I4" s="5"/>
      <c r="J4" s="5"/>
      <c r="K4" s="3"/>
      <c r="L4" s="3"/>
      <c r="M4" s="3"/>
      <c r="N4" s="3"/>
      <c r="O4" s="3"/>
      <c r="P4" s="3"/>
      <c r="Q4" s="3"/>
      <c r="R4" s="3"/>
      <c r="S4" s="3"/>
      <c r="T4" s="3"/>
      <c r="U4" s="3"/>
      <c r="V4" s="3"/>
      <c r="W4" s="3"/>
      <c r="X4" s="3"/>
      <c r="Y4" s="3"/>
      <c r="Z4" s="3"/>
    </row>
    <row r="5" spans="1:26" ht="15.75" customHeight="1">
      <c r="A5" s="3"/>
      <c r="B5" s="3"/>
      <c r="C5" s="3"/>
      <c r="D5" s="3"/>
      <c r="E5" s="3"/>
      <c r="F5" s="3"/>
      <c r="G5" s="3"/>
      <c r="H5" s="3"/>
      <c r="I5" s="3"/>
      <c r="J5" s="3"/>
      <c r="K5" s="3"/>
      <c r="L5" s="3"/>
      <c r="M5" s="3"/>
      <c r="N5" s="3"/>
      <c r="O5" s="3"/>
      <c r="P5" s="3"/>
      <c r="Q5" s="3"/>
      <c r="R5" s="3"/>
      <c r="S5" s="3"/>
      <c r="T5" s="3"/>
      <c r="U5" s="3"/>
      <c r="V5" s="3"/>
      <c r="W5" s="3"/>
      <c r="X5" s="3"/>
      <c r="Y5" s="3"/>
      <c r="Z5" s="3"/>
    </row>
    <row r="6" spans="1:26" ht="28.5" customHeight="1">
      <c r="A6" s="6" t="s">
        <v>9</v>
      </c>
      <c r="B6" s="7" t="s">
        <v>10</v>
      </c>
      <c r="C6" s="7" t="s">
        <v>11</v>
      </c>
      <c r="D6" s="7" t="s">
        <v>12</v>
      </c>
      <c r="E6" s="7" t="s">
        <v>13</v>
      </c>
      <c r="F6" s="7" t="s">
        <v>14</v>
      </c>
      <c r="G6" s="7" t="s">
        <v>15</v>
      </c>
      <c r="H6" s="7" t="s">
        <v>16</v>
      </c>
      <c r="I6" s="7" t="s">
        <v>17</v>
      </c>
      <c r="J6" s="7" t="s">
        <v>18</v>
      </c>
      <c r="K6" s="7" t="s">
        <v>19</v>
      </c>
      <c r="L6" s="7" t="s">
        <v>20</v>
      </c>
      <c r="M6" s="7" t="s">
        <v>21</v>
      </c>
      <c r="N6" s="3"/>
      <c r="O6" s="3"/>
      <c r="P6" s="3"/>
      <c r="Q6" s="3"/>
      <c r="R6" s="3"/>
      <c r="S6" s="3"/>
      <c r="T6" s="3"/>
      <c r="U6" s="3"/>
      <c r="V6" s="3"/>
      <c r="W6" s="3"/>
      <c r="X6" s="3"/>
      <c r="Y6" s="3"/>
      <c r="Z6" s="3"/>
    </row>
    <row r="7" spans="1:26" ht="34.5" customHeight="1">
      <c r="A7" s="15">
        <v>1</v>
      </c>
      <c r="B7" s="64"/>
      <c r="C7" s="2"/>
      <c r="D7" s="2"/>
      <c r="E7" s="11"/>
      <c r="F7" s="11"/>
      <c r="G7" s="11"/>
      <c r="H7" s="11"/>
      <c r="I7" s="11"/>
      <c r="J7" s="11"/>
      <c r="K7" s="11"/>
      <c r="L7" s="11"/>
      <c r="M7" s="11"/>
      <c r="N7" s="3"/>
      <c r="O7" s="3"/>
      <c r="P7" s="3"/>
      <c r="Q7" s="3"/>
      <c r="R7" s="3"/>
      <c r="S7" s="3"/>
      <c r="T7" s="3"/>
      <c r="U7" s="3"/>
      <c r="V7" s="3"/>
      <c r="W7" s="3"/>
      <c r="X7" s="3"/>
      <c r="Y7" s="3"/>
      <c r="Z7" s="3"/>
    </row>
    <row r="8" spans="1:26" ht="34.5" customHeight="1">
      <c r="A8" s="15">
        <v>2</v>
      </c>
      <c r="B8" s="64"/>
      <c r="C8" s="11"/>
      <c r="D8" s="11"/>
      <c r="E8" s="11"/>
      <c r="F8" s="11"/>
      <c r="G8" s="11"/>
      <c r="H8" s="11"/>
      <c r="I8" s="11"/>
      <c r="J8" s="11"/>
      <c r="K8" s="2"/>
      <c r="L8" s="11"/>
      <c r="M8" s="11"/>
      <c r="N8" s="3"/>
      <c r="O8" s="3"/>
      <c r="P8" s="3"/>
      <c r="Q8" s="3"/>
      <c r="R8" s="3"/>
      <c r="S8" s="3"/>
      <c r="T8" s="3"/>
      <c r="U8" s="11">
        <v>1</v>
      </c>
      <c r="V8" s="11" t="s">
        <v>25</v>
      </c>
      <c r="W8" s="11" t="s">
        <v>43</v>
      </c>
      <c r="X8" s="3"/>
      <c r="Y8" s="3"/>
      <c r="Z8" s="3"/>
    </row>
    <row r="9" spans="1:26" ht="34.5" customHeight="1">
      <c r="A9" s="15">
        <v>3</v>
      </c>
      <c r="B9" s="64"/>
      <c r="C9" s="11"/>
      <c r="D9" s="11"/>
      <c r="E9" s="2"/>
      <c r="F9" s="11"/>
      <c r="G9" s="11"/>
      <c r="H9" s="11"/>
      <c r="I9" s="11"/>
      <c r="J9" s="11"/>
      <c r="K9" s="11"/>
      <c r="L9" s="11"/>
      <c r="M9" s="11"/>
      <c r="N9" s="3"/>
      <c r="O9" s="3"/>
      <c r="P9" s="3"/>
      <c r="Q9" s="3"/>
      <c r="R9" s="3"/>
      <c r="S9" s="3"/>
      <c r="T9" s="3"/>
      <c r="U9" s="11">
        <v>2</v>
      </c>
      <c r="V9" s="11" t="s">
        <v>24</v>
      </c>
      <c r="W9" s="11" t="s">
        <v>28</v>
      </c>
      <c r="X9" s="3"/>
      <c r="Y9" s="3"/>
      <c r="Z9" s="3"/>
    </row>
    <row r="10" spans="1:26" ht="34.5" customHeight="1">
      <c r="A10" s="15">
        <v>4</v>
      </c>
      <c r="B10" s="64"/>
      <c r="C10" s="11"/>
      <c r="D10" s="11"/>
      <c r="E10" s="2"/>
      <c r="F10" s="11"/>
      <c r="G10" s="11"/>
      <c r="H10" s="11"/>
      <c r="I10" s="11"/>
      <c r="J10" s="11"/>
      <c r="K10" s="11"/>
      <c r="L10" s="11"/>
      <c r="M10" s="11"/>
      <c r="N10" s="3"/>
      <c r="O10" s="3"/>
      <c r="P10" s="3"/>
      <c r="Q10" s="3"/>
      <c r="R10" s="3"/>
      <c r="S10" s="3"/>
      <c r="T10" s="3"/>
      <c r="U10" s="11">
        <v>3</v>
      </c>
      <c r="V10" s="11" t="s">
        <v>31</v>
      </c>
      <c r="W10" s="11" t="s">
        <v>32</v>
      </c>
      <c r="X10" s="3"/>
      <c r="Y10" s="3"/>
      <c r="Z10" s="3"/>
    </row>
    <row r="11" spans="1:26" ht="34.5" customHeight="1">
      <c r="A11" s="15">
        <v>5</v>
      </c>
      <c r="B11" s="64"/>
      <c r="C11" s="11"/>
      <c r="D11" s="11"/>
      <c r="E11" s="11"/>
      <c r="F11" s="11"/>
      <c r="G11" s="11"/>
      <c r="H11" s="11"/>
      <c r="I11" s="11"/>
      <c r="J11" s="11"/>
      <c r="K11" s="2"/>
      <c r="L11" s="11"/>
      <c r="M11" s="11"/>
      <c r="N11" s="3"/>
      <c r="O11" s="3"/>
      <c r="P11" s="3"/>
      <c r="Q11" s="3"/>
      <c r="R11" s="3"/>
      <c r="S11" s="3"/>
      <c r="T11" s="3"/>
      <c r="U11" s="3"/>
      <c r="V11" s="3"/>
      <c r="W11" s="3"/>
      <c r="X11" s="3"/>
      <c r="Y11" s="3"/>
      <c r="Z11" s="3"/>
    </row>
    <row r="12" spans="1:26" ht="34.5" customHeight="1">
      <c r="A12" s="15"/>
      <c r="B12" s="16"/>
      <c r="C12" s="11"/>
      <c r="D12" s="11"/>
      <c r="E12" s="11"/>
      <c r="F12" s="11"/>
      <c r="G12" s="11"/>
      <c r="H12" s="11"/>
      <c r="I12" s="11"/>
      <c r="J12" s="11"/>
      <c r="K12" s="11"/>
      <c r="L12" s="11"/>
      <c r="M12" s="11"/>
      <c r="N12" s="3"/>
      <c r="O12" s="3"/>
      <c r="P12" s="3"/>
      <c r="Q12" s="3"/>
      <c r="R12" s="3"/>
      <c r="S12" s="3"/>
      <c r="T12" s="3"/>
      <c r="U12" s="3"/>
      <c r="V12" s="3"/>
      <c r="W12" s="3"/>
      <c r="X12" s="3"/>
      <c r="Y12" s="3"/>
      <c r="Z12" s="3"/>
    </row>
    <row r="13" spans="1:26" ht="34.5" customHeight="1">
      <c r="A13" s="15"/>
      <c r="B13" s="16"/>
      <c r="C13" s="11"/>
      <c r="D13" s="11"/>
      <c r="E13" s="11"/>
      <c r="F13" s="11"/>
      <c r="G13" s="11"/>
      <c r="H13" s="11"/>
      <c r="I13" s="11"/>
      <c r="J13" s="11"/>
      <c r="K13" s="11"/>
      <c r="L13" s="11"/>
      <c r="M13" s="11"/>
      <c r="N13" s="3"/>
      <c r="O13" s="3"/>
      <c r="P13" s="3"/>
      <c r="Q13" s="3"/>
      <c r="R13" s="3"/>
      <c r="S13" s="3"/>
      <c r="T13" s="3"/>
      <c r="U13" s="3"/>
      <c r="V13" s="3"/>
      <c r="W13" s="3"/>
      <c r="X13" s="3"/>
      <c r="Y13" s="3"/>
      <c r="Z13" s="3"/>
    </row>
    <row r="14" spans="1:26" ht="34.5" customHeight="1">
      <c r="A14" s="15"/>
      <c r="B14" s="17"/>
      <c r="C14" s="11"/>
      <c r="D14" s="11"/>
      <c r="E14" s="11"/>
      <c r="F14" s="11"/>
      <c r="G14" s="11"/>
      <c r="H14" s="11"/>
      <c r="I14" s="11"/>
      <c r="J14" s="11"/>
      <c r="K14" s="11"/>
      <c r="L14" s="11"/>
      <c r="M14" s="11"/>
      <c r="N14" s="3"/>
      <c r="O14" s="3"/>
      <c r="P14" s="3"/>
      <c r="Q14" s="3"/>
      <c r="R14" s="3"/>
      <c r="S14" s="3"/>
      <c r="T14" s="3"/>
      <c r="U14" s="3"/>
      <c r="V14" s="3"/>
      <c r="W14" s="3"/>
      <c r="X14" s="3"/>
      <c r="Y14" s="3"/>
      <c r="Z14" s="3"/>
    </row>
    <row r="15" spans="1:26" ht="30.75" hidden="1" customHeight="1">
      <c r="A15" s="117" t="s">
        <v>35</v>
      </c>
      <c r="B15" s="118"/>
      <c r="C15" s="18" t="str">
        <f t="shared" ref="C15:M15" si="0">IFERROR(IF(COUNTIF(C7:C14,"A")&gt; COUNTIF(C7:C14,"P")+COUNTIF(C7:C14,"I"),CEILING(((COUNTIF(C7:C14,"I")+2*COUNTIF(C7:C14,"P")+3*COUNTIF(C7:C14,"A"))/COUNTA(C7:C14)),1),ROUND(((COUNTIF(C7:C14,"I")+2*COUNTIF(C7:C14,"P")+3*COUNTIF(C7:C14,"A"))/COUNTA(C7:C14)),0)),"")</f>
        <v/>
      </c>
      <c r="D15" s="18" t="str">
        <f t="shared" si="0"/>
        <v/>
      </c>
      <c r="E15" s="18" t="str">
        <f t="shared" si="0"/>
        <v/>
      </c>
      <c r="F15" s="18" t="str">
        <f t="shared" si="0"/>
        <v/>
      </c>
      <c r="G15" s="18" t="str">
        <f t="shared" si="0"/>
        <v/>
      </c>
      <c r="H15" s="18" t="str">
        <f t="shared" si="0"/>
        <v/>
      </c>
      <c r="I15" s="18" t="str">
        <f t="shared" si="0"/>
        <v/>
      </c>
      <c r="J15" s="18" t="str">
        <f t="shared" si="0"/>
        <v/>
      </c>
      <c r="K15" s="18" t="str">
        <f t="shared" si="0"/>
        <v/>
      </c>
      <c r="L15" s="18" t="str">
        <f t="shared" si="0"/>
        <v/>
      </c>
      <c r="M15" s="18" t="str">
        <f t="shared" si="0"/>
        <v/>
      </c>
      <c r="N15" s="3"/>
      <c r="O15" s="3"/>
      <c r="P15" s="3"/>
      <c r="Q15" s="3"/>
      <c r="R15" s="3"/>
      <c r="S15" s="3"/>
      <c r="T15" s="3"/>
      <c r="U15" s="3"/>
      <c r="V15" s="3"/>
      <c r="W15" s="3"/>
      <c r="X15" s="3"/>
      <c r="Y15" s="3"/>
      <c r="Z15" s="3"/>
    </row>
    <row r="16" spans="1:26" ht="31.5" customHeight="1">
      <c r="A16" s="117" t="s">
        <v>36</v>
      </c>
      <c r="B16" s="118"/>
      <c r="C16" s="19" t="str">
        <f>IFERROR(VLOOKUP(C15,'DMS351'!LEVEL,2),"")</f>
        <v/>
      </c>
      <c r="D16" s="19" t="str">
        <f>IFERROR(VLOOKUP(D15,'DMS351'!LEVEL,2),"")</f>
        <v/>
      </c>
      <c r="E16" s="19" t="str">
        <f>IFERROR(VLOOKUP(E15,'DMS351'!LEVEL,2),"")</f>
        <v/>
      </c>
      <c r="F16" s="19" t="str">
        <f>IFERROR(VLOOKUP(F15,'DMS351'!LEVEL,2),"")</f>
        <v/>
      </c>
      <c r="G16" s="19" t="str">
        <f>IFERROR(VLOOKUP(G15,'DMS351'!LEVEL,2),"")</f>
        <v/>
      </c>
      <c r="H16" s="19" t="str">
        <f>IFERROR(VLOOKUP(H15,'DMS351'!LEVEL,2),"")</f>
        <v/>
      </c>
      <c r="I16" s="19" t="str">
        <f>IFERROR(VLOOKUP(I15,'DMS351'!LEVEL,2),"")</f>
        <v/>
      </c>
      <c r="J16" s="19" t="str">
        <f>IFERROR(VLOOKUP(J15,'DMS351'!LEVEL,2),"")</f>
        <v/>
      </c>
      <c r="K16" s="19" t="str">
        <f>IFERROR(VLOOKUP(K15,'DMS351'!LEVEL,2),"")</f>
        <v/>
      </c>
      <c r="L16" s="19" t="str">
        <f>IFERROR(VLOOKUP(L15,'DMS351'!LEVEL,2),"")</f>
        <v/>
      </c>
      <c r="M16" s="19" t="str">
        <f>IFERROR(VLOOKUP(M15,'DMS351'!LEVEL,2),"")</f>
        <v/>
      </c>
      <c r="N16" s="3"/>
      <c r="O16" s="3"/>
      <c r="P16" s="3"/>
      <c r="Q16" s="3"/>
      <c r="R16" s="3"/>
      <c r="S16" s="3"/>
      <c r="T16" s="3"/>
      <c r="U16" s="3"/>
      <c r="V16" s="3"/>
      <c r="W16" s="3"/>
      <c r="X16" s="3"/>
      <c r="Y16" s="3"/>
      <c r="Z16" s="3"/>
    </row>
    <row r="17" spans="1:26" ht="15.75" customHeight="1">
      <c r="A17" s="22">
        <f>COUNTA(A7:A14)</f>
        <v>5</v>
      </c>
      <c r="B17" s="3"/>
      <c r="C17" s="22">
        <f t="shared" ref="C17:M17" si="1">COUNTIF(C7:C14,"&lt;&gt;0")</f>
        <v>8</v>
      </c>
      <c r="D17" s="22">
        <f t="shared" si="1"/>
        <v>8</v>
      </c>
      <c r="E17" s="22">
        <f t="shared" si="1"/>
        <v>8</v>
      </c>
      <c r="F17" s="22">
        <f t="shared" si="1"/>
        <v>8</v>
      </c>
      <c r="G17" s="22">
        <f t="shared" si="1"/>
        <v>8</v>
      </c>
      <c r="H17" s="22">
        <f t="shared" si="1"/>
        <v>8</v>
      </c>
      <c r="I17" s="22">
        <f t="shared" si="1"/>
        <v>8</v>
      </c>
      <c r="J17" s="22">
        <f t="shared" si="1"/>
        <v>8</v>
      </c>
      <c r="K17" s="22">
        <f t="shared" si="1"/>
        <v>8</v>
      </c>
      <c r="L17" s="22">
        <f t="shared" si="1"/>
        <v>8</v>
      </c>
      <c r="M17" s="22">
        <f t="shared" si="1"/>
        <v>8</v>
      </c>
      <c r="N17" s="3"/>
      <c r="O17" s="3"/>
      <c r="P17" s="3"/>
      <c r="Q17" s="3"/>
      <c r="R17" s="3"/>
      <c r="S17" s="3"/>
      <c r="T17" s="3"/>
      <c r="U17" s="3"/>
      <c r="V17" s="3"/>
      <c r="W17" s="3"/>
      <c r="X17" s="3"/>
      <c r="Y17" s="3"/>
      <c r="Z17" s="3"/>
    </row>
    <row r="18" spans="1:26" ht="15.75" customHeight="1">
      <c r="A18" s="3"/>
      <c r="B18" s="119" t="s">
        <v>38</v>
      </c>
      <c r="C18" s="112"/>
      <c r="D18" s="112"/>
      <c r="E18" s="112"/>
      <c r="F18" s="112"/>
      <c r="G18" s="112"/>
      <c r="H18" s="112"/>
      <c r="I18" s="112"/>
      <c r="J18" s="112"/>
      <c r="K18" s="112"/>
      <c r="L18" s="112"/>
      <c r="M18" s="113"/>
      <c r="N18" s="3"/>
      <c r="O18" s="3"/>
      <c r="P18" s="3"/>
      <c r="Q18" s="3"/>
      <c r="R18" s="3"/>
      <c r="S18" s="3"/>
      <c r="T18" s="3"/>
      <c r="U18" s="3"/>
      <c r="V18" s="3"/>
      <c r="W18" s="3"/>
      <c r="X18" s="3"/>
      <c r="Y18" s="3"/>
      <c r="Z18" s="3"/>
    </row>
    <row r="19" spans="1:26" ht="15.75" customHeight="1">
      <c r="A19" s="3"/>
      <c r="B19" s="114"/>
      <c r="C19" s="115"/>
      <c r="D19" s="115"/>
      <c r="E19" s="115"/>
      <c r="F19" s="115"/>
      <c r="G19" s="115"/>
      <c r="H19" s="115"/>
      <c r="I19" s="115"/>
      <c r="J19" s="115"/>
      <c r="K19" s="115"/>
      <c r="L19" s="115"/>
      <c r="M19" s="116"/>
      <c r="N19" s="3"/>
      <c r="O19" s="3"/>
      <c r="P19" s="3"/>
      <c r="Q19" s="3"/>
      <c r="R19" s="3"/>
      <c r="S19" s="3"/>
      <c r="T19" s="3"/>
      <c r="U19" s="3"/>
      <c r="V19" s="3"/>
      <c r="W19" s="3"/>
      <c r="X19" s="3"/>
      <c r="Y19" s="3"/>
      <c r="Z19" s="3"/>
    </row>
    <row r="20" spans="1:26" ht="15.75" customHeight="1">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ht="15.75"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ht="15.75"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ht="15.7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ht="15.7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15.7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5.75" customHeight="1">
      <c r="A26" s="3"/>
      <c r="B26" s="3" t="str">
        <f>IFERROR(IF(COUNTIF(C7:C14,"A")&gt; COUNTIF(C7:C14,"P")+COUNTIF(C7:C14,"I"),CEILING(((COUNTIF(C7:C14,"I")+2*COUNTIF(C7:C14,"P")+3*COUNTIF(C7:C14,"A"))/COUNTA(C7:C14)),1),ROUND(((COUNTIF(C7:C14,"I")+2*COUNTIF(C7:C14,"P")+3*COUNTIF(C7:C14,"A"))/COUNTA(C7:C14)),0)),"")</f>
        <v/>
      </c>
      <c r="C26" s="3"/>
      <c r="D26" s="3"/>
      <c r="E26" s="3"/>
      <c r="F26" s="3"/>
      <c r="G26" s="3"/>
      <c r="H26" s="3"/>
      <c r="I26" s="3"/>
      <c r="J26" s="3"/>
      <c r="K26" s="3"/>
      <c r="L26" s="3"/>
      <c r="M26" s="3"/>
      <c r="N26" s="3"/>
      <c r="O26" s="3"/>
      <c r="P26" s="3"/>
      <c r="Q26" s="3"/>
      <c r="R26" s="3"/>
      <c r="S26" s="3"/>
      <c r="T26" s="3"/>
      <c r="U26" s="3"/>
      <c r="V26" s="3"/>
      <c r="W26" s="3"/>
      <c r="X26" s="3"/>
      <c r="Y26" s="3"/>
      <c r="Z26" s="3"/>
    </row>
    <row r="27" spans="1:26" ht="15.7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5.7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5.7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5.7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5.7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4">
    <mergeCell ref="C2:J3"/>
    <mergeCell ref="A15:B15"/>
    <mergeCell ref="A16:B16"/>
    <mergeCell ref="B18:M19"/>
  </mergeCells>
  <dataValidations count="3">
    <dataValidation type="list" allowBlank="1" showErrorMessage="1" sqref="B4">
      <formula1>CourseGroups</formula1>
    </dataValidation>
    <dataValidation type="list" allowBlank="1" showErrorMessage="1" sqref="B3">
      <formula1>"Freshman,Sophomore,Junior,Senior"</formula1>
    </dataValidation>
    <dataValidation type="list" allowBlank="1" showInputMessage="1" showErrorMessage="1" prompt="Input levels" sqref="C7:M14">
      <formula1>"I,P,A"</formula1>
    </dataValidation>
  </dataValidation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09375" defaultRowHeight="15" customHeight="1"/>
  <cols>
    <col min="1" max="1" width="19" customWidth="1"/>
    <col min="2" max="2" width="88.109375" customWidth="1"/>
    <col min="3" max="3" width="13" customWidth="1"/>
    <col min="4" max="4" width="9.44140625" customWidth="1"/>
    <col min="5" max="5" width="7.77734375" customWidth="1"/>
    <col min="6" max="6" width="9.33203125" customWidth="1"/>
    <col min="7" max="20" width="7.77734375" customWidth="1"/>
    <col min="21" max="24" width="0" hidden="1" customWidth="1"/>
    <col min="25" max="26" width="7.77734375" customWidth="1"/>
  </cols>
  <sheetData>
    <row r="1" spans="1:26" ht="30" customHeight="1">
      <c r="A1" s="40" t="s">
        <v>268</v>
      </c>
      <c r="B1" s="2" t="s">
        <v>271</v>
      </c>
      <c r="C1" s="3"/>
      <c r="D1" s="3"/>
      <c r="E1" s="3"/>
      <c r="F1" s="3"/>
      <c r="G1" s="3"/>
      <c r="H1" s="3"/>
      <c r="I1" s="3"/>
      <c r="J1" s="3"/>
      <c r="K1" s="3"/>
      <c r="L1" s="3"/>
      <c r="M1" s="3"/>
      <c r="N1" s="3"/>
      <c r="O1" s="3"/>
      <c r="P1" s="3"/>
      <c r="Q1" s="3"/>
      <c r="R1" s="3"/>
      <c r="S1" s="3"/>
      <c r="T1" s="3"/>
      <c r="U1" s="3"/>
      <c r="V1" s="3"/>
      <c r="W1" s="3"/>
      <c r="X1" s="3"/>
      <c r="Y1" s="3"/>
      <c r="Z1" s="3"/>
    </row>
    <row r="2" spans="1:26" ht="36" customHeight="1">
      <c r="A2" s="1" t="s">
        <v>2</v>
      </c>
      <c r="B2" s="2" t="s">
        <v>272</v>
      </c>
      <c r="C2" s="111" t="s">
        <v>4</v>
      </c>
      <c r="D2" s="112"/>
      <c r="E2" s="112"/>
      <c r="F2" s="112"/>
      <c r="G2" s="112"/>
      <c r="H2" s="112"/>
      <c r="I2" s="112"/>
      <c r="J2" s="113"/>
      <c r="K2" s="3"/>
      <c r="L2" s="3"/>
      <c r="M2" s="3"/>
      <c r="N2" s="3"/>
      <c r="O2" s="3"/>
      <c r="P2" s="3"/>
      <c r="Q2" s="3"/>
      <c r="R2" s="3"/>
      <c r="S2" s="3"/>
      <c r="T2" s="3"/>
      <c r="U2" s="3"/>
      <c r="V2" s="3"/>
      <c r="W2" s="3"/>
      <c r="X2" s="3"/>
      <c r="Y2" s="3"/>
      <c r="Z2" s="3"/>
    </row>
    <row r="3" spans="1:26" ht="33" customHeight="1">
      <c r="A3" s="4" t="s">
        <v>5</v>
      </c>
      <c r="B3" s="2" t="s">
        <v>103</v>
      </c>
      <c r="C3" s="114"/>
      <c r="D3" s="115"/>
      <c r="E3" s="115"/>
      <c r="F3" s="115"/>
      <c r="G3" s="115"/>
      <c r="H3" s="115"/>
      <c r="I3" s="115"/>
      <c r="J3" s="116"/>
      <c r="K3" s="3"/>
      <c r="L3" s="3"/>
      <c r="M3" s="3"/>
      <c r="N3" s="3"/>
      <c r="O3" s="3"/>
      <c r="P3" s="3"/>
      <c r="Q3" s="3"/>
      <c r="R3" s="3"/>
      <c r="S3" s="3"/>
      <c r="T3" s="3"/>
      <c r="U3" s="3"/>
      <c r="V3" s="3"/>
      <c r="W3" s="3"/>
      <c r="X3" s="3"/>
      <c r="Y3" s="3"/>
      <c r="Z3" s="3"/>
    </row>
    <row r="4" spans="1:26" ht="29.25" customHeight="1">
      <c r="A4" s="1" t="s">
        <v>7</v>
      </c>
      <c r="B4" s="11"/>
      <c r="C4" s="5"/>
      <c r="D4" s="5"/>
      <c r="E4" s="5"/>
      <c r="F4" s="5"/>
      <c r="G4" s="5"/>
      <c r="H4" s="5"/>
      <c r="I4" s="5"/>
      <c r="J4" s="5"/>
      <c r="K4" s="3"/>
      <c r="L4" s="3"/>
      <c r="M4" s="3"/>
      <c r="N4" s="3"/>
      <c r="O4" s="3"/>
      <c r="P4" s="3"/>
      <c r="Q4" s="3"/>
      <c r="R4" s="3"/>
      <c r="S4" s="3"/>
      <c r="T4" s="3"/>
      <c r="U4" s="3"/>
      <c r="V4" s="3"/>
      <c r="W4" s="3"/>
      <c r="X4" s="3"/>
      <c r="Y4" s="3"/>
      <c r="Z4" s="3"/>
    </row>
    <row r="5" spans="1:26" ht="15.75" customHeight="1">
      <c r="A5" s="3"/>
      <c r="B5" s="3"/>
      <c r="C5" s="3"/>
      <c r="D5" s="3"/>
      <c r="E5" s="3"/>
      <c r="F5" s="3"/>
      <c r="G5" s="3"/>
      <c r="H5" s="3"/>
      <c r="I5" s="3"/>
      <c r="J5" s="3"/>
      <c r="K5" s="3"/>
      <c r="L5" s="3"/>
      <c r="M5" s="3"/>
      <c r="N5" s="3"/>
      <c r="O5" s="3"/>
      <c r="P5" s="3"/>
      <c r="Q5" s="3"/>
      <c r="R5" s="3"/>
      <c r="S5" s="3"/>
      <c r="T5" s="3"/>
      <c r="U5" s="3"/>
      <c r="V5" s="3"/>
      <c r="W5" s="3"/>
      <c r="X5" s="3"/>
      <c r="Y5" s="3"/>
      <c r="Z5" s="3"/>
    </row>
    <row r="6" spans="1:26" ht="28.5" customHeight="1">
      <c r="A6" s="6" t="s">
        <v>9</v>
      </c>
      <c r="B6" s="7" t="s">
        <v>10</v>
      </c>
      <c r="C6" s="7" t="s">
        <v>11</v>
      </c>
      <c r="D6" s="7" t="s">
        <v>12</v>
      </c>
      <c r="E6" s="7" t="s">
        <v>13</v>
      </c>
      <c r="F6" s="7" t="s">
        <v>14</v>
      </c>
      <c r="G6" s="7" t="s">
        <v>15</v>
      </c>
      <c r="H6" s="7" t="s">
        <v>16</v>
      </c>
      <c r="I6" s="7" t="s">
        <v>17</v>
      </c>
      <c r="J6" s="7" t="s">
        <v>18</v>
      </c>
      <c r="K6" s="7" t="s">
        <v>19</v>
      </c>
      <c r="L6" s="7" t="s">
        <v>20</v>
      </c>
      <c r="M6" s="7" t="s">
        <v>21</v>
      </c>
      <c r="N6" s="3"/>
      <c r="O6" s="3"/>
      <c r="P6" s="3"/>
      <c r="Q6" s="3"/>
      <c r="R6" s="3"/>
      <c r="S6" s="3"/>
      <c r="T6" s="3"/>
      <c r="U6" s="3"/>
      <c r="V6" s="3"/>
      <c r="W6" s="3"/>
      <c r="X6" s="3"/>
      <c r="Y6" s="3"/>
      <c r="Z6" s="3"/>
    </row>
    <row r="7" spans="1:26" ht="34.5" customHeight="1">
      <c r="A7" s="15">
        <v>1</v>
      </c>
      <c r="B7" s="64"/>
      <c r="C7" s="2"/>
      <c r="D7" s="2"/>
      <c r="E7" s="11"/>
      <c r="F7" s="11"/>
      <c r="G7" s="11"/>
      <c r="H7" s="11"/>
      <c r="I7" s="11"/>
      <c r="J7" s="11"/>
      <c r="K7" s="11"/>
      <c r="L7" s="11"/>
      <c r="M7" s="11"/>
      <c r="N7" s="3"/>
      <c r="O7" s="3"/>
      <c r="P7" s="3"/>
      <c r="Q7" s="3"/>
      <c r="R7" s="3"/>
      <c r="S7" s="3"/>
      <c r="T7" s="3"/>
      <c r="U7" s="3"/>
      <c r="V7" s="3"/>
      <c r="W7" s="3"/>
      <c r="X7" s="3"/>
      <c r="Y7" s="3"/>
      <c r="Z7" s="3"/>
    </row>
    <row r="8" spans="1:26" ht="34.5" customHeight="1">
      <c r="A8" s="15">
        <v>2</v>
      </c>
      <c r="B8" s="64"/>
      <c r="C8" s="11"/>
      <c r="D8" s="11"/>
      <c r="E8" s="11"/>
      <c r="F8" s="11"/>
      <c r="G8" s="11"/>
      <c r="H8" s="11"/>
      <c r="I8" s="11"/>
      <c r="J8" s="11"/>
      <c r="K8" s="2"/>
      <c r="L8" s="11"/>
      <c r="M8" s="11"/>
      <c r="N8" s="3"/>
      <c r="O8" s="3"/>
      <c r="P8" s="3"/>
      <c r="Q8" s="3"/>
      <c r="R8" s="3"/>
      <c r="S8" s="3"/>
      <c r="T8" s="3"/>
      <c r="U8" s="11">
        <v>1</v>
      </c>
      <c r="V8" s="11" t="s">
        <v>25</v>
      </c>
      <c r="W8" s="11" t="s">
        <v>43</v>
      </c>
      <c r="X8" s="3"/>
      <c r="Y8" s="3"/>
      <c r="Z8" s="3"/>
    </row>
    <row r="9" spans="1:26" ht="34.5" customHeight="1">
      <c r="A9" s="15">
        <v>3</v>
      </c>
      <c r="B9" s="64"/>
      <c r="C9" s="11"/>
      <c r="D9" s="11"/>
      <c r="E9" s="2"/>
      <c r="F9" s="11"/>
      <c r="G9" s="11"/>
      <c r="H9" s="11"/>
      <c r="I9" s="11"/>
      <c r="J9" s="11"/>
      <c r="K9" s="11"/>
      <c r="L9" s="11"/>
      <c r="M9" s="11"/>
      <c r="N9" s="3"/>
      <c r="O9" s="3"/>
      <c r="P9" s="3"/>
      <c r="Q9" s="3"/>
      <c r="R9" s="3"/>
      <c r="S9" s="3"/>
      <c r="T9" s="3"/>
      <c r="U9" s="11">
        <v>2</v>
      </c>
      <c r="V9" s="11" t="s">
        <v>24</v>
      </c>
      <c r="W9" s="11" t="s">
        <v>28</v>
      </c>
      <c r="X9" s="3"/>
      <c r="Y9" s="3"/>
      <c r="Z9" s="3"/>
    </row>
    <row r="10" spans="1:26" ht="34.5" customHeight="1">
      <c r="A10" s="15">
        <v>4</v>
      </c>
      <c r="B10" s="64"/>
      <c r="C10" s="11"/>
      <c r="D10" s="11"/>
      <c r="E10" s="2"/>
      <c r="F10" s="11"/>
      <c r="G10" s="11"/>
      <c r="H10" s="11"/>
      <c r="I10" s="11"/>
      <c r="J10" s="11"/>
      <c r="K10" s="11"/>
      <c r="L10" s="11"/>
      <c r="M10" s="11"/>
      <c r="N10" s="3"/>
      <c r="O10" s="3"/>
      <c r="P10" s="3"/>
      <c r="Q10" s="3"/>
      <c r="R10" s="3"/>
      <c r="S10" s="3"/>
      <c r="T10" s="3"/>
      <c r="U10" s="11">
        <v>3</v>
      </c>
      <c r="V10" s="11" t="s">
        <v>31</v>
      </c>
      <c r="W10" s="11" t="s">
        <v>32</v>
      </c>
      <c r="X10" s="3"/>
      <c r="Y10" s="3"/>
      <c r="Z10" s="3"/>
    </row>
    <row r="11" spans="1:26" ht="34.5" customHeight="1">
      <c r="A11" s="15">
        <v>5</v>
      </c>
      <c r="B11" s="64"/>
      <c r="C11" s="11"/>
      <c r="D11" s="11"/>
      <c r="E11" s="11"/>
      <c r="F11" s="11"/>
      <c r="G11" s="11"/>
      <c r="H11" s="11"/>
      <c r="I11" s="11"/>
      <c r="J11" s="11"/>
      <c r="K11" s="2"/>
      <c r="L11" s="11"/>
      <c r="M11" s="11"/>
      <c r="N11" s="3"/>
      <c r="O11" s="3"/>
      <c r="P11" s="3"/>
      <c r="Q11" s="3"/>
      <c r="R11" s="3"/>
      <c r="S11" s="3"/>
      <c r="T11" s="3"/>
      <c r="U11" s="3"/>
      <c r="V11" s="3"/>
      <c r="W11" s="3"/>
      <c r="X11" s="3"/>
      <c r="Y11" s="3"/>
      <c r="Z11" s="3"/>
    </row>
    <row r="12" spans="1:26" ht="34.5" customHeight="1">
      <c r="A12" s="15"/>
      <c r="B12" s="16"/>
      <c r="C12" s="11"/>
      <c r="D12" s="11"/>
      <c r="E12" s="11"/>
      <c r="F12" s="11"/>
      <c r="G12" s="11"/>
      <c r="H12" s="11"/>
      <c r="I12" s="11"/>
      <c r="J12" s="11"/>
      <c r="K12" s="11"/>
      <c r="L12" s="11"/>
      <c r="M12" s="11"/>
      <c r="N12" s="3"/>
      <c r="O12" s="3"/>
      <c r="P12" s="3"/>
      <c r="Q12" s="3"/>
      <c r="R12" s="3"/>
      <c r="S12" s="3"/>
      <c r="T12" s="3"/>
      <c r="U12" s="3"/>
      <c r="V12" s="3"/>
      <c r="W12" s="3"/>
      <c r="X12" s="3"/>
      <c r="Y12" s="3"/>
      <c r="Z12" s="3"/>
    </row>
    <row r="13" spans="1:26" ht="34.5" customHeight="1">
      <c r="A13" s="15"/>
      <c r="B13" s="16"/>
      <c r="C13" s="11"/>
      <c r="D13" s="11"/>
      <c r="E13" s="11"/>
      <c r="F13" s="11"/>
      <c r="G13" s="11"/>
      <c r="H13" s="11"/>
      <c r="I13" s="11"/>
      <c r="J13" s="11"/>
      <c r="K13" s="11"/>
      <c r="L13" s="11"/>
      <c r="M13" s="11"/>
      <c r="N13" s="3"/>
      <c r="O13" s="3"/>
      <c r="P13" s="3"/>
      <c r="Q13" s="3"/>
      <c r="R13" s="3"/>
      <c r="S13" s="3"/>
      <c r="T13" s="3"/>
      <c r="U13" s="3"/>
      <c r="V13" s="3"/>
      <c r="W13" s="3"/>
      <c r="X13" s="3"/>
      <c r="Y13" s="3"/>
      <c r="Z13" s="3"/>
    </row>
    <row r="14" spans="1:26" ht="34.5" customHeight="1">
      <c r="A14" s="15"/>
      <c r="B14" s="17"/>
      <c r="C14" s="11"/>
      <c r="D14" s="11"/>
      <c r="E14" s="11"/>
      <c r="F14" s="11"/>
      <c r="G14" s="11"/>
      <c r="H14" s="11"/>
      <c r="I14" s="11"/>
      <c r="J14" s="11"/>
      <c r="K14" s="11"/>
      <c r="L14" s="11"/>
      <c r="M14" s="11"/>
      <c r="N14" s="3"/>
      <c r="O14" s="3"/>
      <c r="P14" s="3"/>
      <c r="Q14" s="3"/>
      <c r="R14" s="3"/>
      <c r="S14" s="3"/>
      <c r="T14" s="3"/>
      <c r="U14" s="3"/>
      <c r="V14" s="3"/>
      <c r="W14" s="3"/>
      <c r="X14" s="3"/>
      <c r="Y14" s="3"/>
      <c r="Z14" s="3"/>
    </row>
    <row r="15" spans="1:26" ht="30.75" hidden="1" customHeight="1">
      <c r="A15" s="117" t="s">
        <v>35</v>
      </c>
      <c r="B15" s="118"/>
      <c r="C15" s="18" t="str">
        <f t="shared" ref="C15:M15" si="0">IFERROR(IF(COUNTIF(C7:C14,"A")&gt; COUNTIF(C7:C14,"P")+COUNTIF(C7:C14,"I"),CEILING(((COUNTIF(C7:C14,"I")+2*COUNTIF(C7:C14,"P")+3*COUNTIF(C7:C14,"A"))/COUNTA(C7:C14)),1),ROUND(((COUNTIF(C7:C14,"I")+2*COUNTIF(C7:C14,"P")+3*COUNTIF(C7:C14,"A"))/COUNTA(C7:C14)),0)),"")</f>
        <v/>
      </c>
      <c r="D15" s="18" t="str">
        <f t="shared" si="0"/>
        <v/>
      </c>
      <c r="E15" s="18" t="str">
        <f t="shared" si="0"/>
        <v/>
      </c>
      <c r="F15" s="18" t="str">
        <f t="shared" si="0"/>
        <v/>
      </c>
      <c r="G15" s="18" t="str">
        <f t="shared" si="0"/>
        <v/>
      </c>
      <c r="H15" s="18" t="str">
        <f t="shared" si="0"/>
        <v/>
      </c>
      <c r="I15" s="18" t="str">
        <f t="shared" si="0"/>
        <v/>
      </c>
      <c r="J15" s="18" t="str">
        <f t="shared" si="0"/>
        <v/>
      </c>
      <c r="K15" s="18" t="str">
        <f t="shared" si="0"/>
        <v/>
      </c>
      <c r="L15" s="18" t="str">
        <f t="shared" si="0"/>
        <v/>
      </c>
      <c r="M15" s="18" t="str">
        <f t="shared" si="0"/>
        <v/>
      </c>
      <c r="N15" s="3"/>
      <c r="O15" s="3"/>
      <c r="P15" s="3"/>
      <c r="Q15" s="3"/>
      <c r="R15" s="3"/>
      <c r="S15" s="3"/>
      <c r="T15" s="3"/>
      <c r="U15" s="3"/>
      <c r="V15" s="3"/>
      <c r="W15" s="3"/>
      <c r="X15" s="3"/>
      <c r="Y15" s="3"/>
      <c r="Z15" s="3"/>
    </row>
    <row r="16" spans="1:26" ht="31.5" customHeight="1">
      <c r="A16" s="117" t="s">
        <v>36</v>
      </c>
      <c r="B16" s="118"/>
      <c r="C16" s="19" t="str">
        <f>IFERROR(VLOOKUP(C15,'DMS426'!LEVEL,2),"")</f>
        <v/>
      </c>
      <c r="D16" s="19" t="str">
        <f>IFERROR(VLOOKUP(D15,'DMS426'!LEVEL,2),"")</f>
        <v/>
      </c>
      <c r="E16" s="19" t="str">
        <f>IFERROR(VLOOKUP(E15,'DMS426'!LEVEL,2),"")</f>
        <v/>
      </c>
      <c r="F16" s="19" t="str">
        <f>IFERROR(VLOOKUP(F15,'DMS426'!LEVEL,2),"")</f>
        <v/>
      </c>
      <c r="G16" s="19" t="str">
        <f>IFERROR(VLOOKUP(G15,'DMS426'!LEVEL,2),"")</f>
        <v/>
      </c>
      <c r="H16" s="19" t="str">
        <f>IFERROR(VLOOKUP(H15,'DMS426'!LEVEL,2),"")</f>
        <v/>
      </c>
      <c r="I16" s="19" t="str">
        <f>IFERROR(VLOOKUP(I15,'DMS426'!LEVEL,2),"")</f>
        <v/>
      </c>
      <c r="J16" s="19" t="str">
        <f>IFERROR(VLOOKUP(J15,'DMS426'!LEVEL,2),"")</f>
        <v/>
      </c>
      <c r="K16" s="19" t="str">
        <f>IFERROR(VLOOKUP(K15,'DMS426'!LEVEL,2),"")</f>
        <v/>
      </c>
      <c r="L16" s="19" t="str">
        <f>IFERROR(VLOOKUP(L15,'DMS426'!LEVEL,2),"")</f>
        <v/>
      </c>
      <c r="M16" s="19" t="str">
        <f>IFERROR(VLOOKUP(M15,'DMS426'!LEVEL,2),"")</f>
        <v/>
      </c>
      <c r="N16" s="3"/>
      <c r="O16" s="3"/>
      <c r="P16" s="3"/>
      <c r="Q16" s="3"/>
      <c r="R16" s="3"/>
      <c r="S16" s="3"/>
      <c r="T16" s="3"/>
      <c r="U16" s="3"/>
      <c r="V16" s="3"/>
      <c r="W16" s="3"/>
      <c r="X16" s="3"/>
      <c r="Y16" s="3"/>
      <c r="Z16" s="3"/>
    </row>
    <row r="17" spans="1:26" ht="15.75" customHeight="1">
      <c r="A17" s="22">
        <f>COUNTA(A7:A14)</f>
        <v>5</v>
      </c>
      <c r="B17" s="3"/>
      <c r="C17" s="22">
        <f t="shared" ref="C17:M17" si="1">COUNTIF(C7:C14,"&lt;&gt;0")</f>
        <v>8</v>
      </c>
      <c r="D17" s="22">
        <f t="shared" si="1"/>
        <v>8</v>
      </c>
      <c r="E17" s="22">
        <f t="shared" si="1"/>
        <v>8</v>
      </c>
      <c r="F17" s="22">
        <f t="shared" si="1"/>
        <v>8</v>
      </c>
      <c r="G17" s="22">
        <f t="shared" si="1"/>
        <v>8</v>
      </c>
      <c r="H17" s="22">
        <f t="shared" si="1"/>
        <v>8</v>
      </c>
      <c r="I17" s="22">
        <f t="shared" si="1"/>
        <v>8</v>
      </c>
      <c r="J17" s="22">
        <f t="shared" si="1"/>
        <v>8</v>
      </c>
      <c r="K17" s="22">
        <f t="shared" si="1"/>
        <v>8</v>
      </c>
      <c r="L17" s="22">
        <f t="shared" si="1"/>
        <v>8</v>
      </c>
      <c r="M17" s="22">
        <f t="shared" si="1"/>
        <v>8</v>
      </c>
      <c r="N17" s="3"/>
      <c r="O17" s="3"/>
      <c r="P17" s="3"/>
      <c r="Q17" s="3"/>
      <c r="R17" s="3"/>
      <c r="S17" s="3"/>
      <c r="T17" s="3"/>
      <c r="U17" s="3"/>
      <c r="V17" s="3"/>
      <c r="W17" s="3"/>
      <c r="X17" s="3"/>
      <c r="Y17" s="3"/>
      <c r="Z17" s="3"/>
    </row>
    <row r="18" spans="1:26" ht="15.75" customHeight="1">
      <c r="A18" s="3"/>
      <c r="B18" s="119" t="s">
        <v>38</v>
      </c>
      <c r="C18" s="112"/>
      <c r="D18" s="112"/>
      <c r="E18" s="112"/>
      <c r="F18" s="112"/>
      <c r="G18" s="112"/>
      <c r="H18" s="112"/>
      <c r="I18" s="112"/>
      <c r="J18" s="112"/>
      <c r="K18" s="112"/>
      <c r="L18" s="112"/>
      <c r="M18" s="113"/>
      <c r="N18" s="3"/>
      <c r="O18" s="3"/>
      <c r="P18" s="3"/>
      <c r="Q18" s="3"/>
      <c r="R18" s="3"/>
      <c r="S18" s="3"/>
      <c r="T18" s="3"/>
      <c r="U18" s="3"/>
      <c r="V18" s="3"/>
      <c r="W18" s="3"/>
      <c r="X18" s="3"/>
      <c r="Y18" s="3"/>
      <c r="Z18" s="3"/>
    </row>
    <row r="19" spans="1:26" ht="15.75" customHeight="1">
      <c r="A19" s="3"/>
      <c r="B19" s="114"/>
      <c r="C19" s="115"/>
      <c r="D19" s="115"/>
      <c r="E19" s="115"/>
      <c r="F19" s="115"/>
      <c r="G19" s="115"/>
      <c r="H19" s="115"/>
      <c r="I19" s="115"/>
      <c r="J19" s="115"/>
      <c r="K19" s="115"/>
      <c r="L19" s="115"/>
      <c r="M19" s="116"/>
      <c r="N19" s="3"/>
      <c r="O19" s="3"/>
      <c r="P19" s="3"/>
      <c r="Q19" s="3"/>
      <c r="R19" s="3"/>
      <c r="S19" s="3"/>
      <c r="T19" s="3"/>
      <c r="U19" s="3"/>
      <c r="V19" s="3"/>
      <c r="W19" s="3"/>
      <c r="X19" s="3"/>
      <c r="Y19" s="3"/>
      <c r="Z19" s="3"/>
    </row>
    <row r="20" spans="1:26" ht="15.75" customHeight="1">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ht="15.75"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ht="15.75"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ht="15.7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ht="15.7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15.7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5.75" customHeight="1">
      <c r="A26" s="3"/>
      <c r="B26" s="3" t="str">
        <f>IFERROR(IF(COUNTIF(C7:C14,"A")&gt; COUNTIF(C7:C14,"P")+COUNTIF(C7:C14,"I"),CEILING(((COUNTIF(C7:C14,"I")+2*COUNTIF(C7:C14,"P")+3*COUNTIF(C7:C14,"A"))/COUNTA(C7:C14)),1),ROUND(((COUNTIF(C7:C14,"I")+2*COUNTIF(C7:C14,"P")+3*COUNTIF(C7:C14,"A"))/COUNTA(C7:C14)),0)),"")</f>
        <v/>
      </c>
      <c r="C26" s="3"/>
      <c r="D26" s="3"/>
      <c r="E26" s="3"/>
      <c r="F26" s="3"/>
      <c r="G26" s="3"/>
      <c r="H26" s="3"/>
      <c r="I26" s="3"/>
      <c r="J26" s="3"/>
      <c r="K26" s="3"/>
      <c r="L26" s="3"/>
      <c r="M26" s="3"/>
      <c r="N26" s="3"/>
      <c r="O26" s="3"/>
      <c r="P26" s="3"/>
      <c r="Q26" s="3"/>
      <c r="R26" s="3"/>
      <c r="S26" s="3"/>
      <c r="T26" s="3"/>
      <c r="U26" s="3"/>
      <c r="V26" s="3"/>
      <c r="W26" s="3"/>
      <c r="X26" s="3"/>
      <c r="Y26" s="3"/>
      <c r="Z26" s="3"/>
    </row>
    <row r="27" spans="1:26" ht="15.7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5.7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5.7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5.7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5.7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4">
    <mergeCell ref="C2:J3"/>
    <mergeCell ref="A15:B15"/>
    <mergeCell ref="A16:B16"/>
    <mergeCell ref="B18:M19"/>
  </mergeCells>
  <dataValidations count="3">
    <dataValidation type="list" allowBlank="1" showErrorMessage="1" sqref="B4">
      <formula1>CourseGroups</formula1>
    </dataValidation>
    <dataValidation type="list" allowBlank="1" showErrorMessage="1" sqref="B3">
      <formula1>"Freshman,Sophomore,Junior,Senior"</formula1>
    </dataValidation>
    <dataValidation type="list" allowBlank="1" showInputMessage="1" showErrorMessage="1" prompt="Input levels" sqref="C7:M14">
      <formula1>"I,P,A"</formula1>
    </dataValidation>
  </dataValidation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1"/>
  <sheetViews>
    <sheetView workbookViewId="0"/>
  </sheetViews>
  <sheetFormatPr defaultColWidth="15.109375" defaultRowHeight="15" customHeight="1"/>
  <cols>
    <col min="1" max="1" width="7.6640625" customWidth="1"/>
    <col min="2" max="2" width="13.109375" customWidth="1"/>
    <col min="3" max="3" width="41.88671875" customWidth="1"/>
    <col min="4" max="26" width="7.6640625" customWidth="1"/>
  </cols>
  <sheetData>
    <row r="1" spans="1:26" ht="16.5" customHeight="1">
      <c r="B1" s="125" t="s">
        <v>273</v>
      </c>
      <c r="C1" s="126"/>
      <c r="D1" s="126"/>
      <c r="E1" s="126"/>
      <c r="F1" s="126"/>
      <c r="G1" s="126"/>
      <c r="H1" s="126"/>
      <c r="I1" s="126"/>
      <c r="J1" s="126"/>
      <c r="K1" s="126"/>
      <c r="L1" s="126"/>
      <c r="M1" s="126"/>
      <c r="N1" s="126"/>
    </row>
    <row r="2" spans="1:26" ht="40.5" customHeight="1">
      <c r="B2" s="77"/>
      <c r="C2" s="77"/>
      <c r="D2" s="127" t="s">
        <v>274</v>
      </c>
      <c r="E2" s="126"/>
      <c r="F2" s="78"/>
      <c r="G2" s="78"/>
      <c r="H2" s="78"/>
      <c r="I2" s="78"/>
      <c r="J2" s="78"/>
      <c r="K2" s="78"/>
      <c r="L2" s="78"/>
      <c r="M2" s="78"/>
      <c r="N2" s="78"/>
      <c r="O2" s="79"/>
      <c r="P2" s="79"/>
    </row>
    <row r="3" spans="1:26" ht="40.5" customHeight="1">
      <c r="B3" s="80" t="s">
        <v>275</v>
      </c>
      <c r="C3" s="80" t="s">
        <v>2</v>
      </c>
      <c r="D3" s="81" t="s">
        <v>11</v>
      </c>
      <c r="E3" s="81" t="s">
        <v>12</v>
      </c>
      <c r="F3" s="81" t="s">
        <v>13</v>
      </c>
      <c r="G3" s="81" t="s">
        <v>14</v>
      </c>
      <c r="H3" s="81" t="s">
        <v>15</v>
      </c>
      <c r="I3" s="81" t="s">
        <v>16</v>
      </c>
      <c r="J3" s="81" t="s">
        <v>17</v>
      </c>
      <c r="K3" s="81" t="s">
        <v>18</v>
      </c>
      <c r="L3" s="81" t="s">
        <v>19</v>
      </c>
      <c r="M3" s="81" t="s">
        <v>20</v>
      </c>
      <c r="N3" s="81" t="s">
        <v>21</v>
      </c>
      <c r="O3" s="79"/>
      <c r="P3" s="79"/>
    </row>
    <row r="4" spans="1:26" ht="40.5" customHeight="1">
      <c r="B4" s="82" t="s">
        <v>1</v>
      </c>
      <c r="C4" s="83" t="s">
        <v>3</v>
      </c>
      <c r="D4" s="84" t="str">
        <f>'CS101'!C16</f>
        <v>P</v>
      </c>
      <c r="E4" s="84" t="str">
        <f>'CS101'!D16</f>
        <v>P</v>
      </c>
      <c r="F4" s="84" t="str">
        <f>'CS101'!E16</f>
        <v>P</v>
      </c>
      <c r="G4" s="84" t="str">
        <f>'CS101'!F16</f>
        <v>P</v>
      </c>
      <c r="H4" s="84" t="str">
        <f>'CS101'!G16</f>
        <v/>
      </c>
      <c r="I4" s="84" t="str">
        <f>'CS101'!H16</f>
        <v/>
      </c>
      <c r="J4" s="84" t="str">
        <f>'CS101'!I16</f>
        <v/>
      </c>
      <c r="K4" s="84" t="str">
        <f>'CS101'!J16</f>
        <v/>
      </c>
      <c r="L4" s="84" t="str">
        <f>'CS101'!K16</f>
        <v>P</v>
      </c>
      <c r="M4" s="84" t="str">
        <f>'CS101'!L16</f>
        <v/>
      </c>
      <c r="N4" s="84" t="str">
        <f>'CS101'!M16</f>
        <v/>
      </c>
      <c r="O4" s="76"/>
      <c r="P4" s="76"/>
    </row>
    <row r="5" spans="1:26" ht="40.5" customHeight="1">
      <c r="B5" s="82" t="s">
        <v>39</v>
      </c>
      <c r="C5" s="83" t="s">
        <v>276</v>
      </c>
      <c r="D5" s="84" t="str">
        <f>'CS102'!C16</f>
        <v>P</v>
      </c>
      <c r="E5" s="84" t="str">
        <f>'CS102'!D16</f>
        <v>P</v>
      </c>
      <c r="F5" s="84" t="str">
        <f>'CS102'!E16</f>
        <v>A</v>
      </c>
      <c r="G5" s="85" t="str">
        <f>'CS102'!F16</f>
        <v/>
      </c>
      <c r="H5" s="85" t="str">
        <f>'CS102'!G16</f>
        <v/>
      </c>
      <c r="I5" s="85" t="str">
        <f>'CS102'!H16</f>
        <v/>
      </c>
      <c r="J5" s="85" t="str">
        <f>'CS102'!I16</f>
        <v/>
      </c>
      <c r="K5" s="85" t="str">
        <f>'CS102'!J16</f>
        <v/>
      </c>
      <c r="L5" s="84" t="str">
        <f>'CS102'!K16</f>
        <v>A</v>
      </c>
      <c r="M5" s="84" t="str">
        <f>'CS102'!L16</f>
        <v>P</v>
      </c>
      <c r="N5" s="84" t="str">
        <f>'CS102'!M16</f>
        <v>A</v>
      </c>
      <c r="O5" s="76"/>
      <c r="P5" s="79"/>
    </row>
    <row r="6" spans="1:26" ht="40.5" customHeight="1">
      <c r="B6" s="82" t="s">
        <v>59</v>
      </c>
      <c r="C6" s="83" t="s">
        <v>277</v>
      </c>
      <c r="D6" s="84" t="str">
        <f>'CS175'!C16</f>
        <v>I</v>
      </c>
      <c r="E6" s="84" t="str">
        <f>'CS175'!D16</f>
        <v>I</v>
      </c>
      <c r="F6" s="84" t="str">
        <f>'CS175'!E16</f>
        <v>I</v>
      </c>
      <c r="G6" s="84" t="str">
        <f>'CS175'!F16</f>
        <v>I</v>
      </c>
      <c r="H6" s="85" t="str">
        <f>'CS175'!G16</f>
        <v/>
      </c>
      <c r="I6" s="85" t="str">
        <f>'CS175'!H16</f>
        <v/>
      </c>
      <c r="J6" s="85" t="str">
        <f>'CS175'!I16</f>
        <v/>
      </c>
      <c r="K6" s="85" t="str">
        <f>'CS175'!J16</f>
        <v/>
      </c>
      <c r="L6" s="84" t="str">
        <f>'CS175'!K16</f>
        <v>I</v>
      </c>
      <c r="M6" s="84" t="str">
        <f>'CS175'!L16</f>
        <v>I</v>
      </c>
      <c r="N6" s="85" t="str">
        <f>'CS175'!M16</f>
        <v/>
      </c>
      <c r="O6" s="76"/>
    </row>
    <row r="7" spans="1:26" ht="40.5" customHeight="1">
      <c r="B7" s="82" t="s">
        <v>68</v>
      </c>
      <c r="C7" s="83" t="s">
        <v>278</v>
      </c>
      <c r="D7" s="84" t="str">
        <f>'CS210'!C16</f>
        <v>P</v>
      </c>
      <c r="E7" s="84" t="str">
        <f>'CS210'!D16</f>
        <v>P</v>
      </c>
      <c r="F7" s="84" t="str">
        <f>'CS210'!E16</f>
        <v>P</v>
      </c>
      <c r="G7" s="85" t="str">
        <f>'CS210'!F16</f>
        <v/>
      </c>
      <c r="H7" s="85" t="str">
        <f>'CS210'!G16</f>
        <v/>
      </c>
      <c r="I7" s="85" t="str">
        <f>'CS210'!H16</f>
        <v/>
      </c>
      <c r="J7" s="85" t="str">
        <f>'CS210'!I16</f>
        <v/>
      </c>
      <c r="K7" s="85" t="str">
        <f>'CS210'!J16</f>
        <v/>
      </c>
      <c r="L7" s="84" t="str">
        <f>'CS210'!K16</f>
        <v>P</v>
      </c>
      <c r="M7" s="84" t="str">
        <f>'CS210'!L16</f>
        <v>P</v>
      </c>
      <c r="N7" s="84" t="str">
        <f>'CS210'!M16</f>
        <v>I</v>
      </c>
      <c r="O7" s="76"/>
    </row>
    <row r="8" spans="1:26" ht="40.5" customHeight="1">
      <c r="B8" s="82" t="s">
        <v>48</v>
      </c>
      <c r="C8" s="86" t="s">
        <v>279</v>
      </c>
      <c r="D8" s="84" t="str">
        <f>'CS285'!C16</f>
        <v>I</v>
      </c>
      <c r="E8" s="84" t="str">
        <f>'CS285'!D16</f>
        <v/>
      </c>
      <c r="F8" s="84" t="str">
        <f>'CS285'!E16</f>
        <v/>
      </c>
      <c r="G8" s="84" t="str">
        <f>'CS285'!F16</f>
        <v/>
      </c>
      <c r="H8" s="84" t="str">
        <f>'CS285'!G16</f>
        <v/>
      </c>
      <c r="I8" s="84" t="str">
        <f>'CS285'!H16</f>
        <v/>
      </c>
      <c r="J8" s="84" t="str">
        <f>'CS285'!I16</f>
        <v/>
      </c>
      <c r="K8" s="84" t="str">
        <f>'CS285'!J16</f>
        <v/>
      </c>
      <c r="L8" s="84" t="str">
        <f>'CS285'!K16</f>
        <v>P</v>
      </c>
      <c r="M8" s="85" t="str">
        <f>'CS285'!L16</f>
        <v/>
      </c>
      <c r="N8" s="85" t="str">
        <f>'CS285'!M16</f>
        <v/>
      </c>
      <c r="O8" s="76"/>
    </row>
    <row r="9" spans="1:26" ht="40.5" hidden="1" customHeight="1">
      <c r="B9" s="82" t="s">
        <v>280</v>
      </c>
      <c r="C9" s="82"/>
      <c r="D9" s="85" t="str">
        <f>MATH112!C16</f>
        <v/>
      </c>
      <c r="E9" s="85" t="str">
        <f>MATH112!D16</f>
        <v/>
      </c>
      <c r="F9" s="85" t="str">
        <f>MATH112!E16</f>
        <v/>
      </c>
      <c r="G9" s="85" t="str">
        <f>MATH112!F16</f>
        <v/>
      </c>
      <c r="H9" s="85" t="str">
        <f>MATH112!G16</f>
        <v/>
      </c>
      <c r="I9" s="85" t="str">
        <f>MATH112!H16</f>
        <v/>
      </c>
      <c r="J9" s="85" t="str">
        <f>MATH112!I16</f>
        <v/>
      </c>
      <c r="K9" s="85" t="str">
        <f>MATH112!J16</f>
        <v/>
      </c>
      <c r="L9" s="85" t="str">
        <f>MATH112!K16</f>
        <v/>
      </c>
      <c r="M9" s="85" t="str">
        <f>MATH112!L16</f>
        <v/>
      </c>
      <c r="N9" s="85" t="str">
        <f>MATH112!M16</f>
        <v/>
      </c>
      <c r="O9" s="76"/>
    </row>
    <row r="10" spans="1:26" ht="40.5" hidden="1" customHeight="1">
      <c r="A10" s="79"/>
      <c r="B10" s="82" t="s">
        <v>281</v>
      </c>
      <c r="C10" s="82"/>
      <c r="D10" s="85"/>
      <c r="E10" s="85"/>
      <c r="F10" s="85"/>
      <c r="G10" s="85"/>
      <c r="H10" s="85"/>
      <c r="I10" s="85"/>
      <c r="J10" s="85"/>
      <c r="K10" s="85"/>
      <c r="L10" s="85"/>
      <c r="M10" s="85"/>
      <c r="N10" s="85"/>
      <c r="O10" s="76"/>
      <c r="P10" s="79"/>
      <c r="Q10" s="79"/>
      <c r="R10" s="79"/>
      <c r="S10" s="79"/>
      <c r="T10" s="79"/>
      <c r="U10" s="79"/>
      <c r="V10" s="79"/>
      <c r="W10" s="79"/>
      <c r="X10" s="79"/>
      <c r="Y10" s="79"/>
      <c r="Z10" s="79"/>
    </row>
    <row r="11" spans="1:26" ht="40.5" customHeight="1">
      <c r="B11" s="82" t="s">
        <v>282</v>
      </c>
      <c r="C11" s="83" t="s">
        <v>283</v>
      </c>
      <c r="D11" s="84" t="str">
        <f>ETHC303!C16</f>
        <v>I</v>
      </c>
      <c r="E11" s="84" t="str">
        <f>ETHC303!D16</f>
        <v/>
      </c>
      <c r="F11" s="84" t="str">
        <f>ETHC303!E16</f>
        <v/>
      </c>
      <c r="G11" s="84" t="str">
        <f>ETHC303!F16</f>
        <v>P</v>
      </c>
      <c r="H11" s="84" t="str">
        <f>ETHC303!G16</f>
        <v>P</v>
      </c>
      <c r="I11" s="84" t="str">
        <f>ETHC303!H16</f>
        <v>P</v>
      </c>
      <c r="J11" s="84" t="str">
        <f>ETHC303!I16</f>
        <v>P</v>
      </c>
      <c r="K11" s="84" t="str">
        <f>ETHC303!J16</f>
        <v/>
      </c>
      <c r="L11" s="84" t="str">
        <f>ETHC303!K16</f>
        <v/>
      </c>
      <c r="M11" s="84" t="str">
        <f>ETHC303!L16</f>
        <v/>
      </c>
      <c r="N11" s="84" t="str">
        <f>ETHC303!M16</f>
        <v/>
      </c>
      <c r="O11" s="76"/>
    </row>
    <row r="12" spans="1:26" ht="37.5" customHeight="1">
      <c r="A12" s="79"/>
      <c r="B12" s="125" t="s">
        <v>284</v>
      </c>
      <c r="C12" s="126"/>
      <c r="D12" s="126"/>
      <c r="E12" s="126"/>
      <c r="F12" s="126"/>
      <c r="G12" s="126"/>
      <c r="H12" s="126"/>
      <c r="I12" s="126"/>
      <c r="J12" s="126"/>
      <c r="K12" s="126"/>
      <c r="L12" s="126"/>
      <c r="M12" s="126"/>
      <c r="N12" s="126"/>
      <c r="O12" s="76"/>
      <c r="P12" s="79"/>
      <c r="Q12" s="79"/>
      <c r="R12" s="79"/>
      <c r="S12" s="79"/>
      <c r="T12" s="79"/>
      <c r="U12" s="79"/>
      <c r="V12" s="79"/>
      <c r="W12" s="79"/>
      <c r="X12" s="79"/>
      <c r="Y12" s="79"/>
      <c r="Z12" s="79"/>
    </row>
    <row r="13" spans="1:26" ht="35.25" customHeight="1">
      <c r="A13" s="79"/>
      <c r="B13" s="80" t="s">
        <v>275</v>
      </c>
      <c r="C13" s="80" t="s">
        <v>2</v>
      </c>
      <c r="D13" s="81" t="s">
        <v>11</v>
      </c>
      <c r="E13" s="81" t="s">
        <v>12</v>
      </c>
      <c r="F13" s="81" t="s">
        <v>13</v>
      </c>
      <c r="G13" s="81" t="s">
        <v>14</v>
      </c>
      <c r="H13" s="81" t="s">
        <v>15</v>
      </c>
      <c r="I13" s="81" t="s">
        <v>16</v>
      </c>
      <c r="J13" s="81" t="s">
        <v>17</v>
      </c>
      <c r="K13" s="81" t="s">
        <v>18</v>
      </c>
      <c r="L13" s="81" t="s">
        <v>19</v>
      </c>
      <c r="M13" s="81" t="s">
        <v>20</v>
      </c>
      <c r="N13" s="81" t="s">
        <v>21</v>
      </c>
      <c r="O13" s="76"/>
      <c r="P13" s="79"/>
      <c r="Q13" s="79"/>
      <c r="R13" s="79"/>
      <c r="S13" s="79"/>
      <c r="T13" s="79"/>
      <c r="U13" s="79"/>
      <c r="V13" s="79"/>
      <c r="W13" s="79"/>
      <c r="X13" s="79"/>
      <c r="Y13" s="79"/>
      <c r="Z13" s="79"/>
    </row>
    <row r="14" spans="1:26" ht="30" hidden="1" customHeight="1">
      <c r="A14" s="79"/>
      <c r="B14" s="82" t="s">
        <v>285</v>
      </c>
      <c r="C14" s="87" t="s">
        <v>286</v>
      </c>
      <c r="D14" s="84" t="str">
        <f>MATH113!C16</f>
        <v/>
      </c>
      <c r="E14" s="84" t="str">
        <f>MATH113!D16</f>
        <v/>
      </c>
      <c r="F14" s="84" t="str">
        <f>MATH113!E16</f>
        <v/>
      </c>
      <c r="G14" s="84" t="str">
        <f>MATH113!F16</f>
        <v/>
      </c>
      <c r="H14" s="84" t="str">
        <f>MATH113!G16</f>
        <v/>
      </c>
      <c r="I14" s="84" t="str">
        <f>MATH113!H16</f>
        <v/>
      </c>
      <c r="J14" s="84" t="str">
        <f>MATH113!I16</f>
        <v/>
      </c>
      <c r="K14" s="84" t="str">
        <f>MATH113!J16</f>
        <v/>
      </c>
      <c r="L14" s="84" t="str">
        <f>MATH113!K16</f>
        <v/>
      </c>
      <c r="M14" s="84" t="str">
        <f>MATH113!L16</f>
        <v/>
      </c>
      <c r="N14" s="84" t="str">
        <f>MATH113!M16</f>
        <v/>
      </c>
      <c r="O14" s="76"/>
      <c r="P14" s="79"/>
      <c r="Q14" s="79"/>
      <c r="R14" s="79"/>
      <c r="S14" s="79"/>
      <c r="T14" s="79"/>
      <c r="U14" s="79"/>
      <c r="V14" s="79"/>
      <c r="W14" s="79"/>
      <c r="X14" s="79"/>
      <c r="Y14" s="79"/>
      <c r="Z14" s="79"/>
    </row>
    <row r="15" spans="1:26" ht="37.5" hidden="1" customHeight="1">
      <c r="A15" s="79"/>
      <c r="B15" s="82" t="s">
        <v>287</v>
      </c>
      <c r="C15" s="87" t="s">
        <v>288</v>
      </c>
      <c r="D15" s="85" t="str">
        <f>MATH223!C16</f>
        <v/>
      </c>
      <c r="E15" s="85" t="str">
        <f>MATH223!D16</f>
        <v/>
      </c>
      <c r="F15" s="85" t="str">
        <f>MATH223!E16</f>
        <v/>
      </c>
      <c r="G15" s="85" t="str">
        <f>MATH223!F16</f>
        <v/>
      </c>
      <c r="H15" s="85" t="str">
        <f>MATH223!G16</f>
        <v/>
      </c>
      <c r="I15" s="85" t="str">
        <f>MATH223!H16</f>
        <v/>
      </c>
      <c r="J15" s="85" t="str">
        <f>MATH223!I16</f>
        <v/>
      </c>
      <c r="K15" s="85" t="str">
        <f>MATH223!J16</f>
        <v/>
      </c>
      <c r="L15" s="85" t="str">
        <f>MATH223!K16</f>
        <v/>
      </c>
      <c r="M15" s="85" t="str">
        <f>MATH223!L16</f>
        <v/>
      </c>
      <c r="N15" s="85" t="str">
        <f>MATH223!M16</f>
        <v/>
      </c>
      <c r="O15" s="76"/>
      <c r="P15" s="79"/>
      <c r="Q15" s="79"/>
      <c r="R15" s="79"/>
      <c r="S15" s="79"/>
      <c r="T15" s="79"/>
      <c r="U15" s="79"/>
      <c r="V15" s="79"/>
      <c r="W15" s="79"/>
      <c r="X15" s="79"/>
      <c r="Y15" s="79"/>
      <c r="Z15" s="79"/>
    </row>
    <row r="16" spans="1:26" ht="46.5" customHeight="1">
      <c r="A16" s="79"/>
      <c r="B16" s="82" t="s">
        <v>75</v>
      </c>
      <c r="C16" s="87" t="s">
        <v>77</v>
      </c>
      <c r="D16" s="84" t="str">
        <f>'CS225'!C16</f>
        <v>P</v>
      </c>
      <c r="E16" s="84" t="str">
        <f>'CS225'!D16</f>
        <v>P</v>
      </c>
      <c r="F16" s="84" t="str">
        <f>'CS225'!E16</f>
        <v>P</v>
      </c>
      <c r="G16" s="84" t="str">
        <f>'CS225'!F16</f>
        <v>P</v>
      </c>
      <c r="H16" s="84" t="str">
        <f>'CS225'!G16</f>
        <v>P</v>
      </c>
      <c r="I16" s="84" t="str">
        <f>'CS225'!H16</f>
        <v/>
      </c>
      <c r="J16" s="84" t="str">
        <f>'CS225'!I16</f>
        <v/>
      </c>
      <c r="K16" s="84" t="str">
        <f>'CS225'!J16</f>
        <v/>
      </c>
      <c r="L16" s="84" t="str">
        <f>'CS225'!K16</f>
        <v>P</v>
      </c>
      <c r="M16" s="84" t="str">
        <f>'CS225'!L16</f>
        <v>I</v>
      </c>
      <c r="N16" s="84" t="str">
        <f>'CS225'!M16</f>
        <v>P</v>
      </c>
      <c r="O16" s="76"/>
      <c r="P16" s="79"/>
      <c r="Q16" s="79"/>
      <c r="R16" s="79"/>
      <c r="S16" s="79"/>
      <c r="T16" s="79"/>
      <c r="U16" s="79"/>
      <c r="V16" s="79"/>
      <c r="W16" s="79"/>
      <c r="X16" s="79"/>
      <c r="Y16" s="79"/>
      <c r="Z16" s="79"/>
    </row>
    <row r="17" spans="1:26" ht="31.5" customHeight="1">
      <c r="A17" s="79"/>
      <c r="B17" s="82" t="s">
        <v>85</v>
      </c>
      <c r="C17" s="87" t="s">
        <v>289</v>
      </c>
      <c r="D17" s="84" t="str">
        <f>'CS311'!C16</f>
        <v>P</v>
      </c>
      <c r="E17" s="84" t="str">
        <f>'CS311'!D16</f>
        <v>P</v>
      </c>
      <c r="F17" s="84" t="str">
        <f>'CS311'!E16</f>
        <v>P</v>
      </c>
      <c r="G17" s="85" t="str">
        <f>'CS311'!F16</f>
        <v/>
      </c>
      <c r="H17" s="85" t="str">
        <f>'CS311'!G16</f>
        <v/>
      </c>
      <c r="I17" s="85" t="str">
        <f>'CS311'!H16</f>
        <v/>
      </c>
      <c r="J17" s="85" t="str">
        <f>'CS311'!I16</f>
        <v/>
      </c>
      <c r="K17" s="85" t="str">
        <f>'CS311'!J16</f>
        <v/>
      </c>
      <c r="L17" s="84" t="str">
        <f>'CS311'!K16</f>
        <v>P</v>
      </c>
      <c r="M17" s="84" t="str">
        <f>'CS311'!L16</f>
        <v>P</v>
      </c>
      <c r="N17" s="84" t="str">
        <f>'CS311'!M16</f>
        <v>P</v>
      </c>
      <c r="O17" s="76"/>
      <c r="P17" s="79"/>
      <c r="Q17" s="79"/>
      <c r="R17" s="79"/>
      <c r="S17" s="79"/>
      <c r="T17" s="79"/>
      <c r="U17" s="79"/>
      <c r="V17" s="79"/>
      <c r="W17" s="79"/>
      <c r="X17" s="79"/>
      <c r="Y17" s="79"/>
      <c r="Z17" s="79"/>
    </row>
    <row r="18" spans="1:26" ht="42.75" customHeight="1">
      <c r="B18" s="82" t="s">
        <v>93</v>
      </c>
      <c r="C18" s="87" t="s">
        <v>290</v>
      </c>
      <c r="D18" s="84" t="str">
        <f>'CS320'!C16</f>
        <v>I</v>
      </c>
      <c r="E18" s="84" t="str">
        <f>'CS320'!D16</f>
        <v>I</v>
      </c>
      <c r="F18" s="84" t="str">
        <f>'CS320'!E16</f>
        <v/>
      </c>
      <c r="G18" s="84" t="str">
        <f>'CS320'!F16</f>
        <v/>
      </c>
      <c r="H18" s="84" t="str">
        <f>'CS320'!G16</f>
        <v/>
      </c>
      <c r="I18" s="84" t="str">
        <f>'CS320'!H16</f>
        <v/>
      </c>
      <c r="J18" s="84" t="str">
        <f>'CS320'!I16</f>
        <v/>
      </c>
      <c r="K18" s="84" t="str">
        <f>'CS320'!J16</f>
        <v/>
      </c>
      <c r="L18" s="84" t="str">
        <f>'CS320'!K16</f>
        <v/>
      </c>
      <c r="M18" s="84" t="str">
        <f>'CS320'!L16</f>
        <v>P</v>
      </c>
      <c r="N18" s="84" t="str">
        <f>'CS320'!M16</f>
        <v/>
      </c>
      <c r="O18" s="76"/>
    </row>
    <row r="19" spans="1:26" ht="31.5" customHeight="1">
      <c r="B19" s="82" t="s">
        <v>101</v>
      </c>
      <c r="C19" s="87" t="s">
        <v>291</v>
      </c>
      <c r="D19" s="84" t="str">
        <f>'CS330'!C16</f>
        <v>P</v>
      </c>
      <c r="E19" s="84" t="str">
        <f>'CS330'!D16</f>
        <v>P</v>
      </c>
      <c r="F19" s="84" t="str">
        <f>'CS330'!E16</f>
        <v>P</v>
      </c>
      <c r="G19" s="84" t="str">
        <f>'CS330'!F16</f>
        <v>I</v>
      </c>
      <c r="H19" s="85" t="str">
        <f>'CS330'!G16</f>
        <v/>
      </c>
      <c r="I19" s="85" t="str">
        <f>'CS330'!H16</f>
        <v/>
      </c>
      <c r="J19" s="85" t="str">
        <f>'CS330'!I16</f>
        <v/>
      </c>
      <c r="K19" s="85" t="str">
        <f>'CS330'!J16</f>
        <v/>
      </c>
      <c r="L19" s="85" t="str">
        <f>'CS330'!K16</f>
        <v/>
      </c>
      <c r="M19" s="84" t="str">
        <f>'CS330'!L16</f>
        <v>P</v>
      </c>
      <c r="N19" s="85" t="str">
        <f>'CS330'!M16</f>
        <v/>
      </c>
      <c r="O19" s="76"/>
    </row>
    <row r="20" spans="1:26" ht="33" customHeight="1">
      <c r="B20" s="82" t="s">
        <v>113</v>
      </c>
      <c r="C20" s="87" t="s">
        <v>292</v>
      </c>
      <c r="D20" s="84" t="str">
        <f>'CS331'!C16</f>
        <v>P</v>
      </c>
      <c r="E20" s="84" t="str">
        <f>'CS331'!D16</f>
        <v>P</v>
      </c>
      <c r="F20" s="84" t="str">
        <f>'CS331'!E16</f>
        <v>I</v>
      </c>
      <c r="G20" s="84" t="str">
        <f>'CS331'!F16</f>
        <v/>
      </c>
      <c r="H20" s="84" t="str">
        <f>'CS331'!G16</f>
        <v/>
      </c>
      <c r="I20" s="84" t="str">
        <f>'CS331'!H16</f>
        <v/>
      </c>
      <c r="J20" s="84" t="str">
        <f>'CS331'!I16</f>
        <v/>
      </c>
      <c r="K20" s="84" t="str">
        <f>'CS331'!J16</f>
        <v/>
      </c>
      <c r="L20" s="84" t="str">
        <f>'CS331'!K16</f>
        <v>I</v>
      </c>
      <c r="M20" s="84" t="str">
        <f>'CS331'!L16</f>
        <v/>
      </c>
      <c r="N20" s="84" t="str">
        <f>'CS331'!M16</f>
        <v/>
      </c>
      <c r="O20" s="76"/>
    </row>
    <row r="21" spans="1:26" ht="33" customHeight="1">
      <c r="B21" s="82" t="s">
        <v>121</v>
      </c>
      <c r="C21" s="87" t="s">
        <v>122</v>
      </c>
      <c r="D21" s="84" t="str">
        <f>'CS340'!C16</f>
        <v>I</v>
      </c>
      <c r="E21" s="84" t="str">
        <f>'CS340'!D16</f>
        <v>P</v>
      </c>
      <c r="F21" s="84" t="str">
        <f>'CS340'!E16</f>
        <v>P</v>
      </c>
      <c r="G21" s="84" t="str">
        <f>'CS340'!F16</f>
        <v>P</v>
      </c>
      <c r="H21" s="84" t="str">
        <f>'CS340'!G16</f>
        <v>P</v>
      </c>
      <c r="I21" s="84" t="str">
        <f>'CS340'!H16</f>
        <v>P</v>
      </c>
      <c r="J21" s="84" t="str">
        <f>'CS340'!I16</f>
        <v>I</v>
      </c>
      <c r="K21" s="84" t="str">
        <f>'CS340'!J16</f>
        <v>P</v>
      </c>
      <c r="L21" s="84" t="str">
        <f>'CS340'!K16</f>
        <v>P</v>
      </c>
      <c r="M21" s="84" t="str">
        <f>'CS340'!L16</f>
        <v>I</v>
      </c>
      <c r="N21" s="84" t="str">
        <f>'CS340'!M16</f>
        <v>I</v>
      </c>
      <c r="O21" s="76"/>
      <c r="P21" s="79"/>
    </row>
    <row r="22" spans="1:26" ht="29.25" customHeight="1">
      <c r="B22" s="82" t="s">
        <v>293</v>
      </c>
      <c r="C22" s="87" t="s">
        <v>132</v>
      </c>
      <c r="D22" s="84" t="str">
        <f>'CS371'!C16</f>
        <v>I</v>
      </c>
      <c r="E22" s="84" t="str">
        <f>'CS371'!D16</f>
        <v>P</v>
      </c>
      <c r="F22" s="84" t="str">
        <f>'CS371'!E16</f>
        <v/>
      </c>
      <c r="G22" s="84" t="str">
        <f>'CS371'!F16</f>
        <v/>
      </c>
      <c r="H22" s="84" t="str">
        <f>'CS371'!G16</f>
        <v/>
      </c>
      <c r="I22" s="84" t="str">
        <f>'CS371'!H16</f>
        <v/>
      </c>
      <c r="J22" s="84" t="str">
        <f>'CS371'!I16</f>
        <v/>
      </c>
      <c r="K22" s="84" t="str">
        <f>'CS371'!J16</f>
        <v>P</v>
      </c>
      <c r="L22" s="84" t="str">
        <f>'CS371'!K16</f>
        <v>P</v>
      </c>
      <c r="M22" s="84" t="str">
        <f>'CS371'!L16</f>
        <v/>
      </c>
      <c r="N22" s="84" t="str">
        <f>'CS371'!M16</f>
        <v/>
      </c>
      <c r="O22" s="79"/>
      <c r="P22" s="79"/>
    </row>
    <row r="23" spans="1:26" ht="39" customHeight="1">
      <c r="A23" s="79"/>
      <c r="B23" s="82" t="s">
        <v>140</v>
      </c>
      <c r="C23" s="87" t="s">
        <v>294</v>
      </c>
      <c r="D23" s="84" t="str">
        <f>'CS391'!C16</f>
        <v>P</v>
      </c>
      <c r="E23" s="84" t="str">
        <f>'CS391'!D16</f>
        <v>P</v>
      </c>
      <c r="F23" s="84" t="str">
        <f>'CS391'!E16</f>
        <v>I</v>
      </c>
      <c r="G23" s="84" t="str">
        <f>'CS391'!F16</f>
        <v/>
      </c>
      <c r="H23" s="84" t="str">
        <f>'CS391'!G16</f>
        <v>I</v>
      </c>
      <c r="I23" s="84" t="str">
        <f>'CS391'!H16</f>
        <v/>
      </c>
      <c r="J23" s="84" t="str">
        <f>'CS391'!I16</f>
        <v/>
      </c>
      <c r="K23" s="84" t="str">
        <f>'CS391'!J16</f>
        <v>I</v>
      </c>
      <c r="L23" s="84" t="str">
        <f>'CS391'!K16</f>
        <v>I</v>
      </c>
      <c r="M23" s="84" t="str">
        <f>'CS391'!L16</f>
        <v/>
      </c>
      <c r="N23" s="84" t="str">
        <f>'CS391'!M16</f>
        <v/>
      </c>
      <c r="O23" s="79"/>
      <c r="P23" s="79"/>
      <c r="Q23" s="79"/>
      <c r="R23" s="79"/>
      <c r="S23" s="79"/>
      <c r="T23" s="79"/>
      <c r="U23" s="79"/>
      <c r="V23" s="79"/>
      <c r="W23" s="79"/>
      <c r="X23" s="79"/>
      <c r="Y23" s="79"/>
      <c r="Z23" s="79"/>
    </row>
    <row r="24" spans="1:26" ht="29.25" customHeight="1">
      <c r="B24" s="125" t="s">
        <v>295</v>
      </c>
      <c r="C24" s="126"/>
      <c r="D24" s="126"/>
      <c r="E24" s="126"/>
      <c r="F24" s="126"/>
      <c r="G24" s="126"/>
      <c r="H24" s="126"/>
      <c r="I24" s="126"/>
      <c r="J24" s="126"/>
      <c r="K24" s="126"/>
      <c r="L24" s="126"/>
      <c r="M24" s="126"/>
      <c r="N24" s="126"/>
      <c r="P24" s="79"/>
    </row>
    <row r="25" spans="1:26" ht="36" customHeight="1">
      <c r="B25" s="80" t="s">
        <v>275</v>
      </c>
      <c r="C25" s="80" t="s">
        <v>2</v>
      </c>
      <c r="D25" s="81" t="s">
        <v>11</v>
      </c>
      <c r="E25" s="81" t="s">
        <v>12</v>
      </c>
      <c r="F25" s="81" t="s">
        <v>13</v>
      </c>
      <c r="G25" s="81" t="s">
        <v>14</v>
      </c>
      <c r="H25" s="81" t="s">
        <v>15</v>
      </c>
      <c r="I25" s="81" t="s">
        <v>16</v>
      </c>
      <c r="J25" s="81" t="s">
        <v>17</v>
      </c>
      <c r="K25" s="81" t="s">
        <v>18</v>
      </c>
      <c r="L25" s="81" t="s">
        <v>19</v>
      </c>
      <c r="M25" s="81" t="s">
        <v>20</v>
      </c>
      <c r="N25" s="81" t="s">
        <v>21</v>
      </c>
      <c r="P25" s="79"/>
    </row>
    <row r="26" spans="1:26" ht="33" customHeight="1">
      <c r="B26" s="82" t="s">
        <v>166</v>
      </c>
      <c r="C26" s="82" t="s">
        <v>296</v>
      </c>
      <c r="D26" s="84" t="str">
        <f>'CS370'!C16</f>
        <v>P</v>
      </c>
      <c r="E26" s="84" t="str">
        <f>'CS370'!D16</f>
        <v>P</v>
      </c>
      <c r="F26" s="84" t="str">
        <f>'CS370'!E16</f>
        <v>I</v>
      </c>
      <c r="G26" s="84" t="str">
        <f>'CS370'!F16</f>
        <v/>
      </c>
      <c r="H26" s="84" t="str">
        <f>'CS370'!G16</f>
        <v/>
      </c>
      <c r="I26" s="84" t="str">
        <f>'CS370'!H16</f>
        <v/>
      </c>
      <c r="J26" s="84" t="str">
        <f>'CS370'!I16</f>
        <v/>
      </c>
      <c r="K26" s="84" t="str">
        <f>'CS370'!J16</f>
        <v/>
      </c>
      <c r="L26" s="84" t="str">
        <f>'CS370'!K16</f>
        <v/>
      </c>
      <c r="M26" s="84" t="str">
        <f>'CS370'!L16</f>
        <v>P</v>
      </c>
      <c r="N26" s="84" t="str">
        <f>'CS370'!M16</f>
        <v/>
      </c>
      <c r="P26" s="79"/>
    </row>
    <row r="27" spans="1:26" ht="41.25" customHeight="1">
      <c r="B27" s="82" t="s">
        <v>174</v>
      </c>
      <c r="C27" s="82" t="s">
        <v>297</v>
      </c>
      <c r="D27" s="84" t="str">
        <f>'CS387'!C16</f>
        <v>A</v>
      </c>
      <c r="E27" s="84" t="str">
        <f>'CS387'!D16</f>
        <v>A</v>
      </c>
      <c r="F27" s="84" t="str">
        <f>'CS387'!E16</f>
        <v>A</v>
      </c>
      <c r="G27" s="85" t="str">
        <f>'CS387'!F16</f>
        <v/>
      </c>
      <c r="H27" s="85" t="str">
        <f>'CS387'!G16</f>
        <v/>
      </c>
      <c r="I27" s="85" t="str">
        <f>'CS387'!H16</f>
        <v/>
      </c>
      <c r="J27" s="85" t="str">
        <f>'CS387'!I16</f>
        <v/>
      </c>
      <c r="K27" s="85" t="str">
        <f>'CS387'!J16</f>
        <v/>
      </c>
      <c r="L27" s="85" t="str">
        <f>'CS387'!K16</f>
        <v/>
      </c>
      <c r="M27" s="85" t="str">
        <f>'CS387'!L16</f>
        <v/>
      </c>
      <c r="N27" s="84" t="str">
        <f>'CS387'!M16</f>
        <v>A</v>
      </c>
    </row>
    <row r="28" spans="1:26" ht="35.25" customHeight="1">
      <c r="B28" s="83" t="s">
        <v>209</v>
      </c>
      <c r="C28" s="83" t="s">
        <v>210</v>
      </c>
      <c r="D28" s="85"/>
      <c r="E28" s="85"/>
      <c r="F28" s="85"/>
      <c r="G28" s="85"/>
      <c r="H28" s="85"/>
      <c r="I28" s="85"/>
      <c r="J28" s="85"/>
      <c r="K28" s="85"/>
      <c r="L28" s="85"/>
      <c r="M28" s="85"/>
      <c r="N28" s="85"/>
    </row>
    <row r="29" spans="1:26" ht="36.75" customHeight="1">
      <c r="B29" s="82" t="s">
        <v>181</v>
      </c>
      <c r="C29" s="82" t="s">
        <v>298</v>
      </c>
      <c r="D29" s="84" t="str">
        <f>'CS460'!C16</f>
        <v>P</v>
      </c>
      <c r="E29" s="84" t="str">
        <f>'CS460'!D16</f>
        <v>P</v>
      </c>
      <c r="F29" s="84" t="str">
        <f>'CS460'!E16</f>
        <v>A</v>
      </c>
      <c r="G29" s="84" t="str">
        <f>'CS460'!F16</f>
        <v>P</v>
      </c>
      <c r="H29" s="84" t="str">
        <f>'CS460'!G16</f>
        <v>P</v>
      </c>
      <c r="I29" s="84" t="str">
        <f>'CS460'!H16</f>
        <v/>
      </c>
      <c r="J29" s="84" t="str">
        <f>'CS460'!I16</f>
        <v>I</v>
      </c>
      <c r="K29" s="85" t="str">
        <f>'CS460'!J16</f>
        <v/>
      </c>
      <c r="L29" s="84" t="str">
        <f>'CS460'!K16</f>
        <v>P</v>
      </c>
      <c r="M29" s="84" t="str">
        <f>'CS460'!L16</f>
        <v>A</v>
      </c>
      <c r="N29" s="84" t="str">
        <f>'CS460'!M16</f>
        <v>A</v>
      </c>
    </row>
    <row r="30" spans="1:26" ht="39" customHeight="1">
      <c r="B30" s="82" t="s">
        <v>217</v>
      </c>
      <c r="C30" s="82" t="s">
        <v>218</v>
      </c>
      <c r="D30" s="84" t="str">
        <f>'CS471'!C16</f>
        <v>A</v>
      </c>
      <c r="E30" s="84" t="str">
        <f>'CS471'!D16</f>
        <v>A</v>
      </c>
      <c r="F30" s="84" t="str">
        <f>'CS471'!E16</f>
        <v>A</v>
      </c>
      <c r="G30" s="84" t="str">
        <f>'CS471'!F16</f>
        <v>P</v>
      </c>
      <c r="H30" s="84" t="str">
        <f>'CS471'!G16</f>
        <v>P</v>
      </c>
      <c r="I30" s="84" t="str">
        <f>'CS471'!H16</f>
        <v>P</v>
      </c>
      <c r="J30" s="84" t="str">
        <f>'CS471'!I16</f>
        <v>A</v>
      </c>
      <c r="K30" s="84" t="str">
        <f>'CS471'!J16</f>
        <v>A</v>
      </c>
      <c r="L30" s="84" t="str">
        <f>'CS471'!K16</f>
        <v>A</v>
      </c>
      <c r="M30" s="84" t="str">
        <f>'CS471'!L16</f>
        <v>A</v>
      </c>
      <c r="N30" s="84" t="str">
        <f>'CS471'!M16</f>
        <v>A</v>
      </c>
    </row>
    <row r="31" spans="1:26" ht="49.5" customHeight="1">
      <c r="B31" s="87" t="s">
        <v>299</v>
      </c>
      <c r="C31" s="87"/>
      <c r="D31" s="84" t="str">
        <f>'CS489(Advanced Java)'!C16</f>
        <v>P</v>
      </c>
      <c r="E31" s="84" t="str">
        <f>'CS489(Advanced Java)'!D16</f>
        <v>P</v>
      </c>
      <c r="F31" s="84" t="str">
        <f>'CS489(Advanced Java)'!E16</f>
        <v>P</v>
      </c>
      <c r="G31" s="84" t="str">
        <f>'CS489(Advanced Java)'!F16</f>
        <v/>
      </c>
      <c r="H31" s="84" t="str">
        <f>'CS489(Advanced Java)'!G16</f>
        <v/>
      </c>
      <c r="I31" s="84" t="str">
        <f>'CS489(Advanced Java)'!H16</f>
        <v/>
      </c>
      <c r="J31" s="84" t="str">
        <f>'CS489(Advanced Java)'!I16</f>
        <v/>
      </c>
      <c r="K31" s="84" t="str">
        <f>'CS489(Advanced Java)'!J16</f>
        <v/>
      </c>
      <c r="L31" s="84" t="str">
        <f>'CS489(Advanced Java)'!K16</f>
        <v>P</v>
      </c>
      <c r="M31" s="84" t="str">
        <f>'CS489(Advanced Java)'!L16</f>
        <v/>
      </c>
      <c r="N31" s="84" t="str">
        <f>'CS489(Advanced Java)'!M16</f>
        <v>P</v>
      </c>
    </row>
    <row r="32" spans="1:26" ht="66" customHeight="1">
      <c r="B32" s="87" t="s">
        <v>300</v>
      </c>
      <c r="C32" s="82"/>
      <c r="D32" s="88" t="str">
        <f>'CS495(Emerging Topics in CS)'!C16</f>
        <v>P</v>
      </c>
      <c r="E32" s="88" t="str">
        <f>'CS495(Emerging Topics in CS)'!D16</f>
        <v>A</v>
      </c>
      <c r="F32" s="88" t="str">
        <f>'CS495(Emerging Topics in CS)'!E16</f>
        <v>P</v>
      </c>
      <c r="G32" s="88" t="str">
        <f>'CS495(Emerging Topics in CS)'!F16</f>
        <v>A</v>
      </c>
      <c r="H32" s="88" t="str">
        <f>'CS495(Emerging Topics in CS)'!G16</f>
        <v>P</v>
      </c>
      <c r="I32" s="88" t="str">
        <f>'CS495(Emerging Topics in CS)'!H16</f>
        <v>P</v>
      </c>
      <c r="J32" s="88" t="str">
        <f>'CS495(Emerging Topics in CS)'!I16</f>
        <v>P</v>
      </c>
      <c r="K32" s="88" t="str">
        <f>'CS495(Emerging Topics in CS)'!J16</f>
        <v/>
      </c>
      <c r="L32" s="88" t="str">
        <f>'CS495(Emerging Topics in CS)'!K16</f>
        <v>P</v>
      </c>
      <c r="M32" s="88" t="str">
        <f>'CS495(Emerging Topics in CS)'!L16</f>
        <v>P</v>
      </c>
      <c r="N32" s="88" t="str">
        <f>'CS495(Emerging Topics in CS)'!M16</f>
        <v/>
      </c>
    </row>
    <row r="33" spans="2:3" ht="14.4">
      <c r="B33" s="89"/>
      <c r="C33" s="79"/>
    </row>
    <row r="34" spans="2:3" ht="14.4">
      <c r="B34" s="89"/>
      <c r="C34" s="79"/>
    </row>
    <row r="35" spans="2:3" ht="14.4">
      <c r="B35" s="89"/>
      <c r="C35" s="79"/>
    </row>
    <row r="36" spans="2:3" ht="14.4">
      <c r="B36" s="89"/>
      <c r="C36" s="79"/>
    </row>
    <row r="37" spans="2:3" ht="14.4">
      <c r="B37" s="89"/>
      <c r="C37" s="79"/>
    </row>
    <row r="38" spans="2:3" ht="14.4">
      <c r="B38" s="89"/>
      <c r="C38" s="79"/>
    </row>
    <row r="39" spans="2:3" ht="14.4">
      <c r="B39" s="89"/>
      <c r="C39" s="79"/>
    </row>
    <row r="40" spans="2:3" ht="14.4">
      <c r="B40" s="89"/>
      <c r="C40" s="79"/>
    </row>
    <row r="41" spans="2:3" ht="14.4">
      <c r="B41" s="89"/>
      <c r="C41" s="79"/>
    </row>
    <row r="42" spans="2:3" ht="14.4">
      <c r="B42" s="89"/>
      <c r="C42" s="79"/>
    </row>
    <row r="43" spans="2:3" ht="14.4">
      <c r="B43" s="89"/>
      <c r="C43" s="79"/>
    </row>
    <row r="44" spans="2:3" ht="14.4">
      <c r="B44" s="89"/>
      <c r="C44" s="79"/>
    </row>
    <row r="45" spans="2:3" ht="14.4">
      <c r="B45" s="89"/>
      <c r="C45" s="79"/>
    </row>
    <row r="46" spans="2:3" ht="14.4">
      <c r="B46" s="89"/>
      <c r="C46" s="79"/>
    </row>
    <row r="47" spans="2:3" ht="14.4">
      <c r="B47" s="89"/>
      <c r="C47" s="79"/>
    </row>
    <row r="48" spans="2:3" ht="14.4">
      <c r="B48" s="89"/>
      <c r="C48" s="79"/>
    </row>
    <row r="49" spans="2:3" ht="14.4">
      <c r="B49" s="89"/>
      <c r="C49" s="79"/>
    </row>
    <row r="50" spans="2:3" ht="14.4">
      <c r="B50" s="89"/>
      <c r="C50" s="79"/>
    </row>
    <row r="51" spans="2:3" ht="14.4">
      <c r="B51" s="89"/>
      <c r="C51" s="79"/>
    </row>
    <row r="52" spans="2:3" ht="14.4">
      <c r="B52" s="89"/>
      <c r="C52" s="79"/>
    </row>
    <row r="53" spans="2:3" ht="14.4">
      <c r="B53" s="89"/>
      <c r="C53" s="79"/>
    </row>
    <row r="54" spans="2:3" ht="14.4">
      <c r="B54" s="89"/>
      <c r="C54" s="79"/>
    </row>
    <row r="55" spans="2:3" ht="14.4">
      <c r="B55" s="89"/>
      <c r="C55" s="79"/>
    </row>
    <row r="56" spans="2:3" ht="14.4">
      <c r="B56" s="89"/>
      <c r="C56" s="79"/>
    </row>
    <row r="57" spans="2:3" ht="14.4">
      <c r="B57" s="89"/>
      <c r="C57" s="79"/>
    </row>
    <row r="58" spans="2:3" ht="14.4">
      <c r="B58" s="89"/>
      <c r="C58" s="79"/>
    </row>
    <row r="59" spans="2:3" ht="14.4">
      <c r="B59" s="89"/>
      <c r="C59" s="79"/>
    </row>
    <row r="60" spans="2:3" ht="14.4">
      <c r="B60" s="89"/>
      <c r="C60" s="79"/>
    </row>
    <row r="61" spans="2:3" ht="14.4">
      <c r="B61" s="89"/>
      <c r="C61" s="79"/>
    </row>
    <row r="62" spans="2:3" ht="14.4">
      <c r="B62" s="89"/>
      <c r="C62" s="79"/>
    </row>
    <row r="63" spans="2:3" ht="14.4">
      <c r="B63" s="89"/>
      <c r="C63" s="79"/>
    </row>
    <row r="64" spans="2:3" ht="14.4">
      <c r="B64" s="89"/>
      <c r="C64" s="79"/>
    </row>
    <row r="65" spans="2:3" ht="14.4">
      <c r="B65" s="89"/>
      <c r="C65" s="79"/>
    </row>
    <row r="66" spans="2:3" ht="14.4">
      <c r="B66" s="89"/>
      <c r="C66" s="79"/>
    </row>
    <row r="67" spans="2:3" ht="14.4">
      <c r="B67" s="89"/>
      <c r="C67" s="79"/>
    </row>
    <row r="68" spans="2:3" ht="14.4">
      <c r="B68" s="89"/>
      <c r="C68" s="79"/>
    </row>
    <row r="69" spans="2:3" ht="14.4">
      <c r="B69" s="89"/>
      <c r="C69" s="79"/>
    </row>
    <row r="70" spans="2:3" ht="14.4">
      <c r="B70" s="89"/>
      <c r="C70" s="79"/>
    </row>
    <row r="71" spans="2:3" ht="14.4">
      <c r="B71" s="89"/>
      <c r="C71" s="79"/>
    </row>
    <row r="72" spans="2:3" ht="14.4">
      <c r="B72" s="89"/>
      <c r="C72" s="79"/>
    </row>
    <row r="73" spans="2:3" ht="14.4">
      <c r="B73" s="89"/>
      <c r="C73" s="79"/>
    </row>
    <row r="74" spans="2:3" ht="14.4">
      <c r="B74" s="89"/>
      <c r="C74" s="79"/>
    </row>
    <row r="75" spans="2:3" ht="14.4">
      <c r="B75" s="89"/>
      <c r="C75" s="79"/>
    </row>
    <row r="76" spans="2:3" ht="14.4">
      <c r="B76" s="89"/>
      <c r="C76" s="79"/>
    </row>
    <row r="77" spans="2:3" ht="14.4">
      <c r="B77" s="89"/>
      <c r="C77" s="79"/>
    </row>
    <row r="78" spans="2:3" ht="14.4">
      <c r="B78" s="89"/>
      <c r="C78" s="79"/>
    </row>
    <row r="79" spans="2:3" ht="14.4">
      <c r="B79" s="89"/>
      <c r="C79" s="79"/>
    </row>
    <row r="80" spans="2:3" ht="14.4">
      <c r="B80" s="89"/>
      <c r="C80" s="79"/>
    </row>
    <row r="81" spans="2:3" ht="14.4">
      <c r="B81" s="89"/>
      <c r="C81" s="79"/>
    </row>
    <row r="82" spans="2:3" ht="14.4">
      <c r="B82" s="89"/>
      <c r="C82" s="79"/>
    </row>
    <row r="83" spans="2:3" ht="14.4">
      <c r="B83" s="89"/>
      <c r="C83" s="79"/>
    </row>
    <row r="84" spans="2:3" ht="14.4">
      <c r="B84" s="89"/>
      <c r="C84" s="79"/>
    </row>
    <row r="85" spans="2:3" ht="14.4">
      <c r="B85" s="89"/>
      <c r="C85" s="79"/>
    </row>
    <row r="86" spans="2:3" ht="14.4">
      <c r="B86" s="89"/>
      <c r="C86" s="79"/>
    </row>
    <row r="87" spans="2:3" ht="14.4">
      <c r="B87" s="89"/>
      <c r="C87" s="79"/>
    </row>
    <row r="88" spans="2:3" ht="14.4">
      <c r="B88" s="89"/>
      <c r="C88" s="79"/>
    </row>
    <row r="89" spans="2:3" ht="14.4">
      <c r="B89" s="89"/>
      <c r="C89" s="79"/>
    </row>
    <row r="90" spans="2:3" ht="14.4">
      <c r="B90" s="89"/>
      <c r="C90" s="79"/>
    </row>
    <row r="91" spans="2:3" ht="14.4">
      <c r="B91" s="89"/>
      <c r="C91" s="79"/>
    </row>
    <row r="92" spans="2:3" ht="14.4">
      <c r="B92" s="89"/>
      <c r="C92" s="79"/>
    </row>
    <row r="93" spans="2:3" ht="14.4">
      <c r="B93" s="89"/>
      <c r="C93" s="79"/>
    </row>
    <row r="94" spans="2:3" ht="14.4">
      <c r="B94" s="89"/>
      <c r="C94" s="79"/>
    </row>
    <row r="95" spans="2:3" ht="14.4">
      <c r="B95" s="89"/>
      <c r="C95" s="79"/>
    </row>
    <row r="96" spans="2:3" ht="14.4">
      <c r="B96" s="89"/>
      <c r="C96" s="79"/>
    </row>
    <row r="97" spans="2:3" ht="14.4">
      <c r="B97" s="89"/>
      <c r="C97" s="79"/>
    </row>
    <row r="98" spans="2:3" ht="14.4">
      <c r="B98" s="89"/>
      <c r="C98" s="79"/>
    </row>
    <row r="99" spans="2:3" ht="14.4">
      <c r="B99" s="89"/>
      <c r="C99" s="79"/>
    </row>
    <row r="100" spans="2:3" ht="14.4">
      <c r="B100" s="89"/>
      <c r="C100" s="79"/>
    </row>
    <row r="101" spans="2:3" ht="14.4">
      <c r="B101" s="89"/>
      <c r="C101" s="79"/>
    </row>
    <row r="102" spans="2:3" ht="14.4">
      <c r="B102" s="89"/>
      <c r="C102" s="79"/>
    </row>
    <row r="103" spans="2:3" ht="14.4">
      <c r="B103" s="89"/>
      <c r="C103" s="79"/>
    </row>
    <row r="104" spans="2:3" ht="14.4">
      <c r="B104" s="89"/>
      <c r="C104" s="79"/>
    </row>
    <row r="105" spans="2:3" ht="14.4">
      <c r="B105" s="89"/>
      <c r="C105" s="79"/>
    </row>
    <row r="106" spans="2:3" ht="14.4">
      <c r="B106" s="89"/>
      <c r="C106" s="79"/>
    </row>
    <row r="107" spans="2:3" ht="14.4">
      <c r="B107" s="89"/>
      <c r="C107" s="79"/>
    </row>
    <row r="108" spans="2:3" ht="14.4">
      <c r="B108" s="89"/>
      <c r="C108" s="79"/>
    </row>
    <row r="109" spans="2:3" ht="14.4">
      <c r="B109" s="89"/>
      <c r="C109" s="79"/>
    </row>
    <row r="110" spans="2:3" ht="14.4">
      <c r="B110" s="89"/>
      <c r="C110" s="79"/>
    </row>
    <row r="111" spans="2:3" ht="14.4">
      <c r="B111" s="89"/>
      <c r="C111" s="79"/>
    </row>
    <row r="112" spans="2:3" ht="14.4">
      <c r="B112" s="89"/>
      <c r="C112" s="79"/>
    </row>
    <row r="113" spans="2:3" ht="14.4">
      <c r="B113" s="89"/>
      <c r="C113" s="79"/>
    </row>
    <row r="114" spans="2:3" ht="14.4">
      <c r="B114" s="89"/>
      <c r="C114" s="79"/>
    </row>
    <row r="115" spans="2:3" ht="14.4">
      <c r="B115" s="89"/>
      <c r="C115" s="79"/>
    </row>
    <row r="116" spans="2:3" ht="14.4">
      <c r="B116" s="89"/>
      <c r="C116" s="79"/>
    </row>
    <row r="117" spans="2:3" ht="14.4">
      <c r="B117" s="89"/>
      <c r="C117" s="79"/>
    </row>
    <row r="118" spans="2:3" ht="14.4">
      <c r="B118" s="89"/>
      <c r="C118" s="79"/>
    </row>
    <row r="119" spans="2:3" ht="14.4">
      <c r="B119" s="89"/>
      <c r="C119" s="79"/>
    </row>
    <row r="120" spans="2:3" ht="14.4">
      <c r="B120" s="89"/>
      <c r="C120" s="79"/>
    </row>
    <row r="121" spans="2:3" ht="14.4">
      <c r="B121" s="89"/>
      <c r="C121" s="79"/>
    </row>
    <row r="122" spans="2:3" ht="14.4">
      <c r="B122" s="89"/>
      <c r="C122" s="79"/>
    </row>
    <row r="123" spans="2:3" ht="14.4">
      <c r="B123" s="89"/>
      <c r="C123" s="79"/>
    </row>
    <row r="124" spans="2:3" ht="14.4">
      <c r="B124" s="89"/>
      <c r="C124" s="79"/>
    </row>
    <row r="125" spans="2:3" ht="14.4">
      <c r="B125" s="89"/>
      <c r="C125" s="79"/>
    </row>
    <row r="126" spans="2:3" ht="14.4">
      <c r="B126" s="89"/>
      <c r="C126" s="79"/>
    </row>
    <row r="127" spans="2:3" ht="14.4">
      <c r="B127" s="89"/>
      <c r="C127" s="79"/>
    </row>
    <row r="128" spans="2:3" ht="14.4">
      <c r="B128" s="89"/>
      <c r="C128" s="79"/>
    </row>
    <row r="129" spans="2:3" ht="14.4">
      <c r="B129" s="89"/>
      <c r="C129" s="79"/>
    </row>
    <row r="130" spans="2:3" ht="14.4">
      <c r="B130" s="89"/>
      <c r="C130" s="79"/>
    </row>
    <row r="131" spans="2:3" ht="14.4">
      <c r="B131" s="89"/>
      <c r="C131" s="79"/>
    </row>
    <row r="132" spans="2:3" ht="14.4">
      <c r="B132" s="89"/>
      <c r="C132" s="79"/>
    </row>
    <row r="133" spans="2:3" ht="14.4">
      <c r="B133" s="89"/>
      <c r="C133" s="79"/>
    </row>
    <row r="134" spans="2:3" ht="14.4">
      <c r="B134" s="89"/>
      <c r="C134" s="79"/>
    </row>
    <row r="135" spans="2:3" ht="14.4">
      <c r="B135" s="89"/>
      <c r="C135" s="79"/>
    </row>
    <row r="136" spans="2:3" ht="14.4">
      <c r="B136" s="89"/>
      <c r="C136" s="79"/>
    </row>
    <row r="137" spans="2:3" ht="14.4">
      <c r="B137" s="89"/>
      <c r="C137" s="79"/>
    </row>
    <row r="138" spans="2:3" ht="14.4">
      <c r="B138" s="89"/>
      <c r="C138" s="79"/>
    </row>
    <row r="139" spans="2:3" ht="14.4">
      <c r="B139" s="89"/>
      <c r="C139" s="79"/>
    </row>
    <row r="140" spans="2:3" ht="14.4">
      <c r="B140" s="89"/>
      <c r="C140" s="79"/>
    </row>
    <row r="141" spans="2:3" ht="14.4">
      <c r="B141" s="89"/>
      <c r="C141" s="79"/>
    </row>
    <row r="142" spans="2:3" ht="14.4">
      <c r="B142" s="89"/>
      <c r="C142" s="79"/>
    </row>
    <row r="143" spans="2:3" ht="14.4">
      <c r="B143" s="89"/>
      <c r="C143" s="79"/>
    </row>
    <row r="144" spans="2:3" ht="14.4">
      <c r="B144" s="89"/>
      <c r="C144" s="79"/>
    </row>
    <row r="145" spans="2:3" ht="14.4">
      <c r="B145" s="89"/>
      <c r="C145" s="79"/>
    </row>
    <row r="146" spans="2:3" ht="14.4">
      <c r="B146" s="89"/>
      <c r="C146" s="79"/>
    </row>
    <row r="147" spans="2:3" ht="14.4">
      <c r="B147" s="89"/>
      <c r="C147" s="79"/>
    </row>
    <row r="148" spans="2:3" ht="14.4">
      <c r="B148" s="89"/>
      <c r="C148" s="79"/>
    </row>
    <row r="149" spans="2:3" ht="14.4">
      <c r="B149" s="89"/>
      <c r="C149" s="79"/>
    </row>
    <row r="150" spans="2:3" ht="14.4">
      <c r="B150" s="89"/>
      <c r="C150" s="79"/>
    </row>
    <row r="151" spans="2:3" ht="14.4">
      <c r="B151" s="89"/>
      <c r="C151" s="79"/>
    </row>
    <row r="152" spans="2:3" ht="14.4">
      <c r="B152" s="89"/>
      <c r="C152" s="79"/>
    </row>
    <row r="153" spans="2:3" ht="14.4">
      <c r="B153" s="89"/>
      <c r="C153" s="79"/>
    </row>
    <row r="154" spans="2:3" ht="14.4">
      <c r="B154" s="89"/>
      <c r="C154" s="79"/>
    </row>
    <row r="155" spans="2:3" ht="14.4">
      <c r="B155" s="89"/>
      <c r="C155" s="79"/>
    </row>
    <row r="156" spans="2:3" ht="14.4">
      <c r="B156" s="89"/>
      <c r="C156" s="79"/>
    </row>
    <row r="157" spans="2:3" ht="14.4">
      <c r="B157" s="89"/>
      <c r="C157" s="79"/>
    </row>
    <row r="158" spans="2:3" ht="14.4">
      <c r="B158" s="89"/>
      <c r="C158" s="79"/>
    </row>
    <row r="159" spans="2:3" ht="14.4">
      <c r="B159" s="89"/>
      <c r="C159" s="79"/>
    </row>
    <row r="160" spans="2:3" ht="14.4">
      <c r="B160" s="89"/>
      <c r="C160" s="79"/>
    </row>
    <row r="161" spans="2:3" ht="14.4">
      <c r="B161" s="89"/>
      <c r="C161" s="79"/>
    </row>
    <row r="162" spans="2:3" ht="14.4">
      <c r="B162" s="89"/>
      <c r="C162" s="79"/>
    </row>
    <row r="163" spans="2:3" ht="14.4">
      <c r="B163" s="89"/>
      <c r="C163" s="79"/>
    </row>
    <row r="164" spans="2:3" ht="14.4">
      <c r="B164" s="89"/>
      <c r="C164" s="79"/>
    </row>
    <row r="165" spans="2:3" ht="14.4">
      <c r="B165" s="89"/>
      <c r="C165" s="79"/>
    </row>
    <row r="166" spans="2:3" ht="14.4">
      <c r="B166" s="89"/>
      <c r="C166" s="79"/>
    </row>
    <row r="167" spans="2:3" ht="14.4">
      <c r="B167" s="89"/>
      <c r="C167" s="79"/>
    </row>
    <row r="168" spans="2:3" ht="14.4">
      <c r="B168" s="89"/>
      <c r="C168" s="79"/>
    </row>
    <row r="169" spans="2:3" ht="14.4">
      <c r="B169" s="89"/>
      <c r="C169" s="79"/>
    </row>
    <row r="170" spans="2:3" ht="14.4">
      <c r="B170" s="89"/>
      <c r="C170" s="79"/>
    </row>
    <row r="171" spans="2:3" ht="14.4">
      <c r="B171" s="89"/>
      <c r="C171" s="79"/>
    </row>
    <row r="172" spans="2:3" ht="14.4">
      <c r="B172" s="89"/>
      <c r="C172" s="79"/>
    </row>
    <row r="173" spans="2:3" ht="14.4">
      <c r="B173" s="89"/>
      <c r="C173" s="79"/>
    </row>
    <row r="174" spans="2:3" ht="14.4">
      <c r="B174" s="89"/>
      <c r="C174" s="79"/>
    </row>
    <row r="175" spans="2:3" ht="14.4">
      <c r="B175" s="89"/>
      <c r="C175" s="79"/>
    </row>
    <row r="176" spans="2:3" ht="14.4">
      <c r="B176" s="89"/>
      <c r="C176" s="79"/>
    </row>
    <row r="177" spans="2:3" ht="14.4">
      <c r="B177" s="89"/>
      <c r="C177" s="79"/>
    </row>
    <row r="178" spans="2:3" ht="14.4">
      <c r="B178" s="89"/>
      <c r="C178" s="79"/>
    </row>
    <row r="179" spans="2:3" ht="14.4">
      <c r="B179" s="89"/>
      <c r="C179" s="79"/>
    </row>
    <row r="180" spans="2:3" ht="14.4">
      <c r="B180" s="89"/>
      <c r="C180" s="79"/>
    </row>
    <row r="181" spans="2:3" ht="14.4">
      <c r="B181" s="89"/>
      <c r="C181" s="79"/>
    </row>
    <row r="182" spans="2:3" ht="14.4">
      <c r="B182" s="89"/>
      <c r="C182" s="79"/>
    </row>
    <row r="183" spans="2:3" ht="14.4">
      <c r="B183" s="89"/>
      <c r="C183" s="79"/>
    </row>
    <row r="184" spans="2:3" ht="14.4">
      <c r="B184" s="89"/>
      <c r="C184" s="79"/>
    </row>
    <row r="185" spans="2:3" ht="14.4">
      <c r="B185" s="89"/>
      <c r="C185" s="79"/>
    </row>
    <row r="186" spans="2:3" ht="14.4">
      <c r="B186" s="89"/>
      <c r="C186" s="79"/>
    </row>
    <row r="187" spans="2:3" ht="14.4">
      <c r="B187" s="89"/>
      <c r="C187" s="79"/>
    </row>
    <row r="188" spans="2:3" ht="14.4">
      <c r="B188" s="89"/>
      <c r="C188" s="79"/>
    </row>
    <row r="189" spans="2:3" ht="14.4">
      <c r="B189" s="89"/>
      <c r="C189" s="79"/>
    </row>
    <row r="190" spans="2:3" ht="14.4">
      <c r="B190" s="89"/>
      <c r="C190" s="79"/>
    </row>
    <row r="191" spans="2:3" ht="14.4">
      <c r="B191" s="89"/>
      <c r="C191" s="79"/>
    </row>
    <row r="192" spans="2:3" ht="14.4">
      <c r="B192" s="89"/>
      <c r="C192" s="79"/>
    </row>
    <row r="193" spans="2:3" ht="14.4">
      <c r="B193" s="89"/>
      <c r="C193" s="79"/>
    </row>
    <row r="194" spans="2:3" ht="14.4">
      <c r="B194" s="89"/>
      <c r="C194" s="79"/>
    </row>
    <row r="195" spans="2:3" ht="14.4">
      <c r="B195" s="89"/>
      <c r="C195" s="79"/>
    </row>
    <row r="196" spans="2:3" ht="14.4">
      <c r="B196" s="89"/>
      <c r="C196" s="79"/>
    </row>
    <row r="197" spans="2:3" ht="14.4">
      <c r="B197" s="89"/>
      <c r="C197" s="79"/>
    </row>
    <row r="198" spans="2:3" ht="14.4">
      <c r="B198" s="89"/>
      <c r="C198" s="79"/>
    </row>
    <row r="199" spans="2:3" ht="14.4">
      <c r="B199" s="89"/>
      <c r="C199" s="79"/>
    </row>
    <row r="200" spans="2:3" ht="14.4">
      <c r="B200" s="89"/>
      <c r="C200" s="79"/>
    </row>
    <row r="201" spans="2:3" ht="14.4">
      <c r="B201" s="89"/>
      <c r="C201" s="79"/>
    </row>
    <row r="202" spans="2:3" ht="14.4">
      <c r="B202" s="89"/>
      <c r="C202" s="79"/>
    </row>
    <row r="203" spans="2:3" ht="14.4">
      <c r="B203" s="89"/>
      <c r="C203" s="79"/>
    </row>
    <row r="204" spans="2:3" ht="14.4">
      <c r="B204" s="89"/>
      <c r="C204" s="79"/>
    </row>
    <row r="205" spans="2:3" ht="14.4">
      <c r="B205" s="89"/>
      <c r="C205" s="79"/>
    </row>
    <row r="206" spans="2:3" ht="14.4">
      <c r="B206" s="89"/>
      <c r="C206" s="79"/>
    </row>
    <row r="207" spans="2:3" ht="14.4">
      <c r="B207" s="89"/>
      <c r="C207" s="79"/>
    </row>
    <row r="208" spans="2:3" ht="14.4">
      <c r="B208" s="89"/>
      <c r="C208" s="79"/>
    </row>
    <row r="209" spans="2:3" ht="14.4">
      <c r="B209" s="89"/>
      <c r="C209" s="79"/>
    </row>
    <row r="210" spans="2:3" ht="14.4">
      <c r="B210" s="89"/>
      <c r="C210" s="79"/>
    </row>
    <row r="211" spans="2:3" ht="14.4">
      <c r="B211" s="89"/>
      <c r="C211" s="79"/>
    </row>
    <row r="212" spans="2:3" ht="14.4">
      <c r="B212" s="89"/>
      <c r="C212" s="79"/>
    </row>
    <row r="213" spans="2:3" ht="14.4">
      <c r="B213" s="89"/>
      <c r="C213" s="79"/>
    </row>
    <row r="214" spans="2:3" ht="14.4">
      <c r="B214" s="89"/>
      <c r="C214" s="79"/>
    </row>
    <row r="215" spans="2:3" ht="14.4">
      <c r="B215" s="89"/>
      <c r="C215" s="79"/>
    </row>
    <row r="216" spans="2:3" ht="14.4">
      <c r="B216" s="89"/>
      <c r="C216" s="79"/>
    </row>
    <row r="217" spans="2:3" ht="14.4">
      <c r="B217" s="89"/>
      <c r="C217" s="79"/>
    </row>
    <row r="218" spans="2:3" ht="14.4">
      <c r="B218" s="89"/>
      <c r="C218" s="79"/>
    </row>
    <row r="219" spans="2:3" ht="14.4">
      <c r="B219" s="89"/>
      <c r="C219" s="79"/>
    </row>
    <row r="220" spans="2:3" ht="14.4">
      <c r="B220" s="89"/>
      <c r="C220" s="79"/>
    </row>
    <row r="221" spans="2:3" ht="14.4">
      <c r="B221" s="89"/>
      <c r="C221" s="79"/>
    </row>
    <row r="222" spans="2:3" ht="14.4">
      <c r="B222" s="89"/>
      <c r="C222" s="79"/>
    </row>
    <row r="223" spans="2:3" ht="14.4">
      <c r="B223" s="89"/>
      <c r="C223" s="79"/>
    </row>
    <row r="224" spans="2:3" ht="14.4">
      <c r="B224" s="89"/>
      <c r="C224" s="79"/>
    </row>
    <row r="225" spans="2:3" ht="14.4">
      <c r="B225" s="89"/>
      <c r="C225" s="79"/>
    </row>
    <row r="226" spans="2:3" ht="14.4">
      <c r="B226" s="89"/>
      <c r="C226" s="79"/>
    </row>
    <row r="227" spans="2:3" ht="14.4">
      <c r="B227" s="89"/>
      <c r="C227" s="79"/>
    </row>
    <row r="228" spans="2:3" ht="14.4">
      <c r="B228" s="89"/>
      <c r="C228" s="79"/>
    </row>
    <row r="229" spans="2:3" ht="14.4">
      <c r="B229" s="89"/>
      <c r="C229" s="79"/>
    </row>
    <row r="230" spans="2:3" ht="14.4">
      <c r="B230" s="89"/>
      <c r="C230" s="79"/>
    </row>
    <row r="231" spans="2:3" ht="14.4">
      <c r="B231" s="89"/>
      <c r="C231" s="79"/>
    </row>
    <row r="232" spans="2:3" ht="14.4">
      <c r="B232" s="89"/>
      <c r="C232" s="79"/>
    </row>
    <row r="233" spans="2:3" ht="14.4">
      <c r="B233" s="89"/>
      <c r="C233" s="79"/>
    </row>
    <row r="234" spans="2:3" ht="14.4">
      <c r="B234" s="89"/>
      <c r="C234" s="79"/>
    </row>
    <row r="235" spans="2:3" ht="14.4">
      <c r="B235" s="89"/>
      <c r="C235" s="79"/>
    </row>
    <row r="236" spans="2:3" ht="14.4">
      <c r="B236" s="89"/>
      <c r="C236" s="79"/>
    </row>
    <row r="237" spans="2:3" ht="14.4">
      <c r="B237" s="89"/>
      <c r="C237" s="79"/>
    </row>
    <row r="238" spans="2:3" ht="14.4">
      <c r="B238" s="89"/>
      <c r="C238" s="79"/>
    </row>
    <row r="239" spans="2:3" ht="14.4">
      <c r="B239" s="89"/>
      <c r="C239" s="79"/>
    </row>
    <row r="240" spans="2:3" ht="14.4">
      <c r="B240" s="89"/>
      <c r="C240" s="79"/>
    </row>
    <row r="241" spans="2:3" ht="14.4">
      <c r="B241" s="89"/>
      <c r="C241" s="79"/>
    </row>
    <row r="242" spans="2:3" ht="14.4">
      <c r="B242" s="89"/>
      <c r="C242" s="79"/>
    </row>
    <row r="243" spans="2:3" ht="14.4">
      <c r="B243" s="89"/>
      <c r="C243" s="79"/>
    </row>
    <row r="244" spans="2:3" ht="14.4">
      <c r="B244" s="89"/>
      <c r="C244" s="79"/>
    </row>
    <row r="245" spans="2:3" ht="14.4">
      <c r="B245" s="89"/>
      <c r="C245" s="79"/>
    </row>
    <row r="246" spans="2:3" ht="14.4">
      <c r="B246" s="89"/>
      <c r="C246" s="79"/>
    </row>
    <row r="247" spans="2:3" ht="14.4">
      <c r="B247" s="89"/>
      <c r="C247" s="79"/>
    </row>
    <row r="248" spans="2:3" ht="14.4">
      <c r="B248" s="89"/>
      <c r="C248" s="79"/>
    </row>
    <row r="249" spans="2:3" ht="14.4">
      <c r="B249" s="89"/>
      <c r="C249" s="79"/>
    </row>
    <row r="250" spans="2:3" ht="14.4">
      <c r="B250" s="89"/>
      <c r="C250" s="79"/>
    </row>
    <row r="251" spans="2:3" ht="14.4">
      <c r="B251" s="89"/>
      <c r="C251" s="79"/>
    </row>
    <row r="252" spans="2:3" ht="14.4">
      <c r="B252" s="89"/>
      <c r="C252" s="79"/>
    </row>
    <row r="253" spans="2:3" ht="14.4">
      <c r="B253" s="89"/>
      <c r="C253" s="79"/>
    </row>
    <row r="254" spans="2:3" ht="14.4">
      <c r="B254" s="89"/>
      <c r="C254" s="79"/>
    </row>
    <row r="255" spans="2:3" ht="14.4">
      <c r="B255" s="89"/>
      <c r="C255" s="79"/>
    </row>
    <row r="256" spans="2:3" ht="14.4">
      <c r="B256" s="89"/>
      <c r="C256" s="79"/>
    </row>
    <row r="257" spans="2:3" ht="14.4">
      <c r="B257" s="89"/>
      <c r="C257" s="79"/>
    </row>
    <row r="258" spans="2:3" ht="14.4">
      <c r="B258" s="89"/>
      <c r="C258" s="79"/>
    </row>
    <row r="259" spans="2:3" ht="14.4">
      <c r="B259" s="89"/>
      <c r="C259" s="79"/>
    </row>
    <row r="260" spans="2:3" ht="14.4">
      <c r="B260" s="89"/>
      <c r="C260" s="79"/>
    </row>
    <row r="261" spans="2:3" ht="14.4">
      <c r="B261" s="89"/>
      <c r="C261" s="79"/>
    </row>
    <row r="262" spans="2:3" ht="14.4">
      <c r="B262" s="89"/>
      <c r="C262" s="79"/>
    </row>
    <row r="263" spans="2:3" ht="14.4">
      <c r="B263" s="89"/>
      <c r="C263" s="79"/>
    </row>
    <row r="264" spans="2:3" ht="14.4">
      <c r="B264" s="89"/>
      <c r="C264" s="79"/>
    </row>
    <row r="265" spans="2:3" ht="14.4">
      <c r="B265" s="89"/>
      <c r="C265" s="79"/>
    </row>
    <row r="266" spans="2:3" ht="14.4">
      <c r="B266" s="89"/>
      <c r="C266" s="79"/>
    </row>
    <row r="267" spans="2:3" ht="14.4">
      <c r="B267" s="89"/>
      <c r="C267" s="79"/>
    </row>
    <row r="268" spans="2:3" ht="14.4">
      <c r="B268" s="89"/>
      <c r="C268" s="79"/>
    </row>
    <row r="269" spans="2:3" ht="14.4">
      <c r="B269" s="89"/>
      <c r="C269" s="79"/>
    </row>
    <row r="270" spans="2:3" ht="14.4">
      <c r="B270" s="89"/>
      <c r="C270" s="79"/>
    </row>
    <row r="271" spans="2:3" ht="14.4">
      <c r="B271" s="89"/>
      <c r="C271" s="79"/>
    </row>
    <row r="272" spans="2:3" ht="14.4">
      <c r="B272" s="89"/>
      <c r="C272" s="79"/>
    </row>
    <row r="273" spans="2:3" ht="14.4">
      <c r="B273" s="89"/>
      <c r="C273" s="79"/>
    </row>
    <row r="274" spans="2:3" ht="14.4">
      <c r="B274" s="89"/>
      <c r="C274" s="79"/>
    </row>
    <row r="275" spans="2:3" ht="14.4">
      <c r="B275" s="89"/>
      <c r="C275" s="79"/>
    </row>
    <row r="276" spans="2:3" ht="14.4">
      <c r="B276" s="89"/>
      <c r="C276" s="79"/>
    </row>
    <row r="277" spans="2:3" ht="14.4">
      <c r="B277" s="89"/>
      <c r="C277" s="79"/>
    </row>
    <row r="278" spans="2:3" ht="14.4">
      <c r="B278" s="89"/>
      <c r="C278" s="79"/>
    </row>
    <row r="279" spans="2:3" ht="14.4">
      <c r="B279" s="89"/>
      <c r="C279" s="79"/>
    </row>
    <row r="280" spans="2:3" ht="14.4">
      <c r="B280" s="89"/>
      <c r="C280" s="79"/>
    </row>
    <row r="281" spans="2:3" ht="14.4">
      <c r="B281" s="89"/>
      <c r="C281" s="79"/>
    </row>
    <row r="282" spans="2:3" ht="14.4">
      <c r="B282" s="89"/>
      <c r="C282" s="79"/>
    </row>
    <row r="283" spans="2:3" ht="14.4">
      <c r="B283" s="89"/>
      <c r="C283" s="79"/>
    </row>
    <row r="284" spans="2:3" ht="14.4">
      <c r="B284" s="89"/>
      <c r="C284" s="79"/>
    </row>
    <row r="285" spans="2:3" ht="14.4">
      <c r="B285" s="89"/>
      <c r="C285" s="79"/>
    </row>
    <row r="286" spans="2:3" ht="14.4">
      <c r="B286" s="89"/>
      <c r="C286" s="79"/>
    </row>
    <row r="287" spans="2:3" ht="14.4">
      <c r="B287" s="89"/>
      <c r="C287" s="79"/>
    </row>
    <row r="288" spans="2:3" ht="14.4">
      <c r="B288" s="89"/>
      <c r="C288" s="79"/>
    </row>
    <row r="289" spans="2:3" ht="14.4">
      <c r="B289" s="89"/>
      <c r="C289" s="79"/>
    </row>
    <row r="290" spans="2:3" ht="14.4">
      <c r="B290" s="89"/>
      <c r="C290" s="79"/>
    </row>
    <row r="291" spans="2:3" ht="14.4">
      <c r="B291" s="89"/>
      <c r="C291" s="79"/>
    </row>
    <row r="292" spans="2:3" ht="14.4">
      <c r="B292" s="89"/>
      <c r="C292" s="79"/>
    </row>
    <row r="293" spans="2:3" ht="14.4">
      <c r="B293" s="89"/>
      <c r="C293" s="79"/>
    </row>
    <row r="294" spans="2:3" ht="14.4">
      <c r="B294" s="89"/>
      <c r="C294" s="79"/>
    </row>
    <row r="295" spans="2:3" ht="14.4">
      <c r="B295" s="89"/>
      <c r="C295" s="79"/>
    </row>
    <row r="296" spans="2:3" ht="14.4">
      <c r="B296" s="89"/>
      <c r="C296" s="79"/>
    </row>
    <row r="297" spans="2:3" ht="14.4">
      <c r="B297" s="89"/>
      <c r="C297" s="79"/>
    </row>
    <row r="298" spans="2:3" ht="14.4">
      <c r="B298" s="89"/>
      <c r="C298" s="79"/>
    </row>
    <row r="299" spans="2:3" ht="14.4">
      <c r="B299" s="89"/>
      <c r="C299" s="79"/>
    </row>
    <row r="300" spans="2:3" ht="14.4">
      <c r="B300" s="89"/>
      <c r="C300" s="79"/>
    </row>
    <row r="301" spans="2:3" ht="14.4">
      <c r="B301" s="89"/>
      <c r="C301" s="79"/>
    </row>
    <row r="302" spans="2:3" ht="14.4">
      <c r="B302" s="89"/>
      <c r="C302" s="79"/>
    </row>
    <row r="303" spans="2:3" ht="14.4">
      <c r="B303" s="89"/>
      <c r="C303" s="79"/>
    </row>
    <row r="304" spans="2:3" ht="14.4">
      <c r="B304" s="89"/>
      <c r="C304" s="79"/>
    </row>
    <row r="305" spans="2:3" ht="14.4">
      <c r="B305" s="89"/>
      <c r="C305" s="79"/>
    </row>
    <row r="306" spans="2:3" ht="14.4">
      <c r="B306" s="89"/>
      <c r="C306" s="79"/>
    </row>
    <row r="307" spans="2:3" ht="14.4">
      <c r="B307" s="89"/>
      <c r="C307" s="79"/>
    </row>
    <row r="308" spans="2:3" ht="14.4">
      <c r="B308" s="89"/>
      <c r="C308" s="79"/>
    </row>
    <row r="309" spans="2:3" ht="14.4">
      <c r="B309" s="89"/>
      <c r="C309" s="79"/>
    </row>
    <row r="310" spans="2:3" ht="14.4">
      <c r="B310" s="89"/>
      <c r="C310" s="79"/>
    </row>
    <row r="311" spans="2:3" ht="14.4">
      <c r="B311" s="89"/>
      <c r="C311" s="79"/>
    </row>
    <row r="312" spans="2:3" ht="14.4">
      <c r="B312" s="89"/>
      <c r="C312" s="79"/>
    </row>
    <row r="313" spans="2:3" ht="14.4">
      <c r="B313" s="89"/>
      <c r="C313" s="79"/>
    </row>
    <row r="314" spans="2:3" ht="14.4">
      <c r="B314" s="89"/>
      <c r="C314" s="79"/>
    </row>
    <row r="315" spans="2:3" ht="14.4">
      <c r="B315" s="89"/>
      <c r="C315" s="79"/>
    </row>
    <row r="316" spans="2:3" ht="14.4">
      <c r="B316" s="89"/>
      <c r="C316" s="79"/>
    </row>
    <row r="317" spans="2:3" ht="14.4">
      <c r="B317" s="89"/>
      <c r="C317" s="79"/>
    </row>
    <row r="318" spans="2:3" ht="14.4">
      <c r="B318" s="89"/>
      <c r="C318" s="79"/>
    </row>
    <row r="319" spans="2:3" ht="14.4">
      <c r="B319" s="89"/>
      <c r="C319" s="79"/>
    </row>
    <row r="320" spans="2:3" ht="14.4">
      <c r="B320" s="89"/>
      <c r="C320" s="79"/>
    </row>
    <row r="321" spans="2:3" ht="14.4">
      <c r="B321" s="89"/>
      <c r="C321" s="79"/>
    </row>
    <row r="322" spans="2:3" ht="14.4">
      <c r="B322" s="89"/>
      <c r="C322" s="79"/>
    </row>
    <row r="323" spans="2:3" ht="14.4">
      <c r="B323" s="89"/>
      <c r="C323" s="79"/>
    </row>
    <row r="324" spans="2:3" ht="14.4">
      <c r="B324" s="89"/>
      <c r="C324" s="79"/>
    </row>
    <row r="325" spans="2:3" ht="14.4">
      <c r="B325" s="89"/>
      <c r="C325" s="79"/>
    </row>
    <row r="326" spans="2:3" ht="14.4">
      <c r="B326" s="89"/>
      <c r="C326" s="79"/>
    </row>
    <row r="327" spans="2:3" ht="14.4">
      <c r="B327" s="89"/>
      <c r="C327" s="79"/>
    </row>
    <row r="328" spans="2:3" ht="14.4">
      <c r="B328" s="89"/>
      <c r="C328" s="79"/>
    </row>
    <row r="329" spans="2:3" ht="14.4">
      <c r="B329" s="89"/>
      <c r="C329" s="79"/>
    </row>
    <row r="330" spans="2:3" ht="14.4">
      <c r="B330" s="89"/>
      <c r="C330" s="79"/>
    </row>
    <row r="331" spans="2:3" ht="14.4">
      <c r="B331" s="89"/>
      <c r="C331" s="79"/>
    </row>
    <row r="332" spans="2:3" ht="14.4">
      <c r="B332" s="89"/>
      <c r="C332" s="79"/>
    </row>
    <row r="333" spans="2:3" ht="14.4">
      <c r="B333" s="89"/>
      <c r="C333" s="79"/>
    </row>
    <row r="334" spans="2:3" ht="14.4">
      <c r="B334" s="89"/>
      <c r="C334" s="79"/>
    </row>
    <row r="335" spans="2:3" ht="14.4">
      <c r="B335" s="89"/>
      <c r="C335" s="79"/>
    </row>
    <row r="336" spans="2:3" ht="14.4">
      <c r="B336" s="89"/>
      <c r="C336" s="79"/>
    </row>
    <row r="337" spans="2:3" ht="14.4">
      <c r="B337" s="89"/>
      <c r="C337" s="79"/>
    </row>
    <row r="338" spans="2:3" ht="14.4">
      <c r="B338" s="89"/>
      <c r="C338" s="79"/>
    </row>
    <row r="339" spans="2:3" ht="14.4">
      <c r="B339" s="89"/>
      <c r="C339" s="79"/>
    </row>
    <row r="340" spans="2:3" ht="14.4">
      <c r="B340" s="89"/>
      <c r="C340" s="79"/>
    </row>
    <row r="341" spans="2:3" ht="14.4">
      <c r="B341" s="89"/>
      <c r="C341" s="79"/>
    </row>
    <row r="342" spans="2:3" ht="14.4">
      <c r="B342" s="89"/>
      <c r="C342" s="79"/>
    </row>
    <row r="343" spans="2:3" ht="14.4">
      <c r="B343" s="89"/>
      <c r="C343" s="79"/>
    </row>
    <row r="344" spans="2:3" ht="14.4">
      <c r="B344" s="89"/>
      <c r="C344" s="79"/>
    </row>
    <row r="345" spans="2:3" ht="14.4">
      <c r="B345" s="89"/>
      <c r="C345" s="79"/>
    </row>
    <row r="346" spans="2:3" ht="14.4">
      <c r="B346" s="89"/>
      <c r="C346" s="79"/>
    </row>
    <row r="347" spans="2:3" ht="14.4">
      <c r="B347" s="89"/>
      <c r="C347" s="79"/>
    </row>
    <row r="348" spans="2:3" ht="14.4">
      <c r="B348" s="89"/>
      <c r="C348" s="79"/>
    </row>
    <row r="349" spans="2:3" ht="14.4">
      <c r="B349" s="89"/>
      <c r="C349" s="79"/>
    </row>
    <row r="350" spans="2:3" ht="14.4">
      <c r="B350" s="89"/>
      <c r="C350" s="79"/>
    </row>
    <row r="351" spans="2:3" ht="14.4">
      <c r="B351" s="89"/>
      <c r="C351" s="79"/>
    </row>
    <row r="352" spans="2:3" ht="14.4">
      <c r="B352" s="89"/>
      <c r="C352" s="79"/>
    </row>
    <row r="353" spans="2:3" ht="14.4">
      <c r="B353" s="89"/>
      <c r="C353" s="79"/>
    </row>
    <row r="354" spans="2:3" ht="14.4">
      <c r="B354" s="89"/>
      <c r="C354" s="79"/>
    </row>
    <row r="355" spans="2:3" ht="14.4">
      <c r="B355" s="89"/>
      <c r="C355" s="79"/>
    </row>
    <row r="356" spans="2:3" ht="14.4">
      <c r="B356" s="89"/>
      <c r="C356" s="79"/>
    </row>
    <row r="357" spans="2:3" ht="14.4">
      <c r="B357" s="89"/>
      <c r="C357" s="79"/>
    </row>
    <row r="358" spans="2:3" ht="14.4">
      <c r="B358" s="89"/>
      <c r="C358" s="79"/>
    </row>
    <row r="359" spans="2:3" ht="14.4">
      <c r="B359" s="89"/>
      <c r="C359" s="79"/>
    </row>
    <row r="360" spans="2:3" ht="14.4">
      <c r="B360" s="89"/>
      <c r="C360" s="79"/>
    </row>
    <row r="361" spans="2:3" ht="14.4">
      <c r="B361" s="89"/>
      <c r="C361" s="79"/>
    </row>
    <row r="362" spans="2:3" ht="14.4">
      <c r="B362" s="89"/>
      <c r="C362" s="79"/>
    </row>
    <row r="363" spans="2:3" ht="14.4">
      <c r="B363" s="89"/>
      <c r="C363" s="79"/>
    </row>
    <row r="364" spans="2:3" ht="14.4">
      <c r="B364" s="89"/>
      <c r="C364" s="79"/>
    </row>
    <row r="365" spans="2:3" ht="14.4">
      <c r="B365" s="89"/>
      <c r="C365" s="79"/>
    </row>
    <row r="366" spans="2:3" ht="14.4">
      <c r="B366" s="89"/>
      <c r="C366" s="79"/>
    </row>
    <row r="367" spans="2:3" ht="14.4">
      <c r="B367" s="89"/>
      <c r="C367" s="79"/>
    </row>
    <row r="368" spans="2:3" ht="14.4">
      <c r="B368" s="89"/>
      <c r="C368" s="79"/>
    </row>
    <row r="369" spans="2:3" ht="14.4">
      <c r="B369" s="89"/>
      <c r="C369" s="79"/>
    </row>
    <row r="370" spans="2:3" ht="14.4">
      <c r="B370" s="89"/>
      <c r="C370" s="79"/>
    </row>
    <row r="371" spans="2:3" ht="14.4">
      <c r="B371" s="89"/>
      <c r="C371" s="79"/>
    </row>
    <row r="372" spans="2:3" ht="14.4">
      <c r="B372" s="89"/>
      <c r="C372" s="79"/>
    </row>
    <row r="373" spans="2:3" ht="14.4">
      <c r="B373" s="89"/>
      <c r="C373" s="79"/>
    </row>
    <row r="374" spans="2:3" ht="14.4">
      <c r="B374" s="89"/>
      <c r="C374" s="79"/>
    </row>
    <row r="375" spans="2:3" ht="14.4">
      <c r="B375" s="89"/>
      <c r="C375" s="79"/>
    </row>
    <row r="376" spans="2:3" ht="14.4">
      <c r="B376" s="89"/>
      <c r="C376" s="79"/>
    </row>
    <row r="377" spans="2:3" ht="14.4">
      <c r="B377" s="89"/>
      <c r="C377" s="79"/>
    </row>
    <row r="378" spans="2:3" ht="14.4">
      <c r="B378" s="89"/>
      <c r="C378" s="79"/>
    </row>
    <row r="379" spans="2:3" ht="14.4">
      <c r="B379" s="89"/>
      <c r="C379" s="79"/>
    </row>
    <row r="380" spans="2:3" ht="14.4">
      <c r="B380" s="89"/>
      <c r="C380" s="79"/>
    </row>
    <row r="381" spans="2:3" ht="14.4">
      <c r="B381" s="89"/>
      <c r="C381" s="79"/>
    </row>
    <row r="382" spans="2:3" ht="14.4">
      <c r="B382" s="89"/>
      <c r="C382" s="79"/>
    </row>
    <row r="383" spans="2:3" ht="14.4">
      <c r="B383" s="89"/>
      <c r="C383" s="79"/>
    </row>
    <row r="384" spans="2:3" ht="14.4">
      <c r="B384" s="89"/>
      <c r="C384" s="79"/>
    </row>
    <row r="385" spans="2:3" ht="14.4">
      <c r="B385" s="89"/>
      <c r="C385" s="79"/>
    </row>
    <row r="386" spans="2:3" ht="14.4">
      <c r="B386" s="89"/>
      <c r="C386" s="79"/>
    </row>
    <row r="387" spans="2:3" ht="14.4">
      <c r="B387" s="89"/>
      <c r="C387" s="79"/>
    </row>
    <row r="388" spans="2:3" ht="14.4">
      <c r="B388" s="89"/>
      <c r="C388" s="79"/>
    </row>
    <row r="389" spans="2:3" ht="14.4">
      <c r="B389" s="89"/>
      <c r="C389" s="79"/>
    </row>
    <row r="390" spans="2:3" ht="14.4">
      <c r="B390" s="89"/>
      <c r="C390" s="79"/>
    </row>
    <row r="391" spans="2:3" ht="14.4">
      <c r="B391" s="89"/>
      <c r="C391" s="79"/>
    </row>
    <row r="392" spans="2:3" ht="14.4">
      <c r="B392" s="89"/>
      <c r="C392" s="79"/>
    </row>
    <row r="393" spans="2:3" ht="14.4">
      <c r="B393" s="89"/>
      <c r="C393" s="79"/>
    </row>
    <row r="394" spans="2:3" ht="14.4">
      <c r="B394" s="89"/>
      <c r="C394" s="79"/>
    </row>
    <row r="395" spans="2:3" ht="14.4">
      <c r="B395" s="89"/>
      <c r="C395" s="79"/>
    </row>
    <row r="396" spans="2:3" ht="14.4">
      <c r="B396" s="89"/>
      <c r="C396" s="79"/>
    </row>
    <row r="397" spans="2:3" ht="14.4">
      <c r="B397" s="89"/>
      <c r="C397" s="79"/>
    </row>
    <row r="398" spans="2:3" ht="14.4">
      <c r="B398" s="89"/>
      <c r="C398" s="79"/>
    </row>
    <row r="399" spans="2:3" ht="14.4">
      <c r="B399" s="89"/>
      <c r="C399" s="79"/>
    </row>
    <row r="400" spans="2:3" ht="14.4">
      <c r="B400" s="89"/>
      <c r="C400" s="79"/>
    </row>
    <row r="401" spans="2:3" ht="14.4">
      <c r="B401" s="89"/>
      <c r="C401" s="79"/>
    </row>
    <row r="402" spans="2:3" ht="14.4">
      <c r="B402" s="89"/>
      <c r="C402" s="79"/>
    </row>
    <row r="403" spans="2:3" ht="14.4">
      <c r="B403" s="89"/>
      <c r="C403" s="79"/>
    </row>
    <row r="404" spans="2:3" ht="14.4">
      <c r="B404" s="89"/>
      <c r="C404" s="79"/>
    </row>
    <row r="405" spans="2:3" ht="14.4">
      <c r="B405" s="89"/>
      <c r="C405" s="79"/>
    </row>
    <row r="406" spans="2:3" ht="14.4">
      <c r="B406" s="89"/>
      <c r="C406" s="79"/>
    </row>
    <row r="407" spans="2:3" ht="14.4">
      <c r="B407" s="89"/>
      <c r="C407" s="79"/>
    </row>
    <row r="408" spans="2:3" ht="14.4">
      <c r="B408" s="89"/>
      <c r="C408" s="79"/>
    </row>
    <row r="409" spans="2:3" ht="14.4">
      <c r="B409" s="89"/>
      <c r="C409" s="79"/>
    </row>
    <row r="410" spans="2:3" ht="14.4">
      <c r="B410" s="89"/>
      <c r="C410" s="79"/>
    </row>
    <row r="411" spans="2:3" ht="14.4">
      <c r="B411" s="89"/>
      <c r="C411" s="79"/>
    </row>
    <row r="412" spans="2:3" ht="14.4">
      <c r="B412" s="89"/>
      <c r="C412" s="79"/>
    </row>
    <row r="413" spans="2:3" ht="14.4">
      <c r="B413" s="89"/>
      <c r="C413" s="79"/>
    </row>
    <row r="414" spans="2:3" ht="14.4">
      <c r="B414" s="89"/>
      <c r="C414" s="79"/>
    </row>
    <row r="415" spans="2:3" ht="14.4">
      <c r="B415" s="89"/>
      <c r="C415" s="79"/>
    </row>
    <row r="416" spans="2:3" ht="14.4">
      <c r="B416" s="89"/>
      <c r="C416" s="79"/>
    </row>
    <row r="417" spans="2:3" ht="14.4">
      <c r="B417" s="89"/>
      <c r="C417" s="79"/>
    </row>
    <row r="418" spans="2:3" ht="14.4">
      <c r="B418" s="89"/>
      <c r="C418" s="79"/>
    </row>
    <row r="419" spans="2:3" ht="14.4">
      <c r="B419" s="89"/>
      <c r="C419" s="79"/>
    </row>
    <row r="420" spans="2:3" ht="14.4">
      <c r="B420" s="89"/>
      <c r="C420" s="79"/>
    </row>
    <row r="421" spans="2:3" ht="14.4">
      <c r="B421" s="89"/>
      <c r="C421" s="79"/>
    </row>
    <row r="422" spans="2:3" ht="14.4">
      <c r="B422" s="89"/>
      <c r="C422" s="79"/>
    </row>
    <row r="423" spans="2:3" ht="14.4">
      <c r="B423" s="89"/>
      <c r="C423" s="79"/>
    </row>
    <row r="424" spans="2:3" ht="14.4">
      <c r="B424" s="89"/>
      <c r="C424" s="79"/>
    </row>
    <row r="425" spans="2:3" ht="14.4">
      <c r="B425" s="89"/>
      <c r="C425" s="79"/>
    </row>
    <row r="426" spans="2:3" ht="14.4">
      <c r="B426" s="89"/>
      <c r="C426" s="79"/>
    </row>
    <row r="427" spans="2:3" ht="14.4">
      <c r="B427" s="89"/>
      <c r="C427" s="79"/>
    </row>
    <row r="428" spans="2:3" ht="14.4">
      <c r="B428" s="89"/>
      <c r="C428" s="79"/>
    </row>
    <row r="429" spans="2:3" ht="14.4">
      <c r="B429" s="89"/>
      <c r="C429" s="79"/>
    </row>
    <row r="430" spans="2:3" ht="14.4">
      <c r="B430" s="89"/>
      <c r="C430" s="79"/>
    </row>
    <row r="431" spans="2:3" ht="14.4">
      <c r="B431" s="89"/>
      <c r="C431" s="79"/>
    </row>
    <row r="432" spans="2:3" ht="14.4">
      <c r="B432" s="89"/>
      <c r="C432" s="79"/>
    </row>
    <row r="433" spans="2:3" ht="14.4">
      <c r="B433" s="89"/>
      <c r="C433" s="79"/>
    </row>
    <row r="434" spans="2:3" ht="14.4">
      <c r="B434" s="89"/>
      <c r="C434" s="79"/>
    </row>
    <row r="435" spans="2:3" ht="14.4">
      <c r="B435" s="89"/>
      <c r="C435" s="79"/>
    </row>
    <row r="436" spans="2:3" ht="14.4">
      <c r="B436" s="89"/>
      <c r="C436" s="79"/>
    </row>
    <row r="437" spans="2:3" ht="14.4">
      <c r="B437" s="89"/>
      <c r="C437" s="79"/>
    </row>
    <row r="438" spans="2:3" ht="14.4">
      <c r="B438" s="89"/>
      <c r="C438" s="79"/>
    </row>
    <row r="439" spans="2:3" ht="14.4">
      <c r="B439" s="89"/>
      <c r="C439" s="79"/>
    </row>
    <row r="440" spans="2:3" ht="14.4">
      <c r="B440" s="89"/>
      <c r="C440" s="79"/>
    </row>
    <row r="441" spans="2:3" ht="14.4">
      <c r="B441" s="89"/>
      <c r="C441" s="79"/>
    </row>
    <row r="442" spans="2:3" ht="14.4">
      <c r="B442" s="89"/>
      <c r="C442" s="79"/>
    </row>
    <row r="443" spans="2:3" ht="14.4">
      <c r="B443" s="89"/>
      <c r="C443" s="79"/>
    </row>
    <row r="444" spans="2:3" ht="14.4">
      <c r="B444" s="89"/>
      <c r="C444" s="79"/>
    </row>
    <row r="445" spans="2:3" ht="14.4">
      <c r="B445" s="89"/>
      <c r="C445" s="79"/>
    </row>
    <row r="446" spans="2:3" ht="14.4">
      <c r="B446" s="89"/>
      <c r="C446" s="79"/>
    </row>
    <row r="447" spans="2:3" ht="14.4">
      <c r="B447" s="89"/>
      <c r="C447" s="79"/>
    </row>
    <row r="448" spans="2:3" ht="14.4">
      <c r="B448" s="89"/>
      <c r="C448" s="79"/>
    </row>
    <row r="449" spans="2:3" ht="14.4">
      <c r="B449" s="89"/>
      <c r="C449" s="79"/>
    </row>
    <row r="450" spans="2:3" ht="14.4">
      <c r="B450" s="89"/>
      <c r="C450" s="79"/>
    </row>
    <row r="451" spans="2:3" ht="14.4">
      <c r="B451" s="89"/>
      <c r="C451" s="79"/>
    </row>
    <row r="452" spans="2:3" ht="14.4">
      <c r="B452" s="89"/>
      <c r="C452" s="79"/>
    </row>
    <row r="453" spans="2:3" ht="14.4">
      <c r="B453" s="89"/>
      <c r="C453" s="79"/>
    </row>
    <row r="454" spans="2:3" ht="14.4">
      <c r="B454" s="89"/>
      <c r="C454" s="79"/>
    </row>
    <row r="455" spans="2:3" ht="14.4">
      <c r="B455" s="89"/>
      <c r="C455" s="79"/>
    </row>
    <row r="456" spans="2:3" ht="14.4">
      <c r="B456" s="89"/>
      <c r="C456" s="79"/>
    </row>
    <row r="457" spans="2:3" ht="14.4">
      <c r="B457" s="89"/>
      <c r="C457" s="79"/>
    </row>
    <row r="458" spans="2:3" ht="14.4">
      <c r="B458" s="89"/>
      <c r="C458" s="79"/>
    </row>
    <row r="459" spans="2:3" ht="14.4">
      <c r="B459" s="89"/>
      <c r="C459" s="79"/>
    </row>
    <row r="460" spans="2:3" ht="14.4">
      <c r="B460" s="89"/>
      <c r="C460" s="79"/>
    </row>
    <row r="461" spans="2:3" ht="14.4">
      <c r="B461" s="89"/>
      <c r="C461" s="79"/>
    </row>
    <row r="462" spans="2:3" ht="14.4">
      <c r="B462" s="89"/>
      <c r="C462" s="79"/>
    </row>
    <row r="463" spans="2:3" ht="14.4">
      <c r="B463" s="89"/>
      <c r="C463" s="79"/>
    </row>
    <row r="464" spans="2:3" ht="14.4">
      <c r="B464" s="89"/>
      <c r="C464" s="79"/>
    </row>
    <row r="465" spans="2:3" ht="14.4">
      <c r="B465" s="89"/>
      <c r="C465" s="79"/>
    </row>
    <row r="466" spans="2:3" ht="14.4">
      <c r="B466" s="89"/>
      <c r="C466" s="79"/>
    </row>
    <row r="467" spans="2:3" ht="14.4">
      <c r="B467" s="89"/>
      <c r="C467" s="79"/>
    </row>
    <row r="468" spans="2:3" ht="14.4">
      <c r="B468" s="89"/>
      <c r="C468" s="79"/>
    </row>
    <row r="469" spans="2:3" ht="14.4">
      <c r="B469" s="89"/>
      <c r="C469" s="79"/>
    </row>
    <row r="470" spans="2:3" ht="14.4">
      <c r="B470" s="89"/>
      <c r="C470" s="79"/>
    </row>
    <row r="471" spans="2:3" ht="14.4">
      <c r="B471" s="89"/>
      <c r="C471" s="79"/>
    </row>
    <row r="472" spans="2:3" ht="14.4">
      <c r="B472" s="89"/>
      <c r="C472" s="79"/>
    </row>
    <row r="473" spans="2:3" ht="14.4">
      <c r="B473" s="89"/>
      <c r="C473" s="79"/>
    </row>
    <row r="474" spans="2:3" ht="14.4">
      <c r="B474" s="89"/>
      <c r="C474" s="79"/>
    </row>
    <row r="475" spans="2:3" ht="14.4">
      <c r="B475" s="89"/>
      <c r="C475" s="79"/>
    </row>
    <row r="476" spans="2:3" ht="14.4">
      <c r="B476" s="89"/>
      <c r="C476" s="79"/>
    </row>
    <row r="477" spans="2:3" ht="14.4">
      <c r="B477" s="89"/>
      <c r="C477" s="79"/>
    </row>
    <row r="478" spans="2:3" ht="14.4">
      <c r="B478" s="89"/>
      <c r="C478" s="79"/>
    </row>
    <row r="479" spans="2:3" ht="14.4">
      <c r="B479" s="89"/>
      <c r="C479" s="79"/>
    </row>
    <row r="480" spans="2:3" ht="14.4">
      <c r="B480" s="89"/>
      <c r="C480" s="79"/>
    </row>
    <row r="481" spans="2:3" ht="14.4">
      <c r="B481" s="89"/>
      <c r="C481" s="79"/>
    </row>
    <row r="482" spans="2:3" ht="14.4">
      <c r="B482" s="89"/>
      <c r="C482" s="79"/>
    </row>
    <row r="483" spans="2:3" ht="14.4">
      <c r="B483" s="89"/>
      <c r="C483" s="79"/>
    </row>
    <row r="484" spans="2:3" ht="14.4">
      <c r="B484" s="89"/>
      <c r="C484" s="79"/>
    </row>
    <row r="485" spans="2:3" ht="14.4">
      <c r="B485" s="89"/>
      <c r="C485" s="79"/>
    </row>
    <row r="486" spans="2:3" ht="14.4">
      <c r="B486" s="89"/>
      <c r="C486" s="79"/>
    </row>
    <row r="487" spans="2:3" ht="14.4">
      <c r="B487" s="89"/>
      <c r="C487" s="79"/>
    </row>
    <row r="488" spans="2:3" ht="14.4">
      <c r="B488" s="89"/>
      <c r="C488" s="79"/>
    </row>
    <row r="489" spans="2:3" ht="14.4">
      <c r="B489" s="89"/>
      <c r="C489" s="79"/>
    </row>
    <row r="490" spans="2:3" ht="14.4">
      <c r="B490" s="89"/>
      <c r="C490" s="79"/>
    </row>
    <row r="491" spans="2:3" ht="14.4">
      <c r="B491" s="89"/>
      <c r="C491" s="79"/>
    </row>
    <row r="492" spans="2:3" ht="14.4">
      <c r="B492" s="89"/>
      <c r="C492" s="79"/>
    </row>
    <row r="493" spans="2:3" ht="14.4">
      <c r="B493" s="89"/>
      <c r="C493" s="79"/>
    </row>
    <row r="494" spans="2:3" ht="14.4">
      <c r="B494" s="89"/>
      <c r="C494" s="79"/>
    </row>
    <row r="495" spans="2:3" ht="14.4">
      <c r="B495" s="89"/>
      <c r="C495" s="79"/>
    </row>
    <row r="496" spans="2:3" ht="14.4">
      <c r="B496" s="89"/>
      <c r="C496" s="79"/>
    </row>
    <row r="497" spans="2:3" ht="14.4">
      <c r="B497" s="89"/>
      <c r="C497" s="79"/>
    </row>
    <row r="498" spans="2:3" ht="14.4">
      <c r="B498" s="89"/>
      <c r="C498" s="79"/>
    </row>
    <row r="499" spans="2:3" ht="14.4">
      <c r="B499" s="89"/>
      <c r="C499" s="79"/>
    </row>
    <row r="500" spans="2:3" ht="14.4">
      <c r="B500" s="89"/>
      <c r="C500" s="79"/>
    </row>
    <row r="501" spans="2:3" ht="14.4">
      <c r="B501" s="89"/>
      <c r="C501" s="79"/>
    </row>
    <row r="502" spans="2:3" ht="14.4">
      <c r="B502" s="89"/>
      <c r="C502" s="79"/>
    </row>
    <row r="503" spans="2:3" ht="14.4">
      <c r="B503" s="89"/>
      <c r="C503" s="79"/>
    </row>
    <row r="504" spans="2:3" ht="14.4">
      <c r="B504" s="89"/>
      <c r="C504" s="79"/>
    </row>
    <row r="505" spans="2:3" ht="14.4">
      <c r="B505" s="89"/>
      <c r="C505" s="79"/>
    </row>
    <row r="506" spans="2:3" ht="14.4">
      <c r="B506" s="89"/>
      <c r="C506" s="79"/>
    </row>
    <row r="507" spans="2:3" ht="14.4">
      <c r="B507" s="89"/>
      <c r="C507" s="79"/>
    </row>
    <row r="508" spans="2:3" ht="14.4">
      <c r="B508" s="89"/>
      <c r="C508" s="79"/>
    </row>
    <row r="509" spans="2:3" ht="14.4">
      <c r="B509" s="89"/>
      <c r="C509" s="79"/>
    </row>
    <row r="510" spans="2:3" ht="14.4">
      <c r="B510" s="89"/>
      <c r="C510" s="79"/>
    </row>
    <row r="511" spans="2:3" ht="14.4">
      <c r="B511" s="89"/>
      <c r="C511" s="79"/>
    </row>
    <row r="512" spans="2:3" ht="14.4">
      <c r="B512" s="89"/>
      <c r="C512" s="79"/>
    </row>
    <row r="513" spans="2:3" ht="14.4">
      <c r="B513" s="89"/>
      <c r="C513" s="79"/>
    </row>
    <row r="514" spans="2:3" ht="14.4">
      <c r="B514" s="89"/>
      <c r="C514" s="79"/>
    </row>
    <row r="515" spans="2:3" ht="14.4">
      <c r="B515" s="89"/>
      <c r="C515" s="79"/>
    </row>
    <row r="516" spans="2:3" ht="14.4">
      <c r="B516" s="89"/>
      <c r="C516" s="79"/>
    </row>
    <row r="517" spans="2:3" ht="14.4">
      <c r="B517" s="89"/>
      <c r="C517" s="79"/>
    </row>
    <row r="518" spans="2:3" ht="14.4">
      <c r="B518" s="89"/>
      <c r="C518" s="79"/>
    </row>
    <row r="519" spans="2:3" ht="14.4">
      <c r="B519" s="89"/>
      <c r="C519" s="79"/>
    </row>
    <row r="520" spans="2:3" ht="14.4">
      <c r="B520" s="89"/>
      <c r="C520" s="79"/>
    </row>
    <row r="521" spans="2:3" ht="14.4">
      <c r="B521" s="89"/>
      <c r="C521" s="79"/>
    </row>
    <row r="522" spans="2:3" ht="14.4">
      <c r="B522" s="89"/>
      <c r="C522" s="79"/>
    </row>
    <row r="523" spans="2:3" ht="14.4">
      <c r="B523" s="89"/>
      <c r="C523" s="79"/>
    </row>
    <row r="524" spans="2:3" ht="14.4">
      <c r="B524" s="89"/>
      <c r="C524" s="79"/>
    </row>
    <row r="525" spans="2:3" ht="14.4">
      <c r="B525" s="89"/>
      <c r="C525" s="79"/>
    </row>
    <row r="526" spans="2:3" ht="14.4">
      <c r="B526" s="89"/>
      <c r="C526" s="79"/>
    </row>
    <row r="527" spans="2:3" ht="14.4">
      <c r="B527" s="89"/>
      <c r="C527" s="79"/>
    </row>
    <row r="528" spans="2:3" ht="14.4">
      <c r="B528" s="89"/>
      <c r="C528" s="79"/>
    </row>
    <row r="529" spans="2:3" ht="14.4">
      <c r="B529" s="89"/>
      <c r="C529" s="79"/>
    </row>
    <row r="530" spans="2:3" ht="14.4">
      <c r="B530" s="89"/>
      <c r="C530" s="79"/>
    </row>
    <row r="531" spans="2:3" ht="14.4">
      <c r="B531" s="89"/>
      <c r="C531" s="79"/>
    </row>
    <row r="532" spans="2:3" ht="14.4">
      <c r="B532" s="89"/>
      <c r="C532" s="79"/>
    </row>
    <row r="533" spans="2:3" ht="14.4">
      <c r="B533" s="89"/>
      <c r="C533" s="79"/>
    </row>
    <row r="534" spans="2:3" ht="14.4">
      <c r="B534" s="89"/>
      <c r="C534" s="79"/>
    </row>
    <row r="535" spans="2:3" ht="14.4">
      <c r="B535" s="89"/>
      <c r="C535" s="79"/>
    </row>
    <row r="536" spans="2:3" ht="14.4">
      <c r="B536" s="89"/>
      <c r="C536" s="79"/>
    </row>
    <row r="537" spans="2:3" ht="14.4">
      <c r="B537" s="89"/>
      <c r="C537" s="79"/>
    </row>
    <row r="538" spans="2:3" ht="14.4">
      <c r="B538" s="89"/>
      <c r="C538" s="79"/>
    </row>
    <row r="539" spans="2:3" ht="14.4">
      <c r="B539" s="89"/>
      <c r="C539" s="79"/>
    </row>
    <row r="540" spans="2:3" ht="14.4">
      <c r="B540" s="89"/>
      <c r="C540" s="79"/>
    </row>
    <row r="541" spans="2:3" ht="14.4">
      <c r="B541" s="89"/>
      <c r="C541" s="79"/>
    </row>
    <row r="542" spans="2:3" ht="14.4">
      <c r="B542" s="89"/>
      <c r="C542" s="79"/>
    </row>
    <row r="543" spans="2:3" ht="14.4">
      <c r="B543" s="89"/>
      <c r="C543" s="79"/>
    </row>
    <row r="544" spans="2:3" ht="14.4">
      <c r="B544" s="89"/>
      <c r="C544" s="79"/>
    </row>
    <row r="545" spans="2:3" ht="14.4">
      <c r="B545" s="89"/>
      <c r="C545" s="79"/>
    </row>
    <row r="546" spans="2:3" ht="14.4">
      <c r="B546" s="89"/>
      <c r="C546" s="79"/>
    </row>
    <row r="547" spans="2:3" ht="14.4">
      <c r="B547" s="89"/>
      <c r="C547" s="79"/>
    </row>
    <row r="548" spans="2:3" ht="14.4">
      <c r="B548" s="89"/>
      <c r="C548" s="79"/>
    </row>
    <row r="549" spans="2:3" ht="14.4">
      <c r="B549" s="89"/>
      <c r="C549" s="79"/>
    </row>
    <row r="550" spans="2:3" ht="14.4">
      <c r="B550" s="89"/>
      <c r="C550" s="79"/>
    </row>
    <row r="551" spans="2:3" ht="14.4">
      <c r="B551" s="89"/>
      <c r="C551" s="79"/>
    </row>
    <row r="552" spans="2:3" ht="14.4">
      <c r="B552" s="89"/>
      <c r="C552" s="79"/>
    </row>
    <row r="553" spans="2:3" ht="14.4">
      <c r="B553" s="89"/>
      <c r="C553" s="79"/>
    </row>
    <row r="554" spans="2:3" ht="14.4">
      <c r="B554" s="89"/>
      <c r="C554" s="79"/>
    </row>
    <row r="555" spans="2:3" ht="14.4">
      <c r="B555" s="89"/>
      <c r="C555" s="79"/>
    </row>
    <row r="556" spans="2:3" ht="14.4">
      <c r="B556" s="89"/>
      <c r="C556" s="79"/>
    </row>
    <row r="557" spans="2:3" ht="14.4">
      <c r="B557" s="89"/>
      <c r="C557" s="79"/>
    </row>
    <row r="558" spans="2:3" ht="14.4">
      <c r="B558" s="89"/>
      <c r="C558" s="79"/>
    </row>
    <row r="559" spans="2:3" ht="14.4">
      <c r="B559" s="89"/>
      <c r="C559" s="79"/>
    </row>
    <row r="560" spans="2:3" ht="14.4">
      <c r="B560" s="89"/>
      <c r="C560" s="79"/>
    </row>
    <row r="561" spans="2:3" ht="14.4">
      <c r="B561" s="89"/>
      <c r="C561" s="79"/>
    </row>
    <row r="562" spans="2:3" ht="14.4">
      <c r="B562" s="89"/>
      <c r="C562" s="79"/>
    </row>
    <row r="563" spans="2:3" ht="14.4">
      <c r="B563" s="89"/>
      <c r="C563" s="79"/>
    </row>
    <row r="564" spans="2:3" ht="14.4">
      <c r="B564" s="89"/>
      <c r="C564" s="79"/>
    </row>
    <row r="565" spans="2:3" ht="14.4">
      <c r="B565" s="89"/>
      <c r="C565" s="79"/>
    </row>
    <row r="566" spans="2:3" ht="14.4">
      <c r="B566" s="89"/>
      <c r="C566" s="79"/>
    </row>
    <row r="567" spans="2:3" ht="14.4">
      <c r="B567" s="89"/>
      <c r="C567" s="79"/>
    </row>
    <row r="568" spans="2:3" ht="14.4">
      <c r="B568" s="89"/>
      <c r="C568" s="79"/>
    </row>
    <row r="569" spans="2:3" ht="14.4">
      <c r="B569" s="89"/>
      <c r="C569" s="79"/>
    </row>
    <row r="570" spans="2:3" ht="14.4">
      <c r="B570" s="89"/>
      <c r="C570" s="79"/>
    </row>
    <row r="571" spans="2:3" ht="14.4">
      <c r="B571" s="89"/>
      <c r="C571" s="79"/>
    </row>
    <row r="572" spans="2:3" ht="14.4">
      <c r="B572" s="89"/>
      <c r="C572" s="79"/>
    </row>
    <row r="573" spans="2:3" ht="14.4">
      <c r="B573" s="89"/>
      <c r="C573" s="79"/>
    </row>
    <row r="574" spans="2:3" ht="14.4">
      <c r="B574" s="89"/>
      <c r="C574" s="79"/>
    </row>
    <row r="575" spans="2:3" ht="14.4">
      <c r="B575" s="89"/>
      <c r="C575" s="79"/>
    </row>
    <row r="576" spans="2:3" ht="14.4">
      <c r="B576" s="89"/>
      <c r="C576" s="79"/>
    </row>
    <row r="577" spans="2:3" ht="14.4">
      <c r="B577" s="89"/>
      <c r="C577" s="79"/>
    </row>
    <row r="578" spans="2:3" ht="14.4">
      <c r="B578" s="89"/>
      <c r="C578" s="79"/>
    </row>
    <row r="579" spans="2:3" ht="14.4">
      <c r="B579" s="89"/>
      <c r="C579" s="79"/>
    </row>
    <row r="580" spans="2:3" ht="14.4">
      <c r="B580" s="89"/>
      <c r="C580" s="79"/>
    </row>
    <row r="581" spans="2:3" ht="14.4">
      <c r="B581" s="89"/>
      <c r="C581" s="79"/>
    </row>
    <row r="582" spans="2:3" ht="14.4">
      <c r="B582" s="89"/>
      <c r="C582" s="79"/>
    </row>
    <row r="583" spans="2:3" ht="14.4">
      <c r="B583" s="89"/>
      <c r="C583" s="79"/>
    </row>
    <row r="584" spans="2:3" ht="14.4">
      <c r="B584" s="89"/>
      <c r="C584" s="79"/>
    </row>
    <row r="585" spans="2:3" ht="14.4">
      <c r="B585" s="89"/>
      <c r="C585" s="79"/>
    </row>
    <row r="586" spans="2:3" ht="14.4">
      <c r="B586" s="89"/>
      <c r="C586" s="79"/>
    </row>
    <row r="587" spans="2:3" ht="14.4">
      <c r="B587" s="89"/>
      <c r="C587" s="79"/>
    </row>
    <row r="588" spans="2:3" ht="14.4">
      <c r="B588" s="89"/>
      <c r="C588" s="79"/>
    </row>
    <row r="589" spans="2:3" ht="14.4">
      <c r="B589" s="89"/>
      <c r="C589" s="79"/>
    </row>
    <row r="590" spans="2:3" ht="14.4">
      <c r="B590" s="89"/>
      <c r="C590" s="79"/>
    </row>
    <row r="591" spans="2:3" ht="14.4">
      <c r="B591" s="89"/>
      <c r="C591" s="79"/>
    </row>
    <row r="592" spans="2:3" ht="14.4">
      <c r="B592" s="89"/>
      <c r="C592" s="79"/>
    </row>
    <row r="593" spans="2:3" ht="14.4">
      <c r="B593" s="89"/>
      <c r="C593" s="79"/>
    </row>
    <row r="594" spans="2:3" ht="14.4">
      <c r="B594" s="89"/>
      <c r="C594" s="79"/>
    </row>
    <row r="595" spans="2:3" ht="14.4">
      <c r="B595" s="89"/>
      <c r="C595" s="79"/>
    </row>
    <row r="596" spans="2:3" ht="14.4">
      <c r="B596" s="89"/>
      <c r="C596" s="79"/>
    </row>
    <row r="597" spans="2:3" ht="14.4">
      <c r="B597" s="89"/>
      <c r="C597" s="79"/>
    </row>
    <row r="598" spans="2:3" ht="14.4">
      <c r="B598" s="89"/>
      <c r="C598" s="79"/>
    </row>
    <row r="599" spans="2:3" ht="14.4">
      <c r="B599" s="89"/>
      <c r="C599" s="79"/>
    </row>
    <row r="600" spans="2:3" ht="14.4">
      <c r="B600" s="89"/>
      <c r="C600" s="79"/>
    </row>
    <row r="601" spans="2:3" ht="14.4">
      <c r="B601" s="89"/>
      <c r="C601" s="79"/>
    </row>
    <row r="602" spans="2:3" ht="14.4">
      <c r="B602" s="89"/>
      <c r="C602" s="79"/>
    </row>
    <row r="603" spans="2:3" ht="14.4">
      <c r="B603" s="89"/>
      <c r="C603" s="79"/>
    </row>
    <row r="604" spans="2:3" ht="14.4">
      <c r="B604" s="89"/>
      <c r="C604" s="79"/>
    </row>
    <row r="605" spans="2:3" ht="14.4">
      <c r="B605" s="89"/>
      <c r="C605" s="79"/>
    </row>
    <row r="606" spans="2:3" ht="14.4">
      <c r="B606" s="89"/>
      <c r="C606" s="79"/>
    </row>
    <row r="607" spans="2:3" ht="14.4">
      <c r="B607" s="89"/>
      <c r="C607" s="79"/>
    </row>
    <row r="608" spans="2:3" ht="14.4">
      <c r="B608" s="89"/>
      <c r="C608" s="79"/>
    </row>
    <row r="609" spans="2:3" ht="14.4">
      <c r="B609" s="89"/>
      <c r="C609" s="79"/>
    </row>
    <row r="610" spans="2:3" ht="14.4">
      <c r="B610" s="89"/>
      <c r="C610" s="79"/>
    </row>
    <row r="611" spans="2:3" ht="14.4">
      <c r="B611" s="89"/>
      <c r="C611" s="79"/>
    </row>
    <row r="612" spans="2:3" ht="14.4">
      <c r="B612" s="89"/>
      <c r="C612" s="79"/>
    </row>
    <row r="613" spans="2:3" ht="14.4">
      <c r="B613" s="89"/>
      <c r="C613" s="79"/>
    </row>
    <row r="614" spans="2:3" ht="14.4">
      <c r="B614" s="89"/>
      <c r="C614" s="79"/>
    </row>
    <row r="615" spans="2:3" ht="14.4">
      <c r="B615" s="89"/>
      <c r="C615" s="79"/>
    </row>
    <row r="616" spans="2:3" ht="14.4">
      <c r="B616" s="89"/>
      <c r="C616" s="79"/>
    </row>
    <row r="617" spans="2:3" ht="14.4">
      <c r="B617" s="89"/>
      <c r="C617" s="79"/>
    </row>
    <row r="618" spans="2:3" ht="14.4">
      <c r="B618" s="89"/>
      <c r="C618" s="79"/>
    </row>
    <row r="619" spans="2:3" ht="14.4">
      <c r="B619" s="89"/>
      <c r="C619" s="79"/>
    </row>
    <row r="620" spans="2:3" ht="14.4">
      <c r="B620" s="89"/>
      <c r="C620" s="79"/>
    </row>
    <row r="621" spans="2:3" ht="14.4">
      <c r="B621" s="89"/>
      <c r="C621" s="79"/>
    </row>
    <row r="622" spans="2:3" ht="14.4">
      <c r="B622" s="89"/>
      <c r="C622" s="79"/>
    </row>
    <row r="623" spans="2:3" ht="14.4">
      <c r="B623" s="89"/>
      <c r="C623" s="79"/>
    </row>
    <row r="624" spans="2:3" ht="14.4">
      <c r="B624" s="89"/>
      <c r="C624" s="79"/>
    </row>
    <row r="625" spans="2:3" ht="14.4">
      <c r="B625" s="89"/>
      <c r="C625" s="79"/>
    </row>
    <row r="626" spans="2:3" ht="14.4">
      <c r="B626" s="89"/>
      <c r="C626" s="79"/>
    </row>
    <row r="627" spans="2:3" ht="14.4">
      <c r="B627" s="89"/>
      <c r="C627" s="79"/>
    </row>
    <row r="628" spans="2:3" ht="14.4">
      <c r="B628" s="89"/>
      <c r="C628" s="79"/>
    </row>
    <row r="629" spans="2:3" ht="14.4">
      <c r="B629" s="89"/>
      <c r="C629" s="79"/>
    </row>
    <row r="630" spans="2:3" ht="14.4">
      <c r="B630" s="89"/>
      <c r="C630" s="79"/>
    </row>
    <row r="631" spans="2:3" ht="14.4">
      <c r="B631" s="89"/>
      <c r="C631" s="79"/>
    </row>
    <row r="632" spans="2:3" ht="14.4">
      <c r="B632" s="89"/>
      <c r="C632" s="79"/>
    </row>
    <row r="633" spans="2:3" ht="14.4">
      <c r="B633" s="89"/>
      <c r="C633" s="79"/>
    </row>
    <row r="634" spans="2:3" ht="14.4">
      <c r="B634" s="89"/>
      <c r="C634" s="79"/>
    </row>
    <row r="635" spans="2:3" ht="14.4">
      <c r="B635" s="89"/>
      <c r="C635" s="79"/>
    </row>
    <row r="636" spans="2:3" ht="14.4">
      <c r="B636" s="89"/>
      <c r="C636" s="79"/>
    </row>
    <row r="637" spans="2:3" ht="14.4">
      <c r="B637" s="89"/>
      <c r="C637" s="79"/>
    </row>
    <row r="638" spans="2:3" ht="14.4">
      <c r="B638" s="89"/>
      <c r="C638" s="79"/>
    </row>
    <row r="639" spans="2:3" ht="14.4">
      <c r="B639" s="89"/>
      <c r="C639" s="79"/>
    </row>
    <row r="640" spans="2:3" ht="14.4">
      <c r="B640" s="89"/>
      <c r="C640" s="79"/>
    </row>
    <row r="641" spans="2:3" ht="14.4">
      <c r="B641" s="89"/>
      <c r="C641" s="79"/>
    </row>
    <row r="642" spans="2:3" ht="14.4">
      <c r="B642" s="89"/>
      <c r="C642" s="79"/>
    </row>
    <row r="643" spans="2:3" ht="14.4">
      <c r="B643" s="89"/>
      <c r="C643" s="79"/>
    </row>
    <row r="644" spans="2:3" ht="14.4">
      <c r="B644" s="89"/>
      <c r="C644" s="79"/>
    </row>
    <row r="645" spans="2:3" ht="14.4">
      <c r="B645" s="89"/>
      <c r="C645" s="79"/>
    </row>
    <row r="646" spans="2:3" ht="14.4">
      <c r="B646" s="89"/>
      <c r="C646" s="79"/>
    </row>
    <row r="647" spans="2:3" ht="14.4">
      <c r="B647" s="89"/>
      <c r="C647" s="79"/>
    </row>
    <row r="648" spans="2:3" ht="14.4">
      <c r="B648" s="89"/>
      <c r="C648" s="79"/>
    </row>
    <row r="649" spans="2:3" ht="14.4">
      <c r="B649" s="89"/>
      <c r="C649" s="79"/>
    </row>
    <row r="650" spans="2:3" ht="14.4">
      <c r="B650" s="89"/>
      <c r="C650" s="79"/>
    </row>
    <row r="651" spans="2:3" ht="14.4">
      <c r="B651" s="89"/>
      <c r="C651" s="79"/>
    </row>
    <row r="652" spans="2:3" ht="14.4">
      <c r="B652" s="89"/>
      <c r="C652" s="79"/>
    </row>
    <row r="653" spans="2:3" ht="14.4">
      <c r="B653" s="89"/>
      <c r="C653" s="79"/>
    </row>
    <row r="654" spans="2:3" ht="14.4">
      <c r="B654" s="89"/>
      <c r="C654" s="79"/>
    </row>
    <row r="655" spans="2:3" ht="14.4">
      <c r="B655" s="89"/>
      <c r="C655" s="79"/>
    </row>
    <row r="656" spans="2:3" ht="14.4">
      <c r="B656" s="89"/>
      <c r="C656" s="79"/>
    </row>
    <row r="657" spans="2:3" ht="14.4">
      <c r="B657" s="89"/>
      <c r="C657" s="79"/>
    </row>
    <row r="658" spans="2:3" ht="14.4">
      <c r="B658" s="89"/>
      <c r="C658" s="79"/>
    </row>
    <row r="659" spans="2:3" ht="14.4">
      <c r="B659" s="89"/>
      <c r="C659" s="79"/>
    </row>
    <row r="660" spans="2:3" ht="14.4">
      <c r="B660" s="89"/>
      <c r="C660" s="79"/>
    </row>
    <row r="661" spans="2:3" ht="14.4">
      <c r="B661" s="89"/>
      <c r="C661" s="79"/>
    </row>
    <row r="662" spans="2:3" ht="14.4">
      <c r="B662" s="89"/>
      <c r="C662" s="79"/>
    </row>
    <row r="663" spans="2:3" ht="14.4">
      <c r="B663" s="89"/>
      <c r="C663" s="79"/>
    </row>
    <row r="664" spans="2:3" ht="14.4">
      <c r="B664" s="89"/>
      <c r="C664" s="79"/>
    </row>
    <row r="665" spans="2:3" ht="14.4">
      <c r="B665" s="89"/>
      <c r="C665" s="79"/>
    </row>
    <row r="666" spans="2:3" ht="14.4">
      <c r="B666" s="89"/>
      <c r="C666" s="79"/>
    </row>
    <row r="667" spans="2:3" ht="14.4">
      <c r="B667" s="89"/>
      <c r="C667" s="79"/>
    </row>
    <row r="668" spans="2:3" ht="14.4">
      <c r="B668" s="89"/>
      <c r="C668" s="79"/>
    </row>
    <row r="669" spans="2:3" ht="14.4">
      <c r="B669" s="89"/>
      <c r="C669" s="79"/>
    </row>
    <row r="670" spans="2:3" ht="14.4">
      <c r="B670" s="89"/>
      <c r="C670" s="79"/>
    </row>
    <row r="671" spans="2:3" ht="14.4">
      <c r="B671" s="89"/>
      <c r="C671" s="79"/>
    </row>
    <row r="672" spans="2:3" ht="14.4">
      <c r="B672" s="89"/>
      <c r="C672" s="79"/>
    </row>
    <row r="673" spans="2:3" ht="14.4">
      <c r="B673" s="89"/>
      <c r="C673" s="79"/>
    </row>
    <row r="674" spans="2:3" ht="14.4">
      <c r="B674" s="89"/>
      <c r="C674" s="79"/>
    </row>
    <row r="675" spans="2:3" ht="14.4">
      <c r="B675" s="89"/>
      <c r="C675" s="79"/>
    </row>
    <row r="676" spans="2:3" ht="14.4">
      <c r="B676" s="89"/>
      <c r="C676" s="79"/>
    </row>
    <row r="677" spans="2:3" ht="14.4">
      <c r="B677" s="89"/>
      <c r="C677" s="79"/>
    </row>
    <row r="678" spans="2:3" ht="14.4">
      <c r="B678" s="89"/>
      <c r="C678" s="79"/>
    </row>
    <row r="679" spans="2:3" ht="14.4">
      <c r="B679" s="89"/>
      <c r="C679" s="79"/>
    </row>
    <row r="680" spans="2:3" ht="14.4">
      <c r="B680" s="89"/>
      <c r="C680" s="79"/>
    </row>
    <row r="681" spans="2:3" ht="14.4">
      <c r="B681" s="89"/>
      <c r="C681" s="79"/>
    </row>
    <row r="682" spans="2:3" ht="14.4">
      <c r="B682" s="89"/>
      <c r="C682" s="79"/>
    </row>
    <row r="683" spans="2:3" ht="14.4">
      <c r="B683" s="89"/>
      <c r="C683" s="79"/>
    </row>
    <row r="684" spans="2:3" ht="14.4">
      <c r="B684" s="89"/>
      <c r="C684" s="79"/>
    </row>
    <row r="685" spans="2:3" ht="14.4">
      <c r="B685" s="89"/>
      <c r="C685" s="79"/>
    </row>
    <row r="686" spans="2:3" ht="14.4">
      <c r="B686" s="89"/>
      <c r="C686" s="79"/>
    </row>
    <row r="687" spans="2:3" ht="14.4">
      <c r="B687" s="89"/>
      <c r="C687" s="79"/>
    </row>
    <row r="688" spans="2:3" ht="14.4">
      <c r="B688" s="89"/>
      <c r="C688" s="79"/>
    </row>
    <row r="689" spans="2:3" ht="14.4">
      <c r="B689" s="89"/>
      <c r="C689" s="79"/>
    </row>
    <row r="690" spans="2:3" ht="14.4">
      <c r="B690" s="89"/>
      <c r="C690" s="79"/>
    </row>
    <row r="691" spans="2:3" ht="14.4">
      <c r="B691" s="89"/>
      <c r="C691" s="79"/>
    </row>
    <row r="692" spans="2:3" ht="14.4">
      <c r="B692" s="89"/>
      <c r="C692" s="79"/>
    </row>
    <row r="693" spans="2:3" ht="14.4">
      <c r="B693" s="89"/>
      <c r="C693" s="79"/>
    </row>
    <row r="694" spans="2:3" ht="14.4">
      <c r="B694" s="89"/>
      <c r="C694" s="79"/>
    </row>
    <row r="695" spans="2:3" ht="14.4">
      <c r="B695" s="89"/>
      <c r="C695" s="79"/>
    </row>
    <row r="696" spans="2:3" ht="14.4">
      <c r="B696" s="89"/>
      <c r="C696" s="79"/>
    </row>
    <row r="697" spans="2:3" ht="14.4">
      <c r="B697" s="89"/>
      <c r="C697" s="79"/>
    </row>
    <row r="698" spans="2:3" ht="14.4">
      <c r="B698" s="89"/>
      <c r="C698" s="79"/>
    </row>
    <row r="699" spans="2:3" ht="14.4">
      <c r="B699" s="89"/>
      <c r="C699" s="79"/>
    </row>
    <row r="700" spans="2:3" ht="14.4">
      <c r="B700" s="89"/>
      <c r="C700" s="79"/>
    </row>
    <row r="701" spans="2:3" ht="14.4">
      <c r="B701" s="89"/>
      <c r="C701" s="79"/>
    </row>
    <row r="702" spans="2:3" ht="14.4">
      <c r="B702" s="89"/>
      <c r="C702" s="79"/>
    </row>
    <row r="703" spans="2:3" ht="14.4">
      <c r="B703" s="89"/>
      <c r="C703" s="79"/>
    </row>
    <row r="704" spans="2:3" ht="14.4">
      <c r="B704" s="89"/>
      <c r="C704" s="79"/>
    </row>
    <row r="705" spans="2:3" ht="14.4">
      <c r="B705" s="89"/>
      <c r="C705" s="79"/>
    </row>
    <row r="706" spans="2:3" ht="14.4">
      <c r="B706" s="89"/>
      <c r="C706" s="79"/>
    </row>
    <row r="707" spans="2:3" ht="14.4">
      <c r="B707" s="89"/>
      <c r="C707" s="79"/>
    </row>
    <row r="708" spans="2:3" ht="14.4">
      <c r="B708" s="89"/>
      <c r="C708" s="79"/>
    </row>
    <row r="709" spans="2:3" ht="14.4">
      <c r="B709" s="89"/>
      <c r="C709" s="79"/>
    </row>
    <row r="710" spans="2:3" ht="14.4">
      <c r="B710" s="89"/>
      <c r="C710" s="79"/>
    </row>
    <row r="711" spans="2:3" ht="14.4">
      <c r="B711" s="89"/>
      <c r="C711" s="79"/>
    </row>
    <row r="712" spans="2:3" ht="14.4">
      <c r="B712" s="89"/>
      <c r="C712" s="79"/>
    </row>
    <row r="713" spans="2:3" ht="14.4">
      <c r="B713" s="89"/>
      <c r="C713" s="79"/>
    </row>
    <row r="714" spans="2:3" ht="14.4">
      <c r="B714" s="89"/>
      <c r="C714" s="79"/>
    </row>
    <row r="715" spans="2:3" ht="14.4">
      <c r="B715" s="89"/>
      <c r="C715" s="79"/>
    </row>
    <row r="716" spans="2:3" ht="14.4">
      <c r="B716" s="89"/>
      <c r="C716" s="79"/>
    </row>
    <row r="717" spans="2:3" ht="14.4">
      <c r="B717" s="89"/>
      <c r="C717" s="79"/>
    </row>
    <row r="718" spans="2:3" ht="14.4">
      <c r="B718" s="89"/>
      <c r="C718" s="79"/>
    </row>
    <row r="719" spans="2:3" ht="14.4">
      <c r="B719" s="89"/>
      <c r="C719" s="79"/>
    </row>
    <row r="720" spans="2:3" ht="14.4">
      <c r="B720" s="89"/>
      <c r="C720" s="79"/>
    </row>
    <row r="721" spans="2:3" ht="14.4">
      <c r="B721" s="89"/>
      <c r="C721" s="79"/>
    </row>
    <row r="722" spans="2:3" ht="14.4">
      <c r="B722" s="89"/>
      <c r="C722" s="79"/>
    </row>
    <row r="723" spans="2:3" ht="14.4">
      <c r="B723" s="89"/>
      <c r="C723" s="79"/>
    </row>
    <row r="724" spans="2:3" ht="14.4">
      <c r="B724" s="89"/>
      <c r="C724" s="79"/>
    </row>
    <row r="725" spans="2:3" ht="14.4">
      <c r="B725" s="89"/>
      <c r="C725" s="79"/>
    </row>
    <row r="726" spans="2:3" ht="14.4">
      <c r="B726" s="89"/>
      <c r="C726" s="79"/>
    </row>
    <row r="727" spans="2:3" ht="14.4">
      <c r="B727" s="89"/>
      <c r="C727" s="79"/>
    </row>
    <row r="728" spans="2:3" ht="14.4">
      <c r="B728" s="89"/>
      <c r="C728" s="79"/>
    </row>
    <row r="729" spans="2:3" ht="14.4">
      <c r="B729" s="89"/>
      <c r="C729" s="79"/>
    </row>
    <row r="730" spans="2:3" ht="14.4">
      <c r="B730" s="89"/>
      <c r="C730" s="79"/>
    </row>
    <row r="731" spans="2:3" ht="14.4">
      <c r="B731" s="89"/>
      <c r="C731" s="79"/>
    </row>
    <row r="732" spans="2:3" ht="14.4">
      <c r="B732" s="89"/>
      <c r="C732" s="79"/>
    </row>
    <row r="733" spans="2:3" ht="14.4">
      <c r="B733" s="89"/>
      <c r="C733" s="79"/>
    </row>
    <row r="734" spans="2:3" ht="14.4">
      <c r="B734" s="89"/>
      <c r="C734" s="79"/>
    </row>
    <row r="735" spans="2:3" ht="14.4">
      <c r="B735" s="89"/>
      <c r="C735" s="79"/>
    </row>
    <row r="736" spans="2:3" ht="14.4">
      <c r="B736" s="89"/>
      <c r="C736" s="79"/>
    </row>
    <row r="737" spans="2:3" ht="14.4">
      <c r="B737" s="89"/>
      <c r="C737" s="79"/>
    </row>
    <row r="738" spans="2:3" ht="14.4">
      <c r="B738" s="89"/>
      <c r="C738" s="79"/>
    </row>
    <row r="739" spans="2:3" ht="14.4">
      <c r="B739" s="89"/>
      <c r="C739" s="79"/>
    </row>
    <row r="740" spans="2:3" ht="14.4">
      <c r="B740" s="89"/>
      <c r="C740" s="79"/>
    </row>
    <row r="741" spans="2:3" ht="14.4">
      <c r="B741" s="89"/>
      <c r="C741" s="79"/>
    </row>
    <row r="742" spans="2:3" ht="14.4">
      <c r="B742" s="89"/>
      <c r="C742" s="79"/>
    </row>
    <row r="743" spans="2:3" ht="14.4">
      <c r="B743" s="89"/>
      <c r="C743" s="79"/>
    </row>
    <row r="744" spans="2:3" ht="14.4">
      <c r="B744" s="89"/>
      <c r="C744" s="79"/>
    </row>
    <row r="745" spans="2:3" ht="14.4">
      <c r="B745" s="89"/>
      <c r="C745" s="79"/>
    </row>
    <row r="746" spans="2:3" ht="14.4">
      <c r="B746" s="89"/>
      <c r="C746" s="79"/>
    </row>
    <row r="747" spans="2:3" ht="14.4">
      <c r="B747" s="89"/>
      <c r="C747" s="79"/>
    </row>
    <row r="748" spans="2:3" ht="14.4">
      <c r="B748" s="89"/>
      <c r="C748" s="79"/>
    </row>
    <row r="749" spans="2:3" ht="14.4">
      <c r="B749" s="89"/>
      <c r="C749" s="79"/>
    </row>
    <row r="750" spans="2:3" ht="14.4">
      <c r="B750" s="89"/>
      <c r="C750" s="79"/>
    </row>
    <row r="751" spans="2:3" ht="14.4">
      <c r="B751" s="89"/>
      <c r="C751" s="79"/>
    </row>
    <row r="752" spans="2:3" ht="14.4">
      <c r="B752" s="89"/>
      <c r="C752" s="79"/>
    </row>
    <row r="753" spans="2:3" ht="14.4">
      <c r="B753" s="89"/>
      <c r="C753" s="79"/>
    </row>
    <row r="754" spans="2:3" ht="14.4">
      <c r="B754" s="89"/>
      <c r="C754" s="79"/>
    </row>
    <row r="755" spans="2:3" ht="14.4">
      <c r="B755" s="89"/>
      <c r="C755" s="79"/>
    </row>
    <row r="756" spans="2:3" ht="14.4">
      <c r="B756" s="89"/>
      <c r="C756" s="79"/>
    </row>
    <row r="757" spans="2:3" ht="14.4">
      <c r="B757" s="89"/>
      <c r="C757" s="79"/>
    </row>
    <row r="758" spans="2:3" ht="14.4">
      <c r="B758" s="89"/>
      <c r="C758" s="79"/>
    </row>
    <row r="759" spans="2:3" ht="14.4">
      <c r="B759" s="89"/>
      <c r="C759" s="79"/>
    </row>
    <row r="760" spans="2:3" ht="14.4">
      <c r="B760" s="89"/>
      <c r="C760" s="79"/>
    </row>
    <row r="761" spans="2:3" ht="14.4">
      <c r="B761" s="89"/>
      <c r="C761" s="79"/>
    </row>
    <row r="762" spans="2:3" ht="14.4">
      <c r="B762" s="89"/>
      <c r="C762" s="79"/>
    </row>
    <row r="763" spans="2:3" ht="14.4">
      <c r="B763" s="89"/>
      <c r="C763" s="79"/>
    </row>
    <row r="764" spans="2:3" ht="14.4">
      <c r="B764" s="89"/>
      <c r="C764" s="79"/>
    </row>
    <row r="765" spans="2:3" ht="14.4">
      <c r="B765" s="89"/>
      <c r="C765" s="79"/>
    </row>
    <row r="766" spans="2:3" ht="14.4">
      <c r="B766" s="89"/>
      <c r="C766" s="79"/>
    </row>
    <row r="767" spans="2:3" ht="14.4">
      <c r="B767" s="89"/>
      <c r="C767" s="79"/>
    </row>
    <row r="768" spans="2:3" ht="14.4">
      <c r="B768" s="89"/>
      <c r="C768" s="79"/>
    </row>
    <row r="769" spans="2:3" ht="14.4">
      <c r="B769" s="89"/>
      <c r="C769" s="79"/>
    </row>
    <row r="770" spans="2:3" ht="14.4">
      <c r="B770" s="89"/>
      <c r="C770" s="79"/>
    </row>
    <row r="771" spans="2:3" ht="14.4">
      <c r="B771" s="89"/>
      <c r="C771" s="79"/>
    </row>
    <row r="772" spans="2:3" ht="14.4">
      <c r="B772" s="89"/>
      <c r="C772" s="79"/>
    </row>
    <row r="773" spans="2:3" ht="14.4">
      <c r="B773" s="89"/>
      <c r="C773" s="79"/>
    </row>
    <row r="774" spans="2:3" ht="14.4">
      <c r="B774" s="89"/>
      <c r="C774" s="79"/>
    </row>
    <row r="775" spans="2:3" ht="14.4">
      <c r="B775" s="89"/>
      <c r="C775" s="79"/>
    </row>
    <row r="776" spans="2:3" ht="14.4">
      <c r="B776" s="89"/>
      <c r="C776" s="79"/>
    </row>
    <row r="777" spans="2:3" ht="14.4">
      <c r="B777" s="89"/>
      <c r="C777" s="79"/>
    </row>
    <row r="778" spans="2:3" ht="14.4">
      <c r="B778" s="89"/>
      <c r="C778" s="79"/>
    </row>
    <row r="779" spans="2:3" ht="14.4">
      <c r="B779" s="89"/>
      <c r="C779" s="79"/>
    </row>
    <row r="780" spans="2:3" ht="14.4">
      <c r="B780" s="89"/>
      <c r="C780" s="79"/>
    </row>
    <row r="781" spans="2:3" ht="14.4">
      <c r="B781" s="89"/>
      <c r="C781" s="79"/>
    </row>
    <row r="782" spans="2:3" ht="14.4">
      <c r="B782" s="89"/>
      <c r="C782" s="79"/>
    </row>
    <row r="783" spans="2:3" ht="14.4">
      <c r="B783" s="89"/>
      <c r="C783" s="79"/>
    </row>
    <row r="784" spans="2:3" ht="14.4">
      <c r="B784" s="89"/>
      <c r="C784" s="79"/>
    </row>
    <row r="785" spans="2:3" ht="14.4">
      <c r="B785" s="89"/>
      <c r="C785" s="79"/>
    </row>
    <row r="786" spans="2:3" ht="14.4">
      <c r="B786" s="89"/>
      <c r="C786" s="79"/>
    </row>
    <row r="787" spans="2:3" ht="14.4">
      <c r="B787" s="89"/>
      <c r="C787" s="79"/>
    </row>
    <row r="788" spans="2:3" ht="14.4">
      <c r="B788" s="89"/>
      <c r="C788" s="79"/>
    </row>
    <row r="789" spans="2:3" ht="14.4">
      <c r="B789" s="89"/>
      <c r="C789" s="79"/>
    </row>
    <row r="790" spans="2:3" ht="14.4">
      <c r="B790" s="89"/>
      <c r="C790" s="79"/>
    </row>
    <row r="791" spans="2:3" ht="14.4">
      <c r="B791" s="89"/>
      <c r="C791" s="79"/>
    </row>
    <row r="792" spans="2:3" ht="14.4">
      <c r="B792" s="89"/>
      <c r="C792" s="79"/>
    </row>
    <row r="793" spans="2:3" ht="14.4">
      <c r="B793" s="89"/>
      <c r="C793" s="79"/>
    </row>
    <row r="794" spans="2:3" ht="14.4">
      <c r="B794" s="89"/>
      <c r="C794" s="79"/>
    </row>
    <row r="795" spans="2:3" ht="14.4">
      <c r="B795" s="89"/>
      <c r="C795" s="79"/>
    </row>
    <row r="796" spans="2:3" ht="14.4">
      <c r="B796" s="89"/>
      <c r="C796" s="79"/>
    </row>
    <row r="797" spans="2:3" ht="14.4">
      <c r="B797" s="89"/>
      <c r="C797" s="79"/>
    </row>
    <row r="798" spans="2:3" ht="14.4">
      <c r="B798" s="89"/>
      <c r="C798" s="79"/>
    </row>
    <row r="799" spans="2:3" ht="14.4">
      <c r="B799" s="89"/>
      <c r="C799" s="79"/>
    </row>
    <row r="800" spans="2:3" ht="14.4">
      <c r="B800" s="89"/>
      <c r="C800" s="79"/>
    </row>
    <row r="801" spans="2:3" ht="14.4">
      <c r="B801" s="89"/>
      <c r="C801" s="79"/>
    </row>
    <row r="802" spans="2:3" ht="14.4">
      <c r="B802" s="89"/>
      <c r="C802" s="79"/>
    </row>
    <row r="803" spans="2:3" ht="14.4">
      <c r="B803" s="89"/>
      <c r="C803" s="79"/>
    </row>
    <row r="804" spans="2:3" ht="14.4">
      <c r="B804" s="89"/>
      <c r="C804" s="79"/>
    </row>
    <row r="805" spans="2:3" ht="14.4">
      <c r="B805" s="89"/>
      <c r="C805" s="79"/>
    </row>
    <row r="806" spans="2:3" ht="14.4">
      <c r="B806" s="89"/>
      <c r="C806" s="79"/>
    </row>
    <row r="807" spans="2:3" ht="14.4">
      <c r="B807" s="89"/>
      <c r="C807" s="79"/>
    </row>
    <row r="808" spans="2:3" ht="14.4">
      <c r="B808" s="89"/>
      <c r="C808" s="79"/>
    </row>
    <row r="809" spans="2:3" ht="14.4">
      <c r="B809" s="89"/>
      <c r="C809" s="79"/>
    </row>
    <row r="810" spans="2:3" ht="14.4">
      <c r="B810" s="89"/>
      <c r="C810" s="79"/>
    </row>
    <row r="811" spans="2:3" ht="14.4">
      <c r="B811" s="89"/>
      <c r="C811" s="79"/>
    </row>
    <row r="812" spans="2:3" ht="14.4">
      <c r="B812" s="89"/>
      <c r="C812" s="79"/>
    </row>
    <row r="813" spans="2:3" ht="14.4">
      <c r="B813" s="89"/>
      <c r="C813" s="79"/>
    </row>
    <row r="814" spans="2:3" ht="14.4">
      <c r="B814" s="89"/>
      <c r="C814" s="79"/>
    </row>
    <row r="815" spans="2:3" ht="14.4">
      <c r="B815" s="89"/>
      <c r="C815" s="79"/>
    </row>
    <row r="816" spans="2:3" ht="14.4">
      <c r="B816" s="89"/>
      <c r="C816" s="79"/>
    </row>
    <row r="817" spans="2:3" ht="14.4">
      <c r="B817" s="89"/>
      <c r="C817" s="79"/>
    </row>
    <row r="818" spans="2:3" ht="14.4">
      <c r="B818" s="89"/>
      <c r="C818" s="79"/>
    </row>
    <row r="819" spans="2:3" ht="14.4">
      <c r="B819" s="89"/>
      <c r="C819" s="79"/>
    </row>
    <row r="820" spans="2:3" ht="14.4">
      <c r="B820" s="89"/>
      <c r="C820" s="79"/>
    </row>
    <row r="821" spans="2:3" ht="14.4">
      <c r="B821" s="89"/>
      <c r="C821" s="79"/>
    </row>
    <row r="822" spans="2:3" ht="14.4">
      <c r="B822" s="89"/>
      <c r="C822" s="79"/>
    </row>
    <row r="823" spans="2:3" ht="14.4">
      <c r="B823" s="89"/>
      <c r="C823" s="79"/>
    </row>
    <row r="824" spans="2:3" ht="14.4">
      <c r="B824" s="89"/>
      <c r="C824" s="79"/>
    </row>
    <row r="825" spans="2:3" ht="14.4">
      <c r="B825" s="89"/>
      <c r="C825" s="79"/>
    </row>
    <row r="826" spans="2:3" ht="14.4">
      <c r="B826" s="89"/>
      <c r="C826" s="79"/>
    </row>
    <row r="827" spans="2:3" ht="14.4">
      <c r="B827" s="89"/>
      <c r="C827" s="79"/>
    </row>
    <row r="828" spans="2:3" ht="14.4">
      <c r="B828" s="89"/>
      <c r="C828" s="79"/>
    </row>
    <row r="829" spans="2:3" ht="14.4">
      <c r="B829" s="89"/>
      <c r="C829" s="79"/>
    </row>
    <row r="830" spans="2:3" ht="14.4">
      <c r="B830" s="89"/>
      <c r="C830" s="79"/>
    </row>
    <row r="831" spans="2:3" ht="14.4">
      <c r="B831" s="89"/>
      <c r="C831" s="79"/>
    </row>
    <row r="832" spans="2:3" ht="14.4">
      <c r="B832" s="89"/>
      <c r="C832" s="79"/>
    </row>
    <row r="833" spans="2:3" ht="14.4">
      <c r="B833" s="89"/>
      <c r="C833" s="79"/>
    </row>
    <row r="834" spans="2:3" ht="14.4">
      <c r="B834" s="89"/>
      <c r="C834" s="79"/>
    </row>
    <row r="835" spans="2:3" ht="14.4">
      <c r="B835" s="89"/>
      <c r="C835" s="79"/>
    </row>
    <row r="836" spans="2:3" ht="14.4">
      <c r="B836" s="89"/>
      <c r="C836" s="79"/>
    </row>
    <row r="837" spans="2:3" ht="14.4">
      <c r="B837" s="89"/>
      <c r="C837" s="79"/>
    </row>
    <row r="838" spans="2:3" ht="14.4">
      <c r="B838" s="89"/>
      <c r="C838" s="79"/>
    </row>
    <row r="839" spans="2:3" ht="14.4">
      <c r="B839" s="89"/>
      <c r="C839" s="79"/>
    </row>
    <row r="840" spans="2:3" ht="14.4">
      <c r="B840" s="89"/>
      <c r="C840" s="79"/>
    </row>
    <row r="841" spans="2:3" ht="14.4">
      <c r="B841" s="89"/>
      <c r="C841" s="79"/>
    </row>
    <row r="842" spans="2:3" ht="14.4">
      <c r="B842" s="89"/>
      <c r="C842" s="79"/>
    </row>
    <row r="843" spans="2:3" ht="14.4">
      <c r="B843" s="89"/>
      <c r="C843" s="79"/>
    </row>
    <row r="844" spans="2:3" ht="14.4">
      <c r="B844" s="89"/>
      <c r="C844" s="79"/>
    </row>
    <row r="845" spans="2:3" ht="14.4">
      <c r="B845" s="89"/>
      <c r="C845" s="79"/>
    </row>
    <row r="846" spans="2:3" ht="14.4">
      <c r="B846" s="89"/>
      <c r="C846" s="79"/>
    </row>
    <row r="847" spans="2:3" ht="14.4">
      <c r="B847" s="89"/>
      <c r="C847" s="79"/>
    </row>
    <row r="848" spans="2:3" ht="14.4">
      <c r="B848" s="89"/>
      <c r="C848" s="79"/>
    </row>
    <row r="849" spans="2:3" ht="14.4">
      <c r="B849" s="89"/>
      <c r="C849" s="79"/>
    </row>
    <row r="850" spans="2:3" ht="14.4">
      <c r="B850" s="89"/>
      <c r="C850" s="79"/>
    </row>
    <row r="851" spans="2:3" ht="14.4">
      <c r="B851" s="89"/>
      <c r="C851" s="79"/>
    </row>
    <row r="852" spans="2:3" ht="14.4">
      <c r="B852" s="89"/>
      <c r="C852" s="79"/>
    </row>
    <row r="853" spans="2:3" ht="14.4">
      <c r="B853" s="89"/>
      <c r="C853" s="79"/>
    </row>
    <row r="854" spans="2:3" ht="14.4">
      <c r="B854" s="89"/>
      <c r="C854" s="79"/>
    </row>
    <row r="855" spans="2:3" ht="14.4">
      <c r="B855" s="89"/>
      <c r="C855" s="79"/>
    </row>
    <row r="856" spans="2:3" ht="14.4">
      <c r="B856" s="89"/>
      <c r="C856" s="79"/>
    </row>
    <row r="857" spans="2:3" ht="14.4">
      <c r="B857" s="89"/>
      <c r="C857" s="79"/>
    </row>
    <row r="858" spans="2:3" ht="14.4">
      <c r="B858" s="89"/>
      <c r="C858" s="79"/>
    </row>
    <row r="859" spans="2:3" ht="14.4">
      <c r="B859" s="89"/>
      <c r="C859" s="79"/>
    </row>
    <row r="860" spans="2:3" ht="14.4">
      <c r="B860" s="89"/>
      <c r="C860" s="79"/>
    </row>
    <row r="861" spans="2:3" ht="14.4">
      <c r="B861" s="89"/>
      <c r="C861" s="79"/>
    </row>
    <row r="862" spans="2:3" ht="14.4">
      <c r="B862" s="89"/>
      <c r="C862" s="79"/>
    </row>
    <row r="863" spans="2:3" ht="14.4">
      <c r="B863" s="89"/>
      <c r="C863" s="79"/>
    </row>
    <row r="864" spans="2:3" ht="14.4">
      <c r="B864" s="89"/>
      <c r="C864" s="79"/>
    </row>
    <row r="865" spans="2:3" ht="14.4">
      <c r="B865" s="89"/>
      <c r="C865" s="79"/>
    </row>
    <row r="866" spans="2:3" ht="14.4">
      <c r="B866" s="89"/>
      <c r="C866" s="79"/>
    </row>
    <row r="867" spans="2:3" ht="14.4">
      <c r="B867" s="89"/>
      <c r="C867" s="79"/>
    </row>
    <row r="868" spans="2:3" ht="14.4">
      <c r="B868" s="89"/>
      <c r="C868" s="79"/>
    </row>
    <row r="869" spans="2:3" ht="14.4">
      <c r="B869" s="89"/>
      <c r="C869" s="79"/>
    </row>
    <row r="870" spans="2:3" ht="14.4">
      <c r="B870" s="89"/>
      <c r="C870" s="79"/>
    </row>
    <row r="871" spans="2:3" ht="14.4">
      <c r="B871" s="89"/>
      <c r="C871" s="79"/>
    </row>
    <row r="872" spans="2:3" ht="14.4">
      <c r="B872" s="89"/>
      <c r="C872" s="79"/>
    </row>
    <row r="873" spans="2:3" ht="14.4">
      <c r="B873" s="89"/>
      <c r="C873" s="79"/>
    </row>
    <row r="874" spans="2:3" ht="14.4">
      <c r="B874" s="89"/>
      <c r="C874" s="79"/>
    </row>
    <row r="875" spans="2:3" ht="14.4">
      <c r="B875" s="89"/>
      <c r="C875" s="79"/>
    </row>
    <row r="876" spans="2:3" ht="14.4">
      <c r="B876" s="89"/>
      <c r="C876" s="79"/>
    </row>
    <row r="877" spans="2:3" ht="14.4">
      <c r="B877" s="89"/>
      <c r="C877" s="79"/>
    </row>
    <row r="878" spans="2:3" ht="14.4">
      <c r="B878" s="89"/>
      <c r="C878" s="79"/>
    </row>
    <row r="879" spans="2:3" ht="14.4">
      <c r="B879" s="89"/>
      <c r="C879" s="79"/>
    </row>
    <row r="880" spans="2:3" ht="14.4">
      <c r="B880" s="89"/>
      <c r="C880" s="79"/>
    </row>
    <row r="881" spans="2:3" ht="14.4">
      <c r="B881" s="89"/>
      <c r="C881" s="79"/>
    </row>
    <row r="882" spans="2:3" ht="14.4">
      <c r="B882" s="89"/>
      <c r="C882" s="79"/>
    </row>
    <row r="883" spans="2:3" ht="14.4">
      <c r="B883" s="89"/>
      <c r="C883" s="79"/>
    </row>
    <row r="884" spans="2:3" ht="14.4">
      <c r="B884" s="89"/>
      <c r="C884" s="79"/>
    </row>
    <row r="885" spans="2:3" ht="14.4">
      <c r="B885" s="89"/>
      <c r="C885" s="79"/>
    </row>
    <row r="886" spans="2:3" ht="14.4">
      <c r="B886" s="89"/>
      <c r="C886" s="79"/>
    </row>
    <row r="887" spans="2:3" ht="14.4">
      <c r="B887" s="89"/>
      <c r="C887" s="79"/>
    </row>
    <row r="888" spans="2:3" ht="14.4">
      <c r="B888" s="89"/>
      <c r="C888" s="79"/>
    </row>
    <row r="889" spans="2:3" ht="14.4">
      <c r="B889" s="89"/>
      <c r="C889" s="79"/>
    </row>
    <row r="890" spans="2:3" ht="14.4">
      <c r="B890" s="89"/>
      <c r="C890" s="79"/>
    </row>
    <row r="891" spans="2:3" ht="14.4">
      <c r="B891" s="89"/>
      <c r="C891" s="79"/>
    </row>
    <row r="892" spans="2:3" ht="14.4">
      <c r="B892" s="89"/>
      <c r="C892" s="79"/>
    </row>
    <row r="893" spans="2:3" ht="14.4">
      <c r="B893" s="89"/>
      <c r="C893" s="79"/>
    </row>
    <row r="894" spans="2:3" ht="14.4">
      <c r="B894" s="89"/>
      <c r="C894" s="79"/>
    </row>
    <row r="895" spans="2:3" ht="14.4">
      <c r="B895" s="89"/>
      <c r="C895" s="79"/>
    </row>
    <row r="896" spans="2:3" ht="14.4">
      <c r="B896" s="89"/>
      <c r="C896" s="79"/>
    </row>
    <row r="897" spans="2:3" ht="14.4">
      <c r="B897" s="89"/>
      <c r="C897" s="79"/>
    </row>
    <row r="898" spans="2:3" ht="14.4">
      <c r="B898" s="89"/>
      <c r="C898" s="79"/>
    </row>
    <row r="899" spans="2:3" ht="14.4">
      <c r="B899" s="89"/>
      <c r="C899" s="79"/>
    </row>
    <row r="900" spans="2:3" ht="14.4">
      <c r="B900" s="89"/>
      <c r="C900" s="79"/>
    </row>
    <row r="901" spans="2:3" ht="14.4">
      <c r="B901" s="89"/>
      <c r="C901" s="79"/>
    </row>
    <row r="902" spans="2:3" ht="14.4">
      <c r="B902" s="89"/>
      <c r="C902" s="79"/>
    </row>
    <row r="903" spans="2:3" ht="14.4">
      <c r="B903" s="89"/>
      <c r="C903" s="79"/>
    </row>
    <row r="904" spans="2:3" ht="14.4">
      <c r="B904" s="89"/>
      <c r="C904" s="79"/>
    </row>
    <row r="905" spans="2:3" ht="14.4">
      <c r="B905" s="89"/>
      <c r="C905" s="79"/>
    </row>
    <row r="906" spans="2:3" ht="14.4">
      <c r="B906" s="89"/>
      <c r="C906" s="79"/>
    </row>
    <row r="907" spans="2:3" ht="14.4">
      <c r="B907" s="89"/>
      <c r="C907" s="79"/>
    </row>
    <row r="908" spans="2:3" ht="14.4">
      <c r="B908" s="89"/>
      <c r="C908" s="79"/>
    </row>
    <row r="909" spans="2:3" ht="14.4">
      <c r="B909" s="89"/>
      <c r="C909" s="79"/>
    </row>
    <row r="910" spans="2:3" ht="14.4">
      <c r="B910" s="89"/>
      <c r="C910" s="79"/>
    </row>
    <row r="911" spans="2:3" ht="14.4">
      <c r="B911" s="89"/>
      <c r="C911" s="79"/>
    </row>
    <row r="912" spans="2:3" ht="14.4">
      <c r="B912" s="89"/>
      <c r="C912" s="79"/>
    </row>
    <row r="913" spans="2:3" ht="14.4">
      <c r="B913" s="89"/>
      <c r="C913" s="79"/>
    </row>
    <row r="914" spans="2:3" ht="14.4">
      <c r="B914" s="89"/>
      <c r="C914" s="79"/>
    </row>
    <row r="915" spans="2:3" ht="14.4">
      <c r="B915" s="89"/>
      <c r="C915" s="79"/>
    </row>
    <row r="916" spans="2:3" ht="14.4">
      <c r="B916" s="89"/>
      <c r="C916" s="79"/>
    </row>
    <row r="917" spans="2:3" ht="14.4">
      <c r="B917" s="89"/>
      <c r="C917" s="79"/>
    </row>
    <row r="918" spans="2:3" ht="14.4">
      <c r="B918" s="89"/>
      <c r="C918" s="79"/>
    </row>
    <row r="919" spans="2:3" ht="14.4">
      <c r="B919" s="89"/>
      <c r="C919" s="79"/>
    </row>
    <row r="920" spans="2:3" ht="14.4">
      <c r="B920" s="89"/>
      <c r="C920" s="79"/>
    </row>
    <row r="921" spans="2:3" ht="14.4">
      <c r="B921" s="89"/>
      <c r="C921" s="79"/>
    </row>
    <row r="922" spans="2:3" ht="14.4">
      <c r="B922" s="89"/>
      <c r="C922" s="79"/>
    </row>
    <row r="923" spans="2:3" ht="14.4">
      <c r="B923" s="89"/>
      <c r="C923" s="79"/>
    </row>
    <row r="924" spans="2:3" ht="14.4">
      <c r="B924" s="89"/>
      <c r="C924" s="79"/>
    </row>
    <row r="925" spans="2:3" ht="14.4">
      <c r="B925" s="89"/>
      <c r="C925" s="79"/>
    </row>
    <row r="926" spans="2:3" ht="14.4">
      <c r="B926" s="89"/>
      <c r="C926" s="79"/>
    </row>
    <row r="927" spans="2:3" ht="14.4">
      <c r="B927" s="89"/>
      <c r="C927" s="79"/>
    </row>
    <row r="928" spans="2:3" ht="14.4">
      <c r="B928" s="89"/>
      <c r="C928" s="79"/>
    </row>
    <row r="929" spans="2:3" ht="14.4">
      <c r="B929" s="89"/>
      <c r="C929" s="79"/>
    </row>
    <row r="930" spans="2:3" ht="14.4">
      <c r="B930" s="89"/>
      <c r="C930" s="79"/>
    </row>
    <row r="931" spans="2:3" ht="14.4">
      <c r="B931" s="89"/>
      <c r="C931" s="79"/>
    </row>
    <row r="932" spans="2:3" ht="14.4">
      <c r="B932" s="89"/>
      <c r="C932" s="79"/>
    </row>
    <row r="933" spans="2:3" ht="14.4">
      <c r="B933" s="89"/>
      <c r="C933" s="79"/>
    </row>
    <row r="934" spans="2:3" ht="14.4">
      <c r="B934" s="89"/>
      <c r="C934" s="79"/>
    </row>
    <row r="935" spans="2:3" ht="14.4">
      <c r="B935" s="89"/>
      <c r="C935" s="79"/>
    </row>
    <row r="936" spans="2:3" ht="14.4">
      <c r="B936" s="89"/>
      <c r="C936" s="79"/>
    </row>
    <row r="937" spans="2:3" ht="14.4">
      <c r="B937" s="89"/>
      <c r="C937" s="79"/>
    </row>
    <row r="938" spans="2:3" ht="14.4">
      <c r="B938" s="89"/>
      <c r="C938" s="79"/>
    </row>
    <row r="939" spans="2:3" ht="14.4">
      <c r="B939" s="89"/>
      <c r="C939" s="79"/>
    </row>
    <row r="940" spans="2:3" ht="14.4">
      <c r="B940" s="89"/>
      <c r="C940" s="79"/>
    </row>
    <row r="941" spans="2:3" ht="14.4">
      <c r="B941" s="89"/>
      <c r="C941" s="79"/>
    </row>
    <row r="942" spans="2:3" ht="14.4">
      <c r="B942" s="89"/>
      <c r="C942" s="79"/>
    </row>
    <row r="943" spans="2:3" ht="14.4">
      <c r="B943" s="89"/>
      <c r="C943" s="79"/>
    </row>
    <row r="944" spans="2:3" ht="14.4">
      <c r="B944" s="89"/>
      <c r="C944" s="79"/>
    </row>
    <row r="945" spans="2:3" ht="14.4">
      <c r="B945" s="89"/>
      <c r="C945" s="79"/>
    </row>
    <row r="946" spans="2:3" ht="14.4">
      <c r="B946" s="89"/>
      <c r="C946" s="79"/>
    </row>
    <row r="947" spans="2:3" ht="14.4">
      <c r="B947" s="89"/>
      <c r="C947" s="79"/>
    </row>
    <row r="948" spans="2:3" ht="14.4">
      <c r="B948" s="89"/>
      <c r="C948" s="79"/>
    </row>
    <row r="949" spans="2:3" ht="14.4">
      <c r="B949" s="89"/>
      <c r="C949" s="79"/>
    </row>
    <row r="950" spans="2:3" ht="14.4">
      <c r="B950" s="89"/>
      <c r="C950" s="79"/>
    </row>
    <row r="951" spans="2:3" ht="14.4">
      <c r="B951" s="89"/>
      <c r="C951" s="79"/>
    </row>
    <row r="952" spans="2:3" ht="14.4">
      <c r="B952" s="89"/>
      <c r="C952" s="79"/>
    </row>
    <row r="953" spans="2:3" ht="14.4">
      <c r="B953" s="89"/>
      <c r="C953" s="79"/>
    </row>
    <row r="954" spans="2:3" ht="14.4">
      <c r="B954" s="89"/>
      <c r="C954" s="79"/>
    </row>
    <row r="955" spans="2:3" ht="14.4">
      <c r="B955" s="89"/>
      <c r="C955" s="79"/>
    </row>
    <row r="956" spans="2:3" ht="14.4">
      <c r="B956" s="89"/>
      <c r="C956" s="79"/>
    </row>
    <row r="957" spans="2:3" ht="14.4">
      <c r="B957" s="89"/>
      <c r="C957" s="79"/>
    </row>
    <row r="958" spans="2:3" ht="14.4">
      <c r="B958" s="89"/>
      <c r="C958" s="79"/>
    </row>
    <row r="959" spans="2:3" ht="14.4">
      <c r="B959" s="89"/>
      <c r="C959" s="79"/>
    </row>
    <row r="960" spans="2:3" ht="14.4">
      <c r="B960" s="89"/>
      <c r="C960" s="79"/>
    </row>
    <row r="961" spans="2:3" ht="14.4">
      <c r="B961" s="89"/>
      <c r="C961" s="79"/>
    </row>
    <row r="962" spans="2:3" ht="14.4">
      <c r="B962" s="89"/>
      <c r="C962" s="79"/>
    </row>
    <row r="963" spans="2:3" ht="14.4">
      <c r="B963" s="89"/>
      <c r="C963" s="79"/>
    </row>
    <row r="964" spans="2:3" ht="14.4">
      <c r="B964" s="89"/>
      <c r="C964" s="79"/>
    </row>
    <row r="965" spans="2:3" ht="14.4">
      <c r="B965" s="89"/>
      <c r="C965" s="79"/>
    </row>
    <row r="966" spans="2:3" ht="14.4">
      <c r="B966" s="89"/>
      <c r="C966" s="79"/>
    </row>
    <row r="967" spans="2:3" ht="14.4">
      <c r="B967" s="89"/>
      <c r="C967" s="79"/>
    </row>
    <row r="968" spans="2:3" ht="14.4">
      <c r="B968" s="89"/>
      <c r="C968" s="79"/>
    </row>
    <row r="969" spans="2:3" ht="14.4">
      <c r="B969" s="89"/>
      <c r="C969" s="79"/>
    </row>
    <row r="970" spans="2:3" ht="14.4">
      <c r="B970" s="89"/>
      <c r="C970" s="79"/>
    </row>
    <row r="971" spans="2:3" ht="14.4">
      <c r="B971" s="89"/>
      <c r="C971" s="79"/>
    </row>
    <row r="972" spans="2:3" ht="14.4">
      <c r="B972" s="89"/>
      <c r="C972" s="79"/>
    </row>
    <row r="973" spans="2:3" ht="14.4">
      <c r="B973" s="89"/>
      <c r="C973" s="79"/>
    </row>
    <row r="974" spans="2:3" ht="14.4">
      <c r="B974" s="89"/>
      <c r="C974" s="79"/>
    </row>
    <row r="975" spans="2:3" ht="14.4">
      <c r="B975" s="89"/>
      <c r="C975" s="79"/>
    </row>
    <row r="976" spans="2:3" ht="14.4">
      <c r="B976" s="89"/>
      <c r="C976" s="79"/>
    </row>
    <row r="977" spans="2:3" ht="14.4">
      <c r="B977" s="89"/>
      <c r="C977" s="79"/>
    </row>
    <row r="978" spans="2:3" ht="14.4">
      <c r="B978" s="89"/>
      <c r="C978" s="79"/>
    </row>
    <row r="979" spans="2:3" ht="14.4">
      <c r="B979" s="89"/>
      <c r="C979" s="79"/>
    </row>
    <row r="980" spans="2:3" ht="14.4">
      <c r="B980" s="89"/>
      <c r="C980" s="79"/>
    </row>
    <row r="981" spans="2:3" ht="14.4">
      <c r="B981" s="89"/>
      <c r="C981" s="79"/>
    </row>
    <row r="982" spans="2:3" ht="14.4">
      <c r="B982" s="89"/>
      <c r="C982" s="79"/>
    </row>
    <row r="983" spans="2:3" ht="14.4">
      <c r="B983" s="89"/>
      <c r="C983" s="79"/>
    </row>
    <row r="984" spans="2:3" ht="14.4">
      <c r="B984" s="89"/>
      <c r="C984" s="79"/>
    </row>
    <row r="985" spans="2:3" ht="14.4">
      <c r="B985" s="89"/>
      <c r="C985" s="79"/>
    </row>
    <row r="986" spans="2:3" ht="14.4">
      <c r="B986" s="89"/>
      <c r="C986" s="79"/>
    </row>
    <row r="987" spans="2:3" ht="14.4">
      <c r="B987" s="89"/>
      <c r="C987" s="79"/>
    </row>
    <row r="988" spans="2:3" ht="14.4">
      <c r="B988" s="89"/>
      <c r="C988" s="79"/>
    </row>
    <row r="989" spans="2:3" ht="14.4">
      <c r="B989" s="89"/>
      <c r="C989" s="79"/>
    </row>
    <row r="990" spans="2:3" ht="14.4">
      <c r="B990" s="89"/>
      <c r="C990" s="79"/>
    </row>
    <row r="991" spans="2:3" ht="14.4">
      <c r="B991" s="89"/>
      <c r="C991" s="79"/>
    </row>
    <row r="992" spans="2:3" ht="14.4">
      <c r="B992" s="89"/>
      <c r="C992" s="79"/>
    </row>
    <row r="993" spans="2:3" ht="14.4">
      <c r="B993" s="89"/>
      <c r="C993" s="79"/>
    </row>
    <row r="994" spans="2:3" ht="14.4">
      <c r="B994" s="89"/>
      <c r="C994" s="79"/>
    </row>
    <row r="995" spans="2:3" ht="14.4">
      <c r="B995" s="89"/>
      <c r="C995" s="79"/>
    </row>
    <row r="996" spans="2:3" ht="14.4">
      <c r="B996" s="89"/>
      <c r="C996" s="79"/>
    </row>
    <row r="997" spans="2:3" ht="14.4">
      <c r="B997" s="89"/>
      <c r="C997" s="79"/>
    </row>
    <row r="998" spans="2:3" ht="14.4">
      <c r="B998" s="89"/>
      <c r="C998" s="79"/>
    </row>
    <row r="999" spans="2:3" ht="14.4">
      <c r="B999" s="89"/>
      <c r="C999" s="79"/>
    </row>
    <row r="1000" spans="2:3" ht="14.4">
      <c r="B1000" s="89"/>
      <c r="C1000" s="79"/>
    </row>
    <row r="1001" spans="2:3" ht="14.4">
      <c r="B1001" s="89"/>
      <c r="C1001" s="79"/>
    </row>
  </sheetData>
  <mergeCells count="4">
    <mergeCell ref="B12:N12"/>
    <mergeCell ref="B1:N1"/>
    <mergeCell ref="B24:N24"/>
    <mergeCell ref="D2:E2"/>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1"/>
  <sheetViews>
    <sheetView workbookViewId="0"/>
  </sheetViews>
  <sheetFormatPr defaultColWidth="15.109375" defaultRowHeight="15" customHeight="1"/>
  <cols>
    <col min="1" max="1" width="7.6640625" customWidth="1"/>
    <col min="2" max="2" width="13.109375" customWidth="1"/>
    <col min="3" max="3" width="41.88671875" customWidth="1"/>
    <col min="4" max="26" width="7.6640625" customWidth="1"/>
  </cols>
  <sheetData>
    <row r="1" spans="1:26" ht="16.5" customHeight="1">
      <c r="B1" s="125" t="s">
        <v>273</v>
      </c>
      <c r="C1" s="126"/>
      <c r="D1" s="126"/>
      <c r="E1" s="126"/>
      <c r="F1" s="126"/>
      <c r="G1" s="126"/>
      <c r="H1" s="126"/>
      <c r="I1" s="126"/>
      <c r="J1" s="126"/>
      <c r="K1" s="126"/>
      <c r="L1" s="126"/>
      <c r="M1" s="126"/>
      <c r="N1" s="126"/>
    </row>
    <row r="2" spans="1:26" ht="40.5" customHeight="1">
      <c r="B2" s="77"/>
      <c r="C2" s="77"/>
      <c r="D2" s="127"/>
      <c r="E2" s="126"/>
      <c r="F2" s="78"/>
      <c r="G2" s="78"/>
      <c r="H2" s="78"/>
      <c r="I2" s="78"/>
      <c r="J2" s="78"/>
      <c r="K2" s="78"/>
      <c r="L2" s="78"/>
      <c r="M2" s="78"/>
      <c r="N2" s="78"/>
      <c r="O2" s="79"/>
      <c r="P2" s="79"/>
    </row>
    <row r="3" spans="1:26" ht="40.5" customHeight="1">
      <c r="B3" s="80" t="s">
        <v>275</v>
      </c>
      <c r="C3" s="80" t="s">
        <v>2</v>
      </c>
      <c r="D3" s="81" t="s">
        <v>11</v>
      </c>
      <c r="E3" s="81" t="s">
        <v>12</v>
      </c>
      <c r="F3" s="81" t="s">
        <v>13</v>
      </c>
      <c r="G3" s="81" t="s">
        <v>14</v>
      </c>
      <c r="H3" s="81" t="s">
        <v>15</v>
      </c>
      <c r="I3" s="81" t="s">
        <v>16</v>
      </c>
      <c r="J3" s="81" t="s">
        <v>17</v>
      </c>
      <c r="K3" s="81" t="s">
        <v>18</v>
      </c>
      <c r="L3" s="81" t="s">
        <v>19</v>
      </c>
      <c r="M3" s="81" t="s">
        <v>20</v>
      </c>
      <c r="N3" s="81" t="s">
        <v>21</v>
      </c>
      <c r="O3" s="79"/>
      <c r="P3" s="79"/>
    </row>
    <row r="4" spans="1:26" ht="40.5" customHeight="1">
      <c r="B4" s="82" t="s">
        <v>1</v>
      </c>
      <c r="C4" s="83" t="s">
        <v>3</v>
      </c>
      <c r="D4" s="84" t="str">
        <f>'CS101'!C16</f>
        <v>P</v>
      </c>
      <c r="E4" s="84" t="str">
        <f>'CS101'!D16</f>
        <v>P</v>
      </c>
      <c r="F4" s="84" t="str">
        <f>'CS101'!E16</f>
        <v>P</v>
      </c>
      <c r="G4" s="84" t="str">
        <f>'CS101'!F16</f>
        <v>P</v>
      </c>
      <c r="H4" s="84" t="str">
        <f>'CS101'!G16</f>
        <v/>
      </c>
      <c r="I4" s="84" t="str">
        <f>'CS101'!H16</f>
        <v/>
      </c>
      <c r="J4" s="84" t="str">
        <f>'CS101'!I16</f>
        <v/>
      </c>
      <c r="K4" s="84" t="str">
        <f>'CS101'!J16</f>
        <v/>
      </c>
      <c r="L4" s="84" t="str">
        <f>'CS101'!K16</f>
        <v>P</v>
      </c>
      <c r="M4" s="84" t="str">
        <f>'CS101'!L16</f>
        <v/>
      </c>
      <c r="N4" s="84" t="str">
        <f>'CS101'!M16</f>
        <v/>
      </c>
      <c r="O4" s="76"/>
      <c r="P4" s="76"/>
    </row>
    <row r="5" spans="1:26" ht="40.5" customHeight="1">
      <c r="B5" s="82" t="s">
        <v>39</v>
      </c>
      <c r="C5" s="83" t="s">
        <v>276</v>
      </c>
      <c r="D5" s="84" t="str">
        <f>'CS102'!C16</f>
        <v>P</v>
      </c>
      <c r="E5" s="84" t="str">
        <f>'CS102'!D16</f>
        <v>P</v>
      </c>
      <c r="F5" s="84" t="str">
        <f>'CS102'!E16</f>
        <v>A</v>
      </c>
      <c r="G5" s="84" t="str">
        <f>'CS102'!F16</f>
        <v/>
      </c>
      <c r="H5" s="84" t="str">
        <f>'CS102'!G16</f>
        <v/>
      </c>
      <c r="I5" s="84" t="str">
        <f>'CS102'!H16</f>
        <v/>
      </c>
      <c r="J5" s="84" t="str">
        <f>'CS102'!I16</f>
        <v/>
      </c>
      <c r="K5" s="84" t="str">
        <f>'CS102'!J16</f>
        <v/>
      </c>
      <c r="L5" s="84" t="str">
        <f>'CS102'!K16</f>
        <v>A</v>
      </c>
      <c r="M5" s="84" t="str">
        <f>'CS102'!L16</f>
        <v>P</v>
      </c>
      <c r="N5" s="84" t="str">
        <f>'CS102'!M16</f>
        <v>A</v>
      </c>
      <c r="O5" s="76"/>
      <c r="P5" s="79"/>
    </row>
    <row r="6" spans="1:26" ht="40.5" customHeight="1">
      <c r="B6" s="82" t="s">
        <v>59</v>
      </c>
      <c r="C6" s="83" t="s">
        <v>277</v>
      </c>
      <c r="D6" s="84" t="str">
        <f>'CS175'!C16</f>
        <v>I</v>
      </c>
      <c r="E6" s="84" t="str">
        <f>'CS175'!D16</f>
        <v>I</v>
      </c>
      <c r="F6" s="84" t="str">
        <f>'CS175'!E16</f>
        <v>I</v>
      </c>
      <c r="G6" s="84" t="str">
        <f>'CS175'!F16</f>
        <v>I</v>
      </c>
      <c r="H6" s="84" t="str">
        <f>'CS175'!G16</f>
        <v/>
      </c>
      <c r="I6" s="84" t="str">
        <f>'CS175'!H16</f>
        <v/>
      </c>
      <c r="J6" s="84" t="str">
        <f>'CS175'!I16</f>
        <v/>
      </c>
      <c r="K6" s="84" t="str">
        <f>'CS175'!J16</f>
        <v/>
      </c>
      <c r="L6" s="84" t="str">
        <f>'CS175'!K16</f>
        <v>I</v>
      </c>
      <c r="M6" s="84" t="str">
        <f>'CS175'!L16</f>
        <v>I</v>
      </c>
      <c r="N6" s="84" t="str">
        <f>'CS175'!M16</f>
        <v/>
      </c>
      <c r="O6" s="76"/>
    </row>
    <row r="7" spans="1:26" ht="40.5" customHeight="1">
      <c r="B7" s="82" t="s">
        <v>68</v>
      </c>
      <c r="C7" s="83" t="s">
        <v>278</v>
      </c>
      <c r="D7" s="84" t="str">
        <f>'CS210'!C16</f>
        <v>P</v>
      </c>
      <c r="E7" s="84" t="str">
        <f>'CS210'!D16</f>
        <v>P</v>
      </c>
      <c r="F7" s="84" t="str">
        <f>'CS210'!E16</f>
        <v>P</v>
      </c>
      <c r="G7" s="84" t="str">
        <f>'CS210'!F16</f>
        <v/>
      </c>
      <c r="H7" s="84" t="str">
        <f>'CS210'!G16</f>
        <v/>
      </c>
      <c r="I7" s="84" t="str">
        <f>'CS210'!H16</f>
        <v/>
      </c>
      <c r="J7" s="84" t="str">
        <f>'CS210'!I16</f>
        <v/>
      </c>
      <c r="K7" s="84" t="str">
        <f>'CS210'!J16</f>
        <v/>
      </c>
      <c r="L7" s="84" t="str">
        <f>'CS210'!K16</f>
        <v>P</v>
      </c>
      <c r="M7" s="84" t="str">
        <f>'CS210'!L16</f>
        <v>P</v>
      </c>
      <c r="N7" s="84" t="str">
        <f>'CS210'!M16</f>
        <v>I</v>
      </c>
      <c r="O7" s="76"/>
    </row>
    <row r="8" spans="1:26" ht="40.5" customHeight="1">
      <c r="B8" s="82" t="s">
        <v>48</v>
      </c>
      <c r="C8" s="86" t="s">
        <v>279</v>
      </c>
      <c r="D8" s="84" t="str">
        <f>'CS285'!C16</f>
        <v>I</v>
      </c>
      <c r="E8" s="84" t="str">
        <f>'CS285'!D16</f>
        <v/>
      </c>
      <c r="F8" s="84" t="str">
        <f>'CS285'!E16</f>
        <v/>
      </c>
      <c r="G8" s="84" t="str">
        <f>'CS285'!F16</f>
        <v/>
      </c>
      <c r="H8" s="84" t="str">
        <f>'CS285'!G16</f>
        <v/>
      </c>
      <c r="I8" s="84" t="str">
        <f>'CS285'!H16</f>
        <v/>
      </c>
      <c r="J8" s="84" t="str">
        <f>'CS285'!I16</f>
        <v/>
      </c>
      <c r="K8" s="84" t="str">
        <f>'CS285'!J16</f>
        <v/>
      </c>
      <c r="L8" s="84" t="str">
        <f>'CS285'!K16</f>
        <v>P</v>
      </c>
      <c r="M8" s="84" t="str">
        <f>'CS285'!L16</f>
        <v/>
      </c>
      <c r="N8" s="84" t="str">
        <f>'CS285'!M16</f>
        <v/>
      </c>
      <c r="O8" s="76"/>
    </row>
    <row r="9" spans="1:26" ht="40.5" hidden="1" customHeight="1">
      <c r="B9" s="82" t="s">
        <v>280</v>
      </c>
      <c r="C9" s="82"/>
      <c r="D9" s="84" t="str">
        <f>MATH112!C16</f>
        <v/>
      </c>
      <c r="E9" s="84" t="str">
        <f>MATH112!D16</f>
        <v/>
      </c>
      <c r="F9" s="84" t="str">
        <f>MATH112!E16</f>
        <v/>
      </c>
      <c r="G9" s="84" t="str">
        <f>MATH112!F16</f>
        <v/>
      </c>
      <c r="H9" s="84" t="str">
        <f>MATH112!G16</f>
        <v/>
      </c>
      <c r="I9" s="84" t="str">
        <f>MATH112!H16</f>
        <v/>
      </c>
      <c r="J9" s="84" t="str">
        <f>MATH112!I16</f>
        <v/>
      </c>
      <c r="K9" s="84" t="str">
        <f>MATH112!J16</f>
        <v/>
      </c>
      <c r="L9" s="84" t="str">
        <f>MATH112!K16</f>
        <v/>
      </c>
      <c r="M9" s="84" t="str">
        <f>MATH112!L16</f>
        <v/>
      </c>
      <c r="N9" s="84" t="str">
        <f>MATH112!M16</f>
        <v/>
      </c>
      <c r="O9" s="76"/>
    </row>
    <row r="10" spans="1:26" ht="40.5" hidden="1" customHeight="1">
      <c r="A10" s="79"/>
      <c r="B10" s="82" t="s">
        <v>281</v>
      </c>
      <c r="C10" s="82"/>
      <c r="D10" s="85"/>
      <c r="E10" s="85"/>
      <c r="F10" s="85"/>
      <c r="G10" s="85"/>
      <c r="H10" s="85"/>
      <c r="I10" s="85"/>
      <c r="J10" s="85"/>
      <c r="K10" s="85"/>
      <c r="L10" s="85"/>
      <c r="M10" s="85"/>
      <c r="N10" s="85"/>
      <c r="O10" s="76"/>
      <c r="P10" s="79"/>
      <c r="Q10" s="79"/>
      <c r="R10" s="79"/>
      <c r="S10" s="79"/>
      <c r="T10" s="79"/>
      <c r="U10" s="79"/>
      <c r="V10" s="79"/>
      <c r="W10" s="79"/>
      <c r="X10" s="79"/>
      <c r="Y10" s="79"/>
      <c r="Z10" s="79"/>
    </row>
    <row r="11" spans="1:26" ht="40.5" customHeight="1">
      <c r="B11" s="82" t="s">
        <v>282</v>
      </c>
      <c r="C11" s="83" t="s">
        <v>283</v>
      </c>
      <c r="D11" s="84" t="str">
        <f>ETHC303!C16</f>
        <v>I</v>
      </c>
      <c r="E11" s="84" t="str">
        <f>ETHC303!D16</f>
        <v/>
      </c>
      <c r="F11" s="84" t="str">
        <f>ETHC303!E16</f>
        <v/>
      </c>
      <c r="G11" s="84" t="str">
        <f>ETHC303!F16</f>
        <v>P</v>
      </c>
      <c r="H11" s="84" t="str">
        <f>ETHC303!G16</f>
        <v>P</v>
      </c>
      <c r="I11" s="84" t="str">
        <f>ETHC303!H16</f>
        <v>P</v>
      </c>
      <c r="J11" s="84" t="str">
        <f>ETHC303!I16</f>
        <v>P</v>
      </c>
      <c r="K11" s="84" t="str">
        <f>ETHC303!J16</f>
        <v/>
      </c>
      <c r="L11" s="84" t="str">
        <f>ETHC303!K16</f>
        <v/>
      </c>
      <c r="M11" s="84" t="str">
        <f>ETHC303!L16</f>
        <v/>
      </c>
      <c r="N11" s="84" t="str">
        <f>ETHC303!M16</f>
        <v/>
      </c>
      <c r="O11" s="76"/>
    </row>
    <row r="12" spans="1:26" ht="37.5" customHeight="1">
      <c r="A12" s="79"/>
      <c r="B12" s="125" t="s">
        <v>301</v>
      </c>
      <c r="C12" s="126"/>
      <c r="D12" s="126"/>
      <c r="E12" s="126"/>
      <c r="F12" s="126"/>
      <c r="G12" s="126"/>
      <c r="H12" s="126"/>
      <c r="I12" s="126"/>
      <c r="J12" s="126"/>
      <c r="K12" s="126"/>
      <c r="L12" s="126"/>
      <c r="M12" s="126"/>
      <c r="N12" s="126"/>
      <c r="O12" s="76"/>
      <c r="P12" s="79"/>
      <c r="Q12" s="79"/>
      <c r="R12" s="79"/>
      <c r="S12" s="79"/>
      <c r="T12" s="79"/>
      <c r="U12" s="79"/>
      <c r="V12" s="79"/>
      <c r="W12" s="79"/>
      <c r="X12" s="79"/>
      <c r="Y12" s="79"/>
      <c r="Z12" s="79"/>
    </row>
    <row r="13" spans="1:26" ht="35.25" customHeight="1">
      <c r="A13" s="79"/>
      <c r="B13" s="80" t="s">
        <v>275</v>
      </c>
      <c r="C13" s="80" t="s">
        <v>2</v>
      </c>
      <c r="D13" s="81" t="s">
        <v>11</v>
      </c>
      <c r="E13" s="81" t="s">
        <v>12</v>
      </c>
      <c r="F13" s="81" t="s">
        <v>13</v>
      </c>
      <c r="G13" s="81" t="s">
        <v>14</v>
      </c>
      <c r="H13" s="81" t="s">
        <v>15</v>
      </c>
      <c r="I13" s="81" t="s">
        <v>16</v>
      </c>
      <c r="J13" s="81" t="s">
        <v>17</v>
      </c>
      <c r="K13" s="81" t="s">
        <v>18</v>
      </c>
      <c r="L13" s="81" t="s">
        <v>19</v>
      </c>
      <c r="M13" s="81" t="s">
        <v>20</v>
      </c>
      <c r="N13" s="81" t="s">
        <v>21</v>
      </c>
      <c r="O13" s="76"/>
      <c r="P13" s="79"/>
      <c r="Q13" s="79"/>
      <c r="R13" s="79"/>
      <c r="S13" s="79"/>
      <c r="T13" s="79"/>
      <c r="U13" s="79"/>
      <c r="V13" s="79"/>
      <c r="W13" s="79"/>
      <c r="X13" s="79"/>
      <c r="Y13" s="79"/>
      <c r="Z13" s="79"/>
    </row>
    <row r="14" spans="1:26" ht="30" hidden="1" customHeight="1">
      <c r="A14" s="79"/>
      <c r="B14" s="82" t="s">
        <v>285</v>
      </c>
      <c r="C14" s="87" t="s">
        <v>286</v>
      </c>
      <c r="D14" s="84" t="str">
        <f>MATH113!C16</f>
        <v/>
      </c>
      <c r="E14" s="84" t="str">
        <f>MATH113!D16</f>
        <v/>
      </c>
      <c r="F14" s="84" t="str">
        <f>MATH113!E16</f>
        <v/>
      </c>
      <c r="G14" s="84" t="str">
        <f>MATH113!F16</f>
        <v/>
      </c>
      <c r="H14" s="84" t="str">
        <f>MATH113!G16</f>
        <v/>
      </c>
      <c r="I14" s="84" t="str">
        <f>MATH113!H16</f>
        <v/>
      </c>
      <c r="J14" s="84" t="str">
        <f>MATH113!I16</f>
        <v/>
      </c>
      <c r="K14" s="84" t="str">
        <f>MATH113!J16</f>
        <v/>
      </c>
      <c r="L14" s="84" t="str">
        <f>MATH113!K16</f>
        <v/>
      </c>
      <c r="M14" s="84" t="str">
        <f>MATH113!L16</f>
        <v/>
      </c>
      <c r="N14" s="84" t="str">
        <f>MATH113!M16</f>
        <v/>
      </c>
      <c r="O14" s="76"/>
      <c r="P14" s="79"/>
      <c r="Q14" s="79"/>
      <c r="R14" s="79"/>
      <c r="S14" s="79"/>
      <c r="T14" s="79"/>
      <c r="U14" s="79"/>
      <c r="V14" s="79"/>
      <c r="W14" s="79"/>
      <c r="X14" s="79"/>
      <c r="Y14" s="79"/>
      <c r="Z14" s="79"/>
    </row>
    <row r="15" spans="1:26" ht="37.5" hidden="1" customHeight="1">
      <c r="A15" s="79"/>
      <c r="B15" s="82" t="s">
        <v>287</v>
      </c>
      <c r="C15" s="87" t="s">
        <v>288</v>
      </c>
      <c r="D15" s="84" t="str">
        <f>MATH223!C16</f>
        <v/>
      </c>
      <c r="E15" s="84" t="str">
        <f>MATH223!D16</f>
        <v/>
      </c>
      <c r="F15" s="84" t="str">
        <f>MATH223!E16</f>
        <v/>
      </c>
      <c r="G15" s="84" t="str">
        <f>MATH223!F16</f>
        <v/>
      </c>
      <c r="H15" s="84" t="str">
        <f>MATH223!G16</f>
        <v/>
      </c>
      <c r="I15" s="84" t="str">
        <f>MATH223!H16</f>
        <v/>
      </c>
      <c r="J15" s="84" t="str">
        <f>MATH223!I16</f>
        <v/>
      </c>
      <c r="K15" s="84" t="str">
        <f>MATH223!J16</f>
        <v/>
      </c>
      <c r="L15" s="84" t="str">
        <f>MATH223!K16</f>
        <v/>
      </c>
      <c r="M15" s="84" t="str">
        <f>MATH223!L16</f>
        <v/>
      </c>
      <c r="N15" s="84" t="str">
        <f>MATH223!M16</f>
        <v/>
      </c>
      <c r="O15" s="76"/>
      <c r="P15" s="79"/>
      <c r="Q15" s="79"/>
      <c r="R15" s="79"/>
      <c r="S15" s="79"/>
      <c r="T15" s="79"/>
      <c r="U15" s="79"/>
      <c r="V15" s="79"/>
      <c r="W15" s="79"/>
      <c r="X15" s="79"/>
      <c r="Y15" s="79"/>
      <c r="Z15" s="79"/>
    </row>
    <row r="16" spans="1:26" ht="46.5" customHeight="1">
      <c r="A16" s="79"/>
      <c r="B16" s="82" t="s">
        <v>75</v>
      </c>
      <c r="C16" s="87" t="s">
        <v>77</v>
      </c>
      <c r="D16" s="84" t="str">
        <f>'CS225'!C16</f>
        <v>P</v>
      </c>
      <c r="E16" s="84" t="str">
        <f>'CS225'!D16</f>
        <v>P</v>
      </c>
      <c r="F16" s="84" t="str">
        <f>'CS225'!E16</f>
        <v>P</v>
      </c>
      <c r="G16" s="84" t="str">
        <f>'CS225'!F16</f>
        <v>P</v>
      </c>
      <c r="H16" s="84" t="str">
        <f>'CS225'!G16</f>
        <v>P</v>
      </c>
      <c r="I16" s="84" t="str">
        <f>'CS225'!H16</f>
        <v/>
      </c>
      <c r="J16" s="84" t="str">
        <f>'CS225'!I16</f>
        <v/>
      </c>
      <c r="K16" s="84" t="str">
        <f>'CS225'!J16</f>
        <v/>
      </c>
      <c r="L16" s="84" t="str">
        <f>'CS225'!K16</f>
        <v>P</v>
      </c>
      <c r="M16" s="84" t="str">
        <f>'CS225'!L16</f>
        <v>I</v>
      </c>
      <c r="N16" s="84" t="str">
        <f>'CS225'!M16</f>
        <v>P</v>
      </c>
      <c r="O16" s="76"/>
      <c r="P16" s="79"/>
      <c r="Q16" s="79"/>
      <c r="R16" s="79"/>
      <c r="S16" s="79"/>
      <c r="T16" s="79"/>
      <c r="U16" s="79"/>
      <c r="V16" s="79"/>
      <c r="W16" s="79"/>
      <c r="X16" s="79"/>
      <c r="Y16" s="79"/>
      <c r="Z16" s="79"/>
    </row>
    <row r="17" spans="1:26" ht="31.5" customHeight="1">
      <c r="A17" s="79"/>
      <c r="B17" s="82" t="s">
        <v>85</v>
      </c>
      <c r="C17" s="87" t="s">
        <v>289</v>
      </c>
      <c r="D17" s="84" t="str">
        <f>'CS311'!C16</f>
        <v>P</v>
      </c>
      <c r="E17" s="84" t="str">
        <f>'CS311'!D16</f>
        <v>P</v>
      </c>
      <c r="F17" s="84" t="str">
        <f>'CS311'!E16</f>
        <v>P</v>
      </c>
      <c r="G17" s="84" t="str">
        <f>'CS311'!F16</f>
        <v/>
      </c>
      <c r="H17" s="84" t="str">
        <f>'CS311'!G16</f>
        <v/>
      </c>
      <c r="I17" s="84" t="str">
        <f>'CS311'!H16</f>
        <v/>
      </c>
      <c r="J17" s="84" t="str">
        <f>'CS311'!I16</f>
        <v/>
      </c>
      <c r="K17" s="84" t="str">
        <f>'CS311'!J16</f>
        <v/>
      </c>
      <c r="L17" s="84" t="str">
        <f>'CS311'!K16</f>
        <v>P</v>
      </c>
      <c r="M17" s="84" t="str">
        <f>'CS311'!L16</f>
        <v>P</v>
      </c>
      <c r="N17" s="84" t="str">
        <f>'CS311'!M16</f>
        <v>P</v>
      </c>
      <c r="O17" s="76"/>
      <c r="P17" s="79"/>
      <c r="Q17" s="79"/>
      <c r="R17" s="79"/>
      <c r="S17" s="79"/>
      <c r="T17" s="79"/>
      <c r="U17" s="79"/>
      <c r="V17" s="79"/>
      <c r="W17" s="79"/>
      <c r="X17" s="79"/>
      <c r="Y17" s="79"/>
      <c r="Z17" s="79"/>
    </row>
    <row r="18" spans="1:26" ht="42.75" customHeight="1">
      <c r="B18" s="82" t="s">
        <v>93</v>
      </c>
      <c r="C18" s="87" t="s">
        <v>290</v>
      </c>
      <c r="D18" s="84" t="str">
        <f>'CS320'!C16</f>
        <v>I</v>
      </c>
      <c r="E18" s="84" t="str">
        <f>'CS320'!D16</f>
        <v>I</v>
      </c>
      <c r="F18" s="84" t="str">
        <f>'CS320'!E16</f>
        <v/>
      </c>
      <c r="G18" s="84" t="str">
        <f>'CS320'!F16</f>
        <v/>
      </c>
      <c r="H18" s="84" t="str">
        <f>'CS320'!G16</f>
        <v/>
      </c>
      <c r="I18" s="84" t="str">
        <f>'CS320'!H16</f>
        <v/>
      </c>
      <c r="J18" s="84" t="str">
        <f>'CS320'!I16</f>
        <v/>
      </c>
      <c r="K18" s="84" t="str">
        <f>'CS320'!J16</f>
        <v/>
      </c>
      <c r="L18" s="84" t="str">
        <f>'CS320'!K16</f>
        <v/>
      </c>
      <c r="M18" s="84" t="str">
        <f>'CS320'!L16</f>
        <v>P</v>
      </c>
      <c r="N18" s="84" t="str">
        <f>'CS320'!M16</f>
        <v/>
      </c>
      <c r="O18" s="76"/>
    </row>
    <row r="19" spans="1:26" ht="31.5" customHeight="1">
      <c r="B19" s="82" t="s">
        <v>101</v>
      </c>
      <c r="C19" s="87" t="s">
        <v>291</v>
      </c>
      <c r="D19" s="84" t="str">
        <f>'CS330'!C16</f>
        <v>P</v>
      </c>
      <c r="E19" s="84" t="str">
        <f>'CS330'!D16</f>
        <v>P</v>
      </c>
      <c r="F19" s="84" t="str">
        <f>'CS330'!E16</f>
        <v>P</v>
      </c>
      <c r="G19" s="84" t="str">
        <f>'CS330'!F16</f>
        <v>I</v>
      </c>
      <c r="H19" s="84" t="str">
        <f>'CS330'!G16</f>
        <v/>
      </c>
      <c r="I19" s="84" t="str">
        <f>'CS330'!H16</f>
        <v/>
      </c>
      <c r="J19" s="84" t="str">
        <f>'CS330'!I16</f>
        <v/>
      </c>
      <c r="K19" s="84" t="str">
        <f>'CS330'!J16</f>
        <v/>
      </c>
      <c r="L19" s="84" t="str">
        <f>'CS330'!K16</f>
        <v/>
      </c>
      <c r="M19" s="84" t="str">
        <f>'CS330'!L16</f>
        <v>P</v>
      </c>
      <c r="N19" s="84" t="str">
        <f>'CS330'!M16</f>
        <v/>
      </c>
      <c r="O19" s="76"/>
    </row>
    <row r="20" spans="1:26" ht="33" customHeight="1">
      <c r="B20" s="82" t="s">
        <v>113</v>
      </c>
      <c r="C20" s="87" t="s">
        <v>292</v>
      </c>
      <c r="D20" s="84" t="str">
        <f>'CS331'!C16</f>
        <v>P</v>
      </c>
      <c r="E20" s="84" t="str">
        <f>'CS331'!D16</f>
        <v>P</v>
      </c>
      <c r="F20" s="84" t="str">
        <f>'CS331'!E16</f>
        <v>I</v>
      </c>
      <c r="G20" s="84" t="str">
        <f>'CS331'!F16</f>
        <v/>
      </c>
      <c r="H20" s="84" t="str">
        <f>'CS331'!G16</f>
        <v/>
      </c>
      <c r="I20" s="84" t="str">
        <f>'CS331'!H16</f>
        <v/>
      </c>
      <c r="J20" s="84" t="str">
        <f>'CS331'!I16</f>
        <v/>
      </c>
      <c r="K20" s="84" t="str">
        <f>'CS331'!J16</f>
        <v/>
      </c>
      <c r="L20" s="84" t="str">
        <f>'CS331'!K16</f>
        <v>I</v>
      </c>
      <c r="M20" s="84" t="str">
        <f>'CS331'!L16</f>
        <v/>
      </c>
      <c r="N20" s="84" t="str">
        <f>'CS331'!M16</f>
        <v/>
      </c>
      <c r="O20" s="76"/>
    </row>
    <row r="21" spans="1:26" ht="33" customHeight="1">
      <c r="B21" s="82" t="s">
        <v>121</v>
      </c>
      <c r="C21" s="87" t="s">
        <v>122</v>
      </c>
      <c r="D21" s="84" t="str">
        <f>'CS340'!C16</f>
        <v>I</v>
      </c>
      <c r="E21" s="84" t="str">
        <f>'CS340'!D16</f>
        <v>P</v>
      </c>
      <c r="F21" s="84" t="str">
        <f>'CS340'!E16</f>
        <v>P</v>
      </c>
      <c r="G21" s="84" t="str">
        <f>'CS340'!F16</f>
        <v>P</v>
      </c>
      <c r="H21" s="84" t="str">
        <f>'CS340'!G16</f>
        <v>P</v>
      </c>
      <c r="I21" s="84" t="str">
        <f>'CS340'!H16</f>
        <v>P</v>
      </c>
      <c r="J21" s="84" t="str">
        <f>'CS340'!I16</f>
        <v>I</v>
      </c>
      <c r="K21" s="84" t="str">
        <f>'CS340'!J16</f>
        <v>P</v>
      </c>
      <c r="L21" s="84" t="str">
        <f>'CS340'!K16</f>
        <v>P</v>
      </c>
      <c r="M21" s="84" t="str">
        <f>'CS340'!L16</f>
        <v>I</v>
      </c>
      <c r="N21" s="84" t="str">
        <f>'CS340'!M16</f>
        <v>I</v>
      </c>
      <c r="O21" s="76"/>
      <c r="P21" s="79"/>
    </row>
    <row r="22" spans="1:26" ht="29.25" customHeight="1">
      <c r="B22" s="83" t="s">
        <v>209</v>
      </c>
      <c r="C22" s="90" t="s">
        <v>210</v>
      </c>
      <c r="D22" s="84" t="str">
        <f>'CS360'!C16</f>
        <v>P</v>
      </c>
      <c r="E22" s="84" t="str">
        <f>'CS360'!D16</f>
        <v>P</v>
      </c>
      <c r="F22" s="84" t="str">
        <f>'CS360'!E16</f>
        <v/>
      </c>
      <c r="G22" s="84" t="str">
        <f>'CS360'!F16</f>
        <v>P</v>
      </c>
      <c r="H22" s="84" t="str">
        <f>'CS360'!G16</f>
        <v>I</v>
      </c>
      <c r="I22" s="84" t="str">
        <f>'CS360'!H16</f>
        <v>P</v>
      </c>
      <c r="J22" s="84" t="str">
        <f>'CS360'!I16</f>
        <v>P</v>
      </c>
      <c r="K22" s="84" t="str">
        <f>'CS360'!J16</f>
        <v>P</v>
      </c>
      <c r="L22" s="84" t="str">
        <f>'CS360'!K16</f>
        <v>P</v>
      </c>
      <c r="M22" s="84" t="str">
        <f>'CS360'!L16</f>
        <v>P</v>
      </c>
      <c r="N22" s="84" t="str">
        <f>'CS360'!M16</f>
        <v>P</v>
      </c>
      <c r="O22" s="79"/>
      <c r="P22" s="79"/>
    </row>
    <row r="23" spans="1:26" ht="29.25" customHeight="1">
      <c r="B23" s="82" t="s">
        <v>293</v>
      </c>
      <c r="C23" s="87" t="s">
        <v>132</v>
      </c>
      <c r="D23" s="84" t="str">
        <f>'CS371'!C16</f>
        <v>I</v>
      </c>
      <c r="E23" s="84" t="str">
        <f>'CS371'!D16</f>
        <v>P</v>
      </c>
      <c r="F23" s="84" t="str">
        <f>'CS371'!E16</f>
        <v/>
      </c>
      <c r="G23" s="84" t="str">
        <f>'CS371'!F16</f>
        <v/>
      </c>
      <c r="H23" s="84" t="str">
        <f>'CS371'!G16</f>
        <v/>
      </c>
      <c r="I23" s="84" t="str">
        <f>'CS371'!H16</f>
        <v/>
      </c>
      <c r="J23" s="84" t="str">
        <f>'CS371'!I16</f>
        <v/>
      </c>
      <c r="K23" s="84" t="str">
        <f>'CS371'!J16</f>
        <v>P</v>
      </c>
      <c r="L23" s="84" t="str">
        <f>'CS371'!K16</f>
        <v>P</v>
      </c>
      <c r="M23" s="84" t="str">
        <f>'CS371'!L16</f>
        <v/>
      </c>
      <c r="N23" s="84" t="str">
        <f>'CS371'!M16</f>
        <v/>
      </c>
      <c r="O23" s="79"/>
      <c r="P23" s="79"/>
    </row>
    <row r="24" spans="1:26" ht="39" customHeight="1">
      <c r="A24" s="79"/>
      <c r="B24" s="82" t="s">
        <v>140</v>
      </c>
      <c r="C24" s="87" t="s">
        <v>294</v>
      </c>
      <c r="D24" s="84" t="str">
        <f>'CS391'!C16</f>
        <v>P</v>
      </c>
      <c r="E24" s="84" t="str">
        <f>'CS391'!D16</f>
        <v>P</v>
      </c>
      <c r="F24" s="84" t="str">
        <f>'CS391'!E16</f>
        <v>I</v>
      </c>
      <c r="G24" s="84" t="str">
        <f>'CS391'!F16</f>
        <v/>
      </c>
      <c r="H24" s="84" t="str">
        <f>'CS391'!G16</f>
        <v>I</v>
      </c>
      <c r="I24" s="84" t="str">
        <f>'CS391'!H16</f>
        <v/>
      </c>
      <c r="J24" s="84" t="str">
        <f>'CS391'!I16</f>
        <v/>
      </c>
      <c r="K24" s="84" t="str">
        <f>'CS391'!J16</f>
        <v>I</v>
      </c>
      <c r="L24" s="84" t="str">
        <f>'CS391'!K16</f>
        <v>I</v>
      </c>
      <c r="M24" s="84" t="str">
        <f>'CS391'!L16</f>
        <v/>
      </c>
      <c r="N24" s="84" t="str">
        <f>'CS391'!M16</f>
        <v/>
      </c>
      <c r="O24" s="79"/>
      <c r="P24" s="79"/>
      <c r="Q24" s="79"/>
      <c r="R24" s="79"/>
      <c r="S24" s="79"/>
      <c r="T24" s="79"/>
      <c r="U24" s="79"/>
      <c r="V24" s="79"/>
      <c r="W24" s="79"/>
      <c r="X24" s="79"/>
      <c r="Y24" s="79"/>
      <c r="Z24" s="79"/>
    </row>
    <row r="25" spans="1:26" ht="29.25" customHeight="1">
      <c r="B25" s="91" t="s">
        <v>244</v>
      </c>
      <c r="C25" s="92" t="str">
        <f>'DMS310'!B2</f>
        <v>Introduction to Visual Design</v>
      </c>
      <c r="D25" s="93" t="str">
        <f>'DMS310'!C16</f>
        <v>I</v>
      </c>
      <c r="E25" s="93" t="str">
        <f>'DMS310'!D16</f>
        <v>P</v>
      </c>
      <c r="F25" s="93" t="str">
        <f>'DMS310'!E16</f>
        <v>P</v>
      </c>
      <c r="G25" s="93" t="str">
        <f>'DMS310'!F16</f>
        <v/>
      </c>
      <c r="H25" s="93" t="str">
        <f>'DMS310'!G16</f>
        <v>I</v>
      </c>
      <c r="I25" s="93" t="str">
        <f>'DMS310'!H16</f>
        <v/>
      </c>
      <c r="J25" s="93" t="str">
        <f>'DMS310'!I16</f>
        <v/>
      </c>
      <c r="K25" s="93" t="str">
        <f>'DMS310'!J16</f>
        <v/>
      </c>
      <c r="L25" s="93" t="str">
        <f>'DMS310'!K16</f>
        <v>P</v>
      </c>
      <c r="M25" s="93" t="str">
        <f>'DMS310'!L16</f>
        <v/>
      </c>
      <c r="N25" s="93" t="str">
        <f>'DMS310'!M16</f>
        <v/>
      </c>
      <c r="P25" s="79"/>
    </row>
    <row r="26" spans="1:26" ht="29.25" customHeight="1">
      <c r="B26" s="91" t="s">
        <v>259</v>
      </c>
      <c r="C26" s="92" t="str">
        <f>'DMS327'!B2</f>
        <v>3D Modeling &amp; Design</v>
      </c>
      <c r="D26" s="93" t="str">
        <f>'DMS327'!C16</f>
        <v>I</v>
      </c>
      <c r="E26" s="93" t="str">
        <f>'DMS327'!D16</f>
        <v>I</v>
      </c>
      <c r="F26" s="93" t="str">
        <f>'DMS327'!E16</f>
        <v>P</v>
      </c>
      <c r="G26" s="93" t="str">
        <f>'DMS327'!F16</f>
        <v/>
      </c>
      <c r="H26" s="93" t="str">
        <f>'DMS327'!G16</f>
        <v/>
      </c>
      <c r="I26" s="93" t="str">
        <f>'DMS327'!H16</f>
        <v/>
      </c>
      <c r="J26" s="93" t="str">
        <f>'DMS327'!I16</f>
        <v/>
      </c>
      <c r="K26" s="93" t="str">
        <f>'DMS327'!J16</f>
        <v/>
      </c>
      <c r="L26" s="93" t="str">
        <f>'DMS327'!K16</f>
        <v>P</v>
      </c>
      <c r="M26" s="93" t="str">
        <f>'DMS327'!L16</f>
        <v/>
      </c>
      <c r="N26" s="93" t="str">
        <f>'DMS327'!M16</f>
        <v/>
      </c>
      <c r="P26" s="79"/>
    </row>
    <row r="27" spans="1:26" ht="29.25" customHeight="1">
      <c r="B27" s="91" t="s">
        <v>266</v>
      </c>
      <c r="C27" s="92" t="str">
        <f>'DMS332'!B2</f>
        <v>Network Based Multimedia</v>
      </c>
      <c r="D27" s="93" t="str">
        <f>'DMS332'!C16</f>
        <v/>
      </c>
      <c r="E27" s="93" t="str">
        <f>'DMS332'!D16</f>
        <v/>
      </c>
      <c r="F27" s="93" t="str">
        <f>'DMS332'!E16</f>
        <v/>
      </c>
      <c r="G27" s="93" t="str">
        <f>'DMS332'!F16</f>
        <v/>
      </c>
      <c r="H27" s="93" t="str">
        <f>'DMS332'!G16</f>
        <v/>
      </c>
      <c r="I27" s="93" t="str">
        <f>'DMS332'!H16</f>
        <v/>
      </c>
      <c r="J27" s="93" t="str">
        <f>'DMS332'!I16</f>
        <v/>
      </c>
      <c r="K27" s="93" t="str">
        <f>'DMS332'!J16</f>
        <v/>
      </c>
      <c r="L27" s="93" t="str">
        <f>'DMS332'!K16</f>
        <v/>
      </c>
      <c r="M27" s="93" t="str">
        <f>'DMS332'!L16</f>
        <v/>
      </c>
      <c r="N27" s="93" t="str">
        <f>'DMS332'!M16</f>
        <v/>
      </c>
      <c r="P27" s="79"/>
    </row>
    <row r="28" spans="1:26" ht="29.25" customHeight="1">
      <c r="B28" s="91" t="s">
        <v>269</v>
      </c>
      <c r="C28" s="92" t="str">
        <f>'DMS351'!B2</f>
        <v>Principles of Animation</v>
      </c>
      <c r="D28" s="93" t="str">
        <f>'DMS351'!C16</f>
        <v/>
      </c>
      <c r="E28" s="93" t="str">
        <f>'DMS351'!D16</f>
        <v/>
      </c>
      <c r="F28" s="93" t="str">
        <f>'DMS351'!E16</f>
        <v/>
      </c>
      <c r="G28" s="93" t="str">
        <f>'DMS351'!F16</f>
        <v/>
      </c>
      <c r="H28" s="93" t="str">
        <f>'DMS351'!G16</f>
        <v/>
      </c>
      <c r="I28" s="93" t="str">
        <f>'DMS351'!H16</f>
        <v/>
      </c>
      <c r="J28" s="93" t="str">
        <f>'DMS351'!I16</f>
        <v/>
      </c>
      <c r="K28" s="93" t="str">
        <f>'DMS351'!J16</f>
        <v/>
      </c>
      <c r="L28" s="93" t="str">
        <f>'DMS351'!K16</f>
        <v/>
      </c>
      <c r="M28" s="93" t="str">
        <f>'DMS351'!L16</f>
        <v/>
      </c>
      <c r="N28" s="93" t="str">
        <f>'DMS351'!M16</f>
        <v/>
      </c>
      <c r="P28" s="79"/>
    </row>
    <row r="29" spans="1:26" ht="29.25" customHeight="1">
      <c r="B29" s="91" t="s">
        <v>271</v>
      </c>
      <c r="C29" s="92" t="str">
        <f>'DMS426'!B2</f>
        <v>Game Development</v>
      </c>
      <c r="D29" s="93" t="str">
        <f>'DMS426'!C16</f>
        <v/>
      </c>
      <c r="E29" s="93" t="str">
        <f>'DMS426'!D16</f>
        <v/>
      </c>
      <c r="F29" s="93" t="str">
        <f>'DMS426'!E16</f>
        <v/>
      </c>
      <c r="G29" s="93" t="str">
        <f>'DMS426'!F16</f>
        <v/>
      </c>
      <c r="H29" s="93" t="str">
        <f>'DMS426'!G16</f>
        <v/>
      </c>
      <c r="I29" s="93" t="str">
        <f>'DMS426'!H16</f>
        <v/>
      </c>
      <c r="J29" s="93" t="str">
        <f>'DMS426'!I16</f>
        <v/>
      </c>
      <c r="K29" s="93" t="str">
        <f>'DMS426'!J16</f>
        <v/>
      </c>
      <c r="L29" s="93" t="str">
        <f>'DMS426'!K16</f>
        <v/>
      </c>
      <c r="M29" s="93" t="str">
        <f>'DMS426'!L16</f>
        <v/>
      </c>
      <c r="N29" s="93" t="str">
        <f>'DMS426'!M16</f>
        <v/>
      </c>
      <c r="P29" s="79"/>
    </row>
    <row r="30" spans="1:26" ht="29.25" customHeight="1">
      <c r="B30" s="125" t="s">
        <v>302</v>
      </c>
      <c r="C30" s="126"/>
      <c r="D30" s="126"/>
      <c r="E30" s="126"/>
      <c r="F30" s="126"/>
      <c r="G30" s="126"/>
      <c r="H30" s="126"/>
      <c r="I30" s="126"/>
      <c r="J30" s="126"/>
      <c r="K30" s="126"/>
      <c r="L30" s="126"/>
      <c r="M30" s="126"/>
      <c r="N30" s="126"/>
      <c r="P30" s="79"/>
    </row>
    <row r="31" spans="1:26" ht="36" customHeight="1">
      <c r="B31" s="80" t="s">
        <v>275</v>
      </c>
      <c r="C31" s="80" t="s">
        <v>2</v>
      </c>
      <c r="D31" s="81" t="s">
        <v>11</v>
      </c>
      <c r="E31" s="81" t="s">
        <v>12</v>
      </c>
      <c r="F31" s="81" t="s">
        <v>13</v>
      </c>
      <c r="G31" s="81" t="s">
        <v>14</v>
      </c>
      <c r="H31" s="81" t="s">
        <v>15</v>
      </c>
      <c r="I31" s="81" t="s">
        <v>16</v>
      </c>
      <c r="J31" s="81" t="s">
        <v>17</v>
      </c>
      <c r="K31" s="81" t="s">
        <v>18</v>
      </c>
      <c r="L31" s="81" t="s">
        <v>19</v>
      </c>
      <c r="M31" s="81" t="s">
        <v>20</v>
      </c>
      <c r="N31" s="81" t="s">
        <v>21</v>
      </c>
      <c r="P31" s="79"/>
    </row>
    <row r="32" spans="1:26" ht="33" customHeight="1">
      <c r="B32" s="83" t="s">
        <v>266</v>
      </c>
      <c r="C32" s="94" t="str">
        <f>'DMS332'!B2</f>
        <v>Network Based Multimedia</v>
      </c>
      <c r="D32" s="84" t="str">
        <f>'CS370'!C16</f>
        <v>P</v>
      </c>
      <c r="E32" s="84" t="str">
        <f>'CS370'!D16</f>
        <v>P</v>
      </c>
      <c r="F32" s="84" t="str">
        <f>'CS370'!E16</f>
        <v>I</v>
      </c>
      <c r="G32" s="84" t="str">
        <f>'CS370'!F16</f>
        <v/>
      </c>
      <c r="H32" s="84" t="str">
        <f>'CS370'!G16</f>
        <v/>
      </c>
      <c r="I32" s="84" t="str">
        <f>'CS370'!H16</f>
        <v/>
      </c>
      <c r="J32" s="84" t="str">
        <f>'CS370'!I16</f>
        <v/>
      </c>
      <c r="K32" s="84" t="str">
        <f>'CS370'!J16</f>
        <v/>
      </c>
      <c r="L32" s="84" t="str">
        <f>'CS370'!K16</f>
        <v/>
      </c>
      <c r="M32" s="84" t="str">
        <f>'CS370'!L16</f>
        <v>P</v>
      </c>
      <c r="N32" s="84" t="str">
        <f>'CS370'!M16</f>
        <v/>
      </c>
      <c r="P32" s="79"/>
    </row>
    <row r="33" spans="2:3" ht="14.4">
      <c r="B33" s="89"/>
      <c r="C33" s="79"/>
    </row>
    <row r="34" spans="2:3" ht="14.4">
      <c r="B34" s="89"/>
      <c r="C34" s="79"/>
    </row>
    <row r="35" spans="2:3" ht="14.4">
      <c r="B35" s="89"/>
      <c r="C35" s="79"/>
    </row>
    <row r="36" spans="2:3" ht="14.4">
      <c r="B36" s="89"/>
      <c r="C36" s="79"/>
    </row>
    <row r="37" spans="2:3" ht="14.4">
      <c r="B37" s="89"/>
      <c r="C37" s="79"/>
    </row>
    <row r="38" spans="2:3" ht="14.4">
      <c r="B38" s="89"/>
      <c r="C38" s="79"/>
    </row>
    <row r="39" spans="2:3" ht="14.4">
      <c r="B39" s="89"/>
      <c r="C39" s="79"/>
    </row>
    <row r="40" spans="2:3" ht="14.4">
      <c r="B40" s="89"/>
      <c r="C40" s="79"/>
    </row>
    <row r="41" spans="2:3" ht="14.4">
      <c r="B41" s="89"/>
      <c r="C41" s="79"/>
    </row>
    <row r="42" spans="2:3" ht="14.4">
      <c r="B42" s="89"/>
      <c r="C42" s="79"/>
    </row>
    <row r="43" spans="2:3" ht="14.4">
      <c r="B43" s="89"/>
      <c r="C43" s="79"/>
    </row>
    <row r="44" spans="2:3" ht="14.4">
      <c r="B44" s="89"/>
      <c r="C44" s="79"/>
    </row>
    <row r="45" spans="2:3" ht="14.4">
      <c r="B45" s="89"/>
      <c r="C45" s="79"/>
    </row>
    <row r="46" spans="2:3" ht="14.4">
      <c r="B46" s="89"/>
      <c r="C46" s="79"/>
    </row>
    <row r="47" spans="2:3" ht="14.4">
      <c r="B47" s="89"/>
      <c r="C47" s="79"/>
    </row>
    <row r="48" spans="2:3" ht="14.4">
      <c r="B48" s="89"/>
      <c r="C48" s="79"/>
    </row>
    <row r="49" spans="2:3" ht="14.4">
      <c r="B49" s="89"/>
      <c r="C49" s="79"/>
    </row>
    <row r="50" spans="2:3" ht="14.4">
      <c r="B50" s="89"/>
      <c r="C50" s="79"/>
    </row>
    <row r="51" spans="2:3" ht="14.4">
      <c r="B51" s="89"/>
      <c r="C51" s="79"/>
    </row>
    <row r="52" spans="2:3" ht="14.4">
      <c r="B52" s="89"/>
      <c r="C52" s="79"/>
    </row>
    <row r="53" spans="2:3" ht="14.4">
      <c r="B53" s="89"/>
      <c r="C53" s="79"/>
    </row>
    <row r="54" spans="2:3" ht="14.4">
      <c r="B54" s="89"/>
      <c r="C54" s="79"/>
    </row>
    <row r="55" spans="2:3" ht="14.4">
      <c r="B55" s="89"/>
      <c r="C55" s="79"/>
    </row>
    <row r="56" spans="2:3" ht="14.4">
      <c r="B56" s="89"/>
      <c r="C56" s="79"/>
    </row>
    <row r="57" spans="2:3" ht="14.4">
      <c r="B57" s="89"/>
      <c r="C57" s="79"/>
    </row>
    <row r="58" spans="2:3" ht="14.4">
      <c r="B58" s="89"/>
      <c r="C58" s="79"/>
    </row>
    <row r="59" spans="2:3" ht="14.4">
      <c r="B59" s="89"/>
      <c r="C59" s="79"/>
    </row>
    <row r="60" spans="2:3" ht="14.4">
      <c r="B60" s="89"/>
      <c r="C60" s="79"/>
    </row>
    <row r="61" spans="2:3" ht="14.4">
      <c r="B61" s="89"/>
      <c r="C61" s="79"/>
    </row>
    <row r="62" spans="2:3" ht="14.4">
      <c r="B62" s="89"/>
      <c r="C62" s="79"/>
    </row>
    <row r="63" spans="2:3" ht="14.4">
      <c r="B63" s="89"/>
      <c r="C63" s="79"/>
    </row>
    <row r="64" spans="2:3" ht="14.4">
      <c r="B64" s="89"/>
      <c r="C64" s="79"/>
    </row>
    <row r="65" spans="2:3" ht="14.4">
      <c r="B65" s="89"/>
      <c r="C65" s="79"/>
    </row>
    <row r="66" spans="2:3" ht="14.4">
      <c r="B66" s="89"/>
      <c r="C66" s="79"/>
    </row>
    <row r="67" spans="2:3" ht="14.4">
      <c r="B67" s="89"/>
      <c r="C67" s="79"/>
    </row>
    <row r="68" spans="2:3" ht="14.4">
      <c r="B68" s="89"/>
      <c r="C68" s="79"/>
    </row>
    <row r="69" spans="2:3" ht="14.4">
      <c r="B69" s="89"/>
      <c r="C69" s="79"/>
    </row>
    <row r="70" spans="2:3" ht="14.4">
      <c r="B70" s="89"/>
      <c r="C70" s="79"/>
    </row>
    <row r="71" spans="2:3" ht="14.4">
      <c r="B71" s="89"/>
      <c r="C71" s="79"/>
    </row>
    <row r="72" spans="2:3" ht="14.4">
      <c r="B72" s="89"/>
      <c r="C72" s="79"/>
    </row>
    <row r="73" spans="2:3" ht="14.4">
      <c r="B73" s="89"/>
      <c r="C73" s="79"/>
    </row>
    <row r="74" spans="2:3" ht="14.4">
      <c r="B74" s="89"/>
      <c r="C74" s="79"/>
    </row>
    <row r="75" spans="2:3" ht="14.4">
      <c r="B75" s="89"/>
      <c r="C75" s="79"/>
    </row>
    <row r="76" spans="2:3" ht="14.4">
      <c r="B76" s="89"/>
      <c r="C76" s="79"/>
    </row>
    <row r="77" spans="2:3" ht="14.4">
      <c r="B77" s="89"/>
      <c r="C77" s="79"/>
    </row>
    <row r="78" spans="2:3" ht="14.4">
      <c r="B78" s="89"/>
      <c r="C78" s="79"/>
    </row>
    <row r="79" spans="2:3" ht="14.4">
      <c r="B79" s="89"/>
      <c r="C79" s="79"/>
    </row>
    <row r="80" spans="2:3" ht="14.4">
      <c r="B80" s="89"/>
      <c r="C80" s="79"/>
    </row>
    <row r="81" spans="2:3" ht="14.4">
      <c r="B81" s="89"/>
      <c r="C81" s="79"/>
    </row>
    <row r="82" spans="2:3" ht="14.4">
      <c r="B82" s="89"/>
      <c r="C82" s="79"/>
    </row>
    <row r="83" spans="2:3" ht="14.4">
      <c r="B83" s="89"/>
      <c r="C83" s="79"/>
    </row>
    <row r="84" spans="2:3" ht="14.4">
      <c r="B84" s="89"/>
      <c r="C84" s="79"/>
    </row>
    <row r="85" spans="2:3" ht="14.4">
      <c r="B85" s="89"/>
      <c r="C85" s="79"/>
    </row>
    <row r="86" spans="2:3" ht="14.4">
      <c r="B86" s="89"/>
      <c r="C86" s="79"/>
    </row>
    <row r="87" spans="2:3" ht="14.4">
      <c r="B87" s="89"/>
      <c r="C87" s="79"/>
    </row>
    <row r="88" spans="2:3" ht="14.4">
      <c r="B88" s="89"/>
      <c r="C88" s="79"/>
    </row>
    <row r="89" spans="2:3" ht="14.4">
      <c r="B89" s="89"/>
      <c r="C89" s="79"/>
    </row>
    <row r="90" spans="2:3" ht="14.4">
      <c r="B90" s="89"/>
      <c r="C90" s="79"/>
    </row>
    <row r="91" spans="2:3" ht="14.4">
      <c r="B91" s="89"/>
      <c r="C91" s="79"/>
    </row>
    <row r="92" spans="2:3" ht="14.4">
      <c r="B92" s="89"/>
      <c r="C92" s="79"/>
    </row>
    <row r="93" spans="2:3" ht="14.4">
      <c r="B93" s="89"/>
      <c r="C93" s="79"/>
    </row>
    <row r="94" spans="2:3" ht="14.4">
      <c r="B94" s="89"/>
      <c r="C94" s="79"/>
    </row>
    <row r="95" spans="2:3" ht="14.4">
      <c r="B95" s="89"/>
      <c r="C95" s="79"/>
    </row>
    <row r="96" spans="2:3" ht="14.4">
      <c r="B96" s="89"/>
      <c r="C96" s="79"/>
    </row>
    <row r="97" spans="2:3" ht="14.4">
      <c r="B97" s="89"/>
      <c r="C97" s="79"/>
    </row>
    <row r="98" spans="2:3" ht="14.4">
      <c r="B98" s="89"/>
      <c r="C98" s="79"/>
    </row>
    <row r="99" spans="2:3" ht="14.4">
      <c r="B99" s="89"/>
      <c r="C99" s="79"/>
    </row>
    <row r="100" spans="2:3" ht="14.4">
      <c r="B100" s="89"/>
      <c r="C100" s="79"/>
    </row>
    <row r="101" spans="2:3" ht="14.4">
      <c r="B101" s="89"/>
      <c r="C101" s="79"/>
    </row>
    <row r="102" spans="2:3" ht="14.4">
      <c r="B102" s="89"/>
      <c r="C102" s="79"/>
    </row>
    <row r="103" spans="2:3" ht="14.4">
      <c r="B103" s="89"/>
      <c r="C103" s="79"/>
    </row>
    <row r="104" spans="2:3" ht="14.4">
      <c r="B104" s="89"/>
      <c r="C104" s="79"/>
    </row>
    <row r="105" spans="2:3" ht="14.4">
      <c r="B105" s="89"/>
      <c r="C105" s="79"/>
    </row>
    <row r="106" spans="2:3" ht="14.4">
      <c r="B106" s="89"/>
      <c r="C106" s="79"/>
    </row>
    <row r="107" spans="2:3" ht="14.4">
      <c r="B107" s="89"/>
      <c r="C107" s="79"/>
    </row>
    <row r="108" spans="2:3" ht="14.4">
      <c r="B108" s="89"/>
      <c r="C108" s="79"/>
    </row>
    <row r="109" spans="2:3" ht="14.4">
      <c r="B109" s="89"/>
      <c r="C109" s="79"/>
    </row>
    <row r="110" spans="2:3" ht="14.4">
      <c r="B110" s="89"/>
      <c r="C110" s="79"/>
    </row>
    <row r="111" spans="2:3" ht="14.4">
      <c r="B111" s="89"/>
      <c r="C111" s="79"/>
    </row>
    <row r="112" spans="2:3" ht="14.4">
      <c r="B112" s="89"/>
      <c r="C112" s="79"/>
    </row>
    <row r="113" spans="2:3" ht="14.4">
      <c r="B113" s="89"/>
      <c r="C113" s="79"/>
    </row>
    <row r="114" spans="2:3" ht="14.4">
      <c r="B114" s="89"/>
      <c r="C114" s="79"/>
    </row>
    <row r="115" spans="2:3" ht="14.4">
      <c r="B115" s="89"/>
      <c r="C115" s="79"/>
    </row>
    <row r="116" spans="2:3" ht="14.4">
      <c r="B116" s="89"/>
      <c r="C116" s="79"/>
    </row>
    <row r="117" spans="2:3" ht="14.4">
      <c r="B117" s="89"/>
      <c r="C117" s="79"/>
    </row>
    <row r="118" spans="2:3" ht="14.4">
      <c r="B118" s="89"/>
      <c r="C118" s="79"/>
    </row>
    <row r="119" spans="2:3" ht="14.4">
      <c r="B119" s="89"/>
      <c r="C119" s="79"/>
    </row>
    <row r="120" spans="2:3" ht="14.4">
      <c r="B120" s="89"/>
      <c r="C120" s="79"/>
    </row>
    <row r="121" spans="2:3" ht="14.4">
      <c r="B121" s="89"/>
      <c r="C121" s="79"/>
    </row>
    <row r="122" spans="2:3" ht="14.4">
      <c r="B122" s="89"/>
      <c r="C122" s="79"/>
    </row>
    <row r="123" spans="2:3" ht="14.4">
      <c r="B123" s="89"/>
      <c r="C123" s="79"/>
    </row>
    <row r="124" spans="2:3" ht="14.4">
      <c r="B124" s="89"/>
      <c r="C124" s="79"/>
    </row>
    <row r="125" spans="2:3" ht="14.4">
      <c r="B125" s="89"/>
      <c r="C125" s="79"/>
    </row>
    <row r="126" spans="2:3" ht="14.4">
      <c r="B126" s="89"/>
      <c r="C126" s="79"/>
    </row>
    <row r="127" spans="2:3" ht="14.4">
      <c r="B127" s="89"/>
      <c r="C127" s="79"/>
    </row>
    <row r="128" spans="2:3" ht="14.4">
      <c r="B128" s="89"/>
      <c r="C128" s="79"/>
    </row>
    <row r="129" spans="2:3" ht="14.4">
      <c r="B129" s="89"/>
      <c r="C129" s="79"/>
    </row>
    <row r="130" spans="2:3" ht="14.4">
      <c r="B130" s="89"/>
      <c r="C130" s="79"/>
    </row>
    <row r="131" spans="2:3" ht="14.4">
      <c r="B131" s="89"/>
      <c r="C131" s="79"/>
    </row>
    <row r="132" spans="2:3" ht="14.4">
      <c r="B132" s="89"/>
      <c r="C132" s="79"/>
    </row>
    <row r="133" spans="2:3" ht="14.4">
      <c r="B133" s="89"/>
      <c r="C133" s="79"/>
    </row>
    <row r="134" spans="2:3" ht="14.4">
      <c r="B134" s="89"/>
      <c r="C134" s="79"/>
    </row>
    <row r="135" spans="2:3" ht="14.4">
      <c r="B135" s="89"/>
      <c r="C135" s="79"/>
    </row>
    <row r="136" spans="2:3" ht="14.4">
      <c r="B136" s="89"/>
      <c r="C136" s="79"/>
    </row>
    <row r="137" spans="2:3" ht="14.4">
      <c r="B137" s="89"/>
      <c r="C137" s="79"/>
    </row>
    <row r="138" spans="2:3" ht="14.4">
      <c r="B138" s="89"/>
      <c r="C138" s="79"/>
    </row>
    <row r="139" spans="2:3" ht="14.4">
      <c r="B139" s="89"/>
      <c r="C139" s="79"/>
    </row>
    <row r="140" spans="2:3" ht="14.4">
      <c r="B140" s="89"/>
      <c r="C140" s="79"/>
    </row>
    <row r="141" spans="2:3" ht="14.4">
      <c r="B141" s="89"/>
      <c r="C141" s="79"/>
    </row>
    <row r="142" spans="2:3" ht="14.4">
      <c r="B142" s="89"/>
      <c r="C142" s="79"/>
    </row>
    <row r="143" spans="2:3" ht="14.4">
      <c r="B143" s="89"/>
      <c r="C143" s="79"/>
    </row>
    <row r="144" spans="2:3" ht="14.4">
      <c r="B144" s="89"/>
      <c r="C144" s="79"/>
    </row>
    <row r="145" spans="2:3" ht="14.4">
      <c r="B145" s="89"/>
      <c r="C145" s="79"/>
    </row>
    <row r="146" spans="2:3" ht="14.4">
      <c r="B146" s="89"/>
      <c r="C146" s="79"/>
    </row>
    <row r="147" spans="2:3" ht="14.4">
      <c r="B147" s="89"/>
      <c r="C147" s="79"/>
    </row>
    <row r="148" spans="2:3" ht="14.4">
      <c r="B148" s="89"/>
      <c r="C148" s="79"/>
    </row>
    <row r="149" spans="2:3" ht="14.4">
      <c r="B149" s="89"/>
      <c r="C149" s="79"/>
    </row>
    <row r="150" spans="2:3" ht="14.4">
      <c r="B150" s="89"/>
      <c r="C150" s="79"/>
    </row>
    <row r="151" spans="2:3" ht="14.4">
      <c r="B151" s="89"/>
      <c r="C151" s="79"/>
    </row>
    <row r="152" spans="2:3" ht="14.4">
      <c r="B152" s="89"/>
      <c r="C152" s="79"/>
    </row>
    <row r="153" spans="2:3" ht="14.4">
      <c r="B153" s="89"/>
      <c r="C153" s="79"/>
    </row>
    <row r="154" spans="2:3" ht="14.4">
      <c r="B154" s="89"/>
      <c r="C154" s="79"/>
    </row>
    <row r="155" spans="2:3" ht="14.4">
      <c r="B155" s="89"/>
      <c r="C155" s="79"/>
    </row>
    <row r="156" spans="2:3" ht="14.4">
      <c r="B156" s="89"/>
      <c r="C156" s="79"/>
    </row>
    <row r="157" spans="2:3" ht="14.4">
      <c r="B157" s="89"/>
      <c r="C157" s="79"/>
    </row>
    <row r="158" spans="2:3" ht="14.4">
      <c r="B158" s="89"/>
      <c r="C158" s="79"/>
    </row>
    <row r="159" spans="2:3" ht="14.4">
      <c r="B159" s="89"/>
      <c r="C159" s="79"/>
    </row>
    <row r="160" spans="2:3" ht="14.4">
      <c r="B160" s="89"/>
      <c r="C160" s="79"/>
    </row>
    <row r="161" spans="2:3" ht="14.4">
      <c r="B161" s="89"/>
      <c r="C161" s="79"/>
    </row>
    <row r="162" spans="2:3" ht="14.4">
      <c r="B162" s="89"/>
      <c r="C162" s="79"/>
    </row>
    <row r="163" spans="2:3" ht="14.4">
      <c r="B163" s="89"/>
      <c r="C163" s="79"/>
    </row>
    <row r="164" spans="2:3" ht="14.4">
      <c r="B164" s="89"/>
      <c r="C164" s="79"/>
    </row>
    <row r="165" spans="2:3" ht="14.4">
      <c r="B165" s="89"/>
      <c r="C165" s="79"/>
    </row>
    <row r="166" spans="2:3" ht="14.4">
      <c r="B166" s="89"/>
      <c r="C166" s="79"/>
    </row>
    <row r="167" spans="2:3" ht="14.4">
      <c r="B167" s="89"/>
      <c r="C167" s="79"/>
    </row>
    <row r="168" spans="2:3" ht="14.4">
      <c r="B168" s="89"/>
      <c r="C168" s="79"/>
    </row>
    <row r="169" spans="2:3" ht="14.4">
      <c r="B169" s="89"/>
      <c r="C169" s="79"/>
    </row>
    <row r="170" spans="2:3" ht="14.4">
      <c r="B170" s="89"/>
      <c r="C170" s="79"/>
    </row>
    <row r="171" spans="2:3" ht="14.4">
      <c r="B171" s="89"/>
      <c r="C171" s="79"/>
    </row>
    <row r="172" spans="2:3" ht="14.4">
      <c r="B172" s="89"/>
      <c r="C172" s="79"/>
    </row>
    <row r="173" spans="2:3" ht="14.4">
      <c r="B173" s="89"/>
      <c r="C173" s="79"/>
    </row>
    <row r="174" spans="2:3" ht="14.4">
      <c r="B174" s="89"/>
      <c r="C174" s="79"/>
    </row>
    <row r="175" spans="2:3" ht="14.4">
      <c r="B175" s="89"/>
      <c r="C175" s="79"/>
    </row>
    <row r="176" spans="2:3" ht="14.4">
      <c r="B176" s="89"/>
      <c r="C176" s="79"/>
    </row>
    <row r="177" spans="2:3" ht="14.4">
      <c r="B177" s="89"/>
      <c r="C177" s="79"/>
    </row>
    <row r="178" spans="2:3" ht="14.4">
      <c r="B178" s="89"/>
      <c r="C178" s="79"/>
    </row>
    <row r="179" spans="2:3" ht="14.4">
      <c r="B179" s="89"/>
      <c r="C179" s="79"/>
    </row>
    <row r="180" spans="2:3" ht="14.4">
      <c r="B180" s="89"/>
      <c r="C180" s="79"/>
    </row>
    <row r="181" spans="2:3" ht="14.4">
      <c r="B181" s="89"/>
      <c r="C181" s="79"/>
    </row>
    <row r="182" spans="2:3" ht="14.4">
      <c r="B182" s="89"/>
      <c r="C182" s="79"/>
    </row>
    <row r="183" spans="2:3" ht="14.4">
      <c r="B183" s="89"/>
      <c r="C183" s="79"/>
    </row>
    <row r="184" spans="2:3" ht="14.4">
      <c r="B184" s="89"/>
      <c r="C184" s="79"/>
    </row>
    <row r="185" spans="2:3" ht="14.4">
      <c r="B185" s="89"/>
      <c r="C185" s="79"/>
    </row>
    <row r="186" spans="2:3" ht="14.4">
      <c r="B186" s="89"/>
      <c r="C186" s="79"/>
    </row>
    <row r="187" spans="2:3" ht="14.4">
      <c r="B187" s="89"/>
      <c r="C187" s="79"/>
    </row>
    <row r="188" spans="2:3" ht="14.4">
      <c r="B188" s="89"/>
      <c r="C188" s="79"/>
    </row>
    <row r="189" spans="2:3" ht="14.4">
      <c r="B189" s="89"/>
      <c r="C189" s="79"/>
    </row>
    <row r="190" spans="2:3" ht="14.4">
      <c r="B190" s="89"/>
      <c r="C190" s="79"/>
    </row>
    <row r="191" spans="2:3" ht="14.4">
      <c r="B191" s="89"/>
      <c r="C191" s="79"/>
    </row>
    <row r="192" spans="2:3" ht="14.4">
      <c r="B192" s="89"/>
      <c r="C192" s="79"/>
    </row>
    <row r="193" spans="2:3" ht="14.4">
      <c r="B193" s="89"/>
      <c r="C193" s="79"/>
    </row>
    <row r="194" spans="2:3" ht="14.4">
      <c r="B194" s="89"/>
      <c r="C194" s="79"/>
    </row>
    <row r="195" spans="2:3" ht="14.4">
      <c r="B195" s="89"/>
      <c r="C195" s="79"/>
    </row>
    <row r="196" spans="2:3" ht="14.4">
      <c r="B196" s="89"/>
      <c r="C196" s="79"/>
    </row>
    <row r="197" spans="2:3" ht="14.4">
      <c r="B197" s="89"/>
      <c r="C197" s="79"/>
    </row>
    <row r="198" spans="2:3" ht="14.4">
      <c r="B198" s="89"/>
      <c r="C198" s="79"/>
    </row>
    <row r="199" spans="2:3" ht="14.4">
      <c r="B199" s="89"/>
      <c r="C199" s="79"/>
    </row>
    <row r="200" spans="2:3" ht="14.4">
      <c r="B200" s="89"/>
      <c r="C200" s="79"/>
    </row>
    <row r="201" spans="2:3" ht="14.4">
      <c r="B201" s="89"/>
      <c r="C201" s="79"/>
    </row>
    <row r="202" spans="2:3" ht="14.4">
      <c r="B202" s="89"/>
      <c r="C202" s="79"/>
    </row>
    <row r="203" spans="2:3" ht="14.4">
      <c r="B203" s="89"/>
      <c r="C203" s="79"/>
    </row>
    <row r="204" spans="2:3" ht="14.4">
      <c r="B204" s="89"/>
      <c r="C204" s="79"/>
    </row>
    <row r="205" spans="2:3" ht="14.4">
      <c r="B205" s="89"/>
      <c r="C205" s="79"/>
    </row>
    <row r="206" spans="2:3" ht="14.4">
      <c r="B206" s="89"/>
      <c r="C206" s="79"/>
    </row>
    <row r="207" spans="2:3" ht="14.4">
      <c r="B207" s="89"/>
      <c r="C207" s="79"/>
    </row>
    <row r="208" spans="2:3" ht="14.4">
      <c r="B208" s="89"/>
      <c r="C208" s="79"/>
    </row>
    <row r="209" spans="2:3" ht="14.4">
      <c r="B209" s="89"/>
      <c r="C209" s="79"/>
    </row>
    <row r="210" spans="2:3" ht="14.4">
      <c r="B210" s="89"/>
      <c r="C210" s="79"/>
    </row>
    <row r="211" spans="2:3" ht="14.4">
      <c r="B211" s="89"/>
      <c r="C211" s="79"/>
    </row>
    <row r="212" spans="2:3" ht="14.4">
      <c r="B212" s="89"/>
      <c r="C212" s="79"/>
    </row>
    <row r="213" spans="2:3" ht="14.4">
      <c r="B213" s="89"/>
      <c r="C213" s="79"/>
    </row>
    <row r="214" spans="2:3" ht="14.4">
      <c r="B214" s="89"/>
      <c r="C214" s="79"/>
    </row>
    <row r="215" spans="2:3" ht="14.4">
      <c r="B215" s="89"/>
      <c r="C215" s="79"/>
    </row>
    <row r="216" spans="2:3" ht="14.4">
      <c r="B216" s="89"/>
      <c r="C216" s="79"/>
    </row>
    <row r="217" spans="2:3" ht="14.4">
      <c r="B217" s="89"/>
      <c r="C217" s="79"/>
    </row>
    <row r="218" spans="2:3" ht="14.4">
      <c r="B218" s="89"/>
      <c r="C218" s="79"/>
    </row>
    <row r="219" spans="2:3" ht="14.4">
      <c r="B219" s="89"/>
      <c r="C219" s="79"/>
    </row>
    <row r="220" spans="2:3" ht="14.4">
      <c r="B220" s="89"/>
      <c r="C220" s="79"/>
    </row>
    <row r="221" spans="2:3" ht="14.4">
      <c r="B221" s="89"/>
      <c r="C221" s="79"/>
    </row>
    <row r="222" spans="2:3" ht="14.4">
      <c r="B222" s="89"/>
      <c r="C222" s="79"/>
    </row>
    <row r="223" spans="2:3" ht="14.4">
      <c r="B223" s="89"/>
      <c r="C223" s="79"/>
    </row>
    <row r="224" spans="2:3" ht="14.4">
      <c r="B224" s="89"/>
      <c r="C224" s="79"/>
    </row>
    <row r="225" spans="2:3" ht="14.4">
      <c r="B225" s="89"/>
      <c r="C225" s="79"/>
    </row>
    <row r="226" spans="2:3" ht="14.4">
      <c r="B226" s="89"/>
      <c r="C226" s="79"/>
    </row>
    <row r="227" spans="2:3" ht="14.4">
      <c r="B227" s="89"/>
      <c r="C227" s="79"/>
    </row>
    <row r="228" spans="2:3" ht="14.4">
      <c r="B228" s="89"/>
      <c r="C228" s="79"/>
    </row>
    <row r="229" spans="2:3" ht="14.4">
      <c r="B229" s="89"/>
      <c r="C229" s="79"/>
    </row>
    <row r="230" spans="2:3" ht="14.4">
      <c r="B230" s="89"/>
      <c r="C230" s="79"/>
    </row>
    <row r="231" spans="2:3" ht="14.4">
      <c r="B231" s="89"/>
      <c r="C231" s="79"/>
    </row>
    <row r="232" spans="2:3" ht="14.4">
      <c r="B232" s="89"/>
      <c r="C232" s="79"/>
    </row>
    <row r="233" spans="2:3" ht="14.4">
      <c r="B233" s="89"/>
      <c r="C233" s="79"/>
    </row>
    <row r="234" spans="2:3" ht="14.4">
      <c r="B234" s="89"/>
      <c r="C234" s="79"/>
    </row>
    <row r="235" spans="2:3" ht="14.4">
      <c r="B235" s="89"/>
      <c r="C235" s="79"/>
    </row>
    <row r="236" spans="2:3" ht="14.4">
      <c r="B236" s="89"/>
      <c r="C236" s="79"/>
    </row>
    <row r="237" spans="2:3" ht="14.4">
      <c r="B237" s="89"/>
      <c r="C237" s="79"/>
    </row>
    <row r="238" spans="2:3" ht="14.4">
      <c r="B238" s="89"/>
      <c r="C238" s="79"/>
    </row>
    <row r="239" spans="2:3" ht="14.4">
      <c r="B239" s="89"/>
      <c r="C239" s="79"/>
    </row>
    <row r="240" spans="2:3" ht="14.4">
      <c r="B240" s="89"/>
      <c r="C240" s="79"/>
    </row>
    <row r="241" spans="2:3" ht="14.4">
      <c r="B241" s="89"/>
      <c r="C241" s="79"/>
    </row>
    <row r="242" spans="2:3" ht="14.4">
      <c r="B242" s="89"/>
      <c r="C242" s="79"/>
    </row>
    <row r="243" spans="2:3" ht="14.4">
      <c r="B243" s="89"/>
      <c r="C243" s="79"/>
    </row>
    <row r="244" spans="2:3" ht="14.4">
      <c r="B244" s="89"/>
      <c r="C244" s="79"/>
    </row>
    <row r="245" spans="2:3" ht="14.4">
      <c r="B245" s="89"/>
      <c r="C245" s="79"/>
    </row>
    <row r="246" spans="2:3" ht="14.4">
      <c r="B246" s="89"/>
      <c r="C246" s="79"/>
    </row>
    <row r="247" spans="2:3" ht="14.4">
      <c r="B247" s="89"/>
      <c r="C247" s="79"/>
    </row>
    <row r="248" spans="2:3" ht="14.4">
      <c r="B248" s="89"/>
      <c r="C248" s="79"/>
    </row>
    <row r="249" spans="2:3" ht="14.4">
      <c r="B249" s="89"/>
      <c r="C249" s="79"/>
    </row>
    <row r="250" spans="2:3" ht="14.4">
      <c r="B250" s="89"/>
      <c r="C250" s="79"/>
    </row>
    <row r="251" spans="2:3" ht="14.4">
      <c r="B251" s="89"/>
      <c r="C251" s="79"/>
    </row>
    <row r="252" spans="2:3" ht="14.4">
      <c r="B252" s="89"/>
      <c r="C252" s="79"/>
    </row>
    <row r="253" spans="2:3" ht="14.4">
      <c r="B253" s="89"/>
      <c r="C253" s="79"/>
    </row>
    <row r="254" spans="2:3" ht="14.4">
      <c r="B254" s="89"/>
      <c r="C254" s="79"/>
    </row>
    <row r="255" spans="2:3" ht="14.4">
      <c r="B255" s="89"/>
      <c r="C255" s="79"/>
    </row>
    <row r="256" spans="2:3" ht="14.4">
      <c r="B256" s="89"/>
      <c r="C256" s="79"/>
    </row>
    <row r="257" spans="2:3" ht="14.4">
      <c r="B257" s="89"/>
      <c r="C257" s="79"/>
    </row>
    <row r="258" spans="2:3" ht="14.4">
      <c r="B258" s="89"/>
      <c r="C258" s="79"/>
    </row>
    <row r="259" spans="2:3" ht="14.4">
      <c r="B259" s="89"/>
      <c r="C259" s="79"/>
    </row>
    <row r="260" spans="2:3" ht="14.4">
      <c r="B260" s="89"/>
      <c r="C260" s="79"/>
    </row>
    <row r="261" spans="2:3" ht="14.4">
      <c r="B261" s="89"/>
      <c r="C261" s="79"/>
    </row>
    <row r="262" spans="2:3" ht="14.4">
      <c r="B262" s="89"/>
      <c r="C262" s="79"/>
    </row>
    <row r="263" spans="2:3" ht="14.4">
      <c r="B263" s="89"/>
      <c r="C263" s="79"/>
    </row>
    <row r="264" spans="2:3" ht="14.4">
      <c r="B264" s="89"/>
      <c r="C264" s="79"/>
    </row>
    <row r="265" spans="2:3" ht="14.4">
      <c r="B265" s="89"/>
      <c r="C265" s="79"/>
    </row>
    <row r="266" spans="2:3" ht="14.4">
      <c r="B266" s="89"/>
      <c r="C266" s="79"/>
    </row>
    <row r="267" spans="2:3" ht="14.4">
      <c r="B267" s="89"/>
      <c r="C267" s="79"/>
    </row>
    <row r="268" spans="2:3" ht="14.4">
      <c r="B268" s="89"/>
      <c r="C268" s="79"/>
    </row>
    <row r="269" spans="2:3" ht="14.4">
      <c r="B269" s="89"/>
      <c r="C269" s="79"/>
    </row>
    <row r="270" spans="2:3" ht="14.4">
      <c r="B270" s="89"/>
      <c r="C270" s="79"/>
    </row>
    <row r="271" spans="2:3" ht="14.4">
      <c r="B271" s="89"/>
      <c r="C271" s="79"/>
    </row>
    <row r="272" spans="2:3" ht="14.4">
      <c r="B272" s="89"/>
      <c r="C272" s="79"/>
    </row>
    <row r="273" spans="2:3" ht="14.4">
      <c r="B273" s="89"/>
      <c r="C273" s="79"/>
    </row>
    <row r="274" spans="2:3" ht="14.4">
      <c r="B274" s="89"/>
      <c r="C274" s="79"/>
    </row>
    <row r="275" spans="2:3" ht="14.4">
      <c r="B275" s="89"/>
      <c r="C275" s="79"/>
    </row>
    <row r="276" spans="2:3" ht="14.4">
      <c r="B276" s="89"/>
      <c r="C276" s="79"/>
    </row>
    <row r="277" spans="2:3" ht="14.4">
      <c r="B277" s="89"/>
      <c r="C277" s="79"/>
    </row>
    <row r="278" spans="2:3" ht="14.4">
      <c r="B278" s="89"/>
      <c r="C278" s="79"/>
    </row>
    <row r="279" spans="2:3" ht="14.4">
      <c r="B279" s="89"/>
      <c r="C279" s="79"/>
    </row>
    <row r="280" spans="2:3" ht="14.4">
      <c r="B280" s="89"/>
      <c r="C280" s="79"/>
    </row>
    <row r="281" spans="2:3" ht="14.4">
      <c r="B281" s="89"/>
      <c r="C281" s="79"/>
    </row>
    <row r="282" spans="2:3" ht="14.4">
      <c r="B282" s="89"/>
      <c r="C282" s="79"/>
    </row>
    <row r="283" spans="2:3" ht="14.4">
      <c r="B283" s="89"/>
      <c r="C283" s="79"/>
    </row>
    <row r="284" spans="2:3" ht="14.4">
      <c r="B284" s="89"/>
      <c r="C284" s="79"/>
    </row>
    <row r="285" spans="2:3" ht="14.4">
      <c r="B285" s="89"/>
      <c r="C285" s="79"/>
    </row>
    <row r="286" spans="2:3" ht="14.4">
      <c r="B286" s="89"/>
      <c r="C286" s="79"/>
    </row>
    <row r="287" spans="2:3" ht="14.4">
      <c r="B287" s="89"/>
      <c r="C287" s="79"/>
    </row>
    <row r="288" spans="2:3" ht="14.4">
      <c r="B288" s="89"/>
      <c r="C288" s="79"/>
    </row>
    <row r="289" spans="2:3" ht="14.4">
      <c r="B289" s="89"/>
      <c r="C289" s="79"/>
    </row>
    <row r="290" spans="2:3" ht="14.4">
      <c r="B290" s="89"/>
      <c r="C290" s="79"/>
    </row>
    <row r="291" spans="2:3" ht="14.4">
      <c r="B291" s="89"/>
      <c r="C291" s="79"/>
    </row>
    <row r="292" spans="2:3" ht="14.4">
      <c r="B292" s="89"/>
      <c r="C292" s="79"/>
    </row>
    <row r="293" spans="2:3" ht="14.4">
      <c r="B293" s="89"/>
      <c r="C293" s="79"/>
    </row>
    <row r="294" spans="2:3" ht="14.4">
      <c r="B294" s="89"/>
      <c r="C294" s="79"/>
    </row>
    <row r="295" spans="2:3" ht="14.4">
      <c r="B295" s="89"/>
      <c r="C295" s="79"/>
    </row>
    <row r="296" spans="2:3" ht="14.4">
      <c r="B296" s="89"/>
      <c r="C296" s="79"/>
    </row>
    <row r="297" spans="2:3" ht="14.4">
      <c r="B297" s="89"/>
      <c r="C297" s="79"/>
    </row>
    <row r="298" spans="2:3" ht="14.4">
      <c r="B298" s="89"/>
      <c r="C298" s="79"/>
    </row>
    <row r="299" spans="2:3" ht="14.4">
      <c r="B299" s="89"/>
      <c r="C299" s="79"/>
    </row>
    <row r="300" spans="2:3" ht="14.4">
      <c r="B300" s="89"/>
      <c r="C300" s="79"/>
    </row>
    <row r="301" spans="2:3" ht="14.4">
      <c r="B301" s="89"/>
      <c r="C301" s="79"/>
    </row>
    <row r="302" spans="2:3" ht="14.4">
      <c r="B302" s="89"/>
      <c r="C302" s="79"/>
    </row>
    <row r="303" spans="2:3" ht="14.4">
      <c r="B303" s="89"/>
      <c r="C303" s="79"/>
    </row>
    <row r="304" spans="2:3" ht="14.4">
      <c r="B304" s="89"/>
      <c r="C304" s="79"/>
    </row>
    <row r="305" spans="2:3" ht="14.4">
      <c r="B305" s="89"/>
      <c r="C305" s="79"/>
    </row>
    <row r="306" spans="2:3" ht="14.4">
      <c r="B306" s="89"/>
      <c r="C306" s="79"/>
    </row>
    <row r="307" spans="2:3" ht="14.4">
      <c r="B307" s="89"/>
      <c r="C307" s="79"/>
    </row>
    <row r="308" spans="2:3" ht="14.4">
      <c r="B308" s="89"/>
      <c r="C308" s="79"/>
    </row>
    <row r="309" spans="2:3" ht="14.4">
      <c r="B309" s="89"/>
      <c r="C309" s="79"/>
    </row>
    <row r="310" spans="2:3" ht="14.4">
      <c r="B310" s="89"/>
      <c r="C310" s="79"/>
    </row>
    <row r="311" spans="2:3" ht="14.4">
      <c r="B311" s="89"/>
      <c r="C311" s="79"/>
    </row>
    <row r="312" spans="2:3" ht="14.4">
      <c r="B312" s="89"/>
      <c r="C312" s="79"/>
    </row>
    <row r="313" spans="2:3" ht="14.4">
      <c r="B313" s="89"/>
      <c r="C313" s="79"/>
    </row>
    <row r="314" spans="2:3" ht="14.4">
      <c r="B314" s="89"/>
      <c r="C314" s="79"/>
    </row>
    <row r="315" spans="2:3" ht="14.4">
      <c r="B315" s="89"/>
      <c r="C315" s="79"/>
    </row>
    <row r="316" spans="2:3" ht="14.4">
      <c r="B316" s="89"/>
      <c r="C316" s="79"/>
    </row>
    <row r="317" spans="2:3" ht="14.4">
      <c r="B317" s="89"/>
      <c r="C317" s="79"/>
    </row>
    <row r="318" spans="2:3" ht="14.4">
      <c r="B318" s="89"/>
      <c r="C318" s="79"/>
    </row>
    <row r="319" spans="2:3" ht="14.4">
      <c r="B319" s="89"/>
      <c r="C319" s="79"/>
    </row>
    <row r="320" spans="2:3" ht="14.4">
      <c r="B320" s="89"/>
      <c r="C320" s="79"/>
    </row>
    <row r="321" spans="2:3" ht="14.4">
      <c r="B321" s="89"/>
      <c r="C321" s="79"/>
    </row>
    <row r="322" spans="2:3" ht="14.4">
      <c r="B322" s="89"/>
      <c r="C322" s="79"/>
    </row>
    <row r="323" spans="2:3" ht="14.4">
      <c r="B323" s="89"/>
      <c r="C323" s="79"/>
    </row>
    <row r="324" spans="2:3" ht="14.4">
      <c r="B324" s="89"/>
      <c r="C324" s="79"/>
    </row>
    <row r="325" spans="2:3" ht="14.4">
      <c r="B325" s="89"/>
      <c r="C325" s="79"/>
    </row>
    <row r="326" spans="2:3" ht="14.4">
      <c r="B326" s="89"/>
      <c r="C326" s="79"/>
    </row>
    <row r="327" spans="2:3" ht="14.4">
      <c r="B327" s="89"/>
      <c r="C327" s="79"/>
    </row>
    <row r="328" spans="2:3" ht="14.4">
      <c r="B328" s="89"/>
      <c r="C328" s="79"/>
    </row>
    <row r="329" spans="2:3" ht="14.4">
      <c r="B329" s="89"/>
      <c r="C329" s="79"/>
    </row>
    <row r="330" spans="2:3" ht="14.4">
      <c r="B330" s="89"/>
      <c r="C330" s="79"/>
    </row>
    <row r="331" spans="2:3" ht="14.4">
      <c r="B331" s="89"/>
      <c r="C331" s="79"/>
    </row>
    <row r="332" spans="2:3" ht="14.4">
      <c r="B332" s="89"/>
      <c r="C332" s="79"/>
    </row>
    <row r="333" spans="2:3" ht="14.4">
      <c r="B333" s="89"/>
      <c r="C333" s="79"/>
    </row>
    <row r="334" spans="2:3" ht="14.4">
      <c r="B334" s="89"/>
      <c r="C334" s="79"/>
    </row>
    <row r="335" spans="2:3" ht="14.4">
      <c r="B335" s="89"/>
      <c r="C335" s="79"/>
    </row>
    <row r="336" spans="2:3" ht="14.4">
      <c r="B336" s="89"/>
      <c r="C336" s="79"/>
    </row>
    <row r="337" spans="2:3" ht="14.4">
      <c r="B337" s="89"/>
      <c r="C337" s="79"/>
    </row>
    <row r="338" spans="2:3" ht="14.4">
      <c r="B338" s="89"/>
      <c r="C338" s="79"/>
    </row>
    <row r="339" spans="2:3" ht="14.4">
      <c r="B339" s="89"/>
      <c r="C339" s="79"/>
    </row>
    <row r="340" spans="2:3" ht="14.4">
      <c r="B340" s="89"/>
      <c r="C340" s="79"/>
    </row>
    <row r="341" spans="2:3" ht="14.4">
      <c r="B341" s="89"/>
      <c r="C341" s="79"/>
    </row>
    <row r="342" spans="2:3" ht="14.4">
      <c r="B342" s="89"/>
      <c r="C342" s="79"/>
    </row>
    <row r="343" spans="2:3" ht="14.4">
      <c r="B343" s="89"/>
      <c r="C343" s="79"/>
    </row>
    <row r="344" spans="2:3" ht="14.4">
      <c r="B344" s="89"/>
      <c r="C344" s="79"/>
    </row>
    <row r="345" spans="2:3" ht="14.4">
      <c r="B345" s="89"/>
      <c r="C345" s="79"/>
    </row>
    <row r="346" spans="2:3" ht="14.4">
      <c r="B346" s="89"/>
      <c r="C346" s="79"/>
    </row>
    <row r="347" spans="2:3" ht="14.4">
      <c r="B347" s="89"/>
      <c r="C347" s="79"/>
    </row>
    <row r="348" spans="2:3" ht="14.4">
      <c r="B348" s="89"/>
      <c r="C348" s="79"/>
    </row>
    <row r="349" spans="2:3" ht="14.4">
      <c r="B349" s="89"/>
      <c r="C349" s="79"/>
    </row>
    <row r="350" spans="2:3" ht="14.4">
      <c r="B350" s="89"/>
      <c r="C350" s="79"/>
    </row>
    <row r="351" spans="2:3" ht="14.4">
      <c r="B351" s="89"/>
      <c r="C351" s="79"/>
    </row>
    <row r="352" spans="2:3" ht="14.4">
      <c r="B352" s="89"/>
      <c r="C352" s="79"/>
    </row>
    <row r="353" spans="2:3" ht="14.4">
      <c r="B353" s="89"/>
      <c r="C353" s="79"/>
    </row>
    <row r="354" spans="2:3" ht="14.4">
      <c r="B354" s="89"/>
      <c r="C354" s="79"/>
    </row>
    <row r="355" spans="2:3" ht="14.4">
      <c r="B355" s="89"/>
      <c r="C355" s="79"/>
    </row>
    <row r="356" spans="2:3" ht="14.4">
      <c r="B356" s="89"/>
      <c r="C356" s="79"/>
    </row>
    <row r="357" spans="2:3" ht="14.4">
      <c r="B357" s="89"/>
      <c r="C357" s="79"/>
    </row>
    <row r="358" spans="2:3" ht="14.4">
      <c r="B358" s="89"/>
      <c r="C358" s="79"/>
    </row>
    <row r="359" spans="2:3" ht="14.4">
      <c r="B359" s="89"/>
      <c r="C359" s="79"/>
    </row>
    <row r="360" spans="2:3" ht="14.4">
      <c r="B360" s="89"/>
      <c r="C360" s="79"/>
    </row>
    <row r="361" spans="2:3" ht="14.4">
      <c r="B361" s="89"/>
      <c r="C361" s="79"/>
    </row>
    <row r="362" spans="2:3" ht="14.4">
      <c r="B362" s="89"/>
      <c r="C362" s="79"/>
    </row>
    <row r="363" spans="2:3" ht="14.4">
      <c r="B363" s="89"/>
      <c r="C363" s="79"/>
    </row>
    <row r="364" spans="2:3" ht="14.4">
      <c r="B364" s="89"/>
      <c r="C364" s="79"/>
    </row>
    <row r="365" spans="2:3" ht="14.4">
      <c r="B365" s="89"/>
      <c r="C365" s="79"/>
    </row>
    <row r="366" spans="2:3" ht="14.4">
      <c r="B366" s="89"/>
      <c r="C366" s="79"/>
    </row>
    <row r="367" spans="2:3" ht="14.4">
      <c r="B367" s="89"/>
      <c r="C367" s="79"/>
    </row>
    <row r="368" spans="2:3" ht="14.4">
      <c r="B368" s="89"/>
      <c r="C368" s="79"/>
    </row>
    <row r="369" spans="2:3" ht="14.4">
      <c r="B369" s="89"/>
      <c r="C369" s="79"/>
    </row>
    <row r="370" spans="2:3" ht="14.4">
      <c r="B370" s="89"/>
      <c r="C370" s="79"/>
    </row>
    <row r="371" spans="2:3" ht="14.4">
      <c r="B371" s="89"/>
      <c r="C371" s="79"/>
    </row>
    <row r="372" spans="2:3" ht="14.4">
      <c r="B372" s="89"/>
      <c r="C372" s="79"/>
    </row>
    <row r="373" spans="2:3" ht="14.4">
      <c r="B373" s="89"/>
      <c r="C373" s="79"/>
    </row>
    <row r="374" spans="2:3" ht="14.4">
      <c r="B374" s="89"/>
      <c r="C374" s="79"/>
    </row>
    <row r="375" spans="2:3" ht="14.4">
      <c r="B375" s="89"/>
      <c r="C375" s="79"/>
    </row>
    <row r="376" spans="2:3" ht="14.4">
      <c r="B376" s="89"/>
      <c r="C376" s="79"/>
    </row>
    <row r="377" spans="2:3" ht="14.4">
      <c r="B377" s="89"/>
      <c r="C377" s="79"/>
    </row>
    <row r="378" spans="2:3" ht="14.4">
      <c r="B378" s="89"/>
      <c r="C378" s="79"/>
    </row>
    <row r="379" spans="2:3" ht="14.4">
      <c r="B379" s="89"/>
      <c r="C379" s="79"/>
    </row>
    <row r="380" spans="2:3" ht="14.4">
      <c r="B380" s="89"/>
      <c r="C380" s="79"/>
    </row>
    <row r="381" spans="2:3" ht="14.4">
      <c r="B381" s="89"/>
      <c r="C381" s="79"/>
    </row>
    <row r="382" spans="2:3" ht="14.4">
      <c r="B382" s="89"/>
      <c r="C382" s="79"/>
    </row>
    <row r="383" spans="2:3" ht="14.4">
      <c r="B383" s="89"/>
      <c r="C383" s="79"/>
    </row>
    <row r="384" spans="2:3" ht="14.4">
      <c r="B384" s="89"/>
      <c r="C384" s="79"/>
    </row>
    <row r="385" spans="2:3" ht="14.4">
      <c r="B385" s="89"/>
      <c r="C385" s="79"/>
    </row>
    <row r="386" spans="2:3" ht="14.4">
      <c r="B386" s="89"/>
      <c r="C386" s="79"/>
    </row>
    <row r="387" spans="2:3" ht="14.4">
      <c r="B387" s="89"/>
      <c r="C387" s="79"/>
    </row>
    <row r="388" spans="2:3" ht="14.4">
      <c r="B388" s="89"/>
      <c r="C388" s="79"/>
    </row>
    <row r="389" spans="2:3" ht="14.4">
      <c r="B389" s="89"/>
      <c r="C389" s="79"/>
    </row>
    <row r="390" spans="2:3" ht="14.4">
      <c r="B390" s="89"/>
      <c r="C390" s="79"/>
    </row>
    <row r="391" spans="2:3" ht="14.4">
      <c r="B391" s="89"/>
      <c r="C391" s="79"/>
    </row>
    <row r="392" spans="2:3" ht="14.4">
      <c r="B392" s="89"/>
      <c r="C392" s="79"/>
    </row>
    <row r="393" spans="2:3" ht="14.4">
      <c r="B393" s="89"/>
      <c r="C393" s="79"/>
    </row>
    <row r="394" spans="2:3" ht="14.4">
      <c r="B394" s="89"/>
      <c r="C394" s="79"/>
    </row>
    <row r="395" spans="2:3" ht="14.4">
      <c r="B395" s="89"/>
      <c r="C395" s="79"/>
    </row>
    <row r="396" spans="2:3" ht="14.4">
      <c r="B396" s="89"/>
      <c r="C396" s="79"/>
    </row>
    <row r="397" spans="2:3" ht="14.4">
      <c r="B397" s="89"/>
      <c r="C397" s="79"/>
    </row>
    <row r="398" spans="2:3" ht="14.4">
      <c r="B398" s="89"/>
      <c r="C398" s="79"/>
    </row>
    <row r="399" spans="2:3" ht="14.4">
      <c r="B399" s="89"/>
      <c r="C399" s="79"/>
    </row>
    <row r="400" spans="2:3" ht="14.4">
      <c r="B400" s="89"/>
      <c r="C400" s="79"/>
    </row>
    <row r="401" spans="2:3" ht="14.4">
      <c r="B401" s="89"/>
      <c r="C401" s="79"/>
    </row>
    <row r="402" spans="2:3" ht="14.4">
      <c r="B402" s="89"/>
      <c r="C402" s="79"/>
    </row>
    <row r="403" spans="2:3" ht="14.4">
      <c r="B403" s="89"/>
      <c r="C403" s="79"/>
    </row>
    <row r="404" spans="2:3" ht="14.4">
      <c r="B404" s="89"/>
      <c r="C404" s="79"/>
    </row>
    <row r="405" spans="2:3" ht="14.4">
      <c r="B405" s="89"/>
      <c r="C405" s="79"/>
    </row>
    <row r="406" spans="2:3" ht="14.4">
      <c r="B406" s="89"/>
      <c r="C406" s="79"/>
    </row>
    <row r="407" spans="2:3" ht="14.4">
      <c r="B407" s="89"/>
      <c r="C407" s="79"/>
    </row>
    <row r="408" spans="2:3" ht="14.4">
      <c r="B408" s="89"/>
      <c r="C408" s="79"/>
    </row>
    <row r="409" spans="2:3" ht="14.4">
      <c r="B409" s="89"/>
      <c r="C409" s="79"/>
    </row>
    <row r="410" spans="2:3" ht="14.4">
      <c r="B410" s="89"/>
      <c r="C410" s="79"/>
    </row>
    <row r="411" spans="2:3" ht="14.4">
      <c r="B411" s="89"/>
      <c r="C411" s="79"/>
    </row>
    <row r="412" spans="2:3" ht="14.4">
      <c r="B412" s="89"/>
      <c r="C412" s="79"/>
    </row>
    <row r="413" spans="2:3" ht="14.4">
      <c r="B413" s="89"/>
      <c r="C413" s="79"/>
    </row>
    <row r="414" spans="2:3" ht="14.4">
      <c r="B414" s="89"/>
      <c r="C414" s="79"/>
    </row>
    <row r="415" spans="2:3" ht="14.4">
      <c r="B415" s="89"/>
      <c r="C415" s="79"/>
    </row>
    <row r="416" spans="2:3" ht="14.4">
      <c r="B416" s="89"/>
      <c r="C416" s="79"/>
    </row>
    <row r="417" spans="2:3" ht="14.4">
      <c r="B417" s="89"/>
      <c r="C417" s="79"/>
    </row>
    <row r="418" spans="2:3" ht="14.4">
      <c r="B418" s="89"/>
      <c r="C418" s="79"/>
    </row>
    <row r="419" spans="2:3" ht="14.4">
      <c r="B419" s="89"/>
      <c r="C419" s="79"/>
    </row>
    <row r="420" spans="2:3" ht="14.4">
      <c r="B420" s="89"/>
      <c r="C420" s="79"/>
    </row>
    <row r="421" spans="2:3" ht="14.4">
      <c r="B421" s="89"/>
      <c r="C421" s="79"/>
    </row>
    <row r="422" spans="2:3" ht="14.4">
      <c r="B422" s="89"/>
      <c r="C422" s="79"/>
    </row>
    <row r="423" spans="2:3" ht="14.4">
      <c r="B423" s="89"/>
      <c r="C423" s="79"/>
    </row>
    <row r="424" spans="2:3" ht="14.4">
      <c r="B424" s="89"/>
      <c r="C424" s="79"/>
    </row>
    <row r="425" spans="2:3" ht="14.4">
      <c r="B425" s="89"/>
      <c r="C425" s="79"/>
    </row>
    <row r="426" spans="2:3" ht="14.4">
      <c r="B426" s="89"/>
      <c r="C426" s="79"/>
    </row>
    <row r="427" spans="2:3" ht="14.4">
      <c r="B427" s="89"/>
      <c r="C427" s="79"/>
    </row>
    <row r="428" spans="2:3" ht="14.4">
      <c r="B428" s="89"/>
      <c r="C428" s="79"/>
    </row>
    <row r="429" spans="2:3" ht="14.4">
      <c r="B429" s="89"/>
      <c r="C429" s="79"/>
    </row>
    <row r="430" spans="2:3" ht="14.4">
      <c r="B430" s="89"/>
      <c r="C430" s="79"/>
    </row>
    <row r="431" spans="2:3" ht="14.4">
      <c r="B431" s="89"/>
      <c r="C431" s="79"/>
    </row>
    <row r="432" spans="2:3" ht="14.4">
      <c r="B432" s="89"/>
      <c r="C432" s="79"/>
    </row>
    <row r="433" spans="2:3" ht="14.4">
      <c r="B433" s="89"/>
      <c r="C433" s="79"/>
    </row>
    <row r="434" spans="2:3" ht="14.4">
      <c r="B434" s="89"/>
      <c r="C434" s="79"/>
    </row>
    <row r="435" spans="2:3" ht="14.4">
      <c r="B435" s="89"/>
      <c r="C435" s="79"/>
    </row>
    <row r="436" spans="2:3" ht="14.4">
      <c r="B436" s="89"/>
      <c r="C436" s="79"/>
    </row>
    <row r="437" spans="2:3" ht="14.4">
      <c r="B437" s="89"/>
      <c r="C437" s="79"/>
    </row>
    <row r="438" spans="2:3" ht="14.4">
      <c r="B438" s="89"/>
      <c r="C438" s="79"/>
    </row>
    <row r="439" spans="2:3" ht="14.4">
      <c r="B439" s="89"/>
      <c r="C439" s="79"/>
    </row>
    <row r="440" spans="2:3" ht="14.4">
      <c r="B440" s="89"/>
      <c r="C440" s="79"/>
    </row>
    <row r="441" spans="2:3" ht="14.4">
      <c r="B441" s="89"/>
      <c r="C441" s="79"/>
    </row>
    <row r="442" spans="2:3" ht="14.4">
      <c r="B442" s="89"/>
      <c r="C442" s="79"/>
    </row>
    <row r="443" spans="2:3" ht="14.4">
      <c r="B443" s="89"/>
      <c r="C443" s="79"/>
    </row>
    <row r="444" spans="2:3" ht="14.4">
      <c r="B444" s="89"/>
      <c r="C444" s="79"/>
    </row>
    <row r="445" spans="2:3" ht="14.4">
      <c r="B445" s="89"/>
      <c r="C445" s="79"/>
    </row>
    <row r="446" spans="2:3" ht="14.4">
      <c r="B446" s="89"/>
      <c r="C446" s="79"/>
    </row>
    <row r="447" spans="2:3" ht="14.4">
      <c r="B447" s="89"/>
      <c r="C447" s="79"/>
    </row>
    <row r="448" spans="2:3" ht="14.4">
      <c r="B448" s="89"/>
      <c r="C448" s="79"/>
    </row>
    <row r="449" spans="2:3" ht="14.4">
      <c r="B449" s="89"/>
      <c r="C449" s="79"/>
    </row>
    <row r="450" spans="2:3" ht="14.4">
      <c r="B450" s="89"/>
      <c r="C450" s="79"/>
    </row>
    <row r="451" spans="2:3" ht="14.4">
      <c r="B451" s="89"/>
      <c r="C451" s="79"/>
    </row>
    <row r="452" spans="2:3" ht="14.4">
      <c r="B452" s="89"/>
      <c r="C452" s="79"/>
    </row>
    <row r="453" spans="2:3" ht="14.4">
      <c r="B453" s="89"/>
      <c r="C453" s="79"/>
    </row>
    <row r="454" spans="2:3" ht="14.4">
      <c r="B454" s="89"/>
      <c r="C454" s="79"/>
    </row>
    <row r="455" spans="2:3" ht="14.4">
      <c r="B455" s="89"/>
      <c r="C455" s="79"/>
    </row>
    <row r="456" spans="2:3" ht="14.4">
      <c r="B456" s="89"/>
      <c r="C456" s="79"/>
    </row>
    <row r="457" spans="2:3" ht="14.4">
      <c r="B457" s="89"/>
      <c r="C457" s="79"/>
    </row>
    <row r="458" spans="2:3" ht="14.4">
      <c r="B458" s="89"/>
      <c r="C458" s="79"/>
    </row>
    <row r="459" spans="2:3" ht="14.4">
      <c r="B459" s="89"/>
      <c r="C459" s="79"/>
    </row>
    <row r="460" spans="2:3" ht="14.4">
      <c r="B460" s="89"/>
      <c r="C460" s="79"/>
    </row>
    <row r="461" spans="2:3" ht="14.4">
      <c r="B461" s="89"/>
      <c r="C461" s="79"/>
    </row>
    <row r="462" spans="2:3" ht="14.4">
      <c r="B462" s="89"/>
      <c r="C462" s="79"/>
    </row>
    <row r="463" spans="2:3" ht="14.4">
      <c r="B463" s="89"/>
      <c r="C463" s="79"/>
    </row>
    <row r="464" spans="2:3" ht="14.4">
      <c r="B464" s="89"/>
      <c r="C464" s="79"/>
    </row>
    <row r="465" spans="2:3" ht="14.4">
      <c r="B465" s="89"/>
      <c r="C465" s="79"/>
    </row>
    <row r="466" spans="2:3" ht="14.4">
      <c r="B466" s="89"/>
      <c r="C466" s="79"/>
    </row>
    <row r="467" spans="2:3" ht="14.4">
      <c r="B467" s="89"/>
      <c r="C467" s="79"/>
    </row>
    <row r="468" spans="2:3" ht="14.4">
      <c r="B468" s="89"/>
      <c r="C468" s="79"/>
    </row>
    <row r="469" spans="2:3" ht="14.4">
      <c r="B469" s="89"/>
      <c r="C469" s="79"/>
    </row>
    <row r="470" spans="2:3" ht="14.4">
      <c r="B470" s="89"/>
      <c r="C470" s="79"/>
    </row>
    <row r="471" spans="2:3" ht="14.4">
      <c r="B471" s="89"/>
      <c r="C471" s="79"/>
    </row>
    <row r="472" spans="2:3" ht="14.4">
      <c r="B472" s="89"/>
      <c r="C472" s="79"/>
    </row>
    <row r="473" spans="2:3" ht="14.4">
      <c r="B473" s="89"/>
      <c r="C473" s="79"/>
    </row>
    <row r="474" spans="2:3" ht="14.4">
      <c r="B474" s="89"/>
      <c r="C474" s="79"/>
    </row>
    <row r="475" spans="2:3" ht="14.4">
      <c r="B475" s="89"/>
      <c r="C475" s="79"/>
    </row>
    <row r="476" spans="2:3" ht="14.4">
      <c r="B476" s="89"/>
      <c r="C476" s="79"/>
    </row>
    <row r="477" spans="2:3" ht="14.4">
      <c r="B477" s="89"/>
      <c r="C477" s="79"/>
    </row>
    <row r="478" spans="2:3" ht="14.4">
      <c r="B478" s="89"/>
      <c r="C478" s="79"/>
    </row>
    <row r="479" spans="2:3" ht="14.4">
      <c r="B479" s="89"/>
      <c r="C479" s="79"/>
    </row>
    <row r="480" spans="2:3" ht="14.4">
      <c r="B480" s="89"/>
      <c r="C480" s="79"/>
    </row>
    <row r="481" spans="2:3" ht="14.4">
      <c r="B481" s="89"/>
      <c r="C481" s="79"/>
    </row>
    <row r="482" spans="2:3" ht="14.4">
      <c r="B482" s="89"/>
      <c r="C482" s="79"/>
    </row>
    <row r="483" spans="2:3" ht="14.4">
      <c r="B483" s="89"/>
      <c r="C483" s="79"/>
    </row>
    <row r="484" spans="2:3" ht="14.4">
      <c r="B484" s="89"/>
      <c r="C484" s="79"/>
    </row>
    <row r="485" spans="2:3" ht="14.4">
      <c r="B485" s="89"/>
      <c r="C485" s="79"/>
    </row>
    <row r="486" spans="2:3" ht="14.4">
      <c r="B486" s="89"/>
      <c r="C486" s="79"/>
    </row>
    <row r="487" spans="2:3" ht="14.4">
      <c r="B487" s="89"/>
      <c r="C487" s="79"/>
    </row>
    <row r="488" spans="2:3" ht="14.4">
      <c r="B488" s="89"/>
      <c r="C488" s="79"/>
    </row>
    <row r="489" spans="2:3" ht="14.4">
      <c r="B489" s="89"/>
      <c r="C489" s="79"/>
    </row>
    <row r="490" spans="2:3" ht="14.4">
      <c r="B490" s="89"/>
      <c r="C490" s="79"/>
    </row>
    <row r="491" spans="2:3" ht="14.4">
      <c r="B491" s="89"/>
      <c r="C491" s="79"/>
    </row>
    <row r="492" spans="2:3" ht="14.4">
      <c r="B492" s="89"/>
      <c r="C492" s="79"/>
    </row>
    <row r="493" spans="2:3" ht="14.4">
      <c r="B493" s="89"/>
      <c r="C493" s="79"/>
    </row>
    <row r="494" spans="2:3" ht="14.4">
      <c r="B494" s="89"/>
      <c r="C494" s="79"/>
    </row>
    <row r="495" spans="2:3" ht="14.4">
      <c r="B495" s="89"/>
      <c r="C495" s="79"/>
    </row>
    <row r="496" spans="2:3" ht="14.4">
      <c r="B496" s="89"/>
      <c r="C496" s="79"/>
    </row>
    <row r="497" spans="2:3" ht="14.4">
      <c r="B497" s="89"/>
      <c r="C497" s="79"/>
    </row>
    <row r="498" spans="2:3" ht="14.4">
      <c r="B498" s="89"/>
      <c r="C498" s="79"/>
    </row>
    <row r="499" spans="2:3" ht="14.4">
      <c r="B499" s="89"/>
      <c r="C499" s="79"/>
    </row>
    <row r="500" spans="2:3" ht="14.4">
      <c r="B500" s="89"/>
      <c r="C500" s="79"/>
    </row>
    <row r="501" spans="2:3" ht="14.4">
      <c r="B501" s="89"/>
      <c r="C501" s="79"/>
    </row>
    <row r="502" spans="2:3" ht="14.4">
      <c r="B502" s="89"/>
      <c r="C502" s="79"/>
    </row>
    <row r="503" spans="2:3" ht="14.4">
      <c r="B503" s="89"/>
      <c r="C503" s="79"/>
    </row>
    <row r="504" spans="2:3" ht="14.4">
      <c r="B504" s="89"/>
      <c r="C504" s="79"/>
    </row>
    <row r="505" spans="2:3" ht="14.4">
      <c r="B505" s="89"/>
      <c r="C505" s="79"/>
    </row>
    <row r="506" spans="2:3" ht="14.4">
      <c r="B506" s="89"/>
      <c r="C506" s="79"/>
    </row>
    <row r="507" spans="2:3" ht="14.4">
      <c r="B507" s="89"/>
      <c r="C507" s="79"/>
    </row>
    <row r="508" spans="2:3" ht="14.4">
      <c r="B508" s="89"/>
      <c r="C508" s="79"/>
    </row>
    <row r="509" spans="2:3" ht="14.4">
      <c r="B509" s="89"/>
      <c r="C509" s="79"/>
    </row>
    <row r="510" spans="2:3" ht="14.4">
      <c r="B510" s="89"/>
      <c r="C510" s="79"/>
    </row>
    <row r="511" spans="2:3" ht="14.4">
      <c r="B511" s="89"/>
      <c r="C511" s="79"/>
    </row>
    <row r="512" spans="2:3" ht="14.4">
      <c r="B512" s="89"/>
      <c r="C512" s="79"/>
    </row>
    <row r="513" spans="2:3" ht="14.4">
      <c r="B513" s="89"/>
      <c r="C513" s="79"/>
    </row>
    <row r="514" spans="2:3" ht="14.4">
      <c r="B514" s="89"/>
      <c r="C514" s="79"/>
    </row>
    <row r="515" spans="2:3" ht="14.4">
      <c r="B515" s="89"/>
      <c r="C515" s="79"/>
    </row>
    <row r="516" spans="2:3" ht="14.4">
      <c r="B516" s="89"/>
      <c r="C516" s="79"/>
    </row>
    <row r="517" spans="2:3" ht="14.4">
      <c r="B517" s="89"/>
      <c r="C517" s="79"/>
    </row>
    <row r="518" spans="2:3" ht="14.4">
      <c r="B518" s="89"/>
      <c r="C518" s="79"/>
    </row>
    <row r="519" spans="2:3" ht="14.4">
      <c r="B519" s="89"/>
      <c r="C519" s="79"/>
    </row>
    <row r="520" spans="2:3" ht="14.4">
      <c r="B520" s="89"/>
      <c r="C520" s="79"/>
    </row>
    <row r="521" spans="2:3" ht="14.4">
      <c r="B521" s="89"/>
      <c r="C521" s="79"/>
    </row>
    <row r="522" spans="2:3" ht="14.4">
      <c r="B522" s="89"/>
      <c r="C522" s="79"/>
    </row>
    <row r="523" spans="2:3" ht="14.4">
      <c r="B523" s="89"/>
      <c r="C523" s="79"/>
    </row>
    <row r="524" spans="2:3" ht="14.4">
      <c r="B524" s="89"/>
      <c r="C524" s="79"/>
    </row>
    <row r="525" spans="2:3" ht="14.4">
      <c r="B525" s="89"/>
      <c r="C525" s="79"/>
    </row>
    <row r="526" spans="2:3" ht="14.4">
      <c r="B526" s="89"/>
      <c r="C526" s="79"/>
    </row>
    <row r="527" spans="2:3" ht="14.4">
      <c r="B527" s="89"/>
      <c r="C527" s="79"/>
    </row>
    <row r="528" spans="2:3" ht="14.4">
      <c r="B528" s="89"/>
      <c r="C528" s="79"/>
    </row>
    <row r="529" spans="2:3" ht="14.4">
      <c r="B529" s="89"/>
      <c r="C529" s="79"/>
    </row>
    <row r="530" spans="2:3" ht="14.4">
      <c r="B530" s="89"/>
      <c r="C530" s="79"/>
    </row>
    <row r="531" spans="2:3" ht="14.4">
      <c r="B531" s="89"/>
      <c r="C531" s="79"/>
    </row>
    <row r="532" spans="2:3" ht="14.4">
      <c r="B532" s="89"/>
      <c r="C532" s="79"/>
    </row>
    <row r="533" spans="2:3" ht="14.4">
      <c r="B533" s="89"/>
      <c r="C533" s="79"/>
    </row>
    <row r="534" spans="2:3" ht="14.4">
      <c r="B534" s="89"/>
      <c r="C534" s="79"/>
    </row>
    <row r="535" spans="2:3" ht="14.4">
      <c r="B535" s="89"/>
      <c r="C535" s="79"/>
    </row>
    <row r="536" spans="2:3" ht="14.4">
      <c r="B536" s="89"/>
      <c r="C536" s="79"/>
    </row>
    <row r="537" spans="2:3" ht="14.4">
      <c r="B537" s="89"/>
      <c r="C537" s="79"/>
    </row>
    <row r="538" spans="2:3" ht="14.4">
      <c r="B538" s="89"/>
      <c r="C538" s="79"/>
    </row>
    <row r="539" spans="2:3" ht="14.4">
      <c r="B539" s="89"/>
      <c r="C539" s="79"/>
    </row>
    <row r="540" spans="2:3" ht="14.4">
      <c r="B540" s="89"/>
      <c r="C540" s="79"/>
    </row>
    <row r="541" spans="2:3" ht="14.4">
      <c r="B541" s="89"/>
      <c r="C541" s="79"/>
    </row>
    <row r="542" spans="2:3" ht="14.4">
      <c r="B542" s="89"/>
      <c r="C542" s="79"/>
    </row>
    <row r="543" spans="2:3" ht="14.4">
      <c r="B543" s="89"/>
      <c r="C543" s="79"/>
    </row>
    <row r="544" spans="2:3" ht="14.4">
      <c r="B544" s="89"/>
      <c r="C544" s="79"/>
    </row>
    <row r="545" spans="2:3" ht="14.4">
      <c r="B545" s="89"/>
      <c r="C545" s="79"/>
    </row>
    <row r="546" spans="2:3" ht="14.4">
      <c r="B546" s="89"/>
      <c r="C546" s="79"/>
    </row>
    <row r="547" spans="2:3" ht="14.4">
      <c r="B547" s="89"/>
      <c r="C547" s="79"/>
    </row>
    <row r="548" spans="2:3" ht="14.4">
      <c r="B548" s="89"/>
      <c r="C548" s="79"/>
    </row>
    <row r="549" spans="2:3" ht="14.4">
      <c r="B549" s="89"/>
      <c r="C549" s="79"/>
    </row>
    <row r="550" spans="2:3" ht="14.4">
      <c r="B550" s="89"/>
      <c r="C550" s="79"/>
    </row>
    <row r="551" spans="2:3" ht="14.4">
      <c r="B551" s="89"/>
      <c r="C551" s="79"/>
    </row>
    <row r="552" spans="2:3" ht="14.4">
      <c r="B552" s="89"/>
      <c r="C552" s="79"/>
    </row>
    <row r="553" spans="2:3" ht="14.4">
      <c r="B553" s="89"/>
      <c r="C553" s="79"/>
    </row>
    <row r="554" spans="2:3" ht="14.4">
      <c r="B554" s="89"/>
      <c r="C554" s="79"/>
    </row>
    <row r="555" spans="2:3" ht="14.4">
      <c r="B555" s="89"/>
      <c r="C555" s="79"/>
    </row>
    <row r="556" spans="2:3" ht="14.4">
      <c r="B556" s="89"/>
      <c r="C556" s="79"/>
    </row>
    <row r="557" spans="2:3" ht="14.4">
      <c r="B557" s="89"/>
      <c r="C557" s="79"/>
    </row>
    <row r="558" spans="2:3" ht="14.4">
      <c r="B558" s="89"/>
      <c r="C558" s="79"/>
    </row>
    <row r="559" spans="2:3" ht="14.4">
      <c r="B559" s="89"/>
      <c r="C559" s="79"/>
    </row>
    <row r="560" spans="2:3" ht="14.4">
      <c r="B560" s="89"/>
      <c r="C560" s="79"/>
    </row>
    <row r="561" spans="2:3" ht="14.4">
      <c r="B561" s="89"/>
      <c r="C561" s="79"/>
    </row>
    <row r="562" spans="2:3" ht="14.4">
      <c r="B562" s="89"/>
      <c r="C562" s="79"/>
    </row>
    <row r="563" spans="2:3" ht="14.4">
      <c r="B563" s="89"/>
      <c r="C563" s="79"/>
    </row>
    <row r="564" spans="2:3" ht="14.4">
      <c r="B564" s="89"/>
      <c r="C564" s="79"/>
    </row>
    <row r="565" spans="2:3" ht="14.4">
      <c r="B565" s="89"/>
      <c r="C565" s="79"/>
    </row>
    <row r="566" spans="2:3" ht="14.4">
      <c r="B566" s="89"/>
      <c r="C566" s="79"/>
    </row>
    <row r="567" spans="2:3" ht="14.4">
      <c r="B567" s="89"/>
      <c r="C567" s="79"/>
    </row>
    <row r="568" spans="2:3" ht="14.4">
      <c r="B568" s="89"/>
      <c r="C568" s="79"/>
    </row>
    <row r="569" spans="2:3" ht="14.4">
      <c r="B569" s="89"/>
      <c r="C569" s="79"/>
    </row>
    <row r="570" spans="2:3" ht="14.4">
      <c r="B570" s="89"/>
      <c r="C570" s="79"/>
    </row>
    <row r="571" spans="2:3" ht="14.4">
      <c r="B571" s="89"/>
      <c r="C571" s="79"/>
    </row>
    <row r="572" spans="2:3" ht="14.4">
      <c r="B572" s="89"/>
      <c r="C572" s="79"/>
    </row>
    <row r="573" spans="2:3" ht="14.4">
      <c r="B573" s="89"/>
      <c r="C573" s="79"/>
    </row>
    <row r="574" spans="2:3" ht="14.4">
      <c r="B574" s="89"/>
      <c r="C574" s="79"/>
    </row>
    <row r="575" spans="2:3" ht="14.4">
      <c r="B575" s="89"/>
      <c r="C575" s="79"/>
    </row>
    <row r="576" spans="2:3" ht="14.4">
      <c r="B576" s="89"/>
      <c r="C576" s="79"/>
    </row>
    <row r="577" spans="2:3" ht="14.4">
      <c r="B577" s="89"/>
      <c r="C577" s="79"/>
    </row>
    <row r="578" spans="2:3" ht="14.4">
      <c r="B578" s="89"/>
      <c r="C578" s="79"/>
    </row>
    <row r="579" spans="2:3" ht="14.4">
      <c r="B579" s="89"/>
      <c r="C579" s="79"/>
    </row>
    <row r="580" spans="2:3" ht="14.4">
      <c r="B580" s="89"/>
      <c r="C580" s="79"/>
    </row>
    <row r="581" spans="2:3" ht="14.4">
      <c r="B581" s="89"/>
      <c r="C581" s="79"/>
    </row>
    <row r="582" spans="2:3" ht="14.4">
      <c r="B582" s="89"/>
      <c r="C582" s="79"/>
    </row>
    <row r="583" spans="2:3" ht="14.4">
      <c r="B583" s="89"/>
      <c r="C583" s="79"/>
    </row>
    <row r="584" spans="2:3" ht="14.4">
      <c r="B584" s="89"/>
      <c r="C584" s="79"/>
    </row>
    <row r="585" spans="2:3" ht="14.4">
      <c r="B585" s="89"/>
      <c r="C585" s="79"/>
    </row>
    <row r="586" spans="2:3" ht="14.4">
      <c r="B586" s="89"/>
      <c r="C586" s="79"/>
    </row>
    <row r="587" spans="2:3" ht="14.4">
      <c r="B587" s="89"/>
      <c r="C587" s="79"/>
    </row>
    <row r="588" spans="2:3" ht="14.4">
      <c r="B588" s="89"/>
      <c r="C588" s="79"/>
    </row>
    <row r="589" spans="2:3" ht="14.4">
      <c r="B589" s="89"/>
      <c r="C589" s="79"/>
    </row>
    <row r="590" spans="2:3" ht="14.4">
      <c r="B590" s="89"/>
      <c r="C590" s="79"/>
    </row>
    <row r="591" spans="2:3" ht="14.4">
      <c r="B591" s="89"/>
      <c r="C591" s="79"/>
    </row>
    <row r="592" spans="2:3" ht="14.4">
      <c r="B592" s="89"/>
      <c r="C592" s="79"/>
    </row>
    <row r="593" spans="2:3" ht="14.4">
      <c r="B593" s="89"/>
      <c r="C593" s="79"/>
    </row>
    <row r="594" spans="2:3" ht="14.4">
      <c r="B594" s="89"/>
      <c r="C594" s="79"/>
    </row>
    <row r="595" spans="2:3" ht="14.4">
      <c r="B595" s="89"/>
      <c r="C595" s="79"/>
    </row>
    <row r="596" spans="2:3" ht="14.4">
      <c r="B596" s="89"/>
      <c r="C596" s="79"/>
    </row>
    <row r="597" spans="2:3" ht="14.4">
      <c r="B597" s="89"/>
      <c r="C597" s="79"/>
    </row>
    <row r="598" spans="2:3" ht="14.4">
      <c r="B598" s="89"/>
      <c r="C598" s="79"/>
    </row>
    <row r="599" spans="2:3" ht="14.4">
      <c r="B599" s="89"/>
      <c r="C599" s="79"/>
    </row>
    <row r="600" spans="2:3" ht="14.4">
      <c r="B600" s="89"/>
      <c r="C600" s="79"/>
    </row>
    <row r="601" spans="2:3" ht="14.4">
      <c r="B601" s="89"/>
      <c r="C601" s="79"/>
    </row>
    <row r="602" spans="2:3" ht="14.4">
      <c r="B602" s="89"/>
      <c r="C602" s="79"/>
    </row>
    <row r="603" spans="2:3" ht="14.4">
      <c r="B603" s="89"/>
      <c r="C603" s="79"/>
    </row>
    <row r="604" spans="2:3" ht="14.4">
      <c r="B604" s="89"/>
      <c r="C604" s="79"/>
    </row>
    <row r="605" spans="2:3" ht="14.4">
      <c r="B605" s="89"/>
      <c r="C605" s="79"/>
    </row>
    <row r="606" spans="2:3" ht="14.4">
      <c r="B606" s="89"/>
      <c r="C606" s="79"/>
    </row>
    <row r="607" spans="2:3" ht="14.4">
      <c r="B607" s="89"/>
      <c r="C607" s="79"/>
    </row>
    <row r="608" spans="2:3" ht="14.4">
      <c r="B608" s="89"/>
      <c r="C608" s="79"/>
    </row>
    <row r="609" spans="2:3" ht="14.4">
      <c r="B609" s="89"/>
      <c r="C609" s="79"/>
    </row>
    <row r="610" spans="2:3" ht="14.4">
      <c r="B610" s="89"/>
      <c r="C610" s="79"/>
    </row>
    <row r="611" spans="2:3" ht="14.4">
      <c r="B611" s="89"/>
      <c r="C611" s="79"/>
    </row>
    <row r="612" spans="2:3" ht="14.4">
      <c r="B612" s="89"/>
      <c r="C612" s="79"/>
    </row>
    <row r="613" spans="2:3" ht="14.4">
      <c r="B613" s="89"/>
      <c r="C613" s="79"/>
    </row>
    <row r="614" spans="2:3" ht="14.4">
      <c r="B614" s="89"/>
      <c r="C614" s="79"/>
    </row>
    <row r="615" spans="2:3" ht="14.4">
      <c r="B615" s="89"/>
      <c r="C615" s="79"/>
    </row>
    <row r="616" spans="2:3" ht="14.4">
      <c r="B616" s="89"/>
      <c r="C616" s="79"/>
    </row>
    <row r="617" spans="2:3" ht="14.4">
      <c r="B617" s="89"/>
      <c r="C617" s="79"/>
    </row>
    <row r="618" spans="2:3" ht="14.4">
      <c r="B618" s="89"/>
      <c r="C618" s="79"/>
    </row>
    <row r="619" spans="2:3" ht="14.4">
      <c r="B619" s="89"/>
      <c r="C619" s="79"/>
    </row>
    <row r="620" spans="2:3" ht="14.4">
      <c r="B620" s="89"/>
      <c r="C620" s="79"/>
    </row>
    <row r="621" spans="2:3" ht="14.4">
      <c r="B621" s="89"/>
      <c r="C621" s="79"/>
    </row>
    <row r="622" spans="2:3" ht="14.4">
      <c r="B622" s="89"/>
      <c r="C622" s="79"/>
    </row>
    <row r="623" spans="2:3" ht="14.4">
      <c r="B623" s="89"/>
      <c r="C623" s="79"/>
    </row>
    <row r="624" spans="2:3" ht="14.4">
      <c r="B624" s="89"/>
      <c r="C624" s="79"/>
    </row>
    <row r="625" spans="2:3" ht="14.4">
      <c r="B625" s="89"/>
      <c r="C625" s="79"/>
    </row>
    <row r="626" spans="2:3" ht="14.4">
      <c r="B626" s="89"/>
      <c r="C626" s="79"/>
    </row>
    <row r="627" spans="2:3" ht="14.4">
      <c r="B627" s="89"/>
      <c r="C627" s="79"/>
    </row>
    <row r="628" spans="2:3" ht="14.4">
      <c r="B628" s="89"/>
      <c r="C628" s="79"/>
    </row>
    <row r="629" spans="2:3" ht="14.4">
      <c r="B629" s="89"/>
      <c r="C629" s="79"/>
    </row>
    <row r="630" spans="2:3" ht="14.4">
      <c r="B630" s="89"/>
      <c r="C630" s="79"/>
    </row>
    <row r="631" spans="2:3" ht="14.4">
      <c r="B631" s="89"/>
      <c r="C631" s="79"/>
    </row>
    <row r="632" spans="2:3" ht="14.4">
      <c r="B632" s="89"/>
      <c r="C632" s="79"/>
    </row>
    <row r="633" spans="2:3" ht="14.4">
      <c r="B633" s="89"/>
      <c r="C633" s="79"/>
    </row>
    <row r="634" spans="2:3" ht="14.4">
      <c r="B634" s="89"/>
      <c r="C634" s="79"/>
    </row>
    <row r="635" spans="2:3" ht="14.4">
      <c r="B635" s="89"/>
      <c r="C635" s="79"/>
    </row>
    <row r="636" spans="2:3" ht="14.4">
      <c r="B636" s="89"/>
      <c r="C636" s="79"/>
    </row>
    <row r="637" spans="2:3" ht="14.4">
      <c r="B637" s="89"/>
      <c r="C637" s="79"/>
    </row>
    <row r="638" spans="2:3" ht="14.4">
      <c r="B638" s="89"/>
      <c r="C638" s="79"/>
    </row>
    <row r="639" spans="2:3" ht="14.4">
      <c r="B639" s="89"/>
      <c r="C639" s="79"/>
    </row>
    <row r="640" spans="2:3" ht="14.4">
      <c r="B640" s="89"/>
      <c r="C640" s="79"/>
    </row>
    <row r="641" spans="2:3" ht="14.4">
      <c r="B641" s="89"/>
      <c r="C641" s="79"/>
    </row>
    <row r="642" spans="2:3" ht="14.4">
      <c r="B642" s="89"/>
      <c r="C642" s="79"/>
    </row>
    <row r="643" spans="2:3" ht="14.4">
      <c r="B643" s="89"/>
      <c r="C643" s="79"/>
    </row>
    <row r="644" spans="2:3" ht="14.4">
      <c r="B644" s="89"/>
      <c r="C644" s="79"/>
    </row>
    <row r="645" spans="2:3" ht="14.4">
      <c r="B645" s="89"/>
      <c r="C645" s="79"/>
    </row>
    <row r="646" spans="2:3" ht="14.4">
      <c r="B646" s="89"/>
      <c r="C646" s="79"/>
    </row>
    <row r="647" spans="2:3" ht="14.4">
      <c r="B647" s="89"/>
      <c r="C647" s="79"/>
    </row>
    <row r="648" spans="2:3" ht="14.4">
      <c r="B648" s="89"/>
      <c r="C648" s="79"/>
    </row>
    <row r="649" spans="2:3" ht="14.4">
      <c r="B649" s="89"/>
      <c r="C649" s="79"/>
    </row>
    <row r="650" spans="2:3" ht="14.4">
      <c r="B650" s="89"/>
      <c r="C650" s="79"/>
    </row>
    <row r="651" spans="2:3" ht="14.4">
      <c r="B651" s="89"/>
      <c r="C651" s="79"/>
    </row>
    <row r="652" spans="2:3" ht="14.4">
      <c r="B652" s="89"/>
      <c r="C652" s="79"/>
    </row>
    <row r="653" spans="2:3" ht="14.4">
      <c r="B653" s="89"/>
      <c r="C653" s="79"/>
    </row>
    <row r="654" spans="2:3" ht="14.4">
      <c r="B654" s="89"/>
      <c r="C654" s="79"/>
    </row>
    <row r="655" spans="2:3" ht="14.4">
      <c r="B655" s="89"/>
      <c r="C655" s="79"/>
    </row>
    <row r="656" spans="2:3" ht="14.4">
      <c r="B656" s="89"/>
      <c r="C656" s="79"/>
    </row>
    <row r="657" spans="2:3" ht="14.4">
      <c r="B657" s="89"/>
      <c r="C657" s="79"/>
    </row>
    <row r="658" spans="2:3" ht="14.4">
      <c r="B658" s="89"/>
      <c r="C658" s="79"/>
    </row>
    <row r="659" spans="2:3" ht="14.4">
      <c r="B659" s="89"/>
      <c r="C659" s="79"/>
    </row>
    <row r="660" spans="2:3" ht="14.4">
      <c r="B660" s="89"/>
      <c r="C660" s="79"/>
    </row>
    <row r="661" spans="2:3" ht="14.4">
      <c r="B661" s="89"/>
      <c r="C661" s="79"/>
    </row>
    <row r="662" spans="2:3" ht="14.4">
      <c r="B662" s="89"/>
      <c r="C662" s="79"/>
    </row>
    <row r="663" spans="2:3" ht="14.4">
      <c r="B663" s="89"/>
      <c r="C663" s="79"/>
    </row>
    <row r="664" spans="2:3" ht="14.4">
      <c r="B664" s="89"/>
      <c r="C664" s="79"/>
    </row>
    <row r="665" spans="2:3" ht="14.4">
      <c r="B665" s="89"/>
      <c r="C665" s="79"/>
    </row>
    <row r="666" spans="2:3" ht="14.4">
      <c r="B666" s="89"/>
      <c r="C666" s="79"/>
    </row>
    <row r="667" spans="2:3" ht="14.4">
      <c r="B667" s="89"/>
      <c r="C667" s="79"/>
    </row>
    <row r="668" spans="2:3" ht="14.4">
      <c r="B668" s="89"/>
      <c r="C668" s="79"/>
    </row>
    <row r="669" spans="2:3" ht="14.4">
      <c r="B669" s="89"/>
      <c r="C669" s="79"/>
    </row>
    <row r="670" spans="2:3" ht="14.4">
      <c r="B670" s="89"/>
      <c r="C670" s="79"/>
    </row>
    <row r="671" spans="2:3" ht="14.4">
      <c r="B671" s="89"/>
      <c r="C671" s="79"/>
    </row>
    <row r="672" spans="2:3" ht="14.4">
      <c r="B672" s="89"/>
      <c r="C672" s="79"/>
    </row>
    <row r="673" spans="2:3" ht="14.4">
      <c r="B673" s="89"/>
      <c r="C673" s="79"/>
    </row>
    <row r="674" spans="2:3" ht="14.4">
      <c r="B674" s="89"/>
      <c r="C674" s="79"/>
    </row>
    <row r="675" spans="2:3" ht="14.4">
      <c r="B675" s="89"/>
      <c r="C675" s="79"/>
    </row>
    <row r="676" spans="2:3" ht="14.4">
      <c r="B676" s="89"/>
      <c r="C676" s="79"/>
    </row>
    <row r="677" spans="2:3" ht="14.4">
      <c r="B677" s="89"/>
      <c r="C677" s="79"/>
    </row>
    <row r="678" spans="2:3" ht="14.4">
      <c r="B678" s="89"/>
      <c r="C678" s="79"/>
    </row>
    <row r="679" spans="2:3" ht="14.4">
      <c r="B679" s="89"/>
      <c r="C679" s="79"/>
    </row>
    <row r="680" spans="2:3" ht="14.4">
      <c r="B680" s="89"/>
      <c r="C680" s="79"/>
    </row>
    <row r="681" spans="2:3" ht="14.4">
      <c r="B681" s="89"/>
      <c r="C681" s="79"/>
    </row>
    <row r="682" spans="2:3" ht="14.4">
      <c r="B682" s="89"/>
      <c r="C682" s="79"/>
    </row>
    <row r="683" spans="2:3" ht="14.4">
      <c r="B683" s="89"/>
      <c r="C683" s="79"/>
    </row>
    <row r="684" spans="2:3" ht="14.4">
      <c r="B684" s="89"/>
      <c r="C684" s="79"/>
    </row>
    <row r="685" spans="2:3" ht="14.4">
      <c r="B685" s="89"/>
      <c r="C685" s="79"/>
    </row>
    <row r="686" spans="2:3" ht="14.4">
      <c r="B686" s="89"/>
      <c r="C686" s="79"/>
    </row>
    <row r="687" spans="2:3" ht="14.4">
      <c r="B687" s="89"/>
      <c r="C687" s="79"/>
    </row>
    <row r="688" spans="2:3" ht="14.4">
      <c r="B688" s="89"/>
      <c r="C688" s="79"/>
    </row>
    <row r="689" spans="2:3" ht="14.4">
      <c r="B689" s="89"/>
      <c r="C689" s="79"/>
    </row>
    <row r="690" spans="2:3" ht="14.4">
      <c r="B690" s="89"/>
      <c r="C690" s="79"/>
    </row>
    <row r="691" spans="2:3" ht="14.4">
      <c r="B691" s="89"/>
      <c r="C691" s="79"/>
    </row>
    <row r="692" spans="2:3" ht="14.4">
      <c r="B692" s="89"/>
      <c r="C692" s="79"/>
    </row>
    <row r="693" spans="2:3" ht="14.4">
      <c r="B693" s="89"/>
      <c r="C693" s="79"/>
    </row>
    <row r="694" spans="2:3" ht="14.4">
      <c r="B694" s="89"/>
      <c r="C694" s="79"/>
    </row>
    <row r="695" spans="2:3" ht="14.4">
      <c r="B695" s="89"/>
      <c r="C695" s="79"/>
    </row>
    <row r="696" spans="2:3" ht="14.4">
      <c r="B696" s="89"/>
      <c r="C696" s="79"/>
    </row>
    <row r="697" spans="2:3" ht="14.4">
      <c r="B697" s="89"/>
      <c r="C697" s="79"/>
    </row>
    <row r="698" spans="2:3" ht="14.4">
      <c r="B698" s="89"/>
      <c r="C698" s="79"/>
    </row>
    <row r="699" spans="2:3" ht="14.4">
      <c r="B699" s="89"/>
      <c r="C699" s="79"/>
    </row>
    <row r="700" spans="2:3" ht="14.4">
      <c r="B700" s="89"/>
      <c r="C700" s="79"/>
    </row>
    <row r="701" spans="2:3" ht="14.4">
      <c r="B701" s="89"/>
      <c r="C701" s="79"/>
    </row>
    <row r="702" spans="2:3" ht="14.4">
      <c r="B702" s="89"/>
      <c r="C702" s="79"/>
    </row>
    <row r="703" spans="2:3" ht="14.4">
      <c r="B703" s="89"/>
      <c r="C703" s="79"/>
    </row>
    <row r="704" spans="2:3" ht="14.4">
      <c r="B704" s="89"/>
      <c r="C704" s="79"/>
    </row>
    <row r="705" spans="2:3" ht="14.4">
      <c r="B705" s="89"/>
      <c r="C705" s="79"/>
    </row>
    <row r="706" spans="2:3" ht="14.4">
      <c r="B706" s="89"/>
      <c r="C706" s="79"/>
    </row>
    <row r="707" spans="2:3" ht="14.4">
      <c r="B707" s="89"/>
      <c r="C707" s="79"/>
    </row>
    <row r="708" spans="2:3" ht="14.4">
      <c r="B708" s="89"/>
      <c r="C708" s="79"/>
    </row>
    <row r="709" spans="2:3" ht="14.4">
      <c r="B709" s="89"/>
      <c r="C709" s="79"/>
    </row>
    <row r="710" spans="2:3" ht="14.4">
      <c r="B710" s="89"/>
      <c r="C710" s="79"/>
    </row>
    <row r="711" spans="2:3" ht="14.4">
      <c r="B711" s="89"/>
      <c r="C711" s="79"/>
    </row>
    <row r="712" spans="2:3" ht="14.4">
      <c r="B712" s="89"/>
      <c r="C712" s="79"/>
    </row>
    <row r="713" spans="2:3" ht="14.4">
      <c r="B713" s="89"/>
      <c r="C713" s="79"/>
    </row>
    <row r="714" spans="2:3" ht="14.4">
      <c r="B714" s="89"/>
      <c r="C714" s="79"/>
    </row>
    <row r="715" spans="2:3" ht="14.4">
      <c r="B715" s="89"/>
      <c r="C715" s="79"/>
    </row>
    <row r="716" spans="2:3" ht="14.4">
      <c r="B716" s="89"/>
      <c r="C716" s="79"/>
    </row>
    <row r="717" spans="2:3" ht="14.4">
      <c r="B717" s="89"/>
      <c r="C717" s="79"/>
    </row>
    <row r="718" spans="2:3" ht="14.4">
      <c r="B718" s="89"/>
      <c r="C718" s="79"/>
    </row>
    <row r="719" spans="2:3" ht="14.4">
      <c r="B719" s="89"/>
      <c r="C719" s="79"/>
    </row>
    <row r="720" spans="2:3" ht="14.4">
      <c r="B720" s="89"/>
      <c r="C720" s="79"/>
    </row>
    <row r="721" spans="2:3" ht="14.4">
      <c r="B721" s="89"/>
      <c r="C721" s="79"/>
    </row>
    <row r="722" spans="2:3" ht="14.4">
      <c r="B722" s="89"/>
      <c r="C722" s="79"/>
    </row>
    <row r="723" spans="2:3" ht="14.4">
      <c r="B723" s="89"/>
      <c r="C723" s="79"/>
    </row>
    <row r="724" spans="2:3" ht="14.4">
      <c r="B724" s="89"/>
      <c r="C724" s="79"/>
    </row>
    <row r="725" spans="2:3" ht="14.4">
      <c r="B725" s="89"/>
      <c r="C725" s="79"/>
    </row>
    <row r="726" spans="2:3" ht="14.4">
      <c r="B726" s="89"/>
      <c r="C726" s="79"/>
    </row>
    <row r="727" spans="2:3" ht="14.4">
      <c r="B727" s="89"/>
      <c r="C727" s="79"/>
    </row>
    <row r="728" spans="2:3" ht="14.4">
      <c r="B728" s="89"/>
      <c r="C728" s="79"/>
    </row>
    <row r="729" spans="2:3" ht="14.4">
      <c r="B729" s="89"/>
      <c r="C729" s="79"/>
    </row>
    <row r="730" spans="2:3" ht="14.4">
      <c r="B730" s="89"/>
      <c r="C730" s="79"/>
    </row>
    <row r="731" spans="2:3" ht="14.4">
      <c r="B731" s="89"/>
      <c r="C731" s="79"/>
    </row>
    <row r="732" spans="2:3" ht="14.4">
      <c r="B732" s="89"/>
      <c r="C732" s="79"/>
    </row>
    <row r="733" spans="2:3" ht="14.4">
      <c r="B733" s="89"/>
      <c r="C733" s="79"/>
    </row>
    <row r="734" spans="2:3" ht="14.4">
      <c r="B734" s="89"/>
      <c r="C734" s="79"/>
    </row>
    <row r="735" spans="2:3" ht="14.4">
      <c r="B735" s="89"/>
      <c r="C735" s="79"/>
    </row>
    <row r="736" spans="2:3" ht="14.4">
      <c r="B736" s="89"/>
      <c r="C736" s="79"/>
    </row>
    <row r="737" spans="2:3" ht="14.4">
      <c r="B737" s="89"/>
      <c r="C737" s="79"/>
    </row>
    <row r="738" spans="2:3" ht="14.4">
      <c r="B738" s="89"/>
      <c r="C738" s="79"/>
    </row>
    <row r="739" spans="2:3" ht="14.4">
      <c r="B739" s="89"/>
      <c r="C739" s="79"/>
    </row>
    <row r="740" spans="2:3" ht="14.4">
      <c r="B740" s="89"/>
      <c r="C740" s="79"/>
    </row>
    <row r="741" spans="2:3" ht="14.4">
      <c r="B741" s="89"/>
      <c r="C741" s="79"/>
    </row>
    <row r="742" spans="2:3" ht="14.4">
      <c r="B742" s="89"/>
      <c r="C742" s="79"/>
    </row>
    <row r="743" spans="2:3" ht="14.4">
      <c r="B743" s="89"/>
      <c r="C743" s="79"/>
    </row>
    <row r="744" spans="2:3" ht="14.4">
      <c r="B744" s="89"/>
      <c r="C744" s="79"/>
    </row>
    <row r="745" spans="2:3" ht="14.4">
      <c r="B745" s="89"/>
      <c r="C745" s="79"/>
    </row>
    <row r="746" spans="2:3" ht="14.4">
      <c r="B746" s="89"/>
      <c r="C746" s="79"/>
    </row>
    <row r="747" spans="2:3" ht="14.4">
      <c r="B747" s="89"/>
      <c r="C747" s="79"/>
    </row>
    <row r="748" spans="2:3" ht="14.4">
      <c r="B748" s="89"/>
      <c r="C748" s="79"/>
    </row>
    <row r="749" spans="2:3" ht="14.4">
      <c r="B749" s="89"/>
      <c r="C749" s="79"/>
    </row>
    <row r="750" spans="2:3" ht="14.4">
      <c r="B750" s="89"/>
      <c r="C750" s="79"/>
    </row>
    <row r="751" spans="2:3" ht="14.4">
      <c r="B751" s="89"/>
      <c r="C751" s="79"/>
    </row>
    <row r="752" spans="2:3" ht="14.4">
      <c r="B752" s="89"/>
      <c r="C752" s="79"/>
    </row>
    <row r="753" spans="2:3" ht="14.4">
      <c r="B753" s="89"/>
      <c r="C753" s="79"/>
    </row>
    <row r="754" spans="2:3" ht="14.4">
      <c r="B754" s="89"/>
      <c r="C754" s="79"/>
    </row>
    <row r="755" spans="2:3" ht="14.4">
      <c r="B755" s="89"/>
      <c r="C755" s="79"/>
    </row>
    <row r="756" spans="2:3" ht="14.4">
      <c r="B756" s="89"/>
      <c r="C756" s="79"/>
    </row>
    <row r="757" spans="2:3" ht="14.4">
      <c r="B757" s="89"/>
      <c r="C757" s="79"/>
    </row>
    <row r="758" spans="2:3" ht="14.4">
      <c r="B758" s="89"/>
      <c r="C758" s="79"/>
    </row>
    <row r="759" spans="2:3" ht="14.4">
      <c r="B759" s="89"/>
      <c r="C759" s="79"/>
    </row>
    <row r="760" spans="2:3" ht="14.4">
      <c r="B760" s="89"/>
      <c r="C760" s="79"/>
    </row>
    <row r="761" spans="2:3" ht="14.4">
      <c r="B761" s="89"/>
      <c r="C761" s="79"/>
    </row>
    <row r="762" spans="2:3" ht="14.4">
      <c r="B762" s="89"/>
      <c r="C762" s="79"/>
    </row>
    <row r="763" spans="2:3" ht="14.4">
      <c r="B763" s="89"/>
      <c r="C763" s="79"/>
    </row>
    <row r="764" spans="2:3" ht="14.4">
      <c r="B764" s="89"/>
      <c r="C764" s="79"/>
    </row>
    <row r="765" spans="2:3" ht="14.4">
      <c r="B765" s="89"/>
      <c r="C765" s="79"/>
    </row>
    <row r="766" spans="2:3" ht="14.4">
      <c r="B766" s="89"/>
      <c r="C766" s="79"/>
    </row>
    <row r="767" spans="2:3" ht="14.4">
      <c r="B767" s="89"/>
      <c r="C767" s="79"/>
    </row>
    <row r="768" spans="2:3" ht="14.4">
      <c r="B768" s="89"/>
      <c r="C768" s="79"/>
    </row>
    <row r="769" spans="2:3" ht="14.4">
      <c r="B769" s="89"/>
      <c r="C769" s="79"/>
    </row>
    <row r="770" spans="2:3" ht="14.4">
      <c r="B770" s="89"/>
      <c r="C770" s="79"/>
    </row>
    <row r="771" spans="2:3" ht="14.4">
      <c r="B771" s="89"/>
      <c r="C771" s="79"/>
    </row>
    <row r="772" spans="2:3" ht="14.4">
      <c r="B772" s="89"/>
      <c r="C772" s="79"/>
    </row>
    <row r="773" spans="2:3" ht="14.4">
      <c r="B773" s="89"/>
      <c r="C773" s="79"/>
    </row>
    <row r="774" spans="2:3" ht="14.4">
      <c r="B774" s="89"/>
      <c r="C774" s="79"/>
    </row>
    <row r="775" spans="2:3" ht="14.4">
      <c r="B775" s="89"/>
      <c r="C775" s="79"/>
    </row>
    <row r="776" spans="2:3" ht="14.4">
      <c r="B776" s="89"/>
      <c r="C776" s="79"/>
    </row>
    <row r="777" spans="2:3" ht="14.4">
      <c r="B777" s="89"/>
      <c r="C777" s="79"/>
    </row>
    <row r="778" spans="2:3" ht="14.4">
      <c r="B778" s="89"/>
      <c r="C778" s="79"/>
    </row>
    <row r="779" spans="2:3" ht="14.4">
      <c r="B779" s="89"/>
      <c r="C779" s="79"/>
    </row>
    <row r="780" spans="2:3" ht="14.4">
      <c r="B780" s="89"/>
      <c r="C780" s="79"/>
    </row>
    <row r="781" spans="2:3" ht="14.4">
      <c r="B781" s="89"/>
      <c r="C781" s="79"/>
    </row>
    <row r="782" spans="2:3" ht="14.4">
      <c r="B782" s="89"/>
      <c r="C782" s="79"/>
    </row>
    <row r="783" spans="2:3" ht="14.4">
      <c r="B783" s="89"/>
      <c r="C783" s="79"/>
    </row>
    <row r="784" spans="2:3" ht="14.4">
      <c r="B784" s="89"/>
      <c r="C784" s="79"/>
    </row>
    <row r="785" spans="2:3" ht="14.4">
      <c r="B785" s="89"/>
      <c r="C785" s="79"/>
    </row>
    <row r="786" spans="2:3" ht="14.4">
      <c r="B786" s="89"/>
      <c r="C786" s="79"/>
    </row>
    <row r="787" spans="2:3" ht="14.4">
      <c r="B787" s="89"/>
      <c r="C787" s="79"/>
    </row>
    <row r="788" spans="2:3" ht="14.4">
      <c r="B788" s="89"/>
      <c r="C788" s="79"/>
    </row>
    <row r="789" spans="2:3" ht="14.4">
      <c r="B789" s="89"/>
      <c r="C789" s="79"/>
    </row>
    <row r="790" spans="2:3" ht="14.4">
      <c r="B790" s="89"/>
      <c r="C790" s="79"/>
    </row>
    <row r="791" spans="2:3" ht="14.4">
      <c r="B791" s="89"/>
      <c r="C791" s="79"/>
    </row>
    <row r="792" spans="2:3" ht="14.4">
      <c r="B792" s="89"/>
      <c r="C792" s="79"/>
    </row>
    <row r="793" spans="2:3" ht="14.4">
      <c r="B793" s="89"/>
      <c r="C793" s="79"/>
    </row>
    <row r="794" spans="2:3" ht="14.4">
      <c r="B794" s="89"/>
      <c r="C794" s="79"/>
    </row>
    <row r="795" spans="2:3" ht="14.4">
      <c r="B795" s="89"/>
      <c r="C795" s="79"/>
    </row>
    <row r="796" spans="2:3" ht="14.4">
      <c r="B796" s="89"/>
      <c r="C796" s="79"/>
    </row>
    <row r="797" spans="2:3" ht="14.4">
      <c r="B797" s="89"/>
      <c r="C797" s="79"/>
    </row>
    <row r="798" spans="2:3" ht="14.4">
      <c r="B798" s="89"/>
      <c r="C798" s="79"/>
    </row>
    <row r="799" spans="2:3" ht="14.4">
      <c r="B799" s="89"/>
      <c r="C799" s="79"/>
    </row>
    <row r="800" spans="2:3" ht="14.4">
      <c r="B800" s="89"/>
      <c r="C800" s="79"/>
    </row>
    <row r="801" spans="2:3" ht="14.4">
      <c r="B801" s="89"/>
      <c r="C801" s="79"/>
    </row>
    <row r="802" spans="2:3" ht="14.4">
      <c r="B802" s="89"/>
      <c r="C802" s="79"/>
    </row>
    <row r="803" spans="2:3" ht="14.4">
      <c r="B803" s="89"/>
      <c r="C803" s="79"/>
    </row>
    <row r="804" spans="2:3" ht="14.4">
      <c r="B804" s="89"/>
      <c r="C804" s="79"/>
    </row>
    <row r="805" spans="2:3" ht="14.4">
      <c r="B805" s="89"/>
      <c r="C805" s="79"/>
    </row>
    <row r="806" spans="2:3" ht="14.4">
      <c r="B806" s="89"/>
      <c r="C806" s="79"/>
    </row>
    <row r="807" spans="2:3" ht="14.4">
      <c r="B807" s="89"/>
      <c r="C807" s="79"/>
    </row>
    <row r="808" spans="2:3" ht="14.4">
      <c r="B808" s="89"/>
      <c r="C808" s="79"/>
    </row>
    <row r="809" spans="2:3" ht="14.4">
      <c r="B809" s="89"/>
      <c r="C809" s="79"/>
    </row>
    <row r="810" spans="2:3" ht="14.4">
      <c r="B810" s="89"/>
      <c r="C810" s="79"/>
    </row>
    <row r="811" spans="2:3" ht="14.4">
      <c r="B811" s="89"/>
      <c r="C811" s="79"/>
    </row>
    <row r="812" spans="2:3" ht="14.4">
      <c r="B812" s="89"/>
      <c r="C812" s="79"/>
    </row>
    <row r="813" spans="2:3" ht="14.4">
      <c r="B813" s="89"/>
      <c r="C813" s="79"/>
    </row>
    <row r="814" spans="2:3" ht="14.4">
      <c r="B814" s="89"/>
      <c r="C814" s="79"/>
    </row>
    <row r="815" spans="2:3" ht="14.4">
      <c r="B815" s="89"/>
      <c r="C815" s="79"/>
    </row>
    <row r="816" spans="2:3" ht="14.4">
      <c r="B816" s="89"/>
      <c r="C816" s="79"/>
    </row>
    <row r="817" spans="2:3" ht="14.4">
      <c r="B817" s="89"/>
      <c r="C817" s="79"/>
    </row>
    <row r="818" spans="2:3" ht="14.4">
      <c r="B818" s="89"/>
      <c r="C818" s="79"/>
    </row>
    <row r="819" spans="2:3" ht="14.4">
      <c r="B819" s="89"/>
      <c r="C819" s="79"/>
    </row>
    <row r="820" spans="2:3" ht="14.4">
      <c r="B820" s="89"/>
      <c r="C820" s="79"/>
    </row>
    <row r="821" spans="2:3" ht="14.4">
      <c r="B821" s="89"/>
      <c r="C821" s="79"/>
    </row>
    <row r="822" spans="2:3" ht="14.4">
      <c r="B822" s="89"/>
      <c r="C822" s="79"/>
    </row>
    <row r="823" spans="2:3" ht="14.4">
      <c r="B823" s="89"/>
      <c r="C823" s="79"/>
    </row>
    <row r="824" spans="2:3" ht="14.4">
      <c r="B824" s="89"/>
      <c r="C824" s="79"/>
    </row>
    <row r="825" spans="2:3" ht="14.4">
      <c r="B825" s="89"/>
      <c r="C825" s="79"/>
    </row>
    <row r="826" spans="2:3" ht="14.4">
      <c r="B826" s="89"/>
      <c r="C826" s="79"/>
    </row>
    <row r="827" spans="2:3" ht="14.4">
      <c r="B827" s="89"/>
      <c r="C827" s="79"/>
    </row>
    <row r="828" spans="2:3" ht="14.4">
      <c r="B828" s="89"/>
      <c r="C828" s="79"/>
    </row>
    <row r="829" spans="2:3" ht="14.4">
      <c r="B829" s="89"/>
      <c r="C829" s="79"/>
    </row>
    <row r="830" spans="2:3" ht="14.4">
      <c r="B830" s="89"/>
      <c r="C830" s="79"/>
    </row>
    <row r="831" spans="2:3" ht="14.4">
      <c r="B831" s="89"/>
      <c r="C831" s="79"/>
    </row>
    <row r="832" spans="2:3" ht="14.4">
      <c r="B832" s="89"/>
      <c r="C832" s="79"/>
    </row>
    <row r="833" spans="2:3" ht="14.4">
      <c r="B833" s="89"/>
      <c r="C833" s="79"/>
    </row>
    <row r="834" spans="2:3" ht="14.4">
      <c r="B834" s="89"/>
      <c r="C834" s="79"/>
    </row>
    <row r="835" spans="2:3" ht="14.4">
      <c r="B835" s="89"/>
      <c r="C835" s="79"/>
    </row>
    <row r="836" spans="2:3" ht="14.4">
      <c r="B836" s="89"/>
      <c r="C836" s="79"/>
    </row>
    <row r="837" spans="2:3" ht="14.4">
      <c r="B837" s="89"/>
      <c r="C837" s="79"/>
    </row>
    <row r="838" spans="2:3" ht="14.4">
      <c r="B838" s="89"/>
      <c r="C838" s="79"/>
    </row>
    <row r="839" spans="2:3" ht="14.4">
      <c r="B839" s="89"/>
      <c r="C839" s="79"/>
    </row>
    <row r="840" spans="2:3" ht="14.4">
      <c r="B840" s="89"/>
      <c r="C840" s="79"/>
    </row>
    <row r="841" spans="2:3" ht="14.4">
      <c r="B841" s="89"/>
      <c r="C841" s="79"/>
    </row>
    <row r="842" spans="2:3" ht="14.4">
      <c r="B842" s="89"/>
      <c r="C842" s="79"/>
    </row>
    <row r="843" spans="2:3" ht="14.4">
      <c r="B843" s="89"/>
      <c r="C843" s="79"/>
    </row>
    <row r="844" spans="2:3" ht="14.4">
      <c r="B844" s="89"/>
      <c r="C844" s="79"/>
    </row>
    <row r="845" spans="2:3" ht="14.4">
      <c r="B845" s="89"/>
      <c r="C845" s="79"/>
    </row>
    <row r="846" spans="2:3" ht="14.4">
      <c r="B846" s="89"/>
      <c r="C846" s="79"/>
    </row>
    <row r="847" spans="2:3" ht="14.4">
      <c r="B847" s="89"/>
      <c r="C847" s="79"/>
    </row>
    <row r="848" spans="2:3" ht="14.4">
      <c r="B848" s="89"/>
      <c r="C848" s="79"/>
    </row>
    <row r="849" spans="2:3" ht="14.4">
      <c r="B849" s="89"/>
      <c r="C849" s="79"/>
    </row>
    <row r="850" spans="2:3" ht="14.4">
      <c r="B850" s="89"/>
      <c r="C850" s="79"/>
    </row>
    <row r="851" spans="2:3" ht="14.4">
      <c r="B851" s="89"/>
      <c r="C851" s="79"/>
    </row>
    <row r="852" spans="2:3" ht="14.4">
      <c r="B852" s="89"/>
      <c r="C852" s="79"/>
    </row>
    <row r="853" spans="2:3" ht="14.4">
      <c r="B853" s="89"/>
      <c r="C853" s="79"/>
    </row>
    <row r="854" spans="2:3" ht="14.4">
      <c r="B854" s="89"/>
      <c r="C854" s="79"/>
    </row>
    <row r="855" spans="2:3" ht="14.4">
      <c r="B855" s="89"/>
      <c r="C855" s="79"/>
    </row>
    <row r="856" spans="2:3" ht="14.4">
      <c r="B856" s="89"/>
      <c r="C856" s="79"/>
    </row>
    <row r="857" spans="2:3" ht="14.4">
      <c r="B857" s="89"/>
      <c r="C857" s="79"/>
    </row>
    <row r="858" spans="2:3" ht="14.4">
      <c r="B858" s="89"/>
      <c r="C858" s="79"/>
    </row>
    <row r="859" spans="2:3" ht="14.4">
      <c r="B859" s="89"/>
      <c r="C859" s="79"/>
    </row>
    <row r="860" spans="2:3" ht="14.4">
      <c r="B860" s="89"/>
      <c r="C860" s="79"/>
    </row>
    <row r="861" spans="2:3" ht="14.4">
      <c r="B861" s="89"/>
      <c r="C861" s="79"/>
    </row>
    <row r="862" spans="2:3" ht="14.4">
      <c r="B862" s="89"/>
      <c r="C862" s="79"/>
    </row>
    <row r="863" spans="2:3" ht="14.4">
      <c r="B863" s="89"/>
      <c r="C863" s="79"/>
    </row>
    <row r="864" spans="2:3" ht="14.4">
      <c r="B864" s="89"/>
      <c r="C864" s="79"/>
    </row>
    <row r="865" spans="2:3" ht="14.4">
      <c r="B865" s="89"/>
      <c r="C865" s="79"/>
    </row>
    <row r="866" spans="2:3" ht="14.4">
      <c r="B866" s="89"/>
      <c r="C866" s="79"/>
    </row>
    <row r="867" spans="2:3" ht="14.4">
      <c r="B867" s="89"/>
      <c r="C867" s="79"/>
    </row>
    <row r="868" spans="2:3" ht="14.4">
      <c r="B868" s="89"/>
      <c r="C868" s="79"/>
    </row>
    <row r="869" spans="2:3" ht="14.4">
      <c r="B869" s="89"/>
      <c r="C869" s="79"/>
    </row>
    <row r="870" spans="2:3" ht="14.4">
      <c r="B870" s="89"/>
      <c r="C870" s="79"/>
    </row>
    <row r="871" spans="2:3" ht="14.4">
      <c r="B871" s="89"/>
      <c r="C871" s="79"/>
    </row>
    <row r="872" spans="2:3" ht="14.4">
      <c r="B872" s="89"/>
      <c r="C872" s="79"/>
    </row>
    <row r="873" spans="2:3" ht="14.4">
      <c r="B873" s="89"/>
      <c r="C873" s="79"/>
    </row>
    <row r="874" spans="2:3" ht="14.4">
      <c r="B874" s="89"/>
      <c r="C874" s="79"/>
    </row>
    <row r="875" spans="2:3" ht="14.4">
      <c r="B875" s="89"/>
      <c r="C875" s="79"/>
    </row>
    <row r="876" spans="2:3" ht="14.4">
      <c r="B876" s="89"/>
      <c r="C876" s="79"/>
    </row>
    <row r="877" spans="2:3" ht="14.4">
      <c r="B877" s="89"/>
      <c r="C877" s="79"/>
    </row>
    <row r="878" spans="2:3" ht="14.4">
      <c r="B878" s="89"/>
      <c r="C878" s="79"/>
    </row>
    <row r="879" spans="2:3" ht="14.4">
      <c r="B879" s="89"/>
      <c r="C879" s="79"/>
    </row>
    <row r="880" spans="2:3" ht="14.4">
      <c r="B880" s="89"/>
      <c r="C880" s="79"/>
    </row>
    <row r="881" spans="2:3" ht="14.4">
      <c r="B881" s="89"/>
      <c r="C881" s="79"/>
    </row>
    <row r="882" spans="2:3" ht="14.4">
      <c r="B882" s="89"/>
      <c r="C882" s="79"/>
    </row>
    <row r="883" spans="2:3" ht="14.4">
      <c r="B883" s="89"/>
      <c r="C883" s="79"/>
    </row>
    <row r="884" spans="2:3" ht="14.4">
      <c r="B884" s="89"/>
      <c r="C884" s="79"/>
    </row>
    <row r="885" spans="2:3" ht="14.4">
      <c r="B885" s="89"/>
      <c r="C885" s="79"/>
    </row>
    <row r="886" spans="2:3" ht="14.4">
      <c r="B886" s="89"/>
      <c r="C886" s="79"/>
    </row>
    <row r="887" spans="2:3" ht="14.4">
      <c r="B887" s="89"/>
      <c r="C887" s="79"/>
    </row>
    <row r="888" spans="2:3" ht="14.4">
      <c r="B888" s="89"/>
      <c r="C888" s="79"/>
    </row>
    <row r="889" spans="2:3" ht="14.4">
      <c r="B889" s="89"/>
      <c r="C889" s="79"/>
    </row>
    <row r="890" spans="2:3" ht="14.4">
      <c r="B890" s="89"/>
      <c r="C890" s="79"/>
    </row>
    <row r="891" spans="2:3" ht="14.4">
      <c r="B891" s="89"/>
      <c r="C891" s="79"/>
    </row>
    <row r="892" spans="2:3" ht="14.4">
      <c r="B892" s="89"/>
      <c r="C892" s="79"/>
    </row>
    <row r="893" spans="2:3" ht="14.4">
      <c r="B893" s="89"/>
      <c r="C893" s="79"/>
    </row>
    <row r="894" spans="2:3" ht="14.4">
      <c r="B894" s="89"/>
      <c r="C894" s="79"/>
    </row>
    <row r="895" spans="2:3" ht="14.4">
      <c r="B895" s="89"/>
      <c r="C895" s="79"/>
    </row>
    <row r="896" spans="2:3" ht="14.4">
      <c r="B896" s="89"/>
      <c r="C896" s="79"/>
    </row>
    <row r="897" spans="2:3" ht="14.4">
      <c r="B897" s="89"/>
      <c r="C897" s="79"/>
    </row>
    <row r="898" spans="2:3" ht="14.4">
      <c r="B898" s="89"/>
      <c r="C898" s="79"/>
    </row>
    <row r="899" spans="2:3" ht="14.4">
      <c r="B899" s="89"/>
      <c r="C899" s="79"/>
    </row>
    <row r="900" spans="2:3" ht="14.4">
      <c r="B900" s="89"/>
      <c r="C900" s="79"/>
    </row>
    <row r="901" spans="2:3" ht="14.4">
      <c r="B901" s="89"/>
      <c r="C901" s="79"/>
    </row>
    <row r="902" spans="2:3" ht="14.4">
      <c r="B902" s="89"/>
      <c r="C902" s="79"/>
    </row>
    <row r="903" spans="2:3" ht="14.4">
      <c r="B903" s="89"/>
      <c r="C903" s="79"/>
    </row>
    <row r="904" spans="2:3" ht="14.4">
      <c r="B904" s="89"/>
      <c r="C904" s="79"/>
    </row>
    <row r="905" spans="2:3" ht="14.4">
      <c r="B905" s="89"/>
      <c r="C905" s="79"/>
    </row>
    <row r="906" spans="2:3" ht="14.4">
      <c r="B906" s="89"/>
      <c r="C906" s="79"/>
    </row>
    <row r="907" spans="2:3" ht="14.4">
      <c r="B907" s="89"/>
      <c r="C907" s="79"/>
    </row>
    <row r="908" spans="2:3" ht="14.4">
      <c r="B908" s="89"/>
      <c r="C908" s="79"/>
    </row>
    <row r="909" spans="2:3" ht="14.4">
      <c r="B909" s="89"/>
      <c r="C909" s="79"/>
    </row>
    <row r="910" spans="2:3" ht="14.4">
      <c r="B910" s="89"/>
      <c r="C910" s="79"/>
    </row>
    <row r="911" spans="2:3" ht="14.4">
      <c r="B911" s="89"/>
      <c r="C911" s="79"/>
    </row>
    <row r="912" spans="2:3" ht="14.4">
      <c r="B912" s="89"/>
      <c r="C912" s="79"/>
    </row>
    <row r="913" spans="2:3" ht="14.4">
      <c r="B913" s="89"/>
      <c r="C913" s="79"/>
    </row>
    <row r="914" spans="2:3" ht="14.4">
      <c r="B914" s="89"/>
      <c r="C914" s="79"/>
    </row>
    <row r="915" spans="2:3" ht="14.4">
      <c r="B915" s="89"/>
      <c r="C915" s="79"/>
    </row>
    <row r="916" spans="2:3" ht="14.4">
      <c r="B916" s="89"/>
      <c r="C916" s="79"/>
    </row>
    <row r="917" spans="2:3" ht="14.4">
      <c r="B917" s="89"/>
      <c r="C917" s="79"/>
    </row>
    <row r="918" spans="2:3" ht="14.4">
      <c r="B918" s="89"/>
      <c r="C918" s="79"/>
    </row>
    <row r="919" spans="2:3" ht="14.4">
      <c r="B919" s="89"/>
      <c r="C919" s="79"/>
    </row>
    <row r="920" spans="2:3" ht="14.4">
      <c r="B920" s="89"/>
      <c r="C920" s="79"/>
    </row>
    <row r="921" spans="2:3" ht="14.4">
      <c r="B921" s="89"/>
      <c r="C921" s="79"/>
    </row>
    <row r="922" spans="2:3" ht="14.4">
      <c r="B922" s="89"/>
      <c r="C922" s="79"/>
    </row>
    <row r="923" spans="2:3" ht="14.4">
      <c r="B923" s="89"/>
      <c r="C923" s="79"/>
    </row>
    <row r="924" spans="2:3" ht="14.4">
      <c r="B924" s="89"/>
      <c r="C924" s="79"/>
    </row>
    <row r="925" spans="2:3" ht="14.4">
      <c r="B925" s="89"/>
      <c r="C925" s="79"/>
    </row>
    <row r="926" spans="2:3" ht="14.4">
      <c r="B926" s="89"/>
      <c r="C926" s="79"/>
    </row>
    <row r="927" spans="2:3" ht="14.4">
      <c r="B927" s="89"/>
      <c r="C927" s="79"/>
    </row>
    <row r="928" spans="2:3" ht="14.4">
      <c r="B928" s="89"/>
      <c r="C928" s="79"/>
    </row>
    <row r="929" spans="2:3" ht="14.4">
      <c r="B929" s="89"/>
      <c r="C929" s="79"/>
    </row>
    <row r="930" spans="2:3" ht="14.4">
      <c r="B930" s="89"/>
      <c r="C930" s="79"/>
    </row>
    <row r="931" spans="2:3" ht="14.4">
      <c r="B931" s="89"/>
      <c r="C931" s="79"/>
    </row>
    <row r="932" spans="2:3" ht="14.4">
      <c r="B932" s="89"/>
      <c r="C932" s="79"/>
    </row>
    <row r="933" spans="2:3" ht="14.4">
      <c r="B933" s="89"/>
      <c r="C933" s="79"/>
    </row>
    <row r="934" spans="2:3" ht="14.4">
      <c r="B934" s="89"/>
      <c r="C934" s="79"/>
    </row>
    <row r="935" spans="2:3" ht="14.4">
      <c r="B935" s="89"/>
      <c r="C935" s="79"/>
    </row>
    <row r="936" spans="2:3" ht="14.4">
      <c r="B936" s="89"/>
      <c r="C936" s="79"/>
    </row>
    <row r="937" spans="2:3" ht="14.4">
      <c r="B937" s="89"/>
      <c r="C937" s="79"/>
    </row>
    <row r="938" spans="2:3" ht="14.4">
      <c r="B938" s="89"/>
      <c r="C938" s="79"/>
    </row>
    <row r="939" spans="2:3" ht="14.4">
      <c r="B939" s="89"/>
      <c r="C939" s="79"/>
    </row>
    <row r="940" spans="2:3" ht="14.4">
      <c r="B940" s="89"/>
      <c r="C940" s="79"/>
    </row>
    <row r="941" spans="2:3" ht="14.4">
      <c r="B941" s="89"/>
      <c r="C941" s="79"/>
    </row>
    <row r="942" spans="2:3" ht="14.4">
      <c r="B942" s="89"/>
      <c r="C942" s="79"/>
    </row>
    <row r="943" spans="2:3" ht="14.4">
      <c r="B943" s="89"/>
      <c r="C943" s="79"/>
    </row>
    <row r="944" spans="2:3" ht="14.4">
      <c r="B944" s="89"/>
      <c r="C944" s="79"/>
    </row>
    <row r="945" spans="2:3" ht="14.4">
      <c r="B945" s="89"/>
      <c r="C945" s="79"/>
    </row>
    <row r="946" spans="2:3" ht="14.4">
      <c r="B946" s="89"/>
      <c r="C946" s="79"/>
    </row>
    <row r="947" spans="2:3" ht="14.4">
      <c r="B947" s="89"/>
      <c r="C947" s="79"/>
    </row>
    <row r="948" spans="2:3" ht="14.4">
      <c r="B948" s="89"/>
      <c r="C948" s="79"/>
    </row>
    <row r="949" spans="2:3" ht="14.4">
      <c r="B949" s="89"/>
      <c r="C949" s="79"/>
    </row>
    <row r="950" spans="2:3" ht="14.4">
      <c r="B950" s="89"/>
      <c r="C950" s="79"/>
    </row>
    <row r="951" spans="2:3" ht="14.4">
      <c r="B951" s="89"/>
      <c r="C951" s="79"/>
    </row>
    <row r="952" spans="2:3" ht="14.4">
      <c r="B952" s="89"/>
      <c r="C952" s="79"/>
    </row>
    <row r="953" spans="2:3" ht="14.4">
      <c r="B953" s="89"/>
      <c r="C953" s="79"/>
    </row>
    <row r="954" spans="2:3" ht="14.4">
      <c r="B954" s="89"/>
      <c r="C954" s="79"/>
    </row>
    <row r="955" spans="2:3" ht="14.4">
      <c r="B955" s="89"/>
      <c r="C955" s="79"/>
    </row>
    <row r="956" spans="2:3" ht="14.4">
      <c r="B956" s="89"/>
      <c r="C956" s="79"/>
    </row>
    <row r="957" spans="2:3" ht="14.4">
      <c r="B957" s="89"/>
      <c r="C957" s="79"/>
    </row>
    <row r="958" spans="2:3" ht="14.4">
      <c r="B958" s="89"/>
      <c r="C958" s="79"/>
    </row>
    <row r="959" spans="2:3" ht="14.4">
      <c r="B959" s="89"/>
      <c r="C959" s="79"/>
    </row>
    <row r="960" spans="2:3" ht="14.4">
      <c r="B960" s="89"/>
      <c r="C960" s="79"/>
    </row>
    <row r="961" spans="2:3" ht="14.4">
      <c r="B961" s="89"/>
      <c r="C961" s="79"/>
    </row>
    <row r="962" spans="2:3" ht="14.4">
      <c r="B962" s="89"/>
      <c r="C962" s="79"/>
    </row>
    <row r="963" spans="2:3" ht="14.4">
      <c r="B963" s="89"/>
      <c r="C963" s="79"/>
    </row>
    <row r="964" spans="2:3" ht="14.4">
      <c r="B964" s="89"/>
      <c r="C964" s="79"/>
    </row>
    <row r="965" spans="2:3" ht="14.4">
      <c r="B965" s="89"/>
      <c r="C965" s="79"/>
    </row>
    <row r="966" spans="2:3" ht="14.4">
      <c r="B966" s="89"/>
      <c r="C966" s="79"/>
    </row>
    <row r="967" spans="2:3" ht="14.4">
      <c r="B967" s="89"/>
      <c r="C967" s="79"/>
    </row>
    <row r="968" spans="2:3" ht="14.4">
      <c r="B968" s="89"/>
      <c r="C968" s="79"/>
    </row>
    <row r="969" spans="2:3" ht="14.4">
      <c r="B969" s="89"/>
      <c r="C969" s="79"/>
    </row>
    <row r="970" spans="2:3" ht="14.4">
      <c r="B970" s="89"/>
      <c r="C970" s="79"/>
    </row>
    <row r="971" spans="2:3" ht="14.4">
      <c r="B971" s="89"/>
      <c r="C971" s="79"/>
    </row>
    <row r="972" spans="2:3" ht="14.4">
      <c r="B972" s="89"/>
      <c r="C972" s="79"/>
    </row>
    <row r="973" spans="2:3" ht="14.4">
      <c r="B973" s="89"/>
      <c r="C973" s="79"/>
    </row>
    <row r="974" spans="2:3" ht="14.4">
      <c r="B974" s="89"/>
      <c r="C974" s="79"/>
    </row>
    <row r="975" spans="2:3" ht="14.4">
      <c r="B975" s="89"/>
      <c r="C975" s="79"/>
    </row>
    <row r="976" spans="2:3" ht="14.4">
      <c r="B976" s="89"/>
      <c r="C976" s="79"/>
    </row>
    <row r="977" spans="2:3" ht="14.4">
      <c r="B977" s="89"/>
      <c r="C977" s="79"/>
    </row>
    <row r="978" spans="2:3" ht="14.4">
      <c r="B978" s="89"/>
      <c r="C978" s="79"/>
    </row>
    <row r="979" spans="2:3" ht="14.4">
      <c r="B979" s="89"/>
      <c r="C979" s="79"/>
    </row>
    <row r="980" spans="2:3" ht="14.4">
      <c r="B980" s="89"/>
      <c r="C980" s="79"/>
    </row>
    <row r="981" spans="2:3" ht="14.4">
      <c r="B981" s="89"/>
      <c r="C981" s="79"/>
    </row>
    <row r="982" spans="2:3" ht="14.4">
      <c r="B982" s="89"/>
      <c r="C982" s="79"/>
    </row>
    <row r="983" spans="2:3" ht="14.4">
      <c r="B983" s="89"/>
      <c r="C983" s="79"/>
    </row>
    <row r="984" spans="2:3" ht="14.4">
      <c r="B984" s="89"/>
      <c r="C984" s="79"/>
    </row>
    <row r="985" spans="2:3" ht="14.4">
      <c r="B985" s="89"/>
      <c r="C985" s="79"/>
    </row>
    <row r="986" spans="2:3" ht="14.4">
      <c r="B986" s="89"/>
      <c r="C986" s="79"/>
    </row>
    <row r="987" spans="2:3" ht="14.4">
      <c r="B987" s="89"/>
      <c r="C987" s="79"/>
    </row>
    <row r="988" spans="2:3" ht="14.4">
      <c r="B988" s="89"/>
      <c r="C988" s="79"/>
    </row>
    <row r="989" spans="2:3" ht="14.4">
      <c r="B989" s="89"/>
      <c r="C989" s="79"/>
    </row>
    <row r="990" spans="2:3" ht="14.4">
      <c r="B990" s="89"/>
      <c r="C990" s="79"/>
    </row>
    <row r="991" spans="2:3" ht="14.4">
      <c r="B991" s="89"/>
      <c r="C991" s="79"/>
    </row>
    <row r="992" spans="2:3" ht="14.4">
      <c r="B992" s="89"/>
      <c r="C992" s="79"/>
    </row>
    <row r="993" spans="2:3" ht="14.4">
      <c r="B993" s="89"/>
      <c r="C993" s="79"/>
    </row>
    <row r="994" spans="2:3" ht="14.4">
      <c r="B994" s="89"/>
      <c r="C994" s="79"/>
    </row>
    <row r="995" spans="2:3" ht="14.4">
      <c r="B995" s="89"/>
      <c r="C995" s="79"/>
    </row>
    <row r="996" spans="2:3" ht="14.4">
      <c r="B996" s="89"/>
      <c r="C996" s="79"/>
    </row>
    <row r="997" spans="2:3" ht="14.4">
      <c r="B997" s="89"/>
      <c r="C997" s="79"/>
    </row>
    <row r="998" spans="2:3" ht="14.4">
      <c r="B998" s="89"/>
      <c r="C998" s="79"/>
    </row>
    <row r="999" spans="2:3" ht="14.4">
      <c r="B999" s="89"/>
      <c r="C999" s="79"/>
    </row>
    <row r="1000" spans="2:3" ht="14.4">
      <c r="B1000" s="89"/>
      <c r="C1000" s="79"/>
    </row>
    <row r="1001" spans="2:3" ht="14.4">
      <c r="B1001" s="89"/>
      <c r="C1001" s="79"/>
    </row>
  </sheetData>
  <mergeCells count="4">
    <mergeCell ref="B12:N12"/>
    <mergeCell ref="B1:N1"/>
    <mergeCell ref="B30:N30"/>
    <mergeCell ref="D2:E2"/>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000"/>
  <sheetViews>
    <sheetView workbookViewId="0"/>
  </sheetViews>
  <sheetFormatPr defaultColWidth="15.109375" defaultRowHeight="15" customHeight="1"/>
  <cols>
    <col min="1" max="1" width="7.6640625" customWidth="1"/>
    <col min="2" max="2" width="14.44140625" customWidth="1"/>
    <col min="3" max="3" width="41.88671875" customWidth="1"/>
    <col min="4" max="15" width="7.6640625" customWidth="1"/>
    <col min="16" max="16" width="13" customWidth="1"/>
    <col min="17" max="17" width="30" customWidth="1"/>
    <col min="18" max="28" width="7.6640625" customWidth="1"/>
  </cols>
  <sheetData>
    <row r="1" spans="1:28" ht="27" customHeight="1">
      <c r="B1" s="125" t="s">
        <v>273</v>
      </c>
      <c r="C1" s="126"/>
      <c r="D1" s="126"/>
      <c r="E1" s="126"/>
      <c r="F1" s="126"/>
      <c r="G1" s="126"/>
      <c r="H1" s="126"/>
      <c r="I1" s="126"/>
      <c r="J1" s="126"/>
      <c r="K1" s="126"/>
      <c r="L1" s="126"/>
      <c r="M1" s="126"/>
      <c r="N1" s="126"/>
      <c r="P1" s="125" t="s">
        <v>273</v>
      </c>
      <c r="Q1" s="126"/>
      <c r="R1" s="126"/>
      <c r="S1" s="126"/>
      <c r="T1" s="126"/>
      <c r="U1" s="126"/>
      <c r="V1" s="126"/>
      <c r="W1" s="126"/>
      <c r="X1" s="126"/>
      <c r="Y1" s="126"/>
      <c r="Z1" s="126"/>
      <c r="AA1" s="126"/>
      <c r="AB1" s="126"/>
    </row>
    <row r="2" spans="1:28" ht="40.5" customHeight="1">
      <c r="B2" s="80" t="s">
        <v>275</v>
      </c>
      <c r="C2" s="80" t="s">
        <v>2</v>
      </c>
      <c r="D2" s="81" t="s">
        <v>11</v>
      </c>
      <c r="E2" s="81" t="s">
        <v>12</v>
      </c>
      <c r="F2" s="81" t="s">
        <v>13</v>
      </c>
      <c r="G2" s="81" t="s">
        <v>14</v>
      </c>
      <c r="H2" s="81" t="s">
        <v>15</v>
      </c>
      <c r="I2" s="81" t="s">
        <v>16</v>
      </c>
      <c r="J2" s="81" t="s">
        <v>17</v>
      </c>
      <c r="K2" s="81" t="s">
        <v>18</v>
      </c>
      <c r="L2" s="81" t="s">
        <v>19</v>
      </c>
      <c r="M2" s="81" t="s">
        <v>20</v>
      </c>
      <c r="N2" s="81" t="s">
        <v>21</v>
      </c>
      <c r="O2" s="79"/>
      <c r="P2" s="80" t="s">
        <v>275</v>
      </c>
      <c r="Q2" s="80" t="s">
        <v>2</v>
      </c>
      <c r="R2" s="81" t="s">
        <v>11</v>
      </c>
      <c r="S2" s="81" t="s">
        <v>12</v>
      </c>
      <c r="T2" s="81" t="s">
        <v>13</v>
      </c>
      <c r="U2" s="81" t="s">
        <v>14</v>
      </c>
      <c r="V2" s="81" t="s">
        <v>15</v>
      </c>
      <c r="W2" s="81" t="s">
        <v>16</v>
      </c>
      <c r="X2" s="81" t="s">
        <v>17</v>
      </c>
      <c r="Y2" s="81" t="s">
        <v>18</v>
      </c>
      <c r="Z2" s="81" t="s">
        <v>19</v>
      </c>
      <c r="AA2" s="81" t="s">
        <v>20</v>
      </c>
      <c r="AB2" s="81" t="s">
        <v>21</v>
      </c>
    </row>
    <row r="3" spans="1:28" ht="40.5" customHeight="1">
      <c r="B3" s="82" t="s">
        <v>1</v>
      </c>
      <c r="C3" s="83" t="s">
        <v>3</v>
      </c>
      <c r="D3" s="95">
        <f>'CS101'!C17/4</f>
        <v>1.75</v>
      </c>
      <c r="E3" s="95">
        <f>'CS101'!D17/4</f>
        <v>1.75</v>
      </c>
      <c r="F3" s="95">
        <f>'CS101'!E17/4</f>
        <v>1.75</v>
      </c>
      <c r="G3" s="95">
        <f>'CS101'!F17/4</f>
        <v>1.75</v>
      </c>
      <c r="H3" s="95">
        <f>'CS101'!G17/4</f>
        <v>1.75</v>
      </c>
      <c r="I3" s="95">
        <f>'CS101'!H17/4</f>
        <v>1.75</v>
      </c>
      <c r="J3" s="95">
        <f>'CS101'!I17/4</f>
        <v>1.75</v>
      </c>
      <c r="K3" s="95">
        <f>'CS101'!J17/4</f>
        <v>1.75</v>
      </c>
      <c r="L3" s="95">
        <f>'CS101'!K17/4</f>
        <v>1.75</v>
      </c>
      <c r="M3" s="95">
        <f>'CS101'!L17/4</f>
        <v>1.75</v>
      </c>
      <c r="N3" s="95">
        <f>'CS101'!M17/4</f>
        <v>1.75</v>
      </c>
      <c r="O3" s="76"/>
      <c r="P3" s="82" t="s">
        <v>1</v>
      </c>
      <c r="Q3" s="83" t="s">
        <v>3</v>
      </c>
      <c r="R3" s="95" t="str">
        <f t="shared" ref="R3:AB3" si="0">IF(D3=0%, " ", VLOOKUP(D3,$P$34:$Q$36,2,TRUE))</f>
        <v>H</v>
      </c>
      <c r="S3" s="95" t="str">
        <f t="shared" si="0"/>
        <v>H</v>
      </c>
      <c r="T3" s="95" t="str">
        <f t="shared" si="0"/>
        <v>H</v>
      </c>
      <c r="U3" s="95" t="str">
        <f t="shared" si="0"/>
        <v>H</v>
      </c>
      <c r="V3" s="95" t="str">
        <f t="shared" si="0"/>
        <v>H</v>
      </c>
      <c r="W3" s="95" t="str">
        <f t="shared" si="0"/>
        <v>H</v>
      </c>
      <c r="X3" s="95" t="str">
        <f t="shared" si="0"/>
        <v>H</v>
      </c>
      <c r="Y3" s="95" t="str">
        <f t="shared" si="0"/>
        <v>H</v>
      </c>
      <c r="Z3" s="95" t="str">
        <f t="shared" si="0"/>
        <v>H</v>
      </c>
      <c r="AA3" s="95" t="str">
        <f t="shared" si="0"/>
        <v>H</v>
      </c>
      <c r="AB3" s="95" t="str">
        <f t="shared" si="0"/>
        <v>H</v>
      </c>
    </row>
    <row r="4" spans="1:28" ht="40.5" customHeight="1">
      <c r="B4" s="82" t="s">
        <v>39</v>
      </c>
      <c r="C4" s="83" t="s">
        <v>276</v>
      </c>
      <c r="D4" s="95">
        <f>'CS102'!C17/'CS102'!$A$17</f>
        <v>1.3333333333333333</v>
      </c>
      <c r="E4" s="95">
        <f>'CS102'!D17/'CS102'!$A$17</f>
        <v>1.3333333333333333</v>
      </c>
      <c r="F4" s="95">
        <f>'CS102'!E17/'CS102'!$A$17</f>
        <v>1.3333333333333333</v>
      </c>
      <c r="G4" s="95">
        <f>'CS102'!F17/'CS102'!$A$17</f>
        <v>1.3333333333333333</v>
      </c>
      <c r="H4" s="95">
        <f>'CS102'!G17/'CS102'!$A$17</f>
        <v>1.3333333333333333</v>
      </c>
      <c r="I4" s="95">
        <f>'CS102'!H17/'CS102'!$A$17</f>
        <v>1.3333333333333333</v>
      </c>
      <c r="J4" s="95">
        <f>'CS102'!I17/'CS102'!$A$17</f>
        <v>1.3333333333333333</v>
      </c>
      <c r="K4" s="95">
        <f>'CS102'!J17/'CS102'!$A$17</f>
        <v>1.3333333333333333</v>
      </c>
      <c r="L4" s="95">
        <f>'CS102'!K17/'CS102'!$A$17</f>
        <v>1.3333333333333333</v>
      </c>
      <c r="M4" s="95">
        <f>'CS102'!L17/'CS102'!$A$17</f>
        <v>1.3333333333333333</v>
      </c>
      <c r="N4" s="95">
        <f>'CS102'!M17/'CS102'!$A$17</f>
        <v>1.3333333333333333</v>
      </c>
      <c r="O4" s="76"/>
      <c r="P4" s="82" t="s">
        <v>39</v>
      </c>
      <c r="Q4" s="83" t="s">
        <v>276</v>
      </c>
      <c r="R4" s="95" t="str">
        <f t="shared" ref="R4:AB4" si="1">IF(D4=0%, " ", VLOOKUP(D4,$P$34:$Q$36,2,TRUE))</f>
        <v>H</v>
      </c>
      <c r="S4" s="95" t="str">
        <f t="shared" si="1"/>
        <v>H</v>
      </c>
      <c r="T4" s="95" t="str">
        <f t="shared" si="1"/>
        <v>H</v>
      </c>
      <c r="U4" s="95" t="str">
        <f t="shared" si="1"/>
        <v>H</v>
      </c>
      <c r="V4" s="95" t="str">
        <f t="shared" si="1"/>
        <v>H</v>
      </c>
      <c r="W4" s="95" t="str">
        <f t="shared" si="1"/>
        <v>H</v>
      </c>
      <c r="X4" s="95" t="str">
        <f t="shared" si="1"/>
        <v>H</v>
      </c>
      <c r="Y4" s="95" t="str">
        <f t="shared" si="1"/>
        <v>H</v>
      </c>
      <c r="Z4" s="95" t="str">
        <f t="shared" si="1"/>
        <v>H</v>
      </c>
      <c r="AA4" s="95" t="str">
        <f t="shared" si="1"/>
        <v>H</v>
      </c>
      <c r="AB4" s="95" t="str">
        <f t="shared" si="1"/>
        <v>H</v>
      </c>
    </row>
    <row r="5" spans="1:28" ht="40.5" customHeight="1">
      <c r="B5" s="82" t="s">
        <v>59</v>
      </c>
      <c r="C5" s="83" t="s">
        <v>277</v>
      </c>
      <c r="D5" s="95">
        <f>'CS175'!C17/'CS175'!$A$17</f>
        <v>1.1428571428571428</v>
      </c>
      <c r="E5" s="95">
        <f>'CS175'!D17/'CS175'!$A$17</f>
        <v>1.1428571428571428</v>
      </c>
      <c r="F5" s="95">
        <f>'CS175'!E17/'CS175'!$A$17</f>
        <v>1.1428571428571428</v>
      </c>
      <c r="G5" s="95">
        <f>'CS175'!F17/'CS175'!$A$17</f>
        <v>1.1428571428571428</v>
      </c>
      <c r="H5" s="95">
        <f>'CS175'!G17/'CS175'!$A$17</f>
        <v>1.1428571428571428</v>
      </c>
      <c r="I5" s="95">
        <f>'CS175'!H17/'CS175'!$A$17</f>
        <v>1.1428571428571428</v>
      </c>
      <c r="J5" s="95">
        <f>'CS175'!I17/'CS175'!$A$17</f>
        <v>1.1428571428571428</v>
      </c>
      <c r="K5" s="95">
        <f>'CS175'!J17/'CS175'!$A$17</f>
        <v>1.1428571428571428</v>
      </c>
      <c r="L5" s="95">
        <f>'CS175'!K17/'CS175'!$A$17</f>
        <v>1.1428571428571428</v>
      </c>
      <c r="M5" s="95">
        <f>'CS175'!L17/'CS175'!$A$17</f>
        <v>1.1428571428571428</v>
      </c>
      <c r="N5" s="95">
        <f>'CS175'!M17/'CS175'!$A$17</f>
        <v>1.1428571428571428</v>
      </c>
      <c r="O5" s="76"/>
      <c r="P5" s="82" t="s">
        <v>59</v>
      </c>
      <c r="Q5" s="83" t="s">
        <v>277</v>
      </c>
      <c r="R5" s="95" t="str">
        <f t="shared" ref="R5:AB5" si="2">IF(D5=0%, " ", VLOOKUP(D5,$P$34:$Q$36,2,TRUE))</f>
        <v>H</v>
      </c>
      <c r="S5" s="95" t="str">
        <f t="shared" si="2"/>
        <v>H</v>
      </c>
      <c r="T5" s="95" t="str">
        <f t="shared" si="2"/>
        <v>H</v>
      </c>
      <c r="U5" s="95" t="str">
        <f t="shared" si="2"/>
        <v>H</v>
      </c>
      <c r="V5" s="95" t="str">
        <f t="shared" si="2"/>
        <v>H</v>
      </c>
      <c r="W5" s="95" t="str">
        <f t="shared" si="2"/>
        <v>H</v>
      </c>
      <c r="X5" s="95" t="str">
        <f t="shared" si="2"/>
        <v>H</v>
      </c>
      <c r="Y5" s="95" t="str">
        <f t="shared" si="2"/>
        <v>H</v>
      </c>
      <c r="Z5" s="95" t="str">
        <f t="shared" si="2"/>
        <v>H</v>
      </c>
      <c r="AA5" s="95" t="str">
        <f t="shared" si="2"/>
        <v>H</v>
      </c>
      <c r="AB5" s="95" t="str">
        <f t="shared" si="2"/>
        <v>H</v>
      </c>
    </row>
    <row r="6" spans="1:28" ht="40.5" customHeight="1">
      <c r="B6" s="82" t="s">
        <v>68</v>
      </c>
      <c r="C6" s="83" t="s">
        <v>278</v>
      </c>
      <c r="D6" s="95">
        <f>'CS210'!C17/'CS210'!$A$17</f>
        <v>2</v>
      </c>
      <c r="E6" s="95">
        <f>'CS210'!D17/'CS210'!$A$17</f>
        <v>2</v>
      </c>
      <c r="F6" s="95">
        <f>'CS210'!E17/'CS210'!$A$17</f>
        <v>2</v>
      </c>
      <c r="G6" s="95">
        <f>'CS210'!F17/'CS210'!$A$17</f>
        <v>2</v>
      </c>
      <c r="H6" s="95">
        <f>'CS210'!G17/'CS210'!$A$17</f>
        <v>2</v>
      </c>
      <c r="I6" s="95">
        <f>'CS210'!H17/'CS210'!$A$17</f>
        <v>2</v>
      </c>
      <c r="J6" s="95">
        <f>'CS210'!I17/'CS210'!$A$17</f>
        <v>2</v>
      </c>
      <c r="K6" s="95">
        <f>'CS210'!J17/'CS210'!$A$17</f>
        <v>2</v>
      </c>
      <c r="L6" s="95">
        <f>'CS210'!K17/'CS210'!$A$17</f>
        <v>2</v>
      </c>
      <c r="M6" s="95">
        <f>'CS210'!L17/'CS210'!$A$17</f>
        <v>2</v>
      </c>
      <c r="N6" s="95">
        <f>'CS210'!M17/'CS210'!$A$17</f>
        <v>2</v>
      </c>
      <c r="O6" s="76"/>
      <c r="P6" s="82" t="s">
        <v>68</v>
      </c>
      <c r="Q6" s="83" t="s">
        <v>278</v>
      </c>
      <c r="R6" s="95" t="str">
        <f t="shared" ref="R6:AB6" si="3">IF(D6=0%, " ", VLOOKUP(D6,$P$34:$Q$36,2,TRUE))</f>
        <v>H</v>
      </c>
      <c r="S6" s="95" t="str">
        <f t="shared" si="3"/>
        <v>H</v>
      </c>
      <c r="T6" s="95" t="str">
        <f t="shared" si="3"/>
        <v>H</v>
      </c>
      <c r="U6" s="95" t="str">
        <f t="shared" si="3"/>
        <v>H</v>
      </c>
      <c r="V6" s="95" t="str">
        <f t="shared" si="3"/>
        <v>H</v>
      </c>
      <c r="W6" s="95" t="str">
        <f t="shared" si="3"/>
        <v>H</v>
      </c>
      <c r="X6" s="95" t="str">
        <f t="shared" si="3"/>
        <v>H</v>
      </c>
      <c r="Y6" s="95" t="str">
        <f t="shared" si="3"/>
        <v>H</v>
      </c>
      <c r="Z6" s="95" t="str">
        <f t="shared" si="3"/>
        <v>H</v>
      </c>
      <c r="AA6" s="95" t="str">
        <f t="shared" si="3"/>
        <v>H</v>
      </c>
      <c r="AB6" s="95" t="str">
        <f t="shared" si="3"/>
        <v>H</v>
      </c>
    </row>
    <row r="7" spans="1:28" ht="40.5" customHeight="1">
      <c r="B7" s="82" t="s">
        <v>48</v>
      </c>
      <c r="C7" s="86" t="s">
        <v>279</v>
      </c>
      <c r="D7" s="95">
        <f>'CS285'!C17/'CS285'!$A$17</f>
        <v>1.1428571428571428</v>
      </c>
      <c r="E7" s="95">
        <f>'CS285'!D17/'CS285'!$A$17</f>
        <v>1.1428571428571428</v>
      </c>
      <c r="F7" s="95">
        <f>'CS285'!E17/'CS285'!$A$17</f>
        <v>1.1428571428571428</v>
      </c>
      <c r="G7" s="95">
        <f>'CS285'!F17/'CS285'!$A$17</f>
        <v>1.1428571428571428</v>
      </c>
      <c r="H7" s="95">
        <f>'CS285'!G17/'CS285'!$A$17</f>
        <v>1.1428571428571428</v>
      </c>
      <c r="I7" s="95">
        <f>'CS285'!H17/'CS285'!$A$17</f>
        <v>1.1428571428571428</v>
      </c>
      <c r="J7" s="95">
        <f>'CS285'!I17/'CS285'!$A$17</f>
        <v>1.1428571428571428</v>
      </c>
      <c r="K7" s="95">
        <f>'CS285'!J17/'CS285'!$A$17</f>
        <v>1.1428571428571428</v>
      </c>
      <c r="L7" s="95">
        <f>'CS285'!K17/'CS285'!$A$17</f>
        <v>1.1428571428571428</v>
      </c>
      <c r="M7" s="95">
        <f>'CS285'!L17/'CS285'!$A$17</f>
        <v>1.1428571428571428</v>
      </c>
      <c r="N7" s="95">
        <f>'CS285'!M17/'CS285'!$A$17</f>
        <v>1.1428571428571428</v>
      </c>
      <c r="O7" s="76"/>
      <c r="P7" s="82" t="s">
        <v>48</v>
      </c>
      <c r="Q7" s="86" t="s">
        <v>279</v>
      </c>
      <c r="R7" s="95" t="str">
        <f t="shared" ref="R7:AB7" si="4">IF(D7=0%, " ", VLOOKUP(D7,$P$34:$Q$36,2,TRUE))</f>
        <v>H</v>
      </c>
      <c r="S7" s="95" t="str">
        <f t="shared" si="4"/>
        <v>H</v>
      </c>
      <c r="T7" s="95" t="str">
        <f t="shared" si="4"/>
        <v>H</v>
      </c>
      <c r="U7" s="95" t="str">
        <f t="shared" si="4"/>
        <v>H</v>
      </c>
      <c r="V7" s="95" t="str">
        <f t="shared" si="4"/>
        <v>H</v>
      </c>
      <c r="W7" s="95" t="str">
        <f t="shared" si="4"/>
        <v>H</v>
      </c>
      <c r="X7" s="95" t="str">
        <f t="shared" si="4"/>
        <v>H</v>
      </c>
      <c r="Y7" s="95" t="str">
        <f t="shared" si="4"/>
        <v>H</v>
      </c>
      <c r="Z7" s="95" t="str">
        <f t="shared" si="4"/>
        <v>H</v>
      </c>
      <c r="AA7" s="95" t="str">
        <f t="shared" si="4"/>
        <v>H</v>
      </c>
      <c r="AB7" s="95" t="str">
        <f t="shared" si="4"/>
        <v>H</v>
      </c>
    </row>
    <row r="8" spans="1:28" ht="40.5" hidden="1" customHeight="1">
      <c r="B8" s="82" t="s">
        <v>280</v>
      </c>
      <c r="C8" s="82"/>
      <c r="D8" s="84" t="str">
        <f>MATH112!C16</f>
        <v/>
      </c>
      <c r="E8" s="84" t="str">
        <f>MATH112!D16</f>
        <v/>
      </c>
      <c r="F8" s="84" t="str">
        <f>MATH112!E16</f>
        <v/>
      </c>
      <c r="G8" s="84" t="str">
        <f>MATH112!F16</f>
        <v/>
      </c>
      <c r="H8" s="84" t="str">
        <f>MATH112!G16</f>
        <v/>
      </c>
      <c r="I8" s="84" t="str">
        <f>MATH112!H16</f>
        <v/>
      </c>
      <c r="J8" s="84" t="str">
        <f>MATH112!I16</f>
        <v/>
      </c>
      <c r="K8" s="84" t="str">
        <f>MATH112!J16</f>
        <v/>
      </c>
      <c r="L8" s="84" t="str">
        <f>MATH112!K16</f>
        <v/>
      </c>
      <c r="M8" s="84" t="str">
        <f>MATH112!L16</f>
        <v/>
      </c>
      <c r="N8" s="84" t="str">
        <f>MATH112!M16</f>
        <v/>
      </c>
      <c r="O8" s="76"/>
      <c r="P8" s="82" t="s">
        <v>280</v>
      </c>
      <c r="Q8" s="82"/>
      <c r="R8" s="95" t="e">
        <f t="shared" ref="R8:AB8" si="5">IF(D8=0%, " ", VLOOKUP(D8,$P$34:$Q$36,2,TRUE))</f>
        <v>#N/A</v>
      </c>
      <c r="S8" s="95" t="e">
        <f t="shared" si="5"/>
        <v>#N/A</v>
      </c>
      <c r="T8" s="95" t="e">
        <f t="shared" si="5"/>
        <v>#N/A</v>
      </c>
      <c r="U8" s="95" t="e">
        <f t="shared" si="5"/>
        <v>#N/A</v>
      </c>
      <c r="V8" s="95" t="e">
        <f t="shared" si="5"/>
        <v>#N/A</v>
      </c>
      <c r="W8" s="95" t="e">
        <f t="shared" si="5"/>
        <v>#N/A</v>
      </c>
      <c r="X8" s="95" t="e">
        <f t="shared" si="5"/>
        <v>#N/A</v>
      </c>
      <c r="Y8" s="95" t="e">
        <f t="shared" si="5"/>
        <v>#N/A</v>
      </c>
      <c r="Z8" s="95" t="e">
        <f t="shared" si="5"/>
        <v>#N/A</v>
      </c>
      <c r="AA8" s="95" t="e">
        <f t="shared" si="5"/>
        <v>#N/A</v>
      </c>
      <c r="AB8" s="95" t="e">
        <f t="shared" si="5"/>
        <v>#N/A</v>
      </c>
    </row>
    <row r="9" spans="1:28" ht="40.5" hidden="1" customHeight="1">
      <c r="A9" s="79"/>
      <c r="B9" s="82" t="s">
        <v>281</v>
      </c>
      <c r="C9" s="82"/>
      <c r="D9" s="85"/>
      <c r="E9" s="85"/>
      <c r="F9" s="85"/>
      <c r="G9" s="85"/>
      <c r="H9" s="85"/>
      <c r="I9" s="85"/>
      <c r="J9" s="85"/>
      <c r="K9" s="85"/>
      <c r="L9" s="85"/>
      <c r="M9" s="85"/>
      <c r="N9" s="85"/>
      <c r="O9" s="76"/>
      <c r="P9" s="82" t="s">
        <v>281</v>
      </c>
      <c r="Q9" s="82"/>
      <c r="R9" s="95" t="str">
        <f t="shared" ref="R9:AB9" si="6">IF(D9=0%, " ", VLOOKUP(D9,$P$34:$Q$36,2,TRUE))</f>
        <v xml:space="preserve"> </v>
      </c>
      <c r="S9" s="95" t="str">
        <f t="shared" si="6"/>
        <v xml:space="preserve"> </v>
      </c>
      <c r="T9" s="95" t="str">
        <f t="shared" si="6"/>
        <v xml:space="preserve"> </v>
      </c>
      <c r="U9" s="95" t="str">
        <f t="shared" si="6"/>
        <v xml:space="preserve"> </v>
      </c>
      <c r="V9" s="95" t="str">
        <f t="shared" si="6"/>
        <v xml:space="preserve"> </v>
      </c>
      <c r="W9" s="95" t="str">
        <f t="shared" si="6"/>
        <v xml:space="preserve"> </v>
      </c>
      <c r="X9" s="95" t="str">
        <f t="shared" si="6"/>
        <v xml:space="preserve"> </v>
      </c>
      <c r="Y9" s="95" t="str">
        <f t="shared" si="6"/>
        <v xml:space="preserve"> </v>
      </c>
      <c r="Z9" s="95" t="str">
        <f t="shared" si="6"/>
        <v xml:space="preserve"> </v>
      </c>
      <c r="AA9" s="95" t="str">
        <f t="shared" si="6"/>
        <v xml:space="preserve"> </v>
      </c>
      <c r="AB9" s="95" t="str">
        <f t="shared" si="6"/>
        <v xml:space="preserve"> </v>
      </c>
    </row>
    <row r="10" spans="1:28" ht="40.5" customHeight="1">
      <c r="B10" s="82" t="s">
        <v>282</v>
      </c>
      <c r="C10" s="83" t="s">
        <v>283</v>
      </c>
      <c r="D10" s="95">
        <f>ETHC303!C17/ETHC303!$A$17</f>
        <v>1</v>
      </c>
      <c r="E10" s="95">
        <f>ETHC303!D17/ETHC303!$A$17</f>
        <v>1</v>
      </c>
      <c r="F10" s="95">
        <f>ETHC303!E17/ETHC303!$A$17</f>
        <v>1</v>
      </c>
      <c r="G10" s="95">
        <f>ETHC303!F17/ETHC303!$A$17</f>
        <v>1</v>
      </c>
      <c r="H10" s="95">
        <f>ETHC303!G17/ETHC303!$A$17</f>
        <v>1</v>
      </c>
      <c r="I10" s="95">
        <f>ETHC303!H17/ETHC303!$A$17</f>
        <v>1</v>
      </c>
      <c r="J10" s="95">
        <f>ETHC303!I17/ETHC303!$A$17</f>
        <v>1</v>
      </c>
      <c r="K10" s="95">
        <f>ETHC303!J17/ETHC303!$A$17</f>
        <v>1</v>
      </c>
      <c r="L10" s="95">
        <f>ETHC303!K17/ETHC303!$A$17</f>
        <v>1</v>
      </c>
      <c r="M10" s="95">
        <f>ETHC303!L17/ETHC303!$A$17</f>
        <v>1</v>
      </c>
      <c r="N10" s="95">
        <f>ETHC303!M17/ETHC303!$A$17</f>
        <v>1</v>
      </c>
      <c r="O10" s="76"/>
      <c r="P10" s="82" t="s">
        <v>282</v>
      </c>
      <c r="Q10" s="83" t="s">
        <v>283</v>
      </c>
      <c r="R10" s="95" t="str">
        <f t="shared" ref="R10:AB10" si="7">IF(D10=0%, " ", VLOOKUP(D10,$P$34:$Q$36,2,TRUE))</f>
        <v>H</v>
      </c>
      <c r="S10" s="95" t="str">
        <f t="shared" si="7"/>
        <v>H</v>
      </c>
      <c r="T10" s="95" t="str">
        <f t="shared" si="7"/>
        <v>H</v>
      </c>
      <c r="U10" s="95" t="str">
        <f t="shared" si="7"/>
        <v>H</v>
      </c>
      <c r="V10" s="95" t="str">
        <f t="shared" si="7"/>
        <v>H</v>
      </c>
      <c r="W10" s="95" t="str">
        <f t="shared" si="7"/>
        <v>H</v>
      </c>
      <c r="X10" s="95" t="str">
        <f t="shared" si="7"/>
        <v>H</v>
      </c>
      <c r="Y10" s="95" t="str">
        <f t="shared" si="7"/>
        <v>H</v>
      </c>
      <c r="Z10" s="95" t="str">
        <f t="shared" si="7"/>
        <v>H</v>
      </c>
      <c r="AA10" s="95" t="str">
        <f t="shared" si="7"/>
        <v>H</v>
      </c>
      <c r="AB10" s="95" t="str">
        <f t="shared" si="7"/>
        <v>H</v>
      </c>
    </row>
    <row r="11" spans="1:28" ht="37.5" customHeight="1">
      <c r="A11" s="79"/>
      <c r="B11" s="125" t="s">
        <v>284</v>
      </c>
      <c r="C11" s="126"/>
      <c r="D11" s="126"/>
      <c r="E11" s="126"/>
      <c r="F11" s="126"/>
      <c r="G11" s="126"/>
      <c r="H11" s="126"/>
      <c r="I11" s="126"/>
      <c r="J11" s="126"/>
      <c r="K11" s="126"/>
      <c r="L11" s="126"/>
      <c r="M11" s="126"/>
      <c r="N11" s="126"/>
      <c r="O11" s="76"/>
      <c r="P11" s="125" t="s">
        <v>284</v>
      </c>
      <c r="Q11" s="126"/>
      <c r="R11" s="126"/>
      <c r="S11" s="126"/>
      <c r="T11" s="126"/>
      <c r="U11" s="126"/>
      <c r="V11" s="126"/>
      <c r="W11" s="126"/>
      <c r="X11" s="126"/>
      <c r="Y11" s="126"/>
      <c r="Z11" s="126"/>
      <c r="AA11" s="126"/>
      <c r="AB11" s="126"/>
    </row>
    <row r="12" spans="1:28" ht="35.25" customHeight="1">
      <c r="A12" s="79"/>
      <c r="B12" s="80" t="s">
        <v>275</v>
      </c>
      <c r="C12" s="96" t="s">
        <v>2</v>
      </c>
      <c r="D12" s="81" t="s">
        <v>11</v>
      </c>
      <c r="E12" s="81" t="s">
        <v>12</v>
      </c>
      <c r="F12" s="81" t="s">
        <v>13</v>
      </c>
      <c r="G12" s="81" t="s">
        <v>14</v>
      </c>
      <c r="H12" s="81" t="s">
        <v>15</v>
      </c>
      <c r="I12" s="81" t="s">
        <v>16</v>
      </c>
      <c r="J12" s="81" t="s">
        <v>17</v>
      </c>
      <c r="K12" s="81" t="s">
        <v>18</v>
      </c>
      <c r="L12" s="81" t="s">
        <v>19</v>
      </c>
      <c r="M12" s="81" t="s">
        <v>20</v>
      </c>
      <c r="N12" s="81" t="s">
        <v>21</v>
      </c>
      <c r="O12" s="76"/>
      <c r="P12" s="80" t="s">
        <v>275</v>
      </c>
      <c r="Q12" s="80" t="s">
        <v>2</v>
      </c>
      <c r="R12" s="81" t="s">
        <v>11</v>
      </c>
      <c r="S12" s="81" t="s">
        <v>12</v>
      </c>
      <c r="T12" s="81" t="s">
        <v>13</v>
      </c>
      <c r="U12" s="81" t="s">
        <v>14</v>
      </c>
      <c r="V12" s="81" t="s">
        <v>15</v>
      </c>
      <c r="W12" s="81" t="s">
        <v>16</v>
      </c>
      <c r="X12" s="81" t="s">
        <v>17</v>
      </c>
      <c r="Y12" s="81" t="s">
        <v>18</v>
      </c>
      <c r="Z12" s="81" t="s">
        <v>19</v>
      </c>
      <c r="AA12" s="81" t="s">
        <v>20</v>
      </c>
      <c r="AB12" s="81" t="s">
        <v>21</v>
      </c>
    </row>
    <row r="13" spans="1:28" ht="30" hidden="1" customHeight="1">
      <c r="A13" s="79"/>
      <c r="B13" s="82" t="s">
        <v>285</v>
      </c>
      <c r="C13" s="97" t="s">
        <v>286</v>
      </c>
      <c r="D13" s="84" t="str">
        <f>MATH113!C16</f>
        <v/>
      </c>
      <c r="E13" s="84" t="str">
        <f>MATH113!D16</f>
        <v/>
      </c>
      <c r="F13" s="84" t="str">
        <f>MATH113!E16</f>
        <v/>
      </c>
      <c r="G13" s="84" t="str">
        <f>MATH113!F16</f>
        <v/>
      </c>
      <c r="H13" s="84" t="str">
        <f>MATH113!G16</f>
        <v/>
      </c>
      <c r="I13" s="84" t="str">
        <f>MATH113!H16</f>
        <v/>
      </c>
      <c r="J13" s="84" t="str">
        <f>MATH113!I16</f>
        <v/>
      </c>
      <c r="K13" s="84" t="str">
        <f>MATH113!J16</f>
        <v/>
      </c>
      <c r="L13" s="84" t="str">
        <f>MATH113!K16</f>
        <v/>
      </c>
      <c r="M13" s="84" t="str">
        <f>MATH113!L16</f>
        <v/>
      </c>
      <c r="N13" s="84" t="str">
        <f>MATH113!M16</f>
        <v/>
      </c>
      <c r="O13" s="76"/>
      <c r="P13" s="82" t="s">
        <v>285</v>
      </c>
      <c r="Q13" s="87" t="s">
        <v>286</v>
      </c>
      <c r="R13" s="84">
        <f>MATH113!Q16</f>
        <v>0</v>
      </c>
      <c r="S13" s="84">
        <f>MATH113!R16</f>
        <v>0</v>
      </c>
      <c r="T13" s="84">
        <f>MATH113!S16</f>
        <v>0</v>
      </c>
      <c r="U13" s="84">
        <f>MATH113!T16</f>
        <v>0</v>
      </c>
      <c r="V13" s="84">
        <f>MATH113!U16</f>
        <v>0</v>
      </c>
      <c r="W13" s="84">
        <f>MATH113!V16</f>
        <v>0</v>
      </c>
      <c r="X13" s="84">
        <f>MATH113!W16</f>
        <v>0</v>
      </c>
      <c r="Y13" s="84">
        <f>MATH113!X16</f>
        <v>0</v>
      </c>
      <c r="Z13" s="84">
        <f>MATH113!Y16</f>
        <v>0</v>
      </c>
      <c r="AA13" s="84">
        <f>MATH113!Z16</f>
        <v>0</v>
      </c>
      <c r="AB13" s="84">
        <f>MATH113!AA16</f>
        <v>0</v>
      </c>
    </row>
    <row r="14" spans="1:28" ht="37.5" hidden="1" customHeight="1">
      <c r="A14" s="79"/>
      <c r="B14" s="82" t="s">
        <v>287</v>
      </c>
      <c r="C14" s="97" t="s">
        <v>288</v>
      </c>
      <c r="D14" s="84" t="str">
        <f>MATH223!C16</f>
        <v/>
      </c>
      <c r="E14" s="84" t="str">
        <f>MATH223!D16</f>
        <v/>
      </c>
      <c r="F14" s="84" t="str">
        <f>MATH223!E16</f>
        <v/>
      </c>
      <c r="G14" s="84" t="str">
        <f>MATH223!F16</f>
        <v/>
      </c>
      <c r="H14" s="84" t="str">
        <f>MATH223!G16</f>
        <v/>
      </c>
      <c r="I14" s="84" t="str">
        <f>MATH223!H16</f>
        <v/>
      </c>
      <c r="J14" s="84" t="str">
        <f>MATH223!I16</f>
        <v/>
      </c>
      <c r="K14" s="84" t="str">
        <f>MATH223!J16</f>
        <v/>
      </c>
      <c r="L14" s="84" t="str">
        <f>MATH223!K16</f>
        <v/>
      </c>
      <c r="M14" s="84" t="str">
        <f>MATH223!L16</f>
        <v/>
      </c>
      <c r="N14" s="84" t="str">
        <f>MATH223!M16</f>
        <v/>
      </c>
      <c r="O14" s="76"/>
      <c r="P14" s="82" t="s">
        <v>287</v>
      </c>
      <c r="Q14" s="87" t="s">
        <v>288</v>
      </c>
      <c r="R14" s="84">
        <f>MATH223!Q16</f>
        <v>0</v>
      </c>
      <c r="S14" s="84">
        <f>MATH223!R16</f>
        <v>0</v>
      </c>
      <c r="T14" s="84">
        <f>MATH223!S16</f>
        <v>0</v>
      </c>
      <c r="U14" s="84">
        <f>MATH223!T16</f>
        <v>0</v>
      </c>
      <c r="V14" s="84">
        <f>MATH223!U16</f>
        <v>0</v>
      </c>
      <c r="W14" s="84">
        <f>MATH223!V16</f>
        <v>0</v>
      </c>
      <c r="X14" s="84">
        <f>MATH223!W16</f>
        <v>0</v>
      </c>
      <c r="Y14" s="84">
        <f>MATH223!X16</f>
        <v>0</v>
      </c>
      <c r="Z14" s="84">
        <f>MATH223!Y16</f>
        <v>0</v>
      </c>
      <c r="AA14" s="84">
        <f>MATH223!Z16</f>
        <v>0</v>
      </c>
      <c r="AB14" s="84">
        <f>MATH223!AA16</f>
        <v>0</v>
      </c>
    </row>
    <row r="15" spans="1:28" ht="46.5" customHeight="1">
      <c r="A15" s="79"/>
      <c r="B15" s="82" t="s">
        <v>75</v>
      </c>
      <c r="C15" s="97" t="s">
        <v>77</v>
      </c>
      <c r="D15" s="95">
        <f>'CS225'!C17/'CS225'!$A$17</f>
        <v>1.1428571428571428</v>
      </c>
      <c r="E15" s="95">
        <f>'CS225'!D17/'CS225'!$A$17</f>
        <v>1.1428571428571428</v>
      </c>
      <c r="F15" s="95">
        <f>'CS225'!E17/'CS225'!$A$17</f>
        <v>1.1428571428571428</v>
      </c>
      <c r="G15" s="95">
        <f>'CS225'!F17/'CS225'!$A$17</f>
        <v>1.1428571428571428</v>
      </c>
      <c r="H15" s="95">
        <f>'CS225'!G17/'CS225'!$A$17</f>
        <v>1.1428571428571428</v>
      </c>
      <c r="I15" s="95">
        <f>'CS225'!H17/'CS225'!$A$17</f>
        <v>1.1428571428571428</v>
      </c>
      <c r="J15" s="95">
        <f>'CS225'!I17/'CS225'!$A$17</f>
        <v>1.1428571428571428</v>
      </c>
      <c r="K15" s="95">
        <f>'CS225'!J17/'CS225'!$A$17</f>
        <v>1.1428571428571428</v>
      </c>
      <c r="L15" s="95">
        <f>'CS225'!K17/'CS225'!$A$17</f>
        <v>1.1428571428571428</v>
      </c>
      <c r="M15" s="95">
        <f>'CS225'!L17/'CS225'!$A$17</f>
        <v>1.1428571428571428</v>
      </c>
      <c r="N15" s="95">
        <f>'CS225'!M17/'CS225'!$A$17</f>
        <v>1.1428571428571428</v>
      </c>
      <c r="O15" s="76"/>
      <c r="P15" s="82" t="s">
        <v>75</v>
      </c>
      <c r="Q15" s="87" t="s">
        <v>77</v>
      </c>
      <c r="R15" s="95" t="str">
        <f t="shared" ref="R15:AB15" si="8">IF(D15=0%, " ", VLOOKUP(D15,$P$34:$Q$36,2,TRUE))</f>
        <v>H</v>
      </c>
      <c r="S15" s="95" t="str">
        <f t="shared" si="8"/>
        <v>H</v>
      </c>
      <c r="T15" s="95" t="str">
        <f t="shared" si="8"/>
        <v>H</v>
      </c>
      <c r="U15" s="95" t="str">
        <f t="shared" si="8"/>
        <v>H</v>
      </c>
      <c r="V15" s="95" t="str">
        <f t="shared" si="8"/>
        <v>H</v>
      </c>
      <c r="W15" s="95" t="str">
        <f t="shared" si="8"/>
        <v>H</v>
      </c>
      <c r="X15" s="95" t="str">
        <f t="shared" si="8"/>
        <v>H</v>
      </c>
      <c r="Y15" s="95" t="str">
        <f t="shared" si="8"/>
        <v>H</v>
      </c>
      <c r="Z15" s="95" t="str">
        <f t="shared" si="8"/>
        <v>H</v>
      </c>
      <c r="AA15" s="95" t="str">
        <f t="shared" si="8"/>
        <v>H</v>
      </c>
      <c r="AB15" s="95" t="str">
        <f t="shared" si="8"/>
        <v>H</v>
      </c>
    </row>
    <row r="16" spans="1:28" ht="31.5" customHeight="1">
      <c r="A16" s="79"/>
      <c r="B16" s="82" t="s">
        <v>85</v>
      </c>
      <c r="C16" s="87" t="s">
        <v>289</v>
      </c>
      <c r="D16" s="95">
        <f>'CS311'!C17/'CS311'!$A$17</f>
        <v>1.3333333333333333</v>
      </c>
      <c r="E16" s="95">
        <f>'CS311'!D17/'CS311'!$A$17</f>
        <v>1.3333333333333333</v>
      </c>
      <c r="F16" s="95">
        <f>'CS311'!E17/'CS311'!$A$17</f>
        <v>1.3333333333333333</v>
      </c>
      <c r="G16" s="95">
        <f>'CS311'!F17/'CS311'!$A$17</f>
        <v>1.3333333333333333</v>
      </c>
      <c r="H16" s="95">
        <f>'CS311'!G17/'CS311'!$A$17</f>
        <v>1.3333333333333333</v>
      </c>
      <c r="I16" s="95">
        <f>'CS311'!H17/'CS311'!$A$17</f>
        <v>1.3333333333333333</v>
      </c>
      <c r="J16" s="95">
        <f>'CS311'!I17/'CS311'!$A$17</f>
        <v>1.3333333333333333</v>
      </c>
      <c r="K16" s="95">
        <f>'CS311'!J17/'CS311'!$A$17</f>
        <v>1.3333333333333333</v>
      </c>
      <c r="L16" s="95">
        <f>'CS311'!K17/'CS311'!$A$17</f>
        <v>1.3333333333333333</v>
      </c>
      <c r="M16" s="95">
        <f>'CS311'!L17/'CS311'!$A$17</f>
        <v>1.3333333333333333</v>
      </c>
      <c r="N16" s="95">
        <f>'CS311'!M17/'CS311'!$A$17</f>
        <v>1.3333333333333333</v>
      </c>
      <c r="O16" s="76"/>
      <c r="P16" s="82" t="s">
        <v>85</v>
      </c>
      <c r="Q16" s="87" t="s">
        <v>289</v>
      </c>
      <c r="R16" s="95" t="str">
        <f t="shared" ref="R16:AB16" si="9">IF(D16=0%, " ", VLOOKUP(D16,$P$34:$Q$36,2,TRUE))</f>
        <v>H</v>
      </c>
      <c r="S16" s="95" t="str">
        <f t="shared" si="9"/>
        <v>H</v>
      </c>
      <c r="T16" s="95" t="str">
        <f t="shared" si="9"/>
        <v>H</v>
      </c>
      <c r="U16" s="95" t="str">
        <f t="shared" si="9"/>
        <v>H</v>
      </c>
      <c r="V16" s="95" t="str">
        <f t="shared" si="9"/>
        <v>H</v>
      </c>
      <c r="W16" s="95" t="str">
        <f t="shared" si="9"/>
        <v>H</v>
      </c>
      <c r="X16" s="95" t="str">
        <f t="shared" si="9"/>
        <v>H</v>
      </c>
      <c r="Y16" s="95" t="str">
        <f t="shared" si="9"/>
        <v>H</v>
      </c>
      <c r="Z16" s="95" t="str">
        <f t="shared" si="9"/>
        <v>H</v>
      </c>
      <c r="AA16" s="95" t="str">
        <f t="shared" si="9"/>
        <v>H</v>
      </c>
      <c r="AB16" s="95" t="str">
        <f t="shared" si="9"/>
        <v>H</v>
      </c>
    </row>
    <row r="17" spans="1:28" ht="42.75" customHeight="1">
      <c r="B17" s="82" t="s">
        <v>93</v>
      </c>
      <c r="C17" s="87" t="s">
        <v>290</v>
      </c>
      <c r="D17" s="95">
        <f>'CS320'!C17/'CS320'!$A$17</f>
        <v>1.3333333333333333</v>
      </c>
      <c r="E17" s="95">
        <f>'CS320'!D17/'CS320'!$A$17</f>
        <v>1.3333333333333333</v>
      </c>
      <c r="F17" s="95">
        <f>'CS320'!E17/'CS320'!$A$17</f>
        <v>1.3333333333333333</v>
      </c>
      <c r="G17" s="95">
        <f>'CS320'!F17/'CS320'!$A$17</f>
        <v>1.3333333333333333</v>
      </c>
      <c r="H17" s="95">
        <f>'CS320'!G17/'CS320'!$A$17</f>
        <v>1.3333333333333333</v>
      </c>
      <c r="I17" s="95">
        <f>'CS320'!H17/'CS320'!$A$17</f>
        <v>1.3333333333333333</v>
      </c>
      <c r="J17" s="95">
        <f>'CS320'!I17/'CS320'!$A$17</f>
        <v>1.3333333333333333</v>
      </c>
      <c r="K17" s="95">
        <f>'CS320'!J17/'CS320'!$A$17</f>
        <v>1.3333333333333333</v>
      </c>
      <c r="L17" s="95">
        <f>'CS320'!K17/'CS320'!$A$17</f>
        <v>1.3333333333333333</v>
      </c>
      <c r="M17" s="95">
        <f>'CS320'!L17/'CS320'!$A$17</f>
        <v>1.3333333333333333</v>
      </c>
      <c r="N17" s="95">
        <f>'CS320'!M17/'CS320'!$A$17</f>
        <v>1.3333333333333333</v>
      </c>
      <c r="O17" s="76"/>
      <c r="P17" s="82" t="s">
        <v>93</v>
      </c>
      <c r="Q17" s="87" t="s">
        <v>290</v>
      </c>
      <c r="R17" s="95" t="str">
        <f t="shared" ref="R17:AB17" si="10">IF(D17=0%, " ", VLOOKUP(D17,$P$34:$Q$36,2,TRUE))</f>
        <v>H</v>
      </c>
      <c r="S17" s="95" t="str">
        <f t="shared" si="10"/>
        <v>H</v>
      </c>
      <c r="T17" s="95" t="str">
        <f t="shared" si="10"/>
        <v>H</v>
      </c>
      <c r="U17" s="95" t="str">
        <f t="shared" si="10"/>
        <v>H</v>
      </c>
      <c r="V17" s="95" t="str">
        <f t="shared" si="10"/>
        <v>H</v>
      </c>
      <c r="W17" s="95" t="str">
        <f t="shared" si="10"/>
        <v>H</v>
      </c>
      <c r="X17" s="95" t="str">
        <f t="shared" si="10"/>
        <v>H</v>
      </c>
      <c r="Y17" s="95" t="str">
        <f t="shared" si="10"/>
        <v>H</v>
      </c>
      <c r="Z17" s="95" t="str">
        <f t="shared" si="10"/>
        <v>H</v>
      </c>
      <c r="AA17" s="95" t="str">
        <f t="shared" si="10"/>
        <v>H</v>
      </c>
      <c r="AB17" s="95" t="str">
        <f t="shared" si="10"/>
        <v>H</v>
      </c>
    </row>
    <row r="18" spans="1:28" ht="31.5" customHeight="1">
      <c r="B18" s="82" t="s">
        <v>101</v>
      </c>
      <c r="C18" s="87" t="s">
        <v>291</v>
      </c>
      <c r="D18" s="95">
        <f>'CS330'!C17/'CS330'!$A$17</f>
        <v>1</v>
      </c>
      <c r="E18" s="95">
        <f>'CS330'!D17/'CS330'!$A$17</f>
        <v>1</v>
      </c>
      <c r="F18" s="95">
        <f>'CS330'!E17/'CS330'!$A$17</f>
        <v>1</v>
      </c>
      <c r="G18" s="95">
        <f>'CS330'!F17/'CS330'!$A$17</f>
        <v>1</v>
      </c>
      <c r="H18" s="95">
        <f>'CS330'!G17/'CS330'!$A$17</f>
        <v>1</v>
      </c>
      <c r="I18" s="95">
        <f>'CS330'!H17/'CS330'!$A$17</f>
        <v>1</v>
      </c>
      <c r="J18" s="95">
        <f>'CS330'!I17/'CS330'!$A$17</f>
        <v>1</v>
      </c>
      <c r="K18" s="95">
        <f>'CS330'!J17/'CS330'!$A$17</f>
        <v>1</v>
      </c>
      <c r="L18" s="95">
        <f>'CS330'!K17/'CS330'!$A$17</f>
        <v>1</v>
      </c>
      <c r="M18" s="95">
        <f>'CS330'!L17/'CS330'!$A$17</f>
        <v>1</v>
      </c>
      <c r="N18" s="95">
        <f>'CS330'!M17/'CS330'!$A$17</f>
        <v>1</v>
      </c>
      <c r="O18" s="76"/>
      <c r="P18" s="82" t="s">
        <v>101</v>
      </c>
      <c r="Q18" s="87" t="s">
        <v>291</v>
      </c>
      <c r="R18" s="95" t="str">
        <f t="shared" ref="R18:AB18" si="11">IF(D18=0%, " ", VLOOKUP(D18,$P$34:$Q$36,2,TRUE))</f>
        <v>H</v>
      </c>
      <c r="S18" s="95" t="str">
        <f t="shared" si="11"/>
        <v>H</v>
      </c>
      <c r="T18" s="95" t="str">
        <f t="shared" si="11"/>
        <v>H</v>
      </c>
      <c r="U18" s="95" t="str">
        <f t="shared" si="11"/>
        <v>H</v>
      </c>
      <c r="V18" s="95" t="str">
        <f t="shared" si="11"/>
        <v>H</v>
      </c>
      <c r="W18" s="95" t="str">
        <f t="shared" si="11"/>
        <v>H</v>
      </c>
      <c r="X18" s="95" t="str">
        <f t="shared" si="11"/>
        <v>H</v>
      </c>
      <c r="Y18" s="95" t="str">
        <f t="shared" si="11"/>
        <v>H</v>
      </c>
      <c r="Z18" s="95" t="str">
        <f t="shared" si="11"/>
        <v>H</v>
      </c>
      <c r="AA18" s="95" t="str">
        <f t="shared" si="11"/>
        <v>H</v>
      </c>
      <c r="AB18" s="95" t="str">
        <f t="shared" si="11"/>
        <v>H</v>
      </c>
    </row>
    <row r="19" spans="1:28" ht="33" customHeight="1">
      <c r="B19" s="82" t="s">
        <v>113</v>
      </c>
      <c r="C19" s="87" t="s">
        <v>292</v>
      </c>
      <c r="D19" s="95">
        <f>'CS331'!C17/'CS331'!$A$17</f>
        <v>1.6</v>
      </c>
      <c r="E19" s="95">
        <f>'CS331'!D17/'CS331'!$A$17</f>
        <v>1.6</v>
      </c>
      <c r="F19" s="95">
        <f>'CS331'!E17/'CS331'!$A$17</f>
        <v>1.6</v>
      </c>
      <c r="G19" s="95">
        <f>'CS331'!F17/'CS331'!$A$17</f>
        <v>1.6</v>
      </c>
      <c r="H19" s="95">
        <f>'CS331'!G17/'CS331'!$A$17</f>
        <v>1.6</v>
      </c>
      <c r="I19" s="95">
        <f>'CS331'!H17/'CS331'!$A$17</f>
        <v>1.6</v>
      </c>
      <c r="J19" s="95">
        <f>'CS331'!I17/'CS331'!$A$17</f>
        <v>1.6</v>
      </c>
      <c r="K19" s="95">
        <f>'CS331'!J17/'CS331'!$A$17</f>
        <v>1.6</v>
      </c>
      <c r="L19" s="95">
        <f>'CS331'!K17/'CS331'!$A$17</f>
        <v>1.6</v>
      </c>
      <c r="M19" s="95">
        <f>'CS331'!L17/'CS331'!$A$17</f>
        <v>1.6</v>
      </c>
      <c r="N19" s="95">
        <f>'CS331'!M17/'CS331'!$A$17</f>
        <v>1.6</v>
      </c>
      <c r="O19" s="76"/>
      <c r="P19" s="82" t="s">
        <v>113</v>
      </c>
      <c r="Q19" s="87" t="s">
        <v>292</v>
      </c>
      <c r="R19" s="95" t="str">
        <f t="shared" ref="R19:AB19" si="12">IF(D19=0%, " ", VLOOKUP(D19,$P$34:$Q$36,2,TRUE))</f>
        <v>H</v>
      </c>
      <c r="S19" s="95" t="str">
        <f t="shared" si="12"/>
        <v>H</v>
      </c>
      <c r="T19" s="95" t="str">
        <f t="shared" si="12"/>
        <v>H</v>
      </c>
      <c r="U19" s="95" t="str">
        <f t="shared" si="12"/>
        <v>H</v>
      </c>
      <c r="V19" s="95" t="str">
        <f t="shared" si="12"/>
        <v>H</v>
      </c>
      <c r="W19" s="95" t="str">
        <f t="shared" si="12"/>
        <v>H</v>
      </c>
      <c r="X19" s="95" t="str">
        <f t="shared" si="12"/>
        <v>H</v>
      </c>
      <c r="Y19" s="95" t="str">
        <f t="shared" si="12"/>
        <v>H</v>
      </c>
      <c r="Z19" s="95" t="str">
        <f t="shared" si="12"/>
        <v>H</v>
      </c>
      <c r="AA19" s="95" t="str">
        <f t="shared" si="12"/>
        <v>H</v>
      </c>
      <c r="AB19" s="95" t="str">
        <f t="shared" si="12"/>
        <v>H</v>
      </c>
    </row>
    <row r="20" spans="1:28" ht="33" customHeight="1">
      <c r="B20" s="82" t="s">
        <v>121</v>
      </c>
      <c r="C20" s="87" t="s">
        <v>122</v>
      </c>
      <c r="D20" s="95">
        <f>'CS340'!C17/'CS340'!$B$17</f>
        <v>1</v>
      </c>
      <c r="E20" s="95">
        <f>'CS340'!D17/'CS340'!$B$17</f>
        <v>1</v>
      </c>
      <c r="F20" s="95">
        <f>'CS340'!E17/'CS340'!$B$17</f>
        <v>1</v>
      </c>
      <c r="G20" s="95">
        <f>'CS340'!F17/'CS340'!$B$17</f>
        <v>1</v>
      </c>
      <c r="H20" s="95">
        <f>'CS340'!G17/'CS340'!$B$17</f>
        <v>1</v>
      </c>
      <c r="I20" s="95">
        <f>'CS340'!H17/'CS340'!$B$17</f>
        <v>1</v>
      </c>
      <c r="J20" s="95">
        <f>'CS340'!I17/'CS340'!$B$17</f>
        <v>1</v>
      </c>
      <c r="K20" s="95">
        <f>'CS340'!J17/'CS340'!$B$17</f>
        <v>1</v>
      </c>
      <c r="L20" s="95">
        <f>'CS340'!K17/'CS340'!$B$17</f>
        <v>1</v>
      </c>
      <c r="M20" s="95">
        <f>'CS340'!L17/'CS340'!$B$17</f>
        <v>1</v>
      </c>
      <c r="N20" s="95">
        <f>'CS340'!M17/'CS340'!$B$17</f>
        <v>1</v>
      </c>
      <c r="O20" s="76"/>
      <c r="P20" s="82" t="s">
        <v>121</v>
      </c>
      <c r="Q20" s="87" t="s">
        <v>122</v>
      </c>
      <c r="R20" s="95" t="str">
        <f t="shared" ref="R20:AB20" si="13">IF(D20=0%, " ", VLOOKUP(D20,$P$34:$Q$36,2,TRUE))</f>
        <v>H</v>
      </c>
      <c r="S20" s="95" t="str">
        <f t="shared" si="13"/>
        <v>H</v>
      </c>
      <c r="T20" s="95" t="str">
        <f t="shared" si="13"/>
        <v>H</v>
      </c>
      <c r="U20" s="95" t="str">
        <f t="shared" si="13"/>
        <v>H</v>
      </c>
      <c r="V20" s="95" t="str">
        <f t="shared" si="13"/>
        <v>H</v>
      </c>
      <c r="W20" s="95" t="str">
        <f t="shared" si="13"/>
        <v>H</v>
      </c>
      <c r="X20" s="95" t="str">
        <f t="shared" si="13"/>
        <v>H</v>
      </c>
      <c r="Y20" s="95" t="str">
        <f t="shared" si="13"/>
        <v>H</v>
      </c>
      <c r="Z20" s="95" t="str">
        <f t="shared" si="13"/>
        <v>H</v>
      </c>
      <c r="AA20" s="95" t="str">
        <f t="shared" si="13"/>
        <v>H</v>
      </c>
      <c r="AB20" s="95" t="str">
        <f t="shared" si="13"/>
        <v>H</v>
      </c>
    </row>
    <row r="21" spans="1:28" ht="29.25" customHeight="1">
      <c r="B21" s="82" t="s">
        <v>293</v>
      </c>
      <c r="C21" s="87" t="s">
        <v>132</v>
      </c>
      <c r="D21" s="95">
        <f>'CS371'!C17/'CS371'!$A$17</f>
        <v>1.3333333333333333</v>
      </c>
      <c r="E21" s="95">
        <f>'CS371'!D17/'CS371'!$A$17</f>
        <v>1.3333333333333333</v>
      </c>
      <c r="F21" s="95">
        <f>'CS371'!E17/'CS371'!$A$17</f>
        <v>1.3333333333333333</v>
      </c>
      <c r="G21" s="95">
        <f>'CS371'!F17/'CS371'!$A$17</f>
        <v>1.3333333333333333</v>
      </c>
      <c r="H21" s="95">
        <f>'CS371'!G17/'CS371'!$A$17</f>
        <v>1.3333333333333333</v>
      </c>
      <c r="I21" s="95">
        <f>'CS371'!H17/'CS371'!$A$17</f>
        <v>1.3333333333333333</v>
      </c>
      <c r="J21" s="95">
        <f>'CS371'!I17/'CS371'!$A$17</f>
        <v>1.3333333333333333</v>
      </c>
      <c r="K21" s="95">
        <f>'CS371'!J17/'CS371'!$A$17</f>
        <v>1.3333333333333333</v>
      </c>
      <c r="L21" s="95">
        <f>'CS371'!K17/'CS371'!$A$17</f>
        <v>1.3333333333333333</v>
      </c>
      <c r="M21" s="95">
        <f>'CS371'!L17/'CS371'!$A$17</f>
        <v>1.3333333333333333</v>
      </c>
      <c r="N21" s="95">
        <f>'CS371'!M17/'CS371'!$A$17</f>
        <v>1.3333333333333333</v>
      </c>
      <c r="O21" s="79"/>
      <c r="P21" s="82" t="s">
        <v>293</v>
      </c>
      <c r="Q21" s="87" t="s">
        <v>132</v>
      </c>
      <c r="R21" s="95" t="str">
        <f t="shared" ref="R21:AB21" si="14">IF(D21=0%, " ", VLOOKUP(D21,$P$34:$Q$36,2,TRUE))</f>
        <v>H</v>
      </c>
      <c r="S21" s="95" t="str">
        <f t="shared" si="14"/>
        <v>H</v>
      </c>
      <c r="T21" s="95" t="str">
        <f t="shared" si="14"/>
        <v>H</v>
      </c>
      <c r="U21" s="95" t="str">
        <f t="shared" si="14"/>
        <v>H</v>
      </c>
      <c r="V21" s="95" t="str">
        <f t="shared" si="14"/>
        <v>H</v>
      </c>
      <c r="W21" s="95" t="str">
        <f t="shared" si="14"/>
        <v>H</v>
      </c>
      <c r="X21" s="95" t="str">
        <f t="shared" si="14"/>
        <v>H</v>
      </c>
      <c r="Y21" s="95" t="str">
        <f t="shared" si="14"/>
        <v>H</v>
      </c>
      <c r="Z21" s="95" t="str">
        <f t="shared" si="14"/>
        <v>H</v>
      </c>
      <c r="AA21" s="95" t="str">
        <f t="shared" si="14"/>
        <v>H</v>
      </c>
      <c r="AB21" s="95" t="str">
        <f t="shared" si="14"/>
        <v>H</v>
      </c>
    </row>
    <row r="22" spans="1:28" ht="39" customHeight="1">
      <c r="A22" s="79"/>
      <c r="B22" s="82" t="s">
        <v>140</v>
      </c>
      <c r="C22" s="87" t="s">
        <v>294</v>
      </c>
      <c r="D22" s="95">
        <f>'CS391'!C17/'CS391'!$A$17</f>
        <v>1.6666666666666667</v>
      </c>
      <c r="E22" s="95">
        <f>'CS391'!D17/'CS391'!$A$17</f>
        <v>1.6666666666666667</v>
      </c>
      <c r="F22" s="95">
        <f>'CS391'!E17/'CS391'!$A$17</f>
        <v>1.6666666666666667</v>
      </c>
      <c r="G22" s="95">
        <f>'CS391'!F17/'CS391'!$A$17</f>
        <v>1.6666666666666667</v>
      </c>
      <c r="H22" s="95">
        <f>'CS391'!G17/'CS391'!$A$17</f>
        <v>1.6666666666666667</v>
      </c>
      <c r="I22" s="95">
        <f>'CS391'!H17/'CS391'!$A$17</f>
        <v>1.6666666666666667</v>
      </c>
      <c r="J22" s="95">
        <f>'CS391'!I17/'CS391'!$A$17</f>
        <v>1.6666666666666667</v>
      </c>
      <c r="K22" s="95">
        <f>'CS391'!J17/'CS391'!$A$17</f>
        <v>1.6666666666666667</v>
      </c>
      <c r="L22" s="95">
        <f>'CS391'!K17/'CS391'!$A$17</f>
        <v>1.6666666666666667</v>
      </c>
      <c r="M22" s="95">
        <f>'CS391'!L17/'CS391'!$A$17</f>
        <v>1.6666666666666667</v>
      </c>
      <c r="N22" s="95">
        <f>'CS391'!M17/'CS391'!$A$17</f>
        <v>1.6666666666666667</v>
      </c>
      <c r="O22" s="79"/>
      <c r="P22" s="82" t="s">
        <v>140</v>
      </c>
      <c r="Q22" s="87" t="s">
        <v>294</v>
      </c>
      <c r="R22" s="95" t="str">
        <f t="shared" ref="R22:AB22" si="15">IF(D22=0%, " ", VLOOKUP(D22,$P$34:$Q$36,2,TRUE))</f>
        <v>H</v>
      </c>
      <c r="S22" s="95" t="str">
        <f t="shared" si="15"/>
        <v>H</v>
      </c>
      <c r="T22" s="95" t="str">
        <f t="shared" si="15"/>
        <v>H</v>
      </c>
      <c r="U22" s="95" t="str">
        <f t="shared" si="15"/>
        <v>H</v>
      </c>
      <c r="V22" s="95" t="str">
        <f t="shared" si="15"/>
        <v>H</v>
      </c>
      <c r="W22" s="95" t="str">
        <f t="shared" si="15"/>
        <v>H</v>
      </c>
      <c r="X22" s="95" t="str">
        <f t="shared" si="15"/>
        <v>H</v>
      </c>
      <c r="Y22" s="95" t="str">
        <f t="shared" si="15"/>
        <v>H</v>
      </c>
      <c r="Z22" s="95" t="str">
        <f t="shared" si="15"/>
        <v>H</v>
      </c>
      <c r="AA22" s="95" t="str">
        <f t="shared" si="15"/>
        <v>H</v>
      </c>
      <c r="AB22" s="95" t="str">
        <f t="shared" si="15"/>
        <v>H</v>
      </c>
    </row>
    <row r="23" spans="1:28" ht="29.25" customHeight="1">
      <c r="B23" s="125" t="s">
        <v>295</v>
      </c>
      <c r="C23" s="126"/>
      <c r="D23" s="126"/>
      <c r="E23" s="126"/>
      <c r="F23" s="126"/>
      <c r="G23" s="126"/>
      <c r="H23" s="126"/>
      <c r="I23" s="126"/>
      <c r="J23" s="126"/>
      <c r="K23" s="126"/>
      <c r="L23" s="126"/>
      <c r="M23" s="126"/>
      <c r="N23" s="126"/>
      <c r="P23" s="125" t="s">
        <v>295</v>
      </c>
      <c r="Q23" s="126"/>
      <c r="R23" s="126"/>
      <c r="S23" s="126"/>
      <c r="T23" s="126"/>
      <c r="U23" s="126"/>
      <c r="V23" s="126"/>
      <c r="W23" s="126"/>
      <c r="X23" s="126"/>
      <c r="Y23" s="126"/>
      <c r="Z23" s="126"/>
      <c r="AA23" s="126"/>
      <c r="AB23" s="126"/>
    </row>
    <row r="24" spans="1:28" ht="36" customHeight="1">
      <c r="B24" s="80" t="s">
        <v>275</v>
      </c>
      <c r="C24" s="80" t="s">
        <v>2</v>
      </c>
      <c r="D24" s="81" t="s">
        <v>11</v>
      </c>
      <c r="E24" s="81" t="s">
        <v>12</v>
      </c>
      <c r="F24" s="81" t="s">
        <v>13</v>
      </c>
      <c r="G24" s="81" t="s">
        <v>14</v>
      </c>
      <c r="H24" s="81" t="s">
        <v>15</v>
      </c>
      <c r="I24" s="81" t="s">
        <v>16</v>
      </c>
      <c r="J24" s="81" t="s">
        <v>17</v>
      </c>
      <c r="K24" s="81" t="s">
        <v>18</v>
      </c>
      <c r="L24" s="81" t="s">
        <v>19</v>
      </c>
      <c r="M24" s="81" t="s">
        <v>20</v>
      </c>
      <c r="N24" s="81" t="s">
        <v>21</v>
      </c>
      <c r="P24" s="80" t="s">
        <v>275</v>
      </c>
      <c r="Q24" s="80" t="s">
        <v>2</v>
      </c>
      <c r="R24" s="81" t="s">
        <v>11</v>
      </c>
      <c r="S24" s="81" t="s">
        <v>12</v>
      </c>
      <c r="T24" s="81" t="s">
        <v>13</v>
      </c>
      <c r="U24" s="81" t="s">
        <v>14</v>
      </c>
      <c r="V24" s="81" t="s">
        <v>15</v>
      </c>
      <c r="W24" s="81" t="s">
        <v>16</v>
      </c>
      <c r="X24" s="81" t="s">
        <v>17</v>
      </c>
      <c r="Y24" s="81" t="s">
        <v>18</v>
      </c>
      <c r="Z24" s="81" t="s">
        <v>19</v>
      </c>
      <c r="AA24" s="81" t="s">
        <v>20</v>
      </c>
      <c r="AB24" s="81" t="s">
        <v>21</v>
      </c>
    </row>
    <row r="25" spans="1:28" ht="33" customHeight="1">
      <c r="B25" s="82" t="s">
        <v>166</v>
      </c>
      <c r="C25" s="82" t="s">
        <v>296</v>
      </c>
      <c r="D25" s="95">
        <f>'CS370'!C17/'CS370'!$A$17</f>
        <v>1</v>
      </c>
      <c r="E25" s="95">
        <f>'CS370'!D17/'CS370'!$A$17</f>
        <v>1</v>
      </c>
      <c r="F25" s="95">
        <f>'CS370'!E17/'CS370'!$A$17</f>
        <v>1</v>
      </c>
      <c r="G25" s="95">
        <f>'CS370'!F17/'CS370'!$A$17</f>
        <v>1</v>
      </c>
      <c r="H25" s="95">
        <f>'CS370'!G17/'CS370'!$A$17</f>
        <v>1</v>
      </c>
      <c r="I25" s="95">
        <f>'CS370'!H17/'CS370'!$A$17</f>
        <v>1</v>
      </c>
      <c r="J25" s="95">
        <f>'CS370'!I17/'CS370'!$A$17</f>
        <v>1</v>
      </c>
      <c r="K25" s="95">
        <f>'CS370'!J17/'CS370'!$A$17</f>
        <v>1</v>
      </c>
      <c r="L25" s="95">
        <f>'CS370'!K17/'CS370'!$A$17</f>
        <v>1</v>
      </c>
      <c r="M25" s="95">
        <f>'CS370'!L17/'CS370'!$A$17</f>
        <v>1</v>
      </c>
      <c r="N25" s="95">
        <f>'CS370'!M17/'CS370'!$A$17</f>
        <v>1</v>
      </c>
      <c r="P25" s="82" t="s">
        <v>166</v>
      </c>
      <c r="Q25" s="82" t="s">
        <v>296</v>
      </c>
      <c r="R25" s="95" t="str">
        <f t="shared" ref="R25:AB25" si="16">IFERROR(IF(D25=0%, " ", VLOOKUP(D25,$P$34:$Q$36,2,TRUE)),"")</f>
        <v>H</v>
      </c>
      <c r="S25" s="95" t="str">
        <f t="shared" si="16"/>
        <v>H</v>
      </c>
      <c r="T25" s="95" t="str">
        <f t="shared" si="16"/>
        <v>H</v>
      </c>
      <c r="U25" s="95" t="str">
        <f t="shared" si="16"/>
        <v>H</v>
      </c>
      <c r="V25" s="95" t="str">
        <f t="shared" si="16"/>
        <v>H</v>
      </c>
      <c r="W25" s="95" t="str">
        <f t="shared" si="16"/>
        <v>H</v>
      </c>
      <c r="X25" s="95" t="str">
        <f t="shared" si="16"/>
        <v>H</v>
      </c>
      <c r="Y25" s="95" t="str">
        <f t="shared" si="16"/>
        <v>H</v>
      </c>
      <c r="Z25" s="95" t="str">
        <f t="shared" si="16"/>
        <v>H</v>
      </c>
      <c r="AA25" s="95" t="str">
        <f t="shared" si="16"/>
        <v>H</v>
      </c>
      <c r="AB25" s="95" t="str">
        <f t="shared" si="16"/>
        <v>H</v>
      </c>
    </row>
    <row r="26" spans="1:28" ht="41.25" customHeight="1">
      <c r="B26" s="82" t="s">
        <v>174</v>
      </c>
      <c r="C26" s="82" t="s">
        <v>297</v>
      </c>
      <c r="D26" s="84" t="str">
        <f>'CS387'!C16</f>
        <v>A</v>
      </c>
      <c r="E26" s="84" t="str">
        <f>'CS387'!D16</f>
        <v>A</v>
      </c>
      <c r="F26" s="84" t="str">
        <f>'CS387'!E16</f>
        <v>A</v>
      </c>
      <c r="G26" s="84" t="str">
        <f>'CS387'!F16</f>
        <v/>
      </c>
      <c r="H26" s="84" t="str">
        <f>'CS387'!G16</f>
        <v/>
      </c>
      <c r="I26" s="84" t="str">
        <f>'CS387'!H16</f>
        <v/>
      </c>
      <c r="J26" s="84" t="str">
        <f>'CS387'!I16</f>
        <v/>
      </c>
      <c r="K26" s="84" t="str">
        <f>'CS387'!J16</f>
        <v/>
      </c>
      <c r="L26" s="84" t="str">
        <f>'CS387'!K16</f>
        <v/>
      </c>
      <c r="M26" s="84" t="str">
        <f>'CS387'!L16</f>
        <v/>
      </c>
      <c r="N26" s="84" t="str">
        <f>'CS387'!M16</f>
        <v>A</v>
      </c>
      <c r="P26" s="82" t="s">
        <v>174</v>
      </c>
      <c r="Q26" s="82" t="s">
        <v>297</v>
      </c>
      <c r="R26" s="95" t="str">
        <f t="shared" ref="R26:AB26" si="17">IFERROR(IF(D26=0%, " ", VLOOKUP(D26,$P$34:$Q$36,2,TRUE)),"")</f>
        <v/>
      </c>
      <c r="S26" s="95" t="str">
        <f t="shared" si="17"/>
        <v/>
      </c>
      <c r="T26" s="95" t="str">
        <f t="shared" si="17"/>
        <v/>
      </c>
      <c r="U26" s="95" t="str">
        <f t="shared" si="17"/>
        <v/>
      </c>
      <c r="V26" s="95" t="str">
        <f t="shared" si="17"/>
        <v/>
      </c>
      <c r="W26" s="95" t="str">
        <f t="shared" si="17"/>
        <v/>
      </c>
      <c r="X26" s="95" t="str">
        <f t="shared" si="17"/>
        <v/>
      </c>
      <c r="Y26" s="95" t="str">
        <f t="shared" si="17"/>
        <v/>
      </c>
      <c r="Z26" s="95" t="str">
        <f t="shared" si="17"/>
        <v/>
      </c>
      <c r="AA26" s="95" t="str">
        <f t="shared" si="17"/>
        <v/>
      </c>
      <c r="AB26" s="95" t="str">
        <f t="shared" si="17"/>
        <v/>
      </c>
    </row>
    <row r="27" spans="1:28" ht="35.25" customHeight="1">
      <c r="B27" s="83" t="s">
        <v>209</v>
      </c>
      <c r="C27" s="83" t="s">
        <v>210</v>
      </c>
      <c r="D27" s="98">
        <f>IFERROR('CS360'!C17/'CS360'!$A$17,"")</f>
        <v>1.6</v>
      </c>
      <c r="E27" s="98">
        <f>IFERROR('CS360'!D17/'CS360'!$A$17,"")</f>
        <v>1.6</v>
      </c>
      <c r="F27" s="98">
        <f>IFERROR('CS360'!E17/'CS360'!$A$17,"")</f>
        <v>1.6</v>
      </c>
      <c r="G27" s="98">
        <f>IFERROR('CS360'!F17/'CS360'!$A$17,"")</f>
        <v>1.6</v>
      </c>
      <c r="H27" s="98">
        <f>IFERROR('CS360'!G17/'CS360'!$A$17,"")</f>
        <v>1.6</v>
      </c>
      <c r="I27" s="98">
        <f>IFERROR('CS360'!H17/'CS360'!$A$17,"")</f>
        <v>1.6</v>
      </c>
      <c r="J27" s="98">
        <f>IFERROR('CS360'!I17/'CS360'!$A$17,"")</f>
        <v>1.6</v>
      </c>
      <c r="K27" s="98">
        <f>IFERROR('CS360'!J17/'CS360'!$A$17,"")</f>
        <v>1.6</v>
      </c>
      <c r="L27" s="98">
        <f>IFERROR('CS360'!K17/'CS360'!$A$17,"")</f>
        <v>1.6</v>
      </c>
      <c r="M27" s="98">
        <f>IFERROR('CS360'!L17/'CS360'!$A$17,"")</f>
        <v>1.6</v>
      </c>
      <c r="N27" s="98">
        <f>IFERROR('CS360'!M17/'CS360'!$A$17,"")</f>
        <v>1.6</v>
      </c>
      <c r="O27" s="98"/>
      <c r="P27" s="82" t="s">
        <v>303</v>
      </c>
      <c r="Q27" s="82" t="s">
        <v>304</v>
      </c>
      <c r="R27" s="95" t="str">
        <f t="shared" ref="R27:AB27" si="18">IFERROR(IF(D27=0%, " ", VLOOKUP(D27,$P$34:$Q$36,2,TRUE)),"")</f>
        <v>H</v>
      </c>
      <c r="S27" s="95" t="str">
        <f t="shared" si="18"/>
        <v>H</v>
      </c>
      <c r="T27" s="95" t="str">
        <f t="shared" si="18"/>
        <v>H</v>
      </c>
      <c r="U27" s="95" t="str">
        <f t="shared" si="18"/>
        <v>H</v>
      </c>
      <c r="V27" s="95" t="str">
        <f t="shared" si="18"/>
        <v>H</v>
      </c>
      <c r="W27" s="95" t="str">
        <f t="shared" si="18"/>
        <v>H</v>
      </c>
      <c r="X27" s="95" t="str">
        <f t="shared" si="18"/>
        <v>H</v>
      </c>
      <c r="Y27" s="95" t="str">
        <f t="shared" si="18"/>
        <v>H</v>
      </c>
      <c r="Z27" s="95" t="str">
        <f t="shared" si="18"/>
        <v>H</v>
      </c>
      <c r="AA27" s="95" t="str">
        <f t="shared" si="18"/>
        <v>H</v>
      </c>
      <c r="AB27" s="95" t="str">
        <f t="shared" si="18"/>
        <v>H</v>
      </c>
    </row>
    <row r="28" spans="1:28" ht="36.75" customHeight="1">
      <c r="B28" s="82" t="s">
        <v>181</v>
      </c>
      <c r="C28" s="82" t="s">
        <v>298</v>
      </c>
      <c r="D28" s="95">
        <f>'CS460'!C17/'CS460'!$A$17</f>
        <v>1</v>
      </c>
      <c r="E28" s="95">
        <f>'CS460'!D17/'CS460'!$A$17</f>
        <v>1</v>
      </c>
      <c r="F28" s="95">
        <f>'CS460'!E17/'CS460'!$A$17</f>
        <v>1</v>
      </c>
      <c r="G28" s="95">
        <f>'CS460'!F17/'CS460'!$A$17</f>
        <v>1</v>
      </c>
      <c r="H28" s="95">
        <f>'CS460'!G17/'CS460'!$A$17</f>
        <v>1</v>
      </c>
      <c r="I28" s="95">
        <f>'CS460'!H17/'CS460'!$A$17</f>
        <v>1</v>
      </c>
      <c r="J28" s="95">
        <f>'CS460'!I17/'CS460'!$A$17</f>
        <v>1</v>
      </c>
      <c r="K28" s="95">
        <f>'CS460'!J17/'CS460'!$A$17</f>
        <v>1</v>
      </c>
      <c r="L28" s="95">
        <f>'CS460'!K17/'CS460'!$A$17</f>
        <v>1</v>
      </c>
      <c r="M28" s="95">
        <f>'CS460'!L17/'CS460'!$A$17</f>
        <v>1</v>
      </c>
      <c r="N28" s="95">
        <f>'CS460'!M17/'CS460'!$A$17</f>
        <v>1</v>
      </c>
      <c r="P28" s="82" t="s">
        <v>181</v>
      </c>
      <c r="Q28" s="82" t="s">
        <v>298</v>
      </c>
      <c r="R28" s="95" t="str">
        <f t="shared" ref="R28:AB28" si="19">IFERROR(IF(D28=0%, " ", VLOOKUP(D28,$P$34:$Q$36,2,TRUE)),"")</f>
        <v>H</v>
      </c>
      <c r="S28" s="95" t="str">
        <f t="shared" si="19"/>
        <v>H</v>
      </c>
      <c r="T28" s="95" t="str">
        <f t="shared" si="19"/>
        <v>H</v>
      </c>
      <c r="U28" s="95" t="str">
        <f t="shared" si="19"/>
        <v>H</v>
      </c>
      <c r="V28" s="95" t="str">
        <f t="shared" si="19"/>
        <v>H</v>
      </c>
      <c r="W28" s="95" t="str">
        <f t="shared" si="19"/>
        <v>H</v>
      </c>
      <c r="X28" s="95" t="str">
        <f t="shared" si="19"/>
        <v>H</v>
      </c>
      <c r="Y28" s="95" t="str">
        <f t="shared" si="19"/>
        <v>H</v>
      </c>
      <c r="Z28" s="95" t="str">
        <f t="shared" si="19"/>
        <v>H</v>
      </c>
      <c r="AA28" s="95" t="str">
        <f t="shared" si="19"/>
        <v>H</v>
      </c>
      <c r="AB28" s="95" t="str">
        <f t="shared" si="19"/>
        <v>H</v>
      </c>
    </row>
    <row r="29" spans="1:28" ht="39" customHeight="1">
      <c r="B29" s="82" t="s">
        <v>217</v>
      </c>
      <c r="C29" s="82" t="s">
        <v>218</v>
      </c>
      <c r="D29" s="95">
        <f>'CS471'!C17/'CS471'!$A$17</f>
        <v>1</v>
      </c>
      <c r="E29" s="95">
        <f>'CS471'!D17/'CS471'!$A$17</f>
        <v>1</v>
      </c>
      <c r="F29" s="95">
        <f>'CS471'!E17/'CS471'!$A$17</f>
        <v>1</v>
      </c>
      <c r="G29" s="95">
        <f>'CS471'!F17/'CS471'!$A$17</f>
        <v>1</v>
      </c>
      <c r="H29" s="95">
        <f>'CS471'!G17/'CS471'!$A$17</f>
        <v>1</v>
      </c>
      <c r="I29" s="95">
        <f>'CS471'!H17/'CS471'!$A$17</f>
        <v>1</v>
      </c>
      <c r="J29" s="95">
        <f>'CS471'!I17/'CS471'!$A$17</f>
        <v>1</v>
      </c>
      <c r="K29" s="95">
        <f>'CS471'!J17/'CS471'!$A$17</f>
        <v>1</v>
      </c>
      <c r="L29" s="95">
        <f>'CS471'!K17/'CS471'!$A$17</f>
        <v>1</v>
      </c>
      <c r="M29" s="95">
        <f>'CS471'!L17/'CS471'!$A$17</f>
        <v>1</v>
      </c>
      <c r="N29" s="95">
        <f>'CS471'!M17/'CS471'!$A$17</f>
        <v>1</v>
      </c>
      <c r="P29" s="82" t="s">
        <v>217</v>
      </c>
      <c r="Q29" s="82" t="s">
        <v>218</v>
      </c>
      <c r="R29" s="95" t="str">
        <f t="shared" ref="R29:AB29" si="20">IFERROR(IF(D29=0%, " ", VLOOKUP(D29,$P$34:$Q$36,2,TRUE)),"")</f>
        <v>H</v>
      </c>
      <c r="S29" s="95" t="str">
        <f t="shared" si="20"/>
        <v>H</v>
      </c>
      <c r="T29" s="95" t="str">
        <f t="shared" si="20"/>
        <v>H</v>
      </c>
      <c r="U29" s="95" t="str">
        <f t="shared" si="20"/>
        <v>H</v>
      </c>
      <c r="V29" s="95" t="str">
        <f t="shared" si="20"/>
        <v>H</v>
      </c>
      <c r="W29" s="95" t="str">
        <f t="shared" si="20"/>
        <v>H</v>
      </c>
      <c r="X29" s="95" t="str">
        <f t="shared" si="20"/>
        <v>H</v>
      </c>
      <c r="Y29" s="95" t="str">
        <f t="shared" si="20"/>
        <v>H</v>
      </c>
      <c r="Z29" s="95" t="str">
        <f t="shared" si="20"/>
        <v>H</v>
      </c>
      <c r="AA29" s="95" t="str">
        <f t="shared" si="20"/>
        <v>H</v>
      </c>
      <c r="AB29" s="95" t="str">
        <f t="shared" si="20"/>
        <v>H</v>
      </c>
    </row>
    <row r="30" spans="1:28" ht="49.5" customHeight="1">
      <c r="B30" s="87" t="s">
        <v>299</v>
      </c>
      <c r="C30" s="87"/>
      <c r="D30" s="85"/>
      <c r="E30" s="85"/>
      <c r="F30" s="85"/>
      <c r="G30" s="85"/>
      <c r="H30" s="85"/>
      <c r="I30" s="85"/>
      <c r="J30" s="85"/>
      <c r="K30" s="85"/>
      <c r="L30" s="85"/>
      <c r="M30" s="85"/>
      <c r="N30" s="99"/>
      <c r="P30" s="90" t="s">
        <v>305</v>
      </c>
      <c r="Q30" s="90" t="s">
        <v>306</v>
      </c>
      <c r="R30" s="95" t="str">
        <f t="shared" ref="R30:AB30" si="21">IFERROR(IF(D30=0%, " ", VLOOKUP(D30,$P$34:$Q$36,2,TRUE)),"")</f>
        <v xml:space="preserve"> </v>
      </c>
      <c r="S30" s="95" t="str">
        <f t="shared" si="21"/>
        <v xml:space="preserve"> </v>
      </c>
      <c r="T30" s="95" t="str">
        <f t="shared" si="21"/>
        <v xml:space="preserve"> </v>
      </c>
      <c r="U30" s="95" t="str">
        <f t="shared" si="21"/>
        <v xml:space="preserve"> </v>
      </c>
      <c r="V30" s="95" t="str">
        <f t="shared" si="21"/>
        <v xml:space="preserve"> </v>
      </c>
      <c r="W30" s="95" t="str">
        <f t="shared" si="21"/>
        <v xml:space="preserve"> </v>
      </c>
      <c r="X30" s="95" t="str">
        <f t="shared" si="21"/>
        <v xml:space="preserve"> </v>
      </c>
      <c r="Y30" s="95" t="str">
        <f t="shared" si="21"/>
        <v xml:space="preserve"> </v>
      </c>
      <c r="Z30" s="95" t="str">
        <f t="shared" si="21"/>
        <v xml:space="preserve"> </v>
      </c>
      <c r="AA30" s="95" t="str">
        <f t="shared" si="21"/>
        <v xml:space="preserve"> </v>
      </c>
      <c r="AB30" s="95" t="str">
        <f t="shared" si="21"/>
        <v xml:space="preserve"> </v>
      </c>
    </row>
    <row r="31" spans="1:28" ht="66" customHeight="1">
      <c r="B31" s="87" t="s">
        <v>300</v>
      </c>
      <c r="C31" s="82"/>
      <c r="D31" s="100"/>
      <c r="E31" s="100"/>
      <c r="F31" s="100"/>
      <c r="G31" s="100"/>
      <c r="H31" s="100"/>
      <c r="I31" s="100"/>
      <c r="J31" s="100"/>
      <c r="K31" s="100"/>
      <c r="L31" s="100"/>
      <c r="M31" s="100"/>
      <c r="N31" s="100"/>
      <c r="P31" s="87" t="s">
        <v>300</v>
      </c>
      <c r="Q31" s="82"/>
      <c r="R31" s="95" t="str">
        <f t="shared" ref="R31:AB31" si="22">IFERROR(IF(D31=0%, " ", VLOOKUP(D31,$P$34:$Q$36,2,TRUE)),"")</f>
        <v xml:space="preserve"> </v>
      </c>
      <c r="S31" s="95" t="str">
        <f t="shared" si="22"/>
        <v xml:space="preserve"> </v>
      </c>
      <c r="T31" s="95" t="str">
        <f t="shared" si="22"/>
        <v xml:space="preserve"> </v>
      </c>
      <c r="U31" s="95" t="str">
        <f t="shared" si="22"/>
        <v xml:space="preserve"> </v>
      </c>
      <c r="V31" s="95" t="str">
        <f t="shared" si="22"/>
        <v xml:space="preserve"> </v>
      </c>
      <c r="W31" s="95" t="str">
        <f t="shared" si="22"/>
        <v xml:space="preserve"> </v>
      </c>
      <c r="X31" s="95" t="str">
        <f t="shared" si="22"/>
        <v xml:space="preserve"> </v>
      </c>
      <c r="Y31" s="95" t="str">
        <f t="shared" si="22"/>
        <v xml:space="preserve"> </v>
      </c>
      <c r="Z31" s="95" t="str">
        <f t="shared" si="22"/>
        <v xml:space="preserve"> </v>
      </c>
      <c r="AA31" s="95" t="str">
        <f t="shared" si="22"/>
        <v xml:space="preserve"> </v>
      </c>
      <c r="AB31" s="95" t="str">
        <f t="shared" si="22"/>
        <v xml:space="preserve"> </v>
      </c>
    </row>
    <row r="32" spans="1:28" ht="14.4">
      <c r="B32" s="89"/>
      <c r="C32" s="79"/>
    </row>
    <row r="33" spans="2:19" ht="14.4">
      <c r="B33" s="89"/>
      <c r="C33" s="79"/>
    </row>
    <row r="34" spans="2:19" ht="14.4" hidden="1">
      <c r="B34" s="89"/>
      <c r="C34" s="79"/>
      <c r="P34" s="101">
        <v>0</v>
      </c>
      <c r="Q34" s="102" t="s">
        <v>307</v>
      </c>
      <c r="R34" s="103" t="s">
        <v>308</v>
      </c>
      <c r="S34" s="51"/>
    </row>
    <row r="35" spans="2:19" ht="14.4" hidden="1">
      <c r="B35" s="89"/>
      <c r="C35" s="79"/>
      <c r="P35" s="101">
        <v>0.25</v>
      </c>
      <c r="Q35" s="102" t="s">
        <v>309</v>
      </c>
      <c r="R35" s="103" t="s">
        <v>310</v>
      </c>
      <c r="S35" s="51"/>
    </row>
    <row r="36" spans="2:19" ht="14.4" hidden="1">
      <c r="B36" s="89"/>
      <c r="C36" s="79"/>
      <c r="P36" s="101">
        <v>0.75</v>
      </c>
      <c r="Q36" s="102" t="s">
        <v>202</v>
      </c>
      <c r="R36" s="103" t="s">
        <v>311</v>
      </c>
      <c r="S36" s="51"/>
    </row>
    <row r="37" spans="2:19" ht="14.4">
      <c r="B37" s="89"/>
      <c r="C37" s="79"/>
    </row>
    <row r="38" spans="2:19" ht="14.4">
      <c r="B38" s="89"/>
      <c r="C38" s="79"/>
    </row>
    <row r="39" spans="2:19" ht="14.4">
      <c r="B39" s="89"/>
      <c r="C39" s="79"/>
    </row>
    <row r="40" spans="2:19" ht="14.4">
      <c r="B40" s="89"/>
      <c r="C40" s="79"/>
    </row>
    <row r="41" spans="2:19" ht="14.4">
      <c r="B41" s="89"/>
      <c r="C41" s="79"/>
    </row>
    <row r="42" spans="2:19" ht="14.4">
      <c r="B42" s="89"/>
      <c r="C42" s="79"/>
    </row>
    <row r="43" spans="2:19" ht="14.4">
      <c r="B43" s="89"/>
      <c r="C43" s="79"/>
    </row>
    <row r="44" spans="2:19" ht="14.4">
      <c r="B44" s="89"/>
      <c r="C44" s="79"/>
    </row>
    <row r="45" spans="2:19" ht="14.4">
      <c r="B45" s="89"/>
      <c r="C45" s="79"/>
    </row>
    <row r="46" spans="2:19" ht="14.4">
      <c r="B46" s="89"/>
      <c r="C46" s="79"/>
    </row>
    <row r="47" spans="2:19" ht="14.4">
      <c r="B47" s="89"/>
      <c r="C47" s="79"/>
    </row>
    <row r="48" spans="2:19" ht="14.4">
      <c r="B48" s="89"/>
      <c r="C48" s="79"/>
    </row>
    <row r="49" spans="2:3" ht="14.4">
      <c r="B49" s="89"/>
      <c r="C49" s="79"/>
    </row>
    <row r="50" spans="2:3" ht="14.4">
      <c r="B50" s="89"/>
      <c r="C50" s="79"/>
    </row>
    <row r="51" spans="2:3" ht="14.4">
      <c r="B51" s="89"/>
      <c r="C51" s="79"/>
    </row>
    <row r="52" spans="2:3" ht="14.4">
      <c r="B52" s="89"/>
      <c r="C52" s="79"/>
    </row>
    <row r="53" spans="2:3" ht="14.4">
      <c r="B53" s="89"/>
      <c r="C53" s="79"/>
    </row>
    <row r="54" spans="2:3" ht="14.4">
      <c r="B54" s="89"/>
      <c r="C54" s="79"/>
    </row>
    <row r="55" spans="2:3" ht="14.4">
      <c r="B55" s="89"/>
      <c r="C55" s="79"/>
    </row>
    <row r="56" spans="2:3" ht="14.4">
      <c r="B56" s="89"/>
      <c r="C56" s="79"/>
    </row>
    <row r="57" spans="2:3" ht="14.4">
      <c r="B57" s="89"/>
      <c r="C57" s="79"/>
    </row>
    <row r="58" spans="2:3" ht="14.4">
      <c r="B58" s="89"/>
      <c r="C58" s="79"/>
    </row>
    <row r="59" spans="2:3" ht="14.4">
      <c r="B59" s="89"/>
      <c r="C59" s="79"/>
    </row>
    <row r="60" spans="2:3" ht="14.4">
      <c r="B60" s="89"/>
      <c r="C60" s="79"/>
    </row>
    <row r="61" spans="2:3" ht="14.4">
      <c r="B61" s="89"/>
      <c r="C61" s="79"/>
    </row>
    <row r="62" spans="2:3" ht="14.4">
      <c r="B62" s="89"/>
      <c r="C62" s="79"/>
    </row>
    <row r="63" spans="2:3" ht="14.4">
      <c r="B63" s="89"/>
      <c r="C63" s="79"/>
    </row>
    <row r="64" spans="2:3" ht="14.4">
      <c r="B64" s="89"/>
      <c r="C64" s="79"/>
    </row>
    <row r="65" spans="2:3" ht="14.4">
      <c r="B65" s="89"/>
      <c r="C65" s="79"/>
    </row>
    <row r="66" spans="2:3" ht="14.4">
      <c r="B66" s="89"/>
      <c r="C66" s="79"/>
    </row>
    <row r="67" spans="2:3" ht="14.4">
      <c r="B67" s="89"/>
      <c r="C67" s="79"/>
    </row>
    <row r="68" spans="2:3" ht="14.4">
      <c r="B68" s="89"/>
      <c r="C68" s="79"/>
    </row>
    <row r="69" spans="2:3" ht="14.4">
      <c r="B69" s="89"/>
      <c r="C69" s="79"/>
    </row>
    <row r="70" spans="2:3" ht="14.4">
      <c r="B70" s="89"/>
      <c r="C70" s="79"/>
    </row>
    <row r="71" spans="2:3" ht="14.4">
      <c r="B71" s="89"/>
      <c r="C71" s="79"/>
    </row>
    <row r="72" spans="2:3" ht="14.4">
      <c r="B72" s="89"/>
      <c r="C72" s="79"/>
    </row>
    <row r="73" spans="2:3" ht="14.4">
      <c r="B73" s="89"/>
      <c r="C73" s="79"/>
    </row>
    <row r="74" spans="2:3" ht="14.4">
      <c r="B74" s="89"/>
      <c r="C74" s="79"/>
    </row>
    <row r="75" spans="2:3" ht="14.4">
      <c r="B75" s="89"/>
      <c r="C75" s="79"/>
    </row>
    <row r="76" spans="2:3" ht="14.4">
      <c r="B76" s="89"/>
      <c r="C76" s="79"/>
    </row>
    <row r="77" spans="2:3" ht="14.4">
      <c r="B77" s="89"/>
      <c r="C77" s="79"/>
    </row>
    <row r="78" spans="2:3" ht="14.4">
      <c r="B78" s="89"/>
      <c r="C78" s="79"/>
    </row>
    <row r="79" spans="2:3" ht="14.4">
      <c r="B79" s="89"/>
      <c r="C79" s="79"/>
    </row>
    <row r="80" spans="2:3" ht="14.4">
      <c r="B80" s="89"/>
      <c r="C80" s="79"/>
    </row>
    <row r="81" spans="2:3" ht="14.4">
      <c r="B81" s="89"/>
      <c r="C81" s="79"/>
    </row>
    <row r="82" spans="2:3" ht="14.4">
      <c r="B82" s="89"/>
      <c r="C82" s="79"/>
    </row>
    <row r="83" spans="2:3" ht="14.4">
      <c r="B83" s="89"/>
      <c r="C83" s="79"/>
    </row>
    <row r="84" spans="2:3" ht="14.4">
      <c r="B84" s="89"/>
      <c r="C84" s="79"/>
    </row>
    <row r="85" spans="2:3" ht="14.4">
      <c r="B85" s="89"/>
      <c r="C85" s="79"/>
    </row>
    <row r="86" spans="2:3" ht="14.4">
      <c r="B86" s="89"/>
      <c r="C86" s="79"/>
    </row>
    <row r="87" spans="2:3" ht="14.4">
      <c r="B87" s="89"/>
      <c r="C87" s="79"/>
    </row>
    <row r="88" spans="2:3" ht="14.4">
      <c r="B88" s="89"/>
      <c r="C88" s="79"/>
    </row>
    <row r="89" spans="2:3" ht="14.4">
      <c r="B89" s="89"/>
      <c r="C89" s="79"/>
    </row>
    <row r="90" spans="2:3" ht="14.4">
      <c r="B90" s="89"/>
      <c r="C90" s="79"/>
    </row>
    <row r="91" spans="2:3" ht="14.4">
      <c r="B91" s="89"/>
      <c r="C91" s="79"/>
    </row>
    <row r="92" spans="2:3" ht="14.4">
      <c r="B92" s="89"/>
      <c r="C92" s="79"/>
    </row>
    <row r="93" spans="2:3" ht="14.4">
      <c r="B93" s="89"/>
      <c r="C93" s="79"/>
    </row>
    <row r="94" spans="2:3" ht="14.4">
      <c r="B94" s="89"/>
      <c r="C94" s="79"/>
    </row>
    <row r="95" spans="2:3" ht="14.4">
      <c r="B95" s="89"/>
      <c r="C95" s="79"/>
    </row>
    <row r="96" spans="2:3" ht="14.4">
      <c r="B96" s="89"/>
      <c r="C96" s="79"/>
    </row>
    <row r="97" spans="2:3" ht="14.4">
      <c r="B97" s="89"/>
      <c r="C97" s="79"/>
    </row>
    <row r="98" spans="2:3" ht="14.4">
      <c r="B98" s="89"/>
      <c r="C98" s="79"/>
    </row>
    <row r="99" spans="2:3" ht="14.4">
      <c r="B99" s="89"/>
      <c r="C99" s="79"/>
    </row>
    <row r="100" spans="2:3" ht="14.4">
      <c r="B100" s="89"/>
      <c r="C100" s="79"/>
    </row>
    <row r="101" spans="2:3" ht="14.4">
      <c r="B101" s="89"/>
      <c r="C101" s="79"/>
    </row>
    <row r="102" spans="2:3" ht="14.4">
      <c r="B102" s="89"/>
      <c r="C102" s="79"/>
    </row>
    <row r="103" spans="2:3" ht="14.4">
      <c r="B103" s="89"/>
      <c r="C103" s="79"/>
    </row>
    <row r="104" spans="2:3" ht="14.4">
      <c r="B104" s="89"/>
      <c r="C104" s="79"/>
    </row>
    <row r="105" spans="2:3" ht="14.4">
      <c r="B105" s="89"/>
      <c r="C105" s="79"/>
    </row>
    <row r="106" spans="2:3" ht="14.4">
      <c r="B106" s="89"/>
      <c r="C106" s="79"/>
    </row>
    <row r="107" spans="2:3" ht="14.4">
      <c r="B107" s="89"/>
      <c r="C107" s="79"/>
    </row>
    <row r="108" spans="2:3" ht="14.4">
      <c r="B108" s="89"/>
      <c r="C108" s="79"/>
    </row>
    <row r="109" spans="2:3" ht="14.4">
      <c r="B109" s="89"/>
      <c r="C109" s="79"/>
    </row>
    <row r="110" spans="2:3" ht="14.4">
      <c r="B110" s="89"/>
      <c r="C110" s="79"/>
    </row>
    <row r="111" spans="2:3" ht="14.4">
      <c r="B111" s="89"/>
      <c r="C111" s="79"/>
    </row>
    <row r="112" spans="2:3" ht="14.4">
      <c r="B112" s="89"/>
      <c r="C112" s="79"/>
    </row>
    <row r="113" spans="2:3" ht="14.4">
      <c r="B113" s="89"/>
      <c r="C113" s="79"/>
    </row>
    <row r="114" spans="2:3" ht="14.4">
      <c r="B114" s="89"/>
      <c r="C114" s="79"/>
    </row>
    <row r="115" spans="2:3" ht="14.4">
      <c r="B115" s="89"/>
      <c r="C115" s="79"/>
    </row>
    <row r="116" spans="2:3" ht="14.4">
      <c r="B116" s="89"/>
      <c r="C116" s="79"/>
    </row>
    <row r="117" spans="2:3" ht="14.4">
      <c r="B117" s="89"/>
      <c r="C117" s="79"/>
    </row>
    <row r="118" spans="2:3" ht="14.4">
      <c r="B118" s="89"/>
      <c r="C118" s="79"/>
    </row>
    <row r="119" spans="2:3" ht="14.4">
      <c r="B119" s="89"/>
      <c r="C119" s="79"/>
    </row>
    <row r="120" spans="2:3" ht="14.4">
      <c r="B120" s="89"/>
      <c r="C120" s="79"/>
    </row>
    <row r="121" spans="2:3" ht="14.4">
      <c r="B121" s="89"/>
      <c r="C121" s="79"/>
    </row>
    <row r="122" spans="2:3" ht="14.4">
      <c r="B122" s="89"/>
      <c r="C122" s="79"/>
    </row>
    <row r="123" spans="2:3" ht="14.4">
      <c r="B123" s="89"/>
      <c r="C123" s="79"/>
    </row>
    <row r="124" spans="2:3" ht="14.4">
      <c r="B124" s="89"/>
      <c r="C124" s="79"/>
    </row>
    <row r="125" spans="2:3" ht="14.4">
      <c r="B125" s="89"/>
      <c r="C125" s="79"/>
    </row>
    <row r="126" spans="2:3" ht="14.4">
      <c r="B126" s="89"/>
      <c r="C126" s="79"/>
    </row>
    <row r="127" spans="2:3" ht="14.4">
      <c r="B127" s="89"/>
      <c r="C127" s="79"/>
    </row>
    <row r="128" spans="2:3" ht="14.4">
      <c r="B128" s="89"/>
      <c r="C128" s="79"/>
    </row>
    <row r="129" spans="2:3" ht="14.4">
      <c r="B129" s="89"/>
      <c r="C129" s="79"/>
    </row>
    <row r="130" spans="2:3" ht="14.4">
      <c r="B130" s="89"/>
      <c r="C130" s="79"/>
    </row>
    <row r="131" spans="2:3" ht="14.4">
      <c r="B131" s="89"/>
      <c r="C131" s="79"/>
    </row>
    <row r="132" spans="2:3" ht="14.4">
      <c r="B132" s="89"/>
      <c r="C132" s="79"/>
    </row>
    <row r="133" spans="2:3" ht="14.4">
      <c r="B133" s="89"/>
      <c r="C133" s="79"/>
    </row>
    <row r="134" spans="2:3" ht="14.4">
      <c r="B134" s="89"/>
      <c r="C134" s="79"/>
    </row>
    <row r="135" spans="2:3" ht="14.4">
      <c r="B135" s="89"/>
      <c r="C135" s="79"/>
    </row>
    <row r="136" spans="2:3" ht="14.4">
      <c r="B136" s="89"/>
      <c r="C136" s="79"/>
    </row>
    <row r="137" spans="2:3" ht="14.4">
      <c r="B137" s="89"/>
      <c r="C137" s="79"/>
    </row>
    <row r="138" spans="2:3" ht="14.4">
      <c r="B138" s="89"/>
      <c r="C138" s="79"/>
    </row>
    <row r="139" spans="2:3" ht="14.4">
      <c r="B139" s="89"/>
      <c r="C139" s="79"/>
    </row>
    <row r="140" spans="2:3" ht="14.4">
      <c r="B140" s="89"/>
      <c r="C140" s="79"/>
    </row>
    <row r="141" spans="2:3" ht="14.4">
      <c r="B141" s="89"/>
      <c r="C141" s="79"/>
    </row>
    <row r="142" spans="2:3" ht="14.4">
      <c r="B142" s="89"/>
      <c r="C142" s="79"/>
    </row>
    <row r="143" spans="2:3" ht="14.4">
      <c r="B143" s="89"/>
      <c r="C143" s="79"/>
    </row>
    <row r="144" spans="2:3" ht="14.4">
      <c r="B144" s="89"/>
      <c r="C144" s="79"/>
    </row>
    <row r="145" spans="2:3" ht="14.4">
      <c r="B145" s="89"/>
      <c r="C145" s="79"/>
    </row>
    <row r="146" spans="2:3" ht="14.4">
      <c r="B146" s="89"/>
      <c r="C146" s="79"/>
    </row>
    <row r="147" spans="2:3" ht="14.4">
      <c r="B147" s="89"/>
      <c r="C147" s="79"/>
    </row>
    <row r="148" spans="2:3" ht="14.4">
      <c r="B148" s="89"/>
      <c r="C148" s="79"/>
    </row>
    <row r="149" spans="2:3" ht="14.4">
      <c r="B149" s="89"/>
      <c r="C149" s="79"/>
    </row>
    <row r="150" spans="2:3" ht="14.4">
      <c r="B150" s="89"/>
      <c r="C150" s="79"/>
    </row>
    <row r="151" spans="2:3" ht="14.4">
      <c r="B151" s="89"/>
      <c r="C151" s="79"/>
    </row>
    <row r="152" spans="2:3" ht="14.4">
      <c r="B152" s="89"/>
      <c r="C152" s="79"/>
    </row>
    <row r="153" spans="2:3" ht="14.4">
      <c r="B153" s="89"/>
      <c r="C153" s="79"/>
    </row>
    <row r="154" spans="2:3" ht="14.4">
      <c r="B154" s="89"/>
      <c r="C154" s="79"/>
    </row>
    <row r="155" spans="2:3" ht="14.4">
      <c r="B155" s="89"/>
      <c r="C155" s="79"/>
    </row>
    <row r="156" spans="2:3" ht="14.4">
      <c r="B156" s="89"/>
      <c r="C156" s="79"/>
    </row>
    <row r="157" spans="2:3" ht="14.4">
      <c r="B157" s="89"/>
      <c r="C157" s="79"/>
    </row>
    <row r="158" spans="2:3" ht="14.4">
      <c r="B158" s="89"/>
      <c r="C158" s="79"/>
    </row>
    <row r="159" spans="2:3" ht="14.4">
      <c r="B159" s="89"/>
      <c r="C159" s="79"/>
    </row>
    <row r="160" spans="2:3" ht="14.4">
      <c r="B160" s="89"/>
      <c r="C160" s="79"/>
    </row>
    <row r="161" spans="2:3" ht="14.4">
      <c r="B161" s="89"/>
      <c r="C161" s="79"/>
    </row>
    <row r="162" spans="2:3" ht="14.4">
      <c r="B162" s="89"/>
      <c r="C162" s="79"/>
    </row>
    <row r="163" spans="2:3" ht="14.4">
      <c r="B163" s="89"/>
      <c r="C163" s="79"/>
    </row>
    <row r="164" spans="2:3" ht="14.4">
      <c r="B164" s="89"/>
      <c r="C164" s="79"/>
    </row>
    <row r="165" spans="2:3" ht="14.4">
      <c r="B165" s="89"/>
      <c r="C165" s="79"/>
    </row>
    <row r="166" spans="2:3" ht="14.4">
      <c r="B166" s="89"/>
      <c r="C166" s="79"/>
    </row>
    <row r="167" spans="2:3" ht="14.4">
      <c r="B167" s="89"/>
      <c r="C167" s="79"/>
    </row>
    <row r="168" spans="2:3" ht="14.4">
      <c r="B168" s="89"/>
      <c r="C168" s="79"/>
    </row>
    <row r="169" spans="2:3" ht="14.4">
      <c r="B169" s="89"/>
      <c r="C169" s="79"/>
    </row>
    <row r="170" spans="2:3" ht="14.4">
      <c r="B170" s="89"/>
      <c r="C170" s="79"/>
    </row>
    <row r="171" spans="2:3" ht="14.4">
      <c r="B171" s="89"/>
      <c r="C171" s="79"/>
    </row>
    <row r="172" spans="2:3" ht="14.4">
      <c r="B172" s="89"/>
      <c r="C172" s="79"/>
    </row>
    <row r="173" spans="2:3" ht="14.4">
      <c r="B173" s="89"/>
      <c r="C173" s="79"/>
    </row>
    <row r="174" spans="2:3" ht="14.4">
      <c r="B174" s="89"/>
      <c r="C174" s="79"/>
    </row>
    <row r="175" spans="2:3" ht="14.4">
      <c r="B175" s="89"/>
      <c r="C175" s="79"/>
    </row>
    <row r="176" spans="2:3" ht="14.4">
      <c r="B176" s="89"/>
      <c r="C176" s="79"/>
    </row>
    <row r="177" spans="2:3" ht="14.4">
      <c r="B177" s="89"/>
      <c r="C177" s="79"/>
    </row>
    <row r="178" spans="2:3" ht="14.4">
      <c r="B178" s="89"/>
      <c r="C178" s="79"/>
    </row>
    <row r="179" spans="2:3" ht="14.4">
      <c r="B179" s="89"/>
      <c r="C179" s="79"/>
    </row>
    <row r="180" spans="2:3" ht="14.4">
      <c r="B180" s="89"/>
      <c r="C180" s="79"/>
    </row>
    <row r="181" spans="2:3" ht="14.4">
      <c r="B181" s="89"/>
      <c r="C181" s="79"/>
    </row>
    <row r="182" spans="2:3" ht="14.4">
      <c r="B182" s="89"/>
      <c r="C182" s="79"/>
    </row>
    <row r="183" spans="2:3" ht="14.4">
      <c r="B183" s="89"/>
      <c r="C183" s="79"/>
    </row>
    <row r="184" spans="2:3" ht="14.4">
      <c r="B184" s="89"/>
      <c r="C184" s="79"/>
    </row>
    <row r="185" spans="2:3" ht="14.4">
      <c r="B185" s="89"/>
      <c r="C185" s="79"/>
    </row>
    <row r="186" spans="2:3" ht="14.4">
      <c r="B186" s="89"/>
      <c r="C186" s="79"/>
    </row>
    <row r="187" spans="2:3" ht="14.4">
      <c r="B187" s="89"/>
      <c r="C187" s="79"/>
    </row>
    <row r="188" spans="2:3" ht="14.4">
      <c r="B188" s="89"/>
      <c r="C188" s="79"/>
    </row>
    <row r="189" spans="2:3" ht="14.4">
      <c r="B189" s="89"/>
      <c r="C189" s="79"/>
    </row>
    <row r="190" spans="2:3" ht="14.4">
      <c r="B190" s="89"/>
      <c r="C190" s="79"/>
    </row>
    <row r="191" spans="2:3" ht="14.4">
      <c r="B191" s="89"/>
      <c r="C191" s="79"/>
    </row>
    <row r="192" spans="2:3" ht="14.4">
      <c r="B192" s="89"/>
      <c r="C192" s="79"/>
    </row>
    <row r="193" spans="2:3" ht="14.4">
      <c r="B193" s="89"/>
      <c r="C193" s="79"/>
    </row>
    <row r="194" spans="2:3" ht="14.4">
      <c r="B194" s="89"/>
      <c r="C194" s="79"/>
    </row>
    <row r="195" spans="2:3" ht="14.4">
      <c r="B195" s="89"/>
      <c r="C195" s="79"/>
    </row>
    <row r="196" spans="2:3" ht="14.4">
      <c r="B196" s="89"/>
      <c r="C196" s="79"/>
    </row>
    <row r="197" spans="2:3" ht="14.4">
      <c r="B197" s="89"/>
      <c r="C197" s="79"/>
    </row>
    <row r="198" spans="2:3" ht="14.4">
      <c r="B198" s="89"/>
      <c r="C198" s="79"/>
    </row>
    <row r="199" spans="2:3" ht="14.4">
      <c r="B199" s="89"/>
      <c r="C199" s="79"/>
    </row>
    <row r="200" spans="2:3" ht="14.4">
      <c r="B200" s="89"/>
      <c r="C200" s="79"/>
    </row>
    <row r="201" spans="2:3" ht="14.4">
      <c r="B201" s="89"/>
      <c r="C201" s="79"/>
    </row>
    <row r="202" spans="2:3" ht="14.4">
      <c r="B202" s="89"/>
      <c r="C202" s="79"/>
    </row>
    <row r="203" spans="2:3" ht="14.4">
      <c r="B203" s="89"/>
      <c r="C203" s="79"/>
    </row>
    <row r="204" spans="2:3" ht="14.4">
      <c r="B204" s="89"/>
      <c r="C204" s="79"/>
    </row>
    <row r="205" spans="2:3" ht="14.4">
      <c r="B205" s="89"/>
      <c r="C205" s="79"/>
    </row>
    <row r="206" spans="2:3" ht="14.4">
      <c r="B206" s="89"/>
      <c r="C206" s="79"/>
    </row>
    <row r="207" spans="2:3" ht="14.4">
      <c r="B207" s="89"/>
      <c r="C207" s="79"/>
    </row>
    <row r="208" spans="2:3" ht="14.4">
      <c r="B208" s="89"/>
      <c r="C208" s="79"/>
    </row>
    <row r="209" spans="2:3" ht="14.4">
      <c r="B209" s="89"/>
      <c r="C209" s="79"/>
    </row>
    <row r="210" spans="2:3" ht="14.4">
      <c r="B210" s="89"/>
      <c r="C210" s="79"/>
    </row>
    <row r="211" spans="2:3" ht="14.4">
      <c r="B211" s="89"/>
      <c r="C211" s="79"/>
    </row>
    <row r="212" spans="2:3" ht="14.4">
      <c r="B212" s="89"/>
      <c r="C212" s="79"/>
    </row>
    <row r="213" spans="2:3" ht="14.4">
      <c r="B213" s="89"/>
      <c r="C213" s="79"/>
    </row>
    <row r="214" spans="2:3" ht="14.4">
      <c r="B214" s="89"/>
      <c r="C214" s="79"/>
    </row>
    <row r="215" spans="2:3" ht="14.4">
      <c r="B215" s="89"/>
      <c r="C215" s="79"/>
    </row>
    <row r="216" spans="2:3" ht="14.4">
      <c r="B216" s="89"/>
      <c r="C216" s="79"/>
    </row>
    <row r="217" spans="2:3" ht="14.4">
      <c r="B217" s="89"/>
      <c r="C217" s="79"/>
    </row>
    <row r="218" spans="2:3" ht="14.4">
      <c r="B218" s="89"/>
      <c r="C218" s="79"/>
    </row>
    <row r="219" spans="2:3" ht="14.4">
      <c r="B219" s="89"/>
      <c r="C219" s="79"/>
    </row>
    <row r="220" spans="2:3" ht="14.4">
      <c r="B220" s="89"/>
      <c r="C220" s="79"/>
    </row>
    <row r="221" spans="2:3" ht="14.4">
      <c r="B221" s="89"/>
      <c r="C221" s="79"/>
    </row>
    <row r="222" spans="2:3" ht="14.4">
      <c r="B222" s="89"/>
      <c r="C222" s="79"/>
    </row>
    <row r="223" spans="2:3" ht="14.4">
      <c r="B223" s="89"/>
      <c r="C223" s="79"/>
    </row>
    <row r="224" spans="2:3" ht="14.4">
      <c r="B224" s="89"/>
      <c r="C224" s="79"/>
    </row>
    <row r="225" spans="2:3" ht="14.4">
      <c r="B225" s="89"/>
      <c r="C225" s="79"/>
    </row>
    <row r="226" spans="2:3" ht="14.4">
      <c r="B226" s="89"/>
      <c r="C226" s="79"/>
    </row>
    <row r="227" spans="2:3" ht="14.4">
      <c r="B227" s="89"/>
      <c r="C227" s="79"/>
    </row>
    <row r="228" spans="2:3" ht="14.4">
      <c r="B228" s="89"/>
      <c r="C228" s="79"/>
    </row>
    <row r="229" spans="2:3" ht="14.4">
      <c r="B229" s="89"/>
      <c r="C229" s="79"/>
    </row>
    <row r="230" spans="2:3" ht="14.4">
      <c r="B230" s="89"/>
      <c r="C230" s="79"/>
    </row>
    <row r="231" spans="2:3" ht="14.4">
      <c r="B231" s="89"/>
      <c r="C231" s="79"/>
    </row>
    <row r="232" spans="2:3" ht="14.4">
      <c r="B232" s="89"/>
      <c r="C232" s="79"/>
    </row>
    <row r="233" spans="2:3" ht="14.4">
      <c r="B233" s="89"/>
      <c r="C233" s="79"/>
    </row>
    <row r="234" spans="2:3" ht="14.4">
      <c r="B234" s="89"/>
      <c r="C234" s="79"/>
    </row>
    <row r="235" spans="2:3" ht="14.4">
      <c r="B235" s="89"/>
      <c r="C235" s="79"/>
    </row>
    <row r="236" spans="2:3" ht="14.4">
      <c r="B236" s="89"/>
      <c r="C236" s="79"/>
    </row>
    <row r="237" spans="2:3" ht="14.4">
      <c r="B237" s="89"/>
      <c r="C237" s="79"/>
    </row>
    <row r="238" spans="2:3" ht="14.4">
      <c r="B238" s="89"/>
      <c r="C238" s="79"/>
    </row>
    <row r="239" spans="2:3" ht="14.4">
      <c r="B239" s="89"/>
      <c r="C239" s="79"/>
    </row>
    <row r="240" spans="2:3" ht="14.4">
      <c r="B240" s="89"/>
      <c r="C240" s="79"/>
    </row>
    <row r="241" spans="2:3" ht="14.4">
      <c r="B241" s="89"/>
      <c r="C241" s="79"/>
    </row>
    <row r="242" spans="2:3" ht="14.4">
      <c r="B242" s="89"/>
      <c r="C242" s="79"/>
    </row>
    <row r="243" spans="2:3" ht="14.4">
      <c r="B243" s="89"/>
      <c r="C243" s="79"/>
    </row>
    <row r="244" spans="2:3" ht="14.4">
      <c r="B244" s="89"/>
      <c r="C244" s="79"/>
    </row>
    <row r="245" spans="2:3" ht="14.4">
      <c r="B245" s="89"/>
      <c r="C245" s="79"/>
    </row>
    <row r="246" spans="2:3" ht="14.4">
      <c r="B246" s="89"/>
      <c r="C246" s="79"/>
    </row>
    <row r="247" spans="2:3" ht="14.4">
      <c r="B247" s="89"/>
      <c r="C247" s="79"/>
    </row>
    <row r="248" spans="2:3" ht="14.4">
      <c r="B248" s="89"/>
      <c r="C248" s="79"/>
    </row>
    <row r="249" spans="2:3" ht="14.4">
      <c r="B249" s="89"/>
      <c r="C249" s="79"/>
    </row>
    <row r="250" spans="2:3" ht="14.4">
      <c r="B250" s="89"/>
      <c r="C250" s="79"/>
    </row>
    <row r="251" spans="2:3" ht="14.4">
      <c r="B251" s="89"/>
      <c r="C251" s="79"/>
    </row>
    <row r="252" spans="2:3" ht="14.4">
      <c r="B252" s="89"/>
      <c r="C252" s="79"/>
    </row>
    <row r="253" spans="2:3" ht="14.4">
      <c r="B253" s="89"/>
      <c r="C253" s="79"/>
    </row>
    <row r="254" spans="2:3" ht="14.4">
      <c r="B254" s="89"/>
      <c r="C254" s="79"/>
    </row>
    <row r="255" spans="2:3" ht="14.4">
      <c r="B255" s="89"/>
      <c r="C255" s="79"/>
    </row>
    <row r="256" spans="2:3" ht="14.4">
      <c r="B256" s="89"/>
      <c r="C256" s="79"/>
    </row>
    <row r="257" spans="2:3" ht="14.4">
      <c r="B257" s="89"/>
      <c r="C257" s="79"/>
    </row>
    <row r="258" spans="2:3" ht="14.4">
      <c r="B258" s="89"/>
      <c r="C258" s="79"/>
    </row>
    <row r="259" spans="2:3" ht="14.4">
      <c r="B259" s="89"/>
      <c r="C259" s="79"/>
    </row>
    <row r="260" spans="2:3" ht="14.4">
      <c r="B260" s="89"/>
      <c r="C260" s="79"/>
    </row>
    <row r="261" spans="2:3" ht="14.4">
      <c r="B261" s="89"/>
      <c r="C261" s="79"/>
    </row>
    <row r="262" spans="2:3" ht="14.4">
      <c r="B262" s="89"/>
      <c r="C262" s="79"/>
    </row>
    <row r="263" spans="2:3" ht="14.4">
      <c r="B263" s="89"/>
      <c r="C263" s="79"/>
    </row>
    <row r="264" spans="2:3" ht="14.4">
      <c r="B264" s="89"/>
      <c r="C264" s="79"/>
    </row>
    <row r="265" spans="2:3" ht="14.4">
      <c r="B265" s="89"/>
      <c r="C265" s="79"/>
    </row>
    <row r="266" spans="2:3" ht="14.4">
      <c r="B266" s="89"/>
      <c r="C266" s="79"/>
    </row>
    <row r="267" spans="2:3" ht="14.4">
      <c r="B267" s="89"/>
      <c r="C267" s="79"/>
    </row>
    <row r="268" spans="2:3" ht="14.4">
      <c r="B268" s="89"/>
      <c r="C268" s="79"/>
    </row>
    <row r="269" spans="2:3" ht="14.4">
      <c r="B269" s="89"/>
      <c r="C269" s="79"/>
    </row>
    <row r="270" spans="2:3" ht="14.4">
      <c r="B270" s="89"/>
      <c r="C270" s="79"/>
    </row>
    <row r="271" spans="2:3" ht="14.4">
      <c r="B271" s="89"/>
      <c r="C271" s="79"/>
    </row>
    <row r="272" spans="2:3" ht="14.4">
      <c r="B272" s="89"/>
      <c r="C272" s="79"/>
    </row>
    <row r="273" spans="2:3" ht="14.4">
      <c r="B273" s="89"/>
      <c r="C273" s="79"/>
    </row>
    <row r="274" spans="2:3" ht="14.4">
      <c r="B274" s="89"/>
      <c r="C274" s="79"/>
    </row>
    <row r="275" spans="2:3" ht="14.4">
      <c r="B275" s="89"/>
      <c r="C275" s="79"/>
    </row>
    <row r="276" spans="2:3" ht="14.4">
      <c r="B276" s="89"/>
      <c r="C276" s="79"/>
    </row>
    <row r="277" spans="2:3" ht="14.4">
      <c r="B277" s="89"/>
      <c r="C277" s="79"/>
    </row>
    <row r="278" spans="2:3" ht="14.4">
      <c r="B278" s="89"/>
      <c r="C278" s="79"/>
    </row>
    <row r="279" spans="2:3" ht="14.4">
      <c r="B279" s="89"/>
      <c r="C279" s="79"/>
    </row>
    <row r="280" spans="2:3" ht="14.4">
      <c r="B280" s="89"/>
      <c r="C280" s="79"/>
    </row>
    <row r="281" spans="2:3" ht="14.4">
      <c r="B281" s="89"/>
      <c r="C281" s="79"/>
    </row>
    <row r="282" spans="2:3" ht="14.4">
      <c r="B282" s="89"/>
      <c r="C282" s="79"/>
    </row>
    <row r="283" spans="2:3" ht="14.4">
      <c r="B283" s="89"/>
      <c r="C283" s="79"/>
    </row>
    <row r="284" spans="2:3" ht="14.4">
      <c r="B284" s="89"/>
      <c r="C284" s="79"/>
    </row>
    <row r="285" spans="2:3" ht="14.4">
      <c r="B285" s="89"/>
      <c r="C285" s="79"/>
    </row>
    <row r="286" spans="2:3" ht="14.4">
      <c r="B286" s="89"/>
      <c r="C286" s="79"/>
    </row>
    <row r="287" spans="2:3" ht="14.4">
      <c r="B287" s="89"/>
      <c r="C287" s="79"/>
    </row>
    <row r="288" spans="2:3" ht="14.4">
      <c r="B288" s="89"/>
      <c r="C288" s="79"/>
    </row>
    <row r="289" spans="2:3" ht="14.4">
      <c r="B289" s="89"/>
      <c r="C289" s="79"/>
    </row>
    <row r="290" spans="2:3" ht="14.4">
      <c r="B290" s="89"/>
      <c r="C290" s="79"/>
    </row>
    <row r="291" spans="2:3" ht="14.4">
      <c r="B291" s="89"/>
      <c r="C291" s="79"/>
    </row>
    <row r="292" spans="2:3" ht="14.4">
      <c r="B292" s="89"/>
      <c r="C292" s="79"/>
    </row>
    <row r="293" spans="2:3" ht="14.4">
      <c r="B293" s="89"/>
      <c r="C293" s="79"/>
    </row>
    <row r="294" spans="2:3" ht="14.4">
      <c r="B294" s="89"/>
      <c r="C294" s="79"/>
    </row>
    <row r="295" spans="2:3" ht="14.4">
      <c r="B295" s="89"/>
      <c r="C295" s="79"/>
    </row>
    <row r="296" spans="2:3" ht="14.4">
      <c r="B296" s="89"/>
      <c r="C296" s="79"/>
    </row>
    <row r="297" spans="2:3" ht="14.4">
      <c r="B297" s="89"/>
      <c r="C297" s="79"/>
    </row>
    <row r="298" spans="2:3" ht="14.4">
      <c r="B298" s="89"/>
      <c r="C298" s="79"/>
    </row>
    <row r="299" spans="2:3" ht="14.4">
      <c r="B299" s="89"/>
      <c r="C299" s="79"/>
    </row>
    <row r="300" spans="2:3" ht="14.4">
      <c r="B300" s="89"/>
      <c r="C300" s="79"/>
    </row>
    <row r="301" spans="2:3" ht="14.4">
      <c r="B301" s="89"/>
      <c r="C301" s="79"/>
    </row>
    <row r="302" spans="2:3" ht="14.4">
      <c r="B302" s="89"/>
      <c r="C302" s="79"/>
    </row>
    <row r="303" spans="2:3" ht="14.4">
      <c r="B303" s="89"/>
      <c r="C303" s="79"/>
    </row>
    <row r="304" spans="2:3" ht="14.4">
      <c r="B304" s="89"/>
      <c r="C304" s="79"/>
    </row>
    <row r="305" spans="2:3" ht="14.4">
      <c r="B305" s="89"/>
      <c r="C305" s="79"/>
    </row>
    <row r="306" spans="2:3" ht="14.4">
      <c r="B306" s="89"/>
      <c r="C306" s="79"/>
    </row>
    <row r="307" spans="2:3" ht="14.4">
      <c r="B307" s="89"/>
      <c r="C307" s="79"/>
    </row>
    <row r="308" spans="2:3" ht="14.4">
      <c r="B308" s="89"/>
      <c r="C308" s="79"/>
    </row>
    <row r="309" spans="2:3" ht="14.4">
      <c r="B309" s="89"/>
      <c r="C309" s="79"/>
    </row>
    <row r="310" spans="2:3" ht="14.4">
      <c r="B310" s="89"/>
      <c r="C310" s="79"/>
    </row>
    <row r="311" spans="2:3" ht="14.4">
      <c r="B311" s="89"/>
      <c r="C311" s="79"/>
    </row>
    <row r="312" spans="2:3" ht="14.4">
      <c r="B312" s="89"/>
      <c r="C312" s="79"/>
    </row>
    <row r="313" spans="2:3" ht="14.4">
      <c r="B313" s="89"/>
      <c r="C313" s="79"/>
    </row>
    <row r="314" spans="2:3" ht="14.4">
      <c r="B314" s="89"/>
      <c r="C314" s="79"/>
    </row>
    <row r="315" spans="2:3" ht="14.4">
      <c r="B315" s="89"/>
      <c r="C315" s="79"/>
    </row>
    <row r="316" spans="2:3" ht="14.4">
      <c r="B316" s="89"/>
      <c r="C316" s="79"/>
    </row>
    <row r="317" spans="2:3" ht="14.4">
      <c r="B317" s="89"/>
      <c r="C317" s="79"/>
    </row>
    <row r="318" spans="2:3" ht="14.4">
      <c r="B318" s="89"/>
      <c r="C318" s="79"/>
    </row>
    <row r="319" spans="2:3" ht="14.4">
      <c r="B319" s="89"/>
      <c r="C319" s="79"/>
    </row>
    <row r="320" spans="2:3" ht="14.4">
      <c r="B320" s="89"/>
      <c r="C320" s="79"/>
    </row>
    <row r="321" spans="2:3" ht="14.4">
      <c r="B321" s="89"/>
      <c r="C321" s="79"/>
    </row>
    <row r="322" spans="2:3" ht="14.4">
      <c r="B322" s="89"/>
      <c r="C322" s="79"/>
    </row>
    <row r="323" spans="2:3" ht="14.4">
      <c r="B323" s="89"/>
      <c r="C323" s="79"/>
    </row>
    <row r="324" spans="2:3" ht="14.4">
      <c r="B324" s="89"/>
      <c r="C324" s="79"/>
    </row>
    <row r="325" spans="2:3" ht="14.4">
      <c r="B325" s="89"/>
      <c r="C325" s="79"/>
    </row>
    <row r="326" spans="2:3" ht="14.4">
      <c r="B326" s="89"/>
      <c r="C326" s="79"/>
    </row>
    <row r="327" spans="2:3" ht="14.4">
      <c r="B327" s="89"/>
      <c r="C327" s="79"/>
    </row>
    <row r="328" spans="2:3" ht="14.4">
      <c r="B328" s="89"/>
      <c r="C328" s="79"/>
    </row>
    <row r="329" spans="2:3" ht="14.4">
      <c r="B329" s="89"/>
      <c r="C329" s="79"/>
    </row>
    <row r="330" spans="2:3" ht="14.4">
      <c r="B330" s="89"/>
      <c r="C330" s="79"/>
    </row>
    <row r="331" spans="2:3" ht="14.4">
      <c r="B331" s="89"/>
      <c r="C331" s="79"/>
    </row>
    <row r="332" spans="2:3" ht="14.4">
      <c r="B332" s="89"/>
      <c r="C332" s="79"/>
    </row>
    <row r="333" spans="2:3" ht="14.4">
      <c r="B333" s="89"/>
      <c r="C333" s="79"/>
    </row>
    <row r="334" spans="2:3" ht="14.4">
      <c r="B334" s="89"/>
      <c r="C334" s="79"/>
    </row>
    <row r="335" spans="2:3" ht="14.4">
      <c r="B335" s="89"/>
      <c r="C335" s="79"/>
    </row>
    <row r="336" spans="2:3" ht="14.4">
      <c r="B336" s="89"/>
      <c r="C336" s="79"/>
    </row>
    <row r="337" spans="2:3" ht="14.4">
      <c r="B337" s="89"/>
      <c r="C337" s="79"/>
    </row>
    <row r="338" spans="2:3" ht="14.4">
      <c r="B338" s="89"/>
      <c r="C338" s="79"/>
    </row>
    <row r="339" spans="2:3" ht="14.4">
      <c r="B339" s="89"/>
      <c r="C339" s="79"/>
    </row>
    <row r="340" spans="2:3" ht="14.4">
      <c r="B340" s="89"/>
      <c r="C340" s="79"/>
    </row>
    <row r="341" spans="2:3" ht="14.4">
      <c r="B341" s="89"/>
      <c r="C341" s="79"/>
    </row>
    <row r="342" spans="2:3" ht="14.4">
      <c r="B342" s="89"/>
      <c r="C342" s="79"/>
    </row>
    <row r="343" spans="2:3" ht="14.4">
      <c r="B343" s="89"/>
      <c r="C343" s="79"/>
    </row>
    <row r="344" spans="2:3" ht="14.4">
      <c r="B344" s="89"/>
      <c r="C344" s="79"/>
    </row>
    <row r="345" spans="2:3" ht="14.4">
      <c r="B345" s="89"/>
      <c r="C345" s="79"/>
    </row>
    <row r="346" spans="2:3" ht="14.4">
      <c r="B346" s="89"/>
      <c r="C346" s="79"/>
    </row>
    <row r="347" spans="2:3" ht="14.4">
      <c r="B347" s="89"/>
      <c r="C347" s="79"/>
    </row>
    <row r="348" spans="2:3" ht="14.4">
      <c r="B348" s="89"/>
      <c r="C348" s="79"/>
    </row>
    <row r="349" spans="2:3" ht="14.4">
      <c r="B349" s="89"/>
      <c r="C349" s="79"/>
    </row>
    <row r="350" spans="2:3" ht="14.4">
      <c r="B350" s="89"/>
      <c r="C350" s="79"/>
    </row>
    <row r="351" spans="2:3" ht="14.4">
      <c r="B351" s="89"/>
      <c r="C351" s="79"/>
    </row>
    <row r="352" spans="2:3" ht="14.4">
      <c r="B352" s="89"/>
      <c r="C352" s="79"/>
    </row>
    <row r="353" spans="2:3" ht="14.4">
      <c r="B353" s="89"/>
      <c r="C353" s="79"/>
    </row>
    <row r="354" spans="2:3" ht="14.4">
      <c r="B354" s="89"/>
      <c r="C354" s="79"/>
    </row>
    <row r="355" spans="2:3" ht="14.4">
      <c r="B355" s="89"/>
      <c r="C355" s="79"/>
    </row>
    <row r="356" spans="2:3" ht="14.4">
      <c r="B356" s="89"/>
      <c r="C356" s="79"/>
    </row>
    <row r="357" spans="2:3" ht="14.4">
      <c r="B357" s="89"/>
      <c r="C357" s="79"/>
    </row>
    <row r="358" spans="2:3" ht="14.4">
      <c r="B358" s="89"/>
      <c r="C358" s="79"/>
    </row>
    <row r="359" spans="2:3" ht="14.4">
      <c r="B359" s="89"/>
      <c r="C359" s="79"/>
    </row>
    <row r="360" spans="2:3" ht="14.4">
      <c r="B360" s="89"/>
      <c r="C360" s="79"/>
    </row>
    <row r="361" spans="2:3" ht="14.4">
      <c r="B361" s="89"/>
      <c r="C361" s="79"/>
    </row>
    <row r="362" spans="2:3" ht="14.4">
      <c r="B362" s="89"/>
      <c r="C362" s="79"/>
    </row>
    <row r="363" spans="2:3" ht="14.4">
      <c r="B363" s="89"/>
      <c r="C363" s="79"/>
    </row>
    <row r="364" spans="2:3" ht="14.4">
      <c r="B364" s="89"/>
      <c r="C364" s="79"/>
    </row>
    <row r="365" spans="2:3" ht="14.4">
      <c r="B365" s="89"/>
      <c r="C365" s="79"/>
    </row>
    <row r="366" spans="2:3" ht="14.4">
      <c r="B366" s="89"/>
      <c r="C366" s="79"/>
    </row>
    <row r="367" spans="2:3" ht="14.4">
      <c r="B367" s="89"/>
      <c r="C367" s="79"/>
    </row>
    <row r="368" spans="2:3" ht="14.4">
      <c r="B368" s="89"/>
      <c r="C368" s="79"/>
    </row>
    <row r="369" spans="2:3" ht="14.4">
      <c r="B369" s="89"/>
      <c r="C369" s="79"/>
    </row>
    <row r="370" spans="2:3" ht="14.4">
      <c r="B370" s="89"/>
      <c r="C370" s="79"/>
    </row>
    <row r="371" spans="2:3" ht="14.4">
      <c r="B371" s="89"/>
      <c r="C371" s="79"/>
    </row>
    <row r="372" spans="2:3" ht="14.4">
      <c r="B372" s="89"/>
      <c r="C372" s="79"/>
    </row>
    <row r="373" spans="2:3" ht="14.4">
      <c r="B373" s="89"/>
      <c r="C373" s="79"/>
    </row>
    <row r="374" spans="2:3" ht="14.4">
      <c r="B374" s="89"/>
      <c r="C374" s="79"/>
    </row>
    <row r="375" spans="2:3" ht="14.4">
      <c r="B375" s="89"/>
      <c r="C375" s="79"/>
    </row>
    <row r="376" spans="2:3" ht="14.4">
      <c r="B376" s="89"/>
      <c r="C376" s="79"/>
    </row>
    <row r="377" spans="2:3" ht="14.4">
      <c r="B377" s="89"/>
      <c r="C377" s="79"/>
    </row>
    <row r="378" spans="2:3" ht="14.4">
      <c r="B378" s="89"/>
      <c r="C378" s="79"/>
    </row>
    <row r="379" spans="2:3" ht="14.4">
      <c r="B379" s="89"/>
      <c r="C379" s="79"/>
    </row>
    <row r="380" spans="2:3" ht="14.4">
      <c r="B380" s="89"/>
      <c r="C380" s="79"/>
    </row>
    <row r="381" spans="2:3" ht="14.4">
      <c r="B381" s="89"/>
      <c r="C381" s="79"/>
    </row>
    <row r="382" spans="2:3" ht="14.4">
      <c r="B382" s="89"/>
      <c r="C382" s="79"/>
    </row>
    <row r="383" spans="2:3" ht="14.4">
      <c r="B383" s="89"/>
      <c r="C383" s="79"/>
    </row>
    <row r="384" spans="2:3" ht="14.4">
      <c r="B384" s="89"/>
      <c r="C384" s="79"/>
    </row>
    <row r="385" spans="2:3" ht="14.4">
      <c r="B385" s="89"/>
      <c r="C385" s="79"/>
    </row>
    <row r="386" spans="2:3" ht="14.4">
      <c r="B386" s="89"/>
      <c r="C386" s="79"/>
    </row>
    <row r="387" spans="2:3" ht="14.4">
      <c r="B387" s="89"/>
      <c r="C387" s="79"/>
    </row>
    <row r="388" spans="2:3" ht="14.4">
      <c r="B388" s="89"/>
      <c r="C388" s="79"/>
    </row>
    <row r="389" spans="2:3" ht="14.4">
      <c r="B389" s="89"/>
      <c r="C389" s="79"/>
    </row>
    <row r="390" spans="2:3" ht="14.4">
      <c r="B390" s="89"/>
      <c r="C390" s="79"/>
    </row>
    <row r="391" spans="2:3" ht="14.4">
      <c r="B391" s="89"/>
      <c r="C391" s="79"/>
    </row>
    <row r="392" spans="2:3" ht="14.4">
      <c r="B392" s="89"/>
      <c r="C392" s="79"/>
    </row>
    <row r="393" spans="2:3" ht="14.4">
      <c r="B393" s="89"/>
      <c r="C393" s="79"/>
    </row>
    <row r="394" spans="2:3" ht="14.4">
      <c r="B394" s="89"/>
      <c r="C394" s="79"/>
    </row>
    <row r="395" spans="2:3" ht="14.4">
      <c r="B395" s="89"/>
      <c r="C395" s="79"/>
    </row>
    <row r="396" spans="2:3" ht="14.4">
      <c r="B396" s="89"/>
      <c r="C396" s="79"/>
    </row>
    <row r="397" spans="2:3" ht="14.4">
      <c r="B397" s="89"/>
      <c r="C397" s="79"/>
    </row>
    <row r="398" spans="2:3" ht="14.4">
      <c r="B398" s="89"/>
      <c r="C398" s="79"/>
    </row>
    <row r="399" spans="2:3" ht="14.4">
      <c r="B399" s="89"/>
      <c r="C399" s="79"/>
    </row>
    <row r="400" spans="2:3" ht="14.4">
      <c r="B400" s="89"/>
      <c r="C400" s="79"/>
    </row>
    <row r="401" spans="2:3" ht="14.4">
      <c r="B401" s="89"/>
      <c r="C401" s="79"/>
    </row>
    <row r="402" spans="2:3" ht="14.4">
      <c r="B402" s="89"/>
      <c r="C402" s="79"/>
    </row>
    <row r="403" spans="2:3" ht="14.4">
      <c r="B403" s="89"/>
      <c r="C403" s="79"/>
    </row>
    <row r="404" spans="2:3" ht="14.4">
      <c r="B404" s="89"/>
      <c r="C404" s="79"/>
    </row>
    <row r="405" spans="2:3" ht="14.4">
      <c r="B405" s="89"/>
      <c r="C405" s="79"/>
    </row>
    <row r="406" spans="2:3" ht="14.4">
      <c r="B406" s="89"/>
      <c r="C406" s="79"/>
    </row>
    <row r="407" spans="2:3" ht="14.4">
      <c r="B407" s="89"/>
      <c r="C407" s="79"/>
    </row>
    <row r="408" spans="2:3" ht="14.4">
      <c r="B408" s="89"/>
      <c r="C408" s="79"/>
    </row>
    <row r="409" spans="2:3" ht="14.4">
      <c r="B409" s="89"/>
      <c r="C409" s="79"/>
    </row>
    <row r="410" spans="2:3" ht="14.4">
      <c r="B410" s="89"/>
      <c r="C410" s="79"/>
    </row>
    <row r="411" spans="2:3" ht="14.4">
      <c r="B411" s="89"/>
      <c r="C411" s="79"/>
    </row>
    <row r="412" spans="2:3" ht="14.4">
      <c r="B412" s="89"/>
      <c r="C412" s="79"/>
    </row>
    <row r="413" spans="2:3" ht="14.4">
      <c r="B413" s="89"/>
      <c r="C413" s="79"/>
    </row>
    <row r="414" spans="2:3" ht="14.4">
      <c r="B414" s="89"/>
      <c r="C414" s="79"/>
    </row>
    <row r="415" spans="2:3" ht="14.4">
      <c r="B415" s="89"/>
      <c r="C415" s="79"/>
    </row>
    <row r="416" spans="2:3" ht="14.4">
      <c r="B416" s="89"/>
      <c r="C416" s="79"/>
    </row>
    <row r="417" spans="2:3" ht="14.4">
      <c r="B417" s="89"/>
      <c r="C417" s="79"/>
    </row>
    <row r="418" spans="2:3" ht="14.4">
      <c r="B418" s="89"/>
      <c r="C418" s="79"/>
    </row>
    <row r="419" spans="2:3" ht="14.4">
      <c r="B419" s="89"/>
      <c r="C419" s="79"/>
    </row>
    <row r="420" spans="2:3" ht="14.4">
      <c r="B420" s="89"/>
      <c r="C420" s="79"/>
    </row>
    <row r="421" spans="2:3" ht="14.4">
      <c r="B421" s="89"/>
      <c r="C421" s="79"/>
    </row>
    <row r="422" spans="2:3" ht="14.4">
      <c r="B422" s="89"/>
      <c r="C422" s="79"/>
    </row>
    <row r="423" spans="2:3" ht="14.4">
      <c r="B423" s="89"/>
      <c r="C423" s="79"/>
    </row>
    <row r="424" spans="2:3" ht="14.4">
      <c r="B424" s="89"/>
      <c r="C424" s="79"/>
    </row>
    <row r="425" spans="2:3" ht="14.4">
      <c r="B425" s="89"/>
      <c r="C425" s="79"/>
    </row>
    <row r="426" spans="2:3" ht="14.4">
      <c r="B426" s="89"/>
      <c r="C426" s="79"/>
    </row>
    <row r="427" spans="2:3" ht="14.4">
      <c r="B427" s="89"/>
      <c r="C427" s="79"/>
    </row>
    <row r="428" spans="2:3" ht="14.4">
      <c r="B428" s="89"/>
      <c r="C428" s="79"/>
    </row>
    <row r="429" spans="2:3" ht="14.4">
      <c r="B429" s="89"/>
      <c r="C429" s="79"/>
    </row>
    <row r="430" spans="2:3" ht="14.4">
      <c r="B430" s="89"/>
      <c r="C430" s="79"/>
    </row>
    <row r="431" spans="2:3" ht="14.4">
      <c r="B431" s="89"/>
      <c r="C431" s="79"/>
    </row>
    <row r="432" spans="2:3" ht="14.4">
      <c r="B432" s="89"/>
      <c r="C432" s="79"/>
    </row>
    <row r="433" spans="2:3" ht="14.4">
      <c r="B433" s="89"/>
      <c r="C433" s="79"/>
    </row>
    <row r="434" spans="2:3" ht="14.4">
      <c r="B434" s="89"/>
      <c r="C434" s="79"/>
    </row>
    <row r="435" spans="2:3" ht="14.4">
      <c r="B435" s="89"/>
      <c r="C435" s="79"/>
    </row>
    <row r="436" spans="2:3" ht="14.4">
      <c r="B436" s="89"/>
      <c r="C436" s="79"/>
    </row>
    <row r="437" spans="2:3" ht="14.4">
      <c r="B437" s="89"/>
      <c r="C437" s="79"/>
    </row>
    <row r="438" spans="2:3" ht="14.4">
      <c r="B438" s="89"/>
      <c r="C438" s="79"/>
    </row>
    <row r="439" spans="2:3" ht="14.4">
      <c r="B439" s="89"/>
      <c r="C439" s="79"/>
    </row>
    <row r="440" spans="2:3" ht="14.4">
      <c r="B440" s="89"/>
      <c r="C440" s="79"/>
    </row>
    <row r="441" spans="2:3" ht="14.4">
      <c r="B441" s="89"/>
      <c r="C441" s="79"/>
    </row>
    <row r="442" spans="2:3" ht="14.4">
      <c r="B442" s="89"/>
      <c r="C442" s="79"/>
    </row>
    <row r="443" spans="2:3" ht="14.4">
      <c r="B443" s="89"/>
      <c r="C443" s="79"/>
    </row>
    <row r="444" spans="2:3" ht="14.4">
      <c r="B444" s="89"/>
      <c r="C444" s="79"/>
    </row>
    <row r="445" spans="2:3" ht="14.4">
      <c r="B445" s="89"/>
      <c r="C445" s="79"/>
    </row>
    <row r="446" spans="2:3" ht="14.4">
      <c r="B446" s="89"/>
      <c r="C446" s="79"/>
    </row>
    <row r="447" spans="2:3" ht="14.4">
      <c r="B447" s="89"/>
      <c r="C447" s="79"/>
    </row>
    <row r="448" spans="2:3" ht="14.4">
      <c r="B448" s="89"/>
      <c r="C448" s="79"/>
    </row>
    <row r="449" spans="2:3" ht="14.4">
      <c r="B449" s="89"/>
      <c r="C449" s="79"/>
    </row>
    <row r="450" spans="2:3" ht="14.4">
      <c r="B450" s="89"/>
      <c r="C450" s="79"/>
    </row>
    <row r="451" spans="2:3" ht="14.4">
      <c r="B451" s="89"/>
      <c r="C451" s="79"/>
    </row>
    <row r="452" spans="2:3" ht="14.4">
      <c r="B452" s="89"/>
      <c r="C452" s="79"/>
    </row>
    <row r="453" spans="2:3" ht="14.4">
      <c r="B453" s="89"/>
      <c r="C453" s="79"/>
    </row>
    <row r="454" spans="2:3" ht="14.4">
      <c r="B454" s="89"/>
      <c r="C454" s="79"/>
    </row>
    <row r="455" spans="2:3" ht="14.4">
      <c r="B455" s="89"/>
      <c r="C455" s="79"/>
    </row>
    <row r="456" spans="2:3" ht="14.4">
      <c r="B456" s="89"/>
      <c r="C456" s="79"/>
    </row>
    <row r="457" spans="2:3" ht="14.4">
      <c r="B457" s="89"/>
      <c r="C457" s="79"/>
    </row>
    <row r="458" spans="2:3" ht="14.4">
      <c r="B458" s="89"/>
      <c r="C458" s="79"/>
    </row>
    <row r="459" spans="2:3" ht="14.4">
      <c r="B459" s="89"/>
      <c r="C459" s="79"/>
    </row>
    <row r="460" spans="2:3" ht="14.4">
      <c r="B460" s="89"/>
      <c r="C460" s="79"/>
    </row>
    <row r="461" spans="2:3" ht="14.4">
      <c r="B461" s="89"/>
      <c r="C461" s="79"/>
    </row>
    <row r="462" spans="2:3" ht="14.4">
      <c r="B462" s="89"/>
      <c r="C462" s="79"/>
    </row>
    <row r="463" spans="2:3" ht="14.4">
      <c r="B463" s="89"/>
      <c r="C463" s="79"/>
    </row>
    <row r="464" spans="2:3" ht="14.4">
      <c r="B464" s="89"/>
      <c r="C464" s="79"/>
    </row>
    <row r="465" spans="2:3" ht="14.4">
      <c r="B465" s="89"/>
      <c r="C465" s="79"/>
    </row>
    <row r="466" spans="2:3" ht="14.4">
      <c r="B466" s="89"/>
      <c r="C466" s="79"/>
    </row>
    <row r="467" spans="2:3" ht="14.4">
      <c r="B467" s="89"/>
      <c r="C467" s="79"/>
    </row>
    <row r="468" spans="2:3" ht="14.4">
      <c r="B468" s="89"/>
      <c r="C468" s="79"/>
    </row>
    <row r="469" spans="2:3" ht="14.4">
      <c r="B469" s="89"/>
      <c r="C469" s="79"/>
    </row>
    <row r="470" spans="2:3" ht="14.4">
      <c r="B470" s="89"/>
      <c r="C470" s="79"/>
    </row>
    <row r="471" spans="2:3" ht="14.4">
      <c r="B471" s="89"/>
      <c r="C471" s="79"/>
    </row>
    <row r="472" spans="2:3" ht="14.4">
      <c r="B472" s="89"/>
      <c r="C472" s="79"/>
    </row>
    <row r="473" spans="2:3" ht="14.4">
      <c r="B473" s="89"/>
      <c r="C473" s="79"/>
    </row>
    <row r="474" spans="2:3" ht="14.4">
      <c r="B474" s="89"/>
      <c r="C474" s="79"/>
    </row>
    <row r="475" spans="2:3" ht="14.4">
      <c r="B475" s="89"/>
      <c r="C475" s="79"/>
    </row>
    <row r="476" spans="2:3" ht="14.4">
      <c r="B476" s="89"/>
      <c r="C476" s="79"/>
    </row>
    <row r="477" spans="2:3" ht="14.4">
      <c r="B477" s="89"/>
      <c r="C477" s="79"/>
    </row>
    <row r="478" spans="2:3" ht="14.4">
      <c r="B478" s="89"/>
      <c r="C478" s="79"/>
    </row>
    <row r="479" spans="2:3" ht="14.4">
      <c r="B479" s="89"/>
      <c r="C479" s="79"/>
    </row>
    <row r="480" spans="2:3" ht="14.4">
      <c r="B480" s="89"/>
      <c r="C480" s="79"/>
    </row>
    <row r="481" spans="2:3" ht="14.4">
      <c r="B481" s="89"/>
      <c r="C481" s="79"/>
    </row>
    <row r="482" spans="2:3" ht="14.4">
      <c r="B482" s="89"/>
      <c r="C482" s="79"/>
    </row>
    <row r="483" spans="2:3" ht="14.4">
      <c r="B483" s="89"/>
      <c r="C483" s="79"/>
    </row>
    <row r="484" spans="2:3" ht="14.4">
      <c r="B484" s="89"/>
      <c r="C484" s="79"/>
    </row>
    <row r="485" spans="2:3" ht="14.4">
      <c r="B485" s="89"/>
      <c r="C485" s="79"/>
    </row>
    <row r="486" spans="2:3" ht="14.4">
      <c r="B486" s="89"/>
      <c r="C486" s="79"/>
    </row>
    <row r="487" spans="2:3" ht="14.4">
      <c r="B487" s="89"/>
      <c r="C487" s="79"/>
    </row>
    <row r="488" spans="2:3" ht="14.4">
      <c r="B488" s="89"/>
      <c r="C488" s="79"/>
    </row>
    <row r="489" spans="2:3" ht="14.4">
      <c r="B489" s="89"/>
      <c r="C489" s="79"/>
    </row>
    <row r="490" spans="2:3" ht="14.4">
      <c r="B490" s="89"/>
      <c r="C490" s="79"/>
    </row>
    <row r="491" spans="2:3" ht="14.4">
      <c r="B491" s="89"/>
      <c r="C491" s="79"/>
    </row>
    <row r="492" spans="2:3" ht="14.4">
      <c r="B492" s="89"/>
      <c r="C492" s="79"/>
    </row>
    <row r="493" spans="2:3" ht="14.4">
      <c r="B493" s="89"/>
      <c r="C493" s="79"/>
    </row>
    <row r="494" spans="2:3" ht="14.4">
      <c r="B494" s="89"/>
      <c r="C494" s="79"/>
    </row>
    <row r="495" spans="2:3" ht="14.4">
      <c r="B495" s="89"/>
      <c r="C495" s="79"/>
    </row>
    <row r="496" spans="2:3" ht="14.4">
      <c r="B496" s="89"/>
      <c r="C496" s="79"/>
    </row>
    <row r="497" spans="2:3" ht="14.4">
      <c r="B497" s="89"/>
      <c r="C497" s="79"/>
    </row>
    <row r="498" spans="2:3" ht="14.4">
      <c r="B498" s="89"/>
      <c r="C498" s="79"/>
    </row>
    <row r="499" spans="2:3" ht="14.4">
      <c r="B499" s="89"/>
      <c r="C499" s="79"/>
    </row>
    <row r="500" spans="2:3" ht="14.4">
      <c r="B500" s="89"/>
      <c r="C500" s="79"/>
    </row>
    <row r="501" spans="2:3" ht="14.4">
      <c r="B501" s="89"/>
      <c r="C501" s="79"/>
    </row>
    <row r="502" spans="2:3" ht="14.4">
      <c r="B502" s="89"/>
      <c r="C502" s="79"/>
    </row>
    <row r="503" spans="2:3" ht="14.4">
      <c r="B503" s="89"/>
      <c r="C503" s="79"/>
    </row>
    <row r="504" spans="2:3" ht="14.4">
      <c r="B504" s="89"/>
      <c r="C504" s="79"/>
    </row>
    <row r="505" spans="2:3" ht="14.4">
      <c r="B505" s="89"/>
      <c r="C505" s="79"/>
    </row>
    <row r="506" spans="2:3" ht="14.4">
      <c r="B506" s="89"/>
      <c r="C506" s="79"/>
    </row>
    <row r="507" spans="2:3" ht="14.4">
      <c r="B507" s="89"/>
      <c r="C507" s="79"/>
    </row>
    <row r="508" spans="2:3" ht="14.4">
      <c r="B508" s="89"/>
      <c r="C508" s="79"/>
    </row>
    <row r="509" spans="2:3" ht="14.4">
      <c r="B509" s="89"/>
      <c r="C509" s="79"/>
    </row>
    <row r="510" spans="2:3" ht="14.4">
      <c r="B510" s="89"/>
      <c r="C510" s="79"/>
    </row>
    <row r="511" spans="2:3" ht="14.4">
      <c r="B511" s="89"/>
      <c r="C511" s="79"/>
    </row>
    <row r="512" spans="2:3" ht="14.4">
      <c r="B512" s="89"/>
      <c r="C512" s="79"/>
    </row>
    <row r="513" spans="2:3" ht="14.4">
      <c r="B513" s="89"/>
      <c r="C513" s="79"/>
    </row>
    <row r="514" spans="2:3" ht="14.4">
      <c r="B514" s="89"/>
      <c r="C514" s="79"/>
    </row>
    <row r="515" spans="2:3" ht="14.4">
      <c r="B515" s="89"/>
      <c r="C515" s="79"/>
    </row>
    <row r="516" spans="2:3" ht="14.4">
      <c r="B516" s="89"/>
      <c r="C516" s="79"/>
    </row>
    <row r="517" spans="2:3" ht="14.4">
      <c r="B517" s="89"/>
      <c r="C517" s="79"/>
    </row>
    <row r="518" spans="2:3" ht="14.4">
      <c r="B518" s="89"/>
      <c r="C518" s="79"/>
    </row>
    <row r="519" spans="2:3" ht="14.4">
      <c r="B519" s="89"/>
      <c r="C519" s="79"/>
    </row>
    <row r="520" spans="2:3" ht="14.4">
      <c r="B520" s="89"/>
      <c r="C520" s="79"/>
    </row>
    <row r="521" spans="2:3" ht="14.4">
      <c r="B521" s="89"/>
      <c r="C521" s="79"/>
    </row>
    <row r="522" spans="2:3" ht="14.4">
      <c r="B522" s="89"/>
      <c r="C522" s="79"/>
    </row>
    <row r="523" spans="2:3" ht="14.4">
      <c r="B523" s="89"/>
      <c r="C523" s="79"/>
    </row>
    <row r="524" spans="2:3" ht="14.4">
      <c r="B524" s="89"/>
      <c r="C524" s="79"/>
    </row>
    <row r="525" spans="2:3" ht="14.4">
      <c r="B525" s="89"/>
      <c r="C525" s="79"/>
    </row>
    <row r="526" spans="2:3" ht="14.4">
      <c r="B526" s="89"/>
      <c r="C526" s="79"/>
    </row>
    <row r="527" spans="2:3" ht="14.4">
      <c r="B527" s="89"/>
      <c r="C527" s="79"/>
    </row>
    <row r="528" spans="2:3" ht="14.4">
      <c r="B528" s="89"/>
      <c r="C528" s="79"/>
    </row>
    <row r="529" spans="2:3" ht="14.4">
      <c r="B529" s="89"/>
      <c r="C529" s="79"/>
    </row>
    <row r="530" spans="2:3" ht="14.4">
      <c r="B530" s="89"/>
      <c r="C530" s="79"/>
    </row>
    <row r="531" spans="2:3" ht="14.4">
      <c r="B531" s="89"/>
      <c r="C531" s="79"/>
    </row>
    <row r="532" spans="2:3" ht="14.4">
      <c r="B532" s="89"/>
      <c r="C532" s="79"/>
    </row>
    <row r="533" spans="2:3" ht="14.4">
      <c r="B533" s="89"/>
      <c r="C533" s="79"/>
    </row>
    <row r="534" spans="2:3" ht="14.4">
      <c r="B534" s="89"/>
      <c r="C534" s="79"/>
    </row>
    <row r="535" spans="2:3" ht="14.4">
      <c r="B535" s="89"/>
      <c r="C535" s="79"/>
    </row>
    <row r="536" spans="2:3" ht="14.4">
      <c r="B536" s="89"/>
      <c r="C536" s="79"/>
    </row>
    <row r="537" spans="2:3" ht="14.4">
      <c r="B537" s="89"/>
      <c r="C537" s="79"/>
    </row>
    <row r="538" spans="2:3" ht="14.4">
      <c r="B538" s="89"/>
      <c r="C538" s="79"/>
    </row>
    <row r="539" spans="2:3" ht="14.4">
      <c r="B539" s="89"/>
      <c r="C539" s="79"/>
    </row>
    <row r="540" spans="2:3" ht="14.4">
      <c r="B540" s="89"/>
      <c r="C540" s="79"/>
    </row>
    <row r="541" spans="2:3" ht="14.4">
      <c r="B541" s="89"/>
      <c r="C541" s="79"/>
    </row>
    <row r="542" spans="2:3" ht="14.4">
      <c r="B542" s="89"/>
      <c r="C542" s="79"/>
    </row>
    <row r="543" spans="2:3" ht="14.4">
      <c r="B543" s="89"/>
      <c r="C543" s="79"/>
    </row>
    <row r="544" spans="2:3" ht="14.4">
      <c r="B544" s="89"/>
      <c r="C544" s="79"/>
    </row>
    <row r="545" spans="2:3" ht="14.4">
      <c r="B545" s="89"/>
      <c r="C545" s="79"/>
    </row>
    <row r="546" spans="2:3" ht="14.4">
      <c r="B546" s="89"/>
      <c r="C546" s="79"/>
    </row>
    <row r="547" spans="2:3" ht="14.4">
      <c r="B547" s="89"/>
      <c r="C547" s="79"/>
    </row>
    <row r="548" spans="2:3" ht="14.4">
      <c r="B548" s="89"/>
      <c r="C548" s="79"/>
    </row>
    <row r="549" spans="2:3" ht="14.4">
      <c r="B549" s="89"/>
      <c r="C549" s="79"/>
    </row>
    <row r="550" spans="2:3" ht="14.4">
      <c r="B550" s="89"/>
      <c r="C550" s="79"/>
    </row>
    <row r="551" spans="2:3" ht="14.4">
      <c r="B551" s="89"/>
      <c r="C551" s="79"/>
    </row>
    <row r="552" spans="2:3" ht="14.4">
      <c r="B552" s="89"/>
      <c r="C552" s="79"/>
    </row>
    <row r="553" spans="2:3" ht="14.4">
      <c r="B553" s="89"/>
      <c r="C553" s="79"/>
    </row>
    <row r="554" spans="2:3" ht="14.4">
      <c r="B554" s="89"/>
      <c r="C554" s="79"/>
    </row>
    <row r="555" spans="2:3" ht="14.4">
      <c r="B555" s="89"/>
      <c r="C555" s="79"/>
    </row>
    <row r="556" spans="2:3" ht="14.4">
      <c r="B556" s="89"/>
      <c r="C556" s="79"/>
    </row>
    <row r="557" spans="2:3" ht="14.4">
      <c r="B557" s="89"/>
      <c r="C557" s="79"/>
    </row>
    <row r="558" spans="2:3" ht="14.4">
      <c r="B558" s="89"/>
      <c r="C558" s="79"/>
    </row>
    <row r="559" spans="2:3" ht="14.4">
      <c r="B559" s="89"/>
      <c r="C559" s="79"/>
    </row>
    <row r="560" spans="2:3" ht="14.4">
      <c r="B560" s="89"/>
      <c r="C560" s="79"/>
    </row>
    <row r="561" spans="2:3" ht="14.4">
      <c r="B561" s="89"/>
      <c r="C561" s="79"/>
    </row>
    <row r="562" spans="2:3" ht="14.4">
      <c r="B562" s="89"/>
      <c r="C562" s="79"/>
    </row>
    <row r="563" spans="2:3" ht="14.4">
      <c r="B563" s="89"/>
      <c r="C563" s="79"/>
    </row>
    <row r="564" spans="2:3" ht="14.4">
      <c r="B564" s="89"/>
      <c r="C564" s="79"/>
    </row>
    <row r="565" spans="2:3" ht="14.4">
      <c r="B565" s="89"/>
      <c r="C565" s="79"/>
    </row>
    <row r="566" spans="2:3" ht="14.4">
      <c r="B566" s="89"/>
      <c r="C566" s="79"/>
    </row>
    <row r="567" spans="2:3" ht="14.4">
      <c r="B567" s="89"/>
      <c r="C567" s="79"/>
    </row>
    <row r="568" spans="2:3" ht="14.4">
      <c r="B568" s="89"/>
      <c r="C568" s="79"/>
    </row>
    <row r="569" spans="2:3" ht="14.4">
      <c r="B569" s="89"/>
      <c r="C569" s="79"/>
    </row>
    <row r="570" spans="2:3" ht="14.4">
      <c r="B570" s="89"/>
      <c r="C570" s="79"/>
    </row>
    <row r="571" spans="2:3" ht="14.4">
      <c r="B571" s="89"/>
      <c r="C571" s="79"/>
    </row>
    <row r="572" spans="2:3" ht="14.4">
      <c r="B572" s="89"/>
      <c r="C572" s="79"/>
    </row>
    <row r="573" spans="2:3" ht="14.4">
      <c r="B573" s="89"/>
      <c r="C573" s="79"/>
    </row>
    <row r="574" spans="2:3" ht="14.4">
      <c r="B574" s="89"/>
      <c r="C574" s="79"/>
    </row>
    <row r="575" spans="2:3" ht="14.4">
      <c r="B575" s="89"/>
      <c r="C575" s="79"/>
    </row>
    <row r="576" spans="2:3" ht="14.4">
      <c r="B576" s="89"/>
      <c r="C576" s="79"/>
    </row>
    <row r="577" spans="2:3" ht="14.4">
      <c r="B577" s="89"/>
      <c r="C577" s="79"/>
    </row>
    <row r="578" spans="2:3" ht="14.4">
      <c r="B578" s="89"/>
      <c r="C578" s="79"/>
    </row>
    <row r="579" spans="2:3" ht="14.4">
      <c r="B579" s="89"/>
      <c r="C579" s="79"/>
    </row>
    <row r="580" spans="2:3" ht="14.4">
      <c r="B580" s="89"/>
      <c r="C580" s="79"/>
    </row>
    <row r="581" spans="2:3" ht="14.4">
      <c r="B581" s="89"/>
      <c r="C581" s="79"/>
    </row>
    <row r="582" spans="2:3" ht="14.4">
      <c r="B582" s="89"/>
      <c r="C582" s="79"/>
    </row>
    <row r="583" spans="2:3" ht="14.4">
      <c r="B583" s="89"/>
      <c r="C583" s="79"/>
    </row>
    <row r="584" spans="2:3" ht="14.4">
      <c r="B584" s="89"/>
      <c r="C584" s="79"/>
    </row>
    <row r="585" spans="2:3" ht="14.4">
      <c r="B585" s="89"/>
      <c r="C585" s="79"/>
    </row>
    <row r="586" spans="2:3" ht="14.4">
      <c r="B586" s="89"/>
      <c r="C586" s="79"/>
    </row>
    <row r="587" spans="2:3" ht="14.4">
      <c r="B587" s="89"/>
      <c r="C587" s="79"/>
    </row>
    <row r="588" spans="2:3" ht="14.4">
      <c r="B588" s="89"/>
      <c r="C588" s="79"/>
    </row>
    <row r="589" spans="2:3" ht="14.4">
      <c r="B589" s="89"/>
      <c r="C589" s="79"/>
    </row>
    <row r="590" spans="2:3" ht="14.4">
      <c r="B590" s="89"/>
      <c r="C590" s="79"/>
    </row>
    <row r="591" spans="2:3" ht="14.4">
      <c r="B591" s="89"/>
      <c r="C591" s="79"/>
    </row>
    <row r="592" spans="2:3" ht="14.4">
      <c r="B592" s="89"/>
      <c r="C592" s="79"/>
    </row>
    <row r="593" spans="2:3" ht="14.4">
      <c r="B593" s="89"/>
      <c r="C593" s="79"/>
    </row>
    <row r="594" spans="2:3" ht="14.4">
      <c r="B594" s="89"/>
      <c r="C594" s="79"/>
    </row>
    <row r="595" spans="2:3" ht="14.4">
      <c r="B595" s="89"/>
      <c r="C595" s="79"/>
    </row>
    <row r="596" spans="2:3" ht="14.4">
      <c r="B596" s="89"/>
      <c r="C596" s="79"/>
    </row>
    <row r="597" spans="2:3" ht="14.4">
      <c r="B597" s="89"/>
      <c r="C597" s="79"/>
    </row>
    <row r="598" spans="2:3" ht="14.4">
      <c r="B598" s="89"/>
      <c r="C598" s="79"/>
    </row>
    <row r="599" spans="2:3" ht="14.4">
      <c r="B599" s="89"/>
      <c r="C599" s="79"/>
    </row>
    <row r="600" spans="2:3" ht="14.4">
      <c r="B600" s="89"/>
      <c r="C600" s="79"/>
    </row>
    <row r="601" spans="2:3" ht="14.4">
      <c r="B601" s="89"/>
      <c r="C601" s="79"/>
    </row>
    <row r="602" spans="2:3" ht="14.4">
      <c r="B602" s="89"/>
      <c r="C602" s="79"/>
    </row>
    <row r="603" spans="2:3" ht="14.4">
      <c r="B603" s="89"/>
      <c r="C603" s="79"/>
    </row>
    <row r="604" spans="2:3" ht="14.4">
      <c r="B604" s="89"/>
      <c r="C604" s="79"/>
    </row>
    <row r="605" spans="2:3" ht="14.4">
      <c r="B605" s="89"/>
      <c r="C605" s="79"/>
    </row>
    <row r="606" spans="2:3" ht="14.4">
      <c r="B606" s="89"/>
      <c r="C606" s="79"/>
    </row>
    <row r="607" spans="2:3" ht="14.4">
      <c r="B607" s="89"/>
      <c r="C607" s="79"/>
    </row>
    <row r="608" spans="2:3" ht="14.4">
      <c r="B608" s="89"/>
      <c r="C608" s="79"/>
    </row>
    <row r="609" spans="2:3" ht="14.4">
      <c r="B609" s="89"/>
      <c r="C609" s="79"/>
    </row>
    <row r="610" spans="2:3" ht="14.4">
      <c r="B610" s="89"/>
      <c r="C610" s="79"/>
    </row>
    <row r="611" spans="2:3" ht="14.4">
      <c r="B611" s="89"/>
      <c r="C611" s="79"/>
    </row>
    <row r="612" spans="2:3" ht="14.4">
      <c r="B612" s="89"/>
      <c r="C612" s="79"/>
    </row>
    <row r="613" spans="2:3" ht="14.4">
      <c r="B613" s="89"/>
      <c r="C613" s="79"/>
    </row>
    <row r="614" spans="2:3" ht="14.4">
      <c r="B614" s="89"/>
      <c r="C614" s="79"/>
    </row>
    <row r="615" spans="2:3" ht="14.4">
      <c r="B615" s="89"/>
      <c r="C615" s="79"/>
    </row>
    <row r="616" spans="2:3" ht="14.4">
      <c r="B616" s="89"/>
      <c r="C616" s="79"/>
    </row>
    <row r="617" spans="2:3" ht="14.4">
      <c r="B617" s="89"/>
      <c r="C617" s="79"/>
    </row>
    <row r="618" spans="2:3" ht="14.4">
      <c r="B618" s="89"/>
      <c r="C618" s="79"/>
    </row>
    <row r="619" spans="2:3" ht="14.4">
      <c r="B619" s="89"/>
      <c r="C619" s="79"/>
    </row>
    <row r="620" spans="2:3" ht="14.4">
      <c r="B620" s="89"/>
      <c r="C620" s="79"/>
    </row>
    <row r="621" spans="2:3" ht="14.4">
      <c r="B621" s="89"/>
      <c r="C621" s="79"/>
    </row>
    <row r="622" spans="2:3" ht="14.4">
      <c r="B622" s="89"/>
      <c r="C622" s="79"/>
    </row>
    <row r="623" spans="2:3" ht="14.4">
      <c r="B623" s="89"/>
      <c r="C623" s="79"/>
    </row>
    <row r="624" spans="2:3" ht="14.4">
      <c r="B624" s="89"/>
      <c r="C624" s="79"/>
    </row>
    <row r="625" spans="2:3" ht="14.4">
      <c r="B625" s="89"/>
      <c r="C625" s="79"/>
    </row>
    <row r="626" spans="2:3" ht="14.4">
      <c r="B626" s="89"/>
      <c r="C626" s="79"/>
    </row>
    <row r="627" spans="2:3" ht="14.4">
      <c r="B627" s="89"/>
      <c r="C627" s="79"/>
    </row>
    <row r="628" spans="2:3" ht="14.4">
      <c r="B628" s="89"/>
      <c r="C628" s="79"/>
    </row>
    <row r="629" spans="2:3" ht="14.4">
      <c r="B629" s="89"/>
      <c r="C629" s="79"/>
    </row>
    <row r="630" spans="2:3" ht="14.4">
      <c r="B630" s="89"/>
      <c r="C630" s="79"/>
    </row>
    <row r="631" spans="2:3" ht="14.4">
      <c r="B631" s="89"/>
      <c r="C631" s="79"/>
    </row>
    <row r="632" spans="2:3" ht="14.4">
      <c r="B632" s="89"/>
      <c r="C632" s="79"/>
    </row>
    <row r="633" spans="2:3" ht="14.4">
      <c r="B633" s="89"/>
      <c r="C633" s="79"/>
    </row>
    <row r="634" spans="2:3" ht="14.4">
      <c r="B634" s="89"/>
      <c r="C634" s="79"/>
    </row>
    <row r="635" spans="2:3" ht="14.4">
      <c r="B635" s="89"/>
      <c r="C635" s="79"/>
    </row>
    <row r="636" spans="2:3" ht="14.4">
      <c r="B636" s="89"/>
      <c r="C636" s="79"/>
    </row>
    <row r="637" spans="2:3" ht="14.4">
      <c r="B637" s="89"/>
      <c r="C637" s="79"/>
    </row>
    <row r="638" spans="2:3" ht="14.4">
      <c r="B638" s="89"/>
      <c r="C638" s="79"/>
    </row>
    <row r="639" spans="2:3" ht="14.4">
      <c r="B639" s="89"/>
      <c r="C639" s="79"/>
    </row>
    <row r="640" spans="2:3" ht="14.4">
      <c r="B640" s="89"/>
      <c r="C640" s="79"/>
    </row>
    <row r="641" spans="2:3" ht="14.4">
      <c r="B641" s="89"/>
      <c r="C641" s="79"/>
    </row>
    <row r="642" spans="2:3" ht="14.4">
      <c r="B642" s="89"/>
      <c r="C642" s="79"/>
    </row>
    <row r="643" spans="2:3" ht="14.4">
      <c r="B643" s="89"/>
      <c r="C643" s="79"/>
    </row>
    <row r="644" spans="2:3" ht="14.4">
      <c r="B644" s="89"/>
      <c r="C644" s="79"/>
    </row>
    <row r="645" spans="2:3" ht="14.4">
      <c r="B645" s="89"/>
      <c r="C645" s="79"/>
    </row>
    <row r="646" spans="2:3" ht="14.4">
      <c r="B646" s="89"/>
      <c r="C646" s="79"/>
    </row>
    <row r="647" spans="2:3" ht="14.4">
      <c r="B647" s="89"/>
      <c r="C647" s="79"/>
    </row>
    <row r="648" spans="2:3" ht="14.4">
      <c r="B648" s="89"/>
      <c r="C648" s="79"/>
    </row>
    <row r="649" spans="2:3" ht="14.4">
      <c r="B649" s="89"/>
      <c r="C649" s="79"/>
    </row>
    <row r="650" spans="2:3" ht="14.4">
      <c r="B650" s="89"/>
      <c r="C650" s="79"/>
    </row>
    <row r="651" spans="2:3" ht="14.4">
      <c r="B651" s="89"/>
      <c r="C651" s="79"/>
    </row>
    <row r="652" spans="2:3" ht="14.4">
      <c r="B652" s="89"/>
      <c r="C652" s="79"/>
    </row>
    <row r="653" spans="2:3" ht="14.4">
      <c r="B653" s="89"/>
      <c r="C653" s="79"/>
    </row>
    <row r="654" spans="2:3" ht="14.4">
      <c r="B654" s="89"/>
      <c r="C654" s="79"/>
    </row>
    <row r="655" spans="2:3" ht="14.4">
      <c r="B655" s="89"/>
      <c r="C655" s="79"/>
    </row>
    <row r="656" spans="2:3" ht="14.4">
      <c r="B656" s="89"/>
      <c r="C656" s="79"/>
    </row>
    <row r="657" spans="2:3" ht="14.4">
      <c r="B657" s="89"/>
      <c r="C657" s="79"/>
    </row>
    <row r="658" spans="2:3" ht="14.4">
      <c r="B658" s="89"/>
      <c r="C658" s="79"/>
    </row>
    <row r="659" spans="2:3" ht="14.4">
      <c r="B659" s="89"/>
      <c r="C659" s="79"/>
    </row>
    <row r="660" spans="2:3" ht="14.4">
      <c r="B660" s="89"/>
      <c r="C660" s="79"/>
    </row>
    <row r="661" spans="2:3" ht="14.4">
      <c r="B661" s="89"/>
      <c r="C661" s="79"/>
    </row>
    <row r="662" spans="2:3" ht="14.4">
      <c r="B662" s="89"/>
      <c r="C662" s="79"/>
    </row>
    <row r="663" spans="2:3" ht="14.4">
      <c r="B663" s="89"/>
      <c r="C663" s="79"/>
    </row>
    <row r="664" spans="2:3" ht="14.4">
      <c r="B664" s="89"/>
      <c r="C664" s="79"/>
    </row>
    <row r="665" spans="2:3" ht="14.4">
      <c r="B665" s="89"/>
      <c r="C665" s="79"/>
    </row>
    <row r="666" spans="2:3" ht="14.4">
      <c r="B666" s="89"/>
      <c r="C666" s="79"/>
    </row>
    <row r="667" spans="2:3" ht="14.4">
      <c r="B667" s="89"/>
      <c r="C667" s="79"/>
    </row>
    <row r="668" spans="2:3" ht="14.4">
      <c r="B668" s="89"/>
      <c r="C668" s="79"/>
    </row>
    <row r="669" spans="2:3" ht="14.4">
      <c r="B669" s="89"/>
      <c r="C669" s="79"/>
    </row>
    <row r="670" spans="2:3" ht="14.4">
      <c r="B670" s="89"/>
      <c r="C670" s="79"/>
    </row>
    <row r="671" spans="2:3" ht="14.4">
      <c r="B671" s="89"/>
      <c r="C671" s="79"/>
    </row>
    <row r="672" spans="2:3" ht="14.4">
      <c r="B672" s="89"/>
      <c r="C672" s="79"/>
    </row>
    <row r="673" spans="2:3" ht="14.4">
      <c r="B673" s="89"/>
      <c r="C673" s="79"/>
    </row>
    <row r="674" spans="2:3" ht="14.4">
      <c r="B674" s="89"/>
      <c r="C674" s="79"/>
    </row>
    <row r="675" spans="2:3" ht="14.4">
      <c r="B675" s="89"/>
      <c r="C675" s="79"/>
    </row>
    <row r="676" spans="2:3" ht="14.4">
      <c r="B676" s="89"/>
      <c r="C676" s="79"/>
    </row>
    <row r="677" spans="2:3" ht="14.4">
      <c r="B677" s="89"/>
      <c r="C677" s="79"/>
    </row>
    <row r="678" spans="2:3" ht="14.4">
      <c r="B678" s="89"/>
      <c r="C678" s="79"/>
    </row>
    <row r="679" spans="2:3" ht="14.4">
      <c r="B679" s="89"/>
      <c r="C679" s="79"/>
    </row>
    <row r="680" spans="2:3" ht="14.4">
      <c r="B680" s="89"/>
      <c r="C680" s="79"/>
    </row>
    <row r="681" spans="2:3" ht="14.4">
      <c r="B681" s="89"/>
      <c r="C681" s="79"/>
    </row>
    <row r="682" spans="2:3" ht="14.4">
      <c r="B682" s="89"/>
      <c r="C682" s="79"/>
    </row>
    <row r="683" spans="2:3" ht="14.4">
      <c r="B683" s="89"/>
      <c r="C683" s="79"/>
    </row>
    <row r="684" spans="2:3" ht="14.4">
      <c r="B684" s="89"/>
      <c r="C684" s="79"/>
    </row>
    <row r="685" spans="2:3" ht="14.4">
      <c r="B685" s="89"/>
      <c r="C685" s="79"/>
    </row>
    <row r="686" spans="2:3" ht="14.4">
      <c r="B686" s="89"/>
      <c r="C686" s="79"/>
    </row>
    <row r="687" spans="2:3" ht="14.4">
      <c r="B687" s="89"/>
      <c r="C687" s="79"/>
    </row>
    <row r="688" spans="2:3" ht="14.4">
      <c r="B688" s="89"/>
      <c r="C688" s="79"/>
    </row>
    <row r="689" spans="2:3" ht="14.4">
      <c r="B689" s="89"/>
      <c r="C689" s="79"/>
    </row>
    <row r="690" spans="2:3" ht="14.4">
      <c r="B690" s="89"/>
      <c r="C690" s="79"/>
    </row>
    <row r="691" spans="2:3" ht="14.4">
      <c r="B691" s="89"/>
      <c r="C691" s="79"/>
    </row>
    <row r="692" spans="2:3" ht="14.4">
      <c r="B692" s="89"/>
      <c r="C692" s="79"/>
    </row>
    <row r="693" spans="2:3" ht="14.4">
      <c r="B693" s="89"/>
      <c r="C693" s="79"/>
    </row>
    <row r="694" spans="2:3" ht="14.4">
      <c r="B694" s="89"/>
      <c r="C694" s="79"/>
    </row>
    <row r="695" spans="2:3" ht="14.4">
      <c r="B695" s="89"/>
      <c r="C695" s="79"/>
    </row>
    <row r="696" spans="2:3" ht="14.4">
      <c r="B696" s="89"/>
      <c r="C696" s="79"/>
    </row>
    <row r="697" spans="2:3" ht="14.4">
      <c r="B697" s="89"/>
      <c r="C697" s="79"/>
    </row>
    <row r="698" spans="2:3" ht="14.4">
      <c r="B698" s="89"/>
      <c r="C698" s="79"/>
    </row>
    <row r="699" spans="2:3" ht="14.4">
      <c r="B699" s="89"/>
      <c r="C699" s="79"/>
    </row>
    <row r="700" spans="2:3" ht="14.4">
      <c r="B700" s="89"/>
      <c r="C700" s="79"/>
    </row>
    <row r="701" spans="2:3" ht="14.4">
      <c r="B701" s="89"/>
      <c r="C701" s="79"/>
    </row>
    <row r="702" spans="2:3" ht="14.4">
      <c r="B702" s="89"/>
      <c r="C702" s="79"/>
    </row>
    <row r="703" spans="2:3" ht="14.4">
      <c r="B703" s="89"/>
      <c r="C703" s="79"/>
    </row>
    <row r="704" spans="2:3" ht="14.4">
      <c r="B704" s="89"/>
      <c r="C704" s="79"/>
    </row>
    <row r="705" spans="2:3" ht="14.4">
      <c r="B705" s="89"/>
      <c r="C705" s="79"/>
    </row>
    <row r="706" spans="2:3" ht="14.4">
      <c r="B706" s="89"/>
      <c r="C706" s="79"/>
    </row>
    <row r="707" spans="2:3" ht="14.4">
      <c r="B707" s="89"/>
      <c r="C707" s="79"/>
    </row>
    <row r="708" spans="2:3" ht="14.4">
      <c r="B708" s="89"/>
      <c r="C708" s="79"/>
    </row>
    <row r="709" spans="2:3" ht="14.4">
      <c r="B709" s="89"/>
      <c r="C709" s="79"/>
    </row>
    <row r="710" spans="2:3" ht="14.4">
      <c r="B710" s="89"/>
      <c r="C710" s="79"/>
    </row>
    <row r="711" spans="2:3" ht="14.4">
      <c r="B711" s="89"/>
      <c r="C711" s="79"/>
    </row>
    <row r="712" spans="2:3" ht="14.4">
      <c r="B712" s="89"/>
      <c r="C712" s="79"/>
    </row>
    <row r="713" spans="2:3" ht="14.4">
      <c r="B713" s="89"/>
      <c r="C713" s="79"/>
    </row>
    <row r="714" spans="2:3" ht="14.4">
      <c r="B714" s="89"/>
      <c r="C714" s="79"/>
    </row>
    <row r="715" spans="2:3" ht="14.4">
      <c r="B715" s="89"/>
      <c r="C715" s="79"/>
    </row>
    <row r="716" spans="2:3" ht="14.4">
      <c r="B716" s="89"/>
      <c r="C716" s="79"/>
    </row>
    <row r="717" spans="2:3" ht="14.4">
      <c r="B717" s="89"/>
      <c r="C717" s="79"/>
    </row>
    <row r="718" spans="2:3" ht="14.4">
      <c r="B718" s="89"/>
      <c r="C718" s="79"/>
    </row>
    <row r="719" spans="2:3" ht="14.4">
      <c r="B719" s="89"/>
      <c r="C719" s="79"/>
    </row>
    <row r="720" spans="2:3" ht="14.4">
      <c r="B720" s="89"/>
      <c r="C720" s="79"/>
    </row>
    <row r="721" spans="2:3" ht="14.4">
      <c r="B721" s="89"/>
      <c r="C721" s="79"/>
    </row>
    <row r="722" spans="2:3" ht="14.4">
      <c r="B722" s="89"/>
      <c r="C722" s="79"/>
    </row>
    <row r="723" spans="2:3" ht="14.4">
      <c r="B723" s="89"/>
      <c r="C723" s="79"/>
    </row>
    <row r="724" spans="2:3" ht="14.4">
      <c r="B724" s="89"/>
      <c r="C724" s="79"/>
    </row>
    <row r="725" spans="2:3" ht="14.4">
      <c r="B725" s="89"/>
      <c r="C725" s="79"/>
    </row>
    <row r="726" spans="2:3" ht="14.4">
      <c r="B726" s="89"/>
      <c r="C726" s="79"/>
    </row>
    <row r="727" spans="2:3" ht="14.4">
      <c r="B727" s="89"/>
      <c r="C727" s="79"/>
    </row>
    <row r="728" spans="2:3" ht="14.4">
      <c r="B728" s="89"/>
      <c r="C728" s="79"/>
    </row>
    <row r="729" spans="2:3" ht="14.4">
      <c r="B729" s="89"/>
      <c r="C729" s="79"/>
    </row>
    <row r="730" spans="2:3" ht="14.4">
      <c r="B730" s="89"/>
      <c r="C730" s="79"/>
    </row>
    <row r="731" spans="2:3" ht="14.4">
      <c r="B731" s="89"/>
      <c r="C731" s="79"/>
    </row>
    <row r="732" spans="2:3" ht="14.4">
      <c r="B732" s="89"/>
      <c r="C732" s="79"/>
    </row>
    <row r="733" spans="2:3" ht="14.4">
      <c r="B733" s="89"/>
      <c r="C733" s="79"/>
    </row>
    <row r="734" spans="2:3" ht="14.4">
      <c r="B734" s="89"/>
      <c r="C734" s="79"/>
    </row>
    <row r="735" spans="2:3" ht="14.4">
      <c r="B735" s="89"/>
      <c r="C735" s="79"/>
    </row>
    <row r="736" spans="2:3" ht="14.4">
      <c r="B736" s="89"/>
      <c r="C736" s="79"/>
    </row>
    <row r="737" spans="2:3" ht="14.4">
      <c r="B737" s="89"/>
      <c r="C737" s="79"/>
    </row>
    <row r="738" spans="2:3" ht="14.4">
      <c r="B738" s="89"/>
      <c r="C738" s="79"/>
    </row>
    <row r="739" spans="2:3" ht="14.4">
      <c r="B739" s="89"/>
      <c r="C739" s="79"/>
    </row>
    <row r="740" spans="2:3" ht="14.4">
      <c r="B740" s="89"/>
      <c r="C740" s="79"/>
    </row>
    <row r="741" spans="2:3" ht="14.4">
      <c r="B741" s="89"/>
      <c r="C741" s="79"/>
    </row>
    <row r="742" spans="2:3" ht="14.4">
      <c r="B742" s="89"/>
      <c r="C742" s="79"/>
    </row>
    <row r="743" spans="2:3" ht="14.4">
      <c r="B743" s="89"/>
      <c r="C743" s="79"/>
    </row>
    <row r="744" spans="2:3" ht="14.4">
      <c r="B744" s="89"/>
      <c r="C744" s="79"/>
    </row>
    <row r="745" spans="2:3" ht="14.4">
      <c r="B745" s="89"/>
      <c r="C745" s="79"/>
    </row>
    <row r="746" spans="2:3" ht="14.4">
      <c r="B746" s="89"/>
      <c r="C746" s="79"/>
    </row>
    <row r="747" spans="2:3" ht="14.4">
      <c r="B747" s="89"/>
      <c r="C747" s="79"/>
    </row>
    <row r="748" spans="2:3" ht="14.4">
      <c r="B748" s="89"/>
      <c r="C748" s="79"/>
    </row>
    <row r="749" spans="2:3" ht="14.4">
      <c r="B749" s="89"/>
      <c r="C749" s="79"/>
    </row>
    <row r="750" spans="2:3" ht="14.4">
      <c r="B750" s="89"/>
      <c r="C750" s="79"/>
    </row>
    <row r="751" spans="2:3" ht="14.4">
      <c r="B751" s="89"/>
      <c r="C751" s="79"/>
    </row>
    <row r="752" spans="2:3" ht="14.4">
      <c r="B752" s="89"/>
      <c r="C752" s="79"/>
    </row>
    <row r="753" spans="2:3" ht="14.4">
      <c r="B753" s="89"/>
      <c r="C753" s="79"/>
    </row>
    <row r="754" spans="2:3" ht="14.4">
      <c r="B754" s="89"/>
      <c r="C754" s="79"/>
    </row>
    <row r="755" spans="2:3" ht="14.4">
      <c r="B755" s="89"/>
      <c r="C755" s="79"/>
    </row>
    <row r="756" spans="2:3" ht="14.4">
      <c r="B756" s="89"/>
      <c r="C756" s="79"/>
    </row>
    <row r="757" spans="2:3" ht="14.4">
      <c r="B757" s="89"/>
      <c r="C757" s="79"/>
    </row>
    <row r="758" spans="2:3" ht="14.4">
      <c r="B758" s="89"/>
      <c r="C758" s="79"/>
    </row>
    <row r="759" spans="2:3" ht="14.4">
      <c r="B759" s="89"/>
      <c r="C759" s="79"/>
    </row>
    <row r="760" spans="2:3" ht="14.4">
      <c r="B760" s="89"/>
      <c r="C760" s="79"/>
    </row>
    <row r="761" spans="2:3" ht="14.4">
      <c r="B761" s="89"/>
      <c r="C761" s="79"/>
    </row>
    <row r="762" spans="2:3" ht="14.4">
      <c r="B762" s="89"/>
      <c r="C762" s="79"/>
    </row>
    <row r="763" spans="2:3" ht="14.4">
      <c r="B763" s="89"/>
      <c r="C763" s="79"/>
    </row>
    <row r="764" spans="2:3" ht="14.4">
      <c r="B764" s="89"/>
      <c r="C764" s="79"/>
    </row>
    <row r="765" spans="2:3" ht="14.4">
      <c r="B765" s="89"/>
      <c r="C765" s="79"/>
    </row>
    <row r="766" spans="2:3" ht="14.4">
      <c r="B766" s="89"/>
      <c r="C766" s="79"/>
    </row>
    <row r="767" spans="2:3" ht="14.4">
      <c r="B767" s="89"/>
      <c r="C767" s="79"/>
    </row>
    <row r="768" spans="2:3" ht="14.4">
      <c r="B768" s="89"/>
      <c r="C768" s="79"/>
    </row>
    <row r="769" spans="2:3" ht="14.4">
      <c r="B769" s="89"/>
      <c r="C769" s="79"/>
    </row>
    <row r="770" spans="2:3" ht="14.4">
      <c r="B770" s="89"/>
      <c r="C770" s="79"/>
    </row>
    <row r="771" spans="2:3" ht="14.4">
      <c r="B771" s="89"/>
      <c r="C771" s="79"/>
    </row>
    <row r="772" spans="2:3" ht="14.4">
      <c r="B772" s="89"/>
      <c r="C772" s="79"/>
    </row>
    <row r="773" spans="2:3" ht="14.4">
      <c r="B773" s="89"/>
      <c r="C773" s="79"/>
    </row>
    <row r="774" spans="2:3" ht="14.4">
      <c r="B774" s="89"/>
      <c r="C774" s="79"/>
    </row>
    <row r="775" spans="2:3" ht="14.4">
      <c r="B775" s="89"/>
      <c r="C775" s="79"/>
    </row>
    <row r="776" spans="2:3" ht="14.4">
      <c r="B776" s="89"/>
      <c r="C776" s="79"/>
    </row>
    <row r="777" spans="2:3" ht="14.4">
      <c r="B777" s="89"/>
      <c r="C777" s="79"/>
    </row>
    <row r="778" spans="2:3" ht="14.4">
      <c r="B778" s="89"/>
      <c r="C778" s="79"/>
    </row>
    <row r="779" spans="2:3" ht="14.4">
      <c r="B779" s="89"/>
      <c r="C779" s="79"/>
    </row>
    <row r="780" spans="2:3" ht="14.4">
      <c r="B780" s="89"/>
      <c r="C780" s="79"/>
    </row>
    <row r="781" spans="2:3" ht="14.4">
      <c r="B781" s="89"/>
      <c r="C781" s="79"/>
    </row>
    <row r="782" spans="2:3" ht="14.4">
      <c r="B782" s="89"/>
      <c r="C782" s="79"/>
    </row>
    <row r="783" spans="2:3" ht="14.4">
      <c r="B783" s="89"/>
      <c r="C783" s="79"/>
    </row>
    <row r="784" spans="2:3" ht="14.4">
      <c r="B784" s="89"/>
      <c r="C784" s="79"/>
    </row>
    <row r="785" spans="2:3" ht="14.4">
      <c r="B785" s="89"/>
      <c r="C785" s="79"/>
    </row>
    <row r="786" spans="2:3" ht="14.4">
      <c r="B786" s="89"/>
      <c r="C786" s="79"/>
    </row>
    <row r="787" spans="2:3" ht="14.4">
      <c r="B787" s="89"/>
      <c r="C787" s="79"/>
    </row>
    <row r="788" spans="2:3" ht="14.4">
      <c r="B788" s="89"/>
      <c r="C788" s="79"/>
    </row>
    <row r="789" spans="2:3" ht="14.4">
      <c r="B789" s="89"/>
      <c r="C789" s="79"/>
    </row>
    <row r="790" spans="2:3" ht="14.4">
      <c r="B790" s="89"/>
      <c r="C790" s="79"/>
    </row>
    <row r="791" spans="2:3" ht="14.4">
      <c r="B791" s="89"/>
      <c r="C791" s="79"/>
    </row>
    <row r="792" spans="2:3" ht="14.4">
      <c r="B792" s="89"/>
      <c r="C792" s="79"/>
    </row>
    <row r="793" spans="2:3" ht="14.4">
      <c r="B793" s="89"/>
      <c r="C793" s="79"/>
    </row>
    <row r="794" spans="2:3" ht="14.4">
      <c r="B794" s="89"/>
      <c r="C794" s="79"/>
    </row>
    <row r="795" spans="2:3" ht="14.4">
      <c r="B795" s="89"/>
      <c r="C795" s="79"/>
    </row>
    <row r="796" spans="2:3" ht="14.4">
      <c r="B796" s="89"/>
      <c r="C796" s="79"/>
    </row>
    <row r="797" spans="2:3" ht="14.4">
      <c r="B797" s="89"/>
      <c r="C797" s="79"/>
    </row>
    <row r="798" spans="2:3" ht="14.4">
      <c r="B798" s="89"/>
      <c r="C798" s="79"/>
    </row>
    <row r="799" spans="2:3" ht="14.4">
      <c r="B799" s="89"/>
      <c r="C799" s="79"/>
    </row>
    <row r="800" spans="2:3" ht="14.4">
      <c r="B800" s="89"/>
      <c r="C800" s="79"/>
    </row>
    <row r="801" spans="2:3" ht="14.4">
      <c r="B801" s="89"/>
      <c r="C801" s="79"/>
    </row>
    <row r="802" spans="2:3" ht="14.4">
      <c r="B802" s="89"/>
      <c r="C802" s="79"/>
    </row>
    <row r="803" spans="2:3" ht="14.4">
      <c r="B803" s="89"/>
      <c r="C803" s="79"/>
    </row>
    <row r="804" spans="2:3" ht="14.4">
      <c r="B804" s="89"/>
      <c r="C804" s="79"/>
    </row>
    <row r="805" spans="2:3" ht="14.4">
      <c r="B805" s="89"/>
      <c r="C805" s="79"/>
    </row>
    <row r="806" spans="2:3" ht="14.4">
      <c r="B806" s="89"/>
      <c r="C806" s="79"/>
    </row>
    <row r="807" spans="2:3" ht="14.4">
      <c r="B807" s="89"/>
      <c r="C807" s="79"/>
    </row>
    <row r="808" spans="2:3" ht="14.4">
      <c r="B808" s="89"/>
      <c r="C808" s="79"/>
    </row>
    <row r="809" spans="2:3" ht="14.4">
      <c r="B809" s="89"/>
      <c r="C809" s="79"/>
    </row>
    <row r="810" spans="2:3" ht="14.4">
      <c r="B810" s="89"/>
      <c r="C810" s="79"/>
    </row>
    <row r="811" spans="2:3" ht="14.4">
      <c r="B811" s="89"/>
      <c r="C811" s="79"/>
    </row>
    <row r="812" spans="2:3" ht="14.4">
      <c r="B812" s="89"/>
      <c r="C812" s="79"/>
    </row>
    <row r="813" spans="2:3" ht="14.4">
      <c r="B813" s="89"/>
      <c r="C813" s="79"/>
    </row>
    <row r="814" spans="2:3" ht="14.4">
      <c r="B814" s="89"/>
      <c r="C814" s="79"/>
    </row>
    <row r="815" spans="2:3" ht="14.4">
      <c r="B815" s="89"/>
      <c r="C815" s="79"/>
    </row>
    <row r="816" spans="2:3" ht="14.4">
      <c r="B816" s="89"/>
      <c r="C816" s="79"/>
    </row>
    <row r="817" spans="2:3" ht="14.4">
      <c r="B817" s="89"/>
      <c r="C817" s="79"/>
    </row>
    <row r="818" spans="2:3" ht="14.4">
      <c r="B818" s="89"/>
      <c r="C818" s="79"/>
    </row>
    <row r="819" spans="2:3" ht="14.4">
      <c r="B819" s="89"/>
      <c r="C819" s="79"/>
    </row>
    <row r="820" spans="2:3" ht="14.4">
      <c r="B820" s="89"/>
      <c r="C820" s="79"/>
    </row>
    <row r="821" spans="2:3" ht="14.4">
      <c r="B821" s="89"/>
      <c r="C821" s="79"/>
    </row>
    <row r="822" spans="2:3" ht="14.4">
      <c r="B822" s="89"/>
      <c r="C822" s="79"/>
    </row>
    <row r="823" spans="2:3" ht="14.4">
      <c r="B823" s="89"/>
      <c r="C823" s="79"/>
    </row>
    <row r="824" spans="2:3" ht="14.4">
      <c r="B824" s="89"/>
      <c r="C824" s="79"/>
    </row>
    <row r="825" spans="2:3" ht="14.4">
      <c r="B825" s="89"/>
      <c r="C825" s="79"/>
    </row>
    <row r="826" spans="2:3" ht="14.4">
      <c r="B826" s="89"/>
      <c r="C826" s="79"/>
    </row>
    <row r="827" spans="2:3" ht="14.4">
      <c r="B827" s="89"/>
      <c r="C827" s="79"/>
    </row>
    <row r="828" spans="2:3" ht="14.4">
      <c r="B828" s="89"/>
      <c r="C828" s="79"/>
    </row>
    <row r="829" spans="2:3" ht="14.4">
      <c r="B829" s="89"/>
      <c r="C829" s="79"/>
    </row>
    <row r="830" spans="2:3" ht="14.4">
      <c r="B830" s="89"/>
      <c r="C830" s="79"/>
    </row>
    <row r="831" spans="2:3" ht="14.4">
      <c r="B831" s="89"/>
      <c r="C831" s="79"/>
    </row>
    <row r="832" spans="2:3" ht="14.4">
      <c r="B832" s="89"/>
      <c r="C832" s="79"/>
    </row>
    <row r="833" spans="2:3" ht="14.4">
      <c r="B833" s="89"/>
      <c r="C833" s="79"/>
    </row>
    <row r="834" spans="2:3" ht="14.4">
      <c r="B834" s="89"/>
      <c r="C834" s="79"/>
    </row>
    <row r="835" spans="2:3" ht="14.4">
      <c r="B835" s="89"/>
      <c r="C835" s="79"/>
    </row>
    <row r="836" spans="2:3" ht="14.4">
      <c r="B836" s="89"/>
      <c r="C836" s="79"/>
    </row>
    <row r="837" spans="2:3" ht="14.4">
      <c r="B837" s="89"/>
      <c r="C837" s="79"/>
    </row>
    <row r="838" spans="2:3" ht="14.4">
      <c r="B838" s="89"/>
      <c r="C838" s="79"/>
    </row>
    <row r="839" spans="2:3" ht="14.4">
      <c r="B839" s="89"/>
      <c r="C839" s="79"/>
    </row>
    <row r="840" spans="2:3" ht="14.4">
      <c r="B840" s="89"/>
      <c r="C840" s="79"/>
    </row>
    <row r="841" spans="2:3" ht="14.4">
      <c r="B841" s="89"/>
      <c r="C841" s="79"/>
    </row>
    <row r="842" spans="2:3" ht="14.4">
      <c r="B842" s="89"/>
      <c r="C842" s="79"/>
    </row>
    <row r="843" spans="2:3" ht="14.4">
      <c r="B843" s="89"/>
      <c r="C843" s="79"/>
    </row>
    <row r="844" spans="2:3" ht="14.4">
      <c r="B844" s="89"/>
      <c r="C844" s="79"/>
    </row>
    <row r="845" spans="2:3" ht="14.4">
      <c r="B845" s="89"/>
      <c r="C845" s="79"/>
    </row>
    <row r="846" spans="2:3" ht="14.4">
      <c r="B846" s="89"/>
      <c r="C846" s="79"/>
    </row>
    <row r="847" spans="2:3" ht="14.4">
      <c r="B847" s="89"/>
      <c r="C847" s="79"/>
    </row>
    <row r="848" spans="2:3" ht="14.4">
      <c r="B848" s="89"/>
      <c r="C848" s="79"/>
    </row>
    <row r="849" spans="2:3" ht="14.4">
      <c r="B849" s="89"/>
      <c r="C849" s="79"/>
    </row>
    <row r="850" spans="2:3" ht="14.4">
      <c r="B850" s="89"/>
      <c r="C850" s="79"/>
    </row>
    <row r="851" spans="2:3" ht="14.4">
      <c r="B851" s="89"/>
      <c r="C851" s="79"/>
    </row>
    <row r="852" spans="2:3" ht="14.4">
      <c r="B852" s="89"/>
      <c r="C852" s="79"/>
    </row>
    <row r="853" spans="2:3" ht="14.4">
      <c r="B853" s="89"/>
      <c r="C853" s="79"/>
    </row>
    <row r="854" spans="2:3" ht="14.4">
      <c r="B854" s="89"/>
      <c r="C854" s="79"/>
    </row>
    <row r="855" spans="2:3" ht="14.4">
      <c r="B855" s="89"/>
      <c r="C855" s="79"/>
    </row>
    <row r="856" spans="2:3" ht="14.4">
      <c r="B856" s="89"/>
      <c r="C856" s="79"/>
    </row>
    <row r="857" spans="2:3" ht="14.4">
      <c r="B857" s="89"/>
      <c r="C857" s="79"/>
    </row>
    <row r="858" spans="2:3" ht="14.4">
      <c r="B858" s="89"/>
      <c r="C858" s="79"/>
    </row>
    <row r="859" spans="2:3" ht="14.4">
      <c r="B859" s="89"/>
      <c r="C859" s="79"/>
    </row>
    <row r="860" spans="2:3" ht="14.4">
      <c r="B860" s="89"/>
      <c r="C860" s="79"/>
    </row>
    <row r="861" spans="2:3" ht="14.4">
      <c r="B861" s="89"/>
      <c r="C861" s="79"/>
    </row>
    <row r="862" spans="2:3" ht="14.4">
      <c r="B862" s="89"/>
      <c r="C862" s="79"/>
    </row>
    <row r="863" spans="2:3" ht="14.4">
      <c r="B863" s="89"/>
      <c r="C863" s="79"/>
    </row>
    <row r="864" spans="2:3" ht="14.4">
      <c r="B864" s="89"/>
      <c r="C864" s="79"/>
    </row>
    <row r="865" spans="2:3" ht="14.4">
      <c r="B865" s="89"/>
      <c r="C865" s="79"/>
    </row>
    <row r="866" spans="2:3" ht="14.4">
      <c r="B866" s="89"/>
      <c r="C866" s="79"/>
    </row>
    <row r="867" spans="2:3" ht="14.4">
      <c r="B867" s="89"/>
      <c r="C867" s="79"/>
    </row>
    <row r="868" spans="2:3" ht="14.4">
      <c r="B868" s="89"/>
      <c r="C868" s="79"/>
    </row>
    <row r="869" spans="2:3" ht="14.4">
      <c r="B869" s="89"/>
      <c r="C869" s="79"/>
    </row>
    <row r="870" spans="2:3" ht="14.4">
      <c r="B870" s="89"/>
      <c r="C870" s="79"/>
    </row>
    <row r="871" spans="2:3" ht="14.4">
      <c r="B871" s="89"/>
      <c r="C871" s="79"/>
    </row>
    <row r="872" spans="2:3" ht="14.4">
      <c r="B872" s="89"/>
      <c r="C872" s="79"/>
    </row>
    <row r="873" spans="2:3" ht="14.4">
      <c r="B873" s="89"/>
      <c r="C873" s="79"/>
    </row>
    <row r="874" spans="2:3" ht="14.4">
      <c r="B874" s="89"/>
      <c r="C874" s="79"/>
    </row>
    <row r="875" spans="2:3" ht="14.4">
      <c r="B875" s="89"/>
      <c r="C875" s="79"/>
    </row>
    <row r="876" spans="2:3" ht="14.4">
      <c r="B876" s="89"/>
      <c r="C876" s="79"/>
    </row>
    <row r="877" spans="2:3" ht="14.4">
      <c r="B877" s="89"/>
      <c r="C877" s="79"/>
    </row>
    <row r="878" spans="2:3" ht="14.4">
      <c r="B878" s="89"/>
      <c r="C878" s="79"/>
    </row>
    <row r="879" spans="2:3" ht="14.4">
      <c r="B879" s="89"/>
      <c r="C879" s="79"/>
    </row>
    <row r="880" spans="2:3" ht="14.4">
      <c r="B880" s="89"/>
      <c r="C880" s="79"/>
    </row>
    <row r="881" spans="2:3" ht="14.4">
      <c r="B881" s="89"/>
      <c r="C881" s="79"/>
    </row>
    <row r="882" spans="2:3" ht="14.4">
      <c r="B882" s="89"/>
      <c r="C882" s="79"/>
    </row>
    <row r="883" spans="2:3" ht="14.4">
      <c r="B883" s="89"/>
      <c r="C883" s="79"/>
    </row>
    <row r="884" spans="2:3" ht="14.4">
      <c r="B884" s="89"/>
      <c r="C884" s="79"/>
    </row>
    <row r="885" spans="2:3" ht="14.4">
      <c r="B885" s="89"/>
      <c r="C885" s="79"/>
    </row>
    <row r="886" spans="2:3" ht="14.4">
      <c r="B886" s="89"/>
      <c r="C886" s="79"/>
    </row>
    <row r="887" spans="2:3" ht="14.4">
      <c r="B887" s="89"/>
      <c r="C887" s="79"/>
    </row>
    <row r="888" spans="2:3" ht="14.4">
      <c r="B888" s="89"/>
      <c r="C888" s="79"/>
    </row>
    <row r="889" spans="2:3" ht="14.4">
      <c r="B889" s="89"/>
      <c r="C889" s="79"/>
    </row>
    <row r="890" spans="2:3" ht="14.4">
      <c r="B890" s="89"/>
      <c r="C890" s="79"/>
    </row>
    <row r="891" spans="2:3" ht="14.4">
      <c r="B891" s="89"/>
      <c r="C891" s="79"/>
    </row>
    <row r="892" spans="2:3" ht="14.4">
      <c r="B892" s="89"/>
      <c r="C892" s="79"/>
    </row>
    <row r="893" spans="2:3" ht="14.4">
      <c r="B893" s="89"/>
      <c r="C893" s="79"/>
    </row>
    <row r="894" spans="2:3" ht="14.4">
      <c r="B894" s="89"/>
      <c r="C894" s="79"/>
    </row>
    <row r="895" spans="2:3" ht="14.4">
      <c r="B895" s="89"/>
      <c r="C895" s="79"/>
    </row>
    <row r="896" spans="2:3" ht="14.4">
      <c r="B896" s="89"/>
      <c r="C896" s="79"/>
    </row>
    <row r="897" spans="2:3" ht="14.4">
      <c r="B897" s="89"/>
      <c r="C897" s="79"/>
    </row>
    <row r="898" spans="2:3" ht="14.4">
      <c r="B898" s="89"/>
      <c r="C898" s="79"/>
    </row>
    <row r="899" spans="2:3" ht="14.4">
      <c r="B899" s="89"/>
      <c r="C899" s="79"/>
    </row>
    <row r="900" spans="2:3" ht="14.4">
      <c r="B900" s="89"/>
      <c r="C900" s="79"/>
    </row>
    <row r="901" spans="2:3" ht="14.4">
      <c r="B901" s="89"/>
      <c r="C901" s="79"/>
    </row>
    <row r="902" spans="2:3" ht="14.4">
      <c r="B902" s="89"/>
      <c r="C902" s="79"/>
    </row>
    <row r="903" spans="2:3" ht="14.4">
      <c r="B903" s="89"/>
      <c r="C903" s="79"/>
    </row>
    <row r="904" spans="2:3" ht="14.4">
      <c r="B904" s="89"/>
      <c r="C904" s="79"/>
    </row>
    <row r="905" spans="2:3" ht="14.4">
      <c r="B905" s="89"/>
      <c r="C905" s="79"/>
    </row>
    <row r="906" spans="2:3" ht="14.4">
      <c r="B906" s="89"/>
      <c r="C906" s="79"/>
    </row>
    <row r="907" spans="2:3" ht="14.4">
      <c r="B907" s="89"/>
      <c r="C907" s="79"/>
    </row>
    <row r="908" spans="2:3" ht="14.4">
      <c r="B908" s="89"/>
      <c r="C908" s="79"/>
    </row>
    <row r="909" spans="2:3" ht="14.4">
      <c r="B909" s="89"/>
      <c r="C909" s="79"/>
    </row>
    <row r="910" spans="2:3" ht="14.4">
      <c r="B910" s="89"/>
      <c r="C910" s="79"/>
    </row>
    <row r="911" spans="2:3" ht="14.4">
      <c r="B911" s="89"/>
      <c r="C911" s="79"/>
    </row>
    <row r="912" spans="2:3" ht="14.4">
      <c r="B912" s="89"/>
      <c r="C912" s="79"/>
    </row>
    <row r="913" spans="2:3" ht="14.4">
      <c r="B913" s="89"/>
      <c r="C913" s="79"/>
    </row>
    <row r="914" spans="2:3" ht="14.4">
      <c r="B914" s="89"/>
      <c r="C914" s="79"/>
    </row>
    <row r="915" spans="2:3" ht="14.4">
      <c r="B915" s="89"/>
      <c r="C915" s="79"/>
    </row>
    <row r="916" spans="2:3" ht="14.4">
      <c r="B916" s="89"/>
      <c r="C916" s="79"/>
    </row>
    <row r="917" spans="2:3" ht="14.4">
      <c r="B917" s="89"/>
      <c r="C917" s="79"/>
    </row>
    <row r="918" spans="2:3" ht="14.4">
      <c r="B918" s="89"/>
      <c r="C918" s="79"/>
    </row>
    <row r="919" spans="2:3" ht="14.4">
      <c r="B919" s="89"/>
      <c r="C919" s="79"/>
    </row>
    <row r="920" spans="2:3" ht="14.4">
      <c r="B920" s="89"/>
      <c r="C920" s="79"/>
    </row>
    <row r="921" spans="2:3" ht="14.4">
      <c r="B921" s="89"/>
      <c r="C921" s="79"/>
    </row>
    <row r="922" spans="2:3" ht="14.4">
      <c r="B922" s="89"/>
      <c r="C922" s="79"/>
    </row>
    <row r="923" spans="2:3" ht="14.4">
      <c r="B923" s="89"/>
      <c r="C923" s="79"/>
    </row>
    <row r="924" spans="2:3" ht="14.4">
      <c r="B924" s="89"/>
      <c r="C924" s="79"/>
    </row>
    <row r="925" spans="2:3" ht="14.4">
      <c r="B925" s="89"/>
      <c r="C925" s="79"/>
    </row>
    <row r="926" spans="2:3" ht="14.4">
      <c r="B926" s="89"/>
      <c r="C926" s="79"/>
    </row>
    <row r="927" spans="2:3" ht="14.4">
      <c r="B927" s="89"/>
      <c r="C927" s="79"/>
    </row>
    <row r="928" spans="2:3" ht="14.4">
      <c r="B928" s="89"/>
      <c r="C928" s="79"/>
    </row>
    <row r="929" spans="2:3" ht="14.4">
      <c r="B929" s="89"/>
      <c r="C929" s="79"/>
    </row>
    <row r="930" spans="2:3" ht="14.4">
      <c r="B930" s="89"/>
      <c r="C930" s="79"/>
    </row>
    <row r="931" spans="2:3" ht="14.4">
      <c r="B931" s="89"/>
      <c r="C931" s="79"/>
    </row>
    <row r="932" spans="2:3" ht="14.4">
      <c r="B932" s="89"/>
      <c r="C932" s="79"/>
    </row>
    <row r="933" spans="2:3" ht="14.4">
      <c r="B933" s="89"/>
      <c r="C933" s="79"/>
    </row>
    <row r="934" spans="2:3" ht="14.4">
      <c r="B934" s="89"/>
      <c r="C934" s="79"/>
    </row>
    <row r="935" spans="2:3" ht="14.4">
      <c r="B935" s="89"/>
      <c r="C935" s="79"/>
    </row>
    <row r="936" spans="2:3" ht="14.4">
      <c r="B936" s="89"/>
      <c r="C936" s="79"/>
    </row>
    <row r="937" spans="2:3" ht="14.4">
      <c r="B937" s="89"/>
      <c r="C937" s="79"/>
    </row>
    <row r="938" spans="2:3" ht="14.4">
      <c r="B938" s="89"/>
      <c r="C938" s="79"/>
    </row>
    <row r="939" spans="2:3" ht="14.4">
      <c r="B939" s="89"/>
      <c r="C939" s="79"/>
    </row>
    <row r="940" spans="2:3" ht="14.4">
      <c r="B940" s="89"/>
      <c r="C940" s="79"/>
    </row>
    <row r="941" spans="2:3" ht="14.4">
      <c r="B941" s="89"/>
      <c r="C941" s="79"/>
    </row>
    <row r="942" spans="2:3" ht="14.4">
      <c r="B942" s="89"/>
      <c r="C942" s="79"/>
    </row>
    <row r="943" spans="2:3" ht="14.4">
      <c r="B943" s="89"/>
      <c r="C943" s="79"/>
    </row>
    <row r="944" spans="2:3" ht="14.4">
      <c r="B944" s="89"/>
      <c r="C944" s="79"/>
    </row>
    <row r="945" spans="2:3" ht="14.4">
      <c r="B945" s="89"/>
      <c r="C945" s="79"/>
    </row>
    <row r="946" spans="2:3" ht="14.4">
      <c r="B946" s="89"/>
      <c r="C946" s="79"/>
    </row>
    <row r="947" spans="2:3" ht="14.4">
      <c r="B947" s="89"/>
      <c r="C947" s="79"/>
    </row>
    <row r="948" spans="2:3" ht="14.4">
      <c r="B948" s="89"/>
      <c r="C948" s="79"/>
    </row>
    <row r="949" spans="2:3" ht="14.4">
      <c r="B949" s="89"/>
      <c r="C949" s="79"/>
    </row>
    <row r="950" spans="2:3" ht="14.4">
      <c r="B950" s="89"/>
      <c r="C950" s="79"/>
    </row>
    <row r="951" spans="2:3" ht="14.4">
      <c r="B951" s="89"/>
      <c r="C951" s="79"/>
    </row>
    <row r="952" spans="2:3" ht="14.4">
      <c r="B952" s="89"/>
      <c r="C952" s="79"/>
    </row>
    <row r="953" spans="2:3" ht="14.4">
      <c r="B953" s="89"/>
      <c r="C953" s="79"/>
    </row>
    <row r="954" spans="2:3" ht="14.4">
      <c r="B954" s="89"/>
      <c r="C954" s="79"/>
    </row>
    <row r="955" spans="2:3" ht="14.4">
      <c r="B955" s="89"/>
      <c r="C955" s="79"/>
    </row>
    <row r="956" spans="2:3" ht="14.4">
      <c r="B956" s="89"/>
      <c r="C956" s="79"/>
    </row>
    <row r="957" spans="2:3" ht="14.4">
      <c r="B957" s="89"/>
      <c r="C957" s="79"/>
    </row>
    <row r="958" spans="2:3" ht="14.4">
      <c r="B958" s="89"/>
      <c r="C958" s="79"/>
    </row>
    <row r="959" spans="2:3" ht="14.4">
      <c r="B959" s="89"/>
      <c r="C959" s="79"/>
    </row>
    <row r="960" spans="2:3" ht="14.4">
      <c r="B960" s="89"/>
      <c r="C960" s="79"/>
    </row>
    <row r="961" spans="2:3" ht="14.4">
      <c r="B961" s="89"/>
      <c r="C961" s="79"/>
    </row>
    <row r="962" spans="2:3" ht="14.4">
      <c r="B962" s="89"/>
      <c r="C962" s="79"/>
    </row>
    <row r="963" spans="2:3" ht="14.4">
      <c r="B963" s="89"/>
      <c r="C963" s="79"/>
    </row>
    <row r="964" spans="2:3" ht="14.4">
      <c r="B964" s="89"/>
      <c r="C964" s="79"/>
    </row>
    <row r="965" spans="2:3" ht="14.4">
      <c r="B965" s="89"/>
      <c r="C965" s="79"/>
    </row>
    <row r="966" spans="2:3" ht="14.4">
      <c r="B966" s="89"/>
      <c r="C966" s="79"/>
    </row>
    <row r="967" spans="2:3" ht="14.4">
      <c r="B967" s="89"/>
      <c r="C967" s="79"/>
    </row>
    <row r="968" spans="2:3" ht="14.4">
      <c r="B968" s="89"/>
      <c r="C968" s="79"/>
    </row>
    <row r="969" spans="2:3" ht="14.4">
      <c r="B969" s="89"/>
      <c r="C969" s="79"/>
    </row>
    <row r="970" spans="2:3" ht="14.4">
      <c r="B970" s="89"/>
      <c r="C970" s="79"/>
    </row>
    <row r="971" spans="2:3" ht="14.4">
      <c r="B971" s="89"/>
      <c r="C971" s="79"/>
    </row>
    <row r="972" spans="2:3" ht="14.4">
      <c r="B972" s="89"/>
      <c r="C972" s="79"/>
    </row>
    <row r="973" spans="2:3" ht="14.4">
      <c r="B973" s="89"/>
      <c r="C973" s="79"/>
    </row>
    <row r="974" spans="2:3" ht="14.4">
      <c r="B974" s="89"/>
      <c r="C974" s="79"/>
    </row>
    <row r="975" spans="2:3" ht="14.4">
      <c r="B975" s="89"/>
      <c r="C975" s="79"/>
    </row>
    <row r="976" spans="2:3" ht="14.4">
      <c r="B976" s="89"/>
      <c r="C976" s="79"/>
    </row>
    <row r="977" spans="2:3" ht="14.4">
      <c r="B977" s="89"/>
      <c r="C977" s="79"/>
    </row>
    <row r="978" spans="2:3" ht="14.4">
      <c r="B978" s="89"/>
      <c r="C978" s="79"/>
    </row>
    <row r="979" spans="2:3" ht="14.4">
      <c r="B979" s="89"/>
      <c r="C979" s="79"/>
    </row>
    <row r="980" spans="2:3" ht="14.4">
      <c r="B980" s="89"/>
      <c r="C980" s="79"/>
    </row>
    <row r="981" spans="2:3" ht="14.4">
      <c r="B981" s="89"/>
      <c r="C981" s="79"/>
    </row>
    <row r="982" spans="2:3" ht="14.4">
      <c r="B982" s="89"/>
      <c r="C982" s="79"/>
    </row>
    <row r="983" spans="2:3" ht="14.4">
      <c r="B983" s="89"/>
      <c r="C983" s="79"/>
    </row>
    <row r="984" spans="2:3" ht="14.4">
      <c r="B984" s="89"/>
      <c r="C984" s="79"/>
    </row>
    <row r="985" spans="2:3" ht="14.4">
      <c r="B985" s="89"/>
      <c r="C985" s="79"/>
    </row>
    <row r="986" spans="2:3" ht="14.4">
      <c r="B986" s="89"/>
      <c r="C986" s="79"/>
    </row>
    <row r="987" spans="2:3" ht="14.4">
      <c r="B987" s="89"/>
      <c r="C987" s="79"/>
    </row>
    <row r="988" spans="2:3" ht="14.4">
      <c r="B988" s="89"/>
      <c r="C988" s="79"/>
    </row>
    <row r="989" spans="2:3" ht="14.4">
      <c r="B989" s="89"/>
      <c r="C989" s="79"/>
    </row>
    <row r="990" spans="2:3" ht="14.4">
      <c r="B990" s="89"/>
      <c r="C990" s="79"/>
    </row>
    <row r="991" spans="2:3" ht="14.4">
      <c r="B991" s="89"/>
      <c r="C991" s="79"/>
    </row>
    <row r="992" spans="2:3" ht="14.4">
      <c r="B992" s="89"/>
      <c r="C992" s="79"/>
    </row>
    <row r="993" spans="2:3" ht="14.4">
      <c r="B993" s="89"/>
      <c r="C993" s="79"/>
    </row>
    <row r="994" spans="2:3" ht="14.4">
      <c r="B994" s="89"/>
      <c r="C994" s="79"/>
    </row>
    <row r="995" spans="2:3" ht="14.4">
      <c r="B995" s="89"/>
      <c r="C995" s="79"/>
    </row>
    <row r="996" spans="2:3" ht="14.4">
      <c r="B996" s="89"/>
      <c r="C996" s="79"/>
    </row>
    <row r="997" spans="2:3" ht="14.4">
      <c r="B997" s="89"/>
      <c r="C997" s="79"/>
    </row>
    <row r="998" spans="2:3" ht="14.4">
      <c r="B998" s="89"/>
      <c r="C998" s="79"/>
    </row>
    <row r="999" spans="2:3" ht="14.4">
      <c r="B999" s="89"/>
      <c r="C999" s="79"/>
    </row>
    <row r="1000" spans="2:3" ht="14.4">
      <c r="B1000" s="89"/>
      <c r="C1000" s="79"/>
    </row>
  </sheetData>
  <mergeCells count="6">
    <mergeCell ref="B11:N11"/>
    <mergeCell ref="B1:N1"/>
    <mergeCell ref="B23:N23"/>
    <mergeCell ref="P1:AB1"/>
    <mergeCell ref="P23:AB23"/>
    <mergeCell ref="P11:AB11"/>
  </mergeCells>
  <conditionalFormatting sqref="R3:AB10 R15:AB22 R25:AB31">
    <cfRule type="containsText" dxfId="7" priority="1" operator="containsText" text="H">
      <formula>NOT(ISERROR(SEARCH(("H"),(R3))))</formula>
    </cfRule>
  </conditionalFormatting>
  <conditionalFormatting sqref="R3:AB10 R15:AB22 R25:AB31">
    <cfRule type="containsText" dxfId="6" priority="2" operator="containsText" text="M">
      <formula>NOT(ISERROR(SEARCH(("M"),(R3))))</formula>
    </cfRule>
  </conditionalFormatting>
  <conditionalFormatting sqref="R3:AB10 R15:AB22 R25:AB31">
    <cfRule type="containsText" dxfId="5" priority="3" operator="containsText" text="L">
      <formula>NOT(ISERROR(SEARCH(("L"),(R3))))</formula>
    </cfRule>
  </conditionalFormatting>
  <conditionalFormatting sqref="R15:AB22 R25:AB31">
    <cfRule type="containsText" dxfId="4" priority="4" operator="containsText" text="H">
      <formula>NOT(ISERROR(SEARCH(("H"),(R15))))</formula>
    </cfRule>
  </conditionalFormatting>
  <conditionalFormatting sqref="R15:AB22 R25:AB31">
    <cfRule type="containsText" dxfId="3" priority="5" operator="containsText" text="M">
      <formula>NOT(ISERROR(SEARCH(("M"),(R15))))</formula>
    </cfRule>
  </conditionalFormatting>
  <conditionalFormatting sqref="R15:AB22 R25:AB31">
    <cfRule type="containsText" dxfId="2" priority="6" operator="containsText" text="L">
      <formula>NOT(ISERROR(SEARCH(("L"),(R15))))</formula>
    </cfRule>
  </conditionalFormatting>
  <conditionalFormatting sqref="R25:AB31">
    <cfRule type="containsText" dxfId="1" priority="7" operator="containsText" text="M">
      <formula>NOT(ISERROR(SEARCH(("M"),(R25))))</formula>
    </cfRule>
  </conditionalFormatting>
  <conditionalFormatting sqref="R25:AB31">
    <cfRule type="notContainsBlanks" dxfId="0" priority="8">
      <formula>LEN(TRIM(R25))&gt;0</formula>
    </cfRule>
  </conditionalFormatting>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0"/>
  <sheetViews>
    <sheetView workbookViewId="0"/>
  </sheetViews>
  <sheetFormatPr defaultColWidth="15.109375" defaultRowHeight="15" customHeight="1"/>
  <cols>
    <col min="1" max="1" width="18.21875" customWidth="1"/>
    <col min="2" max="26" width="7.6640625" customWidth="1"/>
  </cols>
  <sheetData>
    <row r="1" spans="1:4" ht="14.4">
      <c r="A1" s="79"/>
    </row>
    <row r="2" spans="1:4" ht="15.75" customHeight="1">
      <c r="A2" s="79"/>
    </row>
    <row r="3" spans="1:4" ht="37.5" customHeight="1">
      <c r="A3" s="104" t="s">
        <v>312</v>
      </c>
    </row>
    <row r="4" spans="1:4" ht="16.5" customHeight="1">
      <c r="A4" s="105" t="s">
        <v>8</v>
      </c>
    </row>
    <row r="5" spans="1:4" ht="15" customHeight="1">
      <c r="A5" s="105" t="s">
        <v>51</v>
      </c>
    </row>
    <row r="6" spans="1:4" ht="15" customHeight="1">
      <c r="A6" s="105" t="s">
        <v>227</v>
      </c>
    </row>
    <row r="7" spans="1:4" ht="15" customHeight="1">
      <c r="A7" s="105" t="s">
        <v>115</v>
      </c>
    </row>
    <row r="8" spans="1:4" ht="15" customHeight="1">
      <c r="A8" s="105" t="s">
        <v>77</v>
      </c>
    </row>
    <row r="9" spans="1:4" ht="15.75" customHeight="1">
      <c r="A9" s="106" t="s">
        <v>104</v>
      </c>
    </row>
    <row r="10" spans="1:4" ht="16.5" customHeight="1">
      <c r="A10" s="79"/>
    </row>
    <row r="11" spans="1:4" ht="15" customHeight="1">
      <c r="A11" s="11">
        <v>1</v>
      </c>
      <c r="B11" s="11" t="s">
        <v>25</v>
      </c>
      <c r="C11" s="11" t="s">
        <v>43</v>
      </c>
      <c r="D11" s="11"/>
    </row>
    <row r="12" spans="1:4" ht="15" customHeight="1">
      <c r="A12" s="11">
        <v>2</v>
      </c>
      <c r="B12" s="11" t="s">
        <v>24</v>
      </c>
      <c r="C12" s="11" t="s">
        <v>28</v>
      </c>
      <c r="D12" s="11"/>
    </row>
    <row r="13" spans="1:4" ht="15" customHeight="1">
      <c r="A13" s="11">
        <v>3</v>
      </c>
      <c r="B13" s="11" t="s">
        <v>31</v>
      </c>
      <c r="C13" s="11" t="s">
        <v>32</v>
      </c>
      <c r="D13" s="11"/>
    </row>
    <row r="14" spans="1:4" ht="15.75" customHeight="1">
      <c r="A14" s="79"/>
    </row>
    <row r="15" spans="1:4" ht="15" customHeight="1">
      <c r="A15" s="79"/>
    </row>
    <row r="16" spans="1:4" ht="15" customHeight="1">
      <c r="A16" s="79"/>
    </row>
    <row r="17" spans="1:1" ht="15" customHeight="1">
      <c r="A17" s="79"/>
    </row>
    <row r="18" spans="1:1" ht="15" customHeight="1">
      <c r="A18" s="79"/>
    </row>
    <row r="19" spans="1:1" ht="15" customHeight="1">
      <c r="A19" s="79"/>
    </row>
    <row r="20" spans="1:1" ht="15.75" customHeight="1">
      <c r="A20" s="79"/>
    </row>
    <row r="21" spans="1:1" ht="14.4">
      <c r="A21" s="79"/>
    </row>
    <row r="22" spans="1:1" ht="16.5" customHeight="1">
      <c r="A22" s="79"/>
    </row>
    <row r="23" spans="1:1" ht="15" customHeight="1">
      <c r="A23" s="79"/>
    </row>
    <row r="24" spans="1:1" ht="15" customHeight="1">
      <c r="A24" s="79"/>
    </row>
    <row r="25" spans="1:1" ht="15.75" customHeight="1">
      <c r="A25" s="79"/>
    </row>
    <row r="26" spans="1:1" ht="14.4">
      <c r="A26" s="79"/>
    </row>
    <row r="27" spans="1:1" ht="16.5" customHeight="1">
      <c r="A27" s="79"/>
    </row>
    <row r="28" spans="1:1" ht="15" customHeight="1">
      <c r="A28" s="79"/>
    </row>
    <row r="29" spans="1:1" ht="15" customHeight="1">
      <c r="A29" s="79"/>
    </row>
    <row r="30" spans="1:1" ht="15.75" customHeight="1">
      <c r="A30" s="79"/>
    </row>
    <row r="31" spans="1:1" ht="14.4">
      <c r="A31" s="79"/>
    </row>
    <row r="32" spans="1:1" ht="16.5" customHeight="1">
      <c r="A32" s="79"/>
    </row>
    <row r="33" spans="1:1" ht="15" customHeight="1">
      <c r="A33" s="79"/>
    </row>
    <row r="34" spans="1:1" ht="15" customHeight="1">
      <c r="A34" s="79"/>
    </row>
    <row r="35" spans="1:1" ht="15" customHeight="1">
      <c r="A35" s="79"/>
    </row>
    <row r="36" spans="1:1" ht="15" customHeight="1">
      <c r="A36" s="79"/>
    </row>
    <row r="37" spans="1:1" ht="15" customHeight="1">
      <c r="A37" s="79"/>
    </row>
    <row r="38" spans="1:1" ht="15.75" customHeight="1">
      <c r="A38" s="79"/>
    </row>
    <row r="39" spans="1:1" ht="14.4">
      <c r="A39" s="79"/>
    </row>
    <row r="40" spans="1:1" ht="14.4">
      <c r="A40" s="79"/>
    </row>
    <row r="41" spans="1:1" ht="14.4">
      <c r="A41" s="79"/>
    </row>
    <row r="42" spans="1:1" ht="14.4">
      <c r="A42" s="79"/>
    </row>
    <row r="43" spans="1:1" ht="14.4">
      <c r="A43" s="79"/>
    </row>
    <row r="44" spans="1:1" ht="14.4">
      <c r="A44" s="79"/>
    </row>
    <row r="45" spans="1:1" ht="14.4">
      <c r="A45" s="79"/>
    </row>
    <row r="46" spans="1:1" ht="14.4">
      <c r="A46" s="79"/>
    </row>
    <row r="47" spans="1:1" ht="14.4">
      <c r="A47" s="79"/>
    </row>
    <row r="48" spans="1:1" ht="14.4">
      <c r="A48" s="79"/>
    </row>
    <row r="49" spans="1:1" ht="14.4">
      <c r="A49" s="79"/>
    </row>
    <row r="50" spans="1:1" ht="14.4">
      <c r="A50" s="79"/>
    </row>
    <row r="51" spans="1:1" ht="14.4">
      <c r="A51" s="79"/>
    </row>
    <row r="52" spans="1:1" ht="14.4">
      <c r="A52" s="79"/>
    </row>
    <row r="53" spans="1:1" ht="14.4">
      <c r="A53" s="79"/>
    </row>
    <row r="54" spans="1:1" ht="14.4">
      <c r="A54" s="79"/>
    </row>
    <row r="55" spans="1:1" ht="14.4">
      <c r="A55" s="79"/>
    </row>
    <row r="56" spans="1:1" ht="14.4">
      <c r="A56" s="79"/>
    </row>
    <row r="57" spans="1:1" ht="14.4">
      <c r="A57" s="79"/>
    </row>
    <row r="58" spans="1:1" ht="14.4">
      <c r="A58" s="79"/>
    </row>
    <row r="59" spans="1:1" ht="14.4">
      <c r="A59" s="79"/>
    </row>
    <row r="60" spans="1:1" ht="14.4">
      <c r="A60" s="79"/>
    </row>
    <row r="61" spans="1:1" ht="14.4">
      <c r="A61" s="79"/>
    </row>
    <row r="62" spans="1:1" ht="14.4">
      <c r="A62" s="79"/>
    </row>
    <row r="63" spans="1:1" ht="14.4">
      <c r="A63" s="79"/>
    </row>
    <row r="64" spans="1:1" ht="14.4">
      <c r="A64" s="79"/>
    </row>
    <row r="65" spans="1:1" ht="14.4">
      <c r="A65" s="79"/>
    </row>
    <row r="66" spans="1:1" ht="14.4">
      <c r="A66" s="79"/>
    </row>
    <row r="67" spans="1:1" ht="14.4">
      <c r="A67" s="79"/>
    </row>
    <row r="68" spans="1:1" ht="14.4">
      <c r="A68" s="79"/>
    </row>
    <row r="69" spans="1:1" ht="14.4">
      <c r="A69" s="79"/>
    </row>
    <row r="70" spans="1:1" ht="14.4">
      <c r="A70" s="79"/>
    </row>
    <row r="71" spans="1:1" ht="14.4">
      <c r="A71" s="79"/>
    </row>
    <row r="72" spans="1:1" ht="14.4">
      <c r="A72" s="79"/>
    </row>
    <row r="73" spans="1:1" ht="14.4">
      <c r="A73" s="79"/>
    </row>
    <row r="74" spans="1:1" ht="14.4">
      <c r="A74" s="79"/>
    </row>
    <row r="75" spans="1:1" ht="14.4">
      <c r="A75" s="79"/>
    </row>
    <row r="76" spans="1:1" ht="14.4">
      <c r="A76" s="79"/>
    </row>
    <row r="77" spans="1:1" ht="14.4">
      <c r="A77" s="79"/>
    </row>
    <row r="78" spans="1:1" ht="14.4">
      <c r="A78" s="79"/>
    </row>
    <row r="79" spans="1:1" ht="14.4">
      <c r="A79" s="79"/>
    </row>
    <row r="80" spans="1:1" ht="14.4">
      <c r="A80" s="79"/>
    </row>
    <row r="81" spans="1:1" ht="14.4">
      <c r="A81" s="79"/>
    </row>
    <row r="82" spans="1:1" ht="14.4">
      <c r="A82" s="79"/>
    </row>
    <row r="83" spans="1:1" ht="14.4">
      <c r="A83" s="79"/>
    </row>
    <row r="84" spans="1:1" ht="14.4">
      <c r="A84" s="79"/>
    </row>
    <row r="85" spans="1:1" ht="14.4">
      <c r="A85" s="79"/>
    </row>
    <row r="86" spans="1:1" ht="14.4">
      <c r="A86" s="79"/>
    </row>
    <row r="87" spans="1:1" ht="14.4">
      <c r="A87" s="79"/>
    </row>
    <row r="88" spans="1:1" ht="14.4">
      <c r="A88" s="79"/>
    </row>
    <row r="89" spans="1:1" ht="14.4">
      <c r="A89" s="79"/>
    </row>
    <row r="90" spans="1:1" ht="14.4">
      <c r="A90" s="79"/>
    </row>
    <row r="91" spans="1:1" ht="14.4">
      <c r="A91" s="79"/>
    </row>
    <row r="92" spans="1:1" ht="14.4">
      <c r="A92" s="79"/>
    </row>
    <row r="93" spans="1:1" ht="14.4">
      <c r="A93" s="79"/>
    </row>
    <row r="94" spans="1:1" ht="14.4">
      <c r="A94" s="79"/>
    </row>
    <row r="95" spans="1:1" ht="14.4">
      <c r="A95" s="79"/>
    </row>
    <row r="96" spans="1:1" ht="14.4">
      <c r="A96" s="79"/>
    </row>
    <row r="97" spans="1:1" ht="14.4">
      <c r="A97" s="79"/>
    </row>
    <row r="98" spans="1:1" ht="14.4">
      <c r="A98" s="79"/>
    </row>
    <row r="99" spans="1:1" ht="14.4">
      <c r="A99" s="79"/>
    </row>
    <row r="100" spans="1:1" ht="14.4">
      <c r="A100" s="79"/>
    </row>
    <row r="101" spans="1:1" ht="14.4">
      <c r="A101" s="79"/>
    </row>
    <row r="102" spans="1:1" ht="14.4">
      <c r="A102" s="79"/>
    </row>
    <row r="103" spans="1:1" ht="14.4">
      <c r="A103" s="79"/>
    </row>
    <row r="104" spans="1:1" ht="14.4">
      <c r="A104" s="79"/>
    </row>
    <row r="105" spans="1:1" ht="14.4">
      <c r="A105" s="79"/>
    </row>
    <row r="106" spans="1:1" ht="14.4">
      <c r="A106" s="79"/>
    </row>
    <row r="107" spans="1:1" ht="14.4">
      <c r="A107" s="79"/>
    </row>
    <row r="108" spans="1:1" ht="14.4">
      <c r="A108" s="79"/>
    </row>
    <row r="109" spans="1:1" ht="14.4">
      <c r="A109" s="79"/>
    </row>
    <row r="110" spans="1:1" ht="14.4">
      <c r="A110" s="79"/>
    </row>
    <row r="111" spans="1:1" ht="14.4">
      <c r="A111" s="79"/>
    </row>
    <row r="112" spans="1:1" ht="14.4">
      <c r="A112" s="79"/>
    </row>
    <row r="113" spans="1:1" ht="14.4">
      <c r="A113" s="79"/>
    </row>
    <row r="114" spans="1:1" ht="14.4">
      <c r="A114" s="79"/>
    </row>
    <row r="115" spans="1:1" ht="14.4">
      <c r="A115" s="79"/>
    </row>
    <row r="116" spans="1:1" ht="14.4">
      <c r="A116" s="79"/>
    </row>
    <row r="117" spans="1:1" ht="14.4">
      <c r="A117" s="79"/>
    </row>
    <row r="118" spans="1:1" ht="14.4">
      <c r="A118" s="79"/>
    </row>
    <row r="119" spans="1:1" ht="14.4">
      <c r="A119" s="79"/>
    </row>
    <row r="120" spans="1:1" ht="14.4">
      <c r="A120" s="79"/>
    </row>
    <row r="121" spans="1:1" ht="14.4">
      <c r="A121" s="79"/>
    </row>
    <row r="122" spans="1:1" ht="14.4">
      <c r="A122" s="79"/>
    </row>
    <row r="123" spans="1:1" ht="14.4">
      <c r="A123" s="79"/>
    </row>
    <row r="124" spans="1:1" ht="14.4">
      <c r="A124" s="79"/>
    </row>
    <row r="125" spans="1:1" ht="14.4">
      <c r="A125" s="79"/>
    </row>
    <row r="126" spans="1:1" ht="14.4">
      <c r="A126" s="79"/>
    </row>
    <row r="127" spans="1:1" ht="14.4">
      <c r="A127" s="79"/>
    </row>
    <row r="128" spans="1:1" ht="14.4">
      <c r="A128" s="79"/>
    </row>
    <row r="129" spans="1:1" ht="14.4">
      <c r="A129" s="79"/>
    </row>
    <row r="130" spans="1:1" ht="14.4">
      <c r="A130" s="79"/>
    </row>
    <row r="131" spans="1:1" ht="14.4">
      <c r="A131" s="79"/>
    </row>
    <row r="132" spans="1:1" ht="14.4">
      <c r="A132" s="79"/>
    </row>
    <row r="133" spans="1:1" ht="14.4">
      <c r="A133" s="79"/>
    </row>
    <row r="134" spans="1:1" ht="14.4">
      <c r="A134" s="79"/>
    </row>
    <row r="135" spans="1:1" ht="14.4">
      <c r="A135" s="79"/>
    </row>
    <row r="136" spans="1:1" ht="14.4">
      <c r="A136" s="79"/>
    </row>
    <row r="137" spans="1:1" ht="14.4">
      <c r="A137" s="79"/>
    </row>
    <row r="138" spans="1:1" ht="14.4">
      <c r="A138" s="79"/>
    </row>
    <row r="139" spans="1:1" ht="14.4">
      <c r="A139" s="79"/>
    </row>
    <row r="140" spans="1:1" ht="14.4">
      <c r="A140" s="79"/>
    </row>
    <row r="141" spans="1:1" ht="14.4">
      <c r="A141" s="79"/>
    </row>
    <row r="142" spans="1:1" ht="14.4">
      <c r="A142" s="79"/>
    </row>
    <row r="143" spans="1:1" ht="14.4">
      <c r="A143" s="79"/>
    </row>
    <row r="144" spans="1:1" ht="14.4">
      <c r="A144" s="79"/>
    </row>
    <row r="145" spans="1:1" ht="14.4">
      <c r="A145" s="79"/>
    </row>
    <row r="146" spans="1:1" ht="14.4">
      <c r="A146" s="79"/>
    </row>
    <row r="147" spans="1:1" ht="14.4">
      <c r="A147" s="79"/>
    </row>
    <row r="148" spans="1:1" ht="14.4">
      <c r="A148" s="79"/>
    </row>
    <row r="149" spans="1:1" ht="14.4">
      <c r="A149" s="79"/>
    </row>
    <row r="150" spans="1:1" ht="14.4">
      <c r="A150" s="79"/>
    </row>
    <row r="151" spans="1:1" ht="14.4">
      <c r="A151" s="79"/>
    </row>
    <row r="152" spans="1:1" ht="14.4">
      <c r="A152" s="79"/>
    </row>
    <row r="153" spans="1:1" ht="14.4">
      <c r="A153" s="79"/>
    </row>
    <row r="154" spans="1:1" ht="14.4">
      <c r="A154" s="79"/>
    </row>
    <row r="155" spans="1:1" ht="14.4">
      <c r="A155" s="79"/>
    </row>
    <row r="156" spans="1:1" ht="14.4">
      <c r="A156" s="79"/>
    </row>
    <row r="157" spans="1:1" ht="14.4">
      <c r="A157" s="79"/>
    </row>
    <row r="158" spans="1:1" ht="14.4">
      <c r="A158" s="79"/>
    </row>
    <row r="159" spans="1:1" ht="14.4">
      <c r="A159" s="79"/>
    </row>
    <row r="160" spans="1:1" ht="14.4">
      <c r="A160" s="79"/>
    </row>
    <row r="161" spans="1:1" ht="14.4">
      <c r="A161" s="79"/>
    </row>
    <row r="162" spans="1:1" ht="14.4">
      <c r="A162" s="79"/>
    </row>
    <row r="163" spans="1:1" ht="14.4">
      <c r="A163" s="79"/>
    </row>
    <row r="164" spans="1:1" ht="14.4">
      <c r="A164" s="79"/>
    </row>
    <row r="165" spans="1:1" ht="14.4">
      <c r="A165" s="79"/>
    </row>
    <row r="166" spans="1:1" ht="14.4">
      <c r="A166" s="79"/>
    </row>
    <row r="167" spans="1:1" ht="14.4">
      <c r="A167" s="79"/>
    </row>
    <row r="168" spans="1:1" ht="14.4">
      <c r="A168" s="79"/>
    </row>
    <row r="169" spans="1:1" ht="14.4">
      <c r="A169" s="79"/>
    </row>
    <row r="170" spans="1:1" ht="14.4">
      <c r="A170" s="79"/>
    </row>
    <row r="171" spans="1:1" ht="14.4">
      <c r="A171" s="79"/>
    </row>
    <row r="172" spans="1:1" ht="14.4">
      <c r="A172" s="79"/>
    </row>
    <row r="173" spans="1:1" ht="14.4">
      <c r="A173" s="79"/>
    </row>
    <row r="174" spans="1:1" ht="14.4">
      <c r="A174" s="79"/>
    </row>
    <row r="175" spans="1:1" ht="14.4">
      <c r="A175" s="79"/>
    </row>
    <row r="176" spans="1:1" ht="14.4">
      <c r="A176" s="79"/>
    </row>
    <row r="177" spans="1:1" ht="14.4">
      <c r="A177" s="79"/>
    </row>
    <row r="178" spans="1:1" ht="14.4">
      <c r="A178" s="79"/>
    </row>
    <row r="179" spans="1:1" ht="14.4">
      <c r="A179" s="79"/>
    </row>
    <row r="180" spans="1:1" ht="14.4">
      <c r="A180" s="79"/>
    </row>
    <row r="181" spans="1:1" ht="14.4">
      <c r="A181" s="79"/>
    </row>
    <row r="182" spans="1:1" ht="14.4">
      <c r="A182" s="79"/>
    </row>
    <row r="183" spans="1:1" ht="14.4">
      <c r="A183" s="79"/>
    </row>
    <row r="184" spans="1:1" ht="14.4">
      <c r="A184" s="79"/>
    </row>
    <row r="185" spans="1:1" ht="14.4">
      <c r="A185" s="79"/>
    </row>
    <row r="186" spans="1:1" ht="14.4">
      <c r="A186" s="79"/>
    </row>
    <row r="187" spans="1:1" ht="14.4">
      <c r="A187" s="79"/>
    </row>
    <row r="188" spans="1:1" ht="14.4">
      <c r="A188" s="79"/>
    </row>
    <row r="189" spans="1:1" ht="14.4">
      <c r="A189" s="79"/>
    </row>
    <row r="190" spans="1:1" ht="14.4">
      <c r="A190" s="79"/>
    </row>
    <row r="191" spans="1:1" ht="14.4">
      <c r="A191" s="79"/>
    </row>
    <row r="192" spans="1:1" ht="14.4">
      <c r="A192" s="79"/>
    </row>
    <row r="193" spans="1:1" ht="14.4">
      <c r="A193" s="79"/>
    </row>
    <row r="194" spans="1:1" ht="14.4">
      <c r="A194" s="79"/>
    </row>
    <row r="195" spans="1:1" ht="14.4">
      <c r="A195" s="79"/>
    </row>
    <row r="196" spans="1:1" ht="14.4">
      <c r="A196" s="79"/>
    </row>
    <row r="197" spans="1:1" ht="14.4">
      <c r="A197" s="79"/>
    </row>
    <row r="198" spans="1:1" ht="14.4">
      <c r="A198" s="79"/>
    </row>
    <row r="199" spans="1:1" ht="14.4">
      <c r="A199" s="79"/>
    </row>
    <row r="200" spans="1:1" ht="14.4">
      <c r="A200" s="79"/>
    </row>
    <row r="201" spans="1:1" ht="14.4">
      <c r="A201" s="79"/>
    </row>
    <row r="202" spans="1:1" ht="14.4">
      <c r="A202" s="79"/>
    </row>
    <row r="203" spans="1:1" ht="14.4">
      <c r="A203" s="79"/>
    </row>
    <row r="204" spans="1:1" ht="14.4">
      <c r="A204" s="79"/>
    </row>
    <row r="205" spans="1:1" ht="14.4">
      <c r="A205" s="79"/>
    </row>
    <row r="206" spans="1:1" ht="14.4">
      <c r="A206" s="79"/>
    </row>
    <row r="207" spans="1:1" ht="14.4">
      <c r="A207" s="79"/>
    </row>
    <row r="208" spans="1:1" ht="14.4">
      <c r="A208" s="79"/>
    </row>
    <row r="209" spans="1:1" ht="14.4">
      <c r="A209" s="79"/>
    </row>
    <row r="210" spans="1:1" ht="14.4">
      <c r="A210" s="79"/>
    </row>
    <row r="211" spans="1:1" ht="14.4">
      <c r="A211" s="79"/>
    </row>
    <row r="212" spans="1:1" ht="14.4">
      <c r="A212" s="79"/>
    </row>
    <row r="213" spans="1:1" ht="14.4">
      <c r="A213" s="79"/>
    </row>
    <row r="214" spans="1:1" ht="14.4">
      <c r="A214" s="79"/>
    </row>
    <row r="215" spans="1:1" ht="14.4">
      <c r="A215" s="79"/>
    </row>
    <row r="216" spans="1:1" ht="14.4">
      <c r="A216" s="79"/>
    </row>
    <row r="217" spans="1:1" ht="14.4">
      <c r="A217" s="79"/>
    </row>
    <row r="218" spans="1:1" ht="14.4">
      <c r="A218" s="79"/>
    </row>
    <row r="219" spans="1:1" ht="14.4">
      <c r="A219" s="79"/>
    </row>
    <row r="220" spans="1:1" ht="14.4">
      <c r="A220" s="79"/>
    </row>
    <row r="221" spans="1:1" ht="14.4">
      <c r="A221" s="79"/>
    </row>
    <row r="222" spans="1:1" ht="14.4">
      <c r="A222" s="79"/>
    </row>
    <row r="223" spans="1:1" ht="14.4">
      <c r="A223" s="79"/>
    </row>
    <row r="224" spans="1:1" ht="14.4">
      <c r="A224" s="79"/>
    </row>
    <row r="225" spans="1:1" ht="14.4">
      <c r="A225" s="79"/>
    </row>
    <row r="226" spans="1:1" ht="14.4">
      <c r="A226" s="79"/>
    </row>
    <row r="227" spans="1:1" ht="14.4">
      <c r="A227" s="79"/>
    </row>
    <row r="228" spans="1:1" ht="14.4">
      <c r="A228" s="79"/>
    </row>
    <row r="229" spans="1:1" ht="14.4">
      <c r="A229" s="79"/>
    </row>
    <row r="230" spans="1:1" ht="14.4">
      <c r="A230" s="79"/>
    </row>
    <row r="231" spans="1:1" ht="14.4">
      <c r="A231" s="79"/>
    </row>
    <row r="232" spans="1:1" ht="14.4">
      <c r="A232" s="79"/>
    </row>
    <row r="233" spans="1:1" ht="14.4">
      <c r="A233" s="79"/>
    </row>
    <row r="234" spans="1:1" ht="14.4">
      <c r="A234" s="79"/>
    </row>
    <row r="235" spans="1:1" ht="14.4">
      <c r="A235" s="79"/>
    </row>
    <row r="236" spans="1:1" ht="14.4">
      <c r="A236" s="79"/>
    </row>
    <row r="237" spans="1:1" ht="14.4">
      <c r="A237" s="79"/>
    </row>
    <row r="238" spans="1:1" ht="14.4">
      <c r="A238" s="79"/>
    </row>
    <row r="239" spans="1:1" ht="14.4">
      <c r="A239" s="79"/>
    </row>
    <row r="240" spans="1:1" ht="14.4">
      <c r="A240" s="79"/>
    </row>
    <row r="241" spans="1:1" ht="14.4">
      <c r="A241" s="79"/>
    </row>
    <row r="242" spans="1:1" ht="14.4">
      <c r="A242" s="79"/>
    </row>
    <row r="243" spans="1:1" ht="14.4">
      <c r="A243" s="79"/>
    </row>
    <row r="244" spans="1:1" ht="14.4">
      <c r="A244" s="79"/>
    </row>
    <row r="245" spans="1:1" ht="14.4">
      <c r="A245" s="79"/>
    </row>
    <row r="246" spans="1:1" ht="14.4">
      <c r="A246" s="79"/>
    </row>
    <row r="247" spans="1:1" ht="14.4">
      <c r="A247" s="79"/>
    </row>
    <row r="248" spans="1:1" ht="14.4">
      <c r="A248" s="79"/>
    </row>
    <row r="249" spans="1:1" ht="14.4">
      <c r="A249" s="79"/>
    </row>
    <row r="250" spans="1:1" ht="14.4">
      <c r="A250" s="79"/>
    </row>
    <row r="251" spans="1:1" ht="14.4">
      <c r="A251" s="79"/>
    </row>
    <row r="252" spans="1:1" ht="14.4">
      <c r="A252" s="79"/>
    </row>
    <row r="253" spans="1:1" ht="14.4">
      <c r="A253" s="79"/>
    </row>
    <row r="254" spans="1:1" ht="14.4">
      <c r="A254" s="79"/>
    </row>
    <row r="255" spans="1:1" ht="14.4">
      <c r="A255" s="79"/>
    </row>
    <row r="256" spans="1:1" ht="14.4">
      <c r="A256" s="79"/>
    </row>
    <row r="257" spans="1:1" ht="14.4">
      <c r="A257" s="79"/>
    </row>
    <row r="258" spans="1:1" ht="14.4">
      <c r="A258" s="79"/>
    </row>
    <row r="259" spans="1:1" ht="14.4">
      <c r="A259" s="79"/>
    </row>
    <row r="260" spans="1:1" ht="14.4">
      <c r="A260" s="79"/>
    </row>
    <row r="261" spans="1:1" ht="14.4">
      <c r="A261" s="79"/>
    </row>
    <row r="262" spans="1:1" ht="14.4">
      <c r="A262" s="79"/>
    </row>
    <row r="263" spans="1:1" ht="14.4">
      <c r="A263" s="79"/>
    </row>
    <row r="264" spans="1:1" ht="14.4">
      <c r="A264" s="79"/>
    </row>
    <row r="265" spans="1:1" ht="14.4">
      <c r="A265" s="79"/>
    </row>
    <row r="266" spans="1:1" ht="14.4">
      <c r="A266" s="79"/>
    </row>
    <row r="267" spans="1:1" ht="14.4">
      <c r="A267" s="79"/>
    </row>
    <row r="268" spans="1:1" ht="14.4">
      <c r="A268" s="79"/>
    </row>
    <row r="269" spans="1:1" ht="14.4">
      <c r="A269" s="79"/>
    </row>
    <row r="270" spans="1:1" ht="14.4">
      <c r="A270" s="79"/>
    </row>
    <row r="271" spans="1:1" ht="14.4">
      <c r="A271" s="79"/>
    </row>
    <row r="272" spans="1:1" ht="14.4">
      <c r="A272" s="79"/>
    </row>
    <row r="273" spans="1:1" ht="14.4">
      <c r="A273" s="79"/>
    </row>
    <row r="274" spans="1:1" ht="14.4">
      <c r="A274" s="79"/>
    </row>
    <row r="275" spans="1:1" ht="14.4">
      <c r="A275" s="79"/>
    </row>
    <row r="276" spans="1:1" ht="14.4">
      <c r="A276" s="79"/>
    </row>
    <row r="277" spans="1:1" ht="14.4">
      <c r="A277" s="79"/>
    </row>
    <row r="278" spans="1:1" ht="14.4">
      <c r="A278" s="79"/>
    </row>
    <row r="279" spans="1:1" ht="14.4">
      <c r="A279" s="79"/>
    </row>
    <row r="280" spans="1:1" ht="14.4">
      <c r="A280" s="79"/>
    </row>
    <row r="281" spans="1:1" ht="14.4">
      <c r="A281" s="79"/>
    </row>
    <row r="282" spans="1:1" ht="14.4">
      <c r="A282" s="79"/>
    </row>
    <row r="283" spans="1:1" ht="14.4">
      <c r="A283" s="79"/>
    </row>
    <row r="284" spans="1:1" ht="14.4">
      <c r="A284" s="79"/>
    </row>
    <row r="285" spans="1:1" ht="14.4">
      <c r="A285" s="79"/>
    </row>
    <row r="286" spans="1:1" ht="14.4">
      <c r="A286" s="79"/>
    </row>
    <row r="287" spans="1:1" ht="14.4">
      <c r="A287" s="79"/>
    </row>
    <row r="288" spans="1:1" ht="14.4">
      <c r="A288" s="79"/>
    </row>
    <row r="289" spans="1:1" ht="14.4">
      <c r="A289" s="79"/>
    </row>
    <row r="290" spans="1:1" ht="14.4">
      <c r="A290" s="79"/>
    </row>
    <row r="291" spans="1:1" ht="14.4">
      <c r="A291" s="79"/>
    </row>
    <row r="292" spans="1:1" ht="14.4">
      <c r="A292" s="79"/>
    </row>
    <row r="293" spans="1:1" ht="14.4">
      <c r="A293" s="79"/>
    </row>
    <row r="294" spans="1:1" ht="14.4">
      <c r="A294" s="79"/>
    </row>
    <row r="295" spans="1:1" ht="14.4">
      <c r="A295" s="79"/>
    </row>
    <row r="296" spans="1:1" ht="14.4">
      <c r="A296" s="79"/>
    </row>
    <row r="297" spans="1:1" ht="14.4">
      <c r="A297" s="79"/>
    </row>
    <row r="298" spans="1:1" ht="14.4">
      <c r="A298" s="79"/>
    </row>
    <row r="299" spans="1:1" ht="14.4">
      <c r="A299" s="79"/>
    </row>
    <row r="300" spans="1:1" ht="14.4">
      <c r="A300" s="79"/>
    </row>
    <row r="301" spans="1:1" ht="14.4">
      <c r="A301" s="79"/>
    </row>
    <row r="302" spans="1:1" ht="14.4">
      <c r="A302" s="79"/>
    </row>
    <row r="303" spans="1:1" ht="14.4">
      <c r="A303" s="79"/>
    </row>
    <row r="304" spans="1:1" ht="14.4">
      <c r="A304" s="79"/>
    </row>
    <row r="305" spans="1:1" ht="14.4">
      <c r="A305" s="79"/>
    </row>
    <row r="306" spans="1:1" ht="14.4">
      <c r="A306" s="79"/>
    </row>
    <row r="307" spans="1:1" ht="14.4">
      <c r="A307" s="79"/>
    </row>
    <row r="308" spans="1:1" ht="14.4">
      <c r="A308" s="79"/>
    </row>
    <row r="309" spans="1:1" ht="14.4">
      <c r="A309" s="79"/>
    </row>
    <row r="310" spans="1:1" ht="14.4">
      <c r="A310" s="79"/>
    </row>
    <row r="311" spans="1:1" ht="14.4">
      <c r="A311" s="79"/>
    </row>
    <row r="312" spans="1:1" ht="14.4">
      <c r="A312" s="79"/>
    </row>
    <row r="313" spans="1:1" ht="14.4">
      <c r="A313" s="79"/>
    </row>
    <row r="314" spans="1:1" ht="14.4">
      <c r="A314" s="79"/>
    </row>
    <row r="315" spans="1:1" ht="14.4">
      <c r="A315" s="79"/>
    </row>
    <row r="316" spans="1:1" ht="14.4">
      <c r="A316" s="79"/>
    </row>
    <row r="317" spans="1:1" ht="14.4">
      <c r="A317" s="79"/>
    </row>
    <row r="318" spans="1:1" ht="14.4">
      <c r="A318" s="79"/>
    </row>
    <row r="319" spans="1:1" ht="14.4">
      <c r="A319" s="79"/>
    </row>
    <row r="320" spans="1:1" ht="14.4">
      <c r="A320" s="79"/>
    </row>
    <row r="321" spans="1:1" ht="14.4">
      <c r="A321" s="79"/>
    </row>
    <row r="322" spans="1:1" ht="14.4">
      <c r="A322" s="79"/>
    </row>
    <row r="323" spans="1:1" ht="14.4">
      <c r="A323" s="79"/>
    </row>
    <row r="324" spans="1:1" ht="14.4">
      <c r="A324" s="79"/>
    </row>
    <row r="325" spans="1:1" ht="14.4">
      <c r="A325" s="79"/>
    </row>
    <row r="326" spans="1:1" ht="14.4">
      <c r="A326" s="79"/>
    </row>
    <row r="327" spans="1:1" ht="14.4">
      <c r="A327" s="79"/>
    </row>
    <row r="328" spans="1:1" ht="14.4">
      <c r="A328" s="79"/>
    </row>
    <row r="329" spans="1:1" ht="14.4">
      <c r="A329" s="79"/>
    </row>
    <row r="330" spans="1:1" ht="14.4">
      <c r="A330" s="79"/>
    </row>
    <row r="331" spans="1:1" ht="14.4">
      <c r="A331" s="79"/>
    </row>
    <row r="332" spans="1:1" ht="14.4">
      <c r="A332" s="79"/>
    </row>
    <row r="333" spans="1:1" ht="14.4">
      <c r="A333" s="79"/>
    </row>
    <row r="334" spans="1:1" ht="14.4">
      <c r="A334" s="79"/>
    </row>
    <row r="335" spans="1:1" ht="14.4">
      <c r="A335" s="79"/>
    </row>
    <row r="336" spans="1:1" ht="14.4">
      <c r="A336" s="79"/>
    </row>
    <row r="337" spans="1:1" ht="14.4">
      <c r="A337" s="79"/>
    </row>
    <row r="338" spans="1:1" ht="14.4">
      <c r="A338" s="79"/>
    </row>
    <row r="339" spans="1:1" ht="14.4">
      <c r="A339" s="79"/>
    </row>
    <row r="340" spans="1:1" ht="14.4">
      <c r="A340" s="79"/>
    </row>
    <row r="341" spans="1:1" ht="14.4">
      <c r="A341" s="79"/>
    </row>
    <row r="342" spans="1:1" ht="14.4">
      <c r="A342" s="79"/>
    </row>
    <row r="343" spans="1:1" ht="14.4">
      <c r="A343" s="79"/>
    </row>
    <row r="344" spans="1:1" ht="14.4">
      <c r="A344" s="79"/>
    </row>
    <row r="345" spans="1:1" ht="14.4">
      <c r="A345" s="79"/>
    </row>
    <row r="346" spans="1:1" ht="14.4">
      <c r="A346" s="79"/>
    </row>
    <row r="347" spans="1:1" ht="14.4">
      <c r="A347" s="79"/>
    </row>
    <row r="348" spans="1:1" ht="14.4">
      <c r="A348" s="79"/>
    </row>
    <row r="349" spans="1:1" ht="14.4">
      <c r="A349" s="79"/>
    </row>
    <row r="350" spans="1:1" ht="14.4">
      <c r="A350" s="79"/>
    </row>
    <row r="351" spans="1:1" ht="14.4">
      <c r="A351" s="79"/>
    </row>
    <row r="352" spans="1:1" ht="14.4">
      <c r="A352" s="79"/>
    </row>
    <row r="353" spans="1:1" ht="14.4">
      <c r="A353" s="79"/>
    </row>
    <row r="354" spans="1:1" ht="14.4">
      <c r="A354" s="79"/>
    </row>
    <row r="355" spans="1:1" ht="14.4">
      <c r="A355" s="79"/>
    </row>
    <row r="356" spans="1:1" ht="14.4">
      <c r="A356" s="79"/>
    </row>
    <row r="357" spans="1:1" ht="14.4">
      <c r="A357" s="79"/>
    </row>
    <row r="358" spans="1:1" ht="14.4">
      <c r="A358" s="79"/>
    </row>
    <row r="359" spans="1:1" ht="14.4">
      <c r="A359" s="79"/>
    </row>
    <row r="360" spans="1:1" ht="14.4">
      <c r="A360" s="79"/>
    </row>
    <row r="361" spans="1:1" ht="14.4">
      <c r="A361" s="79"/>
    </row>
    <row r="362" spans="1:1" ht="14.4">
      <c r="A362" s="79"/>
    </row>
    <row r="363" spans="1:1" ht="14.4">
      <c r="A363" s="79"/>
    </row>
    <row r="364" spans="1:1" ht="14.4">
      <c r="A364" s="79"/>
    </row>
    <row r="365" spans="1:1" ht="14.4">
      <c r="A365" s="79"/>
    </row>
    <row r="366" spans="1:1" ht="14.4">
      <c r="A366" s="79"/>
    </row>
    <row r="367" spans="1:1" ht="14.4">
      <c r="A367" s="79"/>
    </row>
    <row r="368" spans="1:1" ht="14.4">
      <c r="A368" s="79"/>
    </row>
    <row r="369" spans="1:1" ht="14.4">
      <c r="A369" s="79"/>
    </row>
    <row r="370" spans="1:1" ht="14.4">
      <c r="A370" s="79"/>
    </row>
    <row r="371" spans="1:1" ht="14.4">
      <c r="A371" s="79"/>
    </row>
    <row r="372" spans="1:1" ht="14.4">
      <c r="A372" s="79"/>
    </row>
    <row r="373" spans="1:1" ht="14.4">
      <c r="A373" s="79"/>
    </row>
    <row r="374" spans="1:1" ht="14.4">
      <c r="A374" s="79"/>
    </row>
    <row r="375" spans="1:1" ht="14.4">
      <c r="A375" s="79"/>
    </row>
    <row r="376" spans="1:1" ht="14.4">
      <c r="A376" s="79"/>
    </row>
    <row r="377" spans="1:1" ht="14.4">
      <c r="A377" s="79"/>
    </row>
    <row r="378" spans="1:1" ht="14.4">
      <c r="A378" s="79"/>
    </row>
    <row r="379" spans="1:1" ht="14.4">
      <c r="A379" s="79"/>
    </row>
    <row r="380" spans="1:1" ht="14.4">
      <c r="A380" s="79"/>
    </row>
    <row r="381" spans="1:1" ht="14.4">
      <c r="A381" s="79"/>
    </row>
    <row r="382" spans="1:1" ht="14.4">
      <c r="A382" s="79"/>
    </row>
    <row r="383" spans="1:1" ht="14.4">
      <c r="A383" s="79"/>
    </row>
    <row r="384" spans="1:1" ht="14.4">
      <c r="A384" s="79"/>
    </row>
    <row r="385" spans="1:1" ht="14.4">
      <c r="A385" s="79"/>
    </row>
    <row r="386" spans="1:1" ht="14.4">
      <c r="A386" s="79"/>
    </row>
    <row r="387" spans="1:1" ht="14.4">
      <c r="A387" s="79"/>
    </row>
    <row r="388" spans="1:1" ht="14.4">
      <c r="A388" s="79"/>
    </row>
    <row r="389" spans="1:1" ht="14.4">
      <c r="A389" s="79"/>
    </row>
    <row r="390" spans="1:1" ht="14.4">
      <c r="A390" s="79"/>
    </row>
    <row r="391" spans="1:1" ht="14.4">
      <c r="A391" s="79"/>
    </row>
    <row r="392" spans="1:1" ht="14.4">
      <c r="A392" s="79"/>
    </row>
    <row r="393" spans="1:1" ht="14.4">
      <c r="A393" s="79"/>
    </row>
    <row r="394" spans="1:1" ht="14.4">
      <c r="A394" s="79"/>
    </row>
    <row r="395" spans="1:1" ht="14.4">
      <c r="A395" s="79"/>
    </row>
    <row r="396" spans="1:1" ht="14.4">
      <c r="A396" s="79"/>
    </row>
    <row r="397" spans="1:1" ht="14.4">
      <c r="A397" s="79"/>
    </row>
    <row r="398" spans="1:1" ht="14.4">
      <c r="A398" s="79"/>
    </row>
    <row r="399" spans="1:1" ht="14.4">
      <c r="A399" s="79"/>
    </row>
    <row r="400" spans="1:1" ht="14.4">
      <c r="A400" s="79"/>
    </row>
    <row r="401" spans="1:1" ht="14.4">
      <c r="A401" s="79"/>
    </row>
    <row r="402" spans="1:1" ht="14.4">
      <c r="A402" s="79"/>
    </row>
    <row r="403" spans="1:1" ht="14.4">
      <c r="A403" s="79"/>
    </row>
    <row r="404" spans="1:1" ht="14.4">
      <c r="A404" s="79"/>
    </row>
    <row r="405" spans="1:1" ht="14.4">
      <c r="A405" s="79"/>
    </row>
    <row r="406" spans="1:1" ht="14.4">
      <c r="A406" s="79"/>
    </row>
    <row r="407" spans="1:1" ht="14.4">
      <c r="A407" s="79"/>
    </row>
    <row r="408" spans="1:1" ht="14.4">
      <c r="A408" s="79"/>
    </row>
    <row r="409" spans="1:1" ht="14.4">
      <c r="A409" s="79"/>
    </row>
    <row r="410" spans="1:1" ht="14.4">
      <c r="A410" s="79"/>
    </row>
    <row r="411" spans="1:1" ht="14.4">
      <c r="A411" s="79"/>
    </row>
    <row r="412" spans="1:1" ht="14.4">
      <c r="A412" s="79"/>
    </row>
    <row r="413" spans="1:1" ht="14.4">
      <c r="A413" s="79"/>
    </row>
    <row r="414" spans="1:1" ht="14.4">
      <c r="A414" s="79"/>
    </row>
    <row r="415" spans="1:1" ht="14.4">
      <c r="A415" s="79"/>
    </row>
    <row r="416" spans="1:1" ht="14.4">
      <c r="A416" s="79"/>
    </row>
    <row r="417" spans="1:1" ht="14.4">
      <c r="A417" s="79"/>
    </row>
    <row r="418" spans="1:1" ht="14.4">
      <c r="A418" s="79"/>
    </row>
    <row r="419" spans="1:1" ht="14.4">
      <c r="A419" s="79"/>
    </row>
    <row r="420" spans="1:1" ht="14.4">
      <c r="A420" s="79"/>
    </row>
    <row r="421" spans="1:1" ht="14.4">
      <c r="A421" s="79"/>
    </row>
    <row r="422" spans="1:1" ht="14.4">
      <c r="A422" s="79"/>
    </row>
    <row r="423" spans="1:1" ht="14.4">
      <c r="A423" s="79"/>
    </row>
    <row r="424" spans="1:1" ht="14.4">
      <c r="A424" s="79"/>
    </row>
    <row r="425" spans="1:1" ht="14.4">
      <c r="A425" s="79"/>
    </row>
    <row r="426" spans="1:1" ht="14.4">
      <c r="A426" s="79"/>
    </row>
    <row r="427" spans="1:1" ht="14.4">
      <c r="A427" s="79"/>
    </row>
    <row r="428" spans="1:1" ht="14.4">
      <c r="A428" s="79"/>
    </row>
    <row r="429" spans="1:1" ht="14.4">
      <c r="A429" s="79"/>
    </row>
    <row r="430" spans="1:1" ht="14.4">
      <c r="A430" s="79"/>
    </row>
    <row r="431" spans="1:1" ht="14.4">
      <c r="A431" s="79"/>
    </row>
    <row r="432" spans="1:1" ht="14.4">
      <c r="A432" s="79"/>
    </row>
    <row r="433" spans="1:1" ht="14.4">
      <c r="A433" s="79"/>
    </row>
    <row r="434" spans="1:1" ht="14.4">
      <c r="A434" s="79"/>
    </row>
    <row r="435" spans="1:1" ht="14.4">
      <c r="A435" s="79"/>
    </row>
    <row r="436" spans="1:1" ht="14.4">
      <c r="A436" s="79"/>
    </row>
    <row r="437" spans="1:1" ht="14.4">
      <c r="A437" s="79"/>
    </row>
    <row r="438" spans="1:1" ht="14.4">
      <c r="A438" s="79"/>
    </row>
    <row r="439" spans="1:1" ht="14.4">
      <c r="A439" s="79"/>
    </row>
    <row r="440" spans="1:1" ht="14.4">
      <c r="A440" s="79"/>
    </row>
    <row r="441" spans="1:1" ht="14.4">
      <c r="A441" s="79"/>
    </row>
    <row r="442" spans="1:1" ht="14.4">
      <c r="A442" s="79"/>
    </row>
    <row r="443" spans="1:1" ht="14.4">
      <c r="A443" s="79"/>
    </row>
    <row r="444" spans="1:1" ht="14.4">
      <c r="A444" s="79"/>
    </row>
    <row r="445" spans="1:1" ht="14.4">
      <c r="A445" s="79"/>
    </row>
    <row r="446" spans="1:1" ht="14.4">
      <c r="A446" s="79"/>
    </row>
    <row r="447" spans="1:1" ht="14.4">
      <c r="A447" s="79"/>
    </row>
    <row r="448" spans="1:1" ht="14.4">
      <c r="A448" s="79"/>
    </row>
    <row r="449" spans="1:1" ht="14.4">
      <c r="A449" s="79"/>
    </row>
    <row r="450" spans="1:1" ht="14.4">
      <c r="A450" s="79"/>
    </row>
    <row r="451" spans="1:1" ht="14.4">
      <c r="A451" s="79"/>
    </row>
    <row r="452" spans="1:1" ht="14.4">
      <c r="A452" s="79"/>
    </row>
    <row r="453" spans="1:1" ht="14.4">
      <c r="A453" s="79"/>
    </row>
    <row r="454" spans="1:1" ht="14.4">
      <c r="A454" s="79"/>
    </row>
    <row r="455" spans="1:1" ht="14.4">
      <c r="A455" s="79"/>
    </row>
    <row r="456" spans="1:1" ht="14.4">
      <c r="A456" s="79"/>
    </row>
    <row r="457" spans="1:1" ht="14.4">
      <c r="A457" s="79"/>
    </row>
    <row r="458" spans="1:1" ht="14.4">
      <c r="A458" s="79"/>
    </row>
    <row r="459" spans="1:1" ht="14.4">
      <c r="A459" s="79"/>
    </row>
    <row r="460" spans="1:1" ht="14.4">
      <c r="A460" s="79"/>
    </row>
    <row r="461" spans="1:1" ht="14.4">
      <c r="A461" s="79"/>
    </row>
    <row r="462" spans="1:1" ht="14.4">
      <c r="A462" s="79"/>
    </row>
    <row r="463" spans="1:1" ht="14.4">
      <c r="A463" s="79"/>
    </row>
    <row r="464" spans="1:1" ht="14.4">
      <c r="A464" s="79"/>
    </row>
    <row r="465" spans="1:1" ht="14.4">
      <c r="A465" s="79"/>
    </row>
    <row r="466" spans="1:1" ht="14.4">
      <c r="A466" s="79"/>
    </row>
    <row r="467" spans="1:1" ht="14.4">
      <c r="A467" s="79"/>
    </row>
    <row r="468" spans="1:1" ht="14.4">
      <c r="A468" s="79"/>
    </row>
    <row r="469" spans="1:1" ht="14.4">
      <c r="A469" s="79"/>
    </row>
    <row r="470" spans="1:1" ht="14.4">
      <c r="A470" s="79"/>
    </row>
    <row r="471" spans="1:1" ht="14.4">
      <c r="A471" s="79"/>
    </row>
    <row r="472" spans="1:1" ht="14.4">
      <c r="A472" s="79"/>
    </row>
    <row r="473" spans="1:1" ht="14.4">
      <c r="A473" s="79"/>
    </row>
    <row r="474" spans="1:1" ht="14.4">
      <c r="A474" s="79"/>
    </row>
    <row r="475" spans="1:1" ht="14.4">
      <c r="A475" s="79"/>
    </row>
    <row r="476" spans="1:1" ht="14.4">
      <c r="A476" s="79"/>
    </row>
    <row r="477" spans="1:1" ht="14.4">
      <c r="A477" s="79"/>
    </row>
    <row r="478" spans="1:1" ht="14.4">
      <c r="A478" s="79"/>
    </row>
    <row r="479" spans="1:1" ht="14.4">
      <c r="A479" s="79"/>
    </row>
    <row r="480" spans="1:1" ht="14.4">
      <c r="A480" s="79"/>
    </row>
    <row r="481" spans="1:1" ht="14.4">
      <c r="A481" s="79"/>
    </row>
    <row r="482" spans="1:1" ht="14.4">
      <c r="A482" s="79"/>
    </row>
    <row r="483" spans="1:1" ht="14.4">
      <c r="A483" s="79"/>
    </row>
    <row r="484" spans="1:1" ht="14.4">
      <c r="A484" s="79"/>
    </row>
    <row r="485" spans="1:1" ht="14.4">
      <c r="A485" s="79"/>
    </row>
    <row r="486" spans="1:1" ht="14.4">
      <c r="A486" s="79"/>
    </row>
    <row r="487" spans="1:1" ht="14.4">
      <c r="A487" s="79"/>
    </row>
    <row r="488" spans="1:1" ht="14.4">
      <c r="A488" s="79"/>
    </row>
    <row r="489" spans="1:1" ht="14.4">
      <c r="A489" s="79"/>
    </row>
    <row r="490" spans="1:1" ht="14.4">
      <c r="A490" s="79"/>
    </row>
    <row r="491" spans="1:1" ht="14.4">
      <c r="A491" s="79"/>
    </row>
    <row r="492" spans="1:1" ht="14.4">
      <c r="A492" s="79"/>
    </row>
    <row r="493" spans="1:1" ht="14.4">
      <c r="A493" s="79"/>
    </row>
    <row r="494" spans="1:1" ht="14.4">
      <c r="A494" s="79"/>
    </row>
    <row r="495" spans="1:1" ht="14.4">
      <c r="A495" s="79"/>
    </row>
    <row r="496" spans="1:1" ht="14.4">
      <c r="A496" s="79"/>
    </row>
    <row r="497" spans="1:1" ht="14.4">
      <c r="A497" s="79"/>
    </row>
    <row r="498" spans="1:1" ht="14.4">
      <c r="A498" s="79"/>
    </row>
    <row r="499" spans="1:1" ht="14.4">
      <c r="A499" s="79"/>
    </row>
    <row r="500" spans="1:1" ht="14.4">
      <c r="A500" s="79"/>
    </row>
    <row r="501" spans="1:1" ht="14.4">
      <c r="A501" s="79"/>
    </row>
    <row r="502" spans="1:1" ht="14.4">
      <c r="A502" s="79"/>
    </row>
    <row r="503" spans="1:1" ht="14.4">
      <c r="A503" s="79"/>
    </row>
    <row r="504" spans="1:1" ht="14.4">
      <c r="A504" s="79"/>
    </row>
    <row r="505" spans="1:1" ht="14.4">
      <c r="A505" s="79"/>
    </row>
    <row r="506" spans="1:1" ht="14.4">
      <c r="A506" s="79"/>
    </row>
    <row r="507" spans="1:1" ht="14.4">
      <c r="A507" s="79"/>
    </row>
    <row r="508" spans="1:1" ht="14.4">
      <c r="A508" s="79"/>
    </row>
    <row r="509" spans="1:1" ht="14.4">
      <c r="A509" s="79"/>
    </row>
    <row r="510" spans="1:1" ht="14.4">
      <c r="A510" s="79"/>
    </row>
    <row r="511" spans="1:1" ht="14.4">
      <c r="A511" s="79"/>
    </row>
    <row r="512" spans="1:1" ht="14.4">
      <c r="A512" s="79"/>
    </row>
    <row r="513" spans="1:1" ht="14.4">
      <c r="A513" s="79"/>
    </row>
    <row r="514" spans="1:1" ht="14.4">
      <c r="A514" s="79"/>
    </row>
    <row r="515" spans="1:1" ht="14.4">
      <c r="A515" s="79"/>
    </row>
    <row r="516" spans="1:1" ht="14.4">
      <c r="A516" s="79"/>
    </row>
    <row r="517" spans="1:1" ht="14.4">
      <c r="A517" s="79"/>
    </row>
    <row r="518" spans="1:1" ht="14.4">
      <c r="A518" s="79"/>
    </row>
    <row r="519" spans="1:1" ht="14.4">
      <c r="A519" s="79"/>
    </row>
    <row r="520" spans="1:1" ht="14.4">
      <c r="A520" s="79"/>
    </row>
    <row r="521" spans="1:1" ht="14.4">
      <c r="A521" s="79"/>
    </row>
    <row r="522" spans="1:1" ht="14.4">
      <c r="A522" s="79"/>
    </row>
    <row r="523" spans="1:1" ht="14.4">
      <c r="A523" s="79"/>
    </row>
    <row r="524" spans="1:1" ht="14.4">
      <c r="A524" s="79"/>
    </row>
    <row r="525" spans="1:1" ht="14.4">
      <c r="A525" s="79"/>
    </row>
    <row r="526" spans="1:1" ht="14.4">
      <c r="A526" s="79"/>
    </row>
    <row r="527" spans="1:1" ht="14.4">
      <c r="A527" s="79"/>
    </row>
    <row r="528" spans="1:1" ht="14.4">
      <c r="A528" s="79"/>
    </row>
    <row r="529" spans="1:1" ht="14.4">
      <c r="A529" s="79"/>
    </row>
    <row r="530" spans="1:1" ht="14.4">
      <c r="A530" s="79"/>
    </row>
    <row r="531" spans="1:1" ht="14.4">
      <c r="A531" s="79"/>
    </row>
    <row r="532" spans="1:1" ht="14.4">
      <c r="A532" s="79"/>
    </row>
    <row r="533" spans="1:1" ht="14.4">
      <c r="A533" s="79"/>
    </row>
    <row r="534" spans="1:1" ht="14.4">
      <c r="A534" s="79"/>
    </row>
    <row r="535" spans="1:1" ht="14.4">
      <c r="A535" s="79"/>
    </row>
    <row r="536" spans="1:1" ht="14.4">
      <c r="A536" s="79"/>
    </row>
    <row r="537" spans="1:1" ht="14.4">
      <c r="A537" s="79"/>
    </row>
    <row r="538" spans="1:1" ht="14.4">
      <c r="A538" s="79"/>
    </row>
    <row r="539" spans="1:1" ht="14.4">
      <c r="A539" s="79"/>
    </row>
    <row r="540" spans="1:1" ht="14.4">
      <c r="A540" s="79"/>
    </row>
    <row r="541" spans="1:1" ht="14.4">
      <c r="A541" s="79"/>
    </row>
    <row r="542" spans="1:1" ht="14.4">
      <c r="A542" s="79"/>
    </row>
    <row r="543" spans="1:1" ht="14.4">
      <c r="A543" s="79"/>
    </row>
    <row r="544" spans="1:1" ht="14.4">
      <c r="A544" s="79"/>
    </row>
    <row r="545" spans="1:1" ht="14.4">
      <c r="A545" s="79"/>
    </row>
    <row r="546" spans="1:1" ht="14.4">
      <c r="A546" s="79"/>
    </row>
    <row r="547" spans="1:1" ht="14.4">
      <c r="A547" s="79"/>
    </row>
    <row r="548" spans="1:1" ht="14.4">
      <c r="A548" s="79"/>
    </row>
    <row r="549" spans="1:1" ht="14.4">
      <c r="A549" s="79"/>
    </row>
    <row r="550" spans="1:1" ht="14.4">
      <c r="A550" s="79"/>
    </row>
    <row r="551" spans="1:1" ht="14.4">
      <c r="A551" s="79"/>
    </row>
    <row r="552" spans="1:1" ht="14.4">
      <c r="A552" s="79"/>
    </row>
    <row r="553" spans="1:1" ht="14.4">
      <c r="A553" s="79"/>
    </row>
    <row r="554" spans="1:1" ht="14.4">
      <c r="A554" s="79"/>
    </row>
    <row r="555" spans="1:1" ht="14.4">
      <c r="A555" s="79"/>
    </row>
    <row r="556" spans="1:1" ht="14.4">
      <c r="A556" s="79"/>
    </row>
    <row r="557" spans="1:1" ht="14.4">
      <c r="A557" s="79"/>
    </row>
    <row r="558" spans="1:1" ht="14.4">
      <c r="A558" s="79"/>
    </row>
    <row r="559" spans="1:1" ht="14.4">
      <c r="A559" s="79"/>
    </row>
    <row r="560" spans="1:1" ht="14.4">
      <c r="A560" s="79"/>
    </row>
    <row r="561" spans="1:1" ht="14.4">
      <c r="A561" s="79"/>
    </row>
    <row r="562" spans="1:1" ht="14.4">
      <c r="A562" s="79"/>
    </row>
    <row r="563" spans="1:1" ht="14.4">
      <c r="A563" s="79"/>
    </row>
    <row r="564" spans="1:1" ht="14.4">
      <c r="A564" s="79"/>
    </row>
    <row r="565" spans="1:1" ht="14.4">
      <c r="A565" s="79"/>
    </row>
    <row r="566" spans="1:1" ht="14.4">
      <c r="A566" s="79"/>
    </row>
    <row r="567" spans="1:1" ht="14.4">
      <c r="A567" s="79"/>
    </row>
    <row r="568" spans="1:1" ht="14.4">
      <c r="A568" s="79"/>
    </row>
    <row r="569" spans="1:1" ht="14.4">
      <c r="A569" s="79"/>
    </row>
    <row r="570" spans="1:1" ht="14.4">
      <c r="A570" s="79"/>
    </row>
    <row r="571" spans="1:1" ht="14.4">
      <c r="A571" s="79"/>
    </row>
    <row r="572" spans="1:1" ht="14.4">
      <c r="A572" s="79"/>
    </row>
    <row r="573" spans="1:1" ht="14.4">
      <c r="A573" s="79"/>
    </row>
    <row r="574" spans="1:1" ht="14.4">
      <c r="A574" s="79"/>
    </row>
    <row r="575" spans="1:1" ht="14.4">
      <c r="A575" s="79"/>
    </row>
    <row r="576" spans="1:1" ht="14.4">
      <c r="A576" s="79"/>
    </row>
    <row r="577" spans="1:1" ht="14.4">
      <c r="A577" s="79"/>
    </row>
    <row r="578" spans="1:1" ht="14.4">
      <c r="A578" s="79"/>
    </row>
    <row r="579" spans="1:1" ht="14.4">
      <c r="A579" s="79"/>
    </row>
    <row r="580" spans="1:1" ht="14.4">
      <c r="A580" s="79"/>
    </row>
    <row r="581" spans="1:1" ht="14.4">
      <c r="A581" s="79"/>
    </row>
    <row r="582" spans="1:1" ht="14.4">
      <c r="A582" s="79"/>
    </row>
    <row r="583" spans="1:1" ht="14.4">
      <c r="A583" s="79"/>
    </row>
    <row r="584" spans="1:1" ht="14.4">
      <c r="A584" s="79"/>
    </row>
    <row r="585" spans="1:1" ht="14.4">
      <c r="A585" s="79"/>
    </row>
    <row r="586" spans="1:1" ht="14.4">
      <c r="A586" s="79"/>
    </row>
    <row r="587" spans="1:1" ht="14.4">
      <c r="A587" s="79"/>
    </row>
    <row r="588" spans="1:1" ht="14.4">
      <c r="A588" s="79"/>
    </row>
    <row r="589" spans="1:1" ht="14.4">
      <c r="A589" s="79"/>
    </row>
    <row r="590" spans="1:1" ht="14.4">
      <c r="A590" s="79"/>
    </row>
    <row r="591" spans="1:1" ht="14.4">
      <c r="A591" s="79"/>
    </row>
    <row r="592" spans="1:1" ht="14.4">
      <c r="A592" s="79"/>
    </row>
    <row r="593" spans="1:1" ht="14.4">
      <c r="A593" s="79"/>
    </row>
    <row r="594" spans="1:1" ht="14.4">
      <c r="A594" s="79"/>
    </row>
    <row r="595" spans="1:1" ht="14.4">
      <c r="A595" s="79"/>
    </row>
    <row r="596" spans="1:1" ht="14.4">
      <c r="A596" s="79"/>
    </row>
    <row r="597" spans="1:1" ht="14.4">
      <c r="A597" s="79"/>
    </row>
    <row r="598" spans="1:1" ht="14.4">
      <c r="A598" s="79"/>
    </row>
    <row r="599" spans="1:1" ht="14.4">
      <c r="A599" s="79"/>
    </row>
    <row r="600" spans="1:1" ht="14.4">
      <c r="A600" s="79"/>
    </row>
    <row r="601" spans="1:1" ht="14.4">
      <c r="A601" s="79"/>
    </row>
    <row r="602" spans="1:1" ht="14.4">
      <c r="A602" s="79"/>
    </row>
    <row r="603" spans="1:1" ht="14.4">
      <c r="A603" s="79"/>
    </row>
    <row r="604" spans="1:1" ht="14.4">
      <c r="A604" s="79"/>
    </row>
    <row r="605" spans="1:1" ht="14.4">
      <c r="A605" s="79"/>
    </row>
    <row r="606" spans="1:1" ht="14.4">
      <c r="A606" s="79"/>
    </row>
    <row r="607" spans="1:1" ht="14.4">
      <c r="A607" s="79"/>
    </row>
    <row r="608" spans="1:1" ht="14.4">
      <c r="A608" s="79"/>
    </row>
    <row r="609" spans="1:1" ht="14.4">
      <c r="A609" s="79"/>
    </row>
    <row r="610" spans="1:1" ht="14.4">
      <c r="A610" s="79"/>
    </row>
    <row r="611" spans="1:1" ht="14.4">
      <c r="A611" s="79"/>
    </row>
    <row r="612" spans="1:1" ht="14.4">
      <c r="A612" s="79"/>
    </row>
    <row r="613" spans="1:1" ht="14.4">
      <c r="A613" s="79"/>
    </row>
    <row r="614" spans="1:1" ht="14.4">
      <c r="A614" s="79"/>
    </row>
    <row r="615" spans="1:1" ht="14.4">
      <c r="A615" s="79"/>
    </row>
    <row r="616" spans="1:1" ht="14.4">
      <c r="A616" s="79"/>
    </row>
    <row r="617" spans="1:1" ht="14.4">
      <c r="A617" s="79"/>
    </row>
    <row r="618" spans="1:1" ht="14.4">
      <c r="A618" s="79"/>
    </row>
    <row r="619" spans="1:1" ht="14.4">
      <c r="A619" s="79"/>
    </row>
    <row r="620" spans="1:1" ht="14.4">
      <c r="A620" s="79"/>
    </row>
    <row r="621" spans="1:1" ht="14.4">
      <c r="A621" s="79"/>
    </row>
    <row r="622" spans="1:1" ht="14.4">
      <c r="A622" s="79"/>
    </row>
    <row r="623" spans="1:1" ht="14.4">
      <c r="A623" s="79"/>
    </row>
    <row r="624" spans="1:1" ht="14.4">
      <c r="A624" s="79"/>
    </row>
    <row r="625" spans="1:1" ht="14.4">
      <c r="A625" s="79"/>
    </row>
    <row r="626" spans="1:1" ht="14.4">
      <c r="A626" s="79"/>
    </row>
    <row r="627" spans="1:1" ht="14.4">
      <c r="A627" s="79"/>
    </row>
    <row r="628" spans="1:1" ht="14.4">
      <c r="A628" s="79"/>
    </row>
    <row r="629" spans="1:1" ht="14.4">
      <c r="A629" s="79"/>
    </row>
    <row r="630" spans="1:1" ht="14.4">
      <c r="A630" s="79"/>
    </row>
    <row r="631" spans="1:1" ht="14.4">
      <c r="A631" s="79"/>
    </row>
    <row r="632" spans="1:1" ht="14.4">
      <c r="A632" s="79"/>
    </row>
    <row r="633" spans="1:1" ht="14.4">
      <c r="A633" s="79"/>
    </row>
    <row r="634" spans="1:1" ht="14.4">
      <c r="A634" s="79"/>
    </row>
    <row r="635" spans="1:1" ht="14.4">
      <c r="A635" s="79"/>
    </row>
    <row r="636" spans="1:1" ht="14.4">
      <c r="A636" s="79"/>
    </row>
    <row r="637" spans="1:1" ht="14.4">
      <c r="A637" s="79"/>
    </row>
    <row r="638" spans="1:1" ht="14.4">
      <c r="A638" s="79"/>
    </row>
    <row r="639" spans="1:1" ht="14.4">
      <c r="A639" s="79"/>
    </row>
    <row r="640" spans="1:1" ht="14.4">
      <c r="A640" s="79"/>
    </row>
    <row r="641" spans="1:1" ht="14.4">
      <c r="A641" s="79"/>
    </row>
    <row r="642" spans="1:1" ht="14.4">
      <c r="A642" s="79"/>
    </row>
    <row r="643" spans="1:1" ht="14.4">
      <c r="A643" s="79"/>
    </row>
    <row r="644" spans="1:1" ht="14.4">
      <c r="A644" s="79"/>
    </row>
    <row r="645" spans="1:1" ht="14.4">
      <c r="A645" s="79"/>
    </row>
    <row r="646" spans="1:1" ht="14.4">
      <c r="A646" s="79"/>
    </row>
    <row r="647" spans="1:1" ht="14.4">
      <c r="A647" s="79"/>
    </row>
    <row r="648" spans="1:1" ht="14.4">
      <c r="A648" s="79"/>
    </row>
    <row r="649" spans="1:1" ht="14.4">
      <c r="A649" s="79"/>
    </row>
    <row r="650" spans="1:1" ht="14.4">
      <c r="A650" s="79"/>
    </row>
    <row r="651" spans="1:1" ht="14.4">
      <c r="A651" s="79"/>
    </row>
    <row r="652" spans="1:1" ht="14.4">
      <c r="A652" s="79"/>
    </row>
    <row r="653" spans="1:1" ht="14.4">
      <c r="A653" s="79"/>
    </row>
    <row r="654" spans="1:1" ht="14.4">
      <c r="A654" s="79"/>
    </row>
    <row r="655" spans="1:1" ht="14.4">
      <c r="A655" s="79"/>
    </row>
    <row r="656" spans="1:1" ht="14.4">
      <c r="A656" s="79"/>
    </row>
    <row r="657" spans="1:1" ht="14.4">
      <c r="A657" s="79"/>
    </row>
    <row r="658" spans="1:1" ht="14.4">
      <c r="A658" s="79"/>
    </row>
    <row r="659" spans="1:1" ht="14.4">
      <c r="A659" s="79"/>
    </row>
    <row r="660" spans="1:1" ht="14.4">
      <c r="A660" s="79"/>
    </row>
    <row r="661" spans="1:1" ht="14.4">
      <c r="A661" s="79"/>
    </row>
    <row r="662" spans="1:1" ht="14.4">
      <c r="A662" s="79"/>
    </row>
    <row r="663" spans="1:1" ht="14.4">
      <c r="A663" s="79"/>
    </row>
    <row r="664" spans="1:1" ht="14.4">
      <c r="A664" s="79"/>
    </row>
    <row r="665" spans="1:1" ht="14.4">
      <c r="A665" s="79"/>
    </row>
    <row r="666" spans="1:1" ht="14.4">
      <c r="A666" s="79"/>
    </row>
    <row r="667" spans="1:1" ht="14.4">
      <c r="A667" s="79"/>
    </row>
    <row r="668" spans="1:1" ht="14.4">
      <c r="A668" s="79"/>
    </row>
    <row r="669" spans="1:1" ht="14.4">
      <c r="A669" s="79"/>
    </row>
    <row r="670" spans="1:1" ht="14.4">
      <c r="A670" s="79"/>
    </row>
    <row r="671" spans="1:1" ht="14.4">
      <c r="A671" s="79"/>
    </row>
    <row r="672" spans="1:1" ht="14.4">
      <c r="A672" s="79"/>
    </row>
    <row r="673" spans="1:1" ht="14.4">
      <c r="A673" s="79"/>
    </row>
    <row r="674" spans="1:1" ht="14.4">
      <c r="A674" s="79"/>
    </row>
    <row r="675" spans="1:1" ht="14.4">
      <c r="A675" s="79"/>
    </row>
    <row r="676" spans="1:1" ht="14.4">
      <c r="A676" s="79"/>
    </row>
    <row r="677" spans="1:1" ht="14.4">
      <c r="A677" s="79"/>
    </row>
    <row r="678" spans="1:1" ht="14.4">
      <c r="A678" s="79"/>
    </row>
    <row r="679" spans="1:1" ht="14.4">
      <c r="A679" s="79"/>
    </row>
    <row r="680" spans="1:1" ht="14.4">
      <c r="A680" s="79"/>
    </row>
    <row r="681" spans="1:1" ht="14.4">
      <c r="A681" s="79"/>
    </row>
    <row r="682" spans="1:1" ht="14.4">
      <c r="A682" s="79"/>
    </row>
    <row r="683" spans="1:1" ht="14.4">
      <c r="A683" s="79"/>
    </row>
    <row r="684" spans="1:1" ht="14.4">
      <c r="A684" s="79"/>
    </row>
    <row r="685" spans="1:1" ht="14.4">
      <c r="A685" s="79"/>
    </row>
    <row r="686" spans="1:1" ht="14.4">
      <c r="A686" s="79"/>
    </row>
    <row r="687" spans="1:1" ht="14.4">
      <c r="A687" s="79"/>
    </row>
    <row r="688" spans="1:1" ht="14.4">
      <c r="A688" s="79"/>
    </row>
    <row r="689" spans="1:1" ht="14.4">
      <c r="A689" s="79"/>
    </row>
    <row r="690" spans="1:1" ht="14.4">
      <c r="A690" s="79"/>
    </row>
    <row r="691" spans="1:1" ht="14.4">
      <c r="A691" s="79"/>
    </row>
    <row r="692" spans="1:1" ht="14.4">
      <c r="A692" s="79"/>
    </row>
    <row r="693" spans="1:1" ht="14.4">
      <c r="A693" s="79"/>
    </row>
    <row r="694" spans="1:1" ht="14.4">
      <c r="A694" s="79"/>
    </row>
    <row r="695" spans="1:1" ht="14.4">
      <c r="A695" s="79"/>
    </row>
    <row r="696" spans="1:1" ht="14.4">
      <c r="A696" s="79"/>
    </row>
    <row r="697" spans="1:1" ht="14.4">
      <c r="A697" s="79"/>
    </row>
    <row r="698" spans="1:1" ht="14.4">
      <c r="A698" s="79"/>
    </row>
    <row r="699" spans="1:1" ht="14.4">
      <c r="A699" s="79"/>
    </row>
    <row r="700" spans="1:1" ht="14.4">
      <c r="A700" s="79"/>
    </row>
    <row r="701" spans="1:1" ht="14.4">
      <c r="A701" s="79"/>
    </row>
    <row r="702" spans="1:1" ht="14.4">
      <c r="A702" s="79"/>
    </row>
    <row r="703" spans="1:1" ht="14.4">
      <c r="A703" s="79"/>
    </row>
    <row r="704" spans="1:1" ht="14.4">
      <c r="A704" s="79"/>
    </row>
    <row r="705" spans="1:1" ht="14.4">
      <c r="A705" s="79"/>
    </row>
    <row r="706" spans="1:1" ht="14.4">
      <c r="A706" s="79"/>
    </row>
    <row r="707" spans="1:1" ht="14.4">
      <c r="A707" s="79"/>
    </row>
    <row r="708" spans="1:1" ht="14.4">
      <c r="A708" s="79"/>
    </row>
    <row r="709" spans="1:1" ht="14.4">
      <c r="A709" s="79"/>
    </row>
    <row r="710" spans="1:1" ht="14.4">
      <c r="A710" s="79"/>
    </row>
    <row r="711" spans="1:1" ht="14.4">
      <c r="A711" s="79"/>
    </row>
    <row r="712" spans="1:1" ht="14.4">
      <c r="A712" s="79"/>
    </row>
    <row r="713" spans="1:1" ht="14.4">
      <c r="A713" s="79"/>
    </row>
    <row r="714" spans="1:1" ht="14.4">
      <c r="A714" s="79"/>
    </row>
    <row r="715" spans="1:1" ht="14.4">
      <c r="A715" s="79"/>
    </row>
    <row r="716" spans="1:1" ht="14.4">
      <c r="A716" s="79"/>
    </row>
    <row r="717" spans="1:1" ht="14.4">
      <c r="A717" s="79"/>
    </row>
    <row r="718" spans="1:1" ht="14.4">
      <c r="A718" s="79"/>
    </row>
    <row r="719" spans="1:1" ht="14.4">
      <c r="A719" s="79"/>
    </row>
    <row r="720" spans="1:1" ht="14.4">
      <c r="A720" s="79"/>
    </row>
    <row r="721" spans="1:1" ht="14.4">
      <c r="A721" s="79"/>
    </row>
    <row r="722" spans="1:1" ht="14.4">
      <c r="A722" s="79"/>
    </row>
    <row r="723" spans="1:1" ht="14.4">
      <c r="A723" s="79"/>
    </row>
    <row r="724" spans="1:1" ht="14.4">
      <c r="A724" s="79"/>
    </row>
    <row r="725" spans="1:1" ht="14.4">
      <c r="A725" s="79"/>
    </row>
    <row r="726" spans="1:1" ht="14.4">
      <c r="A726" s="79"/>
    </row>
    <row r="727" spans="1:1" ht="14.4">
      <c r="A727" s="79"/>
    </row>
    <row r="728" spans="1:1" ht="14.4">
      <c r="A728" s="79"/>
    </row>
    <row r="729" spans="1:1" ht="14.4">
      <c r="A729" s="79"/>
    </row>
    <row r="730" spans="1:1" ht="14.4">
      <c r="A730" s="79"/>
    </row>
    <row r="731" spans="1:1" ht="14.4">
      <c r="A731" s="79"/>
    </row>
    <row r="732" spans="1:1" ht="14.4">
      <c r="A732" s="79"/>
    </row>
    <row r="733" spans="1:1" ht="14.4">
      <c r="A733" s="79"/>
    </row>
    <row r="734" spans="1:1" ht="14.4">
      <c r="A734" s="79"/>
    </row>
    <row r="735" spans="1:1" ht="14.4">
      <c r="A735" s="79"/>
    </row>
    <row r="736" spans="1:1" ht="14.4">
      <c r="A736" s="79"/>
    </row>
    <row r="737" spans="1:1" ht="14.4">
      <c r="A737" s="79"/>
    </row>
    <row r="738" spans="1:1" ht="14.4">
      <c r="A738" s="79"/>
    </row>
    <row r="739" spans="1:1" ht="14.4">
      <c r="A739" s="79"/>
    </row>
    <row r="740" spans="1:1" ht="14.4">
      <c r="A740" s="79"/>
    </row>
    <row r="741" spans="1:1" ht="14.4">
      <c r="A741" s="79"/>
    </row>
    <row r="742" spans="1:1" ht="14.4">
      <c r="A742" s="79"/>
    </row>
    <row r="743" spans="1:1" ht="14.4">
      <c r="A743" s="79"/>
    </row>
    <row r="744" spans="1:1" ht="14.4">
      <c r="A744" s="79"/>
    </row>
    <row r="745" spans="1:1" ht="14.4">
      <c r="A745" s="79"/>
    </row>
    <row r="746" spans="1:1" ht="14.4">
      <c r="A746" s="79"/>
    </row>
    <row r="747" spans="1:1" ht="14.4">
      <c r="A747" s="79"/>
    </row>
    <row r="748" spans="1:1" ht="14.4">
      <c r="A748" s="79"/>
    </row>
    <row r="749" spans="1:1" ht="14.4">
      <c r="A749" s="79"/>
    </row>
    <row r="750" spans="1:1" ht="14.4">
      <c r="A750" s="79"/>
    </row>
    <row r="751" spans="1:1" ht="14.4">
      <c r="A751" s="79"/>
    </row>
    <row r="752" spans="1:1" ht="14.4">
      <c r="A752" s="79"/>
    </row>
    <row r="753" spans="1:1" ht="14.4">
      <c r="A753" s="79"/>
    </row>
    <row r="754" spans="1:1" ht="14.4">
      <c r="A754" s="79"/>
    </row>
    <row r="755" spans="1:1" ht="14.4">
      <c r="A755" s="79"/>
    </row>
    <row r="756" spans="1:1" ht="14.4">
      <c r="A756" s="79"/>
    </row>
    <row r="757" spans="1:1" ht="14.4">
      <c r="A757" s="79"/>
    </row>
    <row r="758" spans="1:1" ht="14.4">
      <c r="A758" s="79"/>
    </row>
    <row r="759" spans="1:1" ht="14.4">
      <c r="A759" s="79"/>
    </row>
    <row r="760" spans="1:1" ht="14.4">
      <c r="A760" s="79"/>
    </row>
    <row r="761" spans="1:1" ht="14.4">
      <c r="A761" s="79"/>
    </row>
    <row r="762" spans="1:1" ht="14.4">
      <c r="A762" s="79"/>
    </row>
    <row r="763" spans="1:1" ht="14.4">
      <c r="A763" s="79"/>
    </row>
    <row r="764" spans="1:1" ht="14.4">
      <c r="A764" s="79"/>
    </row>
    <row r="765" spans="1:1" ht="14.4">
      <c r="A765" s="79"/>
    </row>
    <row r="766" spans="1:1" ht="14.4">
      <c r="A766" s="79"/>
    </row>
    <row r="767" spans="1:1" ht="14.4">
      <c r="A767" s="79"/>
    </row>
    <row r="768" spans="1:1" ht="14.4">
      <c r="A768" s="79"/>
    </row>
    <row r="769" spans="1:1" ht="14.4">
      <c r="A769" s="79"/>
    </row>
    <row r="770" spans="1:1" ht="14.4">
      <c r="A770" s="79"/>
    </row>
    <row r="771" spans="1:1" ht="14.4">
      <c r="A771" s="79"/>
    </row>
    <row r="772" spans="1:1" ht="14.4">
      <c r="A772" s="79"/>
    </row>
    <row r="773" spans="1:1" ht="14.4">
      <c r="A773" s="79"/>
    </row>
    <row r="774" spans="1:1" ht="14.4">
      <c r="A774" s="79"/>
    </row>
    <row r="775" spans="1:1" ht="14.4">
      <c r="A775" s="79"/>
    </row>
    <row r="776" spans="1:1" ht="14.4">
      <c r="A776" s="79"/>
    </row>
    <row r="777" spans="1:1" ht="14.4">
      <c r="A777" s="79"/>
    </row>
    <row r="778" spans="1:1" ht="14.4">
      <c r="A778" s="79"/>
    </row>
    <row r="779" spans="1:1" ht="14.4">
      <c r="A779" s="79"/>
    </row>
    <row r="780" spans="1:1" ht="14.4">
      <c r="A780" s="79"/>
    </row>
    <row r="781" spans="1:1" ht="14.4">
      <c r="A781" s="79"/>
    </row>
    <row r="782" spans="1:1" ht="14.4">
      <c r="A782" s="79"/>
    </row>
    <row r="783" spans="1:1" ht="14.4">
      <c r="A783" s="79"/>
    </row>
    <row r="784" spans="1:1" ht="14.4">
      <c r="A784" s="79"/>
    </row>
    <row r="785" spans="1:1" ht="14.4">
      <c r="A785" s="79"/>
    </row>
    <row r="786" spans="1:1" ht="14.4">
      <c r="A786" s="79"/>
    </row>
    <row r="787" spans="1:1" ht="14.4">
      <c r="A787" s="79"/>
    </row>
    <row r="788" spans="1:1" ht="14.4">
      <c r="A788" s="79"/>
    </row>
    <row r="789" spans="1:1" ht="14.4">
      <c r="A789" s="79"/>
    </row>
    <row r="790" spans="1:1" ht="14.4">
      <c r="A790" s="79"/>
    </row>
    <row r="791" spans="1:1" ht="14.4">
      <c r="A791" s="79"/>
    </row>
    <row r="792" spans="1:1" ht="14.4">
      <c r="A792" s="79"/>
    </row>
    <row r="793" spans="1:1" ht="14.4">
      <c r="A793" s="79"/>
    </row>
    <row r="794" spans="1:1" ht="14.4">
      <c r="A794" s="79"/>
    </row>
    <row r="795" spans="1:1" ht="14.4">
      <c r="A795" s="79"/>
    </row>
    <row r="796" spans="1:1" ht="14.4">
      <c r="A796" s="79"/>
    </row>
    <row r="797" spans="1:1" ht="14.4">
      <c r="A797" s="79"/>
    </row>
    <row r="798" spans="1:1" ht="14.4">
      <c r="A798" s="79"/>
    </row>
    <row r="799" spans="1:1" ht="14.4">
      <c r="A799" s="79"/>
    </row>
    <row r="800" spans="1:1" ht="14.4">
      <c r="A800" s="79"/>
    </row>
    <row r="801" spans="1:1" ht="14.4">
      <c r="A801" s="79"/>
    </row>
    <row r="802" spans="1:1" ht="14.4">
      <c r="A802" s="79"/>
    </row>
    <row r="803" spans="1:1" ht="14.4">
      <c r="A803" s="79"/>
    </row>
    <row r="804" spans="1:1" ht="14.4">
      <c r="A804" s="79"/>
    </row>
    <row r="805" spans="1:1" ht="14.4">
      <c r="A805" s="79"/>
    </row>
    <row r="806" spans="1:1" ht="14.4">
      <c r="A806" s="79"/>
    </row>
    <row r="807" spans="1:1" ht="14.4">
      <c r="A807" s="79"/>
    </row>
    <row r="808" spans="1:1" ht="14.4">
      <c r="A808" s="79"/>
    </row>
    <row r="809" spans="1:1" ht="14.4">
      <c r="A809" s="79"/>
    </row>
    <row r="810" spans="1:1" ht="14.4">
      <c r="A810" s="79"/>
    </row>
    <row r="811" spans="1:1" ht="14.4">
      <c r="A811" s="79"/>
    </row>
    <row r="812" spans="1:1" ht="14.4">
      <c r="A812" s="79"/>
    </row>
    <row r="813" spans="1:1" ht="14.4">
      <c r="A813" s="79"/>
    </row>
    <row r="814" spans="1:1" ht="14.4">
      <c r="A814" s="79"/>
    </row>
    <row r="815" spans="1:1" ht="14.4">
      <c r="A815" s="79"/>
    </row>
    <row r="816" spans="1:1" ht="14.4">
      <c r="A816" s="79"/>
    </row>
    <row r="817" spans="1:1" ht="14.4">
      <c r="A817" s="79"/>
    </row>
    <row r="818" spans="1:1" ht="14.4">
      <c r="A818" s="79"/>
    </row>
    <row r="819" spans="1:1" ht="14.4">
      <c r="A819" s="79"/>
    </row>
    <row r="820" spans="1:1" ht="14.4">
      <c r="A820" s="79"/>
    </row>
    <row r="821" spans="1:1" ht="14.4">
      <c r="A821" s="79"/>
    </row>
    <row r="822" spans="1:1" ht="14.4">
      <c r="A822" s="79"/>
    </row>
    <row r="823" spans="1:1" ht="14.4">
      <c r="A823" s="79"/>
    </row>
    <row r="824" spans="1:1" ht="14.4">
      <c r="A824" s="79"/>
    </row>
    <row r="825" spans="1:1" ht="14.4">
      <c r="A825" s="79"/>
    </row>
    <row r="826" spans="1:1" ht="14.4">
      <c r="A826" s="79"/>
    </row>
    <row r="827" spans="1:1" ht="14.4">
      <c r="A827" s="79"/>
    </row>
    <row r="828" spans="1:1" ht="14.4">
      <c r="A828" s="79"/>
    </row>
    <row r="829" spans="1:1" ht="14.4">
      <c r="A829" s="79"/>
    </row>
    <row r="830" spans="1:1" ht="14.4">
      <c r="A830" s="79"/>
    </row>
    <row r="831" spans="1:1" ht="14.4">
      <c r="A831" s="79"/>
    </row>
    <row r="832" spans="1:1" ht="14.4">
      <c r="A832" s="79"/>
    </row>
    <row r="833" spans="1:1" ht="14.4">
      <c r="A833" s="79"/>
    </row>
    <row r="834" spans="1:1" ht="14.4">
      <c r="A834" s="79"/>
    </row>
    <row r="835" spans="1:1" ht="14.4">
      <c r="A835" s="79"/>
    </row>
    <row r="836" spans="1:1" ht="14.4">
      <c r="A836" s="79"/>
    </row>
    <row r="837" spans="1:1" ht="14.4">
      <c r="A837" s="79"/>
    </row>
    <row r="838" spans="1:1" ht="14.4">
      <c r="A838" s="79"/>
    </row>
    <row r="839" spans="1:1" ht="14.4">
      <c r="A839" s="79"/>
    </row>
    <row r="840" spans="1:1" ht="14.4">
      <c r="A840" s="79"/>
    </row>
    <row r="841" spans="1:1" ht="14.4">
      <c r="A841" s="79"/>
    </row>
    <row r="842" spans="1:1" ht="14.4">
      <c r="A842" s="79"/>
    </row>
    <row r="843" spans="1:1" ht="14.4">
      <c r="A843" s="79"/>
    </row>
    <row r="844" spans="1:1" ht="14.4">
      <c r="A844" s="79"/>
    </row>
    <row r="845" spans="1:1" ht="14.4">
      <c r="A845" s="79"/>
    </row>
    <row r="846" spans="1:1" ht="14.4">
      <c r="A846" s="79"/>
    </row>
    <row r="847" spans="1:1" ht="14.4">
      <c r="A847" s="79"/>
    </row>
    <row r="848" spans="1:1" ht="14.4">
      <c r="A848" s="79"/>
    </row>
    <row r="849" spans="1:1" ht="14.4">
      <c r="A849" s="79"/>
    </row>
    <row r="850" spans="1:1" ht="14.4">
      <c r="A850" s="79"/>
    </row>
    <row r="851" spans="1:1" ht="14.4">
      <c r="A851" s="79"/>
    </row>
    <row r="852" spans="1:1" ht="14.4">
      <c r="A852" s="79"/>
    </row>
    <row r="853" spans="1:1" ht="14.4">
      <c r="A853" s="79"/>
    </row>
    <row r="854" spans="1:1" ht="14.4">
      <c r="A854" s="79"/>
    </row>
    <row r="855" spans="1:1" ht="14.4">
      <c r="A855" s="79"/>
    </row>
    <row r="856" spans="1:1" ht="14.4">
      <c r="A856" s="79"/>
    </row>
    <row r="857" spans="1:1" ht="14.4">
      <c r="A857" s="79"/>
    </row>
    <row r="858" spans="1:1" ht="14.4">
      <c r="A858" s="79"/>
    </row>
    <row r="859" spans="1:1" ht="14.4">
      <c r="A859" s="79"/>
    </row>
    <row r="860" spans="1:1" ht="14.4">
      <c r="A860" s="79"/>
    </row>
    <row r="861" spans="1:1" ht="14.4">
      <c r="A861" s="79"/>
    </row>
    <row r="862" spans="1:1" ht="14.4">
      <c r="A862" s="79"/>
    </row>
    <row r="863" spans="1:1" ht="14.4">
      <c r="A863" s="79"/>
    </row>
    <row r="864" spans="1:1" ht="14.4">
      <c r="A864" s="79"/>
    </row>
    <row r="865" spans="1:1" ht="14.4">
      <c r="A865" s="79"/>
    </row>
    <row r="866" spans="1:1" ht="14.4">
      <c r="A866" s="79"/>
    </row>
    <row r="867" spans="1:1" ht="14.4">
      <c r="A867" s="79"/>
    </row>
    <row r="868" spans="1:1" ht="14.4">
      <c r="A868" s="79"/>
    </row>
    <row r="869" spans="1:1" ht="14.4">
      <c r="A869" s="79"/>
    </row>
    <row r="870" spans="1:1" ht="14.4">
      <c r="A870" s="79"/>
    </row>
    <row r="871" spans="1:1" ht="14.4">
      <c r="A871" s="79"/>
    </row>
    <row r="872" spans="1:1" ht="14.4">
      <c r="A872" s="79"/>
    </row>
    <row r="873" spans="1:1" ht="14.4">
      <c r="A873" s="79"/>
    </row>
    <row r="874" spans="1:1" ht="14.4">
      <c r="A874" s="79"/>
    </row>
    <row r="875" spans="1:1" ht="14.4">
      <c r="A875" s="79"/>
    </row>
    <row r="876" spans="1:1" ht="14.4">
      <c r="A876" s="79"/>
    </row>
    <row r="877" spans="1:1" ht="14.4">
      <c r="A877" s="79"/>
    </row>
    <row r="878" spans="1:1" ht="14.4">
      <c r="A878" s="79"/>
    </row>
    <row r="879" spans="1:1" ht="14.4">
      <c r="A879" s="79"/>
    </row>
    <row r="880" spans="1:1" ht="14.4">
      <c r="A880" s="79"/>
    </row>
    <row r="881" spans="1:1" ht="14.4">
      <c r="A881" s="79"/>
    </row>
    <row r="882" spans="1:1" ht="14.4">
      <c r="A882" s="79"/>
    </row>
    <row r="883" spans="1:1" ht="14.4">
      <c r="A883" s="79"/>
    </row>
    <row r="884" spans="1:1" ht="14.4">
      <c r="A884" s="79"/>
    </row>
    <row r="885" spans="1:1" ht="14.4">
      <c r="A885" s="79"/>
    </row>
    <row r="886" spans="1:1" ht="14.4">
      <c r="A886" s="79"/>
    </row>
    <row r="887" spans="1:1" ht="14.4">
      <c r="A887" s="79"/>
    </row>
    <row r="888" spans="1:1" ht="14.4">
      <c r="A888" s="79"/>
    </row>
    <row r="889" spans="1:1" ht="14.4">
      <c r="A889" s="79"/>
    </row>
    <row r="890" spans="1:1" ht="14.4">
      <c r="A890" s="79"/>
    </row>
    <row r="891" spans="1:1" ht="14.4">
      <c r="A891" s="79"/>
    </row>
    <row r="892" spans="1:1" ht="14.4">
      <c r="A892" s="79"/>
    </row>
    <row r="893" spans="1:1" ht="14.4">
      <c r="A893" s="79"/>
    </row>
    <row r="894" spans="1:1" ht="14.4">
      <c r="A894" s="79"/>
    </row>
    <row r="895" spans="1:1" ht="14.4">
      <c r="A895" s="79"/>
    </row>
    <row r="896" spans="1:1" ht="14.4">
      <c r="A896" s="79"/>
    </row>
    <row r="897" spans="1:1" ht="14.4">
      <c r="A897" s="79"/>
    </row>
    <row r="898" spans="1:1" ht="14.4">
      <c r="A898" s="79"/>
    </row>
    <row r="899" spans="1:1" ht="14.4">
      <c r="A899" s="79"/>
    </row>
    <row r="900" spans="1:1" ht="14.4">
      <c r="A900" s="79"/>
    </row>
    <row r="901" spans="1:1" ht="14.4">
      <c r="A901" s="79"/>
    </row>
    <row r="902" spans="1:1" ht="14.4">
      <c r="A902" s="79"/>
    </row>
    <row r="903" spans="1:1" ht="14.4">
      <c r="A903" s="79"/>
    </row>
    <row r="904" spans="1:1" ht="14.4">
      <c r="A904" s="79"/>
    </row>
    <row r="905" spans="1:1" ht="14.4">
      <c r="A905" s="79"/>
    </row>
    <row r="906" spans="1:1" ht="14.4">
      <c r="A906" s="79"/>
    </row>
    <row r="907" spans="1:1" ht="14.4">
      <c r="A907" s="79"/>
    </row>
    <row r="908" spans="1:1" ht="14.4">
      <c r="A908" s="79"/>
    </row>
    <row r="909" spans="1:1" ht="14.4">
      <c r="A909" s="79"/>
    </row>
    <row r="910" spans="1:1" ht="14.4">
      <c r="A910" s="79"/>
    </row>
    <row r="911" spans="1:1" ht="14.4">
      <c r="A911" s="79"/>
    </row>
    <row r="912" spans="1:1" ht="14.4">
      <c r="A912" s="79"/>
    </row>
    <row r="913" spans="1:1" ht="14.4">
      <c r="A913" s="79"/>
    </row>
    <row r="914" spans="1:1" ht="14.4">
      <c r="A914" s="79"/>
    </row>
    <row r="915" spans="1:1" ht="14.4">
      <c r="A915" s="79"/>
    </row>
    <row r="916" spans="1:1" ht="14.4">
      <c r="A916" s="79"/>
    </row>
    <row r="917" spans="1:1" ht="14.4">
      <c r="A917" s="79"/>
    </row>
    <row r="918" spans="1:1" ht="14.4">
      <c r="A918" s="79"/>
    </row>
    <row r="919" spans="1:1" ht="14.4">
      <c r="A919" s="79"/>
    </row>
    <row r="920" spans="1:1" ht="14.4">
      <c r="A920" s="79"/>
    </row>
    <row r="921" spans="1:1" ht="14.4">
      <c r="A921" s="79"/>
    </row>
    <row r="922" spans="1:1" ht="14.4">
      <c r="A922" s="79"/>
    </row>
    <row r="923" spans="1:1" ht="14.4">
      <c r="A923" s="79"/>
    </row>
    <row r="924" spans="1:1" ht="14.4">
      <c r="A924" s="79"/>
    </row>
    <row r="925" spans="1:1" ht="14.4">
      <c r="A925" s="79"/>
    </row>
    <row r="926" spans="1:1" ht="14.4">
      <c r="A926" s="79"/>
    </row>
    <row r="927" spans="1:1" ht="14.4">
      <c r="A927" s="79"/>
    </row>
    <row r="928" spans="1:1" ht="14.4">
      <c r="A928" s="79"/>
    </row>
    <row r="929" spans="1:1" ht="14.4">
      <c r="A929" s="79"/>
    </row>
    <row r="930" spans="1:1" ht="14.4">
      <c r="A930" s="79"/>
    </row>
    <row r="931" spans="1:1" ht="14.4">
      <c r="A931" s="79"/>
    </row>
    <row r="932" spans="1:1" ht="14.4">
      <c r="A932" s="79"/>
    </row>
    <row r="933" spans="1:1" ht="14.4">
      <c r="A933" s="79"/>
    </row>
    <row r="934" spans="1:1" ht="14.4">
      <c r="A934" s="79"/>
    </row>
    <row r="935" spans="1:1" ht="14.4">
      <c r="A935" s="79"/>
    </row>
    <row r="936" spans="1:1" ht="14.4">
      <c r="A936" s="79"/>
    </row>
    <row r="937" spans="1:1" ht="14.4">
      <c r="A937" s="79"/>
    </row>
    <row r="938" spans="1:1" ht="14.4">
      <c r="A938" s="79"/>
    </row>
    <row r="939" spans="1:1" ht="14.4">
      <c r="A939" s="79"/>
    </row>
    <row r="940" spans="1:1" ht="14.4">
      <c r="A940" s="79"/>
    </row>
    <row r="941" spans="1:1" ht="14.4">
      <c r="A941" s="79"/>
    </row>
    <row r="942" spans="1:1" ht="14.4">
      <c r="A942" s="79"/>
    </row>
    <row r="943" spans="1:1" ht="14.4">
      <c r="A943" s="79"/>
    </row>
    <row r="944" spans="1:1" ht="14.4">
      <c r="A944" s="79"/>
    </row>
    <row r="945" spans="1:1" ht="14.4">
      <c r="A945" s="79"/>
    </row>
    <row r="946" spans="1:1" ht="14.4">
      <c r="A946" s="79"/>
    </row>
    <row r="947" spans="1:1" ht="14.4">
      <c r="A947" s="79"/>
    </row>
    <row r="948" spans="1:1" ht="14.4">
      <c r="A948" s="79"/>
    </row>
    <row r="949" spans="1:1" ht="14.4">
      <c r="A949" s="79"/>
    </row>
    <row r="950" spans="1:1" ht="14.4">
      <c r="A950" s="79"/>
    </row>
    <row r="951" spans="1:1" ht="14.4">
      <c r="A951" s="79"/>
    </row>
    <row r="952" spans="1:1" ht="14.4">
      <c r="A952" s="79"/>
    </row>
    <row r="953" spans="1:1" ht="14.4">
      <c r="A953" s="79"/>
    </row>
    <row r="954" spans="1:1" ht="14.4">
      <c r="A954" s="79"/>
    </row>
    <row r="955" spans="1:1" ht="14.4">
      <c r="A955" s="79"/>
    </row>
    <row r="956" spans="1:1" ht="14.4">
      <c r="A956" s="79"/>
    </row>
    <row r="957" spans="1:1" ht="14.4">
      <c r="A957" s="79"/>
    </row>
    <row r="958" spans="1:1" ht="14.4">
      <c r="A958" s="79"/>
    </row>
    <row r="959" spans="1:1" ht="14.4">
      <c r="A959" s="79"/>
    </row>
    <row r="960" spans="1:1" ht="14.4">
      <c r="A960" s="79"/>
    </row>
    <row r="961" spans="1:1" ht="14.4">
      <c r="A961" s="79"/>
    </row>
    <row r="962" spans="1:1" ht="14.4">
      <c r="A962" s="79"/>
    </row>
    <row r="963" spans="1:1" ht="14.4">
      <c r="A963" s="79"/>
    </row>
    <row r="964" spans="1:1" ht="14.4">
      <c r="A964" s="79"/>
    </row>
    <row r="965" spans="1:1" ht="14.4">
      <c r="A965" s="79"/>
    </row>
    <row r="966" spans="1:1" ht="14.4">
      <c r="A966" s="79"/>
    </row>
    <row r="967" spans="1:1" ht="14.4">
      <c r="A967" s="79"/>
    </row>
    <row r="968" spans="1:1" ht="14.4">
      <c r="A968" s="79"/>
    </row>
    <row r="969" spans="1:1" ht="14.4">
      <c r="A969" s="79"/>
    </row>
    <row r="970" spans="1:1" ht="14.4">
      <c r="A970" s="79"/>
    </row>
    <row r="971" spans="1:1" ht="14.4">
      <c r="A971" s="79"/>
    </row>
    <row r="972" spans="1:1" ht="14.4">
      <c r="A972" s="79"/>
    </row>
    <row r="973" spans="1:1" ht="14.4">
      <c r="A973" s="79"/>
    </row>
    <row r="974" spans="1:1" ht="14.4">
      <c r="A974" s="79"/>
    </row>
    <row r="975" spans="1:1" ht="14.4">
      <c r="A975" s="79"/>
    </row>
    <row r="976" spans="1:1" ht="14.4">
      <c r="A976" s="79"/>
    </row>
    <row r="977" spans="1:1" ht="14.4">
      <c r="A977" s="79"/>
    </row>
    <row r="978" spans="1:1" ht="14.4">
      <c r="A978" s="79"/>
    </row>
    <row r="979" spans="1:1" ht="14.4">
      <c r="A979" s="79"/>
    </row>
    <row r="980" spans="1:1" ht="14.4">
      <c r="A980" s="79"/>
    </row>
    <row r="981" spans="1:1" ht="14.4">
      <c r="A981" s="79"/>
    </row>
    <row r="982" spans="1:1" ht="14.4">
      <c r="A982" s="79"/>
    </row>
    <row r="983" spans="1:1" ht="14.4">
      <c r="A983" s="79"/>
    </row>
    <row r="984" spans="1:1" ht="14.4">
      <c r="A984" s="79"/>
    </row>
    <row r="985" spans="1:1" ht="14.4">
      <c r="A985" s="79"/>
    </row>
    <row r="986" spans="1:1" ht="14.4">
      <c r="A986" s="79"/>
    </row>
    <row r="987" spans="1:1" ht="14.4">
      <c r="A987" s="79"/>
    </row>
    <row r="988" spans="1:1" ht="14.4">
      <c r="A988" s="79"/>
    </row>
    <row r="989" spans="1:1" ht="14.4">
      <c r="A989" s="79"/>
    </row>
    <row r="990" spans="1:1" ht="14.4">
      <c r="A990" s="79"/>
    </row>
    <row r="991" spans="1:1" ht="14.4">
      <c r="A991" s="79"/>
    </row>
    <row r="992" spans="1:1" ht="14.4">
      <c r="A992" s="79"/>
    </row>
    <row r="993" spans="1:1" ht="14.4">
      <c r="A993" s="79"/>
    </row>
    <row r="994" spans="1:1" ht="14.4">
      <c r="A994" s="79"/>
    </row>
    <row r="995" spans="1:1" ht="14.4">
      <c r="A995" s="79"/>
    </row>
    <row r="996" spans="1:1" ht="14.4">
      <c r="A996" s="79"/>
    </row>
    <row r="997" spans="1:1" ht="14.4">
      <c r="A997" s="79"/>
    </row>
    <row r="998" spans="1:1" ht="14.4">
      <c r="A998" s="79"/>
    </row>
    <row r="999" spans="1:1" ht="14.4">
      <c r="A999" s="79"/>
    </row>
    <row r="1000" spans="1:1" ht="14.4">
      <c r="A1000" s="7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40</vt:i4>
      </vt:variant>
      <vt:variant>
        <vt:lpstr>Named Ranges</vt:lpstr>
      </vt:variant>
      <vt:variant>
        <vt:i4>39</vt:i4>
      </vt:variant>
    </vt:vector>
  </HeadingPairs>
  <TitlesOfParts>
    <vt:vector size="79" baseType="lpstr">
      <vt:lpstr>CS101</vt:lpstr>
      <vt:lpstr>CS102</vt:lpstr>
      <vt:lpstr>CS285</vt:lpstr>
      <vt:lpstr>CS175</vt:lpstr>
      <vt:lpstr>CS210</vt:lpstr>
      <vt:lpstr>CS225</vt:lpstr>
      <vt:lpstr>CS311</vt:lpstr>
      <vt:lpstr>CS320</vt:lpstr>
      <vt:lpstr>CS330</vt:lpstr>
      <vt:lpstr>CS331</vt:lpstr>
      <vt:lpstr>CS340</vt:lpstr>
      <vt:lpstr>CS371</vt:lpstr>
      <vt:lpstr>CS391</vt:lpstr>
      <vt:lpstr>MATH112</vt:lpstr>
      <vt:lpstr>MATH113</vt:lpstr>
      <vt:lpstr>MATH223</vt:lpstr>
      <vt:lpstr>PHY105</vt:lpstr>
      <vt:lpstr>PHY205</vt:lpstr>
      <vt:lpstr>ETHC303</vt:lpstr>
      <vt:lpstr>COM201</vt:lpstr>
      <vt:lpstr>CS365</vt:lpstr>
      <vt:lpstr>CS370</vt:lpstr>
      <vt:lpstr>CS387</vt:lpstr>
      <vt:lpstr>CS460</vt:lpstr>
      <vt:lpstr>CS360</vt:lpstr>
      <vt:lpstr>CS489 ()</vt:lpstr>
      <vt:lpstr>CS471</vt:lpstr>
      <vt:lpstr>CS489(Advanced Java)</vt:lpstr>
      <vt:lpstr>CS495(Emerging Topics in CS)</vt:lpstr>
      <vt:lpstr>CS492</vt:lpstr>
      <vt:lpstr>DMS310</vt:lpstr>
      <vt:lpstr>DMS322</vt:lpstr>
      <vt:lpstr>DMS327</vt:lpstr>
      <vt:lpstr>DMS332</vt:lpstr>
      <vt:lpstr>DMS351</vt:lpstr>
      <vt:lpstr>DMS426</vt:lpstr>
      <vt:lpstr>CS Curriculum Mapping</vt:lpstr>
      <vt:lpstr>DMS Curriculum Mapping</vt:lpstr>
      <vt:lpstr>Course Contribution1</vt:lpstr>
      <vt:lpstr>LOOKUP TABLES</vt:lpstr>
      <vt:lpstr>CourseGroups</vt:lpstr>
      <vt:lpstr>'COM201'!LEVEL</vt:lpstr>
      <vt:lpstr>'CS101'!LEVEL</vt:lpstr>
      <vt:lpstr>'CS102'!LEVEL</vt:lpstr>
      <vt:lpstr>'CS175'!LEVEL</vt:lpstr>
      <vt:lpstr>'CS210'!LEVEL</vt:lpstr>
      <vt:lpstr>'CS225'!LEVEL</vt:lpstr>
      <vt:lpstr>'CS285'!LEVEL</vt:lpstr>
      <vt:lpstr>'CS311'!LEVEL</vt:lpstr>
      <vt:lpstr>'CS320'!LEVEL</vt:lpstr>
      <vt:lpstr>'CS330'!LEVEL</vt:lpstr>
      <vt:lpstr>'CS331'!LEVEL</vt:lpstr>
      <vt:lpstr>'CS340'!LEVEL</vt:lpstr>
      <vt:lpstr>'CS360'!LEVEL</vt:lpstr>
      <vt:lpstr>'CS365'!LEVEL</vt:lpstr>
      <vt:lpstr>'CS370'!LEVEL</vt:lpstr>
      <vt:lpstr>'CS371'!LEVEL</vt:lpstr>
      <vt:lpstr>'CS387'!LEVEL</vt:lpstr>
      <vt:lpstr>'CS391'!LEVEL</vt:lpstr>
      <vt:lpstr>'CS460'!LEVEL</vt:lpstr>
      <vt:lpstr>'CS471'!LEVEL</vt:lpstr>
      <vt:lpstr>'CS489 ()'!LEVEL</vt:lpstr>
      <vt:lpstr>'CS489(Advanced Java)'!LEVEL</vt:lpstr>
      <vt:lpstr>'CS492'!LEVEL</vt:lpstr>
      <vt:lpstr>'CS495(Emerging Topics in CS)'!LEVEL</vt:lpstr>
      <vt:lpstr>'DMS310'!LEVEL</vt:lpstr>
      <vt:lpstr>'DMS322'!LEVEL</vt:lpstr>
      <vt:lpstr>'DMS327'!LEVEL</vt:lpstr>
      <vt:lpstr>'DMS332'!LEVEL</vt:lpstr>
      <vt:lpstr>'DMS351'!LEVEL</vt:lpstr>
      <vt:lpstr>'DMS426'!LEVEL</vt:lpstr>
      <vt:lpstr>ETHC303!LEVEL</vt:lpstr>
      <vt:lpstr>MATH112!LEVEL</vt:lpstr>
      <vt:lpstr>MATH113!LEVEL</vt:lpstr>
      <vt:lpstr>MATH223!LEVEL</vt:lpstr>
      <vt:lpstr>'PHY105'!LEVEL</vt:lpstr>
      <vt:lpstr>'PHY205'!LEVEL</vt:lpstr>
      <vt:lpstr>LEVEL</vt:lpstr>
      <vt:lpstr>NamedRange1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Dr. Fakhry Khellah</dc:creator>
  <cp:lastModifiedBy>Dr. Fakhry Khellah</cp:lastModifiedBy>
  <dcterms:created xsi:type="dcterms:W3CDTF">2016-05-11T10:21:17Z</dcterms:created>
  <dcterms:modified xsi:type="dcterms:W3CDTF">2016-05-18T05:23:54Z</dcterms:modified>
</cp:coreProperties>
</file>