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abigaillewis/Desktop/FeDOC/data/processed_data/"/>
    </mc:Choice>
  </mc:AlternateContent>
  <xr:revisionPtr revIDLastSave="0" documentId="13_ncr:1_{9071F75C-3FDE-A14F-B428-2A788DD586CA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calculations" sheetId="2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2" i="25" l="1"/>
  <c r="O363" i="25"/>
  <c r="O357" i="25"/>
  <c r="O36" i="25"/>
  <c r="P114" i="25"/>
  <c r="N2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N172" i="25"/>
  <c r="N173" i="25"/>
  <c r="N174" i="25"/>
  <c r="N175" i="25"/>
  <c r="N176" i="25"/>
  <c r="N177" i="25"/>
  <c r="N178" i="25"/>
  <c r="N179" i="25"/>
  <c r="N180" i="25"/>
  <c r="N181" i="25"/>
  <c r="N182" i="25"/>
  <c r="N183" i="25"/>
  <c r="N184" i="25"/>
  <c r="N185" i="25"/>
  <c r="N186" i="25"/>
  <c r="N187" i="25"/>
  <c r="N188" i="25"/>
  <c r="N189" i="25"/>
  <c r="N190" i="25"/>
  <c r="N191" i="25"/>
  <c r="N192" i="25"/>
  <c r="N193" i="25"/>
  <c r="N194" i="25"/>
  <c r="N195" i="25"/>
  <c r="N196" i="25"/>
  <c r="N197" i="25"/>
  <c r="N198" i="25"/>
  <c r="N199" i="25"/>
  <c r="N200" i="25"/>
  <c r="N201" i="25"/>
  <c r="N202" i="25"/>
  <c r="N203" i="25"/>
  <c r="N204" i="25"/>
  <c r="N205" i="25"/>
  <c r="N206" i="25"/>
  <c r="N207" i="25"/>
  <c r="N208" i="25"/>
  <c r="N209" i="25"/>
  <c r="N210" i="25"/>
  <c r="N211" i="25"/>
  <c r="N212" i="25"/>
  <c r="N213" i="25"/>
  <c r="N214" i="25"/>
  <c r="N215" i="25"/>
  <c r="N216" i="25"/>
  <c r="N217" i="25"/>
  <c r="N218" i="25"/>
  <c r="N219" i="25"/>
  <c r="N220" i="25"/>
  <c r="N221" i="25"/>
  <c r="N222" i="25"/>
  <c r="N223" i="25"/>
  <c r="N224" i="25"/>
  <c r="N225" i="25"/>
  <c r="N226" i="25"/>
  <c r="N227" i="25"/>
  <c r="N228" i="25"/>
  <c r="N229" i="25"/>
  <c r="N230" i="25"/>
  <c r="N231" i="25"/>
  <c r="N232" i="25"/>
  <c r="N233" i="25"/>
  <c r="N234" i="25"/>
  <c r="N235" i="25"/>
  <c r="N236" i="25"/>
  <c r="N237" i="25"/>
  <c r="N238" i="25"/>
  <c r="N239" i="25"/>
  <c r="N240" i="25"/>
  <c r="N241" i="25"/>
  <c r="N242" i="25"/>
  <c r="N243" i="25"/>
  <c r="N244" i="25"/>
  <c r="N245" i="25"/>
  <c r="N246" i="25"/>
  <c r="N247" i="25"/>
  <c r="N248" i="25"/>
  <c r="N249" i="25"/>
  <c r="N250" i="25"/>
  <c r="N251" i="25"/>
  <c r="N252" i="25"/>
  <c r="N253" i="25"/>
  <c r="N254" i="25"/>
  <c r="N255" i="25"/>
  <c r="N256" i="25"/>
  <c r="N257" i="25"/>
  <c r="N258" i="25"/>
  <c r="N259" i="25"/>
  <c r="N260" i="25"/>
  <c r="N261" i="25"/>
  <c r="N262" i="25"/>
  <c r="N263" i="25"/>
  <c r="N264" i="25"/>
  <c r="N265" i="25"/>
  <c r="N266" i="25"/>
  <c r="N267" i="25"/>
  <c r="N268" i="25"/>
  <c r="N269" i="25"/>
  <c r="N270" i="25"/>
  <c r="N271" i="25"/>
  <c r="N272" i="25"/>
  <c r="N273" i="25"/>
  <c r="N274" i="25"/>
  <c r="N275" i="25"/>
  <c r="N276" i="25"/>
  <c r="N277" i="25"/>
  <c r="N278" i="25"/>
  <c r="N279" i="25"/>
  <c r="N280" i="25"/>
  <c r="N281" i="25"/>
  <c r="N282" i="25"/>
  <c r="N283" i="25"/>
  <c r="N284" i="25"/>
  <c r="N285" i="25"/>
  <c r="N286" i="25"/>
  <c r="N287" i="25"/>
  <c r="N288" i="25"/>
  <c r="N289" i="25"/>
  <c r="N290" i="25"/>
  <c r="N291" i="25"/>
  <c r="N292" i="25"/>
  <c r="N293" i="25"/>
  <c r="N294" i="25"/>
  <c r="N295" i="25"/>
  <c r="N296" i="25"/>
  <c r="N297" i="25"/>
  <c r="N298" i="25"/>
  <c r="N299" i="25"/>
  <c r="N300" i="25"/>
  <c r="N301" i="25"/>
  <c r="N302" i="25"/>
  <c r="N303" i="25"/>
  <c r="N304" i="25"/>
  <c r="N305" i="25"/>
  <c r="N306" i="25"/>
  <c r="N307" i="25"/>
  <c r="N308" i="25"/>
  <c r="N309" i="25"/>
  <c r="N310" i="25"/>
  <c r="N311" i="25"/>
  <c r="N312" i="25"/>
  <c r="N313" i="25"/>
  <c r="N314" i="25"/>
  <c r="N315" i="25"/>
  <c r="N316" i="25"/>
  <c r="N317" i="25"/>
  <c r="N318" i="25"/>
  <c r="N319" i="25"/>
  <c r="N320" i="25"/>
  <c r="N321" i="25"/>
  <c r="N322" i="25"/>
  <c r="N323" i="25"/>
  <c r="N324" i="25"/>
  <c r="N325" i="25"/>
  <c r="N326" i="25"/>
  <c r="N327" i="25"/>
  <c r="N328" i="25"/>
  <c r="N329" i="25"/>
  <c r="N330" i="25"/>
  <c r="N331" i="25"/>
  <c r="N332" i="25"/>
  <c r="N333" i="25"/>
  <c r="N334" i="25"/>
  <c r="N335" i="25"/>
  <c r="N336" i="25"/>
  <c r="N337" i="25"/>
  <c r="N338" i="25"/>
  <c r="N339" i="25"/>
  <c r="N340" i="25"/>
  <c r="N341" i="25"/>
  <c r="N342" i="25"/>
  <c r="N343" i="25"/>
  <c r="N344" i="25"/>
  <c r="N345" i="25"/>
  <c r="N346" i="25"/>
  <c r="N347" i="25"/>
  <c r="N348" i="25"/>
  <c r="N349" i="25"/>
  <c r="N350" i="25"/>
  <c r="N351" i="25"/>
  <c r="N352" i="25"/>
  <c r="N353" i="25"/>
  <c r="N354" i="25"/>
  <c r="N355" i="25"/>
  <c r="N356" i="25"/>
  <c r="N357" i="25"/>
  <c r="N358" i="25"/>
  <c r="N359" i="25"/>
  <c r="N360" i="25"/>
  <c r="N361" i="25"/>
  <c r="N362" i="25"/>
  <c r="N363" i="25"/>
  <c r="N364" i="25"/>
  <c r="N365" i="25"/>
  <c r="N366" i="25"/>
  <c r="N367" i="25"/>
  <c r="N368" i="25"/>
  <c r="N369" i="25"/>
  <c r="N370" i="25"/>
  <c r="O2" i="25"/>
  <c r="O3" i="25"/>
  <c r="O4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O50" i="25"/>
  <c r="O51" i="25"/>
  <c r="O52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65" i="25"/>
  <c r="O66" i="25"/>
  <c r="O67" i="25"/>
  <c r="O68" i="25"/>
  <c r="O69" i="25"/>
  <c r="O70" i="25"/>
  <c r="O71" i="25"/>
  <c r="O72" i="25"/>
  <c r="O73" i="25"/>
  <c r="O74" i="25"/>
  <c r="O75" i="25"/>
  <c r="O76" i="25"/>
  <c r="O77" i="25"/>
  <c r="O78" i="25"/>
  <c r="O79" i="25"/>
  <c r="O80" i="25"/>
  <c r="O81" i="25"/>
  <c r="O82" i="25"/>
  <c r="O83" i="25"/>
  <c r="O84" i="25"/>
  <c r="O85" i="25"/>
  <c r="O86" i="25"/>
  <c r="O87" i="25"/>
  <c r="O88" i="25"/>
  <c r="O89" i="25"/>
  <c r="O90" i="25"/>
  <c r="O91" i="25"/>
  <c r="O92" i="25"/>
  <c r="O93" i="25"/>
  <c r="O94" i="25"/>
  <c r="O95" i="25"/>
  <c r="O96" i="25"/>
  <c r="O97" i="25"/>
  <c r="O98" i="25"/>
  <c r="O99" i="25"/>
  <c r="O100" i="25"/>
  <c r="O101" i="25"/>
  <c r="O102" i="25"/>
  <c r="O103" i="25"/>
  <c r="O104" i="25"/>
  <c r="O105" i="25"/>
  <c r="O106" i="25"/>
  <c r="O107" i="25"/>
  <c r="O108" i="25"/>
  <c r="O109" i="25"/>
  <c r="O110" i="25"/>
  <c r="O111" i="25"/>
  <c r="O112" i="25"/>
  <c r="O113" i="25"/>
  <c r="O114" i="25"/>
  <c r="O115" i="25"/>
  <c r="O116" i="25"/>
  <c r="O117" i="25"/>
  <c r="O118" i="25"/>
  <c r="O119" i="25"/>
  <c r="O120" i="25"/>
  <c r="O121" i="25"/>
  <c r="O122" i="25"/>
  <c r="O123" i="25"/>
  <c r="O124" i="25"/>
  <c r="O125" i="25"/>
  <c r="O126" i="25"/>
  <c r="O127" i="25"/>
  <c r="O128" i="25"/>
  <c r="O129" i="25"/>
  <c r="O130" i="25"/>
  <c r="O131" i="25"/>
  <c r="O132" i="25"/>
  <c r="O133" i="25"/>
  <c r="O134" i="25"/>
  <c r="O135" i="25"/>
  <c r="O136" i="25"/>
  <c r="O137" i="25"/>
  <c r="O138" i="25"/>
  <c r="O139" i="25"/>
  <c r="O140" i="25"/>
  <c r="O141" i="25"/>
  <c r="O142" i="25"/>
  <c r="O143" i="25"/>
  <c r="O144" i="25"/>
  <c r="O145" i="25"/>
  <c r="O146" i="25"/>
  <c r="O147" i="25"/>
  <c r="O148" i="25"/>
  <c r="O149" i="25"/>
  <c r="O150" i="25"/>
  <c r="O151" i="25"/>
  <c r="O152" i="25"/>
  <c r="O153" i="25"/>
  <c r="O154" i="25"/>
  <c r="O155" i="25"/>
  <c r="O156" i="25"/>
  <c r="O157" i="25"/>
  <c r="O158" i="25"/>
  <c r="O159" i="25"/>
  <c r="O160" i="25"/>
  <c r="O161" i="25"/>
  <c r="O162" i="25"/>
  <c r="O163" i="25"/>
  <c r="O164" i="25"/>
  <c r="O165" i="25"/>
  <c r="O166" i="25"/>
  <c r="O167" i="25"/>
  <c r="O168" i="25"/>
  <c r="O169" i="25"/>
  <c r="O170" i="25"/>
  <c r="O171" i="25"/>
  <c r="O172" i="25"/>
  <c r="O173" i="25"/>
  <c r="O174" i="25"/>
  <c r="O175" i="25"/>
  <c r="O176" i="25"/>
  <c r="O177" i="25"/>
  <c r="O178" i="25"/>
  <c r="O179" i="25"/>
  <c r="O180" i="25"/>
  <c r="O181" i="25"/>
  <c r="O182" i="25"/>
  <c r="O183" i="25"/>
  <c r="O184" i="25"/>
  <c r="O185" i="25"/>
  <c r="O186" i="25"/>
  <c r="O187" i="25"/>
  <c r="O188" i="25"/>
  <c r="O189" i="25"/>
  <c r="O190" i="25"/>
  <c r="O191" i="25"/>
  <c r="O192" i="25"/>
  <c r="O193" i="25"/>
  <c r="O194" i="25"/>
  <c r="O195" i="25"/>
  <c r="O196" i="25"/>
  <c r="O197" i="25"/>
  <c r="O198" i="25"/>
  <c r="O199" i="25"/>
  <c r="O200" i="25"/>
  <c r="O201" i="25"/>
  <c r="O202" i="25"/>
  <c r="O203" i="25"/>
  <c r="O204" i="25"/>
  <c r="O205" i="25"/>
  <c r="O206" i="25"/>
  <c r="O207" i="25"/>
  <c r="O208" i="25"/>
  <c r="O209" i="25"/>
  <c r="O210" i="25"/>
  <c r="O211" i="25"/>
  <c r="O212" i="25"/>
  <c r="O213" i="25"/>
  <c r="O214" i="25"/>
  <c r="O215" i="25"/>
  <c r="O216" i="25"/>
  <c r="O217" i="25"/>
  <c r="O218" i="25"/>
  <c r="O219" i="25"/>
  <c r="O220" i="25"/>
  <c r="O221" i="25"/>
  <c r="O222" i="25"/>
  <c r="O223" i="25"/>
  <c r="O224" i="25"/>
  <c r="O225" i="25"/>
  <c r="O226" i="25"/>
  <c r="O227" i="25"/>
  <c r="O228" i="25"/>
  <c r="O229" i="25"/>
  <c r="O230" i="25"/>
  <c r="O231" i="25"/>
  <c r="O232" i="25"/>
  <c r="O233" i="25"/>
  <c r="O234" i="25"/>
  <c r="O235" i="25"/>
  <c r="O236" i="25"/>
  <c r="O237" i="25"/>
  <c r="O238" i="25"/>
  <c r="O239" i="25"/>
  <c r="O240" i="25"/>
  <c r="O241" i="25"/>
  <c r="O242" i="25"/>
  <c r="O243" i="25"/>
  <c r="O244" i="25"/>
  <c r="O245" i="25"/>
  <c r="O246" i="25"/>
  <c r="O247" i="25"/>
  <c r="O248" i="25"/>
  <c r="O249" i="25"/>
  <c r="O250" i="25"/>
  <c r="O251" i="25"/>
  <c r="O252" i="25"/>
  <c r="O253" i="25"/>
  <c r="O254" i="25"/>
  <c r="O255" i="25"/>
  <c r="O256" i="25"/>
  <c r="O257" i="25"/>
  <c r="O258" i="25"/>
  <c r="O259" i="25"/>
  <c r="O260" i="25"/>
  <c r="O261" i="25"/>
  <c r="O262" i="25"/>
  <c r="O263" i="25"/>
  <c r="O264" i="25"/>
  <c r="O265" i="25"/>
  <c r="O266" i="25"/>
  <c r="O267" i="25"/>
  <c r="O268" i="25"/>
  <c r="O269" i="25"/>
  <c r="O270" i="25"/>
  <c r="O271" i="25"/>
  <c r="O272" i="25"/>
  <c r="O273" i="25"/>
  <c r="O274" i="25"/>
  <c r="O275" i="25"/>
  <c r="O276" i="25"/>
  <c r="O277" i="25"/>
  <c r="O278" i="25"/>
  <c r="O279" i="25"/>
  <c r="O280" i="25"/>
  <c r="O281" i="25"/>
  <c r="O282" i="25"/>
  <c r="O283" i="25"/>
  <c r="O284" i="25"/>
  <c r="O285" i="25"/>
  <c r="O286" i="25"/>
  <c r="O287" i="25"/>
  <c r="O288" i="25"/>
  <c r="O289" i="25"/>
  <c r="O290" i="25"/>
  <c r="O291" i="25"/>
  <c r="O292" i="25"/>
  <c r="O293" i="25"/>
  <c r="O294" i="25"/>
  <c r="O295" i="25"/>
  <c r="O296" i="25"/>
  <c r="O297" i="25"/>
  <c r="O298" i="25"/>
  <c r="O299" i="25"/>
  <c r="O300" i="25"/>
  <c r="O301" i="25"/>
  <c r="O302" i="25"/>
  <c r="O303" i="25"/>
  <c r="O304" i="25"/>
  <c r="O305" i="25"/>
  <c r="O306" i="25"/>
  <c r="O307" i="25"/>
  <c r="O308" i="25"/>
  <c r="O309" i="25"/>
  <c r="O310" i="25"/>
  <c r="O311" i="25"/>
  <c r="O312" i="25"/>
  <c r="O313" i="25"/>
  <c r="O314" i="25"/>
  <c r="O315" i="25"/>
  <c r="O316" i="25"/>
  <c r="O317" i="25"/>
  <c r="O318" i="25"/>
  <c r="O319" i="25"/>
  <c r="O320" i="25"/>
  <c r="O321" i="25"/>
  <c r="O322" i="25"/>
  <c r="O323" i="25"/>
  <c r="O324" i="25"/>
  <c r="O325" i="25"/>
  <c r="O326" i="25"/>
  <c r="O327" i="25"/>
  <c r="O328" i="25"/>
  <c r="O329" i="25"/>
  <c r="O330" i="25"/>
  <c r="O331" i="25"/>
  <c r="O332" i="25"/>
  <c r="O333" i="25"/>
  <c r="O334" i="25"/>
  <c r="O335" i="25"/>
  <c r="O336" i="25"/>
  <c r="O337" i="25"/>
  <c r="O338" i="25"/>
  <c r="O339" i="25"/>
  <c r="O340" i="25"/>
  <c r="O341" i="25"/>
  <c r="O342" i="25"/>
  <c r="O343" i="25"/>
  <c r="O344" i="25"/>
  <c r="O345" i="25"/>
  <c r="O346" i="25"/>
  <c r="O347" i="25"/>
  <c r="O348" i="25"/>
  <c r="O349" i="25"/>
  <c r="O350" i="25"/>
  <c r="O351" i="25"/>
  <c r="O352" i="25"/>
  <c r="O353" i="25"/>
  <c r="O354" i="25"/>
  <c r="O355" i="25"/>
  <c r="O356" i="25"/>
  <c r="O358" i="25"/>
  <c r="O359" i="25"/>
  <c r="O360" i="25"/>
  <c r="O361" i="25"/>
  <c r="O364" i="25"/>
  <c r="O365" i="25"/>
  <c r="O366" i="25"/>
  <c r="O367" i="25"/>
  <c r="O368" i="25"/>
  <c r="O369" i="25"/>
  <c r="O370" i="25"/>
  <c r="T293" i="25" l="1"/>
  <c r="V293" i="25" s="1"/>
  <c r="T296" i="25"/>
  <c r="U296" i="25" s="1"/>
  <c r="T299" i="25"/>
  <c r="U299" i="25" s="1"/>
  <c r="T304" i="25"/>
  <c r="U304" i="25" s="1"/>
  <c r="T307" i="25"/>
  <c r="U307" i="25" s="1"/>
  <c r="T310" i="25"/>
  <c r="U310" i="25" s="1"/>
  <c r="T313" i="25"/>
  <c r="U313" i="25" s="1"/>
  <c r="T316" i="25"/>
  <c r="V316" i="25" s="1"/>
  <c r="T317" i="25"/>
  <c r="V317" i="25" s="1"/>
  <c r="T320" i="25"/>
  <c r="U320" i="25" s="1"/>
  <c r="T323" i="25"/>
  <c r="U323" i="25" s="1"/>
  <c r="T327" i="25"/>
  <c r="U327" i="25" s="1"/>
  <c r="T329" i="25"/>
  <c r="V329" i="25" s="1"/>
  <c r="T332" i="25"/>
  <c r="V332" i="25" s="1"/>
  <c r="T335" i="25"/>
  <c r="U335" i="25" s="1"/>
  <c r="T340" i="25"/>
  <c r="U340" i="25" s="1"/>
  <c r="T343" i="25"/>
  <c r="U343" i="25" s="1"/>
  <c r="T346" i="25"/>
  <c r="U346" i="25" s="1"/>
  <c r="T349" i="25"/>
  <c r="U349" i="25" s="1"/>
  <c r="T352" i="25"/>
  <c r="U352" i="25" s="1"/>
  <c r="T355" i="25"/>
  <c r="U355" i="25" s="1"/>
  <c r="T358" i="25"/>
  <c r="U358" i="25" s="1"/>
  <c r="T361" i="25"/>
  <c r="V361" i="25" s="1"/>
  <c r="T364" i="25"/>
  <c r="U364" i="25" s="1"/>
  <c r="T367" i="25"/>
  <c r="V367" i="25" s="1"/>
  <c r="T370" i="25"/>
  <c r="U370" i="25" s="1"/>
  <c r="P291" i="25"/>
  <c r="T291" i="25" s="1"/>
  <c r="P292" i="25"/>
  <c r="T292" i="25" s="1"/>
  <c r="P294" i="25"/>
  <c r="T294" i="25" s="1"/>
  <c r="P295" i="25"/>
  <c r="T295" i="25" s="1"/>
  <c r="P298" i="25"/>
  <c r="T298" i="25" s="1"/>
  <c r="P300" i="25"/>
  <c r="T300" i="25" s="1"/>
  <c r="P306" i="25"/>
  <c r="T306" i="25" s="1"/>
  <c r="P308" i="25"/>
  <c r="T308" i="25" s="1"/>
  <c r="P309" i="25"/>
  <c r="T309" i="25" s="1"/>
  <c r="P314" i="25"/>
  <c r="T314" i="25" s="1"/>
  <c r="P315" i="25"/>
  <c r="T315" i="25" s="1"/>
  <c r="P318" i="25"/>
  <c r="T318" i="25" s="1"/>
  <c r="P319" i="25"/>
  <c r="T319" i="25" s="1"/>
  <c r="P322" i="25"/>
  <c r="T322" i="25" s="1"/>
  <c r="P324" i="25"/>
  <c r="T324" i="25" s="1"/>
  <c r="P330" i="25"/>
  <c r="T330" i="25" s="1"/>
  <c r="P331" i="25"/>
  <c r="T331" i="25" s="1"/>
  <c r="P333" i="25"/>
  <c r="T333" i="25" s="1"/>
  <c r="P334" i="25"/>
  <c r="T334" i="25" s="1"/>
  <c r="U334" i="25" s="1"/>
  <c r="P338" i="25"/>
  <c r="T338" i="25" s="1"/>
  <c r="P339" i="25"/>
  <c r="T339" i="25" s="1"/>
  <c r="P341" i="25"/>
  <c r="T341" i="25" s="1"/>
  <c r="P342" i="25"/>
  <c r="T342" i="25" s="1"/>
  <c r="P344" i="25"/>
  <c r="T344" i="25" s="1"/>
  <c r="P347" i="25"/>
  <c r="T347" i="25" s="1"/>
  <c r="P348" i="25"/>
  <c r="T348" i="25" s="1"/>
  <c r="P354" i="25"/>
  <c r="T354" i="25" s="1"/>
  <c r="P356" i="25"/>
  <c r="T356" i="25" s="1"/>
  <c r="P357" i="25"/>
  <c r="T357" i="25" s="1"/>
  <c r="P362" i="25"/>
  <c r="T362" i="25" s="1"/>
  <c r="P363" i="25"/>
  <c r="T363" i="25" s="1"/>
  <c r="P365" i="25"/>
  <c r="T365" i="25" s="1"/>
  <c r="P366" i="25"/>
  <c r="T366" i="25" s="1"/>
  <c r="P368" i="25"/>
  <c r="T368" i="25" s="1"/>
  <c r="T290" i="25"/>
  <c r="U290" i="25" s="1"/>
  <c r="V307" i="25" l="1"/>
  <c r="U361" i="25"/>
  <c r="V352" i="25"/>
  <c r="V355" i="25"/>
  <c r="U332" i="25"/>
  <c r="U329" i="25"/>
  <c r="U316" i="25"/>
  <c r="V313" i="25"/>
  <c r="P345" i="25"/>
  <c r="T345" i="25" s="1"/>
  <c r="V345" i="25" s="1"/>
  <c r="P297" i="25"/>
  <c r="T297" i="25" s="1"/>
  <c r="U297" i="25" s="1"/>
  <c r="V349" i="25"/>
  <c r="P360" i="25"/>
  <c r="T360" i="25" s="1"/>
  <c r="U360" i="25" s="1"/>
  <c r="P328" i="25"/>
  <c r="T328" i="25" s="1"/>
  <c r="V328" i="25" s="1"/>
  <c r="V320" i="25"/>
  <c r="P359" i="25"/>
  <c r="T359" i="25" s="1"/>
  <c r="V359" i="25" s="1"/>
  <c r="V364" i="25"/>
  <c r="V340" i="25"/>
  <c r="V299" i="25"/>
  <c r="P350" i="25"/>
  <c r="T350" i="25" s="1"/>
  <c r="U350" i="25" s="1"/>
  <c r="P326" i="25"/>
  <c r="T326" i="25" s="1"/>
  <c r="U326" i="25" s="1"/>
  <c r="P302" i="25"/>
  <c r="T302" i="25" s="1"/>
  <c r="U302" i="25" s="1"/>
  <c r="U317" i="25"/>
  <c r="V296" i="25"/>
  <c r="P369" i="25"/>
  <c r="T369" i="25" s="1"/>
  <c r="V369" i="25" s="1"/>
  <c r="P353" i="25"/>
  <c r="T353" i="25" s="1"/>
  <c r="U353" i="25" s="1"/>
  <c r="P337" i="25"/>
  <c r="T337" i="25" s="1"/>
  <c r="U337" i="25" s="1"/>
  <c r="P321" i="25"/>
  <c r="T321" i="25" s="1"/>
  <c r="V321" i="25" s="1"/>
  <c r="P305" i="25"/>
  <c r="T305" i="25" s="1"/>
  <c r="U305" i="25" s="1"/>
  <c r="V323" i="25"/>
  <c r="P336" i="25"/>
  <c r="T336" i="25" s="1"/>
  <c r="U336" i="25" s="1"/>
  <c r="P312" i="25"/>
  <c r="T312" i="25" s="1"/>
  <c r="V312" i="25" s="1"/>
  <c r="V304" i="25"/>
  <c r="P351" i="25"/>
  <c r="T351" i="25" s="1"/>
  <c r="U351" i="25" s="1"/>
  <c r="P311" i="25"/>
  <c r="T311" i="25" s="1"/>
  <c r="U311" i="25" s="1"/>
  <c r="P303" i="25"/>
  <c r="T303" i="25" s="1"/>
  <c r="V303" i="25" s="1"/>
  <c r="P325" i="25"/>
  <c r="T325" i="25" s="1"/>
  <c r="V325" i="25" s="1"/>
  <c r="P301" i="25"/>
  <c r="T301" i="25" s="1"/>
  <c r="U301" i="25" s="1"/>
  <c r="U293" i="25"/>
  <c r="U362" i="25"/>
  <c r="V362" i="25"/>
  <c r="U306" i="25"/>
  <c r="V306" i="25"/>
  <c r="U368" i="25"/>
  <c r="V368" i="25"/>
  <c r="V365" i="25"/>
  <c r="U365" i="25"/>
  <c r="U348" i="25"/>
  <c r="V348" i="25"/>
  <c r="U324" i="25"/>
  <c r="V324" i="25"/>
  <c r="U300" i="25"/>
  <c r="V300" i="25"/>
  <c r="U341" i="25"/>
  <c r="V341" i="25"/>
  <c r="U292" i="25"/>
  <c r="V292" i="25"/>
  <c r="U330" i="25"/>
  <c r="V330" i="25"/>
  <c r="V347" i="25"/>
  <c r="U347" i="25"/>
  <c r="V339" i="25"/>
  <c r="U339" i="25"/>
  <c r="U338" i="25"/>
  <c r="V338" i="25"/>
  <c r="U366" i="25"/>
  <c r="V366" i="25"/>
  <c r="V331" i="25"/>
  <c r="U331" i="25"/>
  <c r="U314" i="25"/>
  <c r="V314" i="25"/>
  <c r="U344" i="25"/>
  <c r="V344" i="25"/>
  <c r="U333" i="25"/>
  <c r="V333" i="25"/>
  <c r="U319" i="25"/>
  <c r="V319" i="25"/>
  <c r="U294" i="25"/>
  <c r="V294" i="25"/>
  <c r="U357" i="25"/>
  <c r="V357" i="25"/>
  <c r="U315" i="25"/>
  <c r="V315" i="25"/>
  <c r="U291" i="25"/>
  <c r="V291" i="25"/>
  <c r="U298" i="25"/>
  <c r="V298" i="25"/>
  <c r="U318" i="25"/>
  <c r="V318" i="25"/>
  <c r="U356" i="25"/>
  <c r="V356" i="25"/>
  <c r="U309" i="25"/>
  <c r="V309" i="25"/>
  <c r="U354" i="25"/>
  <c r="V354" i="25"/>
  <c r="U322" i="25"/>
  <c r="V322" i="25"/>
  <c r="V295" i="25"/>
  <c r="U295" i="25"/>
  <c r="V363" i="25"/>
  <c r="U363" i="25"/>
  <c r="U342" i="25"/>
  <c r="V342" i="25"/>
  <c r="U308" i="25"/>
  <c r="V308" i="25"/>
  <c r="V343" i="25"/>
  <c r="V335" i="25"/>
  <c r="V327" i="25"/>
  <c r="U367" i="25"/>
  <c r="V370" i="25"/>
  <c r="V358" i="25"/>
  <c r="V346" i="25"/>
  <c r="V334" i="25"/>
  <c r="V310" i="25"/>
  <c r="V290" i="25"/>
  <c r="T263" i="25"/>
  <c r="U263" i="25" s="1"/>
  <c r="T266" i="25"/>
  <c r="U266" i="25" s="1"/>
  <c r="T269" i="25"/>
  <c r="U269" i="25" s="1"/>
  <c r="T272" i="25"/>
  <c r="U272" i="25" s="1"/>
  <c r="T275" i="25"/>
  <c r="U275" i="25" s="1"/>
  <c r="T278" i="25"/>
  <c r="U278" i="25" s="1"/>
  <c r="T281" i="25"/>
  <c r="V281" i="25" s="1"/>
  <c r="T284" i="25"/>
  <c r="U284" i="25" s="1"/>
  <c r="T287" i="25"/>
  <c r="U287" i="25" s="1"/>
  <c r="T262" i="25"/>
  <c r="T253" i="25"/>
  <c r="T250" i="25"/>
  <c r="T247" i="25"/>
  <c r="T241" i="25"/>
  <c r="T238" i="25"/>
  <c r="T232" i="25"/>
  <c r="T229" i="25"/>
  <c r="T223" i="25"/>
  <c r="T220" i="25"/>
  <c r="T217" i="25"/>
  <c r="T214" i="25"/>
  <c r="T211" i="25"/>
  <c r="T208" i="25"/>
  <c r="T205" i="25"/>
  <c r="T202" i="25"/>
  <c r="T199" i="25"/>
  <c r="T196" i="25"/>
  <c r="T193" i="25"/>
  <c r="T190" i="25"/>
  <c r="T187" i="25"/>
  <c r="T235" i="25"/>
  <c r="V235" i="25" s="1"/>
  <c r="T256" i="25"/>
  <c r="U256" i="25" s="1"/>
  <c r="T259" i="25"/>
  <c r="V259" i="25" s="1"/>
  <c r="T161" i="25"/>
  <c r="U161" i="25" s="1"/>
  <c r="T164" i="25"/>
  <c r="U164" i="25" s="1"/>
  <c r="T167" i="25"/>
  <c r="U167" i="25" s="1"/>
  <c r="T170" i="25"/>
  <c r="U170" i="25" s="1"/>
  <c r="T173" i="25"/>
  <c r="U173" i="25" s="1"/>
  <c r="T176" i="25"/>
  <c r="V176" i="25" s="1"/>
  <c r="T179" i="25"/>
  <c r="U179" i="25" s="1"/>
  <c r="T113" i="25"/>
  <c r="U113" i="25" s="1"/>
  <c r="T116" i="25"/>
  <c r="U116" i="25" s="1"/>
  <c r="T119" i="25"/>
  <c r="U119" i="25" s="1"/>
  <c r="T122" i="25"/>
  <c r="U122" i="25" s="1"/>
  <c r="T125" i="25"/>
  <c r="V125" i="25" s="1"/>
  <c r="T128" i="25"/>
  <c r="U128" i="25" s="1"/>
  <c r="T131" i="25"/>
  <c r="V131" i="25" s="1"/>
  <c r="T134" i="25"/>
  <c r="U134" i="25" s="1"/>
  <c r="T137" i="25"/>
  <c r="U137" i="25" s="1"/>
  <c r="T140" i="25"/>
  <c r="V140" i="25" s="1"/>
  <c r="T143" i="25"/>
  <c r="U143" i="25" s="1"/>
  <c r="T146" i="25"/>
  <c r="V146" i="25" s="1"/>
  <c r="T149" i="25"/>
  <c r="V149" i="25" s="1"/>
  <c r="T152" i="25"/>
  <c r="U152" i="25" s="1"/>
  <c r="T155" i="25"/>
  <c r="V155" i="25" s="1"/>
  <c r="T158" i="25"/>
  <c r="U158" i="25" s="1"/>
  <c r="P153" i="25"/>
  <c r="T153" i="25" s="1"/>
  <c r="U153" i="25" s="1"/>
  <c r="T65" i="25"/>
  <c r="U65" i="25" s="1"/>
  <c r="T68" i="25"/>
  <c r="U68" i="25" s="1"/>
  <c r="T71" i="25"/>
  <c r="U71" i="25" s="1"/>
  <c r="T74" i="25"/>
  <c r="V74" i="25" s="1"/>
  <c r="T77" i="25"/>
  <c r="U77" i="25" s="1"/>
  <c r="T80" i="25"/>
  <c r="V80" i="25" s="1"/>
  <c r="T83" i="25"/>
  <c r="V83" i="25" s="1"/>
  <c r="T86" i="25"/>
  <c r="U86" i="25" s="1"/>
  <c r="T89" i="25"/>
  <c r="V89" i="25" s="1"/>
  <c r="T92" i="25"/>
  <c r="U92" i="25" s="1"/>
  <c r="T95" i="25"/>
  <c r="U95" i="25" s="1"/>
  <c r="T98" i="25"/>
  <c r="U98" i="25" s="1"/>
  <c r="T101" i="25"/>
  <c r="U101" i="25" s="1"/>
  <c r="T104" i="25"/>
  <c r="U104" i="25" s="1"/>
  <c r="T107" i="25"/>
  <c r="V107" i="25" s="1"/>
  <c r="T110" i="25"/>
  <c r="U110" i="25" s="1"/>
  <c r="T17" i="25"/>
  <c r="U17" i="25" s="1"/>
  <c r="T20" i="25"/>
  <c r="U20" i="25" s="1"/>
  <c r="T23" i="25"/>
  <c r="U23" i="25" s="1"/>
  <c r="T26" i="25"/>
  <c r="U26" i="25" s="1"/>
  <c r="T29" i="25"/>
  <c r="V29" i="25" s="1"/>
  <c r="T32" i="25"/>
  <c r="V32" i="25" s="1"/>
  <c r="T35" i="25"/>
  <c r="V35" i="25" s="1"/>
  <c r="T38" i="25"/>
  <c r="U38" i="25" s="1"/>
  <c r="T41" i="25"/>
  <c r="U41" i="25" s="1"/>
  <c r="T44" i="25"/>
  <c r="U44" i="25" s="1"/>
  <c r="T47" i="25"/>
  <c r="U47" i="25" s="1"/>
  <c r="T50" i="25"/>
  <c r="V50" i="25" s="1"/>
  <c r="T53" i="25"/>
  <c r="U53" i="25" s="1"/>
  <c r="T56" i="25"/>
  <c r="U56" i="25" s="1"/>
  <c r="T59" i="25"/>
  <c r="V59" i="25" s="1"/>
  <c r="T62" i="25"/>
  <c r="U62" i="25" s="1"/>
  <c r="W332" i="25" l="1"/>
  <c r="X332" i="25"/>
  <c r="W320" i="25"/>
  <c r="X320" i="25"/>
  <c r="W356" i="25"/>
  <c r="X356" i="25"/>
  <c r="X290" i="25"/>
  <c r="W290" i="25"/>
  <c r="X368" i="25"/>
  <c r="W368" i="25"/>
  <c r="X338" i="25"/>
  <c r="W338" i="25"/>
  <c r="W308" i="25"/>
  <c r="X308" i="25"/>
  <c r="W323" i="25"/>
  <c r="X323" i="25"/>
  <c r="W362" i="25"/>
  <c r="X362" i="25"/>
  <c r="X329" i="25"/>
  <c r="W329" i="25"/>
  <c r="X347" i="25"/>
  <c r="W347" i="25"/>
  <c r="W341" i="25"/>
  <c r="X341" i="25"/>
  <c r="W314" i="25"/>
  <c r="X314" i="25"/>
  <c r="W365" i="25"/>
  <c r="X365" i="25"/>
  <c r="W317" i="25"/>
  <c r="X317" i="25"/>
  <c r="X293" i="25"/>
  <c r="W293" i="25"/>
  <c r="W344" i="25"/>
  <c r="X344" i="25"/>
  <c r="V350" i="25"/>
  <c r="V305" i="25"/>
  <c r="X305" i="25" s="1"/>
  <c r="U369" i="25"/>
  <c r="U359" i="25"/>
  <c r="V337" i="25"/>
  <c r="U303" i="25"/>
  <c r="U321" i="25"/>
  <c r="V311" i="25"/>
  <c r="X311" i="25" s="1"/>
  <c r="V351" i="25"/>
  <c r="U345" i="25"/>
  <c r="V353" i="25"/>
  <c r="W353" i="25" s="1"/>
  <c r="V297" i="25"/>
  <c r="X296" i="25" s="1"/>
  <c r="V301" i="25"/>
  <c r="V302" i="25"/>
  <c r="X302" i="25" s="1"/>
  <c r="V336" i="25"/>
  <c r="U312" i="25"/>
  <c r="U328" i="25"/>
  <c r="U325" i="25"/>
  <c r="V326" i="25"/>
  <c r="V360" i="25"/>
  <c r="P127" i="25"/>
  <c r="T127" i="25" s="1"/>
  <c r="V127" i="25" s="1"/>
  <c r="P133" i="25"/>
  <c r="T133" i="25" s="1"/>
  <c r="V133" i="25" s="1"/>
  <c r="T114" i="25"/>
  <c r="U114" i="25" s="1"/>
  <c r="P195" i="25"/>
  <c r="T195" i="25" s="1"/>
  <c r="V195" i="25" s="1"/>
  <c r="P200" i="25"/>
  <c r="T200" i="25" s="1"/>
  <c r="U200" i="25" s="1"/>
  <c r="V95" i="25"/>
  <c r="P273" i="25"/>
  <c r="T273" i="25" s="1"/>
  <c r="V273" i="25" s="1"/>
  <c r="P245" i="25"/>
  <c r="T245" i="25" s="1"/>
  <c r="U245" i="25" s="1"/>
  <c r="P112" i="25"/>
  <c r="T112" i="25" s="1"/>
  <c r="U112" i="25" s="1"/>
  <c r="P225" i="25"/>
  <c r="T225" i="25" s="1"/>
  <c r="U225" i="25" s="1"/>
  <c r="V170" i="25"/>
  <c r="P252" i="25"/>
  <c r="T252" i="25" s="1"/>
  <c r="V252" i="25" s="1"/>
  <c r="P243" i="25"/>
  <c r="T243" i="25" s="1"/>
  <c r="U243" i="25" s="1"/>
  <c r="P234" i="25"/>
  <c r="T234" i="25" s="1"/>
  <c r="U234" i="25" s="1"/>
  <c r="P204" i="25"/>
  <c r="T204" i="25" s="1"/>
  <c r="U204" i="25" s="1"/>
  <c r="U80" i="25"/>
  <c r="U140" i="25"/>
  <c r="P105" i="25"/>
  <c r="T105" i="25" s="1"/>
  <c r="V105" i="25" s="1"/>
  <c r="P97" i="25"/>
  <c r="T97" i="25" s="1"/>
  <c r="U97" i="25" s="1"/>
  <c r="P87" i="25"/>
  <c r="T87" i="25" s="1"/>
  <c r="V87" i="25" s="1"/>
  <c r="U89" i="25"/>
  <c r="V71" i="25"/>
  <c r="U149" i="25"/>
  <c r="P268" i="25"/>
  <c r="T268" i="25" s="1"/>
  <c r="U268" i="25" s="1"/>
  <c r="V122" i="25"/>
  <c r="P283" i="25"/>
  <c r="T283" i="25" s="1"/>
  <c r="U283" i="25" s="1"/>
  <c r="P72" i="25"/>
  <c r="T72" i="25" s="1"/>
  <c r="V72" i="25" s="1"/>
  <c r="P274" i="25"/>
  <c r="T274" i="25" s="1"/>
  <c r="U274" i="25" s="1"/>
  <c r="P277" i="25"/>
  <c r="T277" i="25" s="1"/>
  <c r="V277" i="25" s="1"/>
  <c r="P69" i="25"/>
  <c r="T69" i="25" s="1"/>
  <c r="U69" i="25" s="1"/>
  <c r="P215" i="25"/>
  <c r="T215" i="25" s="1"/>
  <c r="V215" i="25" s="1"/>
  <c r="P213" i="25"/>
  <c r="T213" i="25" s="1"/>
  <c r="U213" i="25" s="1"/>
  <c r="V143" i="25"/>
  <c r="V269" i="25"/>
  <c r="U155" i="25"/>
  <c r="V173" i="25"/>
  <c r="P194" i="25"/>
  <c r="T194" i="25" s="1"/>
  <c r="U194" i="25" s="1"/>
  <c r="P254" i="25"/>
  <c r="T254" i="25" s="1"/>
  <c r="U254" i="25" s="1"/>
  <c r="P271" i="25"/>
  <c r="T271" i="25" s="1"/>
  <c r="U271" i="25" s="1"/>
  <c r="V287" i="25"/>
  <c r="P206" i="25"/>
  <c r="T206" i="25" s="1"/>
  <c r="U206" i="25" s="1"/>
  <c r="P88" i="25"/>
  <c r="T88" i="25" s="1"/>
  <c r="U88" i="25" s="1"/>
  <c r="P96" i="25"/>
  <c r="T96" i="25" s="1"/>
  <c r="U96" i="25" s="1"/>
  <c r="V92" i="25"/>
  <c r="P148" i="25"/>
  <c r="T148" i="25" s="1"/>
  <c r="V148" i="25" s="1"/>
  <c r="U146" i="25"/>
  <c r="P185" i="25"/>
  <c r="T185" i="25" s="1"/>
  <c r="U185" i="25" s="1"/>
  <c r="P192" i="25"/>
  <c r="T192" i="25" s="1"/>
  <c r="U192" i="25" s="1"/>
  <c r="P258" i="25"/>
  <c r="T258" i="25" s="1"/>
  <c r="U258" i="25" s="1"/>
  <c r="P270" i="25"/>
  <c r="T270" i="25" s="1"/>
  <c r="U270" i="25" s="1"/>
  <c r="P100" i="25"/>
  <c r="T100" i="25" s="1"/>
  <c r="V100" i="25" s="1"/>
  <c r="P84" i="25"/>
  <c r="T84" i="25" s="1"/>
  <c r="V84" i="25" s="1"/>
  <c r="U131" i="25"/>
  <c r="U176" i="25"/>
  <c r="P216" i="25"/>
  <c r="T216" i="25" s="1"/>
  <c r="U216" i="25" s="1"/>
  <c r="P285" i="25"/>
  <c r="T285" i="25" s="1"/>
  <c r="U285" i="25" s="1"/>
  <c r="P67" i="25"/>
  <c r="T67" i="25" s="1"/>
  <c r="V67" i="25" s="1"/>
  <c r="P106" i="25"/>
  <c r="T106" i="25" s="1"/>
  <c r="U106" i="25" s="1"/>
  <c r="V68" i="25"/>
  <c r="P147" i="25"/>
  <c r="T147" i="25" s="1"/>
  <c r="U147" i="25" s="1"/>
  <c r="P115" i="25"/>
  <c r="T115" i="25" s="1"/>
  <c r="V115" i="25" s="1"/>
  <c r="P288" i="25"/>
  <c r="T288" i="25" s="1"/>
  <c r="V288" i="25" s="1"/>
  <c r="V266" i="25"/>
  <c r="V167" i="25"/>
  <c r="V278" i="25"/>
  <c r="P286" i="25"/>
  <c r="T286" i="25" s="1"/>
  <c r="U286" i="25" s="1"/>
  <c r="P129" i="25"/>
  <c r="T129" i="25" s="1"/>
  <c r="U129" i="25" s="1"/>
  <c r="P91" i="25"/>
  <c r="T91" i="25" s="1"/>
  <c r="V91" i="25" s="1"/>
  <c r="P82" i="25"/>
  <c r="T82" i="25" s="1"/>
  <c r="V82" i="25" s="1"/>
  <c r="P66" i="25"/>
  <c r="T66" i="25" s="1"/>
  <c r="V66" i="25" s="1"/>
  <c r="P118" i="25"/>
  <c r="T118" i="25" s="1"/>
  <c r="U118" i="25" s="1"/>
  <c r="P182" i="25"/>
  <c r="T182" i="25" s="1"/>
  <c r="U182" i="25" s="1"/>
  <c r="P230" i="25"/>
  <c r="T230" i="25" s="1"/>
  <c r="V230" i="25" s="1"/>
  <c r="P279" i="25"/>
  <c r="T279" i="25" s="1"/>
  <c r="U279" i="25" s="1"/>
  <c r="P90" i="25"/>
  <c r="T90" i="25" s="1"/>
  <c r="U90" i="25" s="1"/>
  <c r="P249" i="25"/>
  <c r="T249" i="25" s="1"/>
  <c r="V249" i="25" s="1"/>
  <c r="P75" i="25"/>
  <c r="T75" i="25" s="1"/>
  <c r="V75" i="25" s="1"/>
  <c r="P94" i="25"/>
  <c r="T94" i="25" s="1"/>
  <c r="U94" i="25" s="1"/>
  <c r="P138" i="25"/>
  <c r="T138" i="25" s="1"/>
  <c r="U138" i="25" s="1"/>
  <c r="P260" i="25"/>
  <c r="T260" i="25" s="1"/>
  <c r="U260" i="25" s="1"/>
  <c r="P236" i="25"/>
  <c r="T236" i="25" s="1"/>
  <c r="V236" i="25" s="1"/>
  <c r="U281" i="25"/>
  <c r="P267" i="25"/>
  <c r="T267" i="25" s="1"/>
  <c r="U267" i="25" s="1"/>
  <c r="P276" i="25"/>
  <c r="T276" i="25" s="1"/>
  <c r="U276" i="25" s="1"/>
  <c r="P289" i="25"/>
  <c r="T289" i="25" s="1"/>
  <c r="P264" i="25"/>
  <c r="T264" i="25" s="1"/>
  <c r="U264" i="25" s="1"/>
  <c r="P280" i="25"/>
  <c r="T280" i="25" s="1"/>
  <c r="P265" i="25"/>
  <c r="T265" i="25" s="1"/>
  <c r="V275" i="25"/>
  <c r="V272" i="25"/>
  <c r="V263" i="25"/>
  <c r="V284" i="25"/>
  <c r="P282" i="25"/>
  <c r="T282" i="25" s="1"/>
  <c r="P203" i="25"/>
  <c r="T203" i="25" s="1"/>
  <c r="V203" i="25" s="1"/>
  <c r="P218" i="25"/>
  <c r="T218" i="25" s="1"/>
  <c r="U218" i="25" s="1"/>
  <c r="P231" i="25"/>
  <c r="T231" i="25" s="1"/>
  <c r="U231" i="25" s="1"/>
  <c r="P219" i="25"/>
  <c r="T219" i="25" s="1"/>
  <c r="U219" i="25" s="1"/>
  <c r="P188" i="25"/>
  <c r="T188" i="25" s="1"/>
  <c r="U188" i="25" s="1"/>
  <c r="P180" i="25"/>
  <c r="T180" i="25" s="1"/>
  <c r="V180" i="25" s="1"/>
  <c r="P171" i="25"/>
  <c r="T171" i="25" s="1"/>
  <c r="U171" i="25" s="1"/>
  <c r="P169" i="25"/>
  <c r="T169" i="25" s="1"/>
  <c r="U169" i="25" s="1"/>
  <c r="P168" i="25"/>
  <c r="T168" i="25" s="1"/>
  <c r="V168" i="25" s="1"/>
  <c r="P165" i="25"/>
  <c r="T165" i="25" s="1"/>
  <c r="V165" i="25" s="1"/>
  <c r="P162" i="25"/>
  <c r="T162" i="25" s="1"/>
  <c r="U162" i="25" s="1"/>
  <c r="P163" i="25"/>
  <c r="T163" i="25" s="1"/>
  <c r="V163" i="25" s="1"/>
  <c r="P157" i="25"/>
  <c r="T157" i="25" s="1"/>
  <c r="V157" i="25" s="1"/>
  <c r="P142" i="25"/>
  <c r="T142" i="25" s="1"/>
  <c r="U142" i="25" s="1"/>
  <c r="P139" i="25"/>
  <c r="T139" i="25" s="1"/>
  <c r="U139" i="25" s="1"/>
  <c r="P186" i="25"/>
  <c r="T186" i="25" s="1"/>
  <c r="U186" i="25" s="1"/>
  <c r="P189" i="25"/>
  <c r="T189" i="25" s="1"/>
  <c r="V189" i="25" s="1"/>
  <c r="P191" i="25"/>
  <c r="T191" i="25" s="1"/>
  <c r="U191" i="25" s="1"/>
  <c r="P197" i="25"/>
  <c r="T197" i="25" s="1"/>
  <c r="U197" i="25" s="1"/>
  <c r="P198" i="25"/>
  <c r="T198" i="25" s="1"/>
  <c r="V198" i="25" s="1"/>
  <c r="P201" i="25"/>
  <c r="T201" i="25" s="1"/>
  <c r="V201" i="25" s="1"/>
  <c r="P207" i="25"/>
  <c r="T207" i="25" s="1"/>
  <c r="U207" i="25" s="1"/>
  <c r="P239" i="25"/>
  <c r="T239" i="25" s="1"/>
  <c r="V239" i="25" s="1"/>
  <c r="P255" i="25"/>
  <c r="T255" i="25" s="1"/>
  <c r="P210" i="25"/>
  <c r="T210" i="25" s="1"/>
  <c r="V210" i="25" s="1"/>
  <c r="P209" i="25"/>
  <c r="T209" i="25" s="1"/>
  <c r="U209" i="25" s="1"/>
  <c r="P212" i="25"/>
  <c r="T212" i="25" s="1"/>
  <c r="U212" i="25" s="1"/>
  <c r="P222" i="25"/>
  <c r="T222" i="25" s="1"/>
  <c r="U222" i="25" s="1"/>
  <c r="P221" i="25"/>
  <c r="T221" i="25" s="1"/>
  <c r="U221" i="25" s="1"/>
  <c r="P224" i="25"/>
  <c r="T224" i="25" s="1"/>
  <c r="U224" i="25" s="1"/>
  <c r="P228" i="25"/>
  <c r="T228" i="25" s="1"/>
  <c r="V228" i="25" s="1"/>
  <c r="P227" i="25"/>
  <c r="T227" i="25" s="1"/>
  <c r="U227" i="25" s="1"/>
  <c r="P237" i="25"/>
  <c r="T237" i="25" s="1"/>
  <c r="U237" i="25" s="1"/>
  <c r="P240" i="25"/>
  <c r="T240" i="25" s="1"/>
  <c r="U240" i="25" s="1"/>
  <c r="P242" i="25"/>
  <c r="T242" i="25" s="1"/>
  <c r="U242" i="25" s="1"/>
  <c r="P248" i="25"/>
  <c r="T248" i="25" s="1"/>
  <c r="U248" i="25" s="1"/>
  <c r="P261" i="25"/>
  <c r="T261" i="25" s="1"/>
  <c r="U261" i="25" s="1"/>
  <c r="P251" i="25"/>
  <c r="T251" i="25" s="1"/>
  <c r="V251" i="25" s="1"/>
  <c r="P233" i="25"/>
  <c r="T233" i="25" s="1"/>
  <c r="P246" i="25"/>
  <c r="T246" i="25" s="1"/>
  <c r="U246" i="25" s="1"/>
  <c r="P257" i="25"/>
  <c r="T257" i="25" s="1"/>
  <c r="U253" i="25"/>
  <c r="V253" i="25"/>
  <c r="U241" i="25"/>
  <c r="V241" i="25"/>
  <c r="U250" i="25"/>
  <c r="V250" i="25"/>
  <c r="U238" i="25"/>
  <c r="V238" i="25"/>
  <c r="V247" i="25"/>
  <c r="U247" i="25"/>
  <c r="U262" i="25"/>
  <c r="V262" i="25"/>
  <c r="V256" i="25"/>
  <c r="U259" i="25"/>
  <c r="U235" i="25"/>
  <c r="T244" i="25"/>
  <c r="U187" i="25"/>
  <c r="V187" i="25"/>
  <c r="V208" i="25"/>
  <c r="U208" i="25"/>
  <c r="V229" i="25"/>
  <c r="U229" i="25"/>
  <c r="U217" i="25"/>
  <c r="V217" i="25"/>
  <c r="V223" i="25"/>
  <c r="U223" i="25"/>
  <c r="U190" i="25"/>
  <c r="V190" i="25"/>
  <c r="U202" i="25"/>
  <c r="V202" i="25"/>
  <c r="U214" i="25"/>
  <c r="V214" i="25"/>
  <c r="U193" i="25"/>
  <c r="V193" i="25"/>
  <c r="U199" i="25"/>
  <c r="V199" i="25"/>
  <c r="U205" i="25"/>
  <c r="V205" i="25"/>
  <c r="V211" i="25"/>
  <c r="U211" i="25"/>
  <c r="U196" i="25"/>
  <c r="V196" i="25"/>
  <c r="V220" i="25"/>
  <c r="U220" i="25"/>
  <c r="U232" i="25"/>
  <c r="V232" i="25"/>
  <c r="T226" i="25"/>
  <c r="P183" i="25"/>
  <c r="T183" i="25" s="1"/>
  <c r="V183" i="25" s="1"/>
  <c r="T184" i="25"/>
  <c r="V184" i="25" s="1"/>
  <c r="P124" i="25"/>
  <c r="T124" i="25" s="1"/>
  <c r="U124" i="25" s="1"/>
  <c r="P123" i="25"/>
  <c r="T123" i="25" s="1"/>
  <c r="U123" i="25" s="1"/>
  <c r="P150" i="25"/>
  <c r="T150" i="25" s="1"/>
  <c r="U150" i="25" s="1"/>
  <c r="P81" i="25"/>
  <c r="T81" i="25" s="1"/>
  <c r="V81" i="25" s="1"/>
  <c r="P73" i="25"/>
  <c r="T73" i="25" s="1"/>
  <c r="V73" i="25" s="1"/>
  <c r="P141" i="25"/>
  <c r="T141" i="25" s="1"/>
  <c r="P151" i="25"/>
  <c r="T151" i="25" s="1"/>
  <c r="V137" i="25"/>
  <c r="U125" i="25"/>
  <c r="V116" i="25"/>
  <c r="P177" i="25"/>
  <c r="T177" i="25" s="1"/>
  <c r="P79" i="25"/>
  <c r="T79" i="25" s="1"/>
  <c r="U79" i="25" s="1"/>
  <c r="P132" i="25"/>
  <c r="T132" i="25" s="1"/>
  <c r="P178" i="25"/>
  <c r="T178" i="25" s="1"/>
  <c r="V179" i="25"/>
  <c r="P154" i="25"/>
  <c r="T154" i="25" s="1"/>
  <c r="P93" i="25"/>
  <c r="T93" i="25" s="1"/>
  <c r="U93" i="25" s="1"/>
  <c r="P145" i="25"/>
  <c r="T145" i="25" s="1"/>
  <c r="P121" i="25"/>
  <c r="T121" i="25" s="1"/>
  <c r="P156" i="25"/>
  <c r="T156" i="25" s="1"/>
  <c r="P103" i="25"/>
  <c r="T103" i="25" s="1"/>
  <c r="V103" i="25" s="1"/>
  <c r="P102" i="25"/>
  <c r="T102" i="25" s="1"/>
  <c r="U102" i="25" s="1"/>
  <c r="P70" i="25"/>
  <c r="T70" i="25" s="1"/>
  <c r="U70" i="25" s="1"/>
  <c r="P109" i="25"/>
  <c r="T109" i="25" s="1"/>
  <c r="U109" i="25" s="1"/>
  <c r="P85" i="25"/>
  <c r="T85" i="25" s="1"/>
  <c r="U85" i="25" s="1"/>
  <c r="P108" i="25"/>
  <c r="T108" i="25" s="1"/>
  <c r="U108" i="25" s="1"/>
  <c r="P76" i="25"/>
  <c r="T76" i="25" s="1"/>
  <c r="U76" i="25" s="1"/>
  <c r="P99" i="25"/>
  <c r="T99" i="25" s="1"/>
  <c r="V99" i="25" s="1"/>
  <c r="U74" i="25"/>
  <c r="P160" i="25"/>
  <c r="T160" i="25" s="1"/>
  <c r="U160" i="25" s="1"/>
  <c r="P136" i="25"/>
  <c r="T136" i="25" s="1"/>
  <c r="U136" i="25" s="1"/>
  <c r="V119" i="25"/>
  <c r="P166" i="25"/>
  <c r="T166" i="25" s="1"/>
  <c r="U166" i="25" s="1"/>
  <c r="P181" i="25"/>
  <c r="T181" i="25" s="1"/>
  <c r="U181" i="25" s="1"/>
  <c r="V164" i="25"/>
  <c r="P111" i="25"/>
  <c r="T111" i="25" s="1"/>
  <c r="V111" i="25" s="1"/>
  <c r="P78" i="25"/>
  <c r="T78" i="25" s="1"/>
  <c r="U78" i="25" s="1"/>
  <c r="P159" i="25"/>
  <c r="T159" i="25" s="1"/>
  <c r="P135" i="25"/>
  <c r="T135" i="25" s="1"/>
  <c r="V153" i="25"/>
  <c r="P130" i="25"/>
  <c r="T130" i="25" s="1"/>
  <c r="P126" i="25"/>
  <c r="T126" i="25" s="1"/>
  <c r="U126" i="25" s="1"/>
  <c r="P117" i="25"/>
  <c r="T117" i="25" s="1"/>
  <c r="V161" i="25"/>
  <c r="P175" i="25"/>
  <c r="T175" i="25" s="1"/>
  <c r="P174" i="25"/>
  <c r="T174" i="25" s="1"/>
  <c r="U174" i="25" s="1"/>
  <c r="P172" i="25"/>
  <c r="T172" i="25" s="1"/>
  <c r="V152" i="25"/>
  <c r="V128" i="25"/>
  <c r="V113" i="25"/>
  <c r="V158" i="25"/>
  <c r="V134" i="25"/>
  <c r="P120" i="25"/>
  <c r="T120" i="25" s="1"/>
  <c r="U120" i="25" s="1"/>
  <c r="P144" i="25"/>
  <c r="T144" i="25" s="1"/>
  <c r="U144" i="25" s="1"/>
  <c r="V98" i="25"/>
  <c r="U107" i="25"/>
  <c r="V104" i="25"/>
  <c r="U83" i="25"/>
  <c r="V101" i="25"/>
  <c r="V77" i="25"/>
  <c r="V65" i="25"/>
  <c r="V110" i="25"/>
  <c r="V86" i="25"/>
  <c r="U29" i="25"/>
  <c r="U35" i="25"/>
  <c r="U50" i="25"/>
  <c r="U59" i="25"/>
  <c r="U32" i="25"/>
  <c r="P52" i="25"/>
  <c r="T52" i="25" s="1"/>
  <c r="U52" i="25" s="1"/>
  <c r="P51" i="25"/>
  <c r="T51" i="25" s="1"/>
  <c r="U51" i="25" s="1"/>
  <c r="V41" i="25"/>
  <c r="V20" i="25"/>
  <c r="P60" i="25"/>
  <c r="T60" i="25" s="1"/>
  <c r="U60" i="25" s="1"/>
  <c r="V53" i="25"/>
  <c r="P63" i="25"/>
  <c r="T63" i="25" s="1"/>
  <c r="U63" i="25" s="1"/>
  <c r="V47" i="25"/>
  <c r="P27" i="25"/>
  <c r="T27" i="25" s="1"/>
  <c r="U27" i="25" s="1"/>
  <c r="P36" i="25"/>
  <c r="T36" i="25" s="1"/>
  <c r="U36" i="25" s="1"/>
  <c r="P34" i="25"/>
  <c r="T34" i="25" s="1"/>
  <c r="U34" i="25" s="1"/>
  <c r="P58" i="25"/>
  <c r="T58" i="25" s="1"/>
  <c r="U58" i="25" s="1"/>
  <c r="P48" i="25"/>
  <c r="T48" i="25" s="1"/>
  <c r="U48" i="25" s="1"/>
  <c r="P24" i="25"/>
  <c r="T24" i="25" s="1"/>
  <c r="U24" i="25" s="1"/>
  <c r="P28" i="25"/>
  <c r="T28" i="25" s="1"/>
  <c r="U28" i="25" s="1"/>
  <c r="P64" i="25"/>
  <c r="T64" i="25" s="1"/>
  <c r="U64" i="25" s="1"/>
  <c r="P40" i="25"/>
  <c r="T40" i="25" s="1"/>
  <c r="U40" i="25" s="1"/>
  <c r="P39" i="25"/>
  <c r="T39" i="25" s="1"/>
  <c r="U39" i="25" s="1"/>
  <c r="P55" i="25"/>
  <c r="T55" i="25" s="1"/>
  <c r="U55" i="25" s="1"/>
  <c r="P31" i="25"/>
  <c r="T31" i="25" s="1"/>
  <c r="U31" i="25" s="1"/>
  <c r="P54" i="25"/>
  <c r="T54" i="25" s="1"/>
  <c r="U54" i="25" s="1"/>
  <c r="P46" i="25"/>
  <c r="T46" i="25" s="1"/>
  <c r="U46" i="25" s="1"/>
  <c r="P30" i="25"/>
  <c r="T30" i="25" s="1"/>
  <c r="U30" i="25" s="1"/>
  <c r="P22" i="25"/>
  <c r="T22" i="25" s="1"/>
  <c r="U22" i="25" s="1"/>
  <c r="V23" i="25"/>
  <c r="P45" i="25"/>
  <c r="T45" i="25" s="1"/>
  <c r="U45" i="25" s="1"/>
  <c r="P37" i="25"/>
  <c r="T37" i="25" s="1"/>
  <c r="U37" i="25" s="1"/>
  <c r="P21" i="25"/>
  <c r="T21" i="25" s="1"/>
  <c r="U21" i="25" s="1"/>
  <c r="P43" i="25"/>
  <c r="T43" i="25" s="1"/>
  <c r="U43" i="25" s="1"/>
  <c r="P19" i="25"/>
  <c r="T19" i="25" s="1"/>
  <c r="U19" i="25" s="1"/>
  <c r="P61" i="25"/>
  <c r="T61" i="25" s="1"/>
  <c r="U61" i="25" s="1"/>
  <c r="P42" i="25"/>
  <c r="T42" i="25" s="1"/>
  <c r="U42" i="25" s="1"/>
  <c r="P18" i="25"/>
  <c r="T18" i="25" s="1"/>
  <c r="U18" i="25" s="1"/>
  <c r="P57" i="25"/>
  <c r="T57" i="25" s="1"/>
  <c r="U57" i="25" s="1"/>
  <c r="P49" i="25"/>
  <c r="T49" i="25" s="1"/>
  <c r="U49" i="25" s="1"/>
  <c r="P33" i="25"/>
  <c r="T33" i="25" s="1"/>
  <c r="U33" i="25" s="1"/>
  <c r="P25" i="25"/>
  <c r="T25" i="25" s="1"/>
  <c r="U25" i="25" s="1"/>
  <c r="V26" i="25"/>
  <c r="V56" i="25"/>
  <c r="V44" i="25"/>
  <c r="V17" i="25"/>
  <c r="V62" i="25"/>
  <c r="V38" i="25"/>
  <c r="W296" i="25" l="1"/>
  <c r="W311" i="25"/>
  <c r="W359" i="25"/>
  <c r="X359" i="25"/>
  <c r="X326" i="25"/>
  <c r="W326" i="25"/>
  <c r="X350" i="25"/>
  <c r="W350" i="25"/>
  <c r="W305" i="25"/>
  <c r="W302" i="25"/>
  <c r="X353" i="25"/>
  <c r="X299" i="25"/>
  <c r="W299" i="25"/>
  <c r="W335" i="25"/>
  <c r="X335" i="25"/>
  <c r="U127" i="25"/>
  <c r="V114" i="25"/>
  <c r="W113" i="25" s="1"/>
  <c r="U133" i="25"/>
  <c r="V200" i="25"/>
  <c r="W200" i="25" s="1"/>
  <c r="U195" i="25"/>
  <c r="U252" i="25"/>
  <c r="U100" i="25"/>
  <c r="U72" i="25"/>
  <c r="V147" i="25"/>
  <c r="X146" i="25" s="1"/>
  <c r="V234" i="25"/>
  <c r="V129" i="25"/>
  <c r="U148" i="25"/>
  <c r="V243" i="25"/>
  <c r="U84" i="25"/>
  <c r="U203" i="25"/>
  <c r="V245" i="25"/>
  <c r="V225" i="25"/>
  <c r="U67" i="25"/>
  <c r="V142" i="25"/>
  <c r="U273" i="25"/>
  <c r="U82" i="25"/>
  <c r="V204" i="25"/>
  <c r="X203" i="25" s="1"/>
  <c r="V94" i="25"/>
  <c r="U277" i="25"/>
  <c r="V90" i="25"/>
  <c r="X89" i="25" s="1"/>
  <c r="U103" i="25"/>
  <c r="U75" i="25"/>
  <c r="V112" i="25"/>
  <c r="W110" i="25" s="1"/>
  <c r="V97" i="25"/>
  <c r="V213" i="25"/>
  <c r="U228" i="25"/>
  <c r="V106" i="25"/>
  <c r="W104" i="25" s="1"/>
  <c r="U87" i="25"/>
  <c r="U249" i="25"/>
  <c r="V216" i="25"/>
  <c r="X215" i="25" s="1"/>
  <c r="V258" i="25"/>
  <c r="V224" i="25"/>
  <c r="V270" i="25"/>
  <c r="V182" i="25"/>
  <c r="X182" i="25" s="1"/>
  <c r="V96" i="25"/>
  <c r="V69" i="25"/>
  <c r="V274" i="25"/>
  <c r="X272" i="25" s="1"/>
  <c r="V194" i="25"/>
  <c r="X194" i="25" s="1"/>
  <c r="V268" i="25"/>
  <c r="V192" i="25"/>
  <c r="V285" i="25"/>
  <c r="U105" i="25"/>
  <c r="V271" i="25"/>
  <c r="U215" i="25"/>
  <c r="V254" i="25"/>
  <c r="V88" i="25"/>
  <c r="X86" i="25" s="1"/>
  <c r="V162" i="25"/>
  <c r="X161" i="25" s="1"/>
  <c r="V283" i="25"/>
  <c r="V286" i="25"/>
  <c r="U91" i="25"/>
  <c r="V237" i="25"/>
  <c r="X236" i="25" s="1"/>
  <c r="V206" i="25"/>
  <c r="U236" i="25"/>
  <c r="U180" i="25"/>
  <c r="V188" i="25"/>
  <c r="W188" i="25" s="1"/>
  <c r="U198" i="25"/>
  <c r="V260" i="25"/>
  <c r="V207" i="25"/>
  <c r="V264" i="25"/>
  <c r="V212" i="25"/>
  <c r="V222" i="25"/>
  <c r="V120" i="25"/>
  <c r="U81" i="25"/>
  <c r="U163" i="25"/>
  <c r="U157" i="25"/>
  <c r="U201" i="25"/>
  <c r="V185" i="25"/>
  <c r="U99" i="25"/>
  <c r="U184" i="25"/>
  <c r="V240" i="25"/>
  <c r="W239" i="25" s="1"/>
  <c r="W65" i="25"/>
  <c r="V70" i="25"/>
  <c r="U73" i="25"/>
  <c r="V242" i="25"/>
  <c r="V139" i="25"/>
  <c r="U165" i="25"/>
  <c r="V231" i="25"/>
  <c r="W230" i="25" s="1"/>
  <c r="U230" i="25"/>
  <c r="U288" i="25"/>
  <c r="V279" i="25"/>
  <c r="V109" i="25"/>
  <c r="U168" i="25"/>
  <c r="V219" i="25"/>
  <c r="U66" i="25"/>
  <c r="V102" i="25"/>
  <c r="W101" i="25" s="1"/>
  <c r="V118" i="25"/>
  <c r="U111" i="25"/>
  <c r="V138" i="25"/>
  <c r="V124" i="25"/>
  <c r="V169" i="25"/>
  <c r="X167" i="25" s="1"/>
  <c r="U189" i="25"/>
  <c r="V218" i="25"/>
  <c r="U115" i="25"/>
  <c r="V79" i="25"/>
  <c r="V186" i="25"/>
  <c r="V171" i="25"/>
  <c r="V221" i="25"/>
  <c r="U239" i="25"/>
  <c r="V267" i="25"/>
  <c r="V276" i="25"/>
  <c r="W275" i="25" s="1"/>
  <c r="V280" i="25"/>
  <c r="U280" i="25"/>
  <c r="V289" i="25"/>
  <c r="U289" i="25"/>
  <c r="V282" i="25"/>
  <c r="U282" i="25"/>
  <c r="V265" i="25"/>
  <c r="U265" i="25"/>
  <c r="V209" i="25"/>
  <c r="W209" i="25" s="1"/>
  <c r="V197" i="25"/>
  <c r="X197" i="25" s="1"/>
  <c r="U210" i="25"/>
  <c r="V191" i="25"/>
  <c r="V227" i="25"/>
  <c r="V181" i="25"/>
  <c r="X179" i="25" s="1"/>
  <c r="V160" i="25"/>
  <c r="V150" i="25"/>
  <c r="U183" i="25"/>
  <c r="V136" i="25"/>
  <c r="V261" i="25"/>
  <c r="V248" i="25"/>
  <c r="X248" i="25" s="1"/>
  <c r="U251" i="25"/>
  <c r="X251" i="25"/>
  <c r="V246" i="25"/>
  <c r="W251" i="25"/>
  <c r="U233" i="25"/>
  <c r="V233" i="25"/>
  <c r="V257" i="25"/>
  <c r="U257" i="25"/>
  <c r="U255" i="25"/>
  <c r="V255" i="25"/>
  <c r="U244" i="25"/>
  <c r="V244" i="25"/>
  <c r="V226" i="25"/>
  <c r="U226" i="25"/>
  <c r="V123" i="25"/>
  <c r="V156" i="25"/>
  <c r="W155" i="25" s="1"/>
  <c r="U156" i="25"/>
  <c r="U178" i="25"/>
  <c r="V178" i="25"/>
  <c r="V141" i="25"/>
  <c r="U141" i="25"/>
  <c r="U154" i="25"/>
  <c r="V154" i="25"/>
  <c r="V144" i="25"/>
  <c r="V76" i="25"/>
  <c r="W74" i="25" s="1"/>
  <c r="U121" i="25"/>
  <c r="V121" i="25"/>
  <c r="U177" i="25"/>
  <c r="V177" i="25"/>
  <c r="U135" i="25"/>
  <c r="V135" i="25"/>
  <c r="U159" i="25"/>
  <c r="V159" i="25"/>
  <c r="X98" i="25"/>
  <c r="U172" i="25"/>
  <c r="V172" i="25"/>
  <c r="V166" i="25"/>
  <c r="U145" i="25"/>
  <c r="V145" i="25"/>
  <c r="V78" i="25"/>
  <c r="V85" i="25"/>
  <c r="X83" i="25" s="1"/>
  <c r="U175" i="25"/>
  <c r="V175" i="25"/>
  <c r="V174" i="25"/>
  <c r="V108" i="25"/>
  <c r="U132" i="25"/>
  <c r="V132" i="25"/>
  <c r="X131" i="25" s="1"/>
  <c r="U151" i="25"/>
  <c r="V151" i="25"/>
  <c r="V93" i="25"/>
  <c r="U130" i="25"/>
  <c r="V130" i="25"/>
  <c r="V126" i="25"/>
  <c r="X125" i="25" s="1"/>
  <c r="W98" i="25"/>
  <c r="W80" i="25"/>
  <c r="X80" i="25"/>
  <c r="X71" i="25"/>
  <c r="W71" i="25"/>
  <c r="V117" i="25"/>
  <c r="U117" i="25"/>
  <c r="X113" i="25"/>
  <c r="X65" i="25"/>
  <c r="V52" i="25"/>
  <c r="V19" i="25"/>
  <c r="V60" i="25"/>
  <c r="V37" i="25"/>
  <c r="V45" i="25"/>
  <c r="V27" i="25"/>
  <c r="V34" i="25"/>
  <c r="V48" i="25"/>
  <c r="V55" i="25"/>
  <c r="V57" i="25"/>
  <c r="V18" i="25"/>
  <c r="V51" i="25"/>
  <c r="V61" i="25"/>
  <c r="V63" i="25"/>
  <c r="V58" i="25"/>
  <c r="V43" i="25"/>
  <c r="V21" i="25"/>
  <c r="V28" i="25"/>
  <c r="V40" i="25"/>
  <c r="V25" i="25"/>
  <c r="V36" i="25"/>
  <c r="V33" i="25"/>
  <c r="V49" i="25"/>
  <c r="V31" i="25"/>
  <c r="V24" i="25"/>
  <c r="V54" i="25"/>
  <c r="V46" i="25"/>
  <c r="V39" i="25"/>
  <c r="V64" i="25"/>
  <c r="V30" i="25"/>
  <c r="V42" i="25"/>
  <c r="V22" i="25"/>
  <c r="X200" i="25" l="1"/>
  <c r="W68" i="25"/>
  <c r="W146" i="25"/>
  <c r="X140" i="25"/>
  <c r="X242" i="25"/>
  <c r="W245" i="25"/>
  <c r="W89" i="25"/>
  <c r="X224" i="25"/>
  <c r="W272" i="25"/>
  <c r="W203" i="25"/>
  <c r="X284" i="25"/>
  <c r="W92" i="25"/>
  <c r="W224" i="25"/>
  <c r="X191" i="25"/>
  <c r="X266" i="25"/>
  <c r="X110" i="25"/>
  <c r="W215" i="25"/>
  <c r="W137" i="25"/>
  <c r="W212" i="25"/>
  <c r="W254" i="25"/>
  <c r="W95" i="25"/>
  <c r="W194" i="25"/>
  <c r="X95" i="25"/>
  <c r="X104" i="25"/>
  <c r="W182" i="25"/>
  <c r="X212" i="25"/>
  <c r="X137" i="25"/>
  <c r="W161" i="25"/>
  <c r="X185" i="25"/>
  <c r="W269" i="25"/>
  <c r="W284" i="25"/>
  <c r="W281" i="25"/>
  <c r="X269" i="25"/>
  <c r="X206" i="25"/>
  <c r="W260" i="25"/>
  <c r="W206" i="25"/>
  <c r="W221" i="25"/>
  <c r="W86" i="25"/>
  <c r="W83" i="25"/>
  <c r="X239" i="25"/>
  <c r="X188" i="25"/>
  <c r="W185" i="25"/>
  <c r="W236" i="25"/>
  <c r="X68" i="25"/>
  <c r="W122" i="25"/>
  <c r="X77" i="25"/>
  <c r="X101" i="25"/>
  <c r="X107" i="25"/>
  <c r="W218" i="25"/>
  <c r="W17" i="25"/>
  <c r="W242" i="25"/>
  <c r="X275" i="25"/>
  <c r="X122" i="25"/>
  <c r="W266" i="25"/>
  <c r="W77" i="25"/>
  <c r="X50" i="25"/>
  <c r="X116" i="25"/>
  <c r="W197" i="25"/>
  <c r="W179" i="25"/>
  <c r="X218" i="25"/>
  <c r="X74" i="25"/>
  <c r="X158" i="25"/>
  <c r="W167" i="25"/>
  <c r="X209" i="25"/>
  <c r="X260" i="25"/>
  <c r="W227" i="25"/>
  <c r="X227" i="25"/>
  <c r="X221" i="25"/>
  <c r="X230" i="25"/>
  <c r="X134" i="25"/>
  <c r="X281" i="25"/>
  <c r="X287" i="25"/>
  <c r="W287" i="25"/>
  <c r="X263" i="25"/>
  <c r="W263" i="25"/>
  <c r="X278" i="25"/>
  <c r="W278" i="25"/>
  <c r="W191" i="25"/>
  <c r="X155" i="25"/>
  <c r="W131" i="25"/>
  <c r="W248" i="25"/>
  <c r="X245" i="25"/>
  <c r="X257" i="25"/>
  <c r="W257" i="25"/>
  <c r="X233" i="25"/>
  <c r="W233" i="25"/>
  <c r="X254" i="25"/>
  <c r="W107" i="25"/>
  <c r="X176" i="25"/>
  <c r="W176" i="25"/>
  <c r="X173" i="25"/>
  <c r="W173" i="25"/>
  <c r="X164" i="25"/>
  <c r="W164" i="25"/>
  <c r="X119" i="25"/>
  <c r="W119" i="25"/>
  <c r="X170" i="25"/>
  <c r="W170" i="25"/>
  <c r="X143" i="25"/>
  <c r="W143" i="25"/>
  <c r="X149" i="25"/>
  <c r="W149" i="25"/>
  <c r="W158" i="25"/>
  <c r="X92" i="25"/>
  <c r="W125" i="25"/>
  <c r="W140" i="25"/>
  <c r="W56" i="25"/>
  <c r="W134" i="25"/>
  <c r="X152" i="25"/>
  <c r="W152" i="25"/>
  <c r="X128" i="25"/>
  <c r="W128" i="25"/>
  <c r="W116" i="25"/>
  <c r="X17" i="25"/>
  <c r="W59" i="25"/>
  <c r="W62" i="25"/>
  <c r="W53" i="25"/>
  <c r="W50" i="25"/>
  <c r="W35" i="25"/>
  <c r="W32" i="25"/>
  <c r="W26" i="25"/>
  <c r="X41" i="25"/>
  <c r="X53" i="25"/>
  <c r="X59" i="25"/>
  <c r="X44" i="25"/>
  <c r="W47" i="25"/>
  <c r="X38" i="25"/>
  <c r="X35" i="25"/>
  <c r="X32" i="25"/>
  <c r="X56" i="25"/>
  <c r="W44" i="25"/>
  <c r="W20" i="25"/>
  <c r="X26" i="25"/>
  <c r="X23" i="25"/>
  <c r="X47" i="25"/>
  <c r="X29" i="25"/>
  <c r="W23" i="25"/>
  <c r="X20" i="25"/>
  <c r="X62" i="25"/>
  <c r="W38" i="25"/>
  <c r="W41" i="25"/>
  <c r="W29" i="25"/>
  <c r="T2" i="25" l="1"/>
  <c r="T5" i="25"/>
  <c r="T8" i="25"/>
  <c r="T11" i="25"/>
  <c r="T14" i="25"/>
  <c r="P16" i="25" l="1"/>
  <c r="T16" i="25" s="1"/>
  <c r="P15" i="25"/>
  <c r="T15" i="25" s="1"/>
  <c r="P13" i="25" l="1"/>
  <c r="V11" i="25"/>
  <c r="V2" i="25"/>
  <c r="P4" i="25"/>
  <c r="V15" i="25"/>
  <c r="U15" i="25"/>
  <c r="V14" i="25"/>
  <c r="U14" i="25"/>
  <c r="V16" i="25"/>
  <c r="U16" i="25"/>
  <c r="P9" i="25"/>
  <c r="T9" i="25" s="1"/>
  <c r="T13" i="25" l="1"/>
  <c r="U13" i="25" s="1"/>
  <c r="T4" i="25"/>
  <c r="V4" i="25" s="1"/>
  <c r="U11" i="25"/>
  <c r="U2" i="25"/>
  <c r="W14" i="25"/>
  <c r="X14" i="25"/>
  <c r="U8" i="25"/>
  <c r="V8" i="25"/>
  <c r="V9" i="25"/>
  <c r="U9" i="25"/>
  <c r="U4" i="25" l="1"/>
  <c r="V13" i="25"/>
  <c r="P6" i="25" l="1"/>
  <c r="T6" i="25" s="1"/>
  <c r="P12" i="25"/>
  <c r="T12" i="25" s="1"/>
  <c r="P7" i="25"/>
  <c r="T7" i="25" s="1"/>
  <c r="P3" i="25"/>
  <c r="T3" i="25" s="1"/>
  <c r="P10" i="25"/>
  <c r="T10" i="25" l="1"/>
  <c r="U10" i="25" s="1"/>
  <c r="V5" i="25"/>
  <c r="U5" i="25"/>
  <c r="U7" i="25"/>
  <c r="V7" i="25"/>
  <c r="V6" i="25"/>
  <c r="U6" i="25"/>
  <c r="U3" i="25"/>
  <c r="V3" i="25"/>
  <c r="V12" i="25"/>
  <c r="U12" i="25"/>
  <c r="V10" i="25" l="1"/>
  <c r="W8" i="25" s="1"/>
  <c r="X5" i="25"/>
  <c r="W5" i="25"/>
  <c r="W2" i="25"/>
  <c r="X2" i="25"/>
  <c r="W11" i="25"/>
  <c r="X11" i="25"/>
  <c r="X8" i="25" l="1"/>
</calcChain>
</file>

<file path=xl/sharedStrings.xml><?xml version="1.0" encoding="utf-8"?>
<sst xmlns="http://schemas.openxmlformats.org/spreadsheetml/2006/main" count="2870" uniqueCount="177">
  <si>
    <t>aar2d20</t>
  </si>
  <si>
    <t>aar3d20</t>
  </si>
  <si>
    <t>aar2d23</t>
  </si>
  <si>
    <t>aar3d23</t>
  </si>
  <si>
    <t>aor1d20</t>
  </si>
  <si>
    <t>aor1d23</t>
  </si>
  <si>
    <t>aor2d23</t>
  </si>
  <si>
    <t>aor3d23</t>
  </si>
  <si>
    <t>aor1d34</t>
  </si>
  <si>
    <t>aor3d34</t>
  </si>
  <si>
    <t>oar2d20</t>
  </si>
  <si>
    <t>oar1d23</t>
  </si>
  <si>
    <t>oar2d23</t>
  </si>
  <si>
    <t>oar3d23</t>
  </si>
  <si>
    <t>oor1d23</t>
  </si>
  <si>
    <t>oor3d23</t>
  </si>
  <si>
    <t>init</t>
  </si>
  <si>
    <t>ext</t>
  </si>
  <si>
    <t>con</t>
  </si>
  <si>
    <t>aar2d16</t>
  </si>
  <si>
    <t>aor1d14</t>
  </si>
  <si>
    <t>aor2d14</t>
  </si>
  <si>
    <t>aor3d14</t>
  </si>
  <si>
    <t>aor2d15</t>
  </si>
  <si>
    <t>aor3d15</t>
  </si>
  <si>
    <t>oar3d14</t>
  </si>
  <si>
    <t>oar2d15</t>
  </si>
  <si>
    <t>oar4d15</t>
  </si>
  <si>
    <t>oar2d16</t>
  </si>
  <si>
    <t>oar1d20</t>
  </si>
  <si>
    <t>oar3d20</t>
  </si>
  <si>
    <t>oar2d34</t>
  </si>
  <si>
    <t>oor3d16</t>
  </si>
  <si>
    <t>oor1d20</t>
  </si>
  <si>
    <t>oor2d23</t>
  </si>
  <si>
    <t>aor1d13</t>
  </si>
  <si>
    <t>aor2d13</t>
  </si>
  <si>
    <t>expInitr1</t>
  </si>
  <si>
    <t>expInitr3</t>
  </si>
  <si>
    <t>oor1d13</t>
  </si>
  <si>
    <t xml:space="preserve">oor2d16 </t>
  </si>
  <si>
    <t xml:space="preserve">b21jun21r1 </t>
  </si>
  <si>
    <t xml:space="preserve">b21jun21r3 </t>
  </si>
  <si>
    <t xml:space="preserve">b31mar21r2 </t>
  </si>
  <si>
    <t xml:space="preserve">b31mar21r3 </t>
  </si>
  <si>
    <t xml:space="preserve">b6sep21 sed trap </t>
  </si>
  <si>
    <t xml:space="preserve">b9aug21 sed trap </t>
  </si>
  <si>
    <t xml:space="preserve">f21jun21r1 </t>
  </si>
  <si>
    <t xml:space="preserve">f21jun21r4 </t>
  </si>
  <si>
    <t xml:space="preserve">f31mar21r3 </t>
  </si>
  <si>
    <t>Notes</t>
  </si>
  <si>
    <t>Issues with data entry</t>
  </si>
  <si>
    <t xml:space="preserve">b10jun21r1 </t>
  </si>
  <si>
    <t xml:space="preserve">b21jun21r2 </t>
  </si>
  <si>
    <t xml:space="preserve">b21jun21r4 </t>
  </si>
  <si>
    <t xml:space="preserve">b23aug21 sed trap </t>
  </si>
  <si>
    <t xml:space="preserve">b24aug21r1 </t>
  </si>
  <si>
    <t xml:space="preserve">b24aug21r3 </t>
  </si>
  <si>
    <t xml:space="preserve">f21jun21r3 </t>
  </si>
  <si>
    <t>Type</t>
  </si>
  <si>
    <t>aar1d23</t>
  </si>
  <si>
    <t>aor2d34</t>
  </si>
  <si>
    <t>expInitr2</t>
  </si>
  <si>
    <t>oar3d34</t>
  </si>
  <si>
    <t>oor3d20</t>
  </si>
  <si>
    <t>f8jul21_sedTrap</t>
  </si>
  <si>
    <t>f26oct21r1</t>
  </si>
  <si>
    <t>f24aug21r1</t>
  </si>
  <si>
    <t>f21jun21_sedTrap</t>
  </si>
  <si>
    <t>f21jun21_sedtrap</t>
  </si>
  <si>
    <t>f16aug21_sedTrap</t>
  </si>
  <si>
    <t>b31mar21cm1</t>
  </si>
  <si>
    <t>b12jul21_sedTrap</t>
  </si>
  <si>
    <t>b12oct21_sedtrap</t>
  </si>
  <si>
    <t>oar3d13_topOrange</t>
  </si>
  <si>
    <t>f9nov21r4</t>
  </si>
  <si>
    <t>f9nov21r3</t>
  </si>
  <si>
    <t>aar1d20</t>
  </si>
  <si>
    <t>f9nov21r2</t>
  </si>
  <si>
    <t>f9nov21r1</t>
  </si>
  <si>
    <t>f8nov21_sedtrap</t>
  </si>
  <si>
    <t>f21sep21_sedtrap</t>
  </si>
  <si>
    <t>f26oct21r4</t>
  </si>
  <si>
    <t>f26oct21r3</t>
  </si>
  <si>
    <t>f26oct21r2</t>
  </si>
  <si>
    <t>f22nov21_sedtrap</t>
  </si>
  <si>
    <t>f21jun21r2</t>
  </si>
  <si>
    <t>f14sep21</t>
  </si>
  <si>
    <t>f14sep21_sedtrap</t>
  </si>
  <si>
    <t>f11oct21_sedtrap</t>
  </si>
  <si>
    <t>b9nov21r4</t>
  </si>
  <si>
    <t>b9nov21r3</t>
  </si>
  <si>
    <t>b9nov21r2</t>
  </si>
  <si>
    <t>b9nov21r1</t>
  </si>
  <si>
    <t>b26oct21_sedtrap</t>
  </si>
  <si>
    <t>b24aug21r4</t>
  </si>
  <si>
    <t>b24aug21r2</t>
  </si>
  <si>
    <t>b21sep21</t>
  </si>
  <si>
    <t>oor2d20</t>
  </si>
  <si>
    <t>oor3d13_topOrange</t>
  </si>
  <si>
    <t>aor3d20</t>
  </si>
  <si>
    <t>aor2d20</t>
  </si>
  <si>
    <t xml:space="preserve">b26jul21 sed trap </t>
  </si>
  <si>
    <t>Using weight before fumigation because after-fumigation measurement is missing</t>
  </si>
  <si>
    <t>Jar broke in freezer</t>
  </si>
  <si>
    <t>Processed 15 Aug 21</t>
  </si>
  <si>
    <t>Empty vial measurement was we</t>
  </si>
  <si>
    <t>Initial sediment weight is a slight overestimate because sediment was on the outside of the tube</t>
  </si>
  <si>
    <t>b21sep21r2_sedtrap</t>
  </si>
  <si>
    <t>NA</t>
  </si>
  <si>
    <t>Glass shards</t>
  </si>
  <si>
    <t>Glass shards, vial weight is after</t>
  </si>
  <si>
    <t>Spilled! Half of sample lost, spilled a very small amt later</t>
  </si>
  <si>
    <t>Vial weight is after sediment was removed</t>
  </si>
  <si>
    <t>Not enough material</t>
  </si>
  <si>
    <t>Not enough material, vial weight is after sediment was removed</t>
  </si>
  <si>
    <t>Very little material, powdery</t>
  </si>
  <si>
    <t>Lots of material, grey, chunky</t>
  </si>
  <si>
    <t>Lots of material, grey, chunky, vial weight is after sediment was removed, some sample spilled and potential contamination during fumigation</t>
  </si>
  <si>
    <t>f08Jul19r1</t>
  </si>
  <si>
    <t>f08Jul19r2</t>
  </si>
  <si>
    <t>f08Jul19r3</t>
  </si>
  <si>
    <t>f08Jul19r4</t>
  </si>
  <si>
    <t>b17Jul19r1</t>
  </si>
  <si>
    <t>b17Jul19r2</t>
  </si>
  <si>
    <t>b17Jul19r3</t>
  </si>
  <si>
    <t>b17Jul19r4</t>
  </si>
  <si>
    <t>f22Jul19r1</t>
  </si>
  <si>
    <t>f22Jul19r2</t>
  </si>
  <si>
    <t>f22Jul19r3</t>
  </si>
  <si>
    <t>f22Jul19r4</t>
  </si>
  <si>
    <t>f05Aug19r1</t>
  </si>
  <si>
    <t>f05Aug19r2</t>
  </si>
  <si>
    <t>f05Aug19r3</t>
  </si>
  <si>
    <t>f05Aug19r4</t>
  </si>
  <si>
    <t>f19Aug19r1</t>
  </si>
  <si>
    <t>f19Aug19r2</t>
  </si>
  <si>
    <t>f19Aug19r3</t>
  </si>
  <si>
    <t>f02Sep19r1</t>
  </si>
  <si>
    <t>f02Sep19r2</t>
  </si>
  <si>
    <t>f02Sep19r3</t>
  </si>
  <si>
    <t>f02Sep19r4</t>
  </si>
  <si>
    <t>b07Oct19r1</t>
  </si>
  <si>
    <t>b07Oct19r2</t>
  </si>
  <si>
    <t>b07Oct19r3</t>
  </si>
  <si>
    <t>b07Oct19r4</t>
  </si>
  <si>
    <t>Sample_ID</t>
  </si>
  <si>
    <t>Initial_sed_mg</t>
  </si>
  <si>
    <t>Vial_mg</t>
  </si>
  <si>
    <t>Vial_with_sed_mg</t>
  </si>
  <si>
    <t>Vial_with_sed_after_fumig_mg</t>
  </si>
  <si>
    <t>Before</t>
  </si>
  <si>
    <t>After</t>
  </si>
  <si>
    <t>CN_mg</t>
  </si>
  <si>
    <t>N_mg</t>
  </si>
  <si>
    <t>C_mg</t>
  </si>
  <si>
    <t>N_pct</t>
  </si>
  <si>
    <t>C_pct</t>
  </si>
  <si>
    <t>Sample_type</t>
  </si>
  <si>
    <t>Experiment_treatment</t>
  </si>
  <si>
    <t>Experiment_sample_date</t>
  </si>
  <si>
    <t>Rep</t>
  </si>
  <si>
    <t>Reservoir</t>
  </si>
  <si>
    <t>Date_collected</t>
  </si>
  <si>
    <t>Sed_trap</t>
  </si>
  <si>
    <t>Microcosm</t>
  </si>
  <si>
    <t>aa</t>
  </si>
  <si>
    <t>ao</t>
  </si>
  <si>
    <t>ex</t>
  </si>
  <si>
    <t>oa</t>
  </si>
  <si>
    <t>oo</t>
  </si>
  <si>
    <t>b</t>
  </si>
  <si>
    <t>f</t>
  </si>
  <si>
    <t>Correction_xl</t>
  </si>
  <si>
    <t>Corrected_CN_mg_xl</t>
  </si>
  <si>
    <t>OC_pct_xl</t>
  </si>
  <si>
    <t>Fe_OC_mass_xl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</si>
</sst>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10"/>
      <color indexed="8"/>
      <name val="MS Sans Serif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/>
    <xf numFmtId="0" fontId="2" fillId="0" borderId="0"/>
    <xf numFmtId="0" fontId="19" fillId="0" borderId="0"/>
    <xf numFmtId="0" fontId="21" fillId="0" borderId="0"/>
  </cellStyleXfs>
  <cellXfs count="17">
    <xf numFmtId="0" fontId="0" fillId="0" borderId="0" xfId="0"/>
    <xf numFmtId="2" fontId="0" fillId="0" borderId="0" xfId="0" applyNumberFormat="1"/>
    <xf numFmtId="0" fontId="0" fillId="0" borderId="0" xfId="0" applyFill="1"/>
    <xf numFmtId="164" fontId="0" fillId="0" borderId="0" xfId="0" applyNumberFormat="1"/>
    <xf numFmtId="3" fontId="0" fillId="0" borderId="0" xfId="0" applyNumberFormat="1" applyFill="1"/>
    <xf numFmtId="0" fontId="0" fillId="33" borderId="0" xfId="0" applyFill="1"/>
    <xf numFmtId="0" fontId="0" fillId="0" borderId="0" xfId="0" applyFont="1" applyFill="1"/>
    <xf numFmtId="0" fontId="0" fillId="34" borderId="0" xfId="0" applyFill="1"/>
    <xf numFmtId="0" fontId="22" fillId="0" borderId="0" xfId="0" applyFont="1"/>
    <xf numFmtId="0" fontId="23" fillId="0" borderId="0" xfId="0" applyFont="1" applyFill="1"/>
    <xf numFmtId="0" fontId="1" fillId="0" borderId="0" xfId="0" applyFont="1"/>
    <xf numFmtId="0" fontId="1" fillId="34" borderId="0" xfId="0" applyFont="1" applyFill="1"/>
    <xf numFmtId="164" fontId="0" fillId="34" borderId="0" xfId="0" applyNumberFormat="1" applyFill="1"/>
    <xf numFmtId="2" fontId="0" fillId="34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14" fontId="0" fillId="0" borderId="0" xfId="0" applyNumberForma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00000000-0005-0000-0000-000025000000}"/>
    <cellStyle name="Normal 2 2 2" xfId="45" xr:uid="{7560C4F6-C38E-4F69-BE78-FF23164B18CA}"/>
    <cellStyle name="Normal 5 2 2" xfId="44" xr:uid="{00000000-0005-0000-0000-000026000000}"/>
    <cellStyle name="Normal 6" xfId="43" xr:uid="{00000000-0005-0000-0000-000027000000}"/>
    <cellStyle name="Normal 6 2" xfId="46" xr:uid="{2C11037A-56C7-45AB-9EE6-97BB5CE98DB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E594-213A-46CB-9AEC-BACB2527F3CD}">
  <dimension ref="A1:Y400"/>
  <sheetViews>
    <sheetView tabSelected="1" topLeftCell="B1" workbookViewId="0">
      <pane ySplit="1" topLeftCell="A2" activePane="bottomLeft" state="frozen"/>
      <selection activeCell="P1" sqref="P1"/>
      <selection pane="bottomLeft" activeCell="N371" sqref="N371"/>
    </sheetView>
  </sheetViews>
  <sheetFormatPr baseColWidth="10" defaultColWidth="8.83203125" defaultRowHeight="15"/>
  <cols>
    <col min="1" max="1" width="33.1640625" customWidth="1"/>
    <col min="2" max="2" width="19.6640625" customWidth="1"/>
    <col min="5" max="5" width="8.83203125" style="2"/>
    <col min="6" max="6" width="14.83203125" customWidth="1"/>
    <col min="9" max="9" width="16.6640625" customWidth="1"/>
    <col min="10" max="10" width="13.1640625" customWidth="1"/>
    <col min="15" max="15" width="10.33203125" bestFit="1" customWidth="1"/>
    <col min="16" max="21" width="10.33203125" customWidth="1"/>
    <col min="22" max="22" width="8.83203125" bestFit="1" customWidth="1"/>
  </cols>
  <sheetData>
    <row r="1" spans="1:25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59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  <c r="O1" t="s">
        <v>152</v>
      </c>
      <c r="P1" t="s">
        <v>173</v>
      </c>
      <c r="Q1" t="s">
        <v>153</v>
      </c>
      <c r="R1" t="s">
        <v>154</v>
      </c>
      <c r="S1" t="s">
        <v>155</v>
      </c>
      <c r="T1" t="s">
        <v>174</v>
      </c>
      <c r="U1" t="s">
        <v>156</v>
      </c>
      <c r="V1" t="s">
        <v>157</v>
      </c>
      <c r="W1" t="s">
        <v>175</v>
      </c>
      <c r="X1" t="s">
        <v>176</v>
      </c>
      <c r="Y1" t="s">
        <v>50</v>
      </c>
    </row>
    <row r="2" spans="1:25">
      <c r="A2" t="s">
        <v>165</v>
      </c>
      <c r="B2" t="s">
        <v>166</v>
      </c>
      <c r="C2">
        <v>23</v>
      </c>
      <c r="D2">
        <v>1</v>
      </c>
      <c r="E2" t="s">
        <v>109</v>
      </c>
      <c r="F2" t="s">
        <v>109</v>
      </c>
      <c r="G2" t="s">
        <v>109</v>
      </c>
      <c r="H2" t="s">
        <v>16</v>
      </c>
      <c r="I2" s="2" t="s">
        <v>60</v>
      </c>
      <c r="J2" s="2">
        <v>99.26</v>
      </c>
      <c r="K2" t="s">
        <v>109</v>
      </c>
      <c r="L2" t="s">
        <v>109</v>
      </c>
      <c r="M2">
        <v>14172.3</v>
      </c>
      <c r="N2">
        <f t="shared" ref="N2:N35" si="0">J2</f>
        <v>99.26</v>
      </c>
      <c r="O2" t="e">
        <f t="shared" ref="O2:O65" si="1">M2-K2</f>
        <v>#VALUE!</v>
      </c>
      <c r="P2">
        <v>0</v>
      </c>
      <c r="Q2" s="2">
        <v>89.9</v>
      </c>
      <c r="R2" s="2">
        <v>0.361398</v>
      </c>
      <c r="S2" s="2">
        <v>3.5456560000000001</v>
      </c>
      <c r="T2">
        <f t="shared" ref="T2:T65" si="2">(Q2-(Q2*P2))</f>
        <v>89.9</v>
      </c>
      <c r="U2" s="3">
        <f t="shared" ref="U2:U13" si="3">100*R2/T2</f>
        <v>0.40199999999999997</v>
      </c>
      <c r="V2">
        <f t="shared" ref="V2:V13" si="4">100*S2/T2</f>
        <v>3.944</v>
      </c>
      <c r="W2" s="1">
        <f>100*(V4-V3)/V2</f>
        <v>36.341827357279989</v>
      </c>
      <c r="X2" s="1">
        <f>1000000*(V4-V3)/55.85/100</f>
        <v>256.63772085427445</v>
      </c>
      <c r="Y2" s="1"/>
    </row>
    <row r="3" spans="1:25">
      <c r="A3" t="s">
        <v>165</v>
      </c>
      <c r="B3" t="s">
        <v>166</v>
      </c>
      <c r="C3">
        <v>23</v>
      </c>
      <c r="D3">
        <v>1</v>
      </c>
      <c r="E3" t="s">
        <v>109</v>
      </c>
      <c r="F3" t="s">
        <v>109</v>
      </c>
      <c r="G3" t="s">
        <v>109</v>
      </c>
      <c r="H3" t="s">
        <v>17</v>
      </c>
      <c r="I3" s="2" t="s">
        <v>60</v>
      </c>
      <c r="J3" s="2">
        <v>99.73</v>
      </c>
      <c r="K3">
        <v>14080.6</v>
      </c>
      <c r="L3" t="s">
        <v>109</v>
      </c>
      <c r="M3">
        <v>14160.2</v>
      </c>
      <c r="N3">
        <f t="shared" si="0"/>
        <v>99.73</v>
      </c>
      <c r="O3">
        <f t="shared" si="1"/>
        <v>79.600000000000364</v>
      </c>
      <c r="P3">
        <f>(O3-N3)/O3</f>
        <v>-0.25288944723617524</v>
      </c>
      <c r="Q3" s="2">
        <v>75.02</v>
      </c>
      <c r="R3" s="2">
        <v>0.2430648</v>
      </c>
      <c r="S3" s="4">
        <v>1.6061782</v>
      </c>
      <c r="T3">
        <f t="shared" si="2"/>
        <v>93.991766331657857</v>
      </c>
      <c r="U3" s="3">
        <f t="shared" si="3"/>
        <v>0.25860222601022881</v>
      </c>
      <c r="V3">
        <f t="shared" si="4"/>
        <v>1.7088498947157402</v>
      </c>
      <c r="W3" s="1"/>
      <c r="X3" s="1"/>
      <c r="Y3" s="1"/>
    </row>
    <row r="4" spans="1:25">
      <c r="A4" t="s">
        <v>165</v>
      </c>
      <c r="B4" t="s">
        <v>166</v>
      </c>
      <c r="C4">
        <v>23</v>
      </c>
      <c r="D4">
        <v>1</v>
      </c>
      <c r="E4" t="s">
        <v>109</v>
      </c>
      <c r="F4" t="s">
        <v>109</v>
      </c>
      <c r="G4" t="s">
        <v>109</v>
      </c>
      <c r="H4" t="s">
        <v>18</v>
      </c>
      <c r="I4" s="2" t="s">
        <v>60</v>
      </c>
      <c r="J4" s="2">
        <v>100.02</v>
      </c>
      <c r="K4">
        <v>14091.8</v>
      </c>
      <c r="L4" t="s">
        <v>109</v>
      </c>
      <c r="M4">
        <v>14188.8</v>
      </c>
      <c r="N4">
        <f t="shared" si="0"/>
        <v>100.02</v>
      </c>
      <c r="O4">
        <f t="shared" si="1"/>
        <v>97</v>
      </c>
      <c r="P4">
        <f>(O4-N4)/O4</f>
        <v>-3.1134020618556659E-2</v>
      </c>
      <c r="Q4" s="2">
        <v>95.82</v>
      </c>
      <c r="R4" s="2">
        <v>0.39477839999999992</v>
      </c>
      <c r="S4" s="2">
        <v>3.104568</v>
      </c>
      <c r="T4">
        <f t="shared" si="2"/>
        <v>98.803261855670087</v>
      </c>
      <c r="U4" s="3">
        <f t="shared" si="3"/>
        <v>0.3995600879824035</v>
      </c>
      <c r="V4">
        <f t="shared" si="4"/>
        <v>3.142171565686863</v>
      </c>
      <c r="W4" s="1"/>
      <c r="X4" s="1"/>
      <c r="Y4" s="1"/>
    </row>
    <row r="5" spans="1:25">
      <c r="A5" t="s">
        <v>165</v>
      </c>
      <c r="B5" t="s">
        <v>167</v>
      </c>
      <c r="C5">
        <v>34</v>
      </c>
      <c r="D5">
        <v>2</v>
      </c>
      <c r="E5" t="s">
        <v>109</v>
      </c>
      <c r="F5" t="s">
        <v>109</v>
      </c>
      <c r="G5" t="s">
        <v>109</v>
      </c>
      <c r="H5" t="s">
        <v>16</v>
      </c>
      <c r="I5" s="2" t="s">
        <v>61</v>
      </c>
      <c r="J5" s="2">
        <v>99.52</v>
      </c>
      <c r="K5" t="s">
        <v>109</v>
      </c>
      <c r="L5" t="s">
        <v>109</v>
      </c>
      <c r="M5">
        <v>14143.5</v>
      </c>
      <c r="N5">
        <f t="shared" si="0"/>
        <v>99.52</v>
      </c>
      <c r="O5" t="e">
        <f t="shared" si="1"/>
        <v>#VALUE!</v>
      </c>
      <c r="P5">
        <v>0</v>
      </c>
      <c r="Q5" s="2">
        <v>91.71</v>
      </c>
      <c r="R5" s="2">
        <v>0.34024409999999994</v>
      </c>
      <c r="S5" s="2">
        <v>3.6078713999999996</v>
      </c>
      <c r="T5">
        <f t="shared" si="2"/>
        <v>91.71</v>
      </c>
      <c r="U5" s="3">
        <f t="shared" si="3"/>
        <v>0.371</v>
      </c>
      <c r="V5">
        <f t="shared" si="4"/>
        <v>3.9339999999999997</v>
      </c>
      <c r="W5" s="1">
        <f>100*(V7-V6)/V5</f>
        <v>32.709896161898982</v>
      </c>
      <c r="X5" s="1">
        <f>1000000*(V7-V6)/55.85/100</f>
        <v>230.40417457638418</v>
      </c>
      <c r="Y5" s="1"/>
    </row>
    <row r="6" spans="1:25">
      <c r="A6" t="s">
        <v>165</v>
      </c>
      <c r="B6" t="s">
        <v>167</v>
      </c>
      <c r="C6">
        <v>34</v>
      </c>
      <c r="D6">
        <v>2</v>
      </c>
      <c r="E6" t="s">
        <v>109</v>
      </c>
      <c r="F6" t="s">
        <v>109</v>
      </c>
      <c r="G6" t="s">
        <v>109</v>
      </c>
      <c r="H6" t="s">
        <v>17</v>
      </c>
      <c r="I6" s="2" t="s">
        <v>61</v>
      </c>
      <c r="J6" s="2">
        <v>99.59</v>
      </c>
      <c r="K6">
        <v>14104.9</v>
      </c>
      <c r="L6" t="s">
        <v>109</v>
      </c>
      <c r="M6">
        <v>14181.6</v>
      </c>
      <c r="N6">
        <f t="shared" si="0"/>
        <v>99.59</v>
      </c>
      <c r="O6">
        <f t="shared" si="1"/>
        <v>76.700000000000728</v>
      </c>
      <c r="P6">
        <f>(O6-N6)/O6</f>
        <v>-0.29843546284223021</v>
      </c>
      <c r="Q6" s="2">
        <v>73.180000000000007</v>
      </c>
      <c r="R6" s="2">
        <v>0.21880820000000001</v>
      </c>
      <c r="S6" s="2">
        <v>1.5828834000000001</v>
      </c>
      <c r="T6">
        <f t="shared" si="2"/>
        <v>95.019507170794412</v>
      </c>
      <c r="U6" s="3">
        <f t="shared" si="3"/>
        <v>0.23027713625866267</v>
      </c>
      <c r="V6">
        <f t="shared" si="4"/>
        <v>1.6658509890551418</v>
      </c>
      <c r="W6" s="1"/>
      <c r="X6" s="1"/>
      <c r="Y6" s="1"/>
    </row>
    <row r="7" spans="1:25">
      <c r="A7" t="s">
        <v>165</v>
      </c>
      <c r="B7" t="s">
        <v>167</v>
      </c>
      <c r="C7">
        <v>34</v>
      </c>
      <c r="D7">
        <v>2</v>
      </c>
      <c r="E7" t="s">
        <v>109</v>
      </c>
      <c r="F7" t="s">
        <v>109</v>
      </c>
      <c r="G7" t="s">
        <v>109</v>
      </c>
      <c r="H7" t="s">
        <v>18</v>
      </c>
      <c r="I7" s="2" t="s">
        <v>61</v>
      </c>
      <c r="J7" s="2">
        <v>99.65</v>
      </c>
      <c r="K7">
        <v>13460.4</v>
      </c>
      <c r="L7" t="s">
        <v>109</v>
      </c>
      <c r="M7">
        <v>13553.6</v>
      </c>
      <c r="N7">
        <f t="shared" si="0"/>
        <v>99.65</v>
      </c>
      <c r="O7">
        <f t="shared" si="1"/>
        <v>93.200000000000728</v>
      </c>
      <c r="P7">
        <f>(O7-N7)/O7</f>
        <v>-6.9206008583682699E-2</v>
      </c>
      <c r="Q7" s="2">
        <v>94.05</v>
      </c>
      <c r="R7" s="2">
        <v>0.28309049999999997</v>
      </c>
      <c r="S7" s="2">
        <v>2.9691584999999998</v>
      </c>
      <c r="T7">
        <f t="shared" si="2"/>
        <v>100.55882510729535</v>
      </c>
      <c r="U7" s="3">
        <f t="shared" si="3"/>
        <v>0.28151731058705687</v>
      </c>
      <c r="V7">
        <f t="shared" si="4"/>
        <v>2.9526583040642476</v>
      </c>
      <c r="W7" s="1"/>
      <c r="X7" s="1"/>
      <c r="Y7" s="1"/>
    </row>
    <row r="8" spans="1:25">
      <c r="A8" t="s">
        <v>165</v>
      </c>
      <c r="B8" t="s">
        <v>168</v>
      </c>
      <c r="C8">
        <v>0</v>
      </c>
      <c r="D8">
        <v>2</v>
      </c>
      <c r="E8" t="s">
        <v>109</v>
      </c>
      <c r="F8" t="s">
        <v>109</v>
      </c>
      <c r="G8" t="s">
        <v>109</v>
      </c>
      <c r="H8" t="s">
        <v>16</v>
      </c>
      <c r="I8" s="2" t="s">
        <v>62</v>
      </c>
      <c r="J8" s="2">
        <v>100</v>
      </c>
      <c r="K8" t="s">
        <v>109</v>
      </c>
      <c r="L8" t="s">
        <v>109</v>
      </c>
      <c r="M8">
        <v>14168.8</v>
      </c>
      <c r="N8">
        <f t="shared" si="0"/>
        <v>100</v>
      </c>
      <c r="O8" t="e">
        <f t="shared" si="1"/>
        <v>#VALUE!</v>
      </c>
      <c r="P8">
        <v>0</v>
      </c>
      <c r="Q8" s="2">
        <v>89.3</v>
      </c>
      <c r="R8" s="2">
        <v>0.40452899999999997</v>
      </c>
      <c r="S8" s="2">
        <v>3.6371890000000002</v>
      </c>
      <c r="T8">
        <f t="shared" si="2"/>
        <v>89.3</v>
      </c>
      <c r="U8" s="3">
        <f t="shared" si="3"/>
        <v>0.45300000000000001</v>
      </c>
      <c r="V8">
        <f t="shared" si="4"/>
        <v>4.0730000000000004</v>
      </c>
      <c r="W8" s="1">
        <f>100*(V10-V9)/V8</f>
        <v>28.948601001698222</v>
      </c>
      <c r="X8" s="1">
        <f>1000000*(V10-V9)/55.85/100</f>
        <v>211.11486460146261</v>
      </c>
      <c r="Y8" s="1"/>
    </row>
    <row r="9" spans="1:25">
      <c r="A9" t="s">
        <v>165</v>
      </c>
      <c r="B9" t="s">
        <v>168</v>
      </c>
      <c r="C9">
        <v>0</v>
      </c>
      <c r="D9">
        <v>2</v>
      </c>
      <c r="E9" t="s">
        <v>109</v>
      </c>
      <c r="F9" t="s">
        <v>109</v>
      </c>
      <c r="G9" t="s">
        <v>109</v>
      </c>
      <c r="H9" t="s">
        <v>17</v>
      </c>
      <c r="I9" s="2" t="s">
        <v>62</v>
      </c>
      <c r="J9" s="2">
        <v>99.56</v>
      </c>
      <c r="K9">
        <v>14053.7</v>
      </c>
      <c r="L9" t="s">
        <v>109</v>
      </c>
      <c r="M9">
        <v>14138.5</v>
      </c>
      <c r="N9">
        <f t="shared" si="0"/>
        <v>99.56</v>
      </c>
      <c r="O9">
        <f t="shared" si="1"/>
        <v>84.799999999999272</v>
      </c>
      <c r="P9">
        <f>(O9-N9)/O9</f>
        <v>-0.174056603773595</v>
      </c>
      <c r="Q9" s="2">
        <v>79.739999999999995</v>
      </c>
      <c r="R9" s="2">
        <v>0.22247459999999999</v>
      </c>
      <c r="S9" s="2">
        <v>1.8898380000000001</v>
      </c>
      <c r="T9">
        <f t="shared" si="2"/>
        <v>93.619273584906466</v>
      </c>
      <c r="U9" s="3">
        <f t="shared" si="3"/>
        <v>0.23763760546403975</v>
      </c>
      <c r="V9">
        <f t="shared" si="4"/>
        <v>2.0186420249095849</v>
      </c>
      <c r="W9" s="1"/>
      <c r="X9" s="1"/>
      <c r="Y9" s="1"/>
    </row>
    <row r="10" spans="1:25">
      <c r="A10" t="s">
        <v>165</v>
      </c>
      <c r="B10" t="s">
        <v>168</v>
      </c>
      <c r="C10">
        <v>0</v>
      </c>
      <c r="D10">
        <v>2</v>
      </c>
      <c r="E10" t="s">
        <v>109</v>
      </c>
      <c r="F10" t="s">
        <v>109</v>
      </c>
      <c r="G10" t="s">
        <v>109</v>
      </c>
      <c r="H10" t="s">
        <v>18</v>
      </c>
      <c r="I10" s="2" t="s">
        <v>62</v>
      </c>
      <c r="J10" s="2">
        <v>99.98</v>
      </c>
      <c r="K10">
        <v>14024.5</v>
      </c>
      <c r="L10" t="s">
        <v>109</v>
      </c>
      <c r="M10">
        <v>14122.6</v>
      </c>
      <c r="N10">
        <f t="shared" si="0"/>
        <v>99.98</v>
      </c>
      <c r="O10">
        <f t="shared" si="1"/>
        <v>98.100000000000364</v>
      </c>
      <c r="P10">
        <f>(O10-N10)/O10</f>
        <v>-1.9164118246683313E-2</v>
      </c>
      <c r="Q10" s="2">
        <v>95.57</v>
      </c>
      <c r="R10" s="2">
        <v>0.30773539999999999</v>
      </c>
      <c r="S10" s="2">
        <v>3.1146262999999998</v>
      </c>
      <c r="T10">
        <f t="shared" si="2"/>
        <v>97.401514780835512</v>
      </c>
      <c r="U10" s="3">
        <f t="shared" si="3"/>
        <v>0.31594518903780877</v>
      </c>
      <c r="V10">
        <f t="shared" si="4"/>
        <v>3.1977185437087536</v>
      </c>
      <c r="W10" s="1"/>
      <c r="X10" s="1"/>
      <c r="Y10" s="1"/>
    </row>
    <row r="11" spans="1:25">
      <c r="A11" t="s">
        <v>165</v>
      </c>
      <c r="B11" t="s">
        <v>169</v>
      </c>
      <c r="C11">
        <v>34</v>
      </c>
      <c r="D11">
        <v>3</v>
      </c>
      <c r="E11" t="s">
        <v>109</v>
      </c>
      <c r="F11" t="s">
        <v>109</v>
      </c>
      <c r="G11" t="s">
        <v>109</v>
      </c>
      <c r="H11" t="s">
        <v>16</v>
      </c>
      <c r="I11" s="2" t="s">
        <v>63</v>
      </c>
      <c r="J11" s="2">
        <v>99.85</v>
      </c>
      <c r="K11" t="s">
        <v>109</v>
      </c>
      <c r="L11" t="s">
        <v>109</v>
      </c>
      <c r="M11">
        <v>14156.9</v>
      </c>
      <c r="N11">
        <f t="shared" si="0"/>
        <v>99.85</v>
      </c>
      <c r="O11" t="e">
        <f t="shared" si="1"/>
        <v>#VALUE!</v>
      </c>
      <c r="P11">
        <v>0</v>
      </c>
      <c r="Q11" s="2">
        <v>87.64</v>
      </c>
      <c r="R11" s="2">
        <v>0.39700920000000006</v>
      </c>
      <c r="S11" s="2">
        <v>3.7842951999999999</v>
      </c>
      <c r="T11">
        <f t="shared" si="2"/>
        <v>87.64</v>
      </c>
      <c r="U11" s="3">
        <f t="shared" si="3"/>
        <v>0.45300000000000001</v>
      </c>
      <c r="V11">
        <f t="shared" si="4"/>
        <v>4.3179999999999996</v>
      </c>
      <c r="W11" s="1">
        <f>100*(V13-V12)/V11</f>
        <v>30.598601589878907</v>
      </c>
      <c r="X11" s="1">
        <f>1000000*(V13-V12)/55.85/100</f>
        <v>236.57074604314619</v>
      </c>
      <c r="Y11" s="1"/>
    </row>
    <row r="12" spans="1:25">
      <c r="A12" t="s">
        <v>165</v>
      </c>
      <c r="B12" t="s">
        <v>169</v>
      </c>
      <c r="C12">
        <v>34</v>
      </c>
      <c r="D12">
        <v>3</v>
      </c>
      <c r="E12" t="s">
        <v>109</v>
      </c>
      <c r="F12" t="s">
        <v>109</v>
      </c>
      <c r="G12" t="s">
        <v>109</v>
      </c>
      <c r="H12" t="s">
        <v>17</v>
      </c>
      <c r="I12" s="2" t="s">
        <v>63</v>
      </c>
      <c r="J12" s="2">
        <v>100.09</v>
      </c>
      <c r="K12">
        <v>14119.4</v>
      </c>
      <c r="L12" t="s">
        <v>109</v>
      </c>
      <c r="M12">
        <v>14198.1</v>
      </c>
      <c r="N12">
        <f t="shared" si="0"/>
        <v>100.09</v>
      </c>
      <c r="O12">
        <f t="shared" si="1"/>
        <v>78.700000000000728</v>
      </c>
      <c r="P12">
        <f>(O12-N12)/O12</f>
        <v>-0.27179161372298699</v>
      </c>
      <c r="Q12" s="2">
        <v>75.209999999999994</v>
      </c>
      <c r="R12" s="2">
        <v>0.23164679999999996</v>
      </c>
      <c r="S12" s="2">
        <v>2.0404472999999999</v>
      </c>
      <c r="T12">
        <f t="shared" si="2"/>
        <v>95.651447268105841</v>
      </c>
      <c r="U12" s="3">
        <f t="shared" si="3"/>
        <v>0.24217803976421445</v>
      </c>
      <c r="V12">
        <f t="shared" si="4"/>
        <v>2.1332111100010187</v>
      </c>
      <c r="W12" s="1"/>
      <c r="X12" s="1"/>
      <c r="Y12" s="1"/>
    </row>
    <row r="13" spans="1:25">
      <c r="A13" t="s">
        <v>165</v>
      </c>
      <c r="B13" t="s">
        <v>169</v>
      </c>
      <c r="C13">
        <v>34</v>
      </c>
      <c r="D13">
        <v>3</v>
      </c>
      <c r="E13" t="s">
        <v>109</v>
      </c>
      <c r="F13" t="s">
        <v>109</v>
      </c>
      <c r="G13" t="s">
        <v>109</v>
      </c>
      <c r="H13" t="s">
        <v>18</v>
      </c>
      <c r="I13" s="6" t="s">
        <v>63</v>
      </c>
      <c r="J13" s="2">
        <v>99.58</v>
      </c>
      <c r="K13">
        <v>13545.3</v>
      </c>
      <c r="L13" t="s">
        <v>109</v>
      </c>
      <c r="M13">
        <v>13642.2</v>
      </c>
      <c r="N13">
        <f t="shared" si="0"/>
        <v>99.58</v>
      </c>
      <c r="O13">
        <f t="shared" si="1"/>
        <v>96.900000000001455</v>
      </c>
      <c r="P13">
        <f>(O13-N13)/O13</f>
        <v>-2.765737874095462E-2</v>
      </c>
      <c r="Q13" s="2">
        <v>95.79</v>
      </c>
      <c r="R13" s="2">
        <v>0.40327590000000002</v>
      </c>
      <c r="S13" s="2">
        <v>3.4005450000000002</v>
      </c>
      <c r="T13">
        <f t="shared" si="2"/>
        <v>98.439300309596049</v>
      </c>
      <c r="U13" s="3">
        <f t="shared" si="3"/>
        <v>0.40966961237196836</v>
      </c>
      <c r="V13">
        <f t="shared" si="4"/>
        <v>3.4544587266519899</v>
      </c>
      <c r="W13" s="1"/>
      <c r="X13" s="1"/>
      <c r="Y13" s="1"/>
    </row>
    <row r="14" spans="1:25">
      <c r="A14" t="s">
        <v>165</v>
      </c>
      <c r="B14" t="s">
        <v>170</v>
      </c>
      <c r="C14">
        <v>20</v>
      </c>
      <c r="D14">
        <v>3</v>
      </c>
      <c r="E14" t="s">
        <v>109</v>
      </c>
      <c r="F14" t="s">
        <v>109</v>
      </c>
      <c r="G14" t="s">
        <v>109</v>
      </c>
      <c r="H14" t="s">
        <v>16</v>
      </c>
      <c r="I14" s="2" t="s">
        <v>64</v>
      </c>
      <c r="J14" s="2">
        <v>99.38</v>
      </c>
      <c r="K14" t="s">
        <v>109</v>
      </c>
      <c r="L14" t="s">
        <v>109</v>
      </c>
      <c r="M14">
        <v>14149</v>
      </c>
      <c r="N14">
        <f t="shared" si="0"/>
        <v>99.38</v>
      </c>
      <c r="O14" t="e">
        <f t="shared" si="1"/>
        <v>#VALUE!</v>
      </c>
      <c r="P14">
        <v>0</v>
      </c>
      <c r="Q14" s="2">
        <v>87.5</v>
      </c>
      <c r="R14" s="2">
        <v>0.43049999999999999</v>
      </c>
      <c r="S14" s="2">
        <v>3.8027500000000005</v>
      </c>
      <c r="T14">
        <f t="shared" si="2"/>
        <v>87.5</v>
      </c>
      <c r="U14" s="3">
        <f t="shared" ref="U14:U16" si="5">100*R14/T14</f>
        <v>0.49199999999999999</v>
      </c>
      <c r="V14">
        <f t="shared" ref="V14:V16" si="6">100*S14/T14</f>
        <v>4.3460000000000001</v>
      </c>
      <c r="W14" s="1">
        <f>100*(V16-V15)/V14</f>
        <v>27.090866605205921</v>
      </c>
      <c r="X14" s="1">
        <f>1000000*(V16-V15)/55.85/100</f>
        <v>210.80914282224694</v>
      </c>
      <c r="Y14" s="1"/>
    </row>
    <row r="15" spans="1:25">
      <c r="A15" t="s">
        <v>165</v>
      </c>
      <c r="B15" t="s">
        <v>170</v>
      </c>
      <c r="C15">
        <v>20</v>
      </c>
      <c r="D15">
        <v>3</v>
      </c>
      <c r="E15" t="s">
        <v>109</v>
      </c>
      <c r="F15" t="s">
        <v>109</v>
      </c>
      <c r="G15" t="s">
        <v>109</v>
      </c>
      <c r="H15" t="s">
        <v>17</v>
      </c>
      <c r="I15" s="2" t="s">
        <v>64</v>
      </c>
      <c r="J15" s="2">
        <v>99.57</v>
      </c>
      <c r="K15">
        <v>14080.8</v>
      </c>
      <c r="L15" t="s">
        <v>109</v>
      </c>
      <c r="M15">
        <v>14160.5</v>
      </c>
      <c r="N15">
        <f t="shared" si="0"/>
        <v>99.57</v>
      </c>
      <c r="O15">
        <f t="shared" si="1"/>
        <v>79.700000000000728</v>
      </c>
      <c r="P15">
        <f>(O15-N15)/O15</f>
        <v>-0.24930991217062842</v>
      </c>
      <c r="Q15" s="2">
        <v>73.489999999999995</v>
      </c>
      <c r="R15" s="2">
        <v>0.19621829999999998</v>
      </c>
      <c r="S15" s="2">
        <v>2.0547803999999998</v>
      </c>
      <c r="T15">
        <f t="shared" si="2"/>
        <v>91.811785445419474</v>
      </c>
      <c r="U15" s="3">
        <f t="shared" si="5"/>
        <v>0.213717987345588</v>
      </c>
      <c r="V15">
        <f t="shared" si="6"/>
        <v>2.2380355528773932</v>
      </c>
      <c r="W15" s="1"/>
      <c r="X15" s="1"/>
      <c r="Y15" s="1"/>
    </row>
    <row r="16" spans="1:25">
      <c r="A16" t="s">
        <v>165</v>
      </c>
      <c r="B16" t="s">
        <v>170</v>
      </c>
      <c r="C16">
        <v>20</v>
      </c>
      <c r="D16">
        <v>3</v>
      </c>
      <c r="E16" t="s">
        <v>109</v>
      </c>
      <c r="F16" t="s">
        <v>109</v>
      </c>
      <c r="G16" t="s">
        <v>109</v>
      </c>
      <c r="H16" t="s">
        <v>18</v>
      </c>
      <c r="I16" s="2" t="s">
        <v>64</v>
      </c>
      <c r="J16" s="2">
        <v>99.23</v>
      </c>
      <c r="K16">
        <v>14046</v>
      </c>
      <c r="L16" t="s">
        <v>109</v>
      </c>
      <c r="M16">
        <v>14141.9</v>
      </c>
      <c r="N16">
        <f t="shared" si="0"/>
        <v>99.23</v>
      </c>
      <c r="O16">
        <f t="shared" si="1"/>
        <v>95.899999999999636</v>
      </c>
      <c r="P16">
        <f>(O16-N16)/O16</f>
        <v>-3.4723670490097815E-2</v>
      </c>
      <c r="Q16" s="2">
        <v>94.14</v>
      </c>
      <c r="R16" s="2">
        <v>0.35396639999999996</v>
      </c>
      <c r="S16" s="2">
        <v>3.3269076000000002</v>
      </c>
      <c r="T16">
        <f t="shared" si="2"/>
        <v>97.408886339937808</v>
      </c>
      <c r="U16" s="3">
        <f t="shared" si="5"/>
        <v>0.36338204172125221</v>
      </c>
      <c r="V16">
        <f t="shared" si="6"/>
        <v>3.4154046155396425</v>
      </c>
      <c r="W16" s="1"/>
      <c r="X16" s="1"/>
      <c r="Y16" s="1"/>
    </row>
    <row r="17" spans="1:24">
      <c r="A17" t="s">
        <v>165</v>
      </c>
      <c r="B17" t="s">
        <v>166</v>
      </c>
      <c r="C17">
        <v>20</v>
      </c>
      <c r="D17">
        <v>2</v>
      </c>
      <c r="E17" t="s">
        <v>109</v>
      </c>
      <c r="F17" t="s">
        <v>109</v>
      </c>
      <c r="G17" t="s">
        <v>109</v>
      </c>
      <c r="H17" t="s">
        <v>16</v>
      </c>
      <c r="I17" t="s">
        <v>0</v>
      </c>
      <c r="J17">
        <v>100.03</v>
      </c>
      <c r="K17" t="s">
        <v>109</v>
      </c>
      <c r="L17" t="s">
        <v>109</v>
      </c>
      <c r="M17">
        <v>14194.2</v>
      </c>
      <c r="N17">
        <f t="shared" si="0"/>
        <v>100.03</v>
      </c>
      <c r="O17" t="e">
        <f t="shared" si="1"/>
        <v>#VALUE!</v>
      </c>
      <c r="P17">
        <v>0</v>
      </c>
      <c r="Q17">
        <v>95.58</v>
      </c>
      <c r="R17">
        <v>0.38040839999999998</v>
      </c>
      <c r="S17">
        <v>3.804084</v>
      </c>
      <c r="T17">
        <f t="shared" si="2"/>
        <v>95.58</v>
      </c>
      <c r="U17" s="3">
        <f t="shared" ref="U17:U64" si="7">100*R17/T17</f>
        <v>0.39799999999999996</v>
      </c>
      <c r="V17">
        <f t="shared" ref="V17:V64" si="8">100*S17/T17</f>
        <v>3.9800000000000004</v>
      </c>
      <c r="W17" s="1">
        <f>100*(V19-V18)/V17</f>
        <v>31.756663520632248</v>
      </c>
      <c r="X17" s="1">
        <f>1000000*(V19-V18)/55.85/100</f>
        <v>226.30531926968013</v>
      </c>
    </row>
    <row r="18" spans="1:24">
      <c r="A18" t="s">
        <v>165</v>
      </c>
      <c r="B18" t="s">
        <v>166</v>
      </c>
      <c r="C18">
        <v>20</v>
      </c>
      <c r="D18">
        <v>2</v>
      </c>
      <c r="E18" t="s">
        <v>109</v>
      </c>
      <c r="F18" t="s">
        <v>109</v>
      </c>
      <c r="G18" t="s">
        <v>109</v>
      </c>
      <c r="H18" t="s">
        <v>17</v>
      </c>
      <c r="I18" t="s">
        <v>0</v>
      </c>
      <c r="J18">
        <v>99.66</v>
      </c>
      <c r="K18">
        <v>14106</v>
      </c>
      <c r="L18" t="s">
        <v>109</v>
      </c>
      <c r="M18">
        <v>14184.6</v>
      </c>
      <c r="N18">
        <f t="shared" si="0"/>
        <v>99.66</v>
      </c>
      <c r="O18">
        <f t="shared" si="1"/>
        <v>78.600000000000364</v>
      </c>
      <c r="P18">
        <f>(O18-N18)/O18</f>
        <v>-0.26793893129770402</v>
      </c>
      <c r="Q18">
        <v>77.08</v>
      </c>
      <c r="R18">
        <v>0.1610972</v>
      </c>
      <c r="S18">
        <v>1.6811148</v>
      </c>
      <c r="T18">
        <f t="shared" si="2"/>
        <v>97.732732824427018</v>
      </c>
      <c r="U18" s="3">
        <f t="shared" si="7"/>
        <v>0.16483443708609349</v>
      </c>
      <c r="V18">
        <f t="shared" si="8"/>
        <v>1.720114388922344</v>
      </c>
    </row>
    <row r="19" spans="1:24">
      <c r="A19" t="s">
        <v>165</v>
      </c>
      <c r="B19" t="s">
        <v>166</v>
      </c>
      <c r="C19">
        <v>20</v>
      </c>
      <c r="D19">
        <v>2</v>
      </c>
      <c r="E19" t="s">
        <v>109</v>
      </c>
      <c r="F19" t="s">
        <v>109</v>
      </c>
      <c r="G19" t="s">
        <v>109</v>
      </c>
      <c r="H19" t="s">
        <v>18</v>
      </c>
      <c r="I19" t="s">
        <v>0</v>
      </c>
      <c r="J19">
        <v>100.01</v>
      </c>
      <c r="K19">
        <v>13478.199999999901</v>
      </c>
      <c r="L19" t="s">
        <v>109</v>
      </c>
      <c r="M19">
        <v>13569.8</v>
      </c>
      <c r="N19">
        <f t="shared" si="0"/>
        <v>100.01</v>
      </c>
      <c r="O19">
        <f t="shared" si="1"/>
        <v>91.600000000098589</v>
      </c>
      <c r="P19">
        <f>(O19-N19)/O19</f>
        <v>-9.1812227073060748E-2</v>
      </c>
      <c r="Q19">
        <v>96.54</v>
      </c>
      <c r="R19">
        <v>0.34175159999999999</v>
      </c>
      <c r="S19">
        <v>3.1452732000000001</v>
      </c>
      <c r="T19">
        <f t="shared" si="2"/>
        <v>105.40355240163329</v>
      </c>
      <c r="U19" s="3">
        <f t="shared" si="7"/>
        <v>0.32423157684266468</v>
      </c>
      <c r="V19">
        <f t="shared" si="8"/>
        <v>2.9840295970435076</v>
      </c>
    </row>
    <row r="20" spans="1:24">
      <c r="A20" t="s">
        <v>165</v>
      </c>
      <c r="B20" t="s">
        <v>166</v>
      </c>
      <c r="C20">
        <v>20</v>
      </c>
      <c r="D20">
        <v>3</v>
      </c>
      <c r="E20" t="s">
        <v>109</v>
      </c>
      <c r="F20" t="s">
        <v>109</v>
      </c>
      <c r="G20" t="s">
        <v>109</v>
      </c>
      <c r="H20" t="s">
        <v>16</v>
      </c>
      <c r="I20" t="s">
        <v>1</v>
      </c>
      <c r="J20">
        <v>99.4</v>
      </c>
      <c r="K20" t="s">
        <v>109</v>
      </c>
      <c r="L20" t="s">
        <v>109</v>
      </c>
      <c r="M20">
        <v>14157.9</v>
      </c>
      <c r="N20">
        <f t="shared" si="0"/>
        <v>99.4</v>
      </c>
      <c r="O20" t="e">
        <f t="shared" si="1"/>
        <v>#VALUE!</v>
      </c>
      <c r="P20">
        <v>0</v>
      </c>
      <c r="Q20">
        <v>96.13</v>
      </c>
      <c r="R20">
        <v>0.38740390000000002</v>
      </c>
      <c r="S20">
        <v>3.8826906999999999</v>
      </c>
      <c r="T20">
        <f t="shared" si="2"/>
        <v>96.13</v>
      </c>
      <c r="U20" s="3">
        <f t="shared" si="7"/>
        <v>0.40300000000000008</v>
      </c>
      <c r="V20">
        <f t="shared" si="8"/>
        <v>4.0390000000000006</v>
      </c>
      <c r="W20" s="1">
        <f>100*(V22-V21)/V20</f>
        <v>29.177567140348593</v>
      </c>
      <c r="X20" s="1">
        <f>1000000*(V22-V21)/55.85/100</f>
        <v>211.0084040821271</v>
      </c>
    </row>
    <row r="21" spans="1:24">
      <c r="A21" t="s">
        <v>165</v>
      </c>
      <c r="B21" t="s">
        <v>166</v>
      </c>
      <c r="C21">
        <v>20</v>
      </c>
      <c r="D21">
        <v>3</v>
      </c>
      <c r="E21" t="s">
        <v>109</v>
      </c>
      <c r="F21" t="s">
        <v>109</v>
      </c>
      <c r="G21" t="s">
        <v>109</v>
      </c>
      <c r="H21" t="s">
        <v>17</v>
      </c>
      <c r="I21" t="s">
        <v>1</v>
      </c>
      <c r="J21">
        <v>100.02</v>
      </c>
      <c r="K21">
        <v>13478.8</v>
      </c>
      <c r="L21" t="s">
        <v>109</v>
      </c>
      <c r="M21">
        <v>13558.1</v>
      </c>
      <c r="N21">
        <f t="shared" si="0"/>
        <v>100.02</v>
      </c>
      <c r="O21">
        <f t="shared" si="1"/>
        <v>79.300000000001091</v>
      </c>
      <c r="P21">
        <f>(O21-N21)/O21</f>
        <v>-0.26128625472886025</v>
      </c>
      <c r="Q21">
        <v>77.099999999999994</v>
      </c>
      <c r="R21">
        <v>0.210483</v>
      </c>
      <c r="S21">
        <v>1.8380639999999999</v>
      </c>
      <c r="T21">
        <f t="shared" si="2"/>
        <v>97.245170239595126</v>
      </c>
      <c r="U21" s="3">
        <f t="shared" si="7"/>
        <v>0.21644571085783143</v>
      </c>
      <c r="V21">
        <f t="shared" si="8"/>
        <v>1.890133973205385</v>
      </c>
    </row>
    <row r="22" spans="1:24">
      <c r="A22" t="s">
        <v>165</v>
      </c>
      <c r="B22" t="s">
        <v>166</v>
      </c>
      <c r="C22">
        <v>20</v>
      </c>
      <c r="D22">
        <v>3</v>
      </c>
      <c r="E22" t="s">
        <v>109</v>
      </c>
      <c r="F22" t="s">
        <v>109</v>
      </c>
      <c r="G22" t="s">
        <v>109</v>
      </c>
      <c r="H22" t="s">
        <v>18</v>
      </c>
      <c r="I22" t="s">
        <v>1</v>
      </c>
      <c r="J22">
        <v>99.56</v>
      </c>
      <c r="K22">
        <v>13488.8</v>
      </c>
      <c r="L22" t="s">
        <v>109</v>
      </c>
      <c r="M22">
        <v>13582.2</v>
      </c>
      <c r="N22">
        <f t="shared" si="0"/>
        <v>99.56</v>
      </c>
      <c r="O22">
        <f t="shared" si="1"/>
        <v>93.400000000001455</v>
      </c>
      <c r="P22">
        <f>(O22-N22)/O22</f>
        <v>-6.5952890792274635E-2</v>
      </c>
      <c r="Q22">
        <v>97.39</v>
      </c>
      <c r="R22">
        <v>0.29314390000000001</v>
      </c>
      <c r="S22">
        <v>3.1856268999999999</v>
      </c>
      <c r="T22">
        <f t="shared" si="2"/>
        <v>103.81315203425963</v>
      </c>
      <c r="U22" s="3">
        <f t="shared" si="7"/>
        <v>0.28237645640820047</v>
      </c>
      <c r="V22">
        <f t="shared" si="8"/>
        <v>3.0686159100040649</v>
      </c>
    </row>
    <row r="23" spans="1:24">
      <c r="A23" t="s">
        <v>165</v>
      </c>
      <c r="B23" t="s">
        <v>166</v>
      </c>
      <c r="C23">
        <v>23</v>
      </c>
      <c r="D23">
        <v>2</v>
      </c>
      <c r="E23" t="s">
        <v>109</v>
      </c>
      <c r="F23" t="s">
        <v>109</v>
      </c>
      <c r="G23" t="s">
        <v>109</v>
      </c>
      <c r="H23" t="s">
        <v>16</v>
      </c>
      <c r="I23" t="s">
        <v>2</v>
      </c>
      <c r="J23">
        <v>99.72</v>
      </c>
      <c r="K23" t="s">
        <v>109</v>
      </c>
      <c r="L23" t="s">
        <v>109</v>
      </c>
      <c r="M23">
        <v>14213.2</v>
      </c>
      <c r="N23">
        <f t="shared" si="0"/>
        <v>99.72</v>
      </c>
      <c r="O23" t="e">
        <f t="shared" si="1"/>
        <v>#VALUE!</v>
      </c>
      <c r="P23">
        <v>0</v>
      </c>
      <c r="Q23">
        <v>95.84</v>
      </c>
      <c r="R23">
        <v>0.32777279999999998</v>
      </c>
      <c r="S23">
        <v>3.8307248</v>
      </c>
      <c r="T23">
        <f t="shared" si="2"/>
        <v>95.84</v>
      </c>
      <c r="U23" s="3">
        <f t="shared" si="7"/>
        <v>0.34199999999999997</v>
      </c>
      <c r="V23">
        <f t="shared" si="8"/>
        <v>3.9969999999999999</v>
      </c>
      <c r="W23" s="1">
        <f>100*(V25-V24)/V23</f>
        <v>35.765163058282532</v>
      </c>
      <c r="X23" s="1">
        <f>1000000*(V25-V24)/55.85/100</f>
        <v>255.95945701692978</v>
      </c>
    </row>
    <row r="24" spans="1:24">
      <c r="A24" t="s">
        <v>165</v>
      </c>
      <c r="B24" t="s">
        <v>166</v>
      </c>
      <c r="C24">
        <v>23</v>
      </c>
      <c r="D24">
        <v>2</v>
      </c>
      <c r="E24" t="s">
        <v>109</v>
      </c>
      <c r="F24" t="s">
        <v>109</v>
      </c>
      <c r="G24" t="s">
        <v>109</v>
      </c>
      <c r="H24" t="s">
        <v>17</v>
      </c>
      <c r="I24" t="s">
        <v>2</v>
      </c>
      <c r="J24">
        <v>99.75</v>
      </c>
      <c r="K24">
        <v>14052.2</v>
      </c>
      <c r="L24">
        <v>14127.8</v>
      </c>
      <c r="M24">
        <v>14127.8</v>
      </c>
      <c r="N24">
        <f t="shared" si="0"/>
        <v>99.75</v>
      </c>
      <c r="O24">
        <f t="shared" si="1"/>
        <v>75.599999999998545</v>
      </c>
      <c r="P24">
        <f>(O24-N24)/O24</f>
        <v>-0.31944444444446984</v>
      </c>
      <c r="Q24">
        <v>75.650000000000006</v>
      </c>
      <c r="R24">
        <v>0.15129999999999999</v>
      </c>
      <c r="S24">
        <v>1.5969715</v>
      </c>
      <c r="T24">
        <f t="shared" si="2"/>
        <v>99.815972222224147</v>
      </c>
      <c r="U24" s="3">
        <f t="shared" si="7"/>
        <v>0.15157894736841812</v>
      </c>
      <c r="V24">
        <f t="shared" si="8"/>
        <v>1.5999157894736533</v>
      </c>
    </row>
    <row r="25" spans="1:24">
      <c r="A25" t="s">
        <v>165</v>
      </c>
      <c r="B25" t="s">
        <v>166</v>
      </c>
      <c r="C25">
        <v>23</v>
      </c>
      <c r="D25">
        <v>2</v>
      </c>
      <c r="E25" t="s">
        <v>109</v>
      </c>
      <c r="F25" t="s">
        <v>109</v>
      </c>
      <c r="G25" t="s">
        <v>109</v>
      </c>
      <c r="H25" t="s">
        <v>18</v>
      </c>
      <c r="I25" t="s">
        <v>2</v>
      </c>
      <c r="J25">
        <v>99.52</v>
      </c>
      <c r="K25">
        <v>14049.4</v>
      </c>
      <c r="L25">
        <v>14145.6</v>
      </c>
      <c r="M25">
        <v>14145.6</v>
      </c>
      <c r="N25">
        <f t="shared" si="0"/>
        <v>99.52</v>
      </c>
      <c r="O25">
        <f t="shared" si="1"/>
        <v>96.200000000000728</v>
      </c>
      <c r="P25">
        <f>(O25-N25)/O25</f>
        <v>-3.4511434511426645E-2</v>
      </c>
      <c r="Q25">
        <v>96.4</v>
      </c>
      <c r="R25">
        <v>0.32679599999999998</v>
      </c>
      <c r="S25">
        <v>3.0211760000000001</v>
      </c>
      <c r="T25">
        <f t="shared" si="2"/>
        <v>99.726902286901534</v>
      </c>
      <c r="U25" s="3">
        <f t="shared" si="7"/>
        <v>0.32769091639871628</v>
      </c>
      <c r="V25">
        <f t="shared" si="8"/>
        <v>3.0294493569132062</v>
      </c>
    </row>
    <row r="26" spans="1:24">
      <c r="A26" t="s">
        <v>165</v>
      </c>
      <c r="B26" t="s">
        <v>166</v>
      </c>
      <c r="C26">
        <v>23</v>
      </c>
      <c r="D26">
        <v>3</v>
      </c>
      <c r="E26" t="s">
        <v>109</v>
      </c>
      <c r="F26" t="s">
        <v>109</v>
      </c>
      <c r="G26" t="s">
        <v>109</v>
      </c>
      <c r="H26" t="s">
        <v>16</v>
      </c>
      <c r="I26" t="s">
        <v>3</v>
      </c>
      <c r="J26">
        <v>99.3</v>
      </c>
      <c r="K26" t="s">
        <v>109</v>
      </c>
      <c r="L26" t="s">
        <v>109</v>
      </c>
      <c r="M26">
        <v>14151.6</v>
      </c>
      <c r="N26">
        <f t="shared" si="0"/>
        <v>99.3</v>
      </c>
      <c r="O26" t="e">
        <f t="shared" si="1"/>
        <v>#VALUE!</v>
      </c>
      <c r="P26">
        <v>0</v>
      </c>
      <c r="Q26">
        <v>95.35</v>
      </c>
      <c r="R26">
        <v>0.32323649999999998</v>
      </c>
      <c r="S26">
        <v>3.7815810000000001</v>
      </c>
      <c r="T26">
        <f t="shared" si="2"/>
        <v>95.35</v>
      </c>
      <c r="U26" s="3">
        <f t="shared" si="7"/>
        <v>0.33900000000000002</v>
      </c>
      <c r="V26">
        <f t="shared" si="8"/>
        <v>3.9660000000000002</v>
      </c>
      <c r="W26" s="1">
        <f>100*(V28-V27)/V26</f>
        <v>34.780084319303448</v>
      </c>
      <c r="X26" s="1">
        <f>1000000*(V28-V27)/55.85/100</f>
        <v>246.9790768314368</v>
      </c>
    </row>
    <row r="27" spans="1:24">
      <c r="A27" t="s">
        <v>165</v>
      </c>
      <c r="B27" t="s">
        <v>166</v>
      </c>
      <c r="C27">
        <v>23</v>
      </c>
      <c r="D27">
        <v>3</v>
      </c>
      <c r="E27" t="s">
        <v>109</v>
      </c>
      <c r="F27" t="s">
        <v>109</v>
      </c>
      <c r="G27" t="s">
        <v>109</v>
      </c>
      <c r="H27" t="s">
        <v>17</v>
      </c>
      <c r="I27" t="s">
        <v>3</v>
      </c>
      <c r="J27">
        <v>99.94</v>
      </c>
      <c r="K27">
        <v>14101.9</v>
      </c>
      <c r="L27">
        <v>14177.4</v>
      </c>
      <c r="M27">
        <v>14179.7</v>
      </c>
      <c r="N27">
        <f t="shared" si="0"/>
        <v>99.94</v>
      </c>
      <c r="O27">
        <f t="shared" si="1"/>
        <v>77.800000000001091</v>
      </c>
      <c r="P27">
        <f>(O27-N27)/O27</f>
        <v>-0.28457583547556037</v>
      </c>
      <c r="Q27">
        <v>75.099999999999994</v>
      </c>
      <c r="R27">
        <v>0.15996299999999999</v>
      </c>
      <c r="S27">
        <v>1.5966260000000001</v>
      </c>
      <c r="T27">
        <f t="shared" si="2"/>
        <v>96.471645244214585</v>
      </c>
      <c r="U27" s="3">
        <f t="shared" si="7"/>
        <v>0.16581348809285804</v>
      </c>
      <c r="V27">
        <f t="shared" si="8"/>
        <v>1.6550210126075877</v>
      </c>
    </row>
    <row r="28" spans="1:24">
      <c r="A28" t="s">
        <v>165</v>
      </c>
      <c r="B28" t="s">
        <v>166</v>
      </c>
      <c r="C28">
        <v>23</v>
      </c>
      <c r="D28">
        <v>3</v>
      </c>
      <c r="E28" t="s">
        <v>109</v>
      </c>
      <c r="F28" t="s">
        <v>109</v>
      </c>
      <c r="G28" t="s">
        <v>109</v>
      </c>
      <c r="H28" t="s">
        <v>18</v>
      </c>
      <c r="I28" t="s">
        <v>3</v>
      </c>
      <c r="J28">
        <v>99.61</v>
      </c>
      <c r="K28">
        <v>14118.5</v>
      </c>
      <c r="L28">
        <v>14210.6</v>
      </c>
      <c r="M28">
        <v>14213.4</v>
      </c>
      <c r="N28">
        <f t="shared" si="0"/>
        <v>99.61</v>
      </c>
      <c r="O28">
        <f t="shared" si="1"/>
        <v>94.899999999999636</v>
      </c>
      <c r="P28">
        <f>(O28-N28)/O28</f>
        <v>-4.9631190727085155E-2</v>
      </c>
      <c r="Q28">
        <v>97.56</v>
      </c>
      <c r="R28">
        <v>0.33365519999999999</v>
      </c>
      <c r="S28">
        <v>3.1072860000000002</v>
      </c>
      <c r="T28">
        <f t="shared" si="2"/>
        <v>102.40201896733443</v>
      </c>
      <c r="U28" s="3">
        <f t="shared" si="7"/>
        <v>0.32582873205501328</v>
      </c>
      <c r="V28">
        <f t="shared" si="8"/>
        <v>3.0343991567111623</v>
      </c>
    </row>
    <row r="29" spans="1:24">
      <c r="A29" t="s">
        <v>165</v>
      </c>
      <c r="B29" t="s">
        <v>167</v>
      </c>
      <c r="C29">
        <v>20</v>
      </c>
      <c r="D29">
        <v>1</v>
      </c>
      <c r="E29" t="s">
        <v>109</v>
      </c>
      <c r="F29" t="s">
        <v>109</v>
      </c>
      <c r="G29" t="s">
        <v>109</v>
      </c>
      <c r="H29" t="s">
        <v>16</v>
      </c>
      <c r="I29" t="s">
        <v>4</v>
      </c>
      <c r="J29">
        <v>99.43</v>
      </c>
      <c r="K29" t="s">
        <v>109</v>
      </c>
      <c r="L29" t="s">
        <v>109</v>
      </c>
      <c r="M29">
        <v>14212.6</v>
      </c>
      <c r="N29">
        <f t="shared" si="0"/>
        <v>99.43</v>
      </c>
      <c r="O29" t="e">
        <f t="shared" si="1"/>
        <v>#VALUE!</v>
      </c>
      <c r="P29">
        <v>0</v>
      </c>
      <c r="Q29">
        <v>93.52</v>
      </c>
      <c r="R29">
        <v>0.32451439999999998</v>
      </c>
      <c r="S29">
        <v>3.6388631999999999</v>
      </c>
      <c r="T29">
        <f t="shared" si="2"/>
        <v>93.52</v>
      </c>
      <c r="U29" s="3">
        <f t="shared" si="7"/>
        <v>0.34699999999999998</v>
      </c>
      <c r="V29">
        <f t="shared" si="8"/>
        <v>3.8910000000000005</v>
      </c>
      <c r="W29" s="1">
        <f>100*(V31-V30)/V29</f>
        <v>23.931944416667886</v>
      </c>
      <c r="X29" s="1">
        <f>1000000*(V31-V30)/55.85/100</f>
        <v>166.73087864862089</v>
      </c>
    </row>
    <row r="30" spans="1:24">
      <c r="A30" t="s">
        <v>165</v>
      </c>
      <c r="B30" t="s">
        <v>167</v>
      </c>
      <c r="C30">
        <v>20</v>
      </c>
      <c r="D30">
        <v>1</v>
      </c>
      <c r="E30" t="s">
        <v>109</v>
      </c>
      <c r="F30" t="s">
        <v>109</v>
      </c>
      <c r="G30" t="s">
        <v>109</v>
      </c>
      <c r="H30" t="s">
        <v>17</v>
      </c>
      <c r="I30" t="s">
        <v>4</v>
      </c>
      <c r="J30">
        <v>99.62</v>
      </c>
      <c r="K30">
        <v>14093.7</v>
      </c>
      <c r="L30" t="s">
        <v>109</v>
      </c>
      <c r="M30">
        <v>14172.6</v>
      </c>
      <c r="N30">
        <f t="shared" si="0"/>
        <v>99.62</v>
      </c>
      <c r="O30">
        <f t="shared" si="1"/>
        <v>78.899999999999636</v>
      </c>
      <c r="P30">
        <f>(O30-N30)/O30</f>
        <v>-0.26261089987326319</v>
      </c>
      <c r="Q30">
        <v>79.19</v>
      </c>
      <c r="R30">
        <v>0.21777250000000001</v>
      </c>
      <c r="S30">
        <v>2.0628994999999999</v>
      </c>
      <c r="T30">
        <f t="shared" si="2"/>
        <v>99.986157160963714</v>
      </c>
      <c r="U30" s="3">
        <f t="shared" si="7"/>
        <v>0.217802650070266</v>
      </c>
      <c r="V30">
        <f t="shared" si="8"/>
        <v>2.063185103392883</v>
      </c>
    </row>
    <row r="31" spans="1:24">
      <c r="A31" t="s">
        <v>165</v>
      </c>
      <c r="B31" t="s">
        <v>167</v>
      </c>
      <c r="C31">
        <v>20</v>
      </c>
      <c r="D31">
        <v>1</v>
      </c>
      <c r="E31" t="s">
        <v>109</v>
      </c>
      <c r="F31" t="s">
        <v>109</v>
      </c>
      <c r="G31" t="s">
        <v>109</v>
      </c>
      <c r="H31" t="s">
        <v>18</v>
      </c>
      <c r="I31" t="s">
        <v>4</v>
      </c>
      <c r="J31">
        <v>100.09</v>
      </c>
      <c r="K31">
        <v>14049.6</v>
      </c>
      <c r="L31" t="s">
        <v>109</v>
      </c>
      <c r="M31">
        <v>14143.2</v>
      </c>
      <c r="N31">
        <f t="shared" si="0"/>
        <v>100.09</v>
      </c>
      <c r="O31">
        <f t="shared" si="1"/>
        <v>93.600000000000364</v>
      </c>
      <c r="P31">
        <f>(O31-N31)/O31</f>
        <v>-6.9337606837602719E-2</v>
      </c>
      <c r="Q31">
        <v>97.85</v>
      </c>
      <c r="R31">
        <v>0.32584049999999998</v>
      </c>
      <c r="S31">
        <v>3.1331570000000002</v>
      </c>
      <c r="T31">
        <f t="shared" si="2"/>
        <v>104.63468482905942</v>
      </c>
      <c r="U31" s="3">
        <f t="shared" si="7"/>
        <v>0.31140773304026492</v>
      </c>
      <c r="V31">
        <f t="shared" si="8"/>
        <v>2.9943770606454305</v>
      </c>
    </row>
    <row r="32" spans="1:24">
      <c r="A32" t="s">
        <v>165</v>
      </c>
      <c r="B32" t="s">
        <v>167</v>
      </c>
      <c r="C32">
        <v>23</v>
      </c>
      <c r="D32">
        <v>1</v>
      </c>
      <c r="E32" t="s">
        <v>109</v>
      </c>
      <c r="F32" t="s">
        <v>109</v>
      </c>
      <c r="G32" t="s">
        <v>109</v>
      </c>
      <c r="H32" t="s">
        <v>16</v>
      </c>
      <c r="I32" t="s">
        <v>5</v>
      </c>
      <c r="J32">
        <v>99.48</v>
      </c>
      <c r="K32" t="s">
        <v>109</v>
      </c>
      <c r="L32" t="s">
        <v>109</v>
      </c>
      <c r="M32" t="s">
        <v>109</v>
      </c>
      <c r="N32">
        <f t="shared" si="0"/>
        <v>99.48</v>
      </c>
      <c r="O32" t="e">
        <f t="shared" si="1"/>
        <v>#VALUE!</v>
      </c>
      <c r="P32">
        <v>0</v>
      </c>
      <c r="Q32">
        <v>94.27</v>
      </c>
      <c r="R32">
        <v>0.33748660000000003</v>
      </c>
      <c r="S32">
        <v>3.9329443999999998</v>
      </c>
      <c r="T32">
        <f t="shared" si="2"/>
        <v>94.27</v>
      </c>
      <c r="U32" s="3">
        <f t="shared" si="7"/>
        <v>0.35800000000000004</v>
      </c>
      <c r="V32">
        <f t="shared" si="8"/>
        <v>4.1719999999999997</v>
      </c>
      <c r="W32" s="1">
        <f>100*(V34-V33)/V32</f>
        <v>27.0054776726775</v>
      </c>
      <c r="X32" s="1">
        <f>1000000*(V34-V33)/55.85/100</f>
        <v>201.73115998282992</v>
      </c>
    </row>
    <row r="33" spans="1:24">
      <c r="A33" t="s">
        <v>165</v>
      </c>
      <c r="B33" t="s">
        <v>167</v>
      </c>
      <c r="C33">
        <v>23</v>
      </c>
      <c r="D33">
        <v>1</v>
      </c>
      <c r="E33" t="s">
        <v>109</v>
      </c>
      <c r="F33" t="s">
        <v>109</v>
      </c>
      <c r="G33" t="s">
        <v>109</v>
      </c>
      <c r="H33" t="s">
        <v>17</v>
      </c>
      <c r="I33" t="s">
        <v>5</v>
      </c>
      <c r="J33">
        <v>99.18</v>
      </c>
      <c r="K33">
        <v>13446.1</v>
      </c>
      <c r="L33" t="s">
        <v>109</v>
      </c>
      <c r="M33">
        <v>13520.5</v>
      </c>
      <c r="N33">
        <f t="shared" si="0"/>
        <v>99.18</v>
      </c>
      <c r="O33">
        <f t="shared" si="1"/>
        <v>74.399999999999636</v>
      </c>
      <c r="P33">
        <f>(O33-N33)/O33</f>
        <v>-0.33306451612903887</v>
      </c>
      <c r="Q33">
        <v>77.290000000000006</v>
      </c>
      <c r="R33">
        <v>0.17390249999999999</v>
      </c>
      <c r="S33">
        <v>1.9337958</v>
      </c>
      <c r="T33">
        <f t="shared" si="2"/>
        <v>103.03255645161343</v>
      </c>
      <c r="U33" s="3">
        <f t="shared" si="7"/>
        <v>0.16878402903811165</v>
      </c>
      <c r="V33">
        <f t="shared" si="8"/>
        <v>1.8768784029038017</v>
      </c>
    </row>
    <row r="34" spans="1:24">
      <c r="A34" t="s">
        <v>165</v>
      </c>
      <c r="B34" t="s">
        <v>167</v>
      </c>
      <c r="C34">
        <v>23</v>
      </c>
      <c r="D34">
        <v>1</v>
      </c>
      <c r="E34" t="s">
        <v>109</v>
      </c>
      <c r="F34" t="s">
        <v>109</v>
      </c>
      <c r="G34" t="s">
        <v>109</v>
      </c>
      <c r="H34" t="s">
        <v>18</v>
      </c>
      <c r="I34" t="s">
        <v>5</v>
      </c>
      <c r="J34">
        <v>99.72</v>
      </c>
      <c r="K34">
        <v>14089.2</v>
      </c>
      <c r="L34" t="s">
        <v>109</v>
      </c>
      <c r="M34">
        <v>14181.9</v>
      </c>
      <c r="N34">
        <f t="shared" si="0"/>
        <v>99.72</v>
      </c>
      <c r="O34">
        <f t="shared" si="1"/>
        <v>92.699999999998909</v>
      </c>
      <c r="P34">
        <f>(O34-N34)/O34</f>
        <v>-7.5728155339818484E-2</v>
      </c>
      <c r="Q34">
        <v>94.38</v>
      </c>
      <c r="R34">
        <v>0.27275820000000001</v>
      </c>
      <c r="S34">
        <v>3.0494178000000001</v>
      </c>
      <c r="T34">
        <f t="shared" si="2"/>
        <v>101.52722330097207</v>
      </c>
      <c r="U34" s="3">
        <f t="shared" si="7"/>
        <v>0.26865523465703656</v>
      </c>
      <c r="V34">
        <f t="shared" si="8"/>
        <v>3.0035469314079069</v>
      </c>
    </row>
    <row r="35" spans="1:24">
      <c r="A35" t="s">
        <v>165</v>
      </c>
      <c r="B35" t="s">
        <v>167</v>
      </c>
      <c r="C35">
        <v>23</v>
      </c>
      <c r="D35">
        <v>2</v>
      </c>
      <c r="E35" t="s">
        <v>109</v>
      </c>
      <c r="F35" t="s">
        <v>109</v>
      </c>
      <c r="G35" t="s">
        <v>109</v>
      </c>
      <c r="H35" t="s">
        <v>16</v>
      </c>
      <c r="I35" t="s">
        <v>6</v>
      </c>
      <c r="J35">
        <v>99.26</v>
      </c>
      <c r="K35" t="s">
        <v>109</v>
      </c>
      <c r="L35" t="s">
        <v>109</v>
      </c>
      <c r="M35">
        <v>14188.1</v>
      </c>
      <c r="N35">
        <f t="shared" si="0"/>
        <v>99.26</v>
      </c>
      <c r="O35" t="e">
        <f t="shared" si="1"/>
        <v>#VALUE!</v>
      </c>
      <c r="P35">
        <v>0</v>
      </c>
      <c r="Q35">
        <v>96.41</v>
      </c>
      <c r="R35">
        <v>0.34321960000000001</v>
      </c>
      <c r="S35">
        <v>3.8872512000000001</v>
      </c>
      <c r="T35">
        <f t="shared" si="2"/>
        <v>96.41</v>
      </c>
      <c r="U35" s="3">
        <f t="shared" si="7"/>
        <v>0.35600000000000004</v>
      </c>
      <c r="V35">
        <f t="shared" si="8"/>
        <v>4.032</v>
      </c>
      <c r="W35" s="1">
        <f>100*(V37-V36)/V35</f>
        <v>44.873789669975196</v>
      </c>
      <c r="X35" s="1">
        <f>1000000*(V37-V36)/55.85/100</f>
        <v>323.95903303373319</v>
      </c>
    </row>
    <row r="36" spans="1:24" s="2" customFormat="1">
      <c r="A36" t="s">
        <v>165</v>
      </c>
      <c r="B36" t="s">
        <v>167</v>
      </c>
      <c r="C36">
        <v>23</v>
      </c>
      <c r="D36">
        <v>2</v>
      </c>
      <c r="E36" t="s">
        <v>109</v>
      </c>
      <c r="F36" t="s">
        <v>109</v>
      </c>
      <c r="G36" t="s">
        <v>109</v>
      </c>
      <c r="H36" t="s">
        <v>17</v>
      </c>
      <c r="I36" s="2" t="s">
        <v>6</v>
      </c>
      <c r="J36" s="2">
        <v>100.09</v>
      </c>
      <c r="K36" s="2">
        <v>14087.1</v>
      </c>
      <c r="L36" s="2">
        <v>14152.7</v>
      </c>
      <c r="M36" s="2">
        <v>14149.9</v>
      </c>
      <c r="N36" s="2">
        <f t="shared" ref="N36:N99" si="9">J36</f>
        <v>100.09</v>
      </c>
      <c r="O36" s="2">
        <f t="shared" si="1"/>
        <v>62.799999999999272</v>
      </c>
      <c r="P36" s="2">
        <f>(O36-N36)/O36</f>
        <v>-0.593789808917216</v>
      </c>
      <c r="Q36" s="7">
        <v>74.13</v>
      </c>
      <c r="R36" s="2">
        <v>0.22535520000000001</v>
      </c>
      <c r="S36" s="2">
        <v>1.9577732999999999</v>
      </c>
      <c r="T36" s="2">
        <f t="shared" si="2"/>
        <v>118.14763853503322</v>
      </c>
      <c r="U36" s="14">
        <f t="shared" si="7"/>
        <v>0.19074033369966809</v>
      </c>
      <c r="V36" s="2">
        <f t="shared" si="8"/>
        <v>1.6570566490158665</v>
      </c>
    </row>
    <row r="37" spans="1:24">
      <c r="A37" t="s">
        <v>165</v>
      </c>
      <c r="B37" t="s">
        <v>167</v>
      </c>
      <c r="C37">
        <v>23</v>
      </c>
      <c r="D37">
        <v>2</v>
      </c>
      <c r="E37" t="s">
        <v>109</v>
      </c>
      <c r="F37" t="s">
        <v>109</v>
      </c>
      <c r="G37" t="s">
        <v>109</v>
      </c>
      <c r="H37" t="s">
        <v>18</v>
      </c>
      <c r="I37" t="s">
        <v>6</v>
      </c>
      <c r="J37">
        <v>99.28</v>
      </c>
      <c r="K37">
        <v>14073.5</v>
      </c>
      <c r="L37">
        <v>14179</v>
      </c>
      <c r="M37">
        <v>14179</v>
      </c>
      <c r="N37">
        <f t="shared" si="9"/>
        <v>99.28</v>
      </c>
      <c r="O37">
        <f t="shared" si="1"/>
        <v>105.5</v>
      </c>
      <c r="P37">
        <f>(O37-N37)/O37</f>
        <v>5.8957345971563969E-2</v>
      </c>
      <c r="Q37" s="7">
        <v>96.03</v>
      </c>
      <c r="R37">
        <v>0.28520909999999999</v>
      </c>
      <c r="S37">
        <v>3.1324985999999999</v>
      </c>
      <c r="T37">
        <f t="shared" si="2"/>
        <v>90.368326066350718</v>
      </c>
      <c r="U37" s="3">
        <f t="shared" si="7"/>
        <v>0.31560737308622078</v>
      </c>
      <c r="V37">
        <f t="shared" si="8"/>
        <v>3.4663678485092664</v>
      </c>
    </row>
    <row r="38" spans="1:24">
      <c r="A38" t="s">
        <v>165</v>
      </c>
      <c r="B38" t="s">
        <v>167</v>
      </c>
      <c r="C38">
        <v>23</v>
      </c>
      <c r="D38">
        <v>3</v>
      </c>
      <c r="E38" t="s">
        <v>109</v>
      </c>
      <c r="F38" t="s">
        <v>109</v>
      </c>
      <c r="G38" t="s">
        <v>109</v>
      </c>
      <c r="H38" t="s">
        <v>16</v>
      </c>
      <c r="I38" t="s">
        <v>7</v>
      </c>
      <c r="J38">
        <v>99.58</v>
      </c>
      <c r="K38" t="s">
        <v>109</v>
      </c>
      <c r="L38" t="s">
        <v>109</v>
      </c>
      <c r="M38" t="s">
        <v>109</v>
      </c>
      <c r="N38">
        <f t="shared" si="9"/>
        <v>99.58</v>
      </c>
      <c r="O38" t="e">
        <f t="shared" si="1"/>
        <v>#VALUE!</v>
      </c>
      <c r="P38">
        <v>0</v>
      </c>
      <c r="Q38">
        <v>94.95</v>
      </c>
      <c r="R38">
        <v>0.33802199999999999</v>
      </c>
      <c r="S38">
        <v>4.2271739999999998</v>
      </c>
      <c r="T38">
        <f t="shared" si="2"/>
        <v>94.95</v>
      </c>
      <c r="U38" s="3">
        <f t="shared" si="7"/>
        <v>0.35599999999999998</v>
      </c>
      <c r="V38">
        <f t="shared" si="8"/>
        <v>4.452</v>
      </c>
      <c r="W38" s="1">
        <f>100*(V40-V39)/V38</f>
        <v>34.107080120940147</v>
      </c>
      <c r="X38" s="1">
        <f>1000000*(V40-V39)/55.85/100</f>
        <v>271.8795357178613</v>
      </c>
    </row>
    <row r="39" spans="1:24">
      <c r="A39" t="s">
        <v>165</v>
      </c>
      <c r="B39" t="s">
        <v>167</v>
      </c>
      <c r="C39">
        <v>23</v>
      </c>
      <c r="D39">
        <v>3</v>
      </c>
      <c r="E39" t="s">
        <v>109</v>
      </c>
      <c r="F39" t="s">
        <v>109</v>
      </c>
      <c r="G39" t="s">
        <v>109</v>
      </c>
      <c r="H39" t="s">
        <v>17</v>
      </c>
      <c r="I39" t="s">
        <v>7</v>
      </c>
      <c r="J39">
        <v>99.42</v>
      </c>
      <c r="K39">
        <v>14079.5</v>
      </c>
      <c r="L39" t="s">
        <v>109</v>
      </c>
      <c r="M39">
        <v>14157.3</v>
      </c>
      <c r="N39">
        <f t="shared" si="9"/>
        <v>99.42</v>
      </c>
      <c r="O39">
        <f t="shared" si="1"/>
        <v>77.799999999999272</v>
      </c>
      <c r="P39">
        <f>(O39-N39)/O39</f>
        <v>-0.27789203084834102</v>
      </c>
      <c r="Q39">
        <v>77.03</v>
      </c>
      <c r="R39">
        <v>0.16407389999999999</v>
      </c>
      <c r="S39">
        <v>1.6807946</v>
      </c>
      <c r="T39">
        <f t="shared" si="2"/>
        <v>98.436023136247712</v>
      </c>
      <c r="U39" s="3">
        <f t="shared" si="7"/>
        <v>0.16668074834037261</v>
      </c>
      <c r="V39">
        <f t="shared" si="8"/>
        <v>1.7074994970830659</v>
      </c>
    </row>
    <row r="40" spans="1:24">
      <c r="A40" t="s">
        <v>165</v>
      </c>
      <c r="B40" t="s">
        <v>167</v>
      </c>
      <c r="C40">
        <v>23</v>
      </c>
      <c r="D40">
        <v>3</v>
      </c>
      <c r="E40" t="s">
        <v>109</v>
      </c>
      <c r="F40" t="s">
        <v>109</v>
      </c>
      <c r="G40" t="s">
        <v>109</v>
      </c>
      <c r="H40" t="s">
        <v>18</v>
      </c>
      <c r="I40" t="s">
        <v>7</v>
      </c>
      <c r="J40">
        <v>99.82</v>
      </c>
      <c r="K40">
        <v>14111.6</v>
      </c>
      <c r="L40">
        <v>14157.3</v>
      </c>
      <c r="M40">
        <v>14205.1</v>
      </c>
      <c r="N40">
        <f t="shared" si="9"/>
        <v>99.82</v>
      </c>
      <c r="O40">
        <f t="shared" si="1"/>
        <v>93.5</v>
      </c>
      <c r="P40">
        <f>(O40-N40)/O40</f>
        <v>-6.7593582887700468E-2</v>
      </c>
      <c r="Q40">
        <v>97.13</v>
      </c>
      <c r="R40">
        <v>0.33121329999999999</v>
      </c>
      <c r="S40">
        <v>3.3451572000000001</v>
      </c>
      <c r="T40">
        <f t="shared" si="2"/>
        <v>103.69536470588234</v>
      </c>
      <c r="U40" s="3">
        <f t="shared" si="7"/>
        <v>0.31940993788819882</v>
      </c>
      <c r="V40">
        <f t="shared" si="8"/>
        <v>3.2259467040673213</v>
      </c>
    </row>
    <row r="41" spans="1:24">
      <c r="A41" t="s">
        <v>165</v>
      </c>
      <c r="B41" t="s">
        <v>167</v>
      </c>
      <c r="C41">
        <v>34</v>
      </c>
      <c r="D41">
        <v>1</v>
      </c>
      <c r="E41" t="s">
        <v>109</v>
      </c>
      <c r="F41" t="s">
        <v>109</v>
      </c>
      <c r="G41" t="s">
        <v>109</v>
      </c>
      <c r="H41" t="s">
        <v>16</v>
      </c>
      <c r="I41" t="s">
        <v>8</v>
      </c>
      <c r="J41">
        <v>99.82</v>
      </c>
      <c r="K41" t="s">
        <v>109</v>
      </c>
      <c r="L41">
        <v>14204.8</v>
      </c>
      <c r="M41">
        <v>14165.1</v>
      </c>
      <c r="N41">
        <f t="shared" si="9"/>
        <v>99.82</v>
      </c>
      <c r="O41" t="e">
        <f t="shared" si="1"/>
        <v>#VALUE!</v>
      </c>
      <c r="P41">
        <v>0</v>
      </c>
      <c r="Q41">
        <v>96.21</v>
      </c>
      <c r="R41">
        <v>0.33481080000000002</v>
      </c>
      <c r="S41">
        <v>3.8099159999999999</v>
      </c>
      <c r="T41">
        <f t="shared" si="2"/>
        <v>96.21</v>
      </c>
      <c r="U41" s="3">
        <f t="shared" si="7"/>
        <v>0.34800000000000003</v>
      </c>
      <c r="V41">
        <f t="shared" si="8"/>
        <v>3.9600000000000004</v>
      </c>
      <c r="W41" s="1">
        <f>100*(V43-V42)/V41</f>
        <v>27.434814641729421</v>
      </c>
      <c r="X41" s="1">
        <f>1000000*(V43-V42)/55.85/100</f>
        <v>194.52437955460789</v>
      </c>
    </row>
    <row r="42" spans="1:24">
      <c r="A42" t="s">
        <v>165</v>
      </c>
      <c r="B42" t="s">
        <v>167</v>
      </c>
      <c r="C42">
        <v>34</v>
      </c>
      <c r="D42">
        <v>1</v>
      </c>
      <c r="E42" t="s">
        <v>109</v>
      </c>
      <c r="F42" t="s">
        <v>109</v>
      </c>
      <c r="G42" t="s">
        <v>109</v>
      </c>
      <c r="H42" t="s">
        <v>17</v>
      </c>
      <c r="I42" t="s">
        <v>8</v>
      </c>
      <c r="J42">
        <v>99.81</v>
      </c>
      <c r="K42">
        <v>14084.199999999901</v>
      </c>
      <c r="L42" t="s">
        <v>109</v>
      </c>
      <c r="M42">
        <v>14165</v>
      </c>
      <c r="N42">
        <f t="shared" si="9"/>
        <v>99.81</v>
      </c>
      <c r="O42">
        <f t="shared" si="1"/>
        <v>80.800000000099317</v>
      </c>
      <c r="P42">
        <f>(O42-N42)/O42</f>
        <v>-0.23527227722620445</v>
      </c>
      <c r="Q42">
        <v>78.08</v>
      </c>
      <c r="R42">
        <v>0.18114559999999999</v>
      </c>
      <c r="S42">
        <v>1.9449727999999999</v>
      </c>
      <c r="T42">
        <f t="shared" si="2"/>
        <v>96.450059405822046</v>
      </c>
      <c r="U42" s="3">
        <f t="shared" si="7"/>
        <v>0.18781284440459911</v>
      </c>
      <c r="V42">
        <f t="shared" si="8"/>
        <v>2.0165594629821397</v>
      </c>
    </row>
    <row r="43" spans="1:24">
      <c r="A43" t="s">
        <v>165</v>
      </c>
      <c r="B43" t="s">
        <v>167</v>
      </c>
      <c r="C43">
        <v>34</v>
      </c>
      <c r="D43">
        <v>1</v>
      </c>
      <c r="E43" t="s">
        <v>109</v>
      </c>
      <c r="F43" t="s">
        <v>109</v>
      </c>
      <c r="G43" t="s">
        <v>109</v>
      </c>
      <c r="H43" t="s">
        <v>18</v>
      </c>
      <c r="I43" t="s">
        <v>8</v>
      </c>
      <c r="J43">
        <v>99.19</v>
      </c>
      <c r="K43">
        <v>13537.9</v>
      </c>
      <c r="L43" t="s">
        <v>109</v>
      </c>
      <c r="M43">
        <v>13630.3</v>
      </c>
      <c r="N43">
        <f t="shared" si="9"/>
        <v>99.19</v>
      </c>
      <c r="O43">
        <f t="shared" si="1"/>
        <v>92.399999999999636</v>
      </c>
      <c r="P43">
        <f>(O43-N43)/O43</f>
        <v>-7.3484848484852691E-2</v>
      </c>
      <c r="Q43">
        <v>95.39</v>
      </c>
      <c r="R43">
        <v>0.29380119999999998</v>
      </c>
      <c r="S43">
        <v>3.1774409000000001</v>
      </c>
      <c r="T43">
        <f t="shared" si="2"/>
        <v>102.3997196969701</v>
      </c>
      <c r="U43" s="3">
        <f t="shared" si="7"/>
        <v>0.28691601976005532</v>
      </c>
      <c r="V43">
        <f t="shared" si="8"/>
        <v>3.1029781227946249</v>
      </c>
    </row>
    <row r="44" spans="1:24">
      <c r="A44" t="s">
        <v>165</v>
      </c>
      <c r="B44" t="s">
        <v>167</v>
      </c>
      <c r="C44">
        <v>34</v>
      </c>
      <c r="D44">
        <v>3</v>
      </c>
      <c r="E44" t="s">
        <v>109</v>
      </c>
      <c r="F44" t="s">
        <v>109</v>
      </c>
      <c r="G44" t="s">
        <v>109</v>
      </c>
      <c r="H44" t="s">
        <v>16</v>
      </c>
      <c r="I44" t="s">
        <v>9</v>
      </c>
      <c r="J44">
        <v>99.81</v>
      </c>
      <c r="K44" t="s">
        <v>109</v>
      </c>
      <c r="L44" t="s">
        <v>109</v>
      </c>
      <c r="M44" t="s">
        <v>109</v>
      </c>
      <c r="N44">
        <f t="shared" si="9"/>
        <v>99.81</v>
      </c>
      <c r="O44" t="e">
        <f t="shared" si="1"/>
        <v>#VALUE!</v>
      </c>
      <c r="P44">
        <v>0</v>
      </c>
      <c r="Q44">
        <v>90.7</v>
      </c>
      <c r="R44">
        <v>0.31654300000000002</v>
      </c>
      <c r="S44">
        <v>3.6733500000000001</v>
      </c>
      <c r="T44">
        <f t="shared" si="2"/>
        <v>90.7</v>
      </c>
      <c r="U44" s="3">
        <f t="shared" si="7"/>
        <v>0.34900000000000003</v>
      </c>
      <c r="V44">
        <f t="shared" si="8"/>
        <v>4.0500000000000007</v>
      </c>
      <c r="W44" s="1">
        <f>100*(V46-V45)/V44</f>
        <v>31.077187417639244</v>
      </c>
      <c r="X44" s="1">
        <f>1000000*(V46-V45)/55.85/100</f>
        <v>225.35829729890588</v>
      </c>
    </row>
    <row r="45" spans="1:24">
      <c r="A45" t="s">
        <v>165</v>
      </c>
      <c r="B45" t="s">
        <v>167</v>
      </c>
      <c r="C45">
        <v>34</v>
      </c>
      <c r="D45">
        <v>3</v>
      </c>
      <c r="E45" t="s">
        <v>109</v>
      </c>
      <c r="F45" t="s">
        <v>109</v>
      </c>
      <c r="G45" t="s">
        <v>109</v>
      </c>
      <c r="H45" t="s">
        <v>17</v>
      </c>
      <c r="I45" t="s">
        <v>9</v>
      </c>
      <c r="J45">
        <v>99.78</v>
      </c>
      <c r="K45">
        <v>14055.1</v>
      </c>
      <c r="L45" t="s">
        <v>109</v>
      </c>
      <c r="M45">
        <v>14132.3</v>
      </c>
      <c r="N45">
        <f t="shared" si="9"/>
        <v>99.78</v>
      </c>
      <c r="O45">
        <f t="shared" si="1"/>
        <v>77.199999999998909</v>
      </c>
      <c r="P45">
        <f>(O45-N45)/O45</f>
        <v>-0.29248704663214264</v>
      </c>
      <c r="Q45">
        <v>79.760000000000005</v>
      </c>
      <c r="R45">
        <v>0.2376848</v>
      </c>
      <c r="S45">
        <v>2.0322847999999998</v>
      </c>
      <c r="T45">
        <f t="shared" si="2"/>
        <v>103.0887668393797</v>
      </c>
      <c r="U45" s="3">
        <f t="shared" si="7"/>
        <v>0.2305632391260741</v>
      </c>
      <c r="V45">
        <f t="shared" si="8"/>
        <v>1.9713930647424054</v>
      </c>
    </row>
    <row r="46" spans="1:24">
      <c r="A46" t="s">
        <v>165</v>
      </c>
      <c r="B46" t="s">
        <v>167</v>
      </c>
      <c r="C46">
        <v>34</v>
      </c>
      <c r="D46">
        <v>3</v>
      </c>
      <c r="E46" t="s">
        <v>109</v>
      </c>
      <c r="F46" t="s">
        <v>109</v>
      </c>
      <c r="G46" t="s">
        <v>109</v>
      </c>
      <c r="H46" t="s">
        <v>18</v>
      </c>
      <c r="I46" t="s">
        <v>9</v>
      </c>
      <c r="J46">
        <v>99.19</v>
      </c>
      <c r="K46">
        <v>13504.8</v>
      </c>
      <c r="L46" t="s">
        <v>109</v>
      </c>
      <c r="M46">
        <v>13596</v>
      </c>
      <c r="N46">
        <f t="shared" si="9"/>
        <v>99.19</v>
      </c>
      <c r="O46">
        <f t="shared" si="1"/>
        <v>91.200000000000728</v>
      </c>
      <c r="P46">
        <f>(O46-N46)/O46</f>
        <v>-8.7609649122798311E-2</v>
      </c>
      <c r="Q46">
        <v>96.26</v>
      </c>
      <c r="R46">
        <v>0.35712460000000001</v>
      </c>
      <c r="S46">
        <v>3.3816137999999998</v>
      </c>
      <c r="T46">
        <f t="shared" si="2"/>
        <v>104.69330482456057</v>
      </c>
      <c r="U46" s="3">
        <f t="shared" si="7"/>
        <v>0.34111503175723629</v>
      </c>
      <c r="V46">
        <f t="shared" si="8"/>
        <v>3.2300191551567949</v>
      </c>
    </row>
    <row r="47" spans="1:24">
      <c r="A47" t="s">
        <v>165</v>
      </c>
      <c r="B47" t="s">
        <v>169</v>
      </c>
      <c r="C47">
        <v>20</v>
      </c>
      <c r="D47">
        <v>2</v>
      </c>
      <c r="E47" t="s">
        <v>109</v>
      </c>
      <c r="F47" t="s">
        <v>109</v>
      </c>
      <c r="G47" t="s">
        <v>109</v>
      </c>
      <c r="H47" t="s">
        <v>16</v>
      </c>
      <c r="I47" t="s">
        <v>10</v>
      </c>
      <c r="J47">
        <v>99.66</v>
      </c>
      <c r="K47" t="s">
        <v>109</v>
      </c>
      <c r="L47" t="s">
        <v>109</v>
      </c>
      <c r="M47" t="s">
        <v>109</v>
      </c>
      <c r="N47">
        <f t="shared" si="9"/>
        <v>99.66</v>
      </c>
      <c r="O47" t="e">
        <f t="shared" si="1"/>
        <v>#VALUE!</v>
      </c>
      <c r="P47">
        <v>0</v>
      </c>
      <c r="Q47">
        <v>95.47</v>
      </c>
      <c r="R47">
        <v>0.42675089999999999</v>
      </c>
      <c r="S47">
        <v>4.1854047999999997</v>
      </c>
      <c r="T47">
        <f t="shared" si="2"/>
        <v>95.47</v>
      </c>
      <c r="U47" s="3">
        <f t="shared" si="7"/>
        <v>0.44699999999999995</v>
      </c>
      <c r="V47">
        <f t="shared" si="8"/>
        <v>4.3839999999999995</v>
      </c>
      <c r="W47" s="1">
        <f>100*(V49-V48)/V47</f>
        <v>26.378651722391076</v>
      </c>
      <c r="X47" s="1">
        <f>1000000*(V49-V48)/55.85/100</f>
        <v>207.06178899008498</v>
      </c>
    </row>
    <row r="48" spans="1:24">
      <c r="A48" t="s">
        <v>165</v>
      </c>
      <c r="B48" t="s">
        <v>169</v>
      </c>
      <c r="C48">
        <v>20</v>
      </c>
      <c r="D48">
        <v>2</v>
      </c>
      <c r="E48" t="s">
        <v>109</v>
      </c>
      <c r="F48" t="s">
        <v>109</v>
      </c>
      <c r="G48" t="s">
        <v>109</v>
      </c>
      <c r="H48" t="s">
        <v>17</v>
      </c>
      <c r="I48" t="s">
        <v>10</v>
      </c>
      <c r="J48">
        <v>99.47</v>
      </c>
      <c r="K48">
        <v>13466.2</v>
      </c>
      <c r="L48" t="s">
        <v>109</v>
      </c>
      <c r="M48">
        <v>13540.7</v>
      </c>
      <c r="N48">
        <f t="shared" si="9"/>
        <v>99.47</v>
      </c>
      <c r="O48">
        <f t="shared" si="1"/>
        <v>74.5</v>
      </c>
      <c r="P48">
        <f>(O48-N48)/O48</f>
        <v>-0.33516778523489932</v>
      </c>
      <c r="Q48">
        <v>76.959999999999994</v>
      </c>
      <c r="R48">
        <v>0.27397759999999999</v>
      </c>
      <c r="S48">
        <v>2.2064431999999998</v>
      </c>
      <c r="T48">
        <f t="shared" si="2"/>
        <v>102.75451275167785</v>
      </c>
      <c r="U48" s="3">
        <f t="shared" si="7"/>
        <v>0.2666331557253443</v>
      </c>
      <c r="V48">
        <f t="shared" si="8"/>
        <v>2.1472956670352872</v>
      </c>
    </row>
    <row r="49" spans="1:25">
      <c r="A49" t="s">
        <v>165</v>
      </c>
      <c r="B49" t="s">
        <v>169</v>
      </c>
      <c r="C49">
        <v>20</v>
      </c>
      <c r="D49">
        <v>2</v>
      </c>
      <c r="E49" t="s">
        <v>109</v>
      </c>
      <c r="F49" t="s">
        <v>109</v>
      </c>
      <c r="G49" t="s">
        <v>109</v>
      </c>
      <c r="H49" t="s">
        <v>18</v>
      </c>
      <c r="I49" t="s">
        <v>10</v>
      </c>
      <c r="J49">
        <v>100.06</v>
      </c>
      <c r="K49">
        <v>13496.4</v>
      </c>
      <c r="L49" t="s">
        <v>109</v>
      </c>
      <c r="M49">
        <v>13588.2</v>
      </c>
      <c r="N49">
        <f t="shared" si="9"/>
        <v>100.06</v>
      </c>
      <c r="O49">
        <f t="shared" si="1"/>
        <v>91.800000000001091</v>
      </c>
      <c r="P49">
        <f>(O49-N49)/O49</f>
        <v>-8.9978213507612342E-2</v>
      </c>
      <c r="Q49" s="7">
        <v>96.57</v>
      </c>
      <c r="R49">
        <v>0.30709259999999999</v>
      </c>
      <c r="S49">
        <v>3.4774856999999999</v>
      </c>
      <c r="T49">
        <f t="shared" si="2"/>
        <v>105.25919607843012</v>
      </c>
      <c r="U49" s="3">
        <f t="shared" si="7"/>
        <v>0.29174895062962569</v>
      </c>
      <c r="V49">
        <f t="shared" si="8"/>
        <v>3.3037357585449119</v>
      </c>
    </row>
    <row r="50" spans="1:25">
      <c r="A50" t="s">
        <v>165</v>
      </c>
      <c r="B50" t="s">
        <v>169</v>
      </c>
      <c r="C50">
        <v>23</v>
      </c>
      <c r="D50">
        <v>1</v>
      </c>
      <c r="E50" t="s">
        <v>109</v>
      </c>
      <c r="F50" t="s">
        <v>109</v>
      </c>
      <c r="G50" t="s">
        <v>109</v>
      </c>
      <c r="H50" t="s">
        <v>16</v>
      </c>
      <c r="I50" t="s">
        <v>11</v>
      </c>
      <c r="J50">
        <v>100.03</v>
      </c>
      <c r="K50" t="s">
        <v>109</v>
      </c>
      <c r="L50" t="s">
        <v>109</v>
      </c>
      <c r="M50" t="s">
        <v>109</v>
      </c>
      <c r="N50">
        <f t="shared" si="9"/>
        <v>100.03</v>
      </c>
      <c r="O50" t="e">
        <f t="shared" si="1"/>
        <v>#VALUE!</v>
      </c>
      <c r="P50">
        <v>0</v>
      </c>
      <c r="Q50">
        <v>95.85</v>
      </c>
      <c r="R50">
        <v>0.368064</v>
      </c>
      <c r="S50">
        <v>4.1004630000000004</v>
      </c>
      <c r="T50">
        <f t="shared" si="2"/>
        <v>95.85</v>
      </c>
      <c r="U50" s="3">
        <f t="shared" si="7"/>
        <v>0.38400000000000006</v>
      </c>
      <c r="V50">
        <f t="shared" si="8"/>
        <v>4.2780000000000005</v>
      </c>
      <c r="W50" s="1">
        <f>100*(V52-V51)/V50</f>
        <v>17.108478047969246</v>
      </c>
      <c r="X50" s="1">
        <f>1000000*(V52-V51)/55.85/100</f>
        <v>131.04757222777519</v>
      </c>
    </row>
    <row r="51" spans="1:25">
      <c r="A51" t="s">
        <v>165</v>
      </c>
      <c r="B51" t="s">
        <v>169</v>
      </c>
      <c r="C51">
        <v>23</v>
      </c>
      <c r="D51">
        <v>1</v>
      </c>
      <c r="E51" t="s">
        <v>109</v>
      </c>
      <c r="F51" t="s">
        <v>109</v>
      </c>
      <c r="G51" t="s">
        <v>109</v>
      </c>
      <c r="H51" t="s">
        <v>17</v>
      </c>
      <c r="I51" t="s">
        <v>11</v>
      </c>
      <c r="J51">
        <v>99.87</v>
      </c>
      <c r="K51">
        <v>14021.3</v>
      </c>
      <c r="L51">
        <v>14106.3</v>
      </c>
      <c r="M51">
        <v>14107.6</v>
      </c>
      <c r="N51">
        <f t="shared" si="9"/>
        <v>99.87</v>
      </c>
      <c r="O51">
        <f t="shared" si="1"/>
        <v>86.300000000001091</v>
      </c>
      <c r="P51">
        <f>(O51-N51)/O51</f>
        <v>-0.15724217844726235</v>
      </c>
      <c r="Q51">
        <v>84.55</v>
      </c>
      <c r="R51">
        <v>0.22405749999999999</v>
      </c>
      <c r="S51">
        <v>2.3843100000000002</v>
      </c>
      <c r="T51">
        <f t="shared" si="2"/>
        <v>97.844826187716023</v>
      </c>
      <c r="U51" s="3">
        <f t="shared" si="7"/>
        <v>0.22899269049764984</v>
      </c>
      <c r="V51">
        <f t="shared" si="8"/>
        <v>2.4368278762391418</v>
      </c>
    </row>
    <row r="52" spans="1:25">
      <c r="A52" t="s">
        <v>165</v>
      </c>
      <c r="B52" t="s">
        <v>169</v>
      </c>
      <c r="C52">
        <v>23</v>
      </c>
      <c r="D52">
        <v>1</v>
      </c>
      <c r="E52" t="s">
        <v>109</v>
      </c>
      <c r="F52" t="s">
        <v>109</v>
      </c>
      <c r="G52" t="s">
        <v>109</v>
      </c>
      <c r="H52" t="s">
        <v>18</v>
      </c>
      <c r="I52" t="s">
        <v>11</v>
      </c>
      <c r="J52">
        <v>99.73</v>
      </c>
      <c r="K52">
        <v>14004</v>
      </c>
      <c r="L52">
        <v>14099.4</v>
      </c>
      <c r="M52">
        <v>14099.1</v>
      </c>
      <c r="N52">
        <f t="shared" si="9"/>
        <v>99.73</v>
      </c>
      <c r="O52">
        <f t="shared" si="1"/>
        <v>95.100000000000364</v>
      </c>
      <c r="P52">
        <f>(O52-N52)/O52</f>
        <v>-4.8685594111457647E-2</v>
      </c>
      <c r="Q52">
        <v>97.81</v>
      </c>
      <c r="R52">
        <v>0.3570065</v>
      </c>
      <c r="S52">
        <v>3.2502263</v>
      </c>
      <c r="T52">
        <f t="shared" si="2"/>
        <v>102.57193796004168</v>
      </c>
      <c r="U52" s="3">
        <f t="shared" si="7"/>
        <v>0.34805474781911294</v>
      </c>
      <c r="V52">
        <f t="shared" si="8"/>
        <v>3.1687285671312662</v>
      </c>
    </row>
    <row r="53" spans="1:25">
      <c r="A53" t="s">
        <v>165</v>
      </c>
      <c r="B53" t="s">
        <v>169</v>
      </c>
      <c r="C53">
        <v>23</v>
      </c>
      <c r="D53">
        <v>2</v>
      </c>
      <c r="E53" t="s">
        <v>109</v>
      </c>
      <c r="F53" t="s">
        <v>109</v>
      </c>
      <c r="G53" t="s">
        <v>109</v>
      </c>
      <c r="H53" t="s">
        <v>16</v>
      </c>
      <c r="I53" t="s">
        <v>12</v>
      </c>
      <c r="J53">
        <v>100.07</v>
      </c>
      <c r="K53" t="s">
        <v>109</v>
      </c>
      <c r="L53" t="s">
        <v>109</v>
      </c>
      <c r="M53">
        <v>14194.2</v>
      </c>
      <c r="N53">
        <f t="shared" si="9"/>
        <v>100.07</v>
      </c>
      <c r="O53" t="e">
        <f t="shared" si="1"/>
        <v>#VALUE!</v>
      </c>
      <c r="P53">
        <v>0</v>
      </c>
      <c r="Q53">
        <v>92.88</v>
      </c>
      <c r="R53">
        <v>0.45882719999999999</v>
      </c>
      <c r="S53">
        <v>4.5734111999999998</v>
      </c>
      <c r="T53">
        <f t="shared" si="2"/>
        <v>92.88</v>
      </c>
      <c r="U53" s="3">
        <f t="shared" si="7"/>
        <v>0.49399999999999999</v>
      </c>
      <c r="V53">
        <f t="shared" si="8"/>
        <v>4.9240000000000004</v>
      </c>
      <c r="W53" s="1">
        <f>100*(V55-V54)/V53</f>
        <v>17.354462727471805</v>
      </c>
      <c r="X53" s="1">
        <f>1000000*(V55-V54)/55.85/100</f>
        <v>153.00514676825637</v>
      </c>
    </row>
    <row r="54" spans="1:25">
      <c r="A54" t="s">
        <v>165</v>
      </c>
      <c r="B54" t="s">
        <v>169</v>
      </c>
      <c r="C54">
        <v>23</v>
      </c>
      <c r="D54">
        <v>2</v>
      </c>
      <c r="E54" t="s">
        <v>109</v>
      </c>
      <c r="F54" t="s">
        <v>109</v>
      </c>
      <c r="G54" t="s">
        <v>109</v>
      </c>
      <c r="H54" t="s">
        <v>17</v>
      </c>
      <c r="I54" t="s">
        <v>12</v>
      </c>
      <c r="J54">
        <v>100.03</v>
      </c>
      <c r="K54">
        <v>14109.3</v>
      </c>
      <c r="L54">
        <v>14193.9</v>
      </c>
      <c r="M54">
        <v>14193.9</v>
      </c>
      <c r="N54">
        <f t="shared" si="9"/>
        <v>100.03</v>
      </c>
      <c r="O54">
        <f t="shared" si="1"/>
        <v>84.600000000000364</v>
      </c>
      <c r="P54">
        <f>(O54-N54)/O54</f>
        <v>-0.1823877068557869</v>
      </c>
      <c r="Q54">
        <v>84.6</v>
      </c>
      <c r="R54">
        <v>0.26395200000000002</v>
      </c>
      <c r="S54">
        <v>2.865402</v>
      </c>
      <c r="T54">
        <f t="shared" si="2"/>
        <v>100.02999999999956</v>
      </c>
      <c r="U54" s="3">
        <f t="shared" si="7"/>
        <v>0.26387283814855661</v>
      </c>
      <c r="V54">
        <f t="shared" si="8"/>
        <v>2.8645426372088503</v>
      </c>
    </row>
    <row r="55" spans="1:25">
      <c r="A55" t="s">
        <v>165</v>
      </c>
      <c r="B55" t="s">
        <v>169</v>
      </c>
      <c r="C55">
        <v>23</v>
      </c>
      <c r="D55">
        <v>2</v>
      </c>
      <c r="E55" t="s">
        <v>109</v>
      </c>
      <c r="F55" t="s">
        <v>109</v>
      </c>
      <c r="G55" t="s">
        <v>109</v>
      </c>
      <c r="H55" t="s">
        <v>18</v>
      </c>
      <c r="I55" t="s">
        <v>12</v>
      </c>
      <c r="J55">
        <v>99.5</v>
      </c>
      <c r="K55">
        <v>14066.1</v>
      </c>
      <c r="L55" t="s">
        <v>109</v>
      </c>
      <c r="M55">
        <v>14163.2</v>
      </c>
      <c r="N55">
        <f t="shared" si="9"/>
        <v>99.5</v>
      </c>
      <c r="O55">
        <f t="shared" si="1"/>
        <v>97.100000000000364</v>
      </c>
      <c r="P55">
        <f>(O55-N55)/O55</f>
        <v>-2.4716786817709859E-2</v>
      </c>
      <c r="Q55">
        <v>97.96</v>
      </c>
      <c r="R55">
        <v>0.39281959999999999</v>
      </c>
      <c r="S55">
        <v>3.7332556000000001</v>
      </c>
      <c r="T55">
        <f t="shared" si="2"/>
        <v>100.38125643666285</v>
      </c>
      <c r="U55" s="3">
        <f t="shared" si="7"/>
        <v>0.39132763819095623</v>
      </c>
      <c r="V55">
        <f t="shared" si="8"/>
        <v>3.719076381909562</v>
      </c>
    </row>
    <row r="56" spans="1:25">
      <c r="A56" t="s">
        <v>165</v>
      </c>
      <c r="B56" t="s">
        <v>169</v>
      </c>
      <c r="C56">
        <v>23</v>
      </c>
      <c r="D56">
        <v>3</v>
      </c>
      <c r="E56" t="s">
        <v>109</v>
      </c>
      <c r="F56" t="s">
        <v>109</v>
      </c>
      <c r="G56" t="s">
        <v>109</v>
      </c>
      <c r="H56" t="s">
        <v>16</v>
      </c>
      <c r="I56" t="s">
        <v>13</v>
      </c>
      <c r="J56">
        <v>99.24</v>
      </c>
      <c r="K56" t="s">
        <v>109</v>
      </c>
      <c r="L56" t="s">
        <v>109</v>
      </c>
      <c r="M56" t="s">
        <v>109</v>
      </c>
      <c r="N56">
        <f t="shared" si="9"/>
        <v>99.24</v>
      </c>
      <c r="O56" t="e">
        <f t="shared" si="1"/>
        <v>#VALUE!</v>
      </c>
      <c r="P56">
        <v>0</v>
      </c>
      <c r="Q56">
        <v>95.28</v>
      </c>
      <c r="R56">
        <v>0.37445040000000002</v>
      </c>
      <c r="S56">
        <v>3.8836127999999999</v>
      </c>
      <c r="T56">
        <f t="shared" si="2"/>
        <v>95.28</v>
      </c>
      <c r="U56" s="3">
        <f t="shared" si="7"/>
        <v>0.39299999999999996</v>
      </c>
      <c r="V56">
        <f t="shared" si="8"/>
        <v>4.0759999999999996</v>
      </c>
      <c r="W56" s="1">
        <f>100*(V58-V57)/V56</f>
        <v>29.850339713446655</v>
      </c>
      <c r="X56" s="1">
        <f>1000000*(V58-V57)/55.85/100</f>
        <v>217.85136020055245</v>
      </c>
    </row>
    <row r="57" spans="1:25">
      <c r="A57" t="s">
        <v>165</v>
      </c>
      <c r="B57" t="s">
        <v>169</v>
      </c>
      <c r="C57">
        <v>23</v>
      </c>
      <c r="D57">
        <v>3</v>
      </c>
      <c r="E57" t="s">
        <v>109</v>
      </c>
      <c r="F57" t="s">
        <v>109</v>
      </c>
      <c r="G57" t="s">
        <v>109</v>
      </c>
      <c r="H57" t="s">
        <v>17</v>
      </c>
      <c r="I57" t="s">
        <v>13</v>
      </c>
      <c r="J57">
        <v>99.79</v>
      </c>
      <c r="K57">
        <v>13508.6</v>
      </c>
      <c r="L57" t="s">
        <v>109</v>
      </c>
      <c r="M57">
        <v>13586.9</v>
      </c>
      <c r="N57">
        <f t="shared" si="9"/>
        <v>99.79</v>
      </c>
      <c r="O57">
        <f t="shared" si="1"/>
        <v>78.299999999999272</v>
      </c>
      <c r="P57">
        <f>(O57-N57)/O57</f>
        <v>-0.27445721583653809</v>
      </c>
      <c r="Q57">
        <v>78.290000000000006</v>
      </c>
      <c r="R57">
        <v>0.23408709999999999</v>
      </c>
      <c r="S57">
        <v>1.9948292000000001</v>
      </c>
      <c r="T57">
        <f t="shared" si="2"/>
        <v>99.777255427842576</v>
      </c>
      <c r="U57" s="3">
        <f t="shared" si="7"/>
        <v>0.23460968032868804</v>
      </c>
      <c r="V57">
        <f t="shared" si="8"/>
        <v>1.9992824932357764</v>
      </c>
    </row>
    <row r="58" spans="1:25">
      <c r="A58" t="s">
        <v>165</v>
      </c>
      <c r="B58" t="s">
        <v>169</v>
      </c>
      <c r="C58">
        <v>23</v>
      </c>
      <c r="D58">
        <v>3</v>
      </c>
      <c r="E58" t="s">
        <v>109</v>
      </c>
      <c r="F58" t="s">
        <v>109</v>
      </c>
      <c r="G58" t="s">
        <v>109</v>
      </c>
      <c r="H58" t="s">
        <v>18</v>
      </c>
      <c r="I58" t="s">
        <v>13</v>
      </c>
      <c r="J58">
        <v>99.66</v>
      </c>
      <c r="K58">
        <v>13467.9</v>
      </c>
      <c r="L58" t="s">
        <v>109</v>
      </c>
      <c r="M58">
        <v>13562.5</v>
      </c>
      <c r="N58">
        <f t="shared" si="9"/>
        <v>99.66</v>
      </c>
      <c r="O58">
        <f t="shared" si="1"/>
        <v>94.600000000000364</v>
      </c>
      <c r="P58">
        <f>(O58-N58)/O58</f>
        <v>-5.3488372093019168E-2</v>
      </c>
      <c r="Q58">
        <v>96.12</v>
      </c>
      <c r="R58">
        <v>0.35179919999999998</v>
      </c>
      <c r="S58">
        <v>3.2565455999999999</v>
      </c>
      <c r="T58">
        <f t="shared" si="2"/>
        <v>101.26130232558101</v>
      </c>
      <c r="U58" s="3">
        <f t="shared" si="7"/>
        <v>0.34741721854304763</v>
      </c>
      <c r="V58">
        <f t="shared" si="8"/>
        <v>3.215982339955862</v>
      </c>
    </row>
    <row r="59" spans="1:25">
      <c r="A59" t="s">
        <v>165</v>
      </c>
      <c r="B59" t="s">
        <v>170</v>
      </c>
      <c r="C59">
        <v>23</v>
      </c>
      <c r="D59">
        <v>1</v>
      </c>
      <c r="E59" t="s">
        <v>109</v>
      </c>
      <c r="F59" t="s">
        <v>109</v>
      </c>
      <c r="G59" t="s">
        <v>109</v>
      </c>
      <c r="H59" t="s">
        <v>16</v>
      </c>
      <c r="I59" t="s">
        <v>14</v>
      </c>
      <c r="J59">
        <v>99.58</v>
      </c>
      <c r="K59" t="s">
        <v>109</v>
      </c>
      <c r="L59" t="s">
        <v>109</v>
      </c>
      <c r="M59" t="s">
        <v>109</v>
      </c>
      <c r="N59">
        <f t="shared" si="9"/>
        <v>99.58</v>
      </c>
      <c r="O59" t="e">
        <f t="shared" si="1"/>
        <v>#VALUE!</v>
      </c>
      <c r="P59">
        <v>0</v>
      </c>
      <c r="Q59">
        <v>93.67</v>
      </c>
      <c r="R59">
        <v>0.36250290000000002</v>
      </c>
      <c r="S59">
        <v>4.1823655000000004</v>
      </c>
      <c r="T59">
        <f t="shared" si="2"/>
        <v>93.67</v>
      </c>
      <c r="U59" s="3">
        <f t="shared" si="7"/>
        <v>0.38700000000000001</v>
      </c>
      <c r="V59">
        <f t="shared" si="8"/>
        <v>4.4649999999999999</v>
      </c>
      <c r="W59" s="1">
        <f>100*(V61-V60)/V59</f>
        <v>30.609809925257526</v>
      </c>
      <c r="X59" s="1">
        <f>1000000*(V61-V60)/55.85/100</f>
        <v>244.71405786262278</v>
      </c>
    </row>
    <row r="60" spans="1:25">
      <c r="A60" t="s">
        <v>165</v>
      </c>
      <c r="B60" t="s">
        <v>170</v>
      </c>
      <c r="C60">
        <v>23</v>
      </c>
      <c r="D60">
        <v>1</v>
      </c>
      <c r="E60" t="s">
        <v>109</v>
      </c>
      <c r="F60" t="s">
        <v>109</v>
      </c>
      <c r="G60" t="s">
        <v>109</v>
      </c>
      <c r="H60" t="s">
        <v>17</v>
      </c>
      <c r="I60" t="s">
        <v>14</v>
      </c>
      <c r="J60">
        <v>99.99</v>
      </c>
      <c r="K60">
        <v>14030.6</v>
      </c>
      <c r="L60">
        <v>14106.6</v>
      </c>
      <c r="M60">
        <v>14106.6</v>
      </c>
      <c r="N60">
        <f t="shared" si="9"/>
        <v>99.99</v>
      </c>
      <c r="O60">
        <f t="shared" si="1"/>
        <v>76</v>
      </c>
      <c r="P60">
        <f>(O60-N60)/O60</f>
        <v>-0.31565789473684203</v>
      </c>
      <c r="Q60">
        <v>75.37</v>
      </c>
      <c r="R60">
        <v>0.18767130000000001</v>
      </c>
      <c r="S60">
        <v>2.0877490000000001</v>
      </c>
      <c r="T60">
        <f t="shared" si="2"/>
        <v>99.161135526315789</v>
      </c>
      <c r="U60" s="3">
        <f t="shared" si="7"/>
        <v>0.18925892589258927</v>
      </c>
      <c r="V60">
        <f t="shared" si="8"/>
        <v>2.1054105410541055</v>
      </c>
    </row>
    <row r="61" spans="1:25">
      <c r="A61" t="s">
        <v>165</v>
      </c>
      <c r="B61" t="s">
        <v>170</v>
      </c>
      <c r="C61">
        <v>23</v>
      </c>
      <c r="D61">
        <v>1</v>
      </c>
      <c r="E61" t="s">
        <v>109</v>
      </c>
      <c r="F61" t="s">
        <v>109</v>
      </c>
      <c r="G61" t="s">
        <v>109</v>
      </c>
      <c r="H61" t="s">
        <v>18</v>
      </c>
      <c r="I61" t="s">
        <v>14</v>
      </c>
      <c r="J61">
        <v>99.6</v>
      </c>
      <c r="K61">
        <v>13522</v>
      </c>
      <c r="L61">
        <v>13614.2</v>
      </c>
      <c r="M61">
        <v>13617.4</v>
      </c>
      <c r="N61">
        <f t="shared" si="9"/>
        <v>99.6</v>
      </c>
      <c r="O61">
        <f t="shared" si="1"/>
        <v>95.399999999999636</v>
      </c>
      <c r="P61">
        <f>(O61-N61)/O61</f>
        <v>-4.4025157232708327E-2</v>
      </c>
      <c r="Q61">
        <v>94.65</v>
      </c>
      <c r="R61">
        <v>0.36156300000000002</v>
      </c>
      <c r="S61">
        <v>3.4310624999999999</v>
      </c>
      <c r="T61">
        <f t="shared" si="2"/>
        <v>98.816981132075853</v>
      </c>
      <c r="U61" s="3">
        <f t="shared" si="7"/>
        <v>0.36589156626505887</v>
      </c>
      <c r="V61">
        <f t="shared" si="8"/>
        <v>3.4721385542168539</v>
      </c>
    </row>
    <row r="62" spans="1:25">
      <c r="A62" t="s">
        <v>165</v>
      </c>
      <c r="B62" t="s">
        <v>170</v>
      </c>
      <c r="C62">
        <v>23</v>
      </c>
      <c r="D62">
        <v>3</v>
      </c>
      <c r="E62" t="s">
        <v>109</v>
      </c>
      <c r="F62" t="s">
        <v>109</v>
      </c>
      <c r="G62" t="s">
        <v>109</v>
      </c>
      <c r="H62" t="s">
        <v>16</v>
      </c>
      <c r="I62" t="s">
        <v>15</v>
      </c>
      <c r="J62">
        <v>99.46</v>
      </c>
      <c r="K62" t="s">
        <v>109</v>
      </c>
      <c r="L62" t="s">
        <v>109</v>
      </c>
      <c r="M62" t="s">
        <v>109</v>
      </c>
      <c r="N62">
        <f t="shared" si="9"/>
        <v>99.46</v>
      </c>
      <c r="O62" t="e">
        <f t="shared" si="1"/>
        <v>#VALUE!</v>
      </c>
      <c r="P62">
        <v>0</v>
      </c>
      <c r="Q62">
        <v>93.54</v>
      </c>
      <c r="R62">
        <v>0.45834599999999998</v>
      </c>
      <c r="S62">
        <v>4.5843954</v>
      </c>
      <c r="T62">
        <f t="shared" si="2"/>
        <v>93.54</v>
      </c>
      <c r="U62" s="3">
        <f t="shared" si="7"/>
        <v>0.48999999999999994</v>
      </c>
      <c r="V62">
        <f t="shared" si="8"/>
        <v>4.9009999999999998</v>
      </c>
      <c r="W62" s="1">
        <f>100*(V64-V63)/V62</f>
        <v>15.031104822644767</v>
      </c>
      <c r="X62" s="1">
        <f>1000000*(V64-V63)/55.85/100</f>
        <v>131.90231823774752</v>
      </c>
      <c r="Y62" t="s">
        <v>104</v>
      </c>
    </row>
    <row r="63" spans="1:25">
      <c r="A63" t="s">
        <v>165</v>
      </c>
      <c r="B63" t="s">
        <v>170</v>
      </c>
      <c r="C63">
        <v>23</v>
      </c>
      <c r="D63">
        <v>3</v>
      </c>
      <c r="E63" t="s">
        <v>109</v>
      </c>
      <c r="F63" t="s">
        <v>109</v>
      </c>
      <c r="G63" t="s">
        <v>109</v>
      </c>
      <c r="H63" t="s">
        <v>17</v>
      </c>
      <c r="I63" t="s">
        <v>15</v>
      </c>
      <c r="J63" s="9">
        <v>100</v>
      </c>
      <c r="K63">
        <v>14127</v>
      </c>
      <c r="L63">
        <v>14208.9</v>
      </c>
      <c r="M63">
        <v>14210.5</v>
      </c>
      <c r="N63">
        <f t="shared" si="9"/>
        <v>100</v>
      </c>
      <c r="O63">
        <f t="shared" si="1"/>
        <v>83.5</v>
      </c>
      <c r="P63">
        <f>(O63-N63)/O63</f>
        <v>-0.19760479041916168</v>
      </c>
      <c r="Q63">
        <v>82.73</v>
      </c>
      <c r="R63">
        <v>0.30775560000000002</v>
      </c>
      <c r="S63">
        <v>2.7408448999999999</v>
      </c>
      <c r="T63">
        <f t="shared" si="2"/>
        <v>99.077844311377248</v>
      </c>
      <c r="U63" s="3">
        <f t="shared" si="7"/>
        <v>0.31062000000000001</v>
      </c>
      <c r="V63">
        <f t="shared" si="8"/>
        <v>2.7663549999999999</v>
      </c>
      <c r="Y63" t="s">
        <v>104</v>
      </c>
    </row>
    <row r="64" spans="1:25">
      <c r="A64" t="s">
        <v>165</v>
      </c>
      <c r="B64" t="s">
        <v>170</v>
      </c>
      <c r="C64">
        <v>23</v>
      </c>
      <c r="D64">
        <v>3</v>
      </c>
      <c r="E64" t="s">
        <v>109</v>
      </c>
      <c r="F64" t="s">
        <v>109</v>
      </c>
      <c r="G64" t="s">
        <v>109</v>
      </c>
      <c r="H64" t="s">
        <v>18</v>
      </c>
      <c r="I64" t="s">
        <v>15</v>
      </c>
      <c r="J64">
        <v>99.16</v>
      </c>
      <c r="K64">
        <v>14050.1</v>
      </c>
      <c r="L64">
        <v>14142.1</v>
      </c>
      <c r="M64">
        <v>14140.7</v>
      </c>
      <c r="N64">
        <f t="shared" si="9"/>
        <v>99.16</v>
      </c>
      <c r="O64">
        <f t="shared" si="1"/>
        <v>90.600000000000364</v>
      </c>
      <c r="P64">
        <f>(O64-N64)/O64</f>
        <v>-9.4481236203086072E-2</v>
      </c>
      <c r="Q64">
        <v>93.86</v>
      </c>
      <c r="R64">
        <v>0.3444662</v>
      </c>
      <c r="S64">
        <v>3.5985923999999998</v>
      </c>
      <c r="T64">
        <f t="shared" si="2"/>
        <v>102.72800883002165</v>
      </c>
      <c r="U64" s="3">
        <f t="shared" si="7"/>
        <v>0.33531867688584249</v>
      </c>
      <c r="V64">
        <f t="shared" si="8"/>
        <v>3.5030294473578198</v>
      </c>
      <c r="Y64" t="s">
        <v>104</v>
      </c>
    </row>
    <row r="65" spans="1:24">
      <c r="A65" t="s">
        <v>165</v>
      </c>
      <c r="B65" t="s">
        <v>166</v>
      </c>
      <c r="C65">
        <v>16</v>
      </c>
      <c r="D65">
        <v>2</v>
      </c>
      <c r="E65" t="s">
        <v>109</v>
      </c>
      <c r="F65" t="s">
        <v>109</v>
      </c>
      <c r="G65" t="s">
        <v>109</v>
      </c>
      <c r="H65" t="s">
        <v>16</v>
      </c>
      <c r="I65" t="s">
        <v>19</v>
      </c>
      <c r="J65">
        <v>99.71</v>
      </c>
      <c r="K65" t="s">
        <v>109</v>
      </c>
      <c r="L65" t="s">
        <v>109</v>
      </c>
      <c r="M65" t="s">
        <v>109</v>
      </c>
      <c r="N65">
        <f t="shared" si="9"/>
        <v>99.71</v>
      </c>
      <c r="O65" t="e">
        <f t="shared" si="1"/>
        <v>#VALUE!</v>
      </c>
      <c r="P65">
        <v>0</v>
      </c>
      <c r="Q65">
        <v>90.48</v>
      </c>
      <c r="R65">
        <v>0.40716000000000002</v>
      </c>
      <c r="S65">
        <v>3.7096800000000001</v>
      </c>
      <c r="T65">
        <f t="shared" si="2"/>
        <v>90.48</v>
      </c>
      <c r="U65" s="3">
        <f t="shared" ref="U65:U112" si="10">100*R65/T65</f>
        <v>0.45</v>
      </c>
      <c r="V65">
        <f t="shared" ref="V65:V112" si="11">100*S65/T65</f>
        <v>4.0999999999999996</v>
      </c>
      <c r="W65" s="1">
        <f t="shared" ref="W65" si="12">100*(V67-V66)/V65</f>
        <v>26.590606818982561</v>
      </c>
      <c r="X65" s="1">
        <f t="shared" ref="X65" si="13">1000000*(V67-V66)/55.85/100</f>
        <v>195.20409661204744</v>
      </c>
    </row>
    <row r="66" spans="1:24">
      <c r="A66" t="s">
        <v>165</v>
      </c>
      <c r="B66" t="s">
        <v>166</v>
      </c>
      <c r="C66">
        <v>16</v>
      </c>
      <c r="D66">
        <v>2</v>
      </c>
      <c r="E66" t="s">
        <v>109</v>
      </c>
      <c r="F66" t="s">
        <v>109</v>
      </c>
      <c r="G66" t="s">
        <v>109</v>
      </c>
      <c r="H66" t="s">
        <v>17</v>
      </c>
      <c r="I66" t="s">
        <v>19</v>
      </c>
      <c r="J66">
        <v>100.07</v>
      </c>
      <c r="K66">
        <v>14041.3</v>
      </c>
      <c r="L66">
        <v>14125.5</v>
      </c>
      <c r="M66">
        <v>14125.7</v>
      </c>
      <c r="N66">
        <f t="shared" si="9"/>
        <v>100.07</v>
      </c>
      <c r="O66">
        <f t="shared" ref="O66:O129" si="14">M66-K66</f>
        <v>84.400000000001455</v>
      </c>
      <c r="P66">
        <f>(O66-N66)/O66</f>
        <v>-0.18566350710898422</v>
      </c>
      <c r="Q66">
        <v>81.28</v>
      </c>
      <c r="R66">
        <v>0.20157439999999999</v>
      </c>
      <c r="S66">
        <v>1.9369023999999999</v>
      </c>
      <c r="T66">
        <f t="shared" ref="T66:T129" si="15">(Q66-(Q66*P66))</f>
        <v>96.370729857818233</v>
      </c>
      <c r="U66" s="3">
        <f t="shared" si="10"/>
        <v>0.20916558409113981</v>
      </c>
      <c r="V66">
        <f t="shared" si="11"/>
        <v>2.009845108424138</v>
      </c>
    </row>
    <row r="67" spans="1:24">
      <c r="A67" t="s">
        <v>165</v>
      </c>
      <c r="B67" t="s">
        <v>166</v>
      </c>
      <c r="C67">
        <v>16</v>
      </c>
      <c r="D67">
        <v>2</v>
      </c>
      <c r="E67" t="s">
        <v>109</v>
      </c>
      <c r="F67" t="s">
        <v>109</v>
      </c>
      <c r="G67" t="s">
        <v>109</v>
      </c>
      <c r="H67" t="s">
        <v>18</v>
      </c>
      <c r="I67" t="s">
        <v>19</v>
      </c>
      <c r="J67">
        <v>100.02</v>
      </c>
      <c r="K67">
        <v>14047.8</v>
      </c>
      <c r="L67">
        <v>14143.8</v>
      </c>
      <c r="M67">
        <v>14143.5</v>
      </c>
      <c r="N67">
        <f t="shared" si="9"/>
        <v>100.02</v>
      </c>
      <c r="O67">
        <f t="shared" si="14"/>
        <v>95.700000000000728</v>
      </c>
      <c r="P67">
        <f>(O67-N67)/O67</f>
        <v>-4.5141065830713013E-2</v>
      </c>
      <c r="Q67">
        <v>96.47</v>
      </c>
      <c r="R67">
        <v>0.2932688</v>
      </c>
      <c r="S67">
        <v>3.1256279999999999</v>
      </c>
      <c r="T67">
        <f t="shared" si="15"/>
        <v>100.82475862068888</v>
      </c>
      <c r="U67" s="3">
        <f t="shared" si="10"/>
        <v>0.29086982603479528</v>
      </c>
      <c r="V67">
        <f t="shared" si="11"/>
        <v>3.1000599880024229</v>
      </c>
    </row>
    <row r="68" spans="1:24">
      <c r="A68" t="s">
        <v>165</v>
      </c>
      <c r="B68" t="s">
        <v>167</v>
      </c>
      <c r="C68">
        <v>14</v>
      </c>
      <c r="D68">
        <v>1</v>
      </c>
      <c r="E68" t="s">
        <v>109</v>
      </c>
      <c r="F68" t="s">
        <v>109</v>
      </c>
      <c r="G68" t="s">
        <v>109</v>
      </c>
      <c r="H68" t="s">
        <v>16</v>
      </c>
      <c r="I68" t="s">
        <v>20</v>
      </c>
      <c r="J68">
        <v>99.39</v>
      </c>
      <c r="K68" t="s">
        <v>109</v>
      </c>
      <c r="L68" t="s">
        <v>109</v>
      </c>
      <c r="M68" t="s">
        <v>109</v>
      </c>
      <c r="N68">
        <f t="shared" si="9"/>
        <v>99.39</v>
      </c>
      <c r="O68" t="e">
        <f t="shared" si="14"/>
        <v>#VALUE!</v>
      </c>
      <c r="P68">
        <v>0</v>
      </c>
      <c r="Q68">
        <v>89.05</v>
      </c>
      <c r="R68">
        <v>0.400725</v>
      </c>
      <c r="S68">
        <v>3.6020724999999998</v>
      </c>
      <c r="T68">
        <f t="shared" si="15"/>
        <v>89.05</v>
      </c>
      <c r="U68" s="3">
        <f t="shared" si="10"/>
        <v>0.45</v>
      </c>
      <c r="V68">
        <f t="shared" si="11"/>
        <v>4.0449999999999999</v>
      </c>
      <c r="W68" s="1">
        <f t="shared" ref="W68" si="16">100*(V70-V69)/V68</f>
        <v>33.512228213116622</v>
      </c>
      <c r="X68" s="1">
        <f t="shared" ref="X68" si="17">1000000*(V70-V69)/55.85/100</f>
        <v>242.71613808783661</v>
      </c>
    </row>
    <row r="69" spans="1:24">
      <c r="A69" t="s">
        <v>165</v>
      </c>
      <c r="B69" t="s">
        <v>167</v>
      </c>
      <c r="C69">
        <v>14</v>
      </c>
      <c r="D69">
        <v>1</v>
      </c>
      <c r="E69" t="s">
        <v>109</v>
      </c>
      <c r="F69" t="s">
        <v>109</v>
      </c>
      <c r="G69" t="s">
        <v>109</v>
      </c>
      <c r="H69" t="s">
        <v>17</v>
      </c>
      <c r="I69" t="s">
        <v>20</v>
      </c>
      <c r="J69">
        <v>99.96</v>
      </c>
      <c r="K69">
        <v>14045.4</v>
      </c>
      <c r="L69" t="s">
        <v>109</v>
      </c>
      <c r="M69">
        <v>14121.3</v>
      </c>
      <c r="N69">
        <f t="shared" si="9"/>
        <v>99.96</v>
      </c>
      <c r="O69">
        <f t="shared" si="14"/>
        <v>75.899999999999636</v>
      </c>
      <c r="P69">
        <f>(O69-N69)/O69</f>
        <v>-0.31699604743083626</v>
      </c>
      <c r="Q69">
        <v>75.25</v>
      </c>
      <c r="R69">
        <v>0.2265025</v>
      </c>
      <c r="S69">
        <v>1.6080924999999999</v>
      </c>
      <c r="T69">
        <f t="shared" si="15"/>
        <v>99.103952569170431</v>
      </c>
      <c r="U69" s="3">
        <f t="shared" si="10"/>
        <v>0.22855042016806615</v>
      </c>
      <c r="V69">
        <f t="shared" si="11"/>
        <v>1.6226320528211207</v>
      </c>
    </row>
    <row r="70" spans="1:24">
      <c r="A70" t="s">
        <v>165</v>
      </c>
      <c r="B70" t="s">
        <v>167</v>
      </c>
      <c r="C70">
        <v>14</v>
      </c>
      <c r="D70">
        <v>1</v>
      </c>
      <c r="E70" t="s">
        <v>109</v>
      </c>
      <c r="F70" t="s">
        <v>109</v>
      </c>
      <c r="G70" t="s">
        <v>109</v>
      </c>
      <c r="H70" t="s">
        <v>18</v>
      </c>
      <c r="I70" t="s">
        <v>20</v>
      </c>
      <c r="J70">
        <v>99.76</v>
      </c>
      <c r="K70">
        <v>13534.6</v>
      </c>
      <c r="L70" t="s">
        <v>109</v>
      </c>
      <c r="M70">
        <v>13628</v>
      </c>
      <c r="N70">
        <f t="shared" si="9"/>
        <v>99.76</v>
      </c>
      <c r="O70">
        <f t="shared" si="14"/>
        <v>93.399999999999636</v>
      </c>
      <c r="P70">
        <f>(O70-N70)/O70</f>
        <v>-6.8094218415421778E-2</v>
      </c>
      <c r="Q70">
        <v>96.4</v>
      </c>
      <c r="R70">
        <v>0.30365999999999999</v>
      </c>
      <c r="S70">
        <v>3.066484</v>
      </c>
      <c r="T70">
        <f t="shared" si="15"/>
        <v>102.96428265524666</v>
      </c>
      <c r="U70" s="3">
        <f t="shared" si="10"/>
        <v>0.2949178027265425</v>
      </c>
      <c r="V70">
        <f t="shared" si="11"/>
        <v>2.9782016840416881</v>
      </c>
    </row>
    <row r="71" spans="1:24">
      <c r="A71" t="s">
        <v>165</v>
      </c>
      <c r="B71" t="s">
        <v>167</v>
      </c>
      <c r="C71">
        <v>14</v>
      </c>
      <c r="D71">
        <v>2</v>
      </c>
      <c r="E71" t="s">
        <v>109</v>
      </c>
      <c r="F71" t="s">
        <v>109</v>
      </c>
      <c r="G71" t="s">
        <v>109</v>
      </c>
      <c r="H71" t="s">
        <v>16</v>
      </c>
      <c r="I71" t="s">
        <v>21</v>
      </c>
      <c r="J71">
        <v>99.69</v>
      </c>
      <c r="K71" t="s">
        <v>109</v>
      </c>
      <c r="L71" t="s">
        <v>109</v>
      </c>
      <c r="M71" t="s">
        <v>109</v>
      </c>
      <c r="N71">
        <f t="shared" si="9"/>
        <v>99.69</v>
      </c>
      <c r="O71" t="e">
        <f t="shared" si="14"/>
        <v>#VALUE!</v>
      </c>
      <c r="P71">
        <v>0</v>
      </c>
      <c r="Q71">
        <v>90.03</v>
      </c>
      <c r="R71">
        <v>0.35651880000000002</v>
      </c>
      <c r="S71">
        <v>3.6273086999999999</v>
      </c>
      <c r="T71">
        <f t="shared" si="15"/>
        <v>90.03</v>
      </c>
      <c r="U71" s="3">
        <f t="shared" si="10"/>
        <v>0.39600000000000007</v>
      </c>
      <c r="V71">
        <f t="shared" si="11"/>
        <v>4.0289999999999999</v>
      </c>
      <c r="W71" s="1">
        <f t="shared" ref="W71" si="18">100*(V73-V72)/V71</f>
        <v>33.563447681652725</v>
      </c>
      <c r="X71" s="1">
        <f t="shared" ref="X71" si="19">1000000*(V73-V72)/55.85/100</f>
        <v>242.12556975716888</v>
      </c>
    </row>
    <row r="72" spans="1:24">
      <c r="A72" t="s">
        <v>165</v>
      </c>
      <c r="B72" t="s">
        <v>167</v>
      </c>
      <c r="C72">
        <v>14</v>
      </c>
      <c r="D72">
        <v>2</v>
      </c>
      <c r="E72" t="s">
        <v>109</v>
      </c>
      <c r="F72" t="s">
        <v>109</v>
      </c>
      <c r="G72" t="s">
        <v>109</v>
      </c>
      <c r="H72" t="s">
        <v>17</v>
      </c>
      <c r="I72" t="s">
        <v>21</v>
      </c>
      <c r="J72">
        <v>99.97</v>
      </c>
      <c r="K72">
        <v>14060</v>
      </c>
      <c r="L72" t="s">
        <v>109</v>
      </c>
      <c r="M72">
        <v>14138.5</v>
      </c>
      <c r="N72">
        <f t="shared" si="9"/>
        <v>99.97</v>
      </c>
      <c r="O72">
        <f t="shared" si="14"/>
        <v>78.5</v>
      </c>
      <c r="P72">
        <f>(O72-N72)/O72</f>
        <v>-0.27350318471337576</v>
      </c>
      <c r="Q72">
        <v>76.5</v>
      </c>
      <c r="R72">
        <v>0.18130499999999999</v>
      </c>
      <c r="S72">
        <v>1.5934950000000001</v>
      </c>
      <c r="T72">
        <f t="shared" si="15"/>
        <v>97.422993630573245</v>
      </c>
      <c r="U72" s="3">
        <f t="shared" si="10"/>
        <v>0.1861008302490747</v>
      </c>
      <c r="V72">
        <f t="shared" si="11"/>
        <v>1.6356456937081125</v>
      </c>
    </row>
    <row r="73" spans="1:24">
      <c r="A73" t="s">
        <v>165</v>
      </c>
      <c r="B73" t="s">
        <v>167</v>
      </c>
      <c r="C73">
        <v>14</v>
      </c>
      <c r="D73">
        <v>2</v>
      </c>
      <c r="E73" t="s">
        <v>109</v>
      </c>
      <c r="F73" t="s">
        <v>109</v>
      </c>
      <c r="G73" t="s">
        <v>109</v>
      </c>
      <c r="H73" t="s">
        <v>18</v>
      </c>
      <c r="I73" t="s">
        <v>21</v>
      </c>
      <c r="J73">
        <v>99.76</v>
      </c>
      <c r="K73">
        <v>14069</v>
      </c>
      <c r="L73" t="s">
        <v>109</v>
      </c>
      <c r="M73">
        <v>14160.8</v>
      </c>
      <c r="N73">
        <f t="shared" si="9"/>
        <v>99.76</v>
      </c>
      <c r="O73">
        <f t="shared" si="14"/>
        <v>91.799999999999272</v>
      </c>
      <c r="P73">
        <f>(O73-N73)/O73</f>
        <v>-8.6710239651424798E-2</v>
      </c>
      <c r="Q73">
        <v>93.65</v>
      </c>
      <c r="R73">
        <v>0.39333000000000001</v>
      </c>
      <c r="S73">
        <v>3.0408154999999999</v>
      </c>
      <c r="T73">
        <f t="shared" si="15"/>
        <v>101.77041394335593</v>
      </c>
      <c r="U73" s="3">
        <f t="shared" si="10"/>
        <v>0.38648757016840107</v>
      </c>
      <c r="V73">
        <f t="shared" si="11"/>
        <v>2.9879170008019007</v>
      </c>
    </row>
    <row r="74" spans="1:24">
      <c r="A74" t="s">
        <v>165</v>
      </c>
      <c r="B74" t="s">
        <v>167</v>
      </c>
      <c r="C74">
        <v>14</v>
      </c>
      <c r="D74">
        <v>3</v>
      </c>
      <c r="E74" t="s">
        <v>109</v>
      </c>
      <c r="F74" t="s">
        <v>109</v>
      </c>
      <c r="G74" t="s">
        <v>109</v>
      </c>
      <c r="H74" t="s">
        <v>16</v>
      </c>
      <c r="I74" t="s">
        <v>22</v>
      </c>
      <c r="J74">
        <v>100.03</v>
      </c>
      <c r="K74" t="s">
        <v>109</v>
      </c>
      <c r="L74" t="s">
        <v>109</v>
      </c>
      <c r="M74" t="s">
        <v>109</v>
      </c>
      <c r="N74">
        <f t="shared" si="9"/>
        <v>100.03</v>
      </c>
      <c r="O74" t="e">
        <f t="shared" si="14"/>
        <v>#VALUE!</v>
      </c>
      <c r="P74">
        <v>0</v>
      </c>
      <c r="Q74">
        <v>91.36</v>
      </c>
      <c r="R74">
        <v>0.45588640000000002</v>
      </c>
      <c r="S74">
        <v>4.161448</v>
      </c>
      <c r="T74">
        <f t="shared" si="15"/>
        <v>91.36</v>
      </c>
      <c r="U74" s="3">
        <f t="shared" si="10"/>
        <v>0.49900000000000005</v>
      </c>
      <c r="V74">
        <f t="shared" si="11"/>
        <v>4.5550000000000006</v>
      </c>
      <c r="W74" s="1">
        <f t="shared" ref="W74" si="20">100*(V76-V75)/V74</f>
        <v>30.826027609994888</v>
      </c>
      <c r="X74" s="1">
        <f t="shared" ref="X74" si="21">1000000*(V76-V75)/55.85/100</f>
        <v>251.41012670282313</v>
      </c>
    </row>
    <row r="75" spans="1:24">
      <c r="A75" t="s">
        <v>165</v>
      </c>
      <c r="B75" t="s">
        <v>167</v>
      </c>
      <c r="C75">
        <v>14</v>
      </c>
      <c r="D75">
        <v>3</v>
      </c>
      <c r="E75" t="s">
        <v>109</v>
      </c>
      <c r="F75" t="s">
        <v>109</v>
      </c>
      <c r="G75" t="s">
        <v>109</v>
      </c>
      <c r="H75" t="s">
        <v>17</v>
      </c>
      <c r="I75" t="s">
        <v>22</v>
      </c>
      <c r="J75">
        <v>100.01</v>
      </c>
      <c r="K75">
        <v>14081.7</v>
      </c>
      <c r="L75" t="s">
        <v>109</v>
      </c>
      <c r="M75">
        <v>14156.7</v>
      </c>
      <c r="N75">
        <f t="shared" si="9"/>
        <v>100.01</v>
      </c>
      <c r="O75">
        <f t="shared" si="14"/>
        <v>75</v>
      </c>
      <c r="P75">
        <f>(O75-N75)/O75</f>
        <v>-0.33346666666666674</v>
      </c>
      <c r="Q75">
        <v>73.87</v>
      </c>
      <c r="R75">
        <v>0.25115799999999999</v>
      </c>
      <c r="S75">
        <v>1.9708516</v>
      </c>
      <c r="T75">
        <f t="shared" si="15"/>
        <v>98.503182666666675</v>
      </c>
      <c r="U75" s="3">
        <f t="shared" si="10"/>
        <v>0.25497450254974502</v>
      </c>
      <c r="V75">
        <f t="shared" si="11"/>
        <v>2.0007999200079989</v>
      </c>
    </row>
    <row r="76" spans="1:24">
      <c r="A76" t="s">
        <v>165</v>
      </c>
      <c r="B76" t="s">
        <v>167</v>
      </c>
      <c r="C76">
        <v>14</v>
      </c>
      <c r="D76">
        <v>3</v>
      </c>
      <c r="E76" t="s">
        <v>109</v>
      </c>
      <c r="F76" t="s">
        <v>109</v>
      </c>
      <c r="G76" t="s">
        <v>109</v>
      </c>
      <c r="H76" t="s">
        <v>18</v>
      </c>
      <c r="I76" t="s">
        <v>22</v>
      </c>
      <c r="J76">
        <v>99.97</v>
      </c>
      <c r="K76">
        <v>13476.2</v>
      </c>
      <c r="L76" t="s">
        <v>109</v>
      </c>
      <c r="M76">
        <v>13569</v>
      </c>
      <c r="N76">
        <f t="shared" si="9"/>
        <v>99.97</v>
      </c>
      <c r="O76">
        <f t="shared" si="14"/>
        <v>92.799999999999272</v>
      </c>
      <c r="P76">
        <f>(O76-N76)/O76</f>
        <v>-7.7262931034491195E-2</v>
      </c>
      <c r="Q76">
        <v>95.37</v>
      </c>
      <c r="R76">
        <v>0.39578550000000001</v>
      </c>
      <c r="S76">
        <v>3.4981716</v>
      </c>
      <c r="T76">
        <f t="shared" si="15"/>
        <v>102.73856573275943</v>
      </c>
      <c r="U76" s="3">
        <f t="shared" si="10"/>
        <v>0.38523557067119835</v>
      </c>
      <c r="V76">
        <f t="shared" si="11"/>
        <v>3.4049254776432663</v>
      </c>
    </row>
    <row r="77" spans="1:24">
      <c r="A77" t="s">
        <v>165</v>
      </c>
      <c r="B77" t="s">
        <v>167</v>
      </c>
      <c r="C77">
        <v>15</v>
      </c>
      <c r="D77">
        <v>2</v>
      </c>
      <c r="E77" t="s">
        <v>109</v>
      </c>
      <c r="F77" t="s">
        <v>109</v>
      </c>
      <c r="G77" t="s">
        <v>109</v>
      </c>
      <c r="H77" t="s">
        <v>16</v>
      </c>
      <c r="I77" t="s">
        <v>23</v>
      </c>
      <c r="J77">
        <v>99.45</v>
      </c>
      <c r="K77" t="s">
        <v>109</v>
      </c>
      <c r="L77" t="s">
        <v>109</v>
      </c>
      <c r="M77" t="s">
        <v>109</v>
      </c>
      <c r="N77">
        <f t="shared" si="9"/>
        <v>99.45</v>
      </c>
      <c r="O77" t="e">
        <f t="shared" si="14"/>
        <v>#VALUE!</v>
      </c>
      <c r="P77">
        <v>0</v>
      </c>
      <c r="Q77">
        <v>87.8</v>
      </c>
      <c r="R77">
        <v>0.39949000000000001</v>
      </c>
      <c r="S77">
        <v>3.62175</v>
      </c>
      <c r="T77">
        <f t="shared" si="15"/>
        <v>87.8</v>
      </c>
      <c r="U77" s="3">
        <f t="shared" si="10"/>
        <v>0.45500000000000002</v>
      </c>
      <c r="V77">
        <f t="shared" si="11"/>
        <v>4.125</v>
      </c>
      <c r="W77" s="1">
        <f t="shared" ref="W77" si="22">100*(V79-V78)/V77</f>
        <v>31.686548377034438</v>
      </c>
      <c r="X77" s="1">
        <f t="shared" ref="X77" si="23">1000000*(V79-V78)/55.85/100</f>
        <v>234.03225077039761</v>
      </c>
    </row>
    <row r="78" spans="1:24">
      <c r="A78" t="s">
        <v>165</v>
      </c>
      <c r="B78" t="s">
        <v>167</v>
      </c>
      <c r="C78">
        <v>15</v>
      </c>
      <c r="D78">
        <v>2</v>
      </c>
      <c r="E78" t="s">
        <v>109</v>
      </c>
      <c r="F78" t="s">
        <v>109</v>
      </c>
      <c r="G78" t="s">
        <v>109</v>
      </c>
      <c r="H78" t="s">
        <v>17</v>
      </c>
      <c r="I78" t="s">
        <v>23</v>
      </c>
      <c r="J78">
        <v>99.76</v>
      </c>
      <c r="K78">
        <v>14081.8</v>
      </c>
      <c r="L78" t="s">
        <v>109</v>
      </c>
      <c r="M78">
        <v>14160.4</v>
      </c>
      <c r="N78">
        <f t="shared" si="9"/>
        <v>99.76</v>
      </c>
      <c r="O78">
        <f t="shared" si="14"/>
        <v>78.600000000000364</v>
      </c>
      <c r="P78">
        <f>(O78-N78)/O78</f>
        <v>-0.26921119592874737</v>
      </c>
      <c r="Q78">
        <v>75.05</v>
      </c>
      <c r="R78">
        <v>0.18087049999999999</v>
      </c>
      <c r="S78">
        <v>1.6075710000000001</v>
      </c>
      <c r="T78">
        <f t="shared" si="15"/>
        <v>95.254300254452488</v>
      </c>
      <c r="U78" s="3">
        <f t="shared" si="10"/>
        <v>0.18988171611868571</v>
      </c>
      <c r="V78">
        <f t="shared" si="11"/>
        <v>1.6876623897353726</v>
      </c>
    </row>
    <row r="79" spans="1:24" s="2" customFormat="1">
      <c r="A79" t="s">
        <v>165</v>
      </c>
      <c r="B79" t="s">
        <v>167</v>
      </c>
      <c r="C79">
        <v>15</v>
      </c>
      <c r="D79">
        <v>2</v>
      </c>
      <c r="E79" t="s">
        <v>109</v>
      </c>
      <c r="F79" t="s">
        <v>109</v>
      </c>
      <c r="G79" t="s">
        <v>109</v>
      </c>
      <c r="H79" t="s">
        <v>18</v>
      </c>
      <c r="I79" s="2" t="s">
        <v>23</v>
      </c>
      <c r="J79" s="2">
        <v>99.63</v>
      </c>
      <c r="K79" s="2">
        <v>14103</v>
      </c>
      <c r="L79" s="2" t="s">
        <v>109</v>
      </c>
      <c r="M79" s="2">
        <v>14197.3</v>
      </c>
      <c r="N79" s="2">
        <f t="shared" si="9"/>
        <v>99.63</v>
      </c>
      <c r="O79" s="2">
        <f t="shared" si="14"/>
        <v>94.299999999999272</v>
      </c>
      <c r="P79" s="2">
        <f>(O79-N79)/O79</f>
        <v>-5.6521739130442887E-2</v>
      </c>
      <c r="Q79" s="2">
        <v>94.99</v>
      </c>
      <c r="R79" s="2">
        <v>0.31631670000000001</v>
      </c>
      <c r="S79" s="2">
        <v>3.0054835999999998</v>
      </c>
      <c r="T79" s="2">
        <f t="shared" si="15"/>
        <v>100.35900000000076</v>
      </c>
      <c r="U79" s="14">
        <f t="shared" si="10"/>
        <v>0.31518518518518279</v>
      </c>
      <c r="V79" s="2">
        <f t="shared" si="11"/>
        <v>2.9947325102880433</v>
      </c>
    </row>
    <row r="80" spans="1:24">
      <c r="A80" t="s">
        <v>165</v>
      </c>
      <c r="B80" t="s">
        <v>167</v>
      </c>
      <c r="C80">
        <v>15</v>
      </c>
      <c r="D80">
        <v>3</v>
      </c>
      <c r="E80" t="s">
        <v>109</v>
      </c>
      <c r="F80" t="s">
        <v>109</v>
      </c>
      <c r="G80" t="s">
        <v>109</v>
      </c>
      <c r="H80" t="s">
        <v>16</v>
      </c>
      <c r="I80" t="s">
        <v>24</v>
      </c>
      <c r="J80">
        <v>100.07</v>
      </c>
      <c r="K80" t="s">
        <v>109</v>
      </c>
      <c r="L80" t="s">
        <v>109</v>
      </c>
      <c r="M80" t="s">
        <v>109</v>
      </c>
      <c r="N80">
        <f t="shared" si="9"/>
        <v>100.07</v>
      </c>
      <c r="O80" t="e">
        <f t="shared" si="14"/>
        <v>#VALUE!</v>
      </c>
      <c r="P80">
        <v>0</v>
      </c>
      <c r="Q80">
        <v>91.73</v>
      </c>
      <c r="R80">
        <v>0.34673939999999998</v>
      </c>
      <c r="S80">
        <v>3.7013055000000001</v>
      </c>
      <c r="T80">
        <f t="shared" si="15"/>
        <v>91.73</v>
      </c>
      <c r="U80" s="3">
        <f t="shared" si="10"/>
        <v>0.37799999999999995</v>
      </c>
      <c r="V80">
        <f t="shared" si="11"/>
        <v>4.0350000000000001</v>
      </c>
      <c r="W80" s="1">
        <f t="shared" ref="W80" si="24">100*(V82-V81)/V80</f>
        <v>21.047698370718706</v>
      </c>
      <c r="X80" s="1">
        <f t="shared" ref="X80" si="25">1000000*(V82-V81)/55.85/100</f>
        <v>152.06349673384059</v>
      </c>
    </row>
    <row r="81" spans="1:24">
      <c r="A81" t="s">
        <v>165</v>
      </c>
      <c r="B81" t="s">
        <v>167</v>
      </c>
      <c r="C81">
        <v>15</v>
      </c>
      <c r="D81">
        <v>3</v>
      </c>
      <c r="E81" t="s">
        <v>109</v>
      </c>
      <c r="F81" t="s">
        <v>109</v>
      </c>
      <c r="G81" t="s">
        <v>109</v>
      </c>
      <c r="H81" t="s">
        <v>17</v>
      </c>
      <c r="I81" t="s">
        <v>24</v>
      </c>
      <c r="J81">
        <v>99.8</v>
      </c>
      <c r="K81">
        <v>14070</v>
      </c>
      <c r="L81" t="s">
        <v>109</v>
      </c>
      <c r="M81">
        <v>14152.7</v>
      </c>
      <c r="N81">
        <f t="shared" si="9"/>
        <v>99.8</v>
      </c>
      <c r="O81">
        <f t="shared" si="14"/>
        <v>82.700000000000728</v>
      </c>
      <c r="P81">
        <f>(O81-N81)/O81</f>
        <v>-0.20677146311969916</v>
      </c>
      <c r="Q81">
        <v>82.81</v>
      </c>
      <c r="R81">
        <v>0.24346139999999999</v>
      </c>
      <c r="S81">
        <v>2.0627971000000001</v>
      </c>
      <c r="T81">
        <f t="shared" si="15"/>
        <v>99.932744860942293</v>
      </c>
      <c r="U81" s="3">
        <f t="shared" si="10"/>
        <v>0.24362525050100411</v>
      </c>
      <c r="V81">
        <f t="shared" si="11"/>
        <v>2.0641853707415008</v>
      </c>
    </row>
    <row r="82" spans="1:24">
      <c r="A82" t="s">
        <v>165</v>
      </c>
      <c r="B82" t="s">
        <v>167</v>
      </c>
      <c r="C82">
        <v>15</v>
      </c>
      <c r="D82">
        <v>3</v>
      </c>
      <c r="E82" t="s">
        <v>109</v>
      </c>
      <c r="F82" t="s">
        <v>109</v>
      </c>
      <c r="G82" t="s">
        <v>109</v>
      </c>
      <c r="H82" t="s">
        <v>18</v>
      </c>
      <c r="I82" t="s">
        <v>24</v>
      </c>
      <c r="J82">
        <v>100</v>
      </c>
      <c r="K82">
        <v>14042.1</v>
      </c>
      <c r="L82" t="s">
        <v>109</v>
      </c>
      <c r="M82">
        <v>14135.6</v>
      </c>
      <c r="N82">
        <f t="shared" si="9"/>
        <v>100</v>
      </c>
      <c r="O82">
        <f t="shared" si="14"/>
        <v>93.5</v>
      </c>
      <c r="P82">
        <f>(O82-N82)/O82</f>
        <v>-6.9518716577540107E-2</v>
      </c>
      <c r="Q82">
        <v>95.6</v>
      </c>
      <c r="R82">
        <v>0.37379600000000002</v>
      </c>
      <c r="S82">
        <v>2.9788960000000002</v>
      </c>
      <c r="T82">
        <f t="shared" si="15"/>
        <v>102.24598930481282</v>
      </c>
      <c r="U82" s="3">
        <f t="shared" si="10"/>
        <v>0.36558500000000005</v>
      </c>
      <c r="V82">
        <f t="shared" si="11"/>
        <v>2.9134600000000006</v>
      </c>
    </row>
    <row r="83" spans="1:24">
      <c r="A83" t="s">
        <v>165</v>
      </c>
      <c r="B83" t="s">
        <v>169</v>
      </c>
      <c r="C83">
        <v>14</v>
      </c>
      <c r="D83">
        <v>3</v>
      </c>
      <c r="E83" t="s">
        <v>109</v>
      </c>
      <c r="F83" t="s">
        <v>109</v>
      </c>
      <c r="G83" t="s">
        <v>109</v>
      </c>
      <c r="H83" t="s">
        <v>16</v>
      </c>
      <c r="I83" t="s">
        <v>25</v>
      </c>
      <c r="J83">
        <v>100.08</v>
      </c>
      <c r="K83" t="s">
        <v>109</v>
      </c>
      <c r="L83" t="s">
        <v>109</v>
      </c>
      <c r="M83" t="s">
        <v>109</v>
      </c>
      <c r="N83">
        <f t="shared" si="9"/>
        <v>100.08</v>
      </c>
      <c r="O83" t="e">
        <f t="shared" si="14"/>
        <v>#VALUE!</v>
      </c>
      <c r="P83">
        <v>0</v>
      </c>
      <c r="Q83">
        <v>91.99</v>
      </c>
      <c r="R83">
        <v>0.44063210000000003</v>
      </c>
      <c r="S83">
        <v>3.9298128000000001</v>
      </c>
      <c r="T83">
        <f t="shared" si="15"/>
        <v>91.99</v>
      </c>
      <c r="U83" s="3">
        <f t="shared" si="10"/>
        <v>0.47900000000000009</v>
      </c>
      <c r="V83">
        <f t="shared" si="11"/>
        <v>4.2720000000000002</v>
      </c>
      <c r="W83" s="1">
        <f t="shared" ref="W83" si="26">100*(V85-V84)/V83</f>
        <v>34.701943413622161</v>
      </c>
      <c r="X83" s="1">
        <f t="shared" ref="X83" si="27">1000000*(V85-V84)/55.85/100</f>
        <v>265.43724666605885</v>
      </c>
    </row>
    <row r="84" spans="1:24">
      <c r="A84" t="s">
        <v>165</v>
      </c>
      <c r="B84" t="s">
        <v>169</v>
      </c>
      <c r="C84">
        <v>14</v>
      </c>
      <c r="D84">
        <v>3</v>
      </c>
      <c r="E84" t="s">
        <v>109</v>
      </c>
      <c r="F84" t="s">
        <v>109</v>
      </c>
      <c r="G84" t="s">
        <v>109</v>
      </c>
      <c r="H84" t="s">
        <v>17</v>
      </c>
      <c r="I84" t="s">
        <v>25</v>
      </c>
      <c r="J84">
        <v>99.42</v>
      </c>
      <c r="K84">
        <v>14148.9</v>
      </c>
      <c r="L84" t="s">
        <v>109</v>
      </c>
      <c r="M84">
        <v>14221.5</v>
      </c>
      <c r="N84">
        <f t="shared" si="9"/>
        <v>99.42</v>
      </c>
      <c r="O84">
        <f t="shared" si="14"/>
        <v>72.600000000000364</v>
      </c>
      <c r="P84">
        <f>(O84-N84)/O84</f>
        <v>-0.36942148760329896</v>
      </c>
      <c r="Q84">
        <v>71.81</v>
      </c>
      <c r="R84">
        <v>0.23194629999999999</v>
      </c>
      <c r="S84">
        <v>1.4843127</v>
      </c>
      <c r="T84">
        <f t="shared" si="15"/>
        <v>98.338157024792906</v>
      </c>
      <c r="U84" s="3">
        <f t="shared" si="10"/>
        <v>0.23586602293301262</v>
      </c>
      <c r="V84">
        <f t="shared" si="11"/>
        <v>1.5093964996982574</v>
      </c>
    </row>
    <row r="85" spans="1:24">
      <c r="A85" t="s">
        <v>165</v>
      </c>
      <c r="B85" t="s">
        <v>169</v>
      </c>
      <c r="C85">
        <v>14</v>
      </c>
      <c r="D85">
        <v>3</v>
      </c>
      <c r="E85" t="s">
        <v>109</v>
      </c>
      <c r="F85" t="s">
        <v>109</v>
      </c>
      <c r="G85" t="s">
        <v>109</v>
      </c>
      <c r="H85" t="s">
        <v>18</v>
      </c>
      <c r="I85" t="s">
        <v>25</v>
      </c>
      <c r="J85">
        <v>99.65</v>
      </c>
      <c r="K85">
        <v>13992.3</v>
      </c>
      <c r="L85" t="s">
        <v>109</v>
      </c>
      <c r="M85">
        <v>14082.7</v>
      </c>
      <c r="N85">
        <f t="shared" si="9"/>
        <v>99.65</v>
      </c>
      <c r="O85">
        <f t="shared" si="14"/>
        <v>90.400000000001455</v>
      </c>
      <c r="P85">
        <f>(O85-N85)/O85</f>
        <v>-0.10232300884953983</v>
      </c>
      <c r="Q85">
        <v>94.64</v>
      </c>
      <c r="R85">
        <v>0.31515120000000002</v>
      </c>
      <c r="S85">
        <v>3.1212271999999999</v>
      </c>
      <c r="T85">
        <f t="shared" si="15"/>
        <v>104.32384955752045</v>
      </c>
      <c r="U85" s="3">
        <f t="shared" si="10"/>
        <v>0.30208931259408417</v>
      </c>
      <c r="V85">
        <f t="shared" si="11"/>
        <v>2.9918635223281962</v>
      </c>
    </row>
    <row r="86" spans="1:24">
      <c r="A86" t="s">
        <v>165</v>
      </c>
      <c r="B86" t="s">
        <v>169</v>
      </c>
      <c r="C86">
        <v>15</v>
      </c>
      <c r="D86">
        <v>2</v>
      </c>
      <c r="E86" t="s">
        <v>109</v>
      </c>
      <c r="F86" t="s">
        <v>109</v>
      </c>
      <c r="G86" t="s">
        <v>109</v>
      </c>
      <c r="H86" t="s">
        <v>16</v>
      </c>
      <c r="I86" t="s">
        <v>26</v>
      </c>
      <c r="J86">
        <v>99.61</v>
      </c>
      <c r="K86" t="s">
        <v>109</v>
      </c>
      <c r="L86" t="s">
        <v>109</v>
      </c>
      <c r="M86" t="s">
        <v>109</v>
      </c>
      <c r="N86">
        <f t="shared" si="9"/>
        <v>99.61</v>
      </c>
      <c r="O86" t="e">
        <f t="shared" si="14"/>
        <v>#VALUE!</v>
      </c>
      <c r="P86">
        <v>0</v>
      </c>
      <c r="Q86">
        <v>89.07</v>
      </c>
      <c r="R86">
        <v>0.39458009999999999</v>
      </c>
      <c r="S86">
        <v>3.6304932000000001</v>
      </c>
      <c r="T86">
        <f t="shared" si="15"/>
        <v>89.07</v>
      </c>
      <c r="U86" s="3">
        <f t="shared" si="10"/>
        <v>0.44300000000000006</v>
      </c>
      <c r="V86">
        <f t="shared" si="11"/>
        <v>4.0760000000000005</v>
      </c>
      <c r="W86" s="1">
        <f t="shared" ref="W86" si="28">100*(V88-V87)/V86</f>
        <v>31.711009298461484</v>
      </c>
      <c r="X86" s="1">
        <f t="shared" ref="X86" si="29">1000000*(V88-V87)/55.85/100</f>
        <v>231.43075004570997</v>
      </c>
    </row>
    <row r="87" spans="1:24">
      <c r="A87" t="s">
        <v>165</v>
      </c>
      <c r="B87" t="s">
        <v>169</v>
      </c>
      <c r="C87">
        <v>15</v>
      </c>
      <c r="D87">
        <v>2</v>
      </c>
      <c r="E87" t="s">
        <v>109</v>
      </c>
      <c r="F87" t="s">
        <v>109</v>
      </c>
      <c r="G87" t="s">
        <v>109</v>
      </c>
      <c r="H87" t="s">
        <v>17</v>
      </c>
      <c r="I87" t="s">
        <v>26</v>
      </c>
      <c r="J87">
        <v>99.32</v>
      </c>
      <c r="K87">
        <v>14091.2</v>
      </c>
      <c r="L87" t="s">
        <v>109</v>
      </c>
      <c r="M87">
        <v>14167.8</v>
      </c>
      <c r="N87">
        <f t="shared" si="9"/>
        <v>99.32</v>
      </c>
      <c r="O87">
        <f t="shared" si="14"/>
        <v>76.599999999998545</v>
      </c>
      <c r="P87">
        <f>(O87-N87)/O87</f>
        <v>-0.2966057441253509</v>
      </c>
      <c r="Q87">
        <v>72.83</v>
      </c>
      <c r="R87">
        <v>0.18207499999999999</v>
      </c>
      <c r="S87">
        <v>1.5855090999999999</v>
      </c>
      <c r="T87">
        <f t="shared" si="15"/>
        <v>94.4317963446493</v>
      </c>
      <c r="U87" s="3">
        <f t="shared" si="10"/>
        <v>0.19281111558598105</v>
      </c>
      <c r="V87">
        <f t="shared" si="11"/>
        <v>1.6789991945227229</v>
      </c>
    </row>
    <row r="88" spans="1:24">
      <c r="A88" t="s">
        <v>165</v>
      </c>
      <c r="B88" t="s">
        <v>169</v>
      </c>
      <c r="C88">
        <v>15</v>
      </c>
      <c r="D88">
        <v>2</v>
      </c>
      <c r="E88" t="s">
        <v>109</v>
      </c>
      <c r="F88" t="s">
        <v>109</v>
      </c>
      <c r="G88" t="s">
        <v>109</v>
      </c>
      <c r="H88" t="s">
        <v>18</v>
      </c>
      <c r="I88" t="s">
        <v>26</v>
      </c>
      <c r="J88">
        <v>99.29</v>
      </c>
      <c r="K88">
        <v>14039.6</v>
      </c>
      <c r="L88" t="s">
        <v>109</v>
      </c>
      <c r="M88">
        <v>14129.8</v>
      </c>
      <c r="N88">
        <f t="shared" si="9"/>
        <v>99.29</v>
      </c>
      <c r="O88">
        <f t="shared" si="14"/>
        <v>90.199999999998909</v>
      </c>
      <c r="P88">
        <f>(O88-N88)/O88</f>
        <v>-0.10077605321509099</v>
      </c>
      <c r="Q88">
        <v>93.14</v>
      </c>
      <c r="R88">
        <v>0.349275</v>
      </c>
      <c r="S88">
        <v>3.0466093999999999</v>
      </c>
      <c r="T88">
        <f t="shared" si="15"/>
        <v>102.52628159645357</v>
      </c>
      <c r="U88" s="3">
        <f t="shared" si="10"/>
        <v>0.3406687481115882</v>
      </c>
      <c r="V88">
        <f t="shared" si="11"/>
        <v>2.971539933528013</v>
      </c>
    </row>
    <row r="89" spans="1:24" s="2" customFormat="1">
      <c r="A89" t="s">
        <v>165</v>
      </c>
      <c r="B89" t="s">
        <v>169</v>
      </c>
      <c r="C89">
        <v>15</v>
      </c>
      <c r="D89">
        <v>4</v>
      </c>
      <c r="E89" t="s">
        <v>109</v>
      </c>
      <c r="F89" t="s">
        <v>109</v>
      </c>
      <c r="G89" t="s">
        <v>109</v>
      </c>
      <c r="H89" t="s">
        <v>16</v>
      </c>
      <c r="I89" s="2" t="s">
        <v>27</v>
      </c>
      <c r="J89" s="2">
        <v>96.92</v>
      </c>
      <c r="K89" s="2" t="s">
        <v>109</v>
      </c>
      <c r="L89" s="2" t="s">
        <v>109</v>
      </c>
      <c r="M89" s="2">
        <v>14128.3</v>
      </c>
      <c r="N89" s="2">
        <f t="shared" si="9"/>
        <v>96.92</v>
      </c>
      <c r="O89" s="2" t="e">
        <f t="shared" si="14"/>
        <v>#VALUE!</v>
      </c>
      <c r="P89" s="2">
        <v>0</v>
      </c>
      <c r="Q89" s="2">
        <v>82.74</v>
      </c>
      <c r="R89" s="2">
        <v>0.3698478</v>
      </c>
      <c r="S89" s="2">
        <v>3.876369</v>
      </c>
      <c r="T89" s="2">
        <f t="shared" si="15"/>
        <v>82.74</v>
      </c>
      <c r="U89" s="14">
        <f t="shared" si="10"/>
        <v>0.44700000000000001</v>
      </c>
      <c r="V89" s="2">
        <f t="shared" si="11"/>
        <v>4.6849999999999996</v>
      </c>
      <c r="W89" s="15">
        <f t="shared" ref="W89" si="30">100*(V91-V90)/V89</f>
        <v>30.697745638149748</v>
      </c>
      <c r="X89" s="15">
        <f t="shared" ref="X89" si="31">1000000*(V91-V90)/55.85/100</f>
        <v>257.50928973094278</v>
      </c>
    </row>
    <row r="90" spans="1:24">
      <c r="A90" t="s">
        <v>165</v>
      </c>
      <c r="B90" t="s">
        <v>169</v>
      </c>
      <c r="C90">
        <v>15</v>
      </c>
      <c r="D90">
        <v>4</v>
      </c>
      <c r="E90" t="s">
        <v>109</v>
      </c>
      <c r="F90" t="s">
        <v>109</v>
      </c>
      <c r="G90" t="s">
        <v>109</v>
      </c>
      <c r="H90" t="s">
        <v>17</v>
      </c>
      <c r="I90" t="s">
        <v>27</v>
      </c>
      <c r="J90">
        <v>99.57</v>
      </c>
      <c r="K90">
        <v>14054.9</v>
      </c>
      <c r="L90" t="s">
        <v>109</v>
      </c>
      <c r="M90">
        <v>14128.3</v>
      </c>
      <c r="N90">
        <f t="shared" si="9"/>
        <v>99.57</v>
      </c>
      <c r="O90">
        <f t="shared" si="14"/>
        <v>73.399999999999636</v>
      </c>
      <c r="P90">
        <f>(O90-N90)/O90</f>
        <v>-0.35653950953679137</v>
      </c>
      <c r="Q90">
        <v>71.23</v>
      </c>
      <c r="R90">
        <v>0.2051424</v>
      </c>
      <c r="S90">
        <v>1.9908785</v>
      </c>
      <c r="T90">
        <f t="shared" si="15"/>
        <v>96.626309264305661</v>
      </c>
      <c r="U90" s="3">
        <f t="shared" si="10"/>
        <v>0.21230491111780553</v>
      </c>
      <c r="V90">
        <f t="shared" si="11"/>
        <v>2.0603896756050917</v>
      </c>
    </row>
    <row r="91" spans="1:24">
      <c r="A91" t="s">
        <v>165</v>
      </c>
      <c r="B91" t="s">
        <v>169</v>
      </c>
      <c r="C91">
        <v>15</v>
      </c>
      <c r="D91">
        <v>4</v>
      </c>
      <c r="E91" t="s">
        <v>109</v>
      </c>
      <c r="F91" t="s">
        <v>109</v>
      </c>
      <c r="G91" t="s">
        <v>109</v>
      </c>
      <c r="H91" t="s">
        <v>18</v>
      </c>
      <c r="I91" t="s">
        <v>27</v>
      </c>
      <c r="J91">
        <v>99.23</v>
      </c>
      <c r="K91">
        <v>13423.4</v>
      </c>
      <c r="L91" t="s">
        <v>109</v>
      </c>
      <c r="M91">
        <v>13515</v>
      </c>
      <c r="N91">
        <f t="shared" si="9"/>
        <v>99.23</v>
      </c>
      <c r="O91">
        <f t="shared" si="14"/>
        <v>91.600000000000364</v>
      </c>
      <c r="P91">
        <f>(O91-N91)/O91</f>
        <v>-8.3296943231436785E-2</v>
      </c>
      <c r="Q91">
        <v>91.42</v>
      </c>
      <c r="R91">
        <v>0.35196699999999997</v>
      </c>
      <c r="S91">
        <v>3.4648180000000002</v>
      </c>
      <c r="T91">
        <f t="shared" si="15"/>
        <v>99.035006550217958</v>
      </c>
      <c r="U91" s="3">
        <f t="shared" si="10"/>
        <v>0.35539655346165611</v>
      </c>
      <c r="V91">
        <f t="shared" si="11"/>
        <v>3.4985790587524073</v>
      </c>
    </row>
    <row r="92" spans="1:24">
      <c r="A92" t="s">
        <v>165</v>
      </c>
      <c r="B92" t="s">
        <v>169</v>
      </c>
      <c r="C92">
        <v>16</v>
      </c>
      <c r="D92">
        <v>2</v>
      </c>
      <c r="E92" t="s">
        <v>109</v>
      </c>
      <c r="F92" t="s">
        <v>109</v>
      </c>
      <c r="G92" t="s">
        <v>109</v>
      </c>
      <c r="H92" t="s">
        <v>16</v>
      </c>
      <c r="I92" t="s">
        <v>28</v>
      </c>
      <c r="J92">
        <v>100.02</v>
      </c>
      <c r="K92" t="s">
        <v>109</v>
      </c>
      <c r="L92" t="s">
        <v>109</v>
      </c>
      <c r="M92" t="s">
        <v>109</v>
      </c>
      <c r="N92">
        <f t="shared" si="9"/>
        <v>100.02</v>
      </c>
      <c r="O92" t="e">
        <f t="shared" si="14"/>
        <v>#VALUE!</v>
      </c>
      <c r="P92">
        <v>0</v>
      </c>
      <c r="Q92">
        <v>92.5</v>
      </c>
      <c r="R92">
        <v>0.41994999999999999</v>
      </c>
      <c r="S92">
        <v>3.958075</v>
      </c>
      <c r="T92">
        <f t="shared" si="15"/>
        <v>92.5</v>
      </c>
      <c r="U92" s="3">
        <f t="shared" si="10"/>
        <v>0.45399999999999996</v>
      </c>
      <c r="V92">
        <f t="shared" si="11"/>
        <v>4.2789999999999999</v>
      </c>
      <c r="W92" s="1">
        <f t="shared" ref="W92" si="32">100*(V94-V93)/V92</f>
        <v>12.699002192318465</v>
      </c>
      <c r="X92" s="1">
        <f t="shared" ref="X92" si="33">1000000*(V94-V93)/55.85/100</f>
        <v>97.294593340968134</v>
      </c>
    </row>
    <row r="93" spans="1:24">
      <c r="A93" t="s">
        <v>165</v>
      </c>
      <c r="B93" t="s">
        <v>169</v>
      </c>
      <c r="C93">
        <v>16</v>
      </c>
      <c r="D93">
        <v>2</v>
      </c>
      <c r="E93" t="s">
        <v>109</v>
      </c>
      <c r="F93" t="s">
        <v>109</v>
      </c>
      <c r="G93" t="s">
        <v>109</v>
      </c>
      <c r="H93" t="s">
        <v>17</v>
      </c>
      <c r="I93" t="s">
        <v>28</v>
      </c>
      <c r="J93">
        <v>99.61</v>
      </c>
      <c r="K93">
        <v>14071.1</v>
      </c>
      <c r="L93" t="s">
        <v>109</v>
      </c>
      <c r="M93">
        <v>14148.3</v>
      </c>
      <c r="N93">
        <f t="shared" si="9"/>
        <v>99.61</v>
      </c>
      <c r="O93">
        <f t="shared" si="14"/>
        <v>77.199999999998909</v>
      </c>
      <c r="P93">
        <f>(O93-N93)/O93</f>
        <v>-0.29028497409328247</v>
      </c>
      <c r="Q93">
        <v>74.23</v>
      </c>
      <c r="R93">
        <v>0.25460890000000003</v>
      </c>
      <c r="S93">
        <v>1.9396298999999999</v>
      </c>
      <c r="T93">
        <f t="shared" si="15"/>
        <v>95.777853626944363</v>
      </c>
      <c r="U93" s="3">
        <f t="shared" si="10"/>
        <v>0.265832747716089</v>
      </c>
      <c r="V93">
        <f t="shared" si="11"/>
        <v>2.0251340226884564</v>
      </c>
    </row>
    <row r="94" spans="1:24">
      <c r="A94" t="s">
        <v>165</v>
      </c>
      <c r="B94" t="s">
        <v>169</v>
      </c>
      <c r="C94">
        <v>16</v>
      </c>
      <c r="D94">
        <v>2</v>
      </c>
      <c r="E94" t="s">
        <v>109</v>
      </c>
      <c r="F94" t="s">
        <v>109</v>
      </c>
      <c r="G94" t="s">
        <v>109</v>
      </c>
      <c r="H94" t="s">
        <v>18</v>
      </c>
      <c r="I94" t="s">
        <v>28</v>
      </c>
      <c r="J94">
        <v>99.48</v>
      </c>
      <c r="K94">
        <v>14083.5</v>
      </c>
      <c r="L94" t="s">
        <v>109</v>
      </c>
      <c r="M94">
        <v>14158.3</v>
      </c>
      <c r="N94">
        <f t="shared" si="9"/>
        <v>99.48</v>
      </c>
      <c r="O94">
        <f t="shared" si="14"/>
        <v>74.799999999999272</v>
      </c>
      <c r="P94">
        <f>(O94-N94)/O94</f>
        <v>-0.32994652406418412</v>
      </c>
      <c r="Q94">
        <v>94.17</v>
      </c>
      <c r="R94">
        <v>0.37385489999999999</v>
      </c>
      <c r="S94">
        <v>3.2168472000000001</v>
      </c>
      <c r="T94">
        <f t="shared" si="15"/>
        <v>125.24106417112422</v>
      </c>
      <c r="U94" s="3">
        <f t="shared" si="10"/>
        <v>0.29850824286288408</v>
      </c>
      <c r="V94">
        <f t="shared" si="11"/>
        <v>2.5685243264977635</v>
      </c>
    </row>
    <row r="95" spans="1:24">
      <c r="A95" t="s">
        <v>165</v>
      </c>
      <c r="B95" t="s">
        <v>169</v>
      </c>
      <c r="C95">
        <v>20</v>
      </c>
      <c r="D95">
        <v>1</v>
      </c>
      <c r="E95" t="s">
        <v>109</v>
      </c>
      <c r="F95" t="s">
        <v>109</v>
      </c>
      <c r="G95" t="s">
        <v>109</v>
      </c>
      <c r="H95" t="s">
        <v>16</v>
      </c>
      <c r="I95" t="s">
        <v>29</v>
      </c>
      <c r="J95">
        <v>99.96</v>
      </c>
      <c r="K95" t="s">
        <v>109</v>
      </c>
      <c r="L95" t="s">
        <v>109</v>
      </c>
      <c r="M95" t="s">
        <v>109</v>
      </c>
      <c r="N95">
        <f t="shared" si="9"/>
        <v>99.96</v>
      </c>
      <c r="O95" t="e">
        <f t="shared" si="14"/>
        <v>#VALUE!</v>
      </c>
      <c r="P95">
        <v>0</v>
      </c>
      <c r="Q95">
        <v>93.31</v>
      </c>
      <c r="R95">
        <v>0.4553528</v>
      </c>
      <c r="S95">
        <v>4.1243020000000001</v>
      </c>
      <c r="T95">
        <f t="shared" si="15"/>
        <v>93.31</v>
      </c>
      <c r="U95" s="3">
        <f t="shared" si="10"/>
        <v>0.48799999999999999</v>
      </c>
      <c r="V95">
        <f t="shared" si="11"/>
        <v>4.42</v>
      </c>
      <c r="W95" s="1">
        <f t="shared" ref="W95" si="34">100*(V97-V96)/V95</f>
        <v>28.167491175501517</v>
      </c>
      <c r="X95" s="1">
        <f t="shared" ref="X95" si="35">1000000*(V97-V96)/55.85/100</f>
        <v>222.91908862259032</v>
      </c>
    </row>
    <row r="96" spans="1:24">
      <c r="A96" t="s">
        <v>165</v>
      </c>
      <c r="B96" t="s">
        <v>169</v>
      </c>
      <c r="C96">
        <v>20</v>
      </c>
      <c r="D96">
        <v>1</v>
      </c>
      <c r="E96" t="s">
        <v>109</v>
      </c>
      <c r="F96" t="s">
        <v>109</v>
      </c>
      <c r="G96" t="s">
        <v>109</v>
      </c>
      <c r="H96" t="s">
        <v>17</v>
      </c>
      <c r="I96" t="s">
        <v>29</v>
      </c>
      <c r="J96">
        <v>99.93</v>
      </c>
      <c r="K96">
        <v>14076.1</v>
      </c>
      <c r="L96">
        <v>14151.6</v>
      </c>
      <c r="M96">
        <v>14153.9</v>
      </c>
      <c r="N96">
        <f t="shared" si="9"/>
        <v>99.93</v>
      </c>
      <c r="O96">
        <f t="shared" si="14"/>
        <v>77.799999999999272</v>
      </c>
      <c r="P96">
        <f>(O96-N96)/O96</f>
        <v>-0.28444730077122032</v>
      </c>
      <c r="Q96">
        <v>74.150000000000006</v>
      </c>
      <c r="R96">
        <v>0.25655899999999998</v>
      </c>
      <c r="S96">
        <v>1.9961180000000001</v>
      </c>
      <c r="T96">
        <f t="shared" si="15"/>
        <v>95.241767352186002</v>
      </c>
      <c r="U96" s="3">
        <f t="shared" si="10"/>
        <v>0.26937656359451356</v>
      </c>
      <c r="V96">
        <f t="shared" si="11"/>
        <v>2.0958430901630942</v>
      </c>
    </row>
    <row r="97" spans="1:25">
      <c r="A97" t="s">
        <v>165</v>
      </c>
      <c r="B97" t="s">
        <v>169</v>
      </c>
      <c r="C97">
        <v>20</v>
      </c>
      <c r="D97">
        <v>1</v>
      </c>
      <c r="E97" t="s">
        <v>109</v>
      </c>
      <c r="F97" t="s">
        <v>109</v>
      </c>
      <c r="G97" t="s">
        <v>109</v>
      </c>
      <c r="H97" t="s">
        <v>18</v>
      </c>
      <c r="I97" t="s">
        <v>29</v>
      </c>
      <c r="J97">
        <v>99.74</v>
      </c>
      <c r="K97">
        <v>14014.2</v>
      </c>
      <c r="L97" t="s">
        <v>109</v>
      </c>
      <c r="M97">
        <v>14107.8</v>
      </c>
      <c r="N97">
        <f t="shared" si="9"/>
        <v>99.74</v>
      </c>
      <c r="O97">
        <f t="shared" si="14"/>
        <v>93.599999999998545</v>
      </c>
      <c r="P97">
        <f>(O97-N97)/O97</f>
        <v>-6.5598290598307116E-2</v>
      </c>
      <c r="Q97">
        <v>95.21</v>
      </c>
      <c r="R97">
        <v>0.33418710000000001</v>
      </c>
      <c r="S97">
        <v>3.3894760000000002</v>
      </c>
      <c r="T97">
        <f t="shared" si="15"/>
        <v>101.45561324786482</v>
      </c>
      <c r="U97" s="3">
        <f t="shared" si="10"/>
        <v>0.32939242029275612</v>
      </c>
      <c r="V97">
        <f t="shared" si="11"/>
        <v>3.3408462001202612</v>
      </c>
    </row>
    <row r="98" spans="1:25">
      <c r="A98" t="s">
        <v>165</v>
      </c>
      <c r="B98" t="s">
        <v>169</v>
      </c>
      <c r="C98">
        <v>20</v>
      </c>
      <c r="D98">
        <v>3</v>
      </c>
      <c r="E98" t="s">
        <v>109</v>
      </c>
      <c r="F98" t="s">
        <v>109</v>
      </c>
      <c r="G98" t="s">
        <v>109</v>
      </c>
      <c r="H98" t="s">
        <v>16</v>
      </c>
      <c r="I98" t="s">
        <v>30</v>
      </c>
      <c r="J98">
        <v>99.19</v>
      </c>
      <c r="K98" t="s">
        <v>109</v>
      </c>
      <c r="L98" t="s">
        <v>109</v>
      </c>
      <c r="M98" t="s">
        <v>109</v>
      </c>
      <c r="N98">
        <f t="shared" si="9"/>
        <v>99.19</v>
      </c>
      <c r="O98" t="e">
        <f t="shared" si="14"/>
        <v>#VALUE!</v>
      </c>
      <c r="P98">
        <v>0</v>
      </c>
      <c r="Q98">
        <v>90.95</v>
      </c>
      <c r="R98">
        <v>0.47748750000000001</v>
      </c>
      <c r="S98">
        <v>4.3528669999999998</v>
      </c>
      <c r="T98">
        <f t="shared" si="15"/>
        <v>90.95</v>
      </c>
      <c r="U98" s="3">
        <f t="shared" si="10"/>
        <v>0.52500000000000002</v>
      </c>
      <c r="V98">
        <f t="shared" si="11"/>
        <v>4.7859999999999996</v>
      </c>
      <c r="W98" s="1">
        <f t="shared" ref="W98" si="36">100*(V100-V99)/V98</f>
        <v>33.989680277218895</v>
      </c>
      <c r="X98" s="1">
        <f t="shared" ref="X98" si="37">1000000*(V100-V99)/55.85/100</f>
        <v>291.27056366476211</v>
      </c>
    </row>
    <row r="99" spans="1:25">
      <c r="A99" t="s">
        <v>165</v>
      </c>
      <c r="B99" t="s">
        <v>169</v>
      </c>
      <c r="C99">
        <v>20</v>
      </c>
      <c r="D99">
        <v>3</v>
      </c>
      <c r="E99" t="s">
        <v>109</v>
      </c>
      <c r="F99" t="s">
        <v>109</v>
      </c>
      <c r="G99" t="s">
        <v>109</v>
      </c>
      <c r="H99" t="s">
        <v>17</v>
      </c>
      <c r="I99" t="s">
        <v>30</v>
      </c>
      <c r="J99">
        <v>99.5</v>
      </c>
      <c r="K99">
        <v>14069.7</v>
      </c>
      <c r="L99" t="s">
        <v>109</v>
      </c>
      <c r="M99">
        <v>14141.1</v>
      </c>
      <c r="N99">
        <f t="shared" si="9"/>
        <v>99.5</v>
      </c>
      <c r="O99">
        <f t="shared" si="14"/>
        <v>71.399999999999636</v>
      </c>
      <c r="P99">
        <f>(O99-N99)/O99</f>
        <v>-0.39355742296919477</v>
      </c>
      <c r="Q99">
        <v>69.61</v>
      </c>
      <c r="R99">
        <v>0.24989990000000001</v>
      </c>
      <c r="S99">
        <v>1.8523221000000001</v>
      </c>
      <c r="T99">
        <f t="shared" si="15"/>
        <v>97.00553221288564</v>
      </c>
      <c r="U99" s="3">
        <f t="shared" si="10"/>
        <v>0.25761407035175754</v>
      </c>
      <c r="V99">
        <f t="shared" si="11"/>
        <v>1.9095015075376789</v>
      </c>
      <c r="Y99" t="s">
        <v>51</v>
      </c>
    </row>
    <row r="100" spans="1:25">
      <c r="A100" t="s">
        <v>165</v>
      </c>
      <c r="B100" t="s">
        <v>169</v>
      </c>
      <c r="C100">
        <v>20</v>
      </c>
      <c r="D100">
        <v>3</v>
      </c>
      <c r="E100" t="s">
        <v>109</v>
      </c>
      <c r="F100" t="s">
        <v>109</v>
      </c>
      <c r="G100" t="s">
        <v>109</v>
      </c>
      <c r="H100" t="s">
        <v>18</v>
      </c>
      <c r="I100" t="s">
        <v>30</v>
      </c>
      <c r="J100">
        <v>99.19</v>
      </c>
      <c r="K100">
        <v>13572</v>
      </c>
      <c r="L100" t="s">
        <v>109</v>
      </c>
      <c r="M100">
        <v>13662.8</v>
      </c>
      <c r="N100">
        <f t="shared" ref="N100:N163" si="38">J100</f>
        <v>99.19</v>
      </c>
      <c r="O100">
        <f t="shared" si="14"/>
        <v>90.799999999999272</v>
      </c>
      <c r="P100">
        <f>(O100-N100)/O100</f>
        <v>-9.2400881057277451E-2</v>
      </c>
      <c r="Q100">
        <v>91.59</v>
      </c>
      <c r="R100">
        <v>0.40574369999999998</v>
      </c>
      <c r="S100">
        <v>3.5381217</v>
      </c>
      <c r="T100">
        <f t="shared" si="15"/>
        <v>100.05299669603605</v>
      </c>
      <c r="U100" s="3">
        <f t="shared" si="10"/>
        <v>0.4055287831434588</v>
      </c>
      <c r="V100">
        <f t="shared" si="11"/>
        <v>3.5362476056053751</v>
      </c>
    </row>
    <row r="101" spans="1:25">
      <c r="A101" t="s">
        <v>165</v>
      </c>
      <c r="B101" t="s">
        <v>169</v>
      </c>
      <c r="C101">
        <v>34</v>
      </c>
      <c r="D101">
        <v>2</v>
      </c>
      <c r="E101" t="s">
        <v>109</v>
      </c>
      <c r="F101" t="s">
        <v>109</v>
      </c>
      <c r="G101" t="s">
        <v>109</v>
      </c>
      <c r="H101" t="s">
        <v>16</v>
      </c>
      <c r="I101" t="s">
        <v>31</v>
      </c>
      <c r="J101">
        <v>99.17</v>
      </c>
      <c r="K101" t="s">
        <v>109</v>
      </c>
      <c r="L101" t="s">
        <v>109</v>
      </c>
      <c r="M101" t="s">
        <v>109</v>
      </c>
      <c r="N101">
        <f t="shared" si="38"/>
        <v>99.17</v>
      </c>
      <c r="O101" t="e">
        <f t="shared" si="14"/>
        <v>#VALUE!</v>
      </c>
      <c r="P101">
        <v>0</v>
      </c>
      <c r="Q101">
        <v>87.13</v>
      </c>
      <c r="R101">
        <v>0.4591751</v>
      </c>
      <c r="S101">
        <v>4.3077072000000003</v>
      </c>
      <c r="T101">
        <f t="shared" si="15"/>
        <v>87.13</v>
      </c>
      <c r="U101" s="3">
        <f t="shared" si="10"/>
        <v>0.52700000000000002</v>
      </c>
      <c r="V101">
        <f t="shared" si="11"/>
        <v>4.9440000000000008</v>
      </c>
      <c r="W101" s="1">
        <f t="shared" ref="W101" si="39">100*(V103-V102)/V101</f>
        <v>28.338874718981035</v>
      </c>
      <c r="X101" s="1">
        <f t="shared" ref="X101" si="40">1000000*(V103-V102)/55.85/100</f>
        <v>250.86373609783755</v>
      </c>
    </row>
    <row r="102" spans="1:25">
      <c r="A102" t="s">
        <v>165</v>
      </c>
      <c r="B102" t="s">
        <v>169</v>
      </c>
      <c r="C102">
        <v>34</v>
      </c>
      <c r="D102">
        <v>2</v>
      </c>
      <c r="E102" t="s">
        <v>109</v>
      </c>
      <c r="F102" t="s">
        <v>109</v>
      </c>
      <c r="G102" t="s">
        <v>109</v>
      </c>
      <c r="H102" t="s">
        <v>17</v>
      </c>
      <c r="I102" t="s">
        <v>31</v>
      </c>
      <c r="J102">
        <v>99.37</v>
      </c>
      <c r="K102">
        <v>13495.7</v>
      </c>
      <c r="L102" t="s">
        <v>109</v>
      </c>
      <c r="M102">
        <v>13572.2</v>
      </c>
      <c r="N102">
        <f t="shared" si="38"/>
        <v>99.37</v>
      </c>
      <c r="O102">
        <f t="shared" si="14"/>
        <v>76.5</v>
      </c>
      <c r="P102">
        <f>(O102-N102)/O102</f>
        <v>-0.29895424836601314</v>
      </c>
      <c r="Q102">
        <v>75.56</v>
      </c>
      <c r="R102">
        <v>0.24859239999999999</v>
      </c>
      <c r="S102">
        <v>2.5614840000000001</v>
      </c>
      <c r="T102">
        <f t="shared" si="15"/>
        <v>98.148983006535957</v>
      </c>
      <c r="U102" s="3">
        <f t="shared" si="10"/>
        <v>0.25328066820972123</v>
      </c>
      <c r="V102">
        <f t="shared" si="11"/>
        <v>2.6097916876320824</v>
      </c>
    </row>
    <row r="103" spans="1:25">
      <c r="A103" t="s">
        <v>165</v>
      </c>
      <c r="B103" t="s">
        <v>169</v>
      </c>
      <c r="C103">
        <v>34</v>
      </c>
      <c r="D103">
        <v>2</v>
      </c>
      <c r="E103" t="s">
        <v>109</v>
      </c>
      <c r="F103" t="s">
        <v>109</v>
      </c>
      <c r="G103" t="s">
        <v>109</v>
      </c>
      <c r="H103" t="s">
        <v>18</v>
      </c>
      <c r="I103" t="s">
        <v>31</v>
      </c>
      <c r="J103">
        <v>100.04</v>
      </c>
      <c r="K103">
        <v>13425.9</v>
      </c>
      <c r="L103" t="s">
        <v>109</v>
      </c>
      <c r="M103">
        <v>13520.4</v>
      </c>
      <c r="N103">
        <f t="shared" si="38"/>
        <v>100.04</v>
      </c>
      <c r="O103">
        <f t="shared" si="14"/>
        <v>94.5</v>
      </c>
      <c r="P103">
        <f>(O103-N103)/O103</f>
        <v>-5.862433862433869E-2</v>
      </c>
      <c r="Q103">
        <v>95.38</v>
      </c>
      <c r="R103">
        <v>0.44923980000000002</v>
      </c>
      <c r="S103">
        <v>4.0498348000000002</v>
      </c>
      <c r="T103">
        <f t="shared" si="15"/>
        <v>100.97158941798942</v>
      </c>
      <c r="U103" s="3">
        <f t="shared" si="10"/>
        <v>0.44491703318672532</v>
      </c>
      <c r="V103">
        <f t="shared" si="11"/>
        <v>4.010865653738505</v>
      </c>
    </row>
    <row r="104" spans="1:25">
      <c r="A104" t="s">
        <v>165</v>
      </c>
      <c r="B104" t="s">
        <v>170</v>
      </c>
      <c r="C104">
        <v>16</v>
      </c>
      <c r="D104">
        <v>3</v>
      </c>
      <c r="E104" t="s">
        <v>109</v>
      </c>
      <c r="F104" t="s">
        <v>109</v>
      </c>
      <c r="G104" t="s">
        <v>109</v>
      </c>
      <c r="H104" t="s">
        <v>16</v>
      </c>
      <c r="I104" t="s">
        <v>32</v>
      </c>
      <c r="J104">
        <v>99.58</v>
      </c>
      <c r="K104" t="s">
        <v>109</v>
      </c>
      <c r="L104" t="s">
        <v>109</v>
      </c>
      <c r="M104" t="s">
        <v>109</v>
      </c>
      <c r="N104">
        <f t="shared" si="38"/>
        <v>99.58</v>
      </c>
      <c r="O104" t="e">
        <f t="shared" si="14"/>
        <v>#VALUE!</v>
      </c>
      <c r="P104">
        <v>0</v>
      </c>
      <c r="Q104">
        <v>88.78</v>
      </c>
      <c r="R104">
        <v>0.39329540000000002</v>
      </c>
      <c r="S104">
        <v>4.1273821999999996</v>
      </c>
      <c r="T104">
        <f t="shared" si="15"/>
        <v>88.78</v>
      </c>
      <c r="U104" s="3">
        <f t="shared" si="10"/>
        <v>0.443</v>
      </c>
      <c r="V104">
        <f t="shared" si="11"/>
        <v>4.6489999999999991</v>
      </c>
      <c r="W104" s="1">
        <f t="shared" ref="W104" si="41">100*(V106-V105)/V104</f>
        <v>15.15268288919232</v>
      </c>
      <c r="X104" s="1">
        <f t="shared" ref="X104" si="42">1000000*(V106-V105)/55.85/100</f>
        <v>126.13218039723381</v>
      </c>
    </row>
    <row r="105" spans="1:25" s="2" customFormat="1">
      <c r="A105" t="s">
        <v>165</v>
      </c>
      <c r="B105" t="s">
        <v>170</v>
      </c>
      <c r="C105">
        <v>16</v>
      </c>
      <c r="D105">
        <v>3</v>
      </c>
      <c r="E105" t="s">
        <v>109</v>
      </c>
      <c r="F105" t="s">
        <v>109</v>
      </c>
      <c r="G105" t="s">
        <v>109</v>
      </c>
      <c r="H105" t="s">
        <v>17</v>
      </c>
      <c r="I105" s="2" t="s">
        <v>32</v>
      </c>
      <c r="J105" s="2">
        <v>99.86</v>
      </c>
      <c r="K105" s="2">
        <v>14084.8</v>
      </c>
      <c r="L105" s="2">
        <v>14167.9</v>
      </c>
      <c r="M105" s="2">
        <v>14166.8</v>
      </c>
      <c r="N105" s="2">
        <f t="shared" si="38"/>
        <v>99.86</v>
      </c>
      <c r="O105" s="2">
        <f t="shared" si="14"/>
        <v>82</v>
      </c>
      <c r="P105" s="2">
        <f>(O105-N105)/O105</f>
        <v>-0.21780487804878049</v>
      </c>
      <c r="Q105" s="2">
        <v>82.16</v>
      </c>
      <c r="R105" s="2">
        <v>0.35657440000000001</v>
      </c>
      <c r="S105" s="2">
        <v>2.5329928000000002</v>
      </c>
      <c r="T105" s="2">
        <f t="shared" si="15"/>
        <v>100.0548487804878</v>
      </c>
      <c r="U105" s="14">
        <f t="shared" si="10"/>
        <v>0.35637893050270381</v>
      </c>
      <c r="V105" s="2">
        <f t="shared" si="11"/>
        <v>2.5316042459443224</v>
      </c>
    </row>
    <row r="106" spans="1:25">
      <c r="A106" t="s">
        <v>165</v>
      </c>
      <c r="B106" t="s">
        <v>170</v>
      </c>
      <c r="C106">
        <v>16</v>
      </c>
      <c r="D106">
        <v>3</v>
      </c>
      <c r="E106" t="s">
        <v>109</v>
      </c>
      <c r="F106" t="s">
        <v>109</v>
      </c>
      <c r="G106" t="s">
        <v>109</v>
      </c>
      <c r="H106" t="s">
        <v>18</v>
      </c>
      <c r="I106" t="s">
        <v>32</v>
      </c>
      <c r="J106">
        <v>99.86</v>
      </c>
      <c r="K106">
        <v>14120.8</v>
      </c>
      <c r="L106" t="s">
        <v>109</v>
      </c>
      <c r="M106">
        <v>14213.5</v>
      </c>
      <c r="N106">
        <f t="shared" si="38"/>
        <v>99.86</v>
      </c>
      <c r="O106">
        <f t="shared" si="14"/>
        <v>92.700000000000728</v>
      </c>
      <c r="P106">
        <f>(O106-N106)/O106</f>
        <v>-7.7238403451987223E-2</v>
      </c>
      <c r="Q106">
        <v>95.65</v>
      </c>
      <c r="R106">
        <v>0.37781749999999997</v>
      </c>
      <c r="S106">
        <v>3.3343590000000001</v>
      </c>
      <c r="T106">
        <f t="shared" si="15"/>
        <v>103.03785329018258</v>
      </c>
      <c r="U106" s="3">
        <f t="shared" si="10"/>
        <v>0.36667834968956819</v>
      </c>
      <c r="V106">
        <f t="shared" si="11"/>
        <v>3.2360524734628733</v>
      </c>
    </row>
    <row r="107" spans="1:25">
      <c r="A107" t="s">
        <v>165</v>
      </c>
      <c r="B107" t="s">
        <v>170</v>
      </c>
      <c r="C107">
        <v>20</v>
      </c>
      <c r="D107">
        <v>1</v>
      </c>
      <c r="E107" t="s">
        <v>109</v>
      </c>
      <c r="F107" t="s">
        <v>109</v>
      </c>
      <c r="G107" t="s">
        <v>109</v>
      </c>
      <c r="H107" t="s">
        <v>16</v>
      </c>
      <c r="I107" t="s">
        <v>33</v>
      </c>
      <c r="J107">
        <v>99.92</v>
      </c>
      <c r="K107" t="s">
        <v>109</v>
      </c>
      <c r="L107" t="s">
        <v>109</v>
      </c>
      <c r="M107" t="s">
        <v>109</v>
      </c>
      <c r="N107">
        <f t="shared" si="38"/>
        <v>99.92</v>
      </c>
      <c r="O107" t="e">
        <f t="shared" si="14"/>
        <v>#VALUE!</v>
      </c>
      <c r="P107">
        <v>0</v>
      </c>
      <c r="Q107">
        <v>90.08</v>
      </c>
      <c r="R107">
        <v>0.40175680000000003</v>
      </c>
      <c r="S107">
        <v>3.8446144000000002</v>
      </c>
      <c r="T107">
        <f t="shared" si="15"/>
        <v>90.08</v>
      </c>
      <c r="U107" s="3">
        <f t="shared" si="10"/>
        <v>0.44600000000000001</v>
      </c>
      <c r="V107">
        <f t="shared" si="11"/>
        <v>4.2680000000000007</v>
      </c>
      <c r="W107" s="1">
        <f t="shared" ref="W107" si="43">100*(V109-V108)/V107</f>
        <v>27.201654221595224</v>
      </c>
      <c r="X107" s="1">
        <f t="shared" ref="X107" si="44">1000000*(V109-V108)/55.85/100</f>
        <v>207.87226538544036</v>
      </c>
    </row>
    <row r="108" spans="1:25">
      <c r="A108" t="s">
        <v>165</v>
      </c>
      <c r="B108" t="s">
        <v>170</v>
      </c>
      <c r="C108">
        <v>20</v>
      </c>
      <c r="D108">
        <v>1</v>
      </c>
      <c r="E108" t="s">
        <v>109</v>
      </c>
      <c r="F108" t="s">
        <v>109</v>
      </c>
      <c r="G108" t="s">
        <v>109</v>
      </c>
      <c r="H108" t="s">
        <v>17</v>
      </c>
      <c r="I108" t="s">
        <v>33</v>
      </c>
      <c r="J108">
        <v>99.33</v>
      </c>
      <c r="K108">
        <v>14061.1</v>
      </c>
      <c r="L108" t="s">
        <v>109</v>
      </c>
      <c r="M108">
        <v>14136.8</v>
      </c>
      <c r="N108">
        <f t="shared" si="38"/>
        <v>99.33</v>
      </c>
      <c r="O108">
        <f t="shared" si="14"/>
        <v>75.699999999998909</v>
      </c>
      <c r="P108">
        <f>(O108-N108)/O108</f>
        <v>-0.31215323645972826</v>
      </c>
      <c r="Q108">
        <v>75.22</v>
      </c>
      <c r="R108">
        <v>0.210616</v>
      </c>
      <c r="S108">
        <v>2.0271789999999998</v>
      </c>
      <c r="T108">
        <f t="shared" si="15"/>
        <v>98.700166446500759</v>
      </c>
      <c r="U108" s="3">
        <f t="shared" si="10"/>
        <v>0.21338971106412657</v>
      </c>
      <c r="V108">
        <f t="shared" si="11"/>
        <v>2.0538759689922186</v>
      </c>
    </row>
    <row r="109" spans="1:25">
      <c r="A109" t="s">
        <v>165</v>
      </c>
      <c r="B109" t="s">
        <v>170</v>
      </c>
      <c r="C109">
        <v>20</v>
      </c>
      <c r="D109">
        <v>1</v>
      </c>
      <c r="E109" t="s">
        <v>109</v>
      </c>
      <c r="F109" t="s">
        <v>109</v>
      </c>
      <c r="G109" t="s">
        <v>109</v>
      </c>
      <c r="H109" t="s">
        <v>18</v>
      </c>
      <c r="I109" t="s">
        <v>33</v>
      </c>
      <c r="J109">
        <v>99.41</v>
      </c>
      <c r="K109">
        <v>14087.3</v>
      </c>
      <c r="L109" t="s">
        <v>109</v>
      </c>
      <c r="M109">
        <v>14179.8</v>
      </c>
      <c r="N109">
        <f t="shared" si="38"/>
        <v>99.41</v>
      </c>
      <c r="O109">
        <f t="shared" si="14"/>
        <v>92.5</v>
      </c>
      <c r="P109">
        <f>(O109-N109)/O109</f>
        <v>-7.470270270270267E-2</v>
      </c>
      <c r="Q109">
        <v>95.07</v>
      </c>
      <c r="R109">
        <v>0.33559709999999998</v>
      </c>
      <c r="S109">
        <v>3.2846685</v>
      </c>
      <c r="T109">
        <f t="shared" si="15"/>
        <v>102.17198594594593</v>
      </c>
      <c r="U109" s="3">
        <f t="shared" si="10"/>
        <v>0.32846293129463838</v>
      </c>
      <c r="V109">
        <f t="shared" si="11"/>
        <v>3.2148425711699029</v>
      </c>
    </row>
    <row r="110" spans="1:25">
      <c r="A110" t="s">
        <v>165</v>
      </c>
      <c r="B110" t="s">
        <v>170</v>
      </c>
      <c r="C110">
        <v>23</v>
      </c>
      <c r="D110">
        <v>2</v>
      </c>
      <c r="E110" t="s">
        <v>109</v>
      </c>
      <c r="F110" t="s">
        <v>109</v>
      </c>
      <c r="G110" t="s">
        <v>109</v>
      </c>
      <c r="H110" t="s">
        <v>16</v>
      </c>
      <c r="I110" t="s">
        <v>34</v>
      </c>
      <c r="J110">
        <v>99.58</v>
      </c>
      <c r="K110" t="s">
        <v>109</v>
      </c>
      <c r="L110" t="s">
        <v>109</v>
      </c>
      <c r="M110" t="s">
        <v>109</v>
      </c>
      <c r="N110">
        <f t="shared" si="38"/>
        <v>99.58</v>
      </c>
      <c r="O110" t="e">
        <f t="shared" si="14"/>
        <v>#VALUE!</v>
      </c>
      <c r="P110">
        <v>0</v>
      </c>
      <c r="Q110">
        <v>90.48</v>
      </c>
      <c r="R110">
        <v>0.40896959999999999</v>
      </c>
      <c r="S110">
        <v>4.3285631999999996</v>
      </c>
      <c r="T110">
        <f t="shared" si="15"/>
        <v>90.48</v>
      </c>
      <c r="U110" s="3">
        <f t="shared" si="10"/>
        <v>0.45199999999999996</v>
      </c>
      <c r="V110">
        <f t="shared" si="11"/>
        <v>4.7839999999999998</v>
      </c>
      <c r="W110" s="1">
        <f t="shared" ref="W110" si="45">100*(V112-V111)/V110</f>
        <v>28.833042908587252</v>
      </c>
      <c r="X110" s="1">
        <f t="shared" ref="X110" si="46">1000000*(V112-V111)/55.85/100</f>
        <v>246.97811508447882</v>
      </c>
    </row>
    <row r="111" spans="1:25">
      <c r="A111" t="s">
        <v>165</v>
      </c>
      <c r="B111" t="s">
        <v>170</v>
      </c>
      <c r="C111">
        <v>23</v>
      </c>
      <c r="D111">
        <v>2</v>
      </c>
      <c r="E111" t="s">
        <v>109</v>
      </c>
      <c r="F111" t="s">
        <v>109</v>
      </c>
      <c r="G111" t="s">
        <v>109</v>
      </c>
      <c r="H111" t="s">
        <v>17</v>
      </c>
      <c r="I111" t="s">
        <v>34</v>
      </c>
      <c r="J111">
        <v>99.63</v>
      </c>
      <c r="K111">
        <v>14056.699999999901</v>
      </c>
      <c r="L111" t="s">
        <v>109</v>
      </c>
      <c r="M111">
        <v>14133.5</v>
      </c>
      <c r="N111">
        <f t="shared" si="38"/>
        <v>99.63</v>
      </c>
      <c r="O111">
        <f t="shared" si="14"/>
        <v>76.800000000099317</v>
      </c>
      <c r="P111">
        <f>(O111-N111)/O111</f>
        <v>-0.29726562499832232</v>
      </c>
      <c r="Q111">
        <v>74.239999999999995</v>
      </c>
      <c r="R111">
        <v>0.29399039999999999</v>
      </c>
      <c r="S111">
        <v>2.2316544</v>
      </c>
      <c r="T111">
        <f t="shared" si="15"/>
        <v>96.308999999875439</v>
      </c>
      <c r="U111" s="3">
        <f t="shared" si="10"/>
        <v>0.30525745257492054</v>
      </c>
      <c r="V111">
        <f t="shared" si="11"/>
        <v>2.3171815718187148</v>
      </c>
    </row>
    <row r="112" spans="1:25" s="2" customFormat="1">
      <c r="A112" t="s">
        <v>165</v>
      </c>
      <c r="B112" t="s">
        <v>170</v>
      </c>
      <c r="C112">
        <v>23</v>
      </c>
      <c r="D112">
        <v>2</v>
      </c>
      <c r="E112" t="s">
        <v>109</v>
      </c>
      <c r="F112" t="s">
        <v>109</v>
      </c>
      <c r="G112" t="s">
        <v>109</v>
      </c>
      <c r="H112" t="s">
        <v>18</v>
      </c>
      <c r="I112" s="2" t="s">
        <v>34</v>
      </c>
      <c r="J112" s="2">
        <v>100.01</v>
      </c>
      <c r="K112" s="2">
        <v>14091.6</v>
      </c>
      <c r="L112" s="2" t="s">
        <v>109</v>
      </c>
      <c r="M112" s="2">
        <v>14184</v>
      </c>
      <c r="N112" s="2">
        <f t="shared" si="38"/>
        <v>100.01</v>
      </c>
      <c r="O112" s="2">
        <f t="shared" si="14"/>
        <v>92.399999999999636</v>
      </c>
      <c r="P112" s="2">
        <f>(O112-N112)/O112</f>
        <v>-8.235930735931167E-2</v>
      </c>
      <c r="Q112" s="2">
        <v>93.85</v>
      </c>
      <c r="R112" s="2">
        <v>0.46268049999999999</v>
      </c>
      <c r="S112" s="2">
        <v>3.7549385000000002</v>
      </c>
      <c r="T112" s="2">
        <f t="shared" si="15"/>
        <v>101.5794209956714</v>
      </c>
      <c r="U112" s="14">
        <f t="shared" si="10"/>
        <v>0.45548645135486271</v>
      </c>
      <c r="V112" s="2">
        <f t="shared" si="11"/>
        <v>3.6965543445655289</v>
      </c>
    </row>
    <row r="113" spans="1:25">
      <c r="A113" t="s">
        <v>165</v>
      </c>
      <c r="B113" t="s">
        <v>167</v>
      </c>
      <c r="C113">
        <v>13</v>
      </c>
      <c r="D113">
        <v>1</v>
      </c>
      <c r="E113" t="s">
        <v>109</v>
      </c>
      <c r="F113" t="s">
        <v>109</v>
      </c>
      <c r="G113" t="s">
        <v>109</v>
      </c>
      <c r="H113" t="s">
        <v>16</v>
      </c>
      <c r="I113" t="s">
        <v>35</v>
      </c>
      <c r="J113">
        <v>100.09</v>
      </c>
      <c r="K113" t="s">
        <v>109</v>
      </c>
      <c r="L113" t="s">
        <v>109</v>
      </c>
      <c r="M113" t="s">
        <v>109</v>
      </c>
      <c r="N113">
        <f t="shared" si="38"/>
        <v>100.09</v>
      </c>
      <c r="O113" t="e">
        <f t="shared" si="14"/>
        <v>#VALUE!</v>
      </c>
      <c r="P113">
        <v>0</v>
      </c>
      <c r="Q113">
        <v>91.58</v>
      </c>
      <c r="R113">
        <v>0.38646760000000002</v>
      </c>
      <c r="S113">
        <v>3.6137467999999999</v>
      </c>
      <c r="T113">
        <f t="shared" si="15"/>
        <v>91.58</v>
      </c>
      <c r="U113" s="3">
        <f t="shared" ref="U113:U160" si="47">100*R113/T113</f>
        <v>0.42199999999999999</v>
      </c>
      <c r="V113">
        <f t="shared" ref="V113:V160" si="48">100*S113/T113</f>
        <v>3.9460000000000002</v>
      </c>
      <c r="W113" s="1">
        <f t="shared" ref="W113" si="49">100*(V115-V114)/V113</f>
        <v>22.639617082884737</v>
      </c>
      <c r="X113" s="1">
        <f t="shared" ref="X113" si="50">1000000*(V115-V114)/55.85/100</f>
        <v>159.95690064290631</v>
      </c>
    </row>
    <row r="114" spans="1:25">
      <c r="A114" t="s">
        <v>165</v>
      </c>
      <c r="B114" t="s">
        <v>167</v>
      </c>
      <c r="C114">
        <v>13</v>
      </c>
      <c r="D114">
        <v>1</v>
      </c>
      <c r="E114" t="s">
        <v>109</v>
      </c>
      <c r="F114" t="s">
        <v>109</v>
      </c>
      <c r="G114" t="s">
        <v>109</v>
      </c>
      <c r="H114" t="s">
        <v>17</v>
      </c>
      <c r="I114" t="s">
        <v>35</v>
      </c>
      <c r="J114">
        <v>99.99</v>
      </c>
      <c r="K114">
        <v>14088.3</v>
      </c>
      <c r="L114">
        <v>14173.8</v>
      </c>
      <c r="M114">
        <v>14174</v>
      </c>
      <c r="N114">
        <f t="shared" si="38"/>
        <v>99.99</v>
      </c>
      <c r="O114">
        <f t="shared" si="14"/>
        <v>85.700000000000728</v>
      </c>
      <c r="P114">
        <f>(O114-N114)/O114</f>
        <v>-0.16674445740955829</v>
      </c>
      <c r="Q114">
        <v>82.02</v>
      </c>
      <c r="R114">
        <v>0.2230944</v>
      </c>
      <c r="S114">
        <v>1.9487951999999999</v>
      </c>
      <c r="T114">
        <f t="shared" si="15"/>
        <v>95.696380396731968</v>
      </c>
      <c r="U114" s="3">
        <f t="shared" si="47"/>
        <v>0.2331273127312751</v>
      </c>
      <c r="V114">
        <f t="shared" si="48"/>
        <v>2.0364356435643738</v>
      </c>
    </row>
    <row r="115" spans="1:25">
      <c r="A115" t="s">
        <v>165</v>
      </c>
      <c r="B115" t="s">
        <v>167</v>
      </c>
      <c r="C115">
        <v>13</v>
      </c>
      <c r="D115">
        <v>1</v>
      </c>
      <c r="E115" t="s">
        <v>109</v>
      </c>
      <c r="F115" t="s">
        <v>109</v>
      </c>
      <c r="G115" t="s">
        <v>109</v>
      </c>
      <c r="H115" t="s">
        <v>18</v>
      </c>
      <c r="I115" t="s">
        <v>35</v>
      </c>
      <c r="J115">
        <v>99.48</v>
      </c>
      <c r="K115">
        <v>14088.6</v>
      </c>
      <c r="L115">
        <v>14183.1</v>
      </c>
      <c r="M115">
        <v>14184.6</v>
      </c>
      <c r="N115">
        <f t="shared" si="38"/>
        <v>99.48</v>
      </c>
      <c r="O115">
        <f t="shared" si="14"/>
        <v>96</v>
      </c>
      <c r="P115">
        <f>(O115-N115)/O115</f>
        <v>-3.6250000000000039E-2</v>
      </c>
      <c r="Q115">
        <v>96.19</v>
      </c>
      <c r="R115">
        <v>0.33858880000000002</v>
      </c>
      <c r="S115">
        <v>2.9203283999999998</v>
      </c>
      <c r="T115">
        <f t="shared" si="15"/>
        <v>99.676887500000007</v>
      </c>
      <c r="U115" s="3">
        <f t="shared" si="47"/>
        <v>0.33968636911942096</v>
      </c>
      <c r="V115">
        <f t="shared" si="48"/>
        <v>2.9297949336550055</v>
      </c>
    </row>
    <row r="116" spans="1:25">
      <c r="A116" t="s">
        <v>165</v>
      </c>
      <c r="B116" t="s">
        <v>167</v>
      </c>
      <c r="C116">
        <v>13</v>
      </c>
      <c r="D116">
        <v>2</v>
      </c>
      <c r="E116" t="s">
        <v>109</v>
      </c>
      <c r="F116" t="s">
        <v>109</v>
      </c>
      <c r="G116" t="s">
        <v>109</v>
      </c>
      <c r="H116" t="s">
        <v>16</v>
      </c>
      <c r="I116" t="s">
        <v>36</v>
      </c>
      <c r="J116">
        <v>99.42</v>
      </c>
      <c r="K116" t="s">
        <v>109</v>
      </c>
      <c r="L116" t="s">
        <v>109</v>
      </c>
      <c r="M116">
        <v>14169.2</v>
      </c>
      <c r="N116">
        <f t="shared" si="38"/>
        <v>99.42</v>
      </c>
      <c r="O116" t="e">
        <f t="shared" si="14"/>
        <v>#VALUE!</v>
      </c>
      <c r="P116">
        <v>0</v>
      </c>
      <c r="Q116">
        <v>90.99</v>
      </c>
      <c r="R116">
        <v>0.33666299999999999</v>
      </c>
      <c r="S116">
        <v>3.6032039999999999</v>
      </c>
      <c r="T116">
        <f t="shared" si="15"/>
        <v>90.99</v>
      </c>
      <c r="U116" s="3">
        <f t="shared" si="47"/>
        <v>0.37</v>
      </c>
      <c r="V116">
        <f t="shared" si="48"/>
        <v>3.9600000000000004</v>
      </c>
      <c r="W116" s="1">
        <f t="shared" ref="W116" si="51">100*(V118-V117)/V116</f>
        <v>31.891294075635855</v>
      </c>
      <c r="X116" s="1">
        <f t="shared" ref="X116" si="52">1000000*(V118-V117)/55.85/100</f>
        <v>226.12269389349686</v>
      </c>
    </row>
    <row r="117" spans="1:25">
      <c r="A117" t="s">
        <v>165</v>
      </c>
      <c r="B117" t="s">
        <v>167</v>
      </c>
      <c r="C117">
        <v>13</v>
      </c>
      <c r="D117">
        <v>2</v>
      </c>
      <c r="E117" t="s">
        <v>109</v>
      </c>
      <c r="F117" t="s">
        <v>109</v>
      </c>
      <c r="G117" t="s">
        <v>109</v>
      </c>
      <c r="H117" t="s">
        <v>17</v>
      </c>
      <c r="I117" t="s">
        <v>36</v>
      </c>
      <c r="J117">
        <v>99.85</v>
      </c>
      <c r="K117">
        <v>14097.3</v>
      </c>
      <c r="L117" t="s">
        <v>109</v>
      </c>
      <c r="M117">
        <v>14176.3</v>
      </c>
      <c r="N117">
        <f t="shared" si="38"/>
        <v>99.85</v>
      </c>
      <c r="O117">
        <f t="shared" si="14"/>
        <v>79</v>
      </c>
      <c r="P117">
        <f>(O117-N117)/O117</f>
        <v>-0.2639240506329113</v>
      </c>
      <c r="Q117">
        <v>74.83</v>
      </c>
      <c r="R117">
        <v>0.16612260000000001</v>
      </c>
      <c r="S117">
        <v>1.6028586</v>
      </c>
      <c r="T117">
        <f t="shared" si="15"/>
        <v>94.579436708860754</v>
      </c>
      <c r="U117" s="3">
        <f t="shared" si="47"/>
        <v>0.17564346519779669</v>
      </c>
      <c r="V117">
        <f t="shared" si="48"/>
        <v>1.6947220831246872</v>
      </c>
    </row>
    <row r="118" spans="1:25">
      <c r="A118" t="s">
        <v>165</v>
      </c>
      <c r="B118" t="s">
        <v>167</v>
      </c>
      <c r="C118">
        <v>13</v>
      </c>
      <c r="D118">
        <v>2</v>
      </c>
      <c r="E118" t="s">
        <v>109</v>
      </c>
      <c r="F118" t="s">
        <v>109</v>
      </c>
      <c r="G118" t="s">
        <v>109</v>
      </c>
      <c r="H118" t="s">
        <v>18</v>
      </c>
      <c r="I118" t="s">
        <v>36</v>
      </c>
      <c r="J118">
        <v>99.72</v>
      </c>
      <c r="K118">
        <v>14063.8</v>
      </c>
      <c r="L118" t="s">
        <v>109</v>
      </c>
      <c r="M118">
        <v>14157.4</v>
      </c>
      <c r="N118">
        <f t="shared" si="38"/>
        <v>99.72</v>
      </c>
      <c r="O118">
        <f t="shared" si="14"/>
        <v>93.600000000000364</v>
      </c>
      <c r="P118">
        <f>(O118-N118)/O118</f>
        <v>-6.5384615384611225E-2</v>
      </c>
      <c r="Q118">
        <v>92.46</v>
      </c>
      <c r="R118">
        <v>0.2829276</v>
      </c>
      <c r="S118">
        <v>2.9134145999999999</v>
      </c>
      <c r="T118">
        <f t="shared" si="15"/>
        <v>98.505461538461148</v>
      </c>
      <c r="U118" s="3">
        <f t="shared" si="47"/>
        <v>0.28722021660649932</v>
      </c>
      <c r="V118">
        <f t="shared" si="48"/>
        <v>2.9576173285198673</v>
      </c>
    </row>
    <row r="119" spans="1:25">
      <c r="A119" t="s">
        <v>165</v>
      </c>
      <c r="B119" t="s">
        <v>168</v>
      </c>
      <c r="C119">
        <v>0</v>
      </c>
      <c r="D119">
        <v>1</v>
      </c>
      <c r="E119" t="s">
        <v>109</v>
      </c>
      <c r="F119" t="s">
        <v>109</v>
      </c>
      <c r="G119" t="s">
        <v>109</v>
      </c>
      <c r="H119" t="s">
        <v>16</v>
      </c>
      <c r="I119" t="s">
        <v>37</v>
      </c>
      <c r="J119" s="2">
        <v>100.05</v>
      </c>
      <c r="K119" t="s">
        <v>109</v>
      </c>
      <c r="L119" t="s">
        <v>109</v>
      </c>
      <c r="M119">
        <v>14140.9</v>
      </c>
      <c r="N119">
        <f t="shared" si="38"/>
        <v>100.05</v>
      </c>
      <c r="O119" t="e">
        <f t="shared" si="14"/>
        <v>#VALUE!</v>
      </c>
      <c r="P119">
        <v>0</v>
      </c>
      <c r="Q119">
        <v>90.95</v>
      </c>
      <c r="R119">
        <v>0.341972</v>
      </c>
      <c r="S119">
        <v>3.6334525000000002</v>
      </c>
      <c r="T119">
        <f t="shared" si="15"/>
        <v>90.95</v>
      </c>
      <c r="U119" s="3">
        <f t="shared" si="47"/>
        <v>0.376</v>
      </c>
      <c r="V119">
        <f t="shared" si="48"/>
        <v>3.9950000000000001</v>
      </c>
      <c r="W119" s="1">
        <f t="shared" ref="W119" si="53">100*(V121-V120)/V119</f>
        <v>30.056200912743602</v>
      </c>
      <c r="X119" s="1">
        <f t="shared" ref="X119" si="54">1000000*(V121-V120)/55.85/100</f>
        <v>214.9946690177452</v>
      </c>
    </row>
    <row r="120" spans="1:25">
      <c r="A120" t="s">
        <v>165</v>
      </c>
      <c r="B120" t="s">
        <v>168</v>
      </c>
      <c r="C120">
        <v>0</v>
      </c>
      <c r="D120">
        <v>1</v>
      </c>
      <c r="E120" t="s">
        <v>109</v>
      </c>
      <c r="F120" t="s">
        <v>109</v>
      </c>
      <c r="G120" t="s">
        <v>109</v>
      </c>
      <c r="H120" t="s">
        <v>17</v>
      </c>
      <c r="I120" t="s">
        <v>37</v>
      </c>
      <c r="J120" s="2">
        <v>100.06</v>
      </c>
      <c r="K120">
        <v>14050.7</v>
      </c>
      <c r="L120" t="s">
        <v>109</v>
      </c>
      <c r="M120">
        <v>14131.8</v>
      </c>
      <c r="N120">
        <f t="shared" si="38"/>
        <v>100.06</v>
      </c>
      <c r="O120">
        <f t="shared" si="14"/>
        <v>81.099999999998545</v>
      </c>
      <c r="P120">
        <f>(O120-N120)/O120</f>
        <v>-0.23378545006167445</v>
      </c>
      <c r="Q120">
        <v>78.17</v>
      </c>
      <c r="R120">
        <v>0.24232699999999999</v>
      </c>
      <c r="S120">
        <v>1.6142105</v>
      </c>
      <c r="T120">
        <f t="shared" si="15"/>
        <v>96.445008631321087</v>
      </c>
      <c r="U120" s="3">
        <f t="shared" si="47"/>
        <v>0.25125924445332348</v>
      </c>
      <c r="V120">
        <f t="shared" si="48"/>
        <v>1.6737107735358485</v>
      </c>
    </row>
    <row r="121" spans="1:25">
      <c r="A121" t="s">
        <v>165</v>
      </c>
      <c r="B121" t="s">
        <v>168</v>
      </c>
      <c r="C121">
        <v>0</v>
      </c>
      <c r="D121">
        <v>1</v>
      </c>
      <c r="E121" t="s">
        <v>109</v>
      </c>
      <c r="F121" t="s">
        <v>109</v>
      </c>
      <c r="G121" t="s">
        <v>109</v>
      </c>
      <c r="H121" t="s">
        <v>18</v>
      </c>
      <c r="I121" t="s">
        <v>37</v>
      </c>
      <c r="J121" s="2">
        <v>100</v>
      </c>
      <c r="K121">
        <v>14102.7</v>
      </c>
      <c r="L121" t="s">
        <v>109</v>
      </c>
      <c r="M121">
        <v>14196.3</v>
      </c>
      <c r="N121">
        <f t="shared" si="38"/>
        <v>100</v>
      </c>
      <c r="O121">
        <f t="shared" si="14"/>
        <v>93.599999999998545</v>
      </c>
      <c r="P121">
        <f>(O121-N121)/O121</f>
        <v>-6.8376068376084981E-2</v>
      </c>
      <c r="Q121">
        <v>95.43</v>
      </c>
      <c r="R121">
        <v>0.28533570000000003</v>
      </c>
      <c r="S121">
        <v>2.9306553000000002</v>
      </c>
      <c r="T121">
        <f t="shared" si="15"/>
        <v>101.9551282051298</v>
      </c>
      <c r="U121" s="3">
        <f t="shared" si="47"/>
        <v>0.27986399999999562</v>
      </c>
      <c r="V121">
        <f t="shared" si="48"/>
        <v>2.8744559999999555</v>
      </c>
    </row>
    <row r="122" spans="1:25">
      <c r="A122" t="s">
        <v>165</v>
      </c>
      <c r="B122" t="s">
        <v>168</v>
      </c>
      <c r="C122">
        <v>0</v>
      </c>
      <c r="D122">
        <v>3</v>
      </c>
      <c r="E122" t="s">
        <v>109</v>
      </c>
      <c r="F122" t="s">
        <v>109</v>
      </c>
      <c r="G122" t="s">
        <v>109</v>
      </c>
      <c r="H122" t="s">
        <v>16</v>
      </c>
      <c r="I122" t="s">
        <v>38</v>
      </c>
      <c r="J122" s="2">
        <v>99.95</v>
      </c>
      <c r="K122" t="s">
        <v>109</v>
      </c>
      <c r="L122" t="s">
        <v>109</v>
      </c>
      <c r="M122" t="s">
        <v>109</v>
      </c>
      <c r="N122">
        <f t="shared" si="38"/>
        <v>99.95</v>
      </c>
      <c r="O122" t="e">
        <f t="shared" si="14"/>
        <v>#VALUE!</v>
      </c>
      <c r="P122">
        <v>0</v>
      </c>
      <c r="Q122">
        <v>92.29</v>
      </c>
      <c r="R122">
        <v>0.38946380000000003</v>
      </c>
      <c r="S122">
        <v>3.6454550000000001</v>
      </c>
      <c r="T122">
        <f t="shared" si="15"/>
        <v>92.29</v>
      </c>
      <c r="U122" s="3">
        <f t="shared" si="47"/>
        <v>0.42200000000000004</v>
      </c>
      <c r="V122">
        <f t="shared" si="48"/>
        <v>3.9499999999999997</v>
      </c>
      <c r="W122" s="1">
        <f t="shared" ref="W122" si="55">100*(V124-V123)/V122</f>
        <v>33.377205853338438</v>
      </c>
      <c r="X122" s="1">
        <f t="shared" ref="X122" si="56">1000000*(V124-V123)/55.85/100</f>
        <v>236.06081131725486</v>
      </c>
    </row>
    <row r="123" spans="1:25">
      <c r="A123" t="s">
        <v>165</v>
      </c>
      <c r="B123" t="s">
        <v>168</v>
      </c>
      <c r="C123">
        <v>0</v>
      </c>
      <c r="D123">
        <v>3</v>
      </c>
      <c r="E123" t="s">
        <v>109</v>
      </c>
      <c r="F123" t="s">
        <v>109</v>
      </c>
      <c r="G123" t="s">
        <v>109</v>
      </c>
      <c r="H123" t="s">
        <v>17</v>
      </c>
      <c r="I123" t="s">
        <v>38</v>
      </c>
      <c r="J123" s="2">
        <v>99.52</v>
      </c>
      <c r="K123">
        <v>14083.9</v>
      </c>
      <c r="L123" t="s">
        <v>109</v>
      </c>
      <c r="M123">
        <v>14160.9</v>
      </c>
      <c r="N123">
        <f t="shared" si="38"/>
        <v>99.52</v>
      </c>
      <c r="O123">
        <f t="shared" si="14"/>
        <v>77</v>
      </c>
      <c r="P123">
        <f>(O123-N123)/O123</f>
        <v>-0.29246753246753243</v>
      </c>
      <c r="Q123">
        <v>74.16</v>
      </c>
      <c r="R123">
        <v>0.16463520000000001</v>
      </c>
      <c r="S123">
        <v>1.5032232000000001</v>
      </c>
      <c r="T123">
        <f t="shared" si="15"/>
        <v>95.849392207792192</v>
      </c>
      <c r="U123" s="3">
        <f t="shared" si="47"/>
        <v>0.17176446945337626</v>
      </c>
      <c r="V123">
        <f t="shared" si="48"/>
        <v>1.5683179260450166</v>
      </c>
    </row>
    <row r="124" spans="1:25">
      <c r="A124" t="s">
        <v>165</v>
      </c>
      <c r="B124" t="s">
        <v>168</v>
      </c>
      <c r="C124">
        <v>0</v>
      </c>
      <c r="D124">
        <v>3</v>
      </c>
      <c r="E124" t="s">
        <v>109</v>
      </c>
      <c r="F124" t="s">
        <v>109</v>
      </c>
      <c r="G124" t="s">
        <v>109</v>
      </c>
      <c r="H124" t="s">
        <v>18</v>
      </c>
      <c r="I124" t="s">
        <v>38</v>
      </c>
      <c r="J124" s="2">
        <v>99.56</v>
      </c>
      <c r="K124">
        <v>14111.1</v>
      </c>
      <c r="L124" t="s">
        <v>109</v>
      </c>
      <c r="M124">
        <v>14203.9</v>
      </c>
      <c r="N124">
        <f t="shared" si="38"/>
        <v>99.56</v>
      </c>
      <c r="O124">
        <f t="shared" si="14"/>
        <v>92.799999999999272</v>
      </c>
      <c r="P124">
        <f>(O124-N124)/O124</f>
        <v>-7.2844827586215327E-2</v>
      </c>
      <c r="Q124">
        <v>94.19</v>
      </c>
      <c r="R124">
        <v>0.28822140000000002</v>
      </c>
      <c r="S124">
        <v>2.9170642999999998</v>
      </c>
      <c r="T124">
        <f t="shared" si="15"/>
        <v>101.05125431034563</v>
      </c>
      <c r="U124" s="3">
        <f t="shared" si="47"/>
        <v>0.28522298111691219</v>
      </c>
      <c r="V124">
        <f t="shared" si="48"/>
        <v>2.8867175572518851</v>
      </c>
    </row>
    <row r="125" spans="1:25">
      <c r="A125" t="s">
        <v>165</v>
      </c>
      <c r="B125" t="s">
        <v>170</v>
      </c>
      <c r="C125">
        <v>13</v>
      </c>
      <c r="D125">
        <v>1</v>
      </c>
      <c r="E125" t="s">
        <v>109</v>
      </c>
      <c r="F125" t="s">
        <v>109</v>
      </c>
      <c r="G125" t="s">
        <v>109</v>
      </c>
      <c r="H125" t="s">
        <v>16</v>
      </c>
      <c r="I125" t="s">
        <v>39</v>
      </c>
      <c r="J125">
        <v>99.29</v>
      </c>
      <c r="K125" t="s">
        <v>109</v>
      </c>
      <c r="L125" t="s">
        <v>109</v>
      </c>
      <c r="M125" t="s">
        <v>109</v>
      </c>
      <c r="N125">
        <f t="shared" si="38"/>
        <v>99.29</v>
      </c>
      <c r="O125" t="e">
        <f t="shared" si="14"/>
        <v>#VALUE!</v>
      </c>
      <c r="P125">
        <v>0</v>
      </c>
      <c r="Q125">
        <v>91.99</v>
      </c>
      <c r="R125">
        <v>0.37715900000000002</v>
      </c>
      <c r="S125">
        <v>4.0751569999999999</v>
      </c>
      <c r="T125">
        <f t="shared" si="15"/>
        <v>91.99</v>
      </c>
      <c r="U125" s="3">
        <f t="shared" si="47"/>
        <v>0.41000000000000009</v>
      </c>
      <c r="V125">
        <f t="shared" si="48"/>
        <v>4.43</v>
      </c>
      <c r="W125" s="1">
        <f t="shared" ref="W125" si="57">100*(V127-V126)/V125</f>
        <v>33.995143266325179</v>
      </c>
      <c r="X125" s="1">
        <f t="shared" ref="X125" si="58">1000000*(V127-V126)/55.85/100</f>
        <v>269.64813727810292</v>
      </c>
      <c r="Y125" t="s">
        <v>106</v>
      </c>
    </row>
    <row r="126" spans="1:25">
      <c r="A126" t="s">
        <v>165</v>
      </c>
      <c r="B126" t="s">
        <v>170</v>
      </c>
      <c r="C126">
        <v>13</v>
      </c>
      <c r="D126">
        <v>1</v>
      </c>
      <c r="E126" t="s">
        <v>109</v>
      </c>
      <c r="F126" t="s">
        <v>109</v>
      </c>
      <c r="G126" t="s">
        <v>109</v>
      </c>
      <c r="H126" t="s">
        <v>17</v>
      </c>
      <c r="I126" t="s">
        <v>39</v>
      </c>
      <c r="J126">
        <v>99.98</v>
      </c>
      <c r="K126">
        <v>13426.9</v>
      </c>
      <c r="L126" t="s">
        <v>109</v>
      </c>
      <c r="M126">
        <v>13503.5</v>
      </c>
      <c r="N126">
        <f t="shared" si="38"/>
        <v>99.98</v>
      </c>
      <c r="O126">
        <f t="shared" si="14"/>
        <v>76.600000000000364</v>
      </c>
      <c r="P126">
        <f>(O126-N126)/O126</f>
        <v>-0.30522193211487636</v>
      </c>
      <c r="Q126">
        <v>74.31</v>
      </c>
      <c r="R126">
        <v>0.20435249999999999</v>
      </c>
      <c r="S126">
        <v>1.9863063000000001</v>
      </c>
      <c r="T126">
        <f t="shared" si="15"/>
        <v>96.991041775456466</v>
      </c>
      <c r="U126" s="3">
        <f t="shared" si="47"/>
        <v>0.21069213842768653</v>
      </c>
      <c r="V126">
        <f t="shared" si="48"/>
        <v>2.0479275855171131</v>
      </c>
    </row>
    <row r="127" spans="1:25">
      <c r="A127" t="s">
        <v>165</v>
      </c>
      <c r="B127" t="s">
        <v>170</v>
      </c>
      <c r="C127">
        <v>13</v>
      </c>
      <c r="D127">
        <v>1</v>
      </c>
      <c r="E127" t="s">
        <v>109</v>
      </c>
      <c r="F127" t="s">
        <v>109</v>
      </c>
      <c r="G127" t="s">
        <v>109</v>
      </c>
      <c r="H127" t="s">
        <v>18</v>
      </c>
      <c r="I127" t="s">
        <v>39</v>
      </c>
      <c r="J127">
        <v>99.58</v>
      </c>
      <c r="K127">
        <v>13480.8</v>
      </c>
      <c r="L127" t="s">
        <v>109</v>
      </c>
      <c r="M127">
        <v>13575.4</v>
      </c>
      <c r="N127">
        <f t="shared" si="38"/>
        <v>99.58</v>
      </c>
      <c r="O127">
        <f t="shared" si="14"/>
        <v>94.600000000000364</v>
      </c>
      <c r="P127">
        <f>(O127-N127)/O127</f>
        <v>-5.2642706131074156E-2</v>
      </c>
      <c r="Q127">
        <v>95.99</v>
      </c>
      <c r="R127">
        <v>0.34556399999999998</v>
      </c>
      <c r="S127">
        <v>3.5909859000000002</v>
      </c>
      <c r="T127">
        <f t="shared" si="15"/>
        <v>101.04317336152181</v>
      </c>
      <c r="U127" s="3">
        <f t="shared" si="47"/>
        <v>0.34199638481622946</v>
      </c>
      <c r="V127">
        <f t="shared" si="48"/>
        <v>3.5539124322153182</v>
      </c>
    </row>
    <row r="128" spans="1:25">
      <c r="A128" t="s">
        <v>165</v>
      </c>
      <c r="B128" t="s">
        <v>170</v>
      </c>
      <c r="C128">
        <v>16</v>
      </c>
      <c r="D128">
        <v>2</v>
      </c>
      <c r="E128" t="s">
        <v>109</v>
      </c>
      <c r="F128" t="s">
        <v>109</v>
      </c>
      <c r="G128" t="s">
        <v>109</v>
      </c>
      <c r="H128" t="s">
        <v>16</v>
      </c>
      <c r="I128" t="s">
        <v>40</v>
      </c>
      <c r="J128">
        <v>100</v>
      </c>
      <c r="K128" t="s">
        <v>109</v>
      </c>
      <c r="L128" t="s">
        <v>109</v>
      </c>
      <c r="M128" t="s">
        <v>109</v>
      </c>
      <c r="N128">
        <f t="shared" si="38"/>
        <v>100</v>
      </c>
      <c r="O128" t="e">
        <f t="shared" si="14"/>
        <v>#VALUE!</v>
      </c>
      <c r="P128">
        <v>0</v>
      </c>
      <c r="Q128">
        <v>90.99</v>
      </c>
      <c r="R128">
        <v>0.38124809999999998</v>
      </c>
      <c r="S128">
        <v>4.0181183999999996</v>
      </c>
      <c r="T128">
        <f t="shared" si="15"/>
        <v>90.99</v>
      </c>
      <c r="U128" s="3">
        <f t="shared" si="47"/>
        <v>0.41899999999999998</v>
      </c>
      <c r="V128">
        <f t="shared" si="48"/>
        <v>4.4159999999999995</v>
      </c>
      <c r="W128" s="1">
        <f t="shared" ref="W128" si="59">100*(V130-V129)/V128</f>
        <v>36.805018699780788</v>
      </c>
      <c r="X128" s="1">
        <f t="shared" ref="X128" si="60">1000000*(V130-V129)/55.85/100</f>
        <v>291.01336182315475</v>
      </c>
    </row>
    <row r="129" spans="1:24">
      <c r="A129" t="s">
        <v>165</v>
      </c>
      <c r="B129" t="s">
        <v>170</v>
      </c>
      <c r="C129">
        <v>16</v>
      </c>
      <c r="D129">
        <v>2</v>
      </c>
      <c r="E129" t="s">
        <v>109</v>
      </c>
      <c r="F129" t="s">
        <v>109</v>
      </c>
      <c r="G129" t="s">
        <v>109</v>
      </c>
      <c r="H129" t="s">
        <v>17</v>
      </c>
      <c r="I129" t="s">
        <v>40</v>
      </c>
      <c r="J129">
        <v>99.27</v>
      </c>
      <c r="K129">
        <v>14064.7</v>
      </c>
      <c r="L129" t="s">
        <v>109</v>
      </c>
      <c r="M129">
        <v>14139.2</v>
      </c>
      <c r="N129">
        <f t="shared" si="38"/>
        <v>99.27</v>
      </c>
      <c r="O129">
        <f t="shared" si="14"/>
        <v>74.5</v>
      </c>
      <c r="P129">
        <f>(O129-N129)/O129</f>
        <v>-0.33248322147650999</v>
      </c>
      <c r="Q129">
        <v>71.569999999999993</v>
      </c>
      <c r="R129">
        <v>0.21041579999999999</v>
      </c>
      <c r="S129">
        <v>2.0418921000000001</v>
      </c>
      <c r="T129">
        <f t="shared" si="15"/>
        <v>95.365824161073817</v>
      </c>
      <c r="U129" s="3">
        <f t="shared" si="47"/>
        <v>0.22064067694167425</v>
      </c>
      <c r="V129">
        <f t="shared" si="48"/>
        <v>2.1411151405258386</v>
      </c>
    </row>
    <row r="130" spans="1:24">
      <c r="A130" t="s">
        <v>165</v>
      </c>
      <c r="B130" t="s">
        <v>170</v>
      </c>
      <c r="C130">
        <v>16</v>
      </c>
      <c r="D130">
        <v>2</v>
      </c>
      <c r="E130" t="s">
        <v>109</v>
      </c>
      <c r="F130" t="s">
        <v>109</v>
      </c>
      <c r="G130" t="s">
        <v>109</v>
      </c>
      <c r="H130" t="s">
        <v>18</v>
      </c>
      <c r="I130" t="s">
        <v>40</v>
      </c>
      <c r="J130">
        <v>99.49</v>
      </c>
      <c r="K130">
        <v>14043.6</v>
      </c>
      <c r="L130" t="s">
        <v>109</v>
      </c>
      <c r="M130">
        <v>14147</v>
      </c>
      <c r="N130">
        <f t="shared" si="38"/>
        <v>99.49</v>
      </c>
      <c r="O130">
        <f t="shared" ref="O130:O193" si="61">M130-K130</f>
        <v>103.39999999999964</v>
      </c>
      <c r="P130">
        <f>(O130-N130)/O130</f>
        <v>3.7814313346224905E-2</v>
      </c>
      <c r="Q130">
        <v>93.17</v>
      </c>
      <c r="R130">
        <v>0.32050479999999998</v>
      </c>
      <c r="S130">
        <v>3.3764807999999999</v>
      </c>
      <c r="T130">
        <f t="shared" ref="T130:T193" si="62">(Q130-(Q130*P130))</f>
        <v>89.646840425532233</v>
      </c>
      <c r="U130" s="3">
        <f t="shared" si="47"/>
        <v>0.35751934867825785</v>
      </c>
      <c r="V130">
        <f t="shared" si="48"/>
        <v>3.766424766308158</v>
      </c>
    </row>
    <row r="131" spans="1:24">
      <c r="A131" t="s">
        <v>162</v>
      </c>
      <c r="B131" t="s">
        <v>109</v>
      </c>
      <c r="C131" t="s">
        <v>109</v>
      </c>
      <c r="D131">
        <v>1</v>
      </c>
      <c r="E131" t="s">
        <v>171</v>
      </c>
      <c r="F131" s="16">
        <v>44368</v>
      </c>
      <c r="G131" t="b">
        <v>0</v>
      </c>
      <c r="H131" t="s">
        <v>16</v>
      </c>
      <c r="I131" t="s">
        <v>41</v>
      </c>
      <c r="J131">
        <v>100.09</v>
      </c>
      <c r="K131" t="s">
        <v>109</v>
      </c>
      <c r="L131" t="s">
        <v>109</v>
      </c>
      <c r="M131">
        <v>14163.5</v>
      </c>
      <c r="N131">
        <f t="shared" si="38"/>
        <v>100.09</v>
      </c>
      <c r="O131" t="e">
        <f t="shared" si="61"/>
        <v>#VALUE!</v>
      </c>
      <c r="P131">
        <v>0</v>
      </c>
      <c r="Q131">
        <v>89.27</v>
      </c>
      <c r="R131">
        <v>0.94983280000000003</v>
      </c>
      <c r="S131">
        <v>8.6654388999999998</v>
      </c>
      <c r="T131">
        <f t="shared" si="62"/>
        <v>89.27</v>
      </c>
      <c r="U131" s="3">
        <f t="shared" si="47"/>
        <v>1.0640000000000001</v>
      </c>
      <c r="V131">
        <f t="shared" si="48"/>
        <v>9.7070000000000007</v>
      </c>
      <c r="W131" s="1">
        <f t="shared" ref="W131" si="63">100*(V133-V132)/V131</f>
        <v>21.354014197306427</v>
      </c>
      <c r="X131" s="1">
        <f t="shared" ref="X131" si="64">1000000*(V133-V132)/55.85/100</f>
        <v>371.14309008639839</v>
      </c>
    </row>
    <row r="132" spans="1:24">
      <c r="A132" t="s">
        <v>162</v>
      </c>
      <c r="B132" t="s">
        <v>109</v>
      </c>
      <c r="C132" t="s">
        <v>109</v>
      </c>
      <c r="D132">
        <v>1</v>
      </c>
      <c r="E132" t="s">
        <v>171</v>
      </c>
      <c r="F132" s="16">
        <v>44368</v>
      </c>
      <c r="G132" t="b">
        <v>0</v>
      </c>
      <c r="H132" t="s">
        <v>17</v>
      </c>
      <c r="I132" t="s">
        <v>41</v>
      </c>
      <c r="J132">
        <v>99.13</v>
      </c>
      <c r="K132">
        <v>13554.6</v>
      </c>
      <c r="L132" t="s">
        <v>109</v>
      </c>
      <c r="M132">
        <v>13627.3</v>
      </c>
      <c r="N132">
        <f t="shared" si="38"/>
        <v>99.13</v>
      </c>
      <c r="O132">
        <f t="shared" si="61"/>
        <v>72.699999999998909</v>
      </c>
      <c r="P132">
        <f>(O132-N132)/O132</f>
        <v>-0.36354883081157474</v>
      </c>
      <c r="Q132">
        <v>66.86</v>
      </c>
      <c r="R132">
        <v>0.62982119999999997</v>
      </c>
      <c r="S132">
        <v>4.7731354000000001</v>
      </c>
      <c r="T132">
        <f t="shared" si="62"/>
        <v>91.166874828061879</v>
      </c>
      <c r="U132" s="3">
        <f t="shared" si="47"/>
        <v>0.69084434580852394</v>
      </c>
      <c r="V132">
        <f t="shared" si="48"/>
        <v>5.2356027438716053</v>
      </c>
    </row>
    <row r="133" spans="1:24">
      <c r="A133" t="s">
        <v>162</v>
      </c>
      <c r="B133" t="s">
        <v>109</v>
      </c>
      <c r="C133" t="s">
        <v>109</v>
      </c>
      <c r="D133">
        <v>1</v>
      </c>
      <c r="E133" t="s">
        <v>171</v>
      </c>
      <c r="F133" s="16">
        <v>44368</v>
      </c>
      <c r="G133" t="b">
        <v>0</v>
      </c>
      <c r="H133" t="s">
        <v>18</v>
      </c>
      <c r="I133" t="s">
        <v>41</v>
      </c>
      <c r="J133">
        <v>99.29</v>
      </c>
      <c r="K133">
        <v>14115.6</v>
      </c>
      <c r="L133" t="s">
        <v>109</v>
      </c>
      <c r="M133">
        <v>14204.3</v>
      </c>
      <c r="N133">
        <f t="shared" si="38"/>
        <v>99.29</v>
      </c>
      <c r="O133">
        <f t="shared" si="61"/>
        <v>88.699999999998909</v>
      </c>
      <c r="P133">
        <f>(O133-N133)/O133</f>
        <v>-0.11939120631342985</v>
      </c>
      <c r="Q133">
        <v>88.39</v>
      </c>
      <c r="R133">
        <v>0.80258119999999999</v>
      </c>
      <c r="S133">
        <v>7.2311858999999998</v>
      </c>
      <c r="T133">
        <f t="shared" si="62"/>
        <v>98.942988726044064</v>
      </c>
      <c r="U133" s="3">
        <f t="shared" si="47"/>
        <v>0.81115520193371948</v>
      </c>
      <c r="V133">
        <f t="shared" si="48"/>
        <v>7.3084369020041402</v>
      </c>
    </row>
    <row r="134" spans="1:24">
      <c r="A134" t="s">
        <v>162</v>
      </c>
      <c r="B134" t="s">
        <v>109</v>
      </c>
      <c r="C134" t="s">
        <v>109</v>
      </c>
      <c r="D134">
        <v>3</v>
      </c>
      <c r="E134" t="s">
        <v>171</v>
      </c>
      <c r="F134" s="16">
        <v>44368</v>
      </c>
      <c r="G134" t="b">
        <v>0</v>
      </c>
      <c r="H134" t="s">
        <v>16</v>
      </c>
      <c r="I134" t="s">
        <v>42</v>
      </c>
      <c r="J134">
        <v>100.04</v>
      </c>
      <c r="K134" t="s">
        <v>109</v>
      </c>
      <c r="L134" t="s">
        <v>109</v>
      </c>
      <c r="M134">
        <v>14168.9</v>
      </c>
      <c r="N134">
        <f t="shared" si="38"/>
        <v>100.04</v>
      </c>
      <c r="O134" t="e">
        <f t="shared" si="61"/>
        <v>#VALUE!</v>
      </c>
      <c r="P134">
        <v>0</v>
      </c>
      <c r="Q134">
        <v>86.38</v>
      </c>
      <c r="R134">
        <v>1.023603</v>
      </c>
      <c r="S134">
        <v>8.8807278000000007</v>
      </c>
      <c r="T134">
        <f t="shared" si="62"/>
        <v>86.38</v>
      </c>
      <c r="U134" s="3">
        <f t="shared" si="47"/>
        <v>1.1850000000000003</v>
      </c>
      <c r="V134">
        <f t="shared" si="48"/>
        <v>10.281000000000001</v>
      </c>
      <c r="W134" s="1">
        <f t="shared" ref="W134" si="65">100*(V136-V135)/V134</f>
        <v>21.292698403496079</v>
      </c>
      <c r="X134" s="1">
        <f t="shared" ref="X134" si="66">1000000*(V136-V135)/55.85/100</f>
        <v>391.9610246845894</v>
      </c>
    </row>
    <row r="135" spans="1:24">
      <c r="A135" t="s">
        <v>162</v>
      </c>
      <c r="B135" t="s">
        <v>109</v>
      </c>
      <c r="C135" t="s">
        <v>109</v>
      </c>
      <c r="D135">
        <v>3</v>
      </c>
      <c r="E135" t="s">
        <v>171</v>
      </c>
      <c r="F135" s="16">
        <v>44368</v>
      </c>
      <c r="G135" t="b">
        <v>0</v>
      </c>
      <c r="H135" t="s">
        <v>17</v>
      </c>
      <c r="I135" t="s">
        <v>42</v>
      </c>
      <c r="J135">
        <v>99.73</v>
      </c>
      <c r="K135">
        <v>13457.4</v>
      </c>
      <c r="L135" t="s">
        <v>109</v>
      </c>
      <c r="M135">
        <v>13528.6</v>
      </c>
      <c r="N135">
        <f t="shared" si="38"/>
        <v>99.73</v>
      </c>
      <c r="O135">
        <f t="shared" si="61"/>
        <v>71.200000000000728</v>
      </c>
      <c r="P135">
        <f>(O135-N135)/O135</f>
        <v>-0.40070224719099695</v>
      </c>
      <c r="Q135">
        <v>62.68</v>
      </c>
      <c r="R135">
        <v>0.62303920000000002</v>
      </c>
      <c r="S135">
        <v>4.8683556000000001</v>
      </c>
      <c r="T135">
        <f t="shared" si="62"/>
        <v>87.79601685393169</v>
      </c>
      <c r="U135" s="3">
        <f t="shared" si="47"/>
        <v>0.7096440389050509</v>
      </c>
      <c r="V135">
        <f t="shared" si="48"/>
        <v>5.5450757044019419</v>
      </c>
    </row>
    <row r="136" spans="1:24">
      <c r="A136" t="s">
        <v>162</v>
      </c>
      <c r="B136" t="s">
        <v>109</v>
      </c>
      <c r="C136" t="s">
        <v>109</v>
      </c>
      <c r="D136">
        <v>3</v>
      </c>
      <c r="E136" t="s">
        <v>171</v>
      </c>
      <c r="F136" s="16">
        <v>44368</v>
      </c>
      <c r="G136" t="b">
        <v>0</v>
      </c>
      <c r="H136" t="s">
        <v>18</v>
      </c>
      <c r="I136" t="s">
        <v>42</v>
      </c>
      <c r="J136">
        <v>99.76</v>
      </c>
      <c r="K136">
        <v>13398.7</v>
      </c>
      <c r="L136" t="s">
        <v>109</v>
      </c>
      <c r="M136">
        <v>13488.5</v>
      </c>
      <c r="N136">
        <f t="shared" si="38"/>
        <v>99.76</v>
      </c>
      <c r="O136">
        <f t="shared" si="61"/>
        <v>89.799999999999272</v>
      </c>
      <c r="P136">
        <f>(O136-N136)/O136</f>
        <v>-0.11091314031181307</v>
      </c>
      <c r="Q136">
        <v>89.58</v>
      </c>
      <c r="R136">
        <v>0.87250919999999998</v>
      </c>
      <c r="S136">
        <v>7.6967135999999998</v>
      </c>
      <c r="T136">
        <f t="shared" si="62"/>
        <v>99.515599109132211</v>
      </c>
      <c r="U136" s="3">
        <f t="shared" si="47"/>
        <v>0.8767562149157907</v>
      </c>
      <c r="V136">
        <f t="shared" si="48"/>
        <v>7.734178027265374</v>
      </c>
    </row>
    <row r="137" spans="1:24">
      <c r="A137" t="s">
        <v>162</v>
      </c>
      <c r="B137" t="s">
        <v>109</v>
      </c>
      <c r="C137" t="s">
        <v>109</v>
      </c>
      <c r="D137" t="s">
        <v>109</v>
      </c>
      <c r="E137" t="s">
        <v>171</v>
      </c>
      <c r="F137" s="16">
        <v>44403</v>
      </c>
      <c r="G137" t="b">
        <v>1</v>
      </c>
      <c r="H137" t="s">
        <v>16</v>
      </c>
      <c r="I137" t="s">
        <v>102</v>
      </c>
      <c r="J137">
        <v>99.66</v>
      </c>
      <c r="K137" t="s">
        <v>109</v>
      </c>
      <c r="L137" t="s">
        <v>109</v>
      </c>
      <c r="M137">
        <v>13645.8</v>
      </c>
      <c r="N137">
        <f t="shared" si="38"/>
        <v>99.66</v>
      </c>
      <c r="O137" t="e">
        <f t="shared" si="61"/>
        <v>#VALUE!</v>
      </c>
      <c r="P137">
        <v>0</v>
      </c>
      <c r="Q137">
        <v>94.78</v>
      </c>
      <c r="R137">
        <v>2.1098028000000002</v>
      </c>
      <c r="S137">
        <v>16.962776600000002</v>
      </c>
      <c r="T137">
        <f t="shared" si="62"/>
        <v>94.78</v>
      </c>
      <c r="U137" s="3">
        <f t="shared" si="47"/>
        <v>2.2260000000000004</v>
      </c>
      <c r="V137">
        <f t="shared" si="48"/>
        <v>17.897000000000002</v>
      </c>
      <c r="W137" s="1">
        <f t="shared" ref="W137" si="67">100*(V139-V138)/V137</f>
        <v>4.1941722728737645</v>
      </c>
      <c r="X137" s="1">
        <f t="shared" ref="X137" si="68">1000000*(V139-V138)/55.85/100</f>
        <v>134.40125544784559</v>
      </c>
    </row>
    <row r="138" spans="1:24">
      <c r="A138" t="s">
        <v>162</v>
      </c>
      <c r="B138" t="s">
        <v>109</v>
      </c>
      <c r="C138" t="s">
        <v>109</v>
      </c>
      <c r="D138" t="s">
        <v>109</v>
      </c>
      <c r="E138" t="s">
        <v>171</v>
      </c>
      <c r="F138" s="16">
        <v>44403</v>
      </c>
      <c r="G138" t="b">
        <v>1</v>
      </c>
      <c r="H138" t="s">
        <v>17</v>
      </c>
      <c r="I138" t="s">
        <v>102</v>
      </c>
      <c r="J138">
        <v>99.9</v>
      </c>
      <c r="K138">
        <v>13475.4</v>
      </c>
      <c r="L138" t="s">
        <v>109</v>
      </c>
      <c r="M138">
        <v>13548.3</v>
      </c>
      <c r="N138">
        <f t="shared" si="38"/>
        <v>99.9</v>
      </c>
      <c r="O138">
        <f t="shared" si="61"/>
        <v>72.899999999999636</v>
      </c>
      <c r="P138">
        <f>(O138-N138)/O138</f>
        <v>-0.37037037037037729</v>
      </c>
      <c r="Q138">
        <v>67.680000000000007</v>
      </c>
      <c r="R138">
        <v>1.4097744000000001</v>
      </c>
      <c r="S138">
        <v>11.2626288</v>
      </c>
      <c r="T138">
        <f t="shared" si="62"/>
        <v>92.746666666667153</v>
      </c>
      <c r="U138" s="3">
        <f t="shared" si="47"/>
        <v>1.5200270270270191</v>
      </c>
      <c r="V138">
        <f t="shared" si="48"/>
        <v>12.143432432432368</v>
      </c>
    </row>
    <row r="139" spans="1:24">
      <c r="A139" t="s">
        <v>162</v>
      </c>
      <c r="B139" t="s">
        <v>109</v>
      </c>
      <c r="C139" t="s">
        <v>109</v>
      </c>
      <c r="D139" t="s">
        <v>109</v>
      </c>
      <c r="E139" t="s">
        <v>171</v>
      </c>
      <c r="F139" s="16">
        <v>44403</v>
      </c>
      <c r="G139" t="b">
        <v>1</v>
      </c>
      <c r="H139" t="s">
        <v>18</v>
      </c>
      <c r="I139" t="s">
        <v>102</v>
      </c>
      <c r="J139">
        <v>99.3</v>
      </c>
      <c r="K139">
        <v>13638.6</v>
      </c>
      <c r="L139" t="s">
        <v>109</v>
      </c>
      <c r="M139">
        <v>13718.3</v>
      </c>
      <c r="N139">
        <f t="shared" si="38"/>
        <v>99.3</v>
      </c>
      <c r="O139">
        <f t="shared" si="61"/>
        <v>79.699999999998909</v>
      </c>
      <c r="P139">
        <f>(O139-N139)/O139</f>
        <v>-0.24592220828107098</v>
      </c>
      <c r="Q139">
        <v>78.3</v>
      </c>
      <c r="R139">
        <v>1.6450830000000001</v>
      </c>
      <c r="S139">
        <v>12.578894999999999</v>
      </c>
      <c r="T139">
        <f t="shared" si="62"/>
        <v>97.555708908407851</v>
      </c>
      <c r="U139" s="3">
        <f t="shared" si="47"/>
        <v>1.6863011077542571</v>
      </c>
      <c r="V139">
        <f t="shared" si="48"/>
        <v>12.894063444108586</v>
      </c>
    </row>
    <row r="140" spans="1:24">
      <c r="A140" t="s">
        <v>162</v>
      </c>
      <c r="B140" t="s">
        <v>109</v>
      </c>
      <c r="C140" t="s">
        <v>109</v>
      </c>
      <c r="D140">
        <v>2</v>
      </c>
      <c r="E140" t="s">
        <v>171</v>
      </c>
      <c r="F140" s="16">
        <v>44286</v>
      </c>
      <c r="G140" t="b">
        <v>0</v>
      </c>
      <c r="H140" t="s">
        <v>16</v>
      </c>
      <c r="I140" t="s">
        <v>43</v>
      </c>
      <c r="J140">
        <v>99.52</v>
      </c>
      <c r="K140" t="s">
        <v>109</v>
      </c>
      <c r="L140" t="s">
        <v>109</v>
      </c>
      <c r="M140">
        <v>13630.7</v>
      </c>
      <c r="N140">
        <f t="shared" si="38"/>
        <v>99.52</v>
      </c>
      <c r="O140" t="e">
        <f t="shared" si="61"/>
        <v>#VALUE!</v>
      </c>
      <c r="P140">
        <v>0</v>
      </c>
      <c r="Q140">
        <v>90</v>
      </c>
      <c r="R140">
        <v>1.0296000000000001</v>
      </c>
      <c r="S140">
        <v>9.4275000000000002</v>
      </c>
      <c r="T140">
        <f t="shared" si="62"/>
        <v>90</v>
      </c>
      <c r="U140" s="3">
        <f t="shared" si="47"/>
        <v>1.1440000000000001</v>
      </c>
      <c r="V140">
        <f t="shared" si="48"/>
        <v>10.475</v>
      </c>
      <c r="W140" s="1">
        <f t="shared" ref="W140" si="69">100*(V142-V141)/V140</f>
        <v>20.666878432512835</v>
      </c>
      <c r="X140" s="1">
        <f t="shared" ref="X140" si="70">1000000*(V142-V141)/55.85/100</f>
        <v>387.61960891776539</v>
      </c>
    </row>
    <row r="141" spans="1:24">
      <c r="A141" t="s">
        <v>162</v>
      </c>
      <c r="B141" t="s">
        <v>109</v>
      </c>
      <c r="C141" t="s">
        <v>109</v>
      </c>
      <c r="D141">
        <v>2</v>
      </c>
      <c r="E141" t="s">
        <v>171</v>
      </c>
      <c r="F141" s="16">
        <v>44286</v>
      </c>
      <c r="G141" t="b">
        <v>0</v>
      </c>
      <c r="H141" t="s">
        <v>17</v>
      </c>
      <c r="I141" t="s">
        <v>43</v>
      </c>
      <c r="J141">
        <v>99.54</v>
      </c>
      <c r="K141">
        <v>13531.4</v>
      </c>
      <c r="L141" t="s">
        <v>109</v>
      </c>
      <c r="M141">
        <v>13604.6</v>
      </c>
      <c r="N141">
        <f t="shared" si="38"/>
        <v>99.54</v>
      </c>
      <c r="O141">
        <f t="shared" si="61"/>
        <v>73.200000000000728</v>
      </c>
      <c r="P141">
        <f>(O141-N141)/O141</f>
        <v>-0.35983606557375708</v>
      </c>
      <c r="Q141">
        <v>64.95</v>
      </c>
      <c r="R141">
        <v>0.68392350000000002</v>
      </c>
      <c r="S141">
        <v>5.1596279999999997</v>
      </c>
      <c r="T141">
        <f t="shared" si="62"/>
        <v>88.321352459015529</v>
      </c>
      <c r="U141" s="3">
        <f t="shared" si="47"/>
        <v>0.77435804701628252</v>
      </c>
      <c r="V141">
        <f t="shared" si="48"/>
        <v>5.8418806509946322</v>
      </c>
    </row>
    <row r="142" spans="1:24">
      <c r="A142" t="s">
        <v>162</v>
      </c>
      <c r="B142" t="s">
        <v>109</v>
      </c>
      <c r="C142" t="s">
        <v>109</v>
      </c>
      <c r="D142">
        <v>2</v>
      </c>
      <c r="E142" t="s">
        <v>171</v>
      </c>
      <c r="F142" s="16">
        <v>44286</v>
      </c>
      <c r="G142" t="b">
        <v>0</v>
      </c>
      <c r="H142" t="s">
        <v>18</v>
      </c>
      <c r="I142" t="s">
        <v>43</v>
      </c>
      <c r="J142">
        <v>99.76</v>
      </c>
      <c r="K142">
        <v>13429.1</v>
      </c>
      <c r="L142" t="s">
        <v>109</v>
      </c>
      <c r="M142">
        <v>13520.7</v>
      </c>
      <c r="N142">
        <f t="shared" si="38"/>
        <v>99.76</v>
      </c>
      <c r="O142">
        <f t="shared" si="61"/>
        <v>91.600000000000364</v>
      </c>
      <c r="P142">
        <f>(O142-N142)/O142</f>
        <v>-8.9082969432310144E-2</v>
      </c>
      <c r="Q142">
        <v>90.01</v>
      </c>
      <c r="R142">
        <v>0.88749860000000003</v>
      </c>
      <c r="S142">
        <v>7.8488720000000001</v>
      </c>
      <c r="T142">
        <f t="shared" si="62"/>
        <v>98.028358078602238</v>
      </c>
      <c r="U142" s="3">
        <f t="shared" si="47"/>
        <v>0.90534883720930581</v>
      </c>
      <c r="V142">
        <f t="shared" si="48"/>
        <v>8.0067361668003514</v>
      </c>
    </row>
    <row r="143" spans="1:24">
      <c r="A143" t="s">
        <v>162</v>
      </c>
      <c r="B143" t="s">
        <v>109</v>
      </c>
      <c r="C143" t="s">
        <v>109</v>
      </c>
      <c r="D143">
        <v>3</v>
      </c>
      <c r="E143" t="s">
        <v>171</v>
      </c>
      <c r="F143" s="16">
        <v>44286</v>
      </c>
      <c r="G143" t="b">
        <v>0</v>
      </c>
      <c r="H143" t="s">
        <v>16</v>
      </c>
      <c r="I143" t="s">
        <v>44</v>
      </c>
      <c r="J143">
        <v>99.49</v>
      </c>
      <c r="K143" t="s">
        <v>109</v>
      </c>
      <c r="L143" t="s">
        <v>109</v>
      </c>
      <c r="M143">
        <v>14094.7</v>
      </c>
      <c r="N143">
        <f t="shared" si="38"/>
        <v>99.49</v>
      </c>
      <c r="O143" t="e">
        <f t="shared" si="61"/>
        <v>#VALUE!</v>
      </c>
      <c r="P143">
        <v>0</v>
      </c>
      <c r="Q143">
        <v>83.55</v>
      </c>
      <c r="R143">
        <v>0.93074699999999999</v>
      </c>
      <c r="S143">
        <v>8.1812159999999992</v>
      </c>
      <c r="T143">
        <f t="shared" si="62"/>
        <v>83.55</v>
      </c>
      <c r="U143" s="3">
        <f t="shared" si="47"/>
        <v>1.1139999999999999</v>
      </c>
      <c r="V143">
        <f t="shared" si="48"/>
        <v>9.7919999999999998</v>
      </c>
      <c r="W143" s="1">
        <f t="shared" ref="W143" si="71">100*(V145-V144)/V143</f>
        <v>17.626027327239761</v>
      </c>
      <c r="X143" s="1">
        <f t="shared" ref="X143" si="72">1000000*(V145-V144)/55.85/100</f>
        <v>309.03144062369154</v>
      </c>
    </row>
    <row r="144" spans="1:24">
      <c r="A144" t="s">
        <v>162</v>
      </c>
      <c r="B144" t="s">
        <v>109</v>
      </c>
      <c r="C144" t="s">
        <v>109</v>
      </c>
      <c r="D144">
        <v>3</v>
      </c>
      <c r="E144" t="s">
        <v>171</v>
      </c>
      <c r="F144" s="16">
        <v>44286</v>
      </c>
      <c r="G144" t="b">
        <v>0</v>
      </c>
      <c r="H144" t="s">
        <v>17</v>
      </c>
      <c r="I144" t="s">
        <v>44</v>
      </c>
      <c r="J144">
        <v>100.01</v>
      </c>
      <c r="K144">
        <v>13556.5</v>
      </c>
      <c r="L144" t="s">
        <v>109</v>
      </c>
      <c r="M144">
        <v>13632.6</v>
      </c>
      <c r="N144">
        <f t="shared" si="38"/>
        <v>100.01</v>
      </c>
      <c r="O144">
        <f t="shared" si="61"/>
        <v>76.100000000000364</v>
      </c>
      <c r="P144">
        <f>(O144-N144)/O144</f>
        <v>-0.31419185282522377</v>
      </c>
      <c r="Q144">
        <v>71.22</v>
      </c>
      <c r="R144">
        <v>0.58970160000000005</v>
      </c>
      <c r="S144">
        <v>5.1413717999999999</v>
      </c>
      <c r="T144">
        <f t="shared" si="62"/>
        <v>93.59674375821244</v>
      </c>
      <c r="U144" s="3">
        <f t="shared" si="47"/>
        <v>0.63004499550045301</v>
      </c>
      <c r="V144">
        <f t="shared" si="48"/>
        <v>5.4931096890311224</v>
      </c>
    </row>
    <row r="145" spans="1:25">
      <c r="A145" t="s">
        <v>162</v>
      </c>
      <c r="B145" t="s">
        <v>109</v>
      </c>
      <c r="C145" t="s">
        <v>109</v>
      </c>
      <c r="D145">
        <v>3</v>
      </c>
      <c r="E145" t="s">
        <v>171</v>
      </c>
      <c r="F145" s="16">
        <v>44286</v>
      </c>
      <c r="G145" t="b">
        <v>0</v>
      </c>
      <c r="H145" t="s">
        <v>18</v>
      </c>
      <c r="I145" t="s">
        <v>44</v>
      </c>
      <c r="J145">
        <v>100.03</v>
      </c>
      <c r="K145">
        <v>13470.6</v>
      </c>
      <c r="L145" t="s">
        <v>109</v>
      </c>
      <c r="M145">
        <v>13561.8</v>
      </c>
      <c r="N145">
        <f t="shared" si="38"/>
        <v>100.03</v>
      </c>
      <c r="O145">
        <f t="shared" si="61"/>
        <v>91.199999999998909</v>
      </c>
      <c r="P145">
        <f>(O145-N145)/O145</f>
        <v>-9.6820175438609629E-2</v>
      </c>
      <c r="Q145">
        <v>89.82</v>
      </c>
      <c r="R145">
        <v>0.88023600000000002</v>
      </c>
      <c r="S145">
        <v>7.1119475999999997</v>
      </c>
      <c r="T145">
        <f t="shared" si="62"/>
        <v>98.516388157895904</v>
      </c>
      <c r="U145" s="3">
        <f t="shared" si="47"/>
        <v>0.89349195241426516</v>
      </c>
      <c r="V145">
        <f t="shared" si="48"/>
        <v>7.2190502849144398</v>
      </c>
    </row>
    <row r="146" spans="1:25">
      <c r="A146" t="s">
        <v>162</v>
      </c>
      <c r="B146" t="s">
        <v>109</v>
      </c>
      <c r="C146" t="s">
        <v>109</v>
      </c>
      <c r="D146" t="s">
        <v>109</v>
      </c>
      <c r="E146" t="s">
        <v>171</v>
      </c>
      <c r="F146" s="16">
        <v>44445</v>
      </c>
      <c r="G146" t="b">
        <v>1</v>
      </c>
      <c r="H146" t="s">
        <v>16</v>
      </c>
      <c r="I146" t="s">
        <v>45</v>
      </c>
      <c r="J146">
        <v>88.45</v>
      </c>
      <c r="K146" t="s">
        <v>109</v>
      </c>
      <c r="L146" t="s">
        <v>109</v>
      </c>
      <c r="M146">
        <v>14182.3</v>
      </c>
      <c r="N146">
        <f t="shared" si="38"/>
        <v>88.45</v>
      </c>
      <c r="O146" t="e">
        <f t="shared" si="61"/>
        <v>#VALUE!</v>
      </c>
      <c r="P146">
        <v>0</v>
      </c>
      <c r="Q146">
        <v>72.48</v>
      </c>
      <c r="R146">
        <v>2.2215120000000002</v>
      </c>
      <c r="S146">
        <v>16.976990399999998</v>
      </c>
      <c r="T146">
        <f t="shared" si="62"/>
        <v>72.48</v>
      </c>
      <c r="U146" s="3">
        <f t="shared" si="47"/>
        <v>3.0649999999999999</v>
      </c>
      <c r="V146">
        <f t="shared" si="48"/>
        <v>23.422999999999995</v>
      </c>
      <c r="W146" s="1">
        <f t="shared" ref="W146" si="73">100*(V148-V147)/V146</f>
        <v>7.096622976043288</v>
      </c>
      <c r="X146" s="1">
        <f t="shared" ref="X146" si="74">1000000*(V148-V147)/55.85/100</f>
        <v>297.62614139276968</v>
      </c>
    </row>
    <row r="147" spans="1:25">
      <c r="A147" t="s">
        <v>162</v>
      </c>
      <c r="B147" t="s">
        <v>109</v>
      </c>
      <c r="C147" t="s">
        <v>109</v>
      </c>
      <c r="D147" t="s">
        <v>109</v>
      </c>
      <c r="E147" t="s">
        <v>171</v>
      </c>
      <c r="F147" s="16">
        <v>44445</v>
      </c>
      <c r="G147" t="b">
        <v>1</v>
      </c>
      <c r="H147" t="s">
        <v>17</v>
      </c>
      <c r="I147" t="s">
        <v>45</v>
      </c>
      <c r="J147">
        <v>99.55</v>
      </c>
      <c r="K147">
        <v>13472</v>
      </c>
      <c r="L147" t="s">
        <v>109</v>
      </c>
      <c r="M147">
        <v>13537.2</v>
      </c>
      <c r="N147">
        <f t="shared" si="38"/>
        <v>99.55</v>
      </c>
      <c r="O147">
        <f t="shared" si="61"/>
        <v>65.200000000000728</v>
      </c>
      <c r="P147">
        <f>(O147-N147)/O147</f>
        <v>-0.52684049079752893</v>
      </c>
      <c r="Q147">
        <v>58.54</v>
      </c>
      <c r="R147">
        <v>1.7380526000000001</v>
      </c>
      <c r="S147">
        <v>13.7756328</v>
      </c>
      <c r="T147">
        <f t="shared" si="62"/>
        <v>89.381242331287339</v>
      </c>
      <c r="U147" s="3">
        <f t="shared" si="47"/>
        <v>1.9445384229030858</v>
      </c>
      <c r="V147">
        <f t="shared" si="48"/>
        <v>15.412218985434629</v>
      </c>
    </row>
    <row r="148" spans="1:25">
      <c r="A148" t="s">
        <v>162</v>
      </c>
      <c r="B148" t="s">
        <v>109</v>
      </c>
      <c r="C148" t="s">
        <v>109</v>
      </c>
      <c r="D148" t="s">
        <v>109</v>
      </c>
      <c r="E148" t="s">
        <v>171</v>
      </c>
      <c r="F148" s="16">
        <v>44445</v>
      </c>
      <c r="G148" t="b">
        <v>1</v>
      </c>
      <c r="H148" t="s">
        <v>18</v>
      </c>
      <c r="I148" t="s">
        <v>45</v>
      </c>
      <c r="J148">
        <v>100.09</v>
      </c>
      <c r="K148">
        <v>14037.1</v>
      </c>
      <c r="L148" t="s">
        <v>109</v>
      </c>
      <c r="M148">
        <v>14120.4</v>
      </c>
      <c r="N148">
        <f t="shared" si="38"/>
        <v>100.09</v>
      </c>
      <c r="O148">
        <f t="shared" si="61"/>
        <v>83.299999999999272</v>
      </c>
      <c r="P148">
        <f>(O148-N148)/O148</f>
        <v>-0.20156062424971041</v>
      </c>
      <c r="Q148">
        <v>80.91</v>
      </c>
      <c r="R148">
        <v>2.0866688999999998</v>
      </c>
      <c r="S148">
        <v>16.599495600000001</v>
      </c>
      <c r="T148">
        <f t="shared" si="62"/>
        <v>97.218270108044067</v>
      </c>
      <c r="U148" s="3">
        <f t="shared" si="47"/>
        <v>2.1463752622639438</v>
      </c>
      <c r="V148">
        <f t="shared" si="48"/>
        <v>17.074460985113248</v>
      </c>
    </row>
    <row r="149" spans="1:25">
      <c r="A149" t="s">
        <v>162</v>
      </c>
      <c r="B149" t="s">
        <v>109</v>
      </c>
      <c r="C149" t="s">
        <v>109</v>
      </c>
      <c r="D149" t="s">
        <v>109</v>
      </c>
      <c r="E149" t="s">
        <v>171</v>
      </c>
      <c r="F149" s="16">
        <v>44417</v>
      </c>
      <c r="G149" t="b">
        <v>1</v>
      </c>
      <c r="H149" t="s">
        <v>16</v>
      </c>
      <c r="I149" t="s">
        <v>46</v>
      </c>
      <c r="J149">
        <v>100.08</v>
      </c>
      <c r="K149" t="s">
        <v>109</v>
      </c>
      <c r="L149" t="s">
        <v>109</v>
      </c>
      <c r="M149">
        <v>13511.9</v>
      </c>
      <c r="N149">
        <f t="shared" si="38"/>
        <v>100.08</v>
      </c>
      <c r="O149" t="e">
        <f t="shared" si="61"/>
        <v>#VALUE!</v>
      </c>
      <c r="P149">
        <v>0</v>
      </c>
      <c r="Q149">
        <v>89.1</v>
      </c>
      <c r="R149">
        <v>1.9227780000000001</v>
      </c>
      <c r="S149">
        <v>15.670908000000001</v>
      </c>
      <c r="T149">
        <f t="shared" si="62"/>
        <v>89.1</v>
      </c>
      <c r="U149" s="3">
        <f t="shared" si="47"/>
        <v>2.1580000000000004</v>
      </c>
      <c r="V149">
        <f t="shared" si="48"/>
        <v>17.588000000000005</v>
      </c>
      <c r="W149" s="1">
        <f t="shared" ref="W149" si="75">100*(V151-V150)/V149</f>
        <v>10.004352349578218</v>
      </c>
      <c r="X149" s="1">
        <f t="shared" ref="X149" si="76">1000000*(V151-V150)/55.85/100</f>
        <v>315.05201275627883</v>
      </c>
      <c r="Y149" t="s">
        <v>105</v>
      </c>
    </row>
    <row r="150" spans="1:25">
      <c r="A150" t="s">
        <v>162</v>
      </c>
      <c r="B150" t="s">
        <v>109</v>
      </c>
      <c r="C150" t="s">
        <v>109</v>
      </c>
      <c r="D150" t="s">
        <v>109</v>
      </c>
      <c r="E150" t="s">
        <v>171</v>
      </c>
      <c r="F150" s="16">
        <v>44417</v>
      </c>
      <c r="G150" t="b">
        <v>1</v>
      </c>
      <c r="H150" t="s">
        <v>17</v>
      </c>
      <c r="I150" t="s">
        <v>46</v>
      </c>
      <c r="J150">
        <v>100.07</v>
      </c>
      <c r="K150">
        <v>13504.5</v>
      </c>
      <c r="L150" t="s">
        <v>109</v>
      </c>
      <c r="M150">
        <v>13575.6</v>
      </c>
      <c r="N150">
        <f t="shared" si="38"/>
        <v>100.07</v>
      </c>
      <c r="O150">
        <f t="shared" si="61"/>
        <v>71.100000000000364</v>
      </c>
      <c r="P150">
        <f>(O150-N150)/O150</f>
        <v>-0.40745428973276343</v>
      </c>
      <c r="Q150">
        <v>67.63</v>
      </c>
      <c r="R150">
        <v>1.2741492000000001</v>
      </c>
      <c r="S150">
        <v>10.8248578</v>
      </c>
      <c r="T150">
        <f t="shared" si="62"/>
        <v>95.186133614626783</v>
      </c>
      <c r="U150" s="3">
        <f t="shared" si="47"/>
        <v>1.3385869891076319</v>
      </c>
      <c r="V150">
        <f t="shared" si="48"/>
        <v>11.3723053862297</v>
      </c>
      <c r="Y150" t="s">
        <v>105</v>
      </c>
    </row>
    <row r="151" spans="1:25">
      <c r="A151" t="s">
        <v>162</v>
      </c>
      <c r="B151" t="s">
        <v>109</v>
      </c>
      <c r="C151" t="s">
        <v>109</v>
      </c>
      <c r="D151" t="s">
        <v>109</v>
      </c>
      <c r="E151" t="s">
        <v>171</v>
      </c>
      <c r="F151" s="16">
        <v>44417</v>
      </c>
      <c r="G151" t="b">
        <v>1</v>
      </c>
      <c r="H151" t="s">
        <v>18</v>
      </c>
      <c r="I151" t="s">
        <v>46</v>
      </c>
      <c r="J151">
        <v>100.06</v>
      </c>
      <c r="K151">
        <v>14088.6</v>
      </c>
      <c r="L151" t="s">
        <v>109</v>
      </c>
      <c r="M151">
        <v>14173.1</v>
      </c>
      <c r="N151">
        <f t="shared" si="38"/>
        <v>100.06</v>
      </c>
      <c r="O151">
        <f t="shared" si="61"/>
        <v>84.5</v>
      </c>
      <c r="P151">
        <f>(O151-N151)/O151</f>
        <v>-0.18414201183431955</v>
      </c>
      <c r="Q151">
        <v>83.57</v>
      </c>
      <c r="R151">
        <v>1.5610876</v>
      </c>
      <c r="S151">
        <v>12.995134999999999</v>
      </c>
      <c r="T151">
        <f t="shared" si="62"/>
        <v>98.958747928994072</v>
      </c>
      <c r="U151" s="3">
        <f t="shared" si="47"/>
        <v>1.5775134919048572</v>
      </c>
      <c r="V151">
        <f t="shared" si="48"/>
        <v>13.131870877473517</v>
      </c>
      <c r="Y151" t="s">
        <v>105</v>
      </c>
    </row>
    <row r="152" spans="1:25">
      <c r="A152" t="s">
        <v>162</v>
      </c>
      <c r="B152" t="s">
        <v>109</v>
      </c>
      <c r="C152" t="s">
        <v>109</v>
      </c>
      <c r="D152">
        <v>1</v>
      </c>
      <c r="E152" t="s">
        <v>172</v>
      </c>
      <c r="F152" s="16">
        <v>44368</v>
      </c>
      <c r="G152" t="b">
        <v>0</v>
      </c>
      <c r="H152" t="s">
        <v>16</v>
      </c>
      <c r="I152" t="s">
        <v>47</v>
      </c>
      <c r="J152">
        <v>100.07</v>
      </c>
      <c r="K152" t="s">
        <v>109</v>
      </c>
      <c r="L152" t="s">
        <v>109</v>
      </c>
      <c r="M152">
        <v>14167.2</v>
      </c>
      <c r="N152">
        <f t="shared" si="38"/>
        <v>100.07</v>
      </c>
      <c r="O152" t="e">
        <f t="shared" si="61"/>
        <v>#VALUE!</v>
      </c>
      <c r="P152">
        <v>0</v>
      </c>
      <c r="Q152">
        <v>87.69</v>
      </c>
      <c r="R152">
        <v>0.85760820000000004</v>
      </c>
      <c r="S152">
        <v>8.427009</v>
      </c>
      <c r="T152">
        <f t="shared" si="62"/>
        <v>87.69</v>
      </c>
      <c r="U152" s="3">
        <f t="shared" si="47"/>
        <v>0.97800000000000009</v>
      </c>
      <c r="V152">
        <f t="shared" si="48"/>
        <v>9.6100000000000012</v>
      </c>
      <c r="W152" s="1">
        <f t="shared" ref="W152" si="77">100*(V154-V153)/V152</f>
        <v>23.134272844845817</v>
      </c>
      <c r="X152" s="1">
        <f t="shared" ref="X152" si="78">1000000*(V154-V153)/55.85/100</f>
        <v>398.06689711543129</v>
      </c>
    </row>
    <row r="153" spans="1:25">
      <c r="A153" t="s">
        <v>162</v>
      </c>
      <c r="B153" t="s">
        <v>109</v>
      </c>
      <c r="C153" t="s">
        <v>109</v>
      </c>
      <c r="D153">
        <v>1</v>
      </c>
      <c r="E153" t="s">
        <v>172</v>
      </c>
      <c r="F153" s="16">
        <v>44368</v>
      </c>
      <c r="G153" t="b">
        <v>0</v>
      </c>
      <c r="H153" t="s">
        <v>17</v>
      </c>
      <c r="I153" t="s">
        <v>47</v>
      </c>
      <c r="J153">
        <v>99.47</v>
      </c>
      <c r="K153">
        <v>14059.699999999901</v>
      </c>
      <c r="L153" t="s">
        <v>109</v>
      </c>
      <c r="M153">
        <v>14126.9</v>
      </c>
      <c r="N153">
        <f t="shared" si="38"/>
        <v>99.47</v>
      </c>
      <c r="O153">
        <f t="shared" si="61"/>
        <v>67.200000000098953</v>
      </c>
      <c r="P153">
        <f>(O153-N153)/O153</f>
        <v>-0.4802083333311537</v>
      </c>
      <c r="Q153">
        <v>62.59</v>
      </c>
      <c r="R153">
        <v>0.54140350000000004</v>
      </c>
      <c r="S153">
        <v>4.6936241000000001</v>
      </c>
      <c r="T153">
        <f t="shared" si="62"/>
        <v>92.646239583196916</v>
      </c>
      <c r="U153" s="3">
        <f t="shared" si="47"/>
        <v>0.58437719915638475</v>
      </c>
      <c r="V153">
        <f t="shared" si="48"/>
        <v>5.0661787473684736</v>
      </c>
    </row>
    <row r="154" spans="1:25">
      <c r="A154" t="s">
        <v>162</v>
      </c>
      <c r="B154" t="s">
        <v>109</v>
      </c>
      <c r="C154" t="s">
        <v>109</v>
      </c>
      <c r="D154">
        <v>1</v>
      </c>
      <c r="E154" t="s">
        <v>172</v>
      </c>
      <c r="F154" s="16">
        <v>44368</v>
      </c>
      <c r="G154" t="b">
        <v>0</v>
      </c>
      <c r="H154" t="s">
        <v>18</v>
      </c>
      <c r="I154" t="s">
        <v>47</v>
      </c>
      <c r="J154">
        <v>99.25</v>
      </c>
      <c r="K154">
        <v>13434.6</v>
      </c>
      <c r="L154" t="s">
        <v>109</v>
      </c>
      <c r="M154">
        <v>13525</v>
      </c>
      <c r="N154">
        <f t="shared" si="38"/>
        <v>99.25</v>
      </c>
      <c r="O154">
        <f t="shared" si="61"/>
        <v>90.399999999999636</v>
      </c>
      <c r="P154">
        <f>(O154-N154)/O154</f>
        <v>-9.7898230088499988E-2</v>
      </c>
      <c r="Q154">
        <v>89.87</v>
      </c>
      <c r="R154">
        <v>0.71716259999999998</v>
      </c>
      <c r="S154">
        <v>7.1922961000000001</v>
      </c>
      <c r="T154">
        <f t="shared" si="62"/>
        <v>98.668113938053494</v>
      </c>
      <c r="U154" s="3">
        <f t="shared" si="47"/>
        <v>0.72684332493702486</v>
      </c>
      <c r="V154">
        <f t="shared" si="48"/>
        <v>7.2893823677581571</v>
      </c>
    </row>
    <row r="155" spans="1:25">
      <c r="A155" t="s">
        <v>162</v>
      </c>
      <c r="B155" t="s">
        <v>109</v>
      </c>
      <c r="C155" t="s">
        <v>109</v>
      </c>
      <c r="D155">
        <v>4</v>
      </c>
      <c r="E155" t="s">
        <v>172</v>
      </c>
      <c r="F155" s="16">
        <v>44368</v>
      </c>
      <c r="G155" t="b">
        <v>0</v>
      </c>
      <c r="H155" t="s">
        <v>16</v>
      </c>
      <c r="I155" t="s">
        <v>48</v>
      </c>
      <c r="J155">
        <v>99.57</v>
      </c>
      <c r="K155" t="s">
        <v>109</v>
      </c>
      <c r="L155" t="s">
        <v>109</v>
      </c>
      <c r="M155">
        <v>13643.9</v>
      </c>
      <c r="N155">
        <f t="shared" si="38"/>
        <v>99.57</v>
      </c>
      <c r="O155" t="e">
        <f t="shared" si="61"/>
        <v>#VALUE!</v>
      </c>
      <c r="P155">
        <v>0</v>
      </c>
      <c r="Q155">
        <v>89.48</v>
      </c>
      <c r="R155">
        <v>0.89390519999999996</v>
      </c>
      <c r="S155">
        <v>9.2862343999999997</v>
      </c>
      <c r="T155">
        <f t="shared" si="62"/>
        <v>89.48</v>
      </c>
      <c r="U155" s="3">
        <f t="shared" si="47"/>
        <v>0.99899999999999989</v>
      </c>
      <c r="V155">
        <f t="shared" si="48"/>
        <v>10.377999999999998</v>
      </c>
      <c r="W155" s="1">
        <f t="shared" ref="W155" si="79">100*(V157-V156)/V155</f>
        <v>17.060780427760452</v>
      </c>
      <c r="X155" s="1">
        <f t="shared" ref="X155" si="80">1000000*(V157-V156)/55.85/100</f>
        <v>317.02198617600345</v>
      </c>
    </row>
    <row r="156" spans="1:25">
      <c r="A156" t="s">
        <v>162</v>
      </c>
      <c r="B156" t="s">
        <v>109</v>
      </c>
      <c r="C156" t="s">
        <v>109</v>
      </c>
      <c r="D156">
        <v>4</v>
      </c>
      <c r="E156" t="s">
        <v>172</v>
      </c>
      <c r="F156" s="16">
        <v>44368</v>
      </c>
      <c r="G156" t="b">
        <v>0</v>
      </c>
      <c r="H156" t="s">
        <v>17</v>
      </c>
      <c r="I156" t="s">
        <v>48</v>
      </c>
      <c r="J156">
        <v>99.87</v>
      </c>
      <c r="K156">
        <v>14081.6</v>
      </c>
      <c r="L156" t="s">
        <v>109</v>
      </c>
      <c r="M156">
        <v>14158.6</v>
      </c>
      <c r="N156">
        <f t="shared" si="38"/>
        <v>99.87</v>
      </c>
      <c r="O156">
        <f t="shared" si="61"/>
        <v>77</v>
      </c>
      <c r="P156">
        <f>(O156-N156)/O156</f>
        <v>-0.29701298701298706</v>
      </c>
      <c r="Q156">
        <v>72.56</v>
      </c>
      <c r="R156">
        <v>0.6486864</v>
      </c>
      <c r="S156">
        <v>5.7061184000000003</v>
      </c>
      <c r="T156">
        <f t="shared" si="62"/>
        <v>94.111262337662339</v>
      </c>
      <c r="U156" s="3">
        <f t="shared" si="47"/>
        <v>0.68927605887653953</v>
      </c>
      <c r="V156">
        <f t="shared" si="48"/>
        <v>6.063162110743967</v>
      </c>
    </row>
    <row r="157" spans="1:25">
      <c r="A157" t="s">
        <v>162</v>
      </c>
      <c r="B157" t="s">
        <v>109</v>
      </c>
      <c r="C157" t="s">
        <v>109</v>
      </c>
      <c r="D157">
        <v>4</v>
      </c>
      <c r="E157" t="s">
        <v>172</v>
      </c>
      <c r="F157" s="16">
        <v>44368</v>
      </c>
      <c r="G157" t="b">
        <v>0</v>
      </c>
      <c r="H157" t="s">
        <v>18</v>
      </c>
      <c r="I157" t="s">
        <v>48</v>
      </c>
      <c r="J157">
        <v>99.52</v>
      </c>
      <c r="K157">
        <v>13501.2</v>
      </c>
      <c r="L157" t="s">
        <v>109</v>
      </c>
      <c r="M157">
        <v>13591.1</v>
      </c>
      <c r="N157">
        <f t="shared" si="38"/>
        <v>99.52</v>
      </c>
      <c r="O157">
        <f t="shared" si="61"/>
        <v>89.899999999999636</v>
      </c>
      <c r="P157">
        <f>(O157-N157)/O157</f>
        <v>-0.10700778642937039</v>
      </c>
      <c r="Q157">
        <v>89.99</v>
      </c>
      <c r="R157">
        <v>0.79011220000000004</v>
      </c>
      <c r="S157">
        <v>7.8039328000000001</v>
      </c>
      <c r="T157">
        <f t="shared" si="62"/>
        <v>99.619630700779041</v>
      </c>
      <c r="U157" s="3">
        <f t="shared" si="47"/>
        <v>0.79312901929260138</v>
      </c>
      <c r="V157">
        <f t="shared" si="48"/>
        <v>7.8337299035369465</v>
      </c>
    </row>
    <row r="158" spans="1:25">
      <c r="A158" t="s">
        <v>162</v>
      </c>
      <c r="B158" t="s">
        <v>109</v>
      </c>
      <c r="C158" t="s">
        <v>109</v>
      </c>
      <c r="D158">
        <v>3</v>
      </c>
      <c r="E158" t="s">
        <v>172</v>
      </c>
      <c r="F158" s="16">
        <v>44286</v>
      </c>
      <c r="G158" t="b">
        <v>0</v>
      </c>
      <c r="H158" t="s">
        <v>16</v>
      </c>
      <c r="I158" t="s">
        <v>49</v>
      </c>
      <c r="J158">
        <v>99.93</v>
      </c>
      <c r="K158" t="s">
        <v>109</v>
      </c>
      <c r="L158" t="s">
        <v>109</v>
      </c>
      <c r="M158">
        <v>13580.2</v>
      </c>
      <c r="N158">
        <f t="shared" si="38"/>
        <v>99.93</v>
      </c>
      <c r="O158" t="e">
        <f t="shared" si="61"/>
        <v>#VALUE!</v>
      </c>
      <c r="P158">
        <v>0</v>
      </c>
      <c r="Q158">
        <v>92.29</v>
      </c>
      <c r="R158">
        <v>0.60726820000000004</v>
      </c>
      <c r="S158">
        <v>6.0209995999999997</v>
      </c>
      <c r="T158">
        <f t="shared" si="62"/>
        <v>92.29</v>
      </c>
      <c r="U158" s="3">
        <f t="shared" si="47"/>
        <v>0.65800000000000003</v>
      </c>
      <c r="V158">
        <f t="shared" si="48"/>
        <v>6.524</v>
      </c>
      <c r="W158" s="1">
        <f t="shared" ref="W158" si="81">100*(V160-V159)/V158</f>
        <v>26.595492504417148</v>
      </c>
      <c r="X158" s="1">
        <f t="shared" ref="X158" si="82">1000000*(V160-V159)/55.85/100</f>
        <v>310.66963849385405</v>
      </c>
    </row>
    <row r="159" spans="1:25">
      <c r="A159" t="s">
        <v>162</v>
      </c>
      <c r="B159" t="s">
        <v>109</v>
      </c>
      <c r="C159" t="s">
        <v>109</v>
      </c>
      <c r="D159">
        <v>3</v>
      </c>
      <c r="E159" t="s">
        <v>172</v>
      </c>
      <c r="F159" s="16">
        <v>44286</v>
      </c>
      <c r="G159" t="b">
        <v>0</v>
      </c>
      <c r="H159" t="s">
        <v>17</v>
      </c>
      <c r="I159" t="s">
        <v>49</v>
      </c>
      <c r="J159">
        <v>99.93</v>
      </c>
      <c r="K159">
        <v>13502.1</v>
      </c>
      <c r="L159" t="s">
        <v>109</v>
      </c>
      <c r="M159">
        <v>13574.2</v>
      </c>
      <c r="N159">
        <f t="shared" si="38"/>
        <v>99.93</v>
      </c>
      <c r="O159">
        <f t="shared" si="61"/>
        <v>72.100000000000364</v>
      </c>
      <c r="P159">
        <f>(O159-N159)/O159</f>
        <v>-0.38599167822468106</v>
      </c>
      <c r="Q159">
        <v>69.88</v>
      </c>
      <c r="R159">
        <v>0.35638799999999998</v>
      </c>
      <c r="S159">
        <v>3.0041411999999998</v>
      </c>
      <c r="T159">
        <f t="shared" si="62"/>
        <v>96.853098474340698</v>
      </c>
      <c r="U159" s="3">
        <f t="shared" si="47"/>
        <v>0.36796757730411472</v>
      </c>
      <c r="V159">
        <f t="shared" si="48"/>
        <v>3.1017502251576259</v>
      </c>
    </row>
    <row r="160" spans="1:25">
      <c r="A160" t="s">
        <v>162</v>
      </c>
      <c r="B160" t="s">
        <v>109</v>
      </c>
      <c r="C160" t="s">
        <v>109</v>
      </c>
      <c r="D160">
        <v>3</v>
      </c>
      <c r="E160" t="s">
        <v>172</v>
      </c>
      <c r="F160" s="16">
        <v>44286</v>
      </c>
      <c r="G160" t="b">
        <v>0</v>
      </c>
      <c r="H160" t="s">
        <v>18</v>
      </c>
      <c r="I160" t="s">
        <v>49</v>
      </c>
      <c r="J160">
        <v>99.91</v>
      </c>
      <c r="K160">
        <v>13488.0999999999</v>
      </c>
      <c r="L160" t="s">
        <v>109</v>
      </c>
      <c r="M160">
        <v>13580.2</v>
      </c>
      <c r="N160">
        <f t="shared" si="38"/>
        <v>99.91</v>
      </c>
      <c r="O160">
        <f t="shared" si="61"/>
        <v>92.100000000100408</v>
      </c>
      <c r="P160">
        <f>(O160-N160)/O160</f>
        <v>-8.4799131377753245E-2</v>
      </c>
      <c r="Q160">
        <v>94.63</v>
      </c>
      <c r="R160">
        <v>0.51667980000000002</v>
      </c>
      <c r="S160">
        <v>4.9652361000000003</v>
      </c>
      <c r="T160">
        <f t="shared" si="62"/>
        <v>102.65454180227678</v>
      </c>
      <c r="U160" s="3">
        <f t="shared" si="47"/>
        <v>0.5033189870889283</v>
      </c>
      <c r="V160">
        <f t="shared" si="48"/>
        <v>4.8368401561458008</v>
      </c>
    </row>
    <row r="161" spans="1:24">
      <c r="A161" t="s">
        <v>162</v>
      </c>
      <c r="B161" t="s">
        <v>109</v>
      </c>
      <c r="C161" t="s">
        <v>109</v>
      </c>
      <c r="D161">
        <v>1</v>
      </c>
      <c r="E161" t="s">
        <v>171</v>
      </c>
      <c r="F161" s="16">
        <v>44357</v>
      </c>
      <c r="G161" t="b">
        <v>0</v>
      </c>
      <c r="H161" t="s">
        <v>16</v>
      </c>
      <c r="I161" t="s">
        <v>52</v>
      </c>
      <c r="J161">
        <v>100.01</v>
      </c>
      <c r="K161" t="s">
        <v>109</v>
      </c>
      <c r="L161" t="s">
        <v>109</v>
      </c>
      <c r="M161" t="s">
        <v>109</v>
      </c>
      <c r="N161">
        <f t="shared" si="38"/>
        <v>100.01</v>
      </c>
      <c r="O161" t="e">
        <f t="shared" si="61"/>
        <v>#VALUE!</v>
      </c>
      <c r="P161">
        <v>0</v>
      </c>
      <c r="Q161">
        <v>88.71</v>
      </c>
      <c r="R161">
        <v>0.98645519999999998</v>
      </c>
      <c r="S161">
        <v>8.8204352999999998</v>
      </c>
      <c r="T161">
        <f t="shared" si="62"/>
        <v>88.71</v>
      </c>
      <c r="U161" s="3">
        <f t="shared" ref="U161:U181" si="83">100*R161/T161</f>
        <v>1.1120000000000001</v>
      </c>
      <c r="V161">
        <f t="shared" ref="V161:V181" si="84">100*S161/T161</f>
        <v>9.9429999999999996</v>
      </c>
      <c r="W161" s="1">
        <f t="shared" ref="W161" si="85">100*(V163-V162)/V161</f>
        <v>27.490595979436986</v>
      </c>
      <c r="X161" s="1">
        <f t="shared" ref="X161" si="86">1000000*(V163-V162)/55.85/100</f>
        <v>489.41628616569739</v>
      </c>
    </row>
    <row r="162" spans="1:24">
      <c r="A162" t="s">
        <v>162</v>
      </c>
      <c r="B162" t="s">
        <v>109</v>
      </c>
      <c r="C162" t="s">
        <v>109</v>
      </c>
      <c r="D162">
        <v>1</v>
      </c>
      <c r="E162" t="s">
        <v>171</v>
      </c>
      <c r="F162" s="16">
        <v>44357</v>
      </c>
      <c r="G162" t="b">
        <v>0</v>
      </c>
      <c r="H162" t="s">
        <v>17</v>
      </c>
      <c r="I162" t="s">
        <v>52</v>
      </c>
      <c r="J162">
        <v>99.21</v>
      </c>
      <c r="K162">
        <v>14053.8</v>
      </c>
      <c r="L162" t="s">
        <v>109</v>
      </c>
      <c r="M162">
        <v>14128.3</v>
      </c>
      <c r="N162">
        <f t="shared" si="38"/>
        <v>99.21</v>
      </c>
      <c r="O162">
        <f t="shared" si="61"/>
        <v>74.5</v>
      </c>
      <c r="P162">
        <f>(O162-N162)/O162</f>
        <v>-0.33167785234899322</v>
      </c>
      <c r="Q162">
        <v>71.27</v>
      </c>
      <c r="R162">
        <v>0.60151880000000002</v>
      </c>
      <c r="S162">
        <v>5.2226656</v>
      </c>
      <c r="T162">
        <f t="shared" si="62"/>
        <v>94.90868053691274</v>
      </c>
      <c r="U162" s="3">
        <f t="shared" si="83"/>
        <v>0.63378691664146769</v>
      </c>
      <c r="V162">
        <f t="shared" si="84"/>
        <v>5.5028323757685724</v>
      </c>
    </row>
    <row r="163" spans="1:24">
      <c r="A163" t="s">
        <v>162</v>
      </c>
      <c r="B163" t="s">
        <v>109</v>
      </c>
      <c r="C163" t="s">
        <v>109</v>
      </c>
      <c r="D163">
        <v>1</v>
      </c>
      <c r="E163" t="s">
        <v>171</v>
      </c>
      <c r="F163" s="16">
        <v>44357</v>
      </c>
      <c r="G163" t="b">
        <v>0</v>
      </c>
      <c r="H163" t="s">
        <v>18</v>
      </c>
      <c r="I163" t="s">
        <v>52</v>
      </c>
      <c r="J163">
        <v>99.4</v>
      </c>
      <c r="K163">
        <v>14058.6</v>
      </c>
      <c r="L163" t="s">
        <v>109</v>
      </c>
      <c r="M163">
        <v>14158.5</v>
      </c>
      <c r="N163">
        <f t="shared" si="38"/>
        <v>99.4</v>
      </c>
      <c r="O163">
        <f t="shared" si="61"/>
        <v>99.899999999999636</v>
      </c>
      <c r="P163">
        <f>(O163-N163)/O163</f>
        <v>5.0050050050013247E-3</v>
      </c>
      <c r="Q163">
        <v>98.11</v>
      </c>
      <c r="R163">
        <v>0.86925459999999999</v>
      </c>
      <c r="S163">
        <v>8.0401144999999996</v>
      </c>
      <c r="T163">
        <f t="shared" si="62"/>
        <v>97.618958958959325</v>
      </c>
      <c r="U163" s="3">
        <f t="shared" si="83"/>
        <v>0.89045674044265255</v>
      </c>
      <c r="V163">
        <f t="shared" si="84"/>
        <v>8.2362223340039922</v>
      </c>
    </row>
    <row r="164" spans="1:24">
      <c r="A164" t="s">
        <v>162</v>
      </c>
      <c r="B164" t="s">
        <v>109</v>
      </c>
      <c r="C164" t="s">
        <v>109</v>
      </c>
      <c r="D164">
        <v>2</v>
      </c>
      <c r="E164" t="s">
        <v>171</v>
      </c>
      <c r="F164" s="16">
        <v>44368</v>
      </c>
      <c r="G164" t="b">
        <v>0</v>
      </c>
      <c r="H164" t="s">
        <v>16</v>
      </c>
      <c r="I164" t="s">
        <v>53</v>
      </c>
      <c r="J164">
        <v>99.83</v>
      </c>
      <c r="K164" t="s">
        <v>109</v>
      </c>
      <c r="L164" t="s">
        <v>109</v>
      </c>
      <c r="M164">
        <v>14228.4</v>
      </c>
      <c r="N164">
        <f t="shared" ref="N164:N195" si="87">J164</f>
        <v>99.83</v>
      </c>
      <c r="O164" t="e">
        <f t="shared" si="61"/>
        <v>#VALUE!</v>
      </c>
      <c r="P164">
        <v>0</v>
      </c>
      <c r="Q164">
        <v>91.82</v>
      </c>
      <c r="R164">
        <v>0.69783200000000001</v>
      </c>
      <c r="S164">
        <v>6.9783200000000001</v>
      </c>
      <c r="T164">
        <f t="shared" si="62"/>
        <v>91.82</v>
      </c>
      <c r="U164" s="3">
        <f t="shared" si="83"/>
        <v>0.76</v>
      </c>
      <c r="V164">
        <f t="shared" si="84"/>
        <v>7.6000000000000005</v>
      </c>
      <c r="W164" s="1">
        <f t="shared" ref="W164" si="88">100*(V166-V165)/V164</f>
        <v>21.846518173028059</v>
      </c>
      <c r="X164" s="1">
        <f t="shared" ref="X164" si="89">1000000*(V166-V165)/55.85/100</f>
        <v>297.28475938229769</v>
      </c>
    </row>
    <row r="165" spans="1:24">
      <c r="A165" t="s">
        <v>162</v>
      </c>
      <c r="B165" t="s">
        <v>109</v>
      </c>
      <c r="C165" t="s">
        <v>109</v>
      </c>
      <c r="D165">
        <v>2</v>
      </c>
      <c r="E165" t="s">
        <v>171</v>
      </c>
      <c r="F165" s="16">
        <v>44368</v>
      </c>
      <c r="G165" t="b">
        <v>0</v>
      </c>
      <c r="H165" t="s">
        <v>17</v>
      </c>
      <c r="I165" t="s">
        <v>53</v>
      </c>
      <c r="J165">
        <v>99.93</v>
      </c>
      <c r="K165">
        <v>13430</v>
      </c>
      <c r="L165" t="s">
        <v>109</v>
      </c>
      <c r="M165">
        <v>13508.4</v>
      </c>
      <c r="N165">
        <f t="shared" si="87"/>
        <v>99.93</v>
      </c>
      <c r="O165">
        <f t="shared" si="61"/>
        <v>78.399999999999636</v>
      </c>
      <c r="P165">
        <f>(O165-N165)/O165</f>
        <v>-0.27461734693878154</v>
      </c>
      <c r="Q165">
        <v>74.989999999999995</v>
      </c>
      <c r="R165">
        <v>0.43644179999999999</v>
      </c>
      <c r="S165">
        <v>4.1836921</v>
      </c>
      <c r="T165">
        <f t="shared" si="62"/>
        <v>95.583554846939222</v>
      </c>
      <c r="U165" s="3">
        <f t="shared" si="83"/>
        <v>0.45660762533773425</v>
      </c>
      <c r="V165">
        <f t="shared" si="84"/>
        <v>4.3769998999299302</v>
      </c>
    </row>
    <row r="166" spans="1:24">
      <c r="A166" t="s">
        <v>162</v>
      </c>
      <c r="B166" t="s">
        <v>109</v>
      </c>
      <c r="C166" t="s">
        <v>109</v>
      </c>
      <c r="D166">
        <v>2</v>
      </c>
      <c r="E166" t="s">
        <v>171</v>
      </c>
      <c r="F166" s="16">
        <v>44368</v>
      </c>
      <c r="G166" t="b">
        <v>0</v>
      </c>
      <c r="H166" t="s">
        <v>18</v>
      </c>
      <c r="I166" t="s">
        <v>53</v>
      </c>
      <c r="J166">
        <v>99.26</v>
      </c>
      <c r="K166">
        <v>14082.4</v>
      </c>
      <c r="L166" t="s">
        <v>109</v>
      </c>
      <c r="M166">
        <v>14175.7</v>
      </c>
      <c r="N166">
        <f t="shared" si="87"/>
        <v>99.26</v>
      </c>
      <c r="O166">
        <f t="shared" si="61"/>
        <v>93.300000000001091</v>
      </c>
      <c r="P166">
        <f>(O166-N166)/O166</f>
        <v>-6.3879957127533166E-2</v>
      </c>
      <c r="Q166">
        <v>94.69</v>
      </c>
      <c r="R166">
        <v>0.61453809999999998</v>
      </c>
      <c r="S166">
        <v>6.0819387000000003</v>
      </c>
      <c r="T166">
        <f t="shared" si="62"/>
        <v>100.73879314040612</v>
      </c>
      <c r="U166" s="3">
        <f t="shared" si="83"/>
        <v>0.61003123111022262</v>
      </c>
      <c r="V166">
        <f t="shared" si="84"/>
        <v>6.0373352810800629</v>
      </c>
    </row>
    <row r="167" spans="1:24">
      <c r="A167" t="s">
        <v>162</v>
      </c>
      <c r="B167" t="s">
        <v>109</v>
      </c>
      <c r="C167" t="s">
        <v>109</v>
      </c>
      <c r="D167">
        <v>4</v>
      </c>
      <c r="E167" t="s">
        <v>171</v>
      </c>
      <c r="F167" s="16">
        <v>44368</v>
      </c>
      <c r="G167" t="b">
        <v>0</v>
      </c>
      <c r="H167" t="s">
        <v>16</v>
      </c>
      <c r="I167" t="s">
        <v>54</v>
      </c>
      <c r="J167">
        <v>99.75</v>
      </c>
      <c r="K167" t="s">
        <v>109</v>
      </c>
      <c r="L167" t="s">
        <v>109</v>
      </c>
      <c r="M167" t="s">
        <v>109</v>
      </c>
      <c r="N167">
        <f t="shared" si="87"/>
        <v>99.75</v>
      </c>
      <c r="O167" t="e">
        <f t="shared" si="61"/>
        <v>#VALUE!</v>
      </c>
      <c r="P167">
        <v>0</v>
      </c>
      <c r="Q167">
        <v>93.66</v>
      </c>
      <c r="R167">
        <v>0.74085060000000003</v>
      </c>
      <c r="S167">
        <v>7.1827854000000002</v>
      </c>
      <c r="T167">
        <f t="shared" si="62"/>
        <v>93.66</v>
      </c>
      <c r="U167" s="3">
        <f t="shared" si="83"/>
        <v>0.79100000000000004</v>
      </c>
      <c r="V167">
        <f t="shared" si="84"/>
        <v>7.6690000000000005</v>
      </c>
      <c r="W167" s="1">
        <f t="shared" ref="W167" si="90">100*(V169-V168)/V167</f>
        <v>22.110745895100109</v>
      </c>
      <c r="X167" s="1">
        <f t="shared" ref="X167" si="91">1000000*(V169-V168)/55.85/100</f>
        <v>303.61201480666563</v>
      </c>
    </row>
    <row r="168" spans="1:24">
      <c r="A168" t="s">
        <v>162</v>
      </c>
      <c r="B168" t="s">
        <v>109</v>
      </c>
      <c r="C168" t="s">
        <v>109</v>
      </c>
      <c r="D168">
        <v>4</v>
      </c>
      <c r="E168" t="s">
        <v>171</v>
      </c>
      <c r="F168" s="16">
        <v>44368</v>
      </c>
      <c r="G168" t="b">
        <v>0</v>
      </c>
      <c r="H168" t="s">
        <v>17</v>
      </c>
      <c r="I168" t="s">
        <v>54</v>
      </c>
      <c r="J168">
        <v>99.81</v>
      </c>
      <c r="K168">
        <v>14046.5</v>
      </c>
      <c r="L168" t="s">
        <v>109</v>
      </c>
      <c r="M168">
        <v>14128.3</v>
      </c>
      <c r="N168">
        <f t="shared" si="87"/>
        <v>99.81</v>
      </c>
      <c r="O168">
        <f t="shared" si="61"/>
        <v>81.799999999999272</v>
      </c>
      <c r="P168">
        <f>(O168-N168)/O168</f>
        <v>-0.22017114914426517</v>
      </c>
      <c r="Q168">
        <v>75.260000000000005</v>
      </c>
      <c r="R168">
        <v>0.45682820000000002</v>
      </c>
      <c r="S168">
        <v>3.9684598000000002</v>
      </c>
      <c r="T168">
        <f t="shared" si="62"/>
        <v>91.830080684597405</v>
      </c>
      <c r="U168" s="3">
        <f t="shared" si="83"/>
        <v>0.49747119527101041</v>
      </c>
      <c r="V168">
        <f t="shared" si="84"/>
        <v>4.3215248973048404</v>
      </c>
    </row>
    <row r="169" spans="1:24">
      <c r="A169" t="s">
        <v>162</v>
      </c>
      <c r="B169" t="s">
        <v>109</v>
      </c>
      <c r="C169" t="s">
        <v>109</v>
      </c>
      <c r="D169">
        <v>4</v>
      </c>
      <c r="E169" t="s">
        <v>171</v>
      </c>
      <c r="F169" s="16">
        <v>44368</v>
      </c>
      <c r="G169" t="b">
        <v>0</v>
      </c>
      <c r="H169" t="s">
        <v>18</v>
      </c>
      <c r="I169" t="s">
        <v>54</v>
      </c>
      <c r="J169">
        <v>100</v>
      </c>
      <c r="K169">
        <v>13630.8</v>
      </c>
      <c r="L169" t="s">
        <v>109</v>
      </c>
      <c r="M169">
        <v>13726.6</v>
      </c>
      <c r="N169">
        <f t="shared" si="87"/>
        <v>100</v>
      </c>
      <c r="O169">
        <f t="shared" si="61"/>
        <v>95.800000000001091</v>
      </c>
      <c r="P169">
        <f>(O169-N169)/O169</f>
        <v>-4.384133611689834E-2</v>
      </c>
      <c r="Q169">
        <v>95.15</v>
      </c>
      <c r="R169">
        <v>0.635602</v>
      </c>
      <c r="S169">
        <v>5.9763714999999999</v>
      </c>
      <c r="T169">
        <f t="shared" si="62"/>
        <v>99.321503131522888</v>
      </c>
      <c r="U169" s="3">
        <f t="shared" si="83"/>
        <v>0.63994400000000728</v>
      </c>
      <c r="V169">
        <f t="shared" si="84"/>
        <v>6.017198000000068</v>
      </c>
    </row>
    <row r="170" spans="1:24">
      <c r="A170" t="s">
        <v>162</v>
      </c>
      <c r="B170" t="s">
        <v>109</v>
      </c>
      <c r="C170" t="s">
        <v>109</v>
      </c>
      <c r="D170" t="s">
        <v>109</v>
      </c>
      <c r="E170" t="s">
        <v>171</v>
      </c>
      <c r="F170" s="16">
        <v>44431</v>
      </c>
      <c r="G170" t="b">
        <v>1</v>
      </c>
      <c r="H170" t="s">
        <v>16</v>
      </c>
      <c r="I170" t="s">
        <v>55</v>
      </c>
      <c r="J170">
        <v>91.79</v>
      </c>
      <c r="K170" t="s">
        <v>109</v>
      </c>
      <c r="L170" t="s">
        <v>109</v>
      </c>
      <c r="M170">
        <v>13556.3</v>
      </c>
      <c r="N170">
        <f t="shared" si="87"/>
        <v>91.79</v>
      </c>
      <c r="O170" t="e">
        <f t="shared" si="61"/>
        <v>#VALUE!</v>
      </c>
      <c r="P170">
        <v>0</v>
      </c>
      <c r="Q170">
        <v>83.55</v>
      </c>
      <c r="R170">
        <v>1.9667669999999999</v>
      </c>
      <c r="S170">
        <v>15.069077999999999</v>
      </c>
      <c r="T170">
        <f t="shared" si="62"/>
        <v>83.55</v>
      </c>
      <c r="U170" s="3">
        <f t="shared" si="83"/>
        <v>2.3540000000000001</v>
      </c>
      <c r="V170">
        <f t="shared" si="84"/>
        <v>18.036000000000001</v>
      </c>
      <c r="W170" s="1">
        <f t="shared" ref="W170" si="92">100*(V172-V171)/V170</f>
        <v>14.214826246044282</v>
      </c>
      <c r="X170" s="1">
        <f t="shared" ref="X170" si="93">1000000*(V172-V171)/55.85/100</f>
        <v>459.04853388299853</v>
      </c>
    </row>
    <row r="171" spans="1:24">
      <c r="A171" t="s">
        <v>162</v>
      </c>
      <c r="B171" t="s">
        <v>109</v>
      </c>
      <c r="C171" t="s">
        <v>109</v>
      </c>
      <c r="D171" t="s">
        <v>109</v>
      </c>
      <c r="E171" t="s">
        <v>171</v>
      </c>
      <c r="F171" s="16">
        <v>44431</v>
      </c>
      <c r="G171" t="b">
        <v>1</v>
      </c>
      <c r="H171" t="s">
        <v>17</v>
      </c>
      <c r="I171" t="s">
        <v>55</v>
      </c>
      <c r="J171">
        <v>99.83</v>
      </c>
      <c r="K171">
        <v>13488.5</v>
      </c>
      <c r="L171" t="s">
        <v>109</v>
      </c>
      <c r="M171">
        <v>13560</v>
      </c>
      <c r="N171">
        <f t="shared" si="87"/>
        <v>99.83</v>
      </c>
      <c r="O171">
        <f t="shared" si="61"/>
        <v>71.5</v>
      </c>
      <c r="P171">
        <f>(O171-N171)/O171</f>
        <v>-0.39622377622377619</v>
      </c>
      <c r="Q171">
        <v>69.83</v>
      </c>
      <c r="R171">
        <v>1.4796977</v>
      </c>
      <c r="S171">
        <v>11.944421500000001</v>
      </c>
      <c r="T171">
        <f t="shared" si="62"/>
        <v>97.498306293706293</v>
      </c>
      <c r="U171" s="3">
        <f t="shared" si="83"/>
        <v>1.5176650305519384</v>
      </c>
      <c r="V171">
        <f t="shared" si="84"/>
        <v>12.250901532605431</v>
      </c>
    </row>
    <row r="172" spans="1:24">
      <c r="A172" t="s">
        <v>162</v>
      </c>
      <c r="B172" t="s">
        <v>109</v>
      </c>
      <c r="C172" t="s">
        <v>109</v>
      </c>
      <c r="D172" t="s">
        <v>109</v>
      </c>
      <c r="E172" t="s">
        <v>171</v>
      </c>
      <c r="F172" s="16">
        <v>44431</v>
      </c>
      <c r="G172" t="b">
        <v>1</v>
      </c>
      <c r="H172" t="s">
        <v>18</v>
      </c>
      <c r="I172" t="s">
        <v>55</v>
      </c>
      <c r="J172">
        <v>99.39</v>
      </c>
      <c r="K172">
        <v>14084.8999999999</v>
      </c>
      <c r="L172" t="s">
        <v>109</v>
      </c>
      <c r="M172">
        <v>14175.2</v>
      </c>
      <c r="N172">
        <f t="shared" si="87"/>
        <v>99.39</v>
      </c>
      <c r="O172">
        <f t="shared" si="61"/>
        <v>90.300000000101136</v>
      </c>
      <c r="P172">
        <f>(O172-N172)/O172</f>
        <v>-0.10066445182600979</v>
      </c>
      <c r="Q172">
        <v>88.87</v>
      </c>
      <c r="R172">
        <v>1.7809547999999999</v>
      </c>
      <c r="S172">
        <v>14.491142200000001</v>
      </c>
      <c r="T172">
        <f t="shared" si="62"/>
        <v>97.816049833777498</v>
      </c>
      <c r="U172" s="3">
        <f t="shared" si="83"/>
        <v>1.8207183821330382</v>
      </c>
      <c r="V172">
        <f t="shared" si="84"/>
        <v>14.814687594341978</v>
      </c>
    </row>
    <row r="173" spans="1:24">
      <c r="A173" t="s">
        <v>162</v>
      </c>
      <c r="B173" t="s">
        <v>109</v>
      </c>
      <c r="C173" t="s">
        <v>109</v>
      </c>
      <c r="D173">
        <v>1</v>
      </c>
      <c r="E173" t="s">
        <v>171</v>
      </c>
      <c r="F173" s="16">
        <v>44432</v>
      </c>
      <c r="G173" t="b">
        <v>0</v>
      </c>
      <c r="H173" t="s">
        <v>16</v>
      </c>
      <c r="I173" t="s">
        <v>56</v>
      </c>
      <c r="J173">
        <v>99.78</v>
      </c>
      <c r="K173" t="s">
        <v>109</v>
      </c>
      <c r="L173" t="s">
        <v>109</v>
      </c>
      <c r="M173">
        <v>14184.4</v>
      </c>
      <c r="N173">
        <f t="shared" si="87"/>
        <v>99.78</v>
      </c>
      <c r="O173" t="e">
        <f t="shared" si="61"/>
        <v>#VALUE!</v>
      </c>
      <c r="P173">
        <v>0</v>
      </c>
      <c r="Q173">
        <v>91.1</v>
      </c>
      <c r="R173">
        <v>0.98661299999999996</v>
      </c>
      <c r="S173">
        <v>8.9797270000000005</v>
      </c>
      <c r="T173">
        <f t="shared" si="62"/>
        <v>91.1</v>
      </c>
      <c r="U173" s="3">
        <f t="shared" si="83"/>
        <v>1.083</v>
      </c>
      <c r="V173">
        <f t="shared" si="84"/>
        <v>9.8570000000000011</v>
      </c>
      <c r="W173" s="1">
        <f t="shared" ref="W173" si="94">100*(V175-V174)/V173</f>
        <v>40.646384231080106</v>
      </c>
      <c r="X173" s="1">
        <f t="shared" ref="X173" si="95">1000000*(V175-V174)/55.85/100</f>
        <v>717.37047334960891</v>
      </c>
    </row>
    <row r="174" spans="1:24">
      <c r="A174" t="s">
        <v>162</v>
      </c>
      <c r="B174" t="s">
        <v>109</v>
      </c>
      <c r="C174" t="s">
        <v>109</v>
      </c>
      <c r="D174">
        <v>1</v>
      </c>
      <c r="E174" t="s">
        <v>171</v>
      </c>
      <c r="F174" s="16">
        <v>44432</v>
      </c>
      <c r="G174" t="b">
        <v>0</v>
      </c>
      <c r="H174" t="s">
        <v>17</v>
      </c>
      <c r="I174" t="s">
        <v>56</v>
      </c>
      <c r="J174">
        <v>99.65</v>
      </c>
      <c r="K174">
        <v>14117.3</v>
      </c>
      <c r="L174" t="s">
        <v>109</v>
      </c>
      <c r="M174">
        <v>14167.8</v>
      </c>
      <c r="N174">
        <f t="shared" si="87"/>
        <v>99.65</v>
      </c>
      <c r="O174">
        <f t="shared" si="61"/>
        <v>50.5</v>
      </c>
      <c r="P174">
        <f>(O174-N174)/O174</f>
        <v>-0.97326732673267335</v>
      </c>
      <c r="Q174">
        <v>49.73</v>
      </c>
      <c r="R174">
        <v>0.51072709999999999</v>
      </c>
      <c r="S174">
        <v>3.6138791000000001</v>
      </c>
      <c r="T174">
        <f t="shared" si="62"/>
        <v>98.130584158415843</v>
      </c>
      <c r="U174" s="3">
        <f t="shared" si="83"/>
        <v>0.52045659809332667</v>
      </c>
      <c r="V174">
        <f t="shared" si="84"/>
        <v>3.6827245358755647</v>
      </c>
    </row>
    <row r="175" spans="1:24">
      <c r="A175" t="s">
        <v>162</v>
      </c>
      <c r="B175" t="s">
        <v>109</v>
      </c>
      <c r="C175" t="s">
        <v>109</v>
      </c>
      <c r="D175">
        <v>1</v>
      </c>
      <c r="E175" t="s">
        <v>171</v>
      </c>
      <c r="F175" s="16">
        <v>44432</v>
      </c>
      <c r="G175" t="b">
        <v>0</v>
      </c>
      <c r="H175" t="s">
        <v>18</v>
      </c>
      <c r="I175" t="s">
        <v>56</v>
      </c>
      <c r="J175">
        <v>99.82</v>
      </c>
      <c r="K175">
        <v>13484</v>
      </c>
      <c r="L175" t="s">
        <v>109</v>
      </c>
      <c r="M175">
        <v>13576.9</v>
      </c>
      <c r="N175">
        <f t="shared" si="87"/>
        <v>99.82</v>
      </c>
      <c r="O175">
        <f t="shared" si="61"/>
        <v>92.899999999999636</v>
      </c>
      <c r="P175">
        <f>(O175-N175)/O175</f>
        <v>-7.4488697524223726E-2</v>
      </c>
      <c r="Q175">
        <v>92.46</v>
      </c>
      <c r="R175">
        <v>0.88669140000000002</v>
      </c>
      <c r="S175">
        <v>7.6390452</v>
      </c>
      <c r="T175">
        <f t="shared" si="62"/>
        <v>99.347224973089723</v>
      </c>
      <c r="U175" s="3">
        <f t="shared" si="83"/>
        <v>0.8925175315567988</v>
      </c>
      <c r="V175">
        <f t="shared" si="84"/>
        <v>7.689238629533131</v>
      </c>
    </row>
    <row r="176" spans="1:24">
      <c r="A176" t="s">
        <v>162</v>
      </c>
      <c r="B176" t="s">
        <v>109</v>
      </c>
      <c r="C176" t="s">
        <v>109</v>
      </c>
      <c r="D176">
        <v>3</v>
      </c>
      <c r="E176" t="s">
        <v>171</v>
      </c>
      <c r="F176" s="16">
        <v>44432</v>
      </c>
      <c r="G176" t="b">
        <v>0</v>
      </c>
      <c r="H176" t="s">
        <v>16</v>
      </c>
      <c r="I176" t="s">
        <v>57</v>
      </c>
      <c r="J176">
        <v>99.2</v>
      </c>
      <c r="K176" t="s">
        <v>109</v>
      </c>
      <c r="L176" t="s">
        <v>109</v>
      </c>
      <c r="M176">
        <v>14174.7</v>
      </c>
      <c r="N176">
        <f t="shared" si="87"/>
        <v>99.2</v>
      </c>
      <c r="O176" t="e">
        <f t="shared" si="61"/>
        <v>#VALUE!</v>
      </c>
      <c r="P176">
        <v>0</v>
      </c>
      <c r="Q176">
        <v>89.79</v>
      </c>
      <c r="R176">
        <v>0.99128159999999998</v>
      </c>
      <c r="S176">
        <v>9.1352346000000004</v>
      </c>
      <c r="T176">
        <f t="shared" si="62"/>
        <v>89.79</v>
      </c>
      <c r="U176" s="3">
        <f t="shared" si="83"/>
        <v>1.1039999999999999</v>
      </c>
      <c r="V176">
        <f t="shared" si="84"/>
        <v>10.173999999999999</v>
      </c>
      <c r="W176" s="1">
        <f t="shared" ref="W176" si="96">100*(V178-V177)/V176</f>
        <v>14.45796206353125</v>
      </c>
      <c r="X176" s="1">
        <f t="shared" ref="X176" si="97">1000000*(V178-V177)/55.85/100</f>
        <v>263.37565986457821</v>
      </c>
    </row>
    <row r="177" spans="1:24">
      <c r="A177" t="s">
        <v>162</v>
      </c>
      <c r="B177" t="s">
        <v>109</v>
      </c>
      <c r="C177" t="s">
        <v>109</v>
      </c>
      <c r="D177">
        <v>3</v>
      </c>
      <c r="E177" t="s">
        <v>171</v>
      </c>
      <c r="F177" s="16">
        <v>44432</v>
      </c>
      <c r="G177" t="b">
        <v>0</v>
      </c>
      <c r="H177" t="s">
        <v>17</v>
      </c>
      <c r="I177" t="s">
        <v>57</v>
      </c>
      <c r="J177">
        <v>99.37</v>
      </c>
      <c r="K177">
        <v>13524.8</v>
      </c>
      <c r="L177" t="s">
        <v>109</v>
      </c>
      <c r="M177">
        <v>13596.5</v>
      </c>
      <c r="N177">
        <f t="shared" si="87"/>
        <v>99.37</v>
      </c>
      <c r="O177">
        <f t="shared" si="61"/>
        <v>71.700000000000728</v>
      </c>
      <c r="P177">
        <f>(O177-N177)/O177</f>
        <v>-0.38591352859133887</v>
      </c>
      <c r="Q177">
        <v>65.709999999999994</v>
      </c>
      <c r="R177">
        <v>0.63672989999999996</v>
      </c>
      <c r="S177">
        <v>5.0340430999999999</v>
      </c>
      <c r="T177">
        <f t="shared" si="62"/>
        <v>91.068377963736864</v>
      </c>
      <c r="U177" s="3">
        <f t="shared" si="83"/>
        <v>0.69917782026769359</v>
      </c>
      <c r="V177">
        <f t="shared" si="84"/>
        <v>5.5277618999698666</v>
      </c>
    </row>
    <row r="178" spans="1:24">
      <c r="A178" t="s">
        <v>162</v>
      </c>
      <c r="B178" t="s">
        <v>109</v>
      </c>
      <c r="C178" t="s">
        <v>109</v>
      </c>
      <c r="D178">
        <v>3</v>
      </c>
      <c r="E178" t="s">
        <v>171</v>
      </c>
      <c r="F178" s="16">
        <v>44432</v>
      </c>
      <c r="G178" t="b">
        <v>0</v>
      </c>
      <c r="H178" t="s">
        <v>18</v>
      </c>
      <c r="I178" t="s">
        <v>57</v>
      </c>
      <c r="J178">
        <v>99.53</v>
      </c>
      <c r="K178">
        <v>13524.8</v>
      </c>
      <c r="L178" t="s">
        <v>109</v>
      </c>
      <c r="M178">
        <v>13607.5</v>
      </c>
      <c r="N178">
        <f t="shared" si="87"/>
        <v>99.53</v>
      </c>
      <c r="O178">
        <f t="shared" si="61"/>
        <v>82.700000000000728</v>
      </c>
      <c r="P178">
        <f>(O178-N178)/O178</f>
        <v>-0.20350665054412487</v>
      </c>
      <c r="Q178">
        <v>105.13</v>
      </c>
      <c r="R178">
        <v>0.96404210000000001</v>
      </c>
      <c r="S178">
        <v>8.8550999000000008</v>
      </c>
      <c r="T178">
        <f t="shared" si="62"/>
        <v>126.52465417170384</v>
      </c>
      <c r="U178" s="3">
        <f t="shared" si="83"/>
        <v>0.76194011855722565</v>
      </c>
      <c r="V178">
        <f t="shared" si="84"/>
        <v>6.9987149603135359</v>
      </c>
    </row>
    <row r="179" spans="1:24">
      <c r="A179" t="s">
        <v>162</v>
      </c>
      <c r="B179" t="s">
        <v>109</v>
      </c>
      <c r="C179" t="s">
        <v>109</v>
      </c>
      <c r="D179">
        <v>3</v>
      </c>
      <c r="E179" t="s">
        <v>172</v>
      </c>
      <c r="F179" s="16">
        <v>44368</v>
      </c>
      <c r="G179" t="b">
        <v>0</v>
      </c>
      <c r="H179" t="s">
        <v>16</v>
      </c>
      <c r="I179" t="s">
        <v>58</v>
      </c>
      <c r="J179">
        <v>99.52</v>
      </c>
      <c r="K179" t="s">
        <v>109</v>
      </c>
      <c r="L179" t="s">
        <v>109</v>
      </c>
      <c r="M179">
        <v>14177.1</v>
      </c>
      <c r="N179">
        <f t="shared" si="87"/>
        <v>99.52</v>
      </c>
      <c r="O179" t="e">
        <f t="shared" si="61"/>
        <v>#VALUE!</v>
      </c>
      <c r="P179">
        <v>0</v>
      </c>
      <c r="Q179">
        <v>84.16</v>
      </c>
      <c r="R179">
        <v>0.76753919999999998</v>
      </c>
      <c r="S179">
        <v>7.9076735999999999</v>
      </c>
      <c r="T179">
        <f t="shared" si="62"/>
        <v>84.16</v>
      </c>
      <c r="U179" s="3">
        <f t="shared" si="83"/>
        <v>0.91199999999999992</v>
      </c>
      <c r="V179">
        <f t="shared" si="84"/>
        <v>9.395999999999999</v>
      </c>
      <c r="W179" s="1">
        <f t="shared" ref="W179" si="98">100*(V181-V180)/V179</f>
        <v>26.628338008455696</v>
      </c>
      <c r="X179" s="1">
        <f t="shared" ref="X179" si="99">1000000*(V181-V180)/55.85/100</f>
        <v>447.98543227833426</v>
      </c>
    </row>
    <row r="180" spans="1:24" s="2" customFormat="1">
      <c r="A180" t="s">
        <v>162</v>
      </c>
      <c r="B180" t="s">
        <v>109</v>
      </c>
      <c r="C180" t="s">
        <v>109</v>
      </c>
      <c r="D180">
        <v>3</v>
      </c>
      <c r="E180" t="s">
        <v>172</v>
      </c>
      <c r="F180" s="16">
        <v>44368</v>
      </c>
      <c r="G180" t="b">
        <v>0</v>
      </c>
      <c r="H180" t="s">
        <v>17</v>
      </c>
      <c r="I180" s="2" t="s">
        <v>58</v>
      </c>
      <c r="J180" s="2">
        <v>100.01</v>
      </c>
      <c r="K180" s="2">
        <v>13540.6</v>
      </c>
      <c r="L180" s="2" t="s">
        <v>109</v>
      </c>
      <c r="M180" s="2">
        <v>13607.5</v>
      </c>
      <c r="N180" s="2">
        <f t="shared" si="87"/>
        <v>100.01</v>
      </c>
      <c r="O180" s="2">
        <f t="shared" si="61"/>
        <v>66.899999999999636</v>
      </c>
      <c r="P180" s="2">
        <f>(O180-N180)/O180</f>
        <v>-0.49491778774290807</v>
      </c>
      <c r="Q180" s="2">
        <v>63.07</v>
      </c>
      <c r="R180" s="2">
        <v>0.50077579999999999</v>
      </c>
      <c r="S180" s="2">
        <v>4.4849076999999999</v>
      </c>
      <c r="T180" s="2">
        <f t="shared" si="62"/>
        <v>94.284464872945208</v>
      </c>
      <c r="U180" s="14">
        <f t="shared" si="83"/>
        <v>0.53113288671132597</v>
      </c>
      <c r="V180" s="2">
        <f t="shared" si="84"/>
        <v>4.7567833216678075</v>
      </c>
    </row>
    <row r="181" spans="1:24" s="2" customFormat="1">
      <c r="A181" t="s">
        <v>162</v>
      </c>
      <c r="B181" t="s">
        <v>109</v>
      </c>
      <c r="C181" t="s">
        <v>109</v>
      </c>
      <c r="D181">
        <v>3</v>
      </c>
      <c r="E181" t="s">
        <v>172</v>
      </c>
      <c r="F181" s="16">
        <v>44368</v>
      </c>
      <c r="G181" t="b">
        <v>0</v>
      </c>
      <c r="H181" t="s">
        <v>18</v>
      </c>
      <c r="I181" s="2" t="s">
        <v>58</v>
      </c>
      <c r="J181" s="2">
        <v>99.34</v>
      </c>
      <c r="K181" s="2">
        <v>13462.3</v>
      </c>
      <c r="L181" s="2" t="s">
        <v>109</v>
      </c>
      <c r="M181" s="2">
        <v>13553.6</v>
      </c>
      <c r="N181" s="2">
        <f t="shared" si="87"/>
        <v>99.34</v>
      </c>
      <c r="O181" s="2">
        <f t="shared" si="61"/>
        <v>91.300000000001091</v>
      </c>
      <c r="P181" s="2">
        <f>(O181-N181)/O181</f>
        <v>-8.8061336254094374E-2</v>
      </c>
      <c r="Q181" s="2">
        <v>92.73</v>
      </c>
      <c r="R181" s="2">
        <v>0.77707740000000003</v>
      </c>
      <c r="S181" s="2">
        <v>7.3238154</v>
      </c>
      <c r="T181" s="2">
        <f t="shared" si="62"/>
        <v>100.89592771084217</v>
      </c>
      <c r="U181" s="14">
        <f t="shared" si="83"/>
        <v>0.77017716931750468</v>
      </c>
      <c r="V181" s="2">
        <f t="shared" si="84"/>
        <v>7.2587819609423043</v>
      </c>
    </row>
    <row r="182" spans="1:24">
      <c r="A182" t="s">
        <v>165</v>
      </c>
      <c r="B182" t="s">
        <v>166</v>
      </c>
      <c r="C182">
        <v>20</v>
      </c>
      <c r="D182">
        <v>1</v>
      </c>
      <c r="E182" t="s">
        <v>109</v>
      </c>
      <c r="F182" t="s">
        <v>109</v>
      </c>
      <c r="G182" t="s">
        <v>109</v>
      </c>
      <c r="H182" t="s">
        <v>18</v>
      </c>
      <c r="I182" t="s">
        <v>77</v>
      </c>
      <c r="J182">
        <v>100.04</v>
      </c>
      <c r="K182">
        <v>13428.8</v>
      </c>
      <c r="L182" t="s">
        <v>109</v>
      </c>
      <c r="M182">
        <v>13525.6</v>
      </c>
      <c r="N182">
        <f t="shared" si="87"/>
        <v>100.04</v>
      </c>
      <c r="O182">
        <f t="shared" si="61"/>
        <v>96.800000000001091</v>
      </c>
      <c r="P182">
        <f>(O182-N182)/O182</f>
        <v>-3.3471074380153704E-2</v>
      </c>
      <c r="Q182">
        <v>94.29</v>
      </c>
      <c r="R182">
        <v>0.2847558</v>
      </c>
      <c r="S182">
        <v>3.1653153000000001</v>
      </c>
      <c r="T182">
        <f t="shared" si="62"/>
        <v>97.445987603304701</v>
      </c>
      <c r="U182" s="3">
        <f t="shared" ref="U182:U232" si="100">100*R182/T182</f>
        <v>0.29221911235506126</v>
      </c>
      <c r="V182">
        <f t="shared" ref="V182:V232" si="101">100*S182/T182</f>
        <v>3.2482766893243067</v>
      </c>
      <c r="W182" s="1">
        <f>100*(V182-V183)/V184</f>
        <v>35.620215323998281</v>
      </c>
      <c r="X182" s="1">
        <f>1000000*(V182-V183)/55.85/100</f>
        <v>257.34569173201982</v>
      </c>
    </row>
    <row r="183" spans="1:24">
      <c r="A183" t="s">
        <v>165</v>
      </c>
      <c r="B183" t="s">
        <v>166</v>
      </c>
      <c r="C183">
        <v>20</v>
      </c>
      <c r="D183">
        <v>1</v>
      </c>
      <c r="E183" t="s">
        <v>109</v>
      </c>
      <c r="F183" t="s">
        <v>109</v>
      </c>
      <c r="G183" t="s">
        <v>109</v>
      </c>
      <c r="H183" t="s">
        <v>17</v>
      </c>
      <c r="I183" t="s">
        <v>77</v>
      </c>
      <c r="J183">
        <v>99.9</v>
      </c>
      <c r="K183">
        <v>14031.7</v>
      </c>
      <c r="L183" t="s">
        <v>109</v>
      </c>
      <c r="M183">
        <v>14111.4</v>
      </c>
      <c r="N183">
        <f t="shared" si="87"/>
        <v>99.9</v>
      </c>
      <c r="O183">
        <f t="shared" si="61"/>
        <v>79.699999999998909</v>
      </c>
      <c r="P183">
        <f>(O183-N183)/O183</f>
        <v>-0.25345043914681775</v>
      </c>
      <c r="Q183">
        <v>73.28</v>
      </c>
      <c r="R183">
        <v>0.15681919999999999</v>
      </c>
      <c r="S183">
        <v>1.663456</v>
      </c>
      <c r="T183">
        <f t="shared" si="62"/>
        <v>91.852848180678805</v>
      </c>
      <c r="U183" s="3">
        <f t="shared" si="100"/>
        <v>0.17072872872872638</v>
      </c>
      <c r="V183">
        <f t="shared" si="101"/>
        <v>1.8110010010009761</v>
      </c>
    </row>
    <row r="184" spans="1:24">
      <c r="A184" t="s">
        <v>165</v>
      </c>
      <c r="B184" t="s">
        <v>166</v>
      </c>
      <c r="C184">
        <v>20</v>
      </c>
      <c r="D184">
        <v>1</v>
      </c>
      <c r="E184" t="s">
        <v>109</v>
      </c>
      <c r="F184" t="s">
        <v>109</v>
      </c>
      <c r="G184" t="s">
        <v>109</v>
      </c>
      <c r="H184" t="s">
        <v>16</v>
      </c>
      <c r="I184" t="s">
        <v>77</v>
      </c>
      <c r="J184">
        <v>100.09</v>
      </c>
      <c r="K184" t="s">
        <v>109</v>
      </c>
      <c r="L184" t="s">
        <v>109</v>
      </c>
      <c r="M184">
        <v>14187.5</v>
      </c>
      <c r="N184">
        <f t="shared" si="87"/>
        <v>100.09</v>
      </c>
      <c r="O184" t="e">
        <f t="shared" si="61"/>
        <v>#VALUE!</v>
      </c>
      <c r="P184">
        <v>0</v>
      </c>
      <c r="Q184">
        <v>92.45</v>
      </c>
      <c r="R184">
        <v>0.35131000000000001</v>
      </c>
      <c r="S184">
        <v>3.7303575000000002</v>
      </c>
      <c r="T184">
        <f t="shared" si="62"/>
        <v>92.45</v>
      </c>
      <c r="U184" s="3">
        <f t="shared" si="100"/>
        <v>0.38</v>
      </c>
      <c r="V184">
        <f t="shared" si="101"/>
        <v>4.0350000000000001</v>
      </c>
    </row>
    <row r="185" spans="1:24" s="2" customFormat="1">
      <c r="A185" t="s">
        <v>165</v>
      </c>
      <c r="B185" t="s">
        <v>167</v>
      </c>
      <c r="C185">
        <v>20</v>
      </c>
      <c r="D185">
        <v>2</v>
      </c>
      <c r="E185" t="s">
        <v>109</v>
      </c>
      <c r="F185" t="s">
        <v>109</v>
      </c>
      <c r="G185" t="s">
        <v>109</v>
      </c>
      <c r="H185" t="s">
        <v>18</v>
      </c>
      <c r="I185" s="2" t="s">
        <v>101</v>
      </c>
      <c r="J185" s="2">
        <v>99.73</v>
      </c>
      <c r="K185" s="2">
        <v>14111.4</v>
      </c>
      <c r="L185" s="2">
        <v>14204.1</v>
      </c>
      <c r="M185" s="2">
        <v>14206.5</v>
      </c>
      <c r="N185" s="2">
        <f t="shared" si="87"/>
        <v>99.73</v>
      </c>
      <c r="O185" s="2">
        <f t="shared" si="61"/>
        <v>95.100000000000364</v>
      </c>
      <c r="P185" s="2">
        <f>(O185-N185)/O185</f>
        <v>-4.8685594111457647E-2</v>
      </c>
      <c r="Q185" s="2">
        <v>91.88</v>
      </c>
      <c r="R185" s="2">
        <v>0.33811839999999999</v>
      </c>
      <c r="S185" s="2">
        <v>3.2617400000000001</v>
      </c>
      <c r="T185" s="2">
        <f t="shared" si="62"/>
        <v>96.353232386960727</v>
      </c>
      <c r="U185" s="14">
        <f t="shared" si="100"/>
        <v>0.35091547177379051</v>
      </c>
      <c r="V185" s="2">
        <f t="shared" si="101"/>
        <v>3.3851900130352082</v>
      </c>
      <c r="W185" s="15">
        <f>100*(V185-V186)/V187</f>
        <v>33.838894561861942</v>
      </c>
      <c r="X185" s="15">
        <f>1000000*(V185-V186)/55.85/100</f>
        <v>250.65623420308478</v>
      </c>
    </row>
    <row r="186" spans="1:24">
      <c r="A186" t="s">
        <v>165</v>
      </c>
      <c r="B186" t="s">
        <v>167</v>
      </c>
      <c r="C186">
        <v>20</v>
      </c>
      <c r="D186">
        <v>2</v>
      </c>
      <c r="E186" t="s">
        <v>109</v>
      </c>
      <c r="F186" t="s">
        <v>109</v>
      </c>
      <c r="G186" t="s">
        <v>109</v>
      </c>
      <c r="H186" t="s">
        <v>17</v>
      </c>
      <c r="I186" t="s">
        <v>101</v>
      </c>
      <c r="J186">
        <v>100.02</v>
      </c>
      <c r="K186">
        <v>13553</v>
      </c>
      <c r="L186" t="s">
        <v>109</v>
      </c>
      <c r="M186">
        <v>13632.3</v>
      </c>
      <c r="N186">
        <f t="shared" si="87"/>
        <v>100.02</v>
      </c>
      <c r="O186">
        <f t="shared" si="61"/>
        <v>79.299999999999272</v>
      </c>
      <c r="P186">
        <f>(O186-N186)/O186</f>
        <v>-0.26128625472888922</v>
      </c>
      <c r="Q186">
        <v>73.5</v>
      </c>
      <c r="R186">
        <v>0.158025</v>
      </c>
      <c r="S186">
        <v>1.8404400000000001</v>
      </c>
      <c r="T186">
        <f t="shared" si="62"/>
        <v>92.704539722573358</v>
      </c>
      <c r="U186" s="3">
        <f t="shared" si="100"/>
        <v>0.17046090781843476</v>
      </c>
      <c r="V186">
        <f t="shared" si="101"/>
        <v>1.9852749450109797</v>
      </c>
    </row>
    <row r="187" spans="1:24" s="2" customFormat="1">
      <c r="A187" t="s">
        <v>165</v>
      </c>
      <c r="B187" t="s">
        <v>167</v>
      </c>
      <c r="C187">
        <v>20</v>
      </c>
      <c r="D187">
        <v>2</v>
      </c>
      <c r="E187" t="s">
        <v>109</v>
      </c>
      <c r="F187" t="s">
        <v>109</v>
      </c>
      <c r="G187" t="s">
        <v>109</v>
      </c>
      <c r="H187" t="s">
        <v>16</v>
      </c>
      <c r="I187" s="2" t="s">
        <v>101</v>
      </c>
      <c r="J187" s="2">
        <v>99.46</v>
      </c>
      <c r="K187" s="2" t="s">
        <v>109</v>
      </c>
      <c r="L187" s="2" t="s">
        <v>109</v>
      </c>
      <c r="M187" s="2">
        <v>14139.5</v>
      </c>
      <c r="N187" s="2">
        <f t="shared" si="87"/>
        <v>99.46</v>
      </c>
      <c r="O187" s="2" t="e">
        <f t="shared" si="61"/>
        <v>#VALUE!</v>
      </c>
      <c r="P187" s="2">
        <v>0</v>
      </c>
      <c r="Q187" s="2">
        <v>92.66</v>
      </c>
      <c r="R187" s="2">
        <v>0.35118139999999998</v>
      </c>
      <c r="S187" s="2">
        <v>3.8333442</v>
      </c>
      <c r="T187" s="2">
        <f t="shared" si="62"/>
        <v>92.66</v>
      </c>
      <c r="U187" s="14">
        <f t="shared" si="100"/>
        <v>0.379</v>
      </c>
      <c r="V187" s="2">
        <f t="shared" si="101"/>
        <v>4.1370000000000005</v>
      </c>
    </row>
    <row r="188" spans="1:24" s="2" customFormat="1">
      <c r="A188" t="s">
        <v>165</v>
      </c>
      <c r="B188" t="s">
        <v>167</v>
      </c>
      <c r="C188">
        <v>20</v>
      </c>
      <c r="D188">
        <v>3</v>
      </c>
      <c r="E188" t="s">
        <v>109</v>
      </c>
      <c r="F188" t="s">
        <v>109</v>
      </c>
      <c r="G188" t="s">
        <v>109</v>
      </c>
      <c r="H188" t="s">
        <v>18</v>
      </c>
      <c r="I188" s="2" t="s">
        <v>100</v>
      </c>
      <c r="J188" s="2">
        <v>99.34</v>
      </c>
      <c r="K188" s="2">
        <v>13504.5</v>
      </c>
      <c r="L188" s="2" t="s">
        <v>109</v>
      </c>
      <c r="M188" s="2">
        <v>13602.5</v>
      </c>
      <c r="N188" s="2">
        <f t="shared" si="87"/>
        <v>99.34</v>
      </c>
      <c r="O188" s="2">
        <f t="shared" si="61"/>
        <v>98</v>
      </c>
      <c r="P188" s="2">
        <f>(O188-N188)/O188</f>
        <v>-1.3673469387755138E-2</v>
      </c>
      <c r="Q188" s="2">
        <v>93.27</v>
      </c>
      <c r="R188" s="2">
        <v>0.32644499999999999</v>
      </c>
      <c r="S188" s="2">
        <v>3.1459971000000002</v>
      </c>
      <c r="T188" s="2">
        <f t="shared" si="62"/>
        <v>94.545324489795917</v>
      </c>
      <c r="U188" s="14">
        <f t="shared" si="100"/>
        <v>0.34527884034628548</v>
      </c>
      <c r="V188" s="2">
        <f t="shared" si="101"/>
        <v>3.3275015099657743</v>
      </c>
      <c r="W188" s="15">
        <f>100*(V188-V189)/V190</f>
        <v>32.349040437008533</v>
      </c>
      <c r="X188" s="15">
        <f>1000000*(V188-V189)/55.85/100</f>
        <v>234.98667332666722</v>
      </c>
    </row>
    <row r="189" spans="1:24">
      <c r="A189" t="s">
        <v>165</v>
      </c>
      <c r="B189" t="s">
        <v>167</v>
      </c>
      <c r="C189">
        <v>20</v>
      </c>
      <c r="D189">
        <v>3</v>
      </c>
      <c r="E189" t="s">
        <v>109</v>
      </c>
      <c r="F189" t="s">
        <v>109</v>
      </c>
      <c r="G189" t="s">
        <v>109</v>
      </c>
      <c r="H189" t="s">
        <v>17</v>
      </c>
      <c r="I189" t="s">
        <v>100</v>
      </c>
      <c r="J189">
        <v>100.06</v>
      </c>
      <c r="K189">
        <v>13470.9</v>
      </c>
      <c r="L189" t="s">
        <v>109</v>
      </c>
      <c r="M189">
        <v>13552.4</v>
      </c>
      <c r="N189">
        <f t="shared" si="87"/>
        <v>100.06</v>
      </c>
      <c r="O189">
        <f t="shared" si="61"/>
        <v>81.5</v>
      </c>
      <c r="P189">
        <f>(O189-N189)/O189</f>
        <v>-0.22773006134969329</v>
      </c>
      <c r="Q189">
        <v>77.23</v>
      </c>
      <c r="R189">
        <v>0.17299519999999999</v>
      </c>
      <c r="S189">
        <v>1.9106702</v>
      </c>
      <c r="T189">
        <f t="shared" si="62"/>
        <v>94.817592638036814</v>
      </c>
      <c r="U189" s="3">
        <f t="shared" si="100"/>
        <v>0.18245052968219067</v>
      </c>
      <c r="V189">
        <f t="shared" si="101"/>
        <v>2.0151009394363379</v>
      </c>
    </row>
    <row r="190" spans="1:24">
      <c r="A190" t="s">
        <v>165</v>
      </c>
      <c r="B190" t="s">
        <v>167</v>
      </c>
      <c r="C190">
        <v>20</v>
      </c>
      <c r="D190">
        <v>3</v>
      </c>
      <c r="E190" t="s">
        <v>109</v>
      </c>
      <c r="F190" t="s">
        <v>109</v>
      </c>
      <c r="G190" t="s">
        <v>109</v>
      </c>
      <c r="H190" t="s">
        <v>16</v>
      </c>
      <c r="I190" t="s">
        <v>100</v>
      </c>
      <c r="J190">
        <v>99.43</v>
      </c>
      <c r="K190" t="s">
        <v>109</v>
      </c>
      <c r="L190" t="s">
        <v>109</v>
      </c>
      <c r="M190">
        <v>14155.1</v>
      </c>
      <c r="N190">
        <f t="shared" si="87"/>
        <v>99.43</v>
      </c>
      <c r="O190" t="e">
        <f t="shared" si="61"/>
        <v>#VALUE!</v>
      </c>
      <c r="P190">
        <v>0</v>
      </c>
      <c r="Q190">
        <v>90.78</v>
      </c>
      <c r="R190">
        <v>0.33043919999999999</v>
      </c>
      <c r="S190">
        <v>3.6829445999999999</v>
      </c>
      <c r="T190">
        <f t="shared" si="62"/>
        <v>90.78</v>
      </c>
      <c r="U190" s="3">
        <f t="shared" si="100"/>
        <v>0.36399999999999999</v>
      </c>
      <c r="V190">
        <f t="shared" si="101"/>
        <v>4.0570000000000004</v>
      </c>
    </row>
    <row r="191" spans="1:24" s="2" customFormat="1">
      <c r="A191" t="s">
        <v>165</v>
      </c>
      <c r="B191" t="s">
        <v>170</v>
      </c>
      <c r="C191">
        <v>13</v>
      </c>
      <c r="D191">
        <v>3</v>
      </c>
      <c r="E191" t="s">
        <v>109</v>
      </c>
      <c r="F191" t="s">
        <v>109</v>
      </c>
      <c r="G191" t="s">
        <v>109</v>
      </c>
      <c r="H191" t="s">
        <v>18</v>
      </c>
      <c r="I191" s="2" t="s">
        <v>99</v>
      </c>
      <c r="J191" s="2">
        <v>75.83</v>
      </c>
      <c r="K191" s="2">
        <v>13494.4</v>
      </c>
      <c r="L191" s="2">
        <v>13568.8</v>
      </c>
      <c r="M191" s="2">
        <v>13569.7</v>
      </c>
      <c r="N191" s="2">
        <f t="shared" si="87"/>
        <v>75.83</v>
      </c>
      <c r="O191" s="2">
        <f t="shared" si="61"/>
        <v>75.300000000001091</v>
      </c>
      <c r="P191" s="2">
        <f>(O191-N191)/O191</f>
        <v>-7.0385126161872404E-3</v>
      </c>
      <c r="Q191" s="2">
        <v>73.58</v>
      </c>
      <c r="R191" s="2">
        <v>0.33626060000000002</v>
      </c>
      <c r="S191" s="2">
        <v>2.9071457999999999</v>
      </c>
      <c r="T191" s="2">
        <f t="shared" si="62"/>
        <v>74.097893758299051</v>
      </c>
      <c r="U191" s="14">
        <f t="shared" si="100"/>
        <v>0.45380588157721885</v>
      </c>
      <c r="V191" s="2">
        <f t="shared" si="101"/>
        <v>3.9233852037452772</v>
      </c>
      <c r="W191" s="15">
        <f>100*(V191-V192)/V193</f>
        <v>35.031788346136878</v>
      </c>
      <c r="X191" s="15">
        <f>1000000*(V191-V192)/55.85/100</f>
        <v>296.87637285992093</v>
      </c>
    </row>
    <row r="192" spans="1:24">
      <c r="A192" t="s">
        <v>165</v>
      </c>
      <c r="B192" t="s">
        <v>170</v>
      </c>
      <c r="C192">
        <v>13</v>
      </c>
      <c r="D192">
        <v>3</v>
      </c>
      <c r="E192" t="s">
        <v>109</v>
      </c>
      <c r="F192" t="s">
        <v>109</v>
      </c>
      <c r="G192" t="s">
        <v>109</v>
      </c>
      <c r="H192" t="s">
        <v>17</v>
      </c>
      <c r="I192" t="s">
        <v>99</v>
      </c>
      <c r="J192">
        <v>89.82</v>
      </c>
      <c r="K192">
        <v>14038.7</v>
      </c>
      <c r="L192" t="s">
        <v>109</v>
      </c>
      <c r="M192">
        <v>14101.5</v>
      </c>
      <c r="N192">
        <f t="shared" si="87"/>
        <v>89.82</v>
      </c>
      <c r="O192">
        <f t="shared" si="61"/>
        <v>62.799999999999272</v>
      </c>
      <c r="P192">
        <f>(O192-N192)/O192</f>
        <v>-0.43025477707008014</v>
      </c>
      <c r="Q192">
        <v>57.93</v>
      </c>
      <c r="R192">
        <v>0.1766865</v>
      </c>
      <c r="S192">
        <v>1.876932</v>
      </c>
      <c r="T192">
        <f t="shared" si="62"/>
        <v>82.854659235669743</v>
      </c>
      <c r="U192" s="3">
        <f t="shared" si="100"/>
        <v>0.21324871966154285</v>
      </c>
      <c r="V192">
        <f t="shared" si="101"/>
        <v>2.265330661322619</v>
      </c>
    </row>
    <row r="193" spans="1:24">
      <c r="A193" t="s">
        <v>165</v>
      </c>
      <c r="B193" t="s">
        <v>170</v>
      </c>
      <c r="C193">
        <v>13</v>
      </c>
      <c r="D193">
        <v>3</v>
      </c>
      <c r="E193" t="s">
        <v>109</v>
      </c>
      <c r="F193" t="s">
        <v>109</v>
      </c>
      <c r="G193" t="s">
        <v>109</v>
      </c>
      <c r="H193" t="s">
        <v>16</v>
      </c>
      <c r="I193" t="s">
        <v>99</v>
      </c>
      <c r="J193">
        <v>54.06</v>
      </c>
      <c r="K193" t="s">
        <v>109</v>
      </c>
      <c r="L193" t="s">
        <v>109</v>
      </c>
      <c r="M193" t="s">
        <v>109</v>
      </c>
      <c r="N193">
        <f t="shared" si="87"/>
        <v>54.06</v>
      </c>
      <c r="O193" t="e">
        <f t="shared" si="61"/>
        <v>#VALUE!</v>
      </c>
      <c r="P193">
        <v>0</v>
      </c>
      <c r="Q193">
        <v>48.85</v>
      </c>
      <c r="R193">
        <v>0.1978425</v>
      </c>
      <c r="S193">
        <v>2.3120704999999999</v>
      </c>
      <c r="T193">
        <f t="shared" si="62"/>
        <v>48.85</v>
      </c>
      <c r="U193" s="3">
        <f t="shared" si="100"/>
        <v>0.40499999999999997</v>
      </c>
      <c r="V193">
        <f t="shared" si="101"/>
        <v>4.7329999999999997</v>
      </c>
    </row>
    <row r="194" spans="1:24">
      <c r="A194" t="s">
        <v>165</v>
      </c>
      <c r="B194" t="s">
        <v>170</v>
      </c>
      <c r="C194">
        <v>20</v>
      </c>
      <c r="D194">
        <v>2</v>
      </c>
      <c r="E194" t="s">
        <v>109</v>
      </c>
      <c r="F194" t="s">
        <v>109</v>
      </c>
      <c r="G194" t="s">
        <v>109</v>
      </c>
      <c r="H194" t="s">
        <v>18</v>
      </c>
      <c r="I194" t="s">
        <v>98</v>
      </c>
      <c r="J194">
        <v>100.07</v>
      </c>
      <c r="K194">
        <v>13431.3</v>
      </c>
      <c r="L194" t="s">
        <v>109</v>
      </c>
      <c r="M194">
        <v>13528.4</v>
      </c>
      <c r="N194">
        <f t="shared" si="87"/>
        <v>100.07</v>
      </c>
      <c r="O194">
        <f t="shared" ref="O194:O257" si="102">M194-K194</f>
        <v>97.100000000000364</v>
      </c>
      <c r="P194">
        <f>(O194-N194)/O194</f>
        <v>-3.0587023686916768E-2</v>
      </c>
      <c r="Q194">
        <v>92.84</v>
      </c>
      <c r="R194">
        <v>0.34536480000000003</v>
      </c>
      <c r="S194">
        <v>3.5984783999999999</v>
      </c>
      <c r="T194">
        <f t="shared" ref="T194:T257" si="103">(Q194-(Q194*P194))</f>
        <v>95.679699279093356</v>
      </c>
      <c r="U194" s="3">
        <f t="shared" si="100"/>
        <v>0.36095932847007234</v>
      </c>
      <c r="V194">
        <f t="shared" si="101"/>
        <v>3.7609633256720434</v>
      </c>
      <c r="W194" s="1">
        <f>100*(V194-V195)/V196</f>
        <v>32.523801526067672</v>
      </c>
      <c r="X194" s="1">
        <f>1000000*(V194-V195)/55.85/100</f>
        <v>270.49786587033907</v>
      </c>
    </row>
    <row r="195" spans="1:24">
      <c r="A195" t="s">
        <v>165</v>
      </c>
      <c r="B195" t="s">
        <v>170</v>
      </c>
      <c r="C195">
        <v>20</v>
      </c>
      <c r="D195">
        <v>2</v>
      </c>
      <c r="E195" t="s">
        <v>109</v>
      </c>
      <c r="F195" t="s">
        <v>109</v>
      </c>
      <c r="G195" t="s">
        <v>109</v>
      </c>
      <c r="H195" t="s">
        <v>17</v>
      </c>
      <c r="I195" t="s">
        <v>98</v>
      </c>
      <c r="J195">
        <v>99.68</v>
      </c>
      <c r="K195">
        <v>13462.9999999999</v>
      </c>
      <c r="L195" t="s">
        <v>109</v>
      </c>
      <c r="M195">
        <v>13541.1</v>
      </c>
      <c r="N195">
        <f t="shared" si="87"/>
        <v>99.68</v>
      </c>
      <c r="O195">
        <f t="shared" si="102"/>
        <v>78.100000000100408</v>
      </c>
      <c r="P195">
        <f>(O195-N195)/O195</f>
        <v>-0.27631241997275102</v>
      </c>
      <c r="Q195">
        <v>73.67</v>
      </c>
      <c r="R195">
        <v>0.2350073</v>
      </c>
      <c r="S195">
        <v>2.1158024000000002</v>
      </c>
      <c r="T195">
        <f t="shared" si="103"/>
        <v>94.025935979392571</v>
      </c>
      <c r="U195" s="3">
        <f t="shared" si="100"/>
        <v>0.24993880417367606</v>
      </c>
      <c r="V195">
        <f t="shared" si="101"/>
        <v>2.2502327447861998</v>
      </c>
    </row>
    <row r="196" spans="1:24">
      <c r="A196" t="s">
        <v>165</v>
      </c>
      <c r="B196" t="s">
        <v>170</v>
      </c>
      <c r="C196">
        <v>20</v>
      </c>
      <c r="D196">
        <v>2</v>
      </c>
      <c r="E196" t="s">
        <v>109</v>
      </c>
      <c r="F196" t="s">
        <v>109</v>
      </c>
      <c r="G196" t="s">
        <v>109</v>
      </c>
      <c r="H196" t="s">
        <v>16</v>
      </c>
      <c r="I196" t="s">
        <v>98</v>
      </c>
      <c r="J196">
        <v>99.51</v>
      </c>
      <c r="K196" t="s">
        <v>109</v>
      </c>
      <c r="L196" t="s">
        <v>109</v>
      </c>
      <c r="M196">
        <v>14214.2</v>
      </c>
      <c r="N196">
        <f t="shared" ref="N196:N221" si="104">J196</f>
        <v>99.51</v>
      </c>
      <c r="O196" t="e">
        <f t="shared" si="102"/>
        <v>#VALUE!</v>
      </c>
      <c r="P196">
        <v>0</v>
      </c>
      <c r="Q196">
        <v>94.7</v>
      </c>
      <c r="R196">
        <v>0.38164100000000001</v>
      </c>
      <c r="S196">
        <v>4.3988149999999999</v>
      </c>
      <c r="T196">
        <f t="shared" si="103"/>
        <v>94.7</v>
      </c>
      <c r="U196" s="3">
        <f t="shared" si="100"/>
        <v>0.40299999999999997</v>
      </c>
      <c r="V196">
        <f t="shared" si="101"/>
        <v>4.6450000000000005</v>
      </c>
    </row>
    <row r="197" spans="1:24">
      <c r="A197" t="s">
        <v>162</v>
      </c>
      <c r="B197" t="s">
        <v>109</v>
      </c>
      <c r="C197" t="s">
        <v>109</v>
      </c>
      <c r="D197">
        <v>2</v>
      </c>
      <c r="E197" t="s">
        <v>171</v>
      </c>
      <c r="F197" s="16">
        <v>44460</v>
      </c>
      <c r="G197" t="b">
        <v>1</v>
      </c>
      <c r="H197" t="s">
        <v>18</v>
      </c>
      <c r="I197" t="s">
        <v>108</v>
      </c>
      <c r="J197">
        <v>99.52</v>
      </c>
      <c r="K197">
        <v>14069.699999999901</v>
      </c>
      <c r="L197" t="s">
        <v>109</v>
      </c>
      <c r="M197">
        <v>14145.1</v>
      </c>
      <c r="N197">
        <f t="shared" si="104"/>
        <v>99.52</v>
      </c>
      <c r="O197">
        <f t="shared" si="102"/>
        <v>75.400000000099681</v>
      </c>
      <c r="P197">
        <f>(O197-N197)/O197</f>
        <v>-0.31989389920249905</v>
      </c>
      <c r="Q197">
        <v>70.59</v>
      </c>
      <c r="R197">
        <v>0.68895839999999997</v>
      </c>
      <c r="S197">
        <v>6.8655834000000002</v>
      </c>
      <c r="T197">
        <f t="shared" si="103"/>
        <v>93.171310344704409</v>
      </c>
      <c r="U197" s="3">
        <f t="shared" si="100"/>
        <v>0.73945337620676532</v>
      </c>
      <c r="V197">
        <f t="shared" si="101"/>
        <v>7.368774115765369</v>
      </c>
      <c r="W197" s="1">
        <f>100*(V197-V198)/V199</f>
        <v>14.245561750720382</v>
      </c>
      <c r="X197" s="1">
        <f>1000000*(V197-V198)/55.85/100</f>
        <v>523.42555539218074</v>
      </c>
    </row>
    <row r="198" spans="1:24">
      <c r="A198" t="s">
        <v>162</v>
      </c>
      <c r="B198" t="s">
        <v>109</v>
      </c>
      <c r="C198" t="s">
        <v>109</v>
      </c>
      <c r="D198">
        <v>2</v>
      </c>
      <c r="E198" t="s">
        <v>171</v>
      </c>
      <c r="F198" s="16">
        <v>44460</v>
      </c>
      <c r="G198" t="b">
        <v>1</v>
      </c>
      <c r="H198" t="s">
        <v>17</v>
      </c>
      <c r="I198" t="s">
        <v>108</v>
      </c>
      <c r="J198">
        <v>99.46</v>
      </c>
      <c r="K198">
        <v>14040</v>
      </c>
      <c r="L198" t="s">
        <v>109</v>
      </c>
      <c r="M198">
        <v>14113.9</v>
      </c>
      <c r="N198">
        <f t="shared" si="104"/>
        <v>99.46</v>
      </c>
      <c r="O198">
        <f t="shared" si="102"/>
        <v>73.899999999999636</v>
      </c>
      <c r="P198">
        <f>(O198-N198)/O198</f>
        <v>-0.34587280108255053</v>
      </c>
      <c r="Q198">
        <v>66.33</v>
      </c>
      <c r="R198">
        <v>0.40527629999999998</v>
      </c>
      <c r="S198">
        <v>3.9685239000000001</v>
      </c>
      <c r="T198">
        <f t="shared" si="103"/>
        <v>89.271742895805573</v>
      </c>
      <c r="U198" s="3">
        <f t="shared" si="100"/>
        <v>0.45398049467122237</v>
      </c>
      <c r="V198">
        <f t="shared" si="101"/>
        <v>4.4454423889000392</v>
      </c>
    </row>
    <row r="199" spans="1:24">
      <c r="A199" t="s">
        <v>162</v>
      </c>
      <c r="B199" t="s">
        <v>109</v>
      </c>
      <c r="C199" t="s">
        <v>109</v>
      </c>
      <c r="D199">
        <v>2</v>
      </c>
      <c r="E199" t="s">
        <v>171</v>
      </c>
      <c r="F199" s="16">
        <v>44460</v>
      </c>
      <c r="G199" t="b">
        <v>1</v>
      </c>
      <c r="H199" t="s">
        <v>16</v>
      </c>
      <c r="I199" t="s">
        <v>108</v>
      </c>
      <c r="J199">
        <v>99.5</v>
      </c>
      <c r="K199" t="s">
        <v>109</v>
      </c>
      <c r="L199" t="s">
        <v>109</v>
      </c>
      <c r="M199">
        <v>13554.5</v>
      </c>
      <c r="N199">
        <f t="shared" si="104"/>
        <v>99.5</v>
      </c>
      <c r="O199" t="e">
        <f t="shared" si="102"/>
        <v>#VALUE!</v>
      </c>
      <c r="P199">
        <v>0</v>
      </c>
      <c r="Q199">
        <v>88.99</v>
      </c>
      <c r="R199">
        <v>2.4107390999999998</v>
      </c>
      <c r="S199">
        <v>18.2616379</v>
      </c>
      <c r="T199">
        <f t="shared" si="103"/>
        <v>88.99</v>
      </c>
      <c r="U199" s="3">
        <f t="shared" si="100"/>
        <v>2.7090000000000001</v>
      </c>
      <c r="V199">
        <f t="shared" si="101"/>
        <v>20.521000000000001</v>
      </c>
    </row>
    <row r="200" spans="1:24">
      <c r="A200" t="s">
        <v>162</v>
      </c>
      <c r="B200" t="s">
        <v>109</v>
      </c>
      <c r="C200" t="s">
        <v>109</v>
      </c>
      <c r="D200" t="s">
        <v>109</v>
      </c>
      <c r="E200" t="s">
        <v>171</v>
      </c>
      <c r="F200" s="16">
        <v>44460</v>
      </c>
      <c r="G200" t="b">
        <v>1</v>
      </c>
      <c r="H200" t="s">
        <v>18</v>
      </c>
      <c r="I200" t="s">
        <v>97</v>
      </c>
      <c r="J200">
        <v>99.2</v>
      </c>
      <c r="K200">
        <v>13446.6</v>
      </c>
      <c r="L200" t="s">
        <v>109</v>
      </c>
      <c r="M200">
        <v>13540.9</v>
      </c>
      <c r="N200">
        <f t="shared" si="104"/>
        <v>99.2</v>
      </c>
      <c r="O200">
        <f t="shared" si="102"/>
        <v>94.299999999999272</v>
      </c>
      <c r="P200">
        <f>(O200-N200)/O200</f>
        <v>-5.1961823966073892E-2</v>
      </c>
      <c r="Q200">
        <v>86.42</v>
      </c>
      <c r="R200">
        <v>2.0697589999999999</v>
      </c>
      <c r="S200">
        <v>15.774242599999999</v>
      </c>
      <c r="T200">
        <f t="shared" si="103"/>
        <v>90.910540827148111</v>
      </c>
      <c r="U200" s="3">
        <f t="shared" si="100"/>
        <v>2.2766985887096598</v>
      </c>
      <c r="V200">
        <f t="shared" si="101"/>
        <v>17.351390120967608</v>
      </c>
      <c r="W200" s="1">
        <f>100*(V200-V201)/V202</f>
        <v>14.762629505027224</v>
      </c>
      <c r="X200" s="1">
        <f>1000000*(V200-V201)/55.85/100</f>
        <v>544.24805999733292</v>
      </c>
    </row>
    <row r="201" spans="1:24">
      <c r="A201" t="s">
        <v>162</v>
      </c>
      <c r="B201" t="s">
        <v>109</v>
      </c>
      <c r="C201" t="s">
        <v>109</v>
      </c>
      <c r="D201" t="s">
        <v>109</v>
      </c>
      <c r="E201" t="s">
        <v>171</v>
      </c>
      <c r="F201" s="16">
        <v>44460</v>
      </c>
      <c r="G201" t="b">
        <v>1</v>
      </c>
      <c r="H201" t="s">
        <v>17</v>
      </c>
      <c r="I201" t="s">
        <v>97</v>
      </c>
      <c r="J201">
        <v>99.45</v>
      </c>
      <c r="K201">
        <v>13473.4</v>
      </c>
      <c r="L201" t="s">
        <v>109</v>
      </c>
      <c r="M201">
        <v>13543.6</v>
      </c>
      <c r="N201">
        <f t="shared" si="104"/>
        <v>99.45</v>
      </c>
      <c r="O201">
        <f t="shared" si="102"/>
        <v>70.200000000000728</v>
      </c>
      <c r="P201">
        <f>(O201-N201)/O201</f>
        <v>-0.41666666666665203</v>
      </c>
      <c r="Q201">
        <v>58.15</v>
      </c>
      <c r="R201">
        <v>1.539812</v>
      </c>
      <c r="S201">
        <v>11.7899125</v>
      </c>
      <c r="T201">
        <f t="shared" si="103"/>
        <v>82.37916666666581</v>
      </c>
      <c r="U201" s="3">
        <f t="shared" si="100"/>
        <v>1.8691764705882548</v>
      </c>
      <c r="V201">
        <f>100*S201/T201</f>
        <v>14.311764705882503</v>
      </c>
    </row>
    <row r="202" spans="1:24">
      <c r="A202" t="s">
        <v>162</v>
      </c>
      <c r="B202" t="s">
        <v>109</v>
      </c>
      <c r="C202" t="s">
        <v>109</v>
      </c>
      <c r="D202" t="s">
        <v>109</v>
      </c>
      <c r="E202" t="s">
        <v>171</v>
      </c>
      <c r="F202" s="16">
        <v>44460</v>
      </c>
      <c r="G202" t="b">
        <v>1</v>
      </c>
      <c r="H202" t="s">
        <v>16</v>
      </c>
      <c r="I202" t="s">
        <v>97</v>
      </c>
      <c r="J202">
        <v>91.67</v>
      </c>
      <c r="K202">
        <v>13450.7499999999</v>
      </c>
      <c r="L202" t="s">
        <v>109</v>
      </c>
      <c r="M202">
        <v>13540.6</v>
      </c>
      <c r="N202">
        <f t="shared" si="104"/>
        <v>91.67</v>
      </c>
      <c r="O202">
        <f t="shared" si="102"/>
        <v>89.850000000100408</v>
      </c>
      <c r="P202">
        <v>0</v>
      </c>
      <c r="Q202">
        <v>83.6</v>
      </c>
      <c r="R202">
        <v>2.2831160000000001</v>
      </c>
      <c r="S202">
        <v>17.213239999999999</v>
      </c>
      <c r="T202">
        <f t="shared" si="103"/>
        <v>83.6</v>
      </c>
      <c r="U202" s="3">
        <f t="shared" si="100"/>
        <v>2.7310000000000003</v>
      </c>
      <c r="V202">
        <f t="shared" si="101"/>
        <v>20.59</v>
      </c>
    </row>
    <row r="203" spans="1:24">
      <c r="A203" t="s">
        <v>162</v>
      </c>
      <c r="B203" t="s">
        <v>109</v>
      </c>
      <c r="C203" t="s">
        <v>109</v>
      </c>
      <c r="D203">
        <v>2</v>
      </c>
      <c r="E203" t="s">
        <v>171</v>
      </c>
      <c r="F203" s="16">
        <v>44432</v>
      </c>
      <c r="G203" t="b">
        <v>0</v>
      </c>
      <c r="H203" t="s">
        <v>18</v>
      </c>
      <c r="I203" t="s">
        <v>96</v>
      </c>
      <c r="J203">
        <v>99.25</v>
      </c>
      <c r="K203">
        <v>13451.9</v>
      </c>
      <c r="L203">
        <v>13544.8</v>
      </c>
      <c r="M203">
        <v>13550</v>
      </c>
      <c r="N203">
        <f t="shared" si="104"/>
        <v>99.25</v>
      </c>
      <c r="O203">
        <f t="shared" si="102"/>
        <v>98.100000000000364</v>
      </c>
      <c r="P203">
        <f>(O203-N203)/O203</f>
        <v>-1.1722731906214394E-2</v>
      </c>
      <c r="Q203">
        <v>89.92</v>
      </c>
      <c r="R203">
        <v>0.481072</v>
      </c>
      <c r="S203">
        <v>4.2586111999999998</v>
      </c>
      <c r="T203">
        <f t="shared" si="103"/>
        <v>90.974108053006802</v>
      </c>
      <c r="U203" s="3">
        <f t="shared" si="100"/>
        <v>0.52880100755667703</v>
      </c>
      <c r="V203">
        <f t="shared" si="101"/>
        <v>4.6811244332493871</v>
      </c>
      <c r="W203" s="1">
        <f>100*(V203-V204)/V205</f>
        <v>-29.444564542570873</v>
      </c>
      <c r="X203" s="1">
        <f>1000000*(V203-V204)/55.85/100</f>
        <v>-431.57243571259659</v>
      </c>
    </row>
    <row r="204" spans="1:24" s="2" customFormat="1">
      <c r="A204" t="s">
        <v>162</v>
      </c>
      <c r="B204" t="s">
        <v>109</v>
      </c>
      <c r="C204" t="s">
        <v>109</v>
      </c>
      <c r="D204">
        <v>2</v>
      </c>
      <c r="E204" t="s">
        <v>171</v>
      </c>
      <c r="F204" s="16">
        <v>44432</v>
      </c>
      <c r="G204" t="b">
        <v>0</v>
      </c>
      <c r="H204" t="s">
        <v>17</v>
      </c>
      <c r="I204" s="2" t="s">
        <v>96</v>
      </c>
      <c r="J204" s="2">
        <v>99.28</v>
      </c>
      <c r="K204" s="2">
        <v>14082</v>
      </c>
      <c r="L204" s="2">
        <v>14158.8</v>
      </c>
      <c r="M204" s="2">
        <v>14161.4</v>
      </c>
      <c r="N204" s="2">
        <f t="shared" si="104"/>
        <v>99.28</v>
      </c>
      <c r="O204" s="2">
        <f t="shared" si="102"/>
        <v>79.399999999999636</v>
      </c>
      <c r="P204" s="2">
        <f>(O204-N204)/O204</f>
        <v>-0.25037783375315437</v>
      </c>
      <c r="Q204" s="2">
        <v>71.09</v>
      </c>
      <c r="R204" s="2">
        <v>0.70947819999999995</v>
      </c>
      <c r="S204" s="2">
        <v>6.3035503000000004</v>
      </c>
      <c r="T204" s="2">
        <f t="shared" si="103"/>
        <v>88.889360201511749</v>
      </c>
      <c r="U204" s="14">
        <f t="shared" si="100"/>
        <v>0.79815874294923073</v>
      </c>
      <c r="V204" s="2">
        <f t="shared" si="101"/>
        <v>7.0914564867042387</v>
      </c>
    </row>
    <row r="205" spans="1:24">
      <c r="A205" t="s">
        <v>162</v>
      </c>
      <c r="B205" t="s">
        <v>109</v>
      </c>
      <c r="C205" t="s">
        <v>109</v>
      </c>
      <c r="D205">
        <v>2</v>
      </c>
      <c r="E205" t="s">
        <v>171</v>
      </c>
      <c r="F205" s="16">
        <v>44432</v>
      </c>
      <c r="G205" t="b">
        <v>0</v>
      </c>
      <c r="H205" t="s">
        <v>16</v>
      </c>
      <c r="I205" t="s">
        <v>96</v>
      </c>
      <c r="J205">
        <v>99.35</v>
      </c>
      <c r="K205" t="s">
        <v>109</v>
      </c>
      <c r="L205" t="s">
        <v>109</v>
      </c>
      <c r="M205" t="s">
        <v>109</v>
      </c>
      <c r="N205">
        <f t="shared" si="104"/>
        <v>99.35</v>
      </c>
      <c r="O205" t="e">
        <f t="shared" si="102"/>
        <v>#VALUE!</v>
      </c>
      <c r="P205">
        <v>0</v>
      </c>
      <c r="Q205">
        <v>89.99</v>
      </c>
      <c r="R205">
        <v>0.81980889999999995</v>
      </c>
      <c r="S205">
        <v>7.3665814000000003</v>
      </c>
      <c r="T205">
        <f t="shared" si="103"/>
        <v>89.99</v>
      </c>
      <c r="U205" s="3">
        <f t="shared" si="100"/>
        <v>0.91099999999999992</v>
      </c>
      <c r="V205">
        <f t="shared" si="101"/>
        <v>8.1859999999999999</v>
      </c>
    </row>
    <row r="206" spans="1:24">
      <c r="A206" t="s">
        <v>162</v>
      </c>
      <c r="B206" t="s">
        <v>109</v>
      </c>
      <c r="C206" t="s">
        <v>109</v>
      </c>
      <c r="D206">
        <v>4</v>
      </c>
      <c r="E206" t="s">
        <v>171</v>
      </c>
      <c r="F206" s="16">
        <v>44432</v>
      </c>
      <c r="G206" t="b">
        <v>0</v>
      </c>
      <c r="H206" t="s">
        <v>18</v>
      </c>
      <c r="I206" t="s">
        <v>95</v>
      </c>
      <c r="J206">
        <v>100.01</v>
      </c>
      <c r="K206">
        <v>13458.7</v>
      </c>
      <c r="L206" t="s">
        <v>109</v>
      </c>
      <c r="M206">
        <v>13551.9</v>
      </c>
      <c r="N206">
        <f t="shared" si="104"/>
        <v>100.01</v>
      </c>
      <c r="O206">
        <f t="shared" si="102"/>
        <v>93.199999999998909</v>
      </c>
      <c r="P206">
        <f>(O206-N206)/O206</f>
        <v>-7.3068669527909622E-2</v>
      </c>
      <c r="Q206">
        <v>86.64</v>
      </c>
      <c r="R206">
        <v>0.79102320000000004</v>
      </c>
      <c r="S206">
        <v>7.0091760000000001</v>
      </c>
      <c r="T206">
        <f t="shared" si="103"/>
        <v>92.970669527898096</v>
      </c>
      <c r="U206" s="3">
        <f t="shared" si="100"/>
        <v>0.85083091690829915</v>
      </c>
      <c r="V206">
        <f t="shared" si="101"/>
        <v>7.5391260873911712</v>
      </c>
      <c r="W206" s="1">
        <f>100*(V206-V207)/V208</f>
        <v>18.857260401290009</v>
      </c>
      <c r="X206" s="1">
        <f>1000000*(V206-V207)/55.85/100</f>
        <v>325.58739847742095</v>
      </c>
    </row>
    <row r="207" spans="1:24">
      <c r="A207" t="s">
        <v>162</v>
      </c>
      <c r="B207" t="s">
        <v>109</v>
      </c>
      <c r="C207" t="s">
        <v>109</v>
      </c>
      <c r="D207">
        <v>4</v>
      </c>
      <c r="E207" t="s">
        <v>171</v>
      </c>
      <c r="F207" s="16">
        <v>44432</v>
      </c>
      <c r="G207" t="b">
        <v>0</v>
      </c>
      <c r="H207" t="s">
        <v>17</v>
      </c>
      <c r="I207" t="s">
        <v>95</v>
      </c>
      <c r="J207">
        <v>99.38</v>
      </c>
      <c r="K207">
        <v>13503.9</v>
      </c>
      <c r="L207" t="s">
        <v>109</v>
      </c>
      <c r="M207">
        <v>13580.5</v>
      </c>
      <c r="N207">
        <f t="shared" si="104"/>
        <v>99.38</v>
      </c>
      <c r="O207">
        <f t="shared" si="102"/>
        <v>76.600000000000364</v>
      </c>
      <c r="P207">
        <f>(O207-N207)/O207</f>
        <v>-0.29738903394255251</v>
      </c>
      <c r="Q207">
        <v>66.86</v>
      </c>
      <c r="R207">
        <v>0.61644920000000003</v>
      </c>
      <c r="S207">
        <v>4.9623492000000002</v>
      </c>
      <c r="T207">
        <f t="shared" si="103"/>
        <v>86.743430809399058</v>
      </c>
      <c r="U207" s="3">
        <f t="shared" si="100"/>
        <v>0.71065808009660247</v>
      </c>
      <c r="V207">
        <f t="shared" si="101"/>
        <v>5.7207204668947753</v>
      </c>
    </row>
    <row r="208" spans="1:24">
      <c r="A208" t="s">
        <v>162</v>
      </c>
      <c r="B208" t="s">
        <v>109</v>
      </c>
      <c r="C208" t="s">
        <v>109</v>
      </c>
      <c r="D208">
        <v>4</v>
      </c>
      <c r="E208" t="s">
        <v>171</v>
      </c>
      <c r="F208" s="16">
        <v>44432</v>
      </c>
      <c r="G208" t="b">
        <v>0</v>
      </c>
      <c r="H208" t="s">
        <v>16</v>
      </c>
      <c r="I208" t="s">
        <v>95</v>
      </c>
      <c r="J208">
        <v>99.59</v>
      </c>
      <c r="K208" t="s">
        <v>109</v>
      </c>
      <c r="L208" t="s">
        <v>109</v>
      </c>
      <c r="M208" t="s">
        <v>109</v>
      </c>
      <c r="N208">
        <f t="shared" si="104"/>
        <v>99.59</v>
      </c>
      <c r="O208" t="e">
        <f t="shared" si="102"/>
        <v>#VALUE!</v>
      </c>
      <c r="P208">
        <v>0</v>
      </c>
      <c r="Q208">
        <v>84.34</v>
      </c>
      <c r="R208">
        <v>0.9294268</v>
      </c>
      <c r="S208">
        <v>8.1329062000000008</v>
      </c>
      <c r="T208">
        <f t="shared" si="103"/>
        <v>84.34</v>
      </c>
      <c r="U208" s="3">
        <f t="shared" si="100"/>
        <v>1.1019999999999999</v>
      </c>
      <c r="V208">
        <f t="shared" si="101"/>
        <v>9.6430000000000007</v>
      </c>
    </row>
    <row r="209" spans="1:25">
      <c r="A209" t="s">
        <v>162</v>
      </c>
      <c r="B209" t="s">
        <v>109</v>
      </c>
      <c r="C209" t="s">
        <v>109</v>
      </c>
      <c r="D209" t="s">
        <v>109</v>
      </c>
      <c r="E209" t="s">
        <v>171</v>
      </c>
      <c r="F209" s="16">
        <v>44495</v>
      </c>
      <c r="G209" t="b">
        <v>1</v>
      </c>
      <c r="H209" t="s">
        <v>18</v>
      </c>
      <c r="I209" t="s">
        <v>94</v>
      </c>
      <c r="J209">
        <v>99.18</v>
      </c>
      <c r="K209">
        <v>13439.3999999999</v>
      </c>
      <c r="L209" t="s">
        <v>109</v>
      </c>
      <c r="M209">
        <v>13533</v>
      </c>
      <c r="N209">
        <f t="shared" si="104"/>
        <v>99.18</v>
      </c>
      <c r="O209">
        <f t="shared" si="102"/>
        <v>93.600000000100408</v>
      </c>
      <c r="P209">
        <f>(O209-N209)/O209</f>
        <v>-5.9615384614248E-2</v>
      </c>
      <c r="Q209">
        <v>89.99</v>
      </c>
      <c r="R209">
        <v>1.3840462</v>
      </c>
      <c r="S209">
        <v>11.2721474</v>
      </c>
      <c r="T209">
        <f t="shared" si="103"/>
        <v>95.354788461436172</v>
      </c>
      <c r="U209" s="3">
        <f t="shared" si="100"/>
        <v>1.4514700544480179</v>
      </c>
      <c r="V209">
        <f t="shared" si="101"/>
        <v>11.821270417435548</v>
      </c>
      <c r="W209" s="1">
        <f>100*(V209-V210)/V211</f>
        <v>1.391266332019478</v>
      </c>
      <c r="X209" s="1">
        <f>1000000*(V209-V210)/55.85/100</f>
        <v>36.095701255080108</v>
      </c>
    </row>
    <row r="210" spans="1:25">
      <c r="A210" t="s">
        <v>162</v>
      </c>
      <c r="B210" t="s">
        <v>109</v>
      </c>
      <c r="C210" t="s">
        <v>109</v>
      </c>
      <c r="D210" t="s">
        <v>109</v>
      </c>
      <c r="E210" t="s">
        <v>171</v>
      </c>
      <c r="F210" s="16">
        <v>44495</v>
      </c>
      <c r="G210" t="b">
        <v>1</v>
      </c>
      <c r="H210" t="s">
        <v>17</v>
      </c>
      <c r="I210" t="s">
        <v>94</v>
      </c>
      <c r="J210">
        <v>99.36</v>
      </c>
      <c r="K210">
        <v>13476.1</v>
      </c>
      <c r="L210" t="s">
        <v>109</v>
      </c>
      <c r="M210">
        <v>13556.6</v>
      </c>
      <c r="N210">
        <f t="shared" si="104"/>
        <v>99.36</v>
      </c>
      <c r="O210">
        <f t="shared" si="102"/>
        <v>80.5</v>
      </c>
      <c r="P210">
        <f>(O210-N210)/O210</f>
        <v>-0.23428571428571429</v>
      </c>
      <c r="Q210">
        <v>72.569999999999993</v>
      </c>
      <c r="R210">
        <v>1.3418193</v>
      </c>
      <c r="S210">
        <v>10.4079894</v>
      </c>
      <c r="T210">
        <f t="shared" si="103"/>
        <v>89.572114285714278</v>
      </c>
      <c r="U210" s="3">
        <f t="shared" si="100"/>
        <v>1.4980324074074074</v>
      </c>
      <c r="V210">
        <f t="shared" si="101"/>
        <v>11.619675925925925</v>
      </c>
    </row>
    <row r="211" spans="1:25">
      <c r="A211" t="s">
        <v>162</v>
      </c>
      <c r="B211" t="s">
        <v>109</v>
      </c>
      <c r="C211" t="s">
        <v>109</v>
      </c>
      <c r="D211" t="s">
        <v>109</v>
      </c>
      <c r="E211" t="s">
        <v>171</v>
      </c>
      <c r="F211" s="16">
        <v>44495</v>
      </c>
      <c r="G211" t="b">
        <v>1</v>
      </c>
      <c r="H211" t="s">
        <v>16</v>
      </c>
      <c r="I211" t="s">
        <v>94</v>
      </c>
      <c r="J211">
        <v>99.59</v>
      </c>
      <c r="K211">
        <v>13500.41</v>
      </c>
      <c r="L211" t="s">
        <v>109</v>
      </c>
      <c r="M211">
        <v>13598.1</v>
      </c>
      <c r="N211">
        <f t="shared" si="104"/>
        <v>99.59</v>
      </c>
      <c r="O211">
        <f t="shared" si="102"/>
        <v>97.690000000000509</v>
      </c>
      <c r="P211">
        <v>0</v>
      </c>
      <c r="Q211">
        <v>90.27</v>
      </c>
      <c r="R211">
        <v>1.6681896000000001</v>
      </c>
      <c r="S211">
        <v>13.080123</v>
      </c>
      <c r="T211">
        <f t="shared" si="103"/>
        <v>90.27</v>
      </c>
      <c r="U211" s="3">
        <f t="shared" si="100"/>
        <v>1.8480000000000001</v>
      </c>
      <c r="V211">
        <f t="shared" si="101"/>
        <v>14.490000000000002</v>
      </c>
    </row>
    <row r="212" spans="1:25">
      <c r="A212" t="s">
        <v>162</v>
      </c>
      <c r="B212" t="s">
        <v>109</v>
      </c>
      <c r="C212" t="s">
        <v>109</v>
      </c>
      <c r="D212">
        <v>1</v>
      </c>
      <c r="E212" t="s">
        <v>171</v>
      </c>
      <c r="F212" s="16">
        <v>44509</v>
      </c>
      <c r="G212" t="b">
        <v>0</v>
      </c>
      <c r="H212" t="s">
        <v>18</v>
      </c>
      <c r="I212" t="s">
        <v>93</v>
      </c>
      <c r="J212">
        <v>99.32</v>
      </c>
      <c r="K212">
        <v>13532.8</v>
      </c>
      <c r="L212">
        <v>13633.4</v>
      </c>
      <c r="M212">
        <v>13637.7</v>
      </c>
      <c r="N212">
        <f t="shared" si="104"/>
        <v>99.32</v>
      </c>
      <c r="O212">
        <f t="shared" si="102"/>
        <v>104.90000000000146</v>
      </c>
      <c r="P212">
        <f>(O212-N212)/O212</f>
        <v>5.3193517635856863E-2</v>
      </c>
      <c r="Q212">
        <v>96.5</v>
      </c>
      <c r="R212">
        <v>0.98912500000000003</v>
      </c>
      <c r="S212">
        <v>8.9812550000000009</v>
      </c>
      <c r="T212">
        <f t="shared" si="103"/>
        <v>91.366825548139815</v>
      </c>
      <c r="U212" s="3">
        <f t="shared" si="100"/>
        <v>1.0825865888038815</v>
      </c>
      <c r="V212">
        <f t="shared" si="101"/>
        <v>9.8298862263392444</v>
      </c>
      <c r="W212" s="1">
        <f>100*(V212-V213)/V214</f>
        <v>32.68041883795081</v>
      </c>
      <c r="X212" s="1">
        <f>1000000*(V212-V213)/55.85/100</f>
        <v>623.64888804812847</v>
      </c>
    </row>
    <row r="213" spans="1:25">
      <c r="A213" t="s">
        <v>162</v>
      </c>
      <c r="B213" t="s">
        <v>109</v>
      </c>
      <c r="C213" t="s">
        <v>109</v>
      </c>
      <c r="D213">
        <v>1</v>
      </c>
      <c r="E213" t="s">
        <v>171</v>
      </c>
      <c r="F213" s="16">
        <v>44509</v>
      </c>
      <c r="G213" t="b">
        <v>0</v>
      </c>
      <c r="H213" t="s">
        <v>17</v>
      </c>
      <c r="I213" t="s">
        <v>93</v>
      </c>
      <c r="J213">
        <v>99.63</v>
      </c>
      <c r="K213">
        <v>13532.9</v>
      </c>
      <c r="L213">
        <v>13607.1</v>
      </c>
      <c r="M213">
        <v>13607.1</v>
      </c>
      <c r="N213">
        <f t="shared" si="104"/>
        <v>99.63</v>
      </c>
      <c r="O213">
        <f t="shared" si="102"/>
        <v>74.200000000000728</v>
      </c>
      <c r="P213">
        <f>(O213-N213)/O213</f>
        <v>-0.34272237196764177</v>
      </c>
      <c r="Q213">
        <v>68.05</v>
      </c>
      <c r="R213">
        <v>0.66961199999999999</v>
      </c>
      <c r="S213">
        <v>5.7992210000000002</v>
      </c>
      <c r="T213">
        <f t="shared" si="103"/>
        <v>91.372257412398014</v>
      </c>
      <c r="U213" s="3">
        <f t="shared" si="100"/>
        <v>0.73283950617284688</v>
      </c>
      <c r="V213">
        <f t="shared" si="101"/>
        <v>6.3468071865904472</v>
      </c>
      <c r="Y213" t="s">
        <v>103</v>
      </c>
    </row>
    <row r="214" spans="1:25">
      <c r="A214" t="s">
        <v>162</v>
      </c>
      <c r="B214" t="s">
        <v>109</v>
      </c>
      <c r="C214" t="s">
        <v>109</v>
      </c>
      <c r="D214">
        <v>1</v>
      </c>
      <c r="E214" t="s">
        <v>171</v>
      </c>
      <c r="F214" s="16">
        <v>44509</v>
      </c>
      <c r="G214" t="b">
        <v>0</v>
      </c>
      <c r="H214" t="s">
        <v>16</v>
      </c>
      <c r="I214" t="s">
        <v>93</v>
      </c>
      <c r="J214">
        <v>99.44</v>
      </c>
      <c r="K214" t="s">
        <v>109</v>
      </c>
      <c r="L214" t="s">
        <v>109</v>
      </c>
      <c r="M214" t="s">
        <v>109</v>
      </c>
      <c r="N214">
        <f t="shared" si="104"/>
        <v>99.44</v>
      </c>
      <c r="O214" t="e">
        <f t="shared" si="102"/>
        <v>#VALUE!</v>
      </c>
      <c r="P214">
        <v>0</v>
      </c>
      <c r="Q214">
        <v>91.26</v>
      </c>
      <c r="R214">
        <v>1.090557</v>
      </c>
      <c r="S214">
        <v>9.7264908000000005</v>
      </c>
      <c r="T214">
        <f t="shared" si="103"/>
        <v>91.26</v>
      </c>
      <c r="U214" s="3">
        <f t="shared" si="100"/>
        <v>1.1949999999999998</v>
      </c>
      <c r="V214">
        <f t="shared" si="101"/>
        <v>10.657999999999999</v>
      </c>
    </row>
    <row r="215" spans="1:25">
      <c r="A215" t="s">
        <v>162</v>
      </c>
      <c r="B215" t="s">
        <v>109</v>
      </c>
      <c r="C215" t="s">
        <v>109</v>
      </c>
      <c r="D215">
        <v>2</v>
      </c>
      <c r="E215" t="s">
        <v>171</v>
      </c>
      <c r="F215" s="16">
        <v>44509</v>
      </c>
      <c r="G215" t="b">
        <v>0</v>
      </c>
      <c r="H215" t="s">
        <v>18</v>
      </c>
      <c r="I215" t="s">
        <v>92</v>
      </c>
      <c r="J215">
        <v>99.31</v>
      </c>
      <c r="K215">
        <v>13490.8</v>
      </c>
      <c r="L215" t="s">
        <v>109</v>
      </c>
      <c r="M215">
        <v>13584.7</v>
      </c>
      <c r="N215">
        <f t="shared" si="104"/>
        <v>99.31</v>
      </c>
      <c r="O215">
        <f t="shared" si="102"/>
        <v>93.900000000001455</v>
      </c>
      <c r="P215">
        <f>(O215-N215)/O215</f>
        <v>-5.7614483493061378E-2</v>
      </c>
      <c r="Q215">
        <v>90.21</v>
      </c>
      <c r="R215">
        <v>0.88496010000000003</v>
      </c>
      <c r="S215">
        <v>8.0187668999999993</v>
      </c>
      <c r="T215">
        <f t="shared" si="103"/>
        <v>95.407402555909059</v>
      </c>
      <c r="U215" s="3">
        <f t="shared" si="100"/>
        <v>0.92755915819153589</v>
      </c>
      <c r="V215">
        <f t="shared" si="101"/>
        <v>8.404763870708015</v>
      </c>
      <c r="W215" s="1">
        <f>100*(V215-V216)/V217</f>
        <v>20.717580481900193</v>
      </c>
      <c r="X215" s="1">
        <f>1000000*(V215-V216)/55.85/100</f>
        <v>376.21790733649374</v>
      </c>
    </row>
    <row r="216" spans="1:25">
      <c r="A216" t="s">
        <v>162</v>
      </c>
      <c r="B216" t="s">
        <v>109</v>
      </c>
      <c r="C216" t="s">
        <v>109</v>
      </c>
      <c r="D216">
        <v>2</v>
      </c>
      <c r="E216" t="s">
        <v>171</v>
      </c>
      <c r="F216" s="16">
        <v>44509</v>
      </c>
      <c r="G216" t="b">
        <v>0</v>
      </c>
      <c r="H216" t="s">
        <v>17</v>
      </c>
      <c r="I216" t="s">
        <v>92</v>
      </c>
      <c r="J216">
        <v>99.53</v>
      </c>
      <c r="K216">
        <v>13478.7</v>
      </c>
      <c r="L216" t="s">
        <v>109</v>
      </c>
      <c r="M216">
        <v>13555.7</v>
      </c>
      <c r="N216">
        <f t="shared" si="104"/>
        <v>99.53</v>
      </c>
      <c r="O216">
        <f t="shared" si="102"/>
        <v>77</v>
      </c>
      <c r="P216">
        <f>(O216-N216)/O216</f>
        <v>-0.29259740259740263</v>
      </c>
      <c r="Q216">
        <v>68.62</v>
      </c>
      <c r="R216">
        <v>0.69100340000000005</v>
      </c>
      <c r="S216">
        <v>5.5911575999999998</v>
      </c>
      <c r="T216">
        <f t="shared" si="103"/>
        <v>88.698033766233777</v>
      </c>
      <c r="U216" s="3">
        <f t="shared" si="100"/>
        <v>0.77905154224856821</v>
      </c>
      <c r="V216">
        <f t="shared" si="101"/>
        <v>6.3035868582336976</v>
      </c>
    </row>
    <row r="217" spans="1:25">
      <c r="A217" t="s">
        <v>162</v>
      </c>
      <c r="B217" t="s">
        <v>109</v>
      </c>
      <c r="C217" t="s">
        <v>109</v>
      </c>
      <c r="D217">
        <v>2</v>
      </c>
      <c r="E217" t="s">
        <v>171</v>
      </c>
      <c r="F217" s="16">
        <v>44509</v>
      </c>
      <c r="G217" t="b">
        <v>0</v>
      </c>
      <c r="H217" t="s">
        <v>16</v>
      </c>
      <c r="I217" t="s">
        <v>92</v>
      </c>
      <c r="J217">
        <v>99.59</v>
      </c>
      <c r="K217" t="s">
        <v>109</v>
      </c>
      <c r="L217" t="s">
        <v>109</v>
      </c>
      <c r="M217" t="s">
        <v>109</v>
      </c>
      <c r="N217">
        <f t="shared" si="104"/>
        <v>99.59</v>
      </c>
      <c r="O217" t="e">
        <f t="shared" si="102"/>
        <v>#VALUE!</v>
      </c>
      <c r="P217">
        <v>0</v>
      </c>
      <c r="Q217">
        <v>92.6</v>
      </c>
      <c r="R217">
        <v>1.026008</v>
      </c>
      <c r="S217">
        <v>9.3914919999999995</v>
      </c>
      <c r="T217">
        <f t="shared" si="103"/>
        <v>92.6</v>
      </c>
      <c r="U217" s="3">
        <f t="shared" si="100"/>
        <v>1.1080000000000001</v>
      </c>
      <c r="V217">
        <f t="shared" si="101"/>
        <v>10.141999999999999</v>
      </c>
    </row>
    <row r="218" spans="1:25">
      <c r="A218" t="s">
        <v>162</v>
      </c>
      <c r="B218" t="s">
        <v>109</v>
      </c>
      <c r="C218" t="s">
        <v>109</v>
      </c>
      <c r="D218">
        <v>3</v>
      </c>
      <c r="E218" t="s">
        <v>171</v>
      </c>
      <c r="F218" s="16">
        <v>44509</v>
      </c>
      <c r="G218" t="b">
        <v>0</v>
      </c>
      <c r="H218" t="s">
        <v>18</v>
      </c>
      <c r="I218" t="s">
        <v>91</v>
      </c>
      <c r="J218">
        <v>99.95</v>
      </c>
      <c r="K218">
        <v>13441.2</v>
      </c>
      <c r="L218" t="s">
        <v>109</v>
      </c>
      <c r="M218">
        <v>13535.3</v>
      </c>
      <c r="N218">
        <f t="shared" si="104"/>
        <v>99.95</v>
      </c>
      <c r="O218">
        <f t="shared" si="102"/>
        <v>94.099999999998545</v>
      </c>
      <c r="P218">
        <f>(O218-N218)/O218</f>
        <v>-6.2167906482481917E-2</v>
      </c>
      <c r="Q218">
        <v>77.37</v>
      </c>
      <c r="R218">
        <v>0.80774279999999998</v>
      </c>
      <c r="S218">
        <v>7.0600125</v>
      </c>
      <c r="T218">
        <f t="shared" si="103"/>
        <v>82.179930924549637</v>
      </c>
      <c r="U218" s="3">
        <f t="shared" si="100"/>
        <v>0.98289544772384663</v>
      </c>
      <c r="V218">
        <f t="shared" si="101"/>
        <v>8.5909204602299809</v>
      </c>
      <c r="W218" s="1">
        <f>100*(V218-V219)/V220</f>
        <v>18.732410901421424</v>
      </c>
      <c r="X218" s="1">
        <f>1000000*(V218-V219)/55.85/100</f>
        <v>359.65558119237591</v>
      </c>
    </row>
    <row r="219" spans="1:25">
      <c r="A219" t="s">
        <v>162</v>
      </c>
      <c r="B219" t="s">
        <v>109</v>
      </c>
      <c r="C219" t="s">
        <v>109</v>
      </c>
      <c r="D219">
        <v>3</v>
      </c>
      <c r="E219" t="s">
        <v>171</v>
      </c>
      <c r="F219" s="16">
        <v>44509</v>
      </c>
      <c r="G219" t="b">
        <v>0</v>
      </c>
      <c r="H219" t="s">
        <v>17</v>
      </c>
      <c r="I219" t="s">
        <v>91</v>
      </c>
      <c r="J219">
        <v>99.82</v>
      </c>
      <c r="K219">
        <v>14004.2</v>
      </c>
      <c r="L219" t="s">
        <v>109</v>
      </c>
      <c r="M219">
        <v>14079.8</v>
      </c>
      <c r="N219">
        <f t="shared" si="104"/>
        <v>99.82</v>
      </c>
      <c r="O219">
        <f t="shared" si="102"/>
        <v>75.599999999998545</v>
      </c>
      <c r="P219">
        <f>(O219-N219)/O219</f>
        <v>-0.32037037037039567</v>
      </c>
      <c r="Q219">
        <v>66.8</v>
      </c>
      <c r="R219">
        <v>0.71142000000000005</v>
      </c>
      <c r="S219">
        <v>5.8055880000000002</v>
      </c>
      <c r="T219">
        <f t="shared" si="103"/>
        <v>88.200740740742432</v>
      </c>
      <c r="U219" s="3">
        <f t="shared" si="100"/>
        <v>0.80659186535762839</v>
      </c>
      <c r="V219">
        <f t="shared" si="101"/>
        <v>6.5822440392705612</v>
      </c>
    </row>
    <row r="220" spans="1:25">
      <c r="A220" t="s">
        <v>162</v>
      </c>
      <c r="B220" t="s">
        <v>109</v>
      </c>
      <c r="C220" t="s">
        <v>109</v>
      </c>
      <c r="D220">
        <v>3</v>
      </c>
      <c r="E220" t="s">
        <v>171</v>
      </c>
      <c r="F220" s="16">
        <v>44509</v>
      </c>
      <c r="G220" t="b">
        <v>0</v>
      </c>
      <c r="H220" t="s">
        <v>16</v>
      </c>
      <c r="I220" t="s">
        <v>91</v>
      </c>
      <c r="J220">
        <v>99.34</v>
      </c>
      <c r="K220" t="s">
        <v>109</v>
      </c>
      <c r="L220" t="s">
        <v>109</v>
      </c>
      <c r="M220" t="s">
        <v>109</v>
      </c>
      <c r="N220">
        <f t="shared" si="104"/>
        <v>99.34</v>
      </c>
      <c r="O220" t="e">
        <f t="shared" si="102"/>
        <v>#VALUE!</v>
      </c>
      <c r="P220">
        <v>0</v>
      </c>
      <c r="Q220">
        <v>91.25</v>
      </c>
      <c r="R220">
        <v>1.0904374999999999</v>
      </c>
      <c r="S220">
        <v>9.7847375000000003</v>
      </c>
      <c r="T220">
        <f t="shared" si="103"/>
        <v>91.25</v>
      </c>
      <c r="U220" s="3">
        <f t="shared" si="100"/>
        <v>1.1949999999999998</v>
      </c>
      <c r="V220">
        <f t="shared" si="101"/>
        <v>10.723000000000001</v>
      </c>
    </row>
    <row r="221" spans="1:25">
      <c r="A221" t="s">
        <v>162</v>
      </c>
      <c r="B221" t="s">
        <v>109</v>
      </c>
      <c r="C221" t="s">
        <v>109</v>
      </c>
      <c r="D221">
        <v>4</v>
      </c>
      <c r="E221" t="s">
        <v>171</v>
      </c>
      <c r="F221" s="16">
        <v>44509</v>
      </c>
      <c r="G221" t="b">
        <v>0</v>
      </c>
      <c r="H221" t="s">
        <v>18</v>
      </c>
      <c r="I221" t="s">
        <v>90</v>
      </c>
      <c r="J221">
        <v>100.01</v>
      </c>
      <c r="K221">
        <v>13638.6</v>
      </c>
      <c r="L221" t="s">
        <v>109</v>
      </c>
      <c r="M221">
        <v>13732.5</v>
      </c>
      <c r="N221">
        <f t="shared" si="104"/>
        <v>100.01</v>
      </c>
      <c r="O221">
        <f t="shared" si="102"/>
        <v>93.899999999999636</v>
      </c>
      <c r="P221">
        <f>(O221-N221)/O221</f>
        <v>-6.5069222577213981E-2</v>
      </c>
      <c r="Q221">
        <v>90.99</v>
      </c>
      <c r="R221">
        <v>0.84165749999999995</v>
      </c>
      <c r="S221">
        <v>7.3201454999999997</v>
      </c>
      <c r="T221">
        <f t="shared" si="103"/>
        <v>96.910648562300693</v>
      </c>
      <c r="U221" s="3">
        <f t="shared" si="100"/>
        <v>0.8684881511848781</v>
      </c>
      <c r="V221">
        <f t="shared" si="101"/>
        <v>7.5534996500349676</v>
      </c>
      <c r="W221" s="1">
        <f>100*(V221-V222)/V223</f>
        <v>18.565135872929517</v>
      </c>
      <c r="X221" s="1">
        <f>1000000*(V221-V222)/55.85/100</f>
        <v>307.47986897868941</v>
      </c>
    </row>
    <row r="222" spans="1:25">
      <c r="A222" t="s">
        <v>162</v>
      </c>
      <c r="B222" t="s">
        <v>109</v>
      </c>
      <c r="C222" t="s">
        <v>109</v>
      </c>
      <c r="D222">
        <v>4</v>
      </c>
      <c r="E222" t="s">
        <v>171</v>
      </c>
      <c r="F222" s="16">
        <v>44509</v>
      </c>
      <c r="G222" t="b">
        <v>0</v>
      </c>
      <c r="H222" t="s">
        <v>17</v>
      </c>
      <c r="I222" t="s">
        <v>90</v>
      </c>
      <c r="J222">
        <v>99.83</v>
      </c>
      <c r="K222">
        <v>13500.7</v>
      </c>
      <c r="L222" t="s">
        <v>109</v>
      </c>
      <c r="M222">
        <v>13579</v>
      </c>
      <c r="N222">
        <f t="shared" ref="N222:N232" si="105">J222</f>
        <v>99.83</v>
      </c>
      <c r="O222">
        <f t="shared" si="102"/>
        <v>78.299999999999272</v>
      </c>
      <c r="P222">
        <f>(O222-N222)/O222</f>
        <v>-0.27496807151980751</v>
      </c>
      <c r="Q222">
        <v>68.41</v>
      </c>
      <c r="R222">
        <v>0.59037830000000002</v>
      </c>
      <c r="S222">
        <v>5.0903881000000002</v>
      </c>
      <c r="T222">
        <f t="shared" si="103"/>
        <v>87.220565772670028</v>
      </c>
      <c r="U222" s="3">
        <f t="shared" si="100"/>
        <v>0.67687969548231364</v>
      </c>
      <c r="V222">
        <f t="shared" si="101"/>
        <v>5.8362245817889873</v>
      </c>
    </row>
    <row r="223" spans="1:25">
      <c r="A223" t="s">
        <v>162</v>
      </c>
      <c r="B223" t="s">
        <v>109</v>
      </c>
      <c r="C223" t="s">
        <v>109</v>
      </c>
      <c r="D223">
        <v>4</v>
      </c>
      <c r="E223" t="s">
        <v>171</v>
      </c>
      <c r="F223" s="16">
        <v>44509</v>
      </c>
      <c r="G223" t="b">
        <v>0</v>
      </c>
      <c r="H223" t="s">
        <v>16</v>
      </c>
      <c r="I223" t="s">
        <v>90</v>
      </c>
      <c r="J223">
        <v>99.52</v>
      </c>
      <c r="K223" t="s">
        <v>109</v>
      </c>
      <c r="L223" t="s">
        <v>109</v>
      </c>
      <c r="M223" t="s">
        <v>109</v>
      </c>
      <c r="N223">
        <f t="shared" si="105"/>
        <v>99.52</v>
      </c>
      <c r="O223" t="e">
        <f t="shared" si="102"/>
        <v>#VALUE!</v>
      </c>
      <c r="P223">
        <v>0</v>
      </c>
      <c r="Q223">
        <v>92.64</v>
      </c>
      <c r="R223">
        <v>0.92454720000000001</v>
      </c>
      <c r="S223">
        <v>8.5692000000000004</v>
      </c>
      <c r="T223">
        <f t="shared" si="103"/>
        <v>92.64</v>
      </c>
      <c r="U223" s="3">
        <f t="shared" si="100"/>
        <v>0.99799999999999989</v>
      </c>
      <c r="V223">
        <f t="shared" si="101"/>
        <v>9.25</v>
      </c>
    </row>
    <row r="224" spans="1:25">
      <c r="A224" t="s">
        <v>162</v>
      </c>
      <c r="B224" t="s">
        <v>109</v>
      </c>
      <c r="C224" t="s">
        <v>109</v>
      </c>
      <c r="D224" t="s">
        <v>109</v>
      </c>
      <c r="E224" t="s">
        <v>172</v>
      </c>
      <c r="F224" s="16">
        <v>44480</v>
      </c>
      <c r="G224" t="b">
        <v>1</v>
      </c>
      <c r="H224" t="s">
        <v>18</v>
      </c>
      <c r="I224" t="s">
        <v>89</v>
      </c>
      <c r="J224">
        <v>99.82</v>
      </c>
      <c r="K224">
        <v>13471.6</v>
      </c>
      <c r="L224" t="s">
        <v>109</v>
      </c>
      <c r="M224">
        <v>13565.7</v>
      </c>
      <c r="N224">
        <f t="shared" si="105"/>
        <v>99.82</v>
      </c>
      <c r="O224">
        <f t="shared" si="102"/>
        <v>94.100000000000364</v>
      </c>
      <c r="P224">
        <f>(O224-N224)/O224</f>
        <v>-6.078639744951761E-2</v>
      </c>
      <c r="Q224">
        <v>84.33</v>
      </c>
      <c r="R224">
        <v>1.7253917999999999</v>
      </c>
      <c r="S224">
        <v>12.668052599999999</v>
      </c>
      <c r="T224">
        <f t="shared" si="103"/>
        <v>89.45611689691782</v>
      </c>
      <c r="U224" s="3">
        <f t="shared" si="100"/>
        <v>1.9287577639751627</v>
      </c>
      <c r="V224">
        <f t="shared" si="101"/>
        <v>14.161192145862607</v>
      </c>
      <c r="W224" s="1">
        <f>100*(V224-V225)/V226</f>
        <v>10.435989605496559</v>
      </c>
      <c r="X224" s="1">
        <f>1000000*(V224-V225)/55.85/100</f>
        <v>319.33941335351153</v>
      </c>
    </row>
    <row r="225" spans="1:25">
      <c r="A225" t="s">
        <v>162</v>
      </c>
      <c r="B225" t="s">
        <v>109</v>
      </c>
      <c r="C225" t="s">
        <v>109</v>
      </c>
      <c r="D225" t="s">
        <v>109</v>
      </c>
      <c r="E225" t="s">
        <v>172</v>
      </c>
      <c r="F225" s="16">
        <v>44480</v>
      </c>
      <c r="G225" t="b">
        <v>1</v>
      </c>
      <c r="H225" t="s">
        <v>17</v>
      </c>
      <c r="I225" t="s">
        <v>89</v>
      </c>
      <c r="J225">
        <v>99.85</v>
      </c>
      <c r="K225">
        <v>13472.2</v>
      </c>
      <c r="L225" t="s">
        <v>109</v>
      </c>
      <c r="M225">
        <v>13546.9</v>
      </c>
      <c r="N225">
        <f t="shared" si="105"/>
        <v>99.85</v>
      </c>
      <c r="O225">
        <f t="shared" si="102"/>
        <v>74.699999999998909</v>
      </c>
      <c r="P225">
        <f>(O225-N225)/O225</f>
        <v>-0.33668005354754288</v>
      </c>
      <c r="Q225">
        <v>69.63</v>
      </c>
      <c r="R225">
        <v>1.6063641</v>
      </c>
      <c r="S225">
        <v>11.5202835</v>
      </c>
      <c r="T225">
        <f t="shared" si="103"/>
        <v>93.073032128515408</v>
      </c>
      <c r="U225" s="3">
        <f t="shared" si="100"/>
        <v>1.7259178768151977</v>
      </c>
      <c r="V225">
        <f t="shared" si="101"/>
        <v>12.377681522283245</v>
      </c>
    </row>
    <row r="226" spans="1:25">
      <c r="A226" t="s">
        <v>162</v>
      </c>
      <c r="B226" t="s">
        <v>109</v>
      </c>
      <c r="C226" t="s">
        <v>109</v>
      </c>
      <c r="D226" t="s">
        <v>109</v>
      </c>
      <c r="E226" t="s">
        <v>172</v>
      </c>
      <c r="F226" s="16">
        <v>44480</v>
      </c>
      <c r="G226" t="b">
        <v>1</v>
      </c>
      <c r="H226" t="s">
        <v>16</v>
      </c>
      <c r="I226" t="s">
        <v>89</v>
      </c>
      <c r="J226">
        <v>99.72</v>
      </c>
      <c r="K226" t="s">
        <v>109</v>
      </c>
      <c r="L226" t="s">
        <v>109</v>
      </c>
      <c r="M226">
        <v>13523</v>
      </c>
      <c r="N226">
        <f t="shared" si="105"/>
        <v>99.72</v>
      </c>
      <c r="O226" t="e">
        <f t="shared" si="102"/>
        <v>#VALUE!</v>
      </c>
      <c r="P226">
        <v>0</v>
      </c>
      <c r="Q226">
        <v>95.77</v>
      </c>
      <c r="R226">
        <v>2.2007946</v>
      </c>
      <c r="S226">
        <v>16.367093000000001</v>
      </c>
      <c r="T226">
        <f t="shared" si="103"/>
        <v>95.77</v>
      </c>
      <c r="U226" s="3">
        <f t="shared" si="100"/>
        <v>2.298</v>
      </c>
      <c r="V226">
        <f t="shared" si="101"/>
        <v>17.09</v>
      </c>
    </row>
    <row r="227" spans="1:25">
      <c r="A227" t="s">
        <v>162</v>
      </c>
      <c r="B227" t="s">
        <v>109</v>
      </c>
      <c r="C227" t="s">
        <v>109</v>
      </c>
      <c r="D227" t="s">
        <v>109</v>
      </c>
      <c r="E227" t="s">
        <v>172</v>
      </c>
      <c r="F227" s="16">
        <v>44453</v>
      </c>
      <c r="G227" t="b">
        <v>1</v>
      </c>
      <c r="H227" t="s">
        <v>18</v>
      </c>
      <c r="I227" t="s">
        <v>88</v>
      </c>
      <c r="J227">
        <v>99.5</v>
      </c>
      <c r="K227">
        <v>13572.699999999901</v>
      </c>
      <c r="L227" t="s">
        <v>109</v>
      </c>
      <c r="M227">
        <v>13667.1</v>
      </c>
      <c r="N227">
        <f t="shared" si="105"/>
        <v>99.5</v>
      </c>
      <c r="O227">
        <f t="shared" si="102"/>
        <v>94.400000000099681</v>
      </c>
      <c r="P227">
        <f>(O227-N227)/O227</f>
        <v>-5.4025423727700576E-2</v>
      </c>
      <c r="Q227">
        <v>89.59</v>
      </c>
      <c r="R227">
        <v>1.5230300000000001</v>
      </c>
      <c r="S227">
        <v>11.256087600000001</v>
      </c>
      <c r="T227">
        <f t="shared" si="103"/>
        <v>94.430137711764701</v>
      </c>
      <c r="U227" s="3">
        <f t="shared" si="100"/>
        <v>1.6128643216097431</v>
      </c>
      <c r="V227">
        <f t="shared" si="101"/>
        <v>11.920016080414596</v>
      </c>
      <c r="W227" s="1">
        <f>100*(V227-V228)/V229</f>
        <v>8.8531100657547448</v>
      </c>
      <c r="X227" s="1">
        <f>1000000*(V227-V228)/55.85/100</f>
        <v>240.69046237854974</v>
      </c>
    </row>
    <row r="228" spans="1:25">
      <c r="A228" t="s">
        <v>162</v>
      </c>
      <c r="B228" t="s">
        <v>109</v>
      </c>
      <c r="C228" t="s">
        <v>109</v>
      </c>
      <c r="D228" t="s">
        <v>109</v>
      </c>
      <c r="E228" t="s">
        <v>172</v>
      </c>
      <c r="F228" s="16">
        <v>44453</v>
      </c>
      <c r="G228" t="b">
        <v>1</v>
      </c>
      <c r="H228" t="s">
        <v>17</v>
      </c>
      <c r="I228" t="s">
        <v>88</v>
      </c>
      <c r="J228">
        <v>100.02</v>
      </c>
      <c r="K228">
        <v>14023</v>
      </c>
      <c r="L228" t="s">
        <v>109</v>
      </c>
      <c r="M228">
        <v>14101.5</v>
      </c>
      <c r="N228">
        <f t="shared" si="105"/>
        <v>100.02</v>
      </c>
      <c r="O228">
        <f t="shared" si="102"/>
        <v>78.5</v>
      </c>
      <c r="P228">
        <f>(O228-N228)/O228</f>
        <v>-0.27414012738853499</v>
      </c>
      <c r="Q228">
        <v>74.510000000000005</v>
      </c>
      <c r="R228">
        <v>1.2771014000000001</v>
      </c>
      <c r="S228">
        <v>10.0402225</v>
      </c>
      <c r="T228">
        <f t="shared" si="103"/>
        <v>94.936180891719744</v>
      </c>
      <c r="U228" s="3">
        <f t="shared" si="100"/>
        <v>1.3452209558088384</v>
      </c>
      <c r="V228">
        <f t="shared" si="101"/>
        <v>10.575759848030396</v>
      </c>
    </row>
    <row r="229" spans="1:25">
      <c r="A229" t="s">
        <v>162</v>
      </c>
      <c r="B229" t="s">
        <v>109</v>
      </c>
      <c r="C229" t="s">
        <v>109</v>
      </c>
      <c r="D229" t="s">
        <v>109</v>
      </c>
      <c r="E229" t="s">
        <v>172</v>
      </c>
      <c r="F229" s="16">
        <v>44453</v>
      </c>
      <c r="G229" t="b">
        <v>1</v>
      </c>
      <c r="H229" t="s">
        <v>16</v>
      </c>
      <c r="I229" s="2" t="s">
        <v>87</v>
      </c>
      <c r="J229" s="2">
        <v>99.69</v>
      </c>
      <c r="K229">
        <v>14028.4999999999</v>
      </c>
      <c r="L229" t="s">
        <v>109</v>
      </c>
      <c r="M229">
        <v>14127.5</v>
      </c>
      <c r="N229">
        <f t="shared" si="105"/>
        <v>99.69</v>
      </c>
      <c r="O229">
        <f t="shared" si="102"/>
        <v>99.000000000100044</v>
      </c>
      <c r="P229">
        <v>0</v>
      </c>
      <c r="Q229">
        <v>96.15</v>
      </c>
      <c r="R229">
        <v>1.8431955</v>
      </c>
      <c r="S229">
        <v>14.599416</v>
      </c>
      <c r="T229">
        <f t="shared" si="103"/>
        <v>96.15</v>
      </c>
      <c r="U229" s="3">
        <f t="shared" si="100"/>
        <v>1.9169999999999998</v>
      </c>
      <c r="V229">
        <f t="shared" si="101"/>
        <v>15.183999999999997</v>
      </c>
    </row>
    <row r="230" spans="1:25">
      <c r="A230" t="s">
        <v>162</v>
      </c>
      <c r="B230" t="s">
        <v>109</v>
      </c>
      <c r="C230" t="s">
        <v>109</v>
      </c>
      <c r="D230">
        <v>2</v>
      </c>
      <c r="E230" t="s">
        <v>172</v>
      </c>
      <c r="F230" s="16">
        <v>44368</v>
      </c>
      <c r="G230" t="b">
        <v>0</v>
      </c>
      <c r="H230" t="s">
        <v>18</v>
      </c>
      <c r="I230" t="s">
        <v>86</v>
      </c>
      <c r="J230">
        <v>100.17</v>
      </c>
      <c r="K230">
        <v>14069.4</v>
      </c>
      <c r="L230" t="s">
        <v>109</v>
      </c>
      <c r="M230">
        <v>14160.2</v>
      </c>
      <c r="N230">
        <f t="shared" si="105"/>
        <v>100.17</v>
      </c>
      <c r="O230">
        <f t="shared" si="102"/>
        <v>90.800000000001091</v>
      </c>
      <c r="P230">
        <f>(O230-N230)/O230</f>
        <v>-0.10319383259910569</v>
      </c>
      <c r="Q230">
        <v>86.7</v>
      </c>
      <c r="R230">
        <v>0.79677299999999995</v>
      </c>
      <c r="S230">
        <v>7.9139759999999999</v>
      </c>
      <c r="T230">
        <f t="shared" si="103"/>
        <v>95.646905286342474</v>
      </c>
      <c r="U230" s="3">
        <f t="shared" si="100"/>
        <v>0.83303583907358492</v>
      </c>
      <c r="V230">
        <f t="shared" si="101"/>
        <v>8.2741579315165215</v>
      </c>
      <c r="W230" s="1">
        <f>100*(V230-V231)/V232</f>
        <v>19.552311049087862</v>
      </c>
      <c r="X230" s="1">
        <f>1000000*(V230-V231)/55.85/100</f>
        <v>375.60742210503793</v>
      </c>
    </row>
    <row r="231" spans="1:25">
      <c r="A231" t="s">
        <v>162</v>
      </c>
      <c r="B231" t="s">
        <v>109</v>
      </c>
      <c r="C231" t="s">
        <v>109</v>
      </c>
      <c r="D231">
        <v>2</v>
      </c>
      <c r="E231" t="s">
        <v>172</v>
      </c>
      <c r="F231" s="16">
        <v>44368</v>
      </c>
      <c r="G231" t="b">
        <v>0</v>
      </c>
      <c r="H231" t="s">
        <v>17</v>
      </c>
      <c r="I231" t="s">
        <v>86</v>
      </c>
      <c r="J231">
        <v>99.57</v>
      </c>
      <c r="K231">
        <v>13506.2</v>
      </c>
      <c r="L231" t="s">
        <v>109</v>
      </c>
      <c r="M231">
        <v>13566</v>
      </c>
      <c r="N231">
        <f t="shared" si="105"/>
        <v>99.57</v>
      </c>
      <c r="O231">
        <f t="shared" si="102"/>
        <v>59.799999999999272</v>
      </c>
      <c r="P231">
        <f>(O231-N231)/O231</f>
        <v>-0.66505016722410037</v>
      </c>
      <c r="Q231">
        <v>53.26</v>
      </c>
      <c r="R231">
        <v>0.64551119999999995</v>
      </c>
      <c r="S231">
        <v>5.4772584000000002</v>
      </c>
      <c r="T231">
        <f t="shared" si="103"/>
        <v>88.680571906355581</v>
      </c>
      <c r="U231" s="3">
        <f t="shared" si="100"/>
        <v>0.72790599578185322</v>
      </c>
      <c r="V231">
        <f t="shared" si="101"/>
        <v>6.1763904790598847</v>
      </c>
    </row>
    <row r="232" spans="1:25">
      <c r="A232" t="s">
        <v>162</v>
      </c>
      <c r="B232" t="s">
        <v>109</v>
      </c>
      <c r="C232" t="s">
        <v>109</v>
      </c>
      <c r="D232">
        <v>2</v>
      </c>
      <c r="E232" t="s">
        <v>172</v>
      </c>
      <c r="F232" s="16">
        <v>44368</v>
      </c>
      <c r="G232" t="b">
        <v>0</v>
      </c>
      <c r="H232" t="s">
        <v>16</v>
      </c>
      <c r="I232" t="s">
        <v>86</v>
      </c>
      <c r="J232">
        <v>99.74</v>
      </c>
      <c r="K232" t="s">
        <v>109</v>
      </c>
      <c r="L232" t="s">
        <v>109</v>
      </c>
      <c r="M232">
        <v>13589.6</v>
      </c>
      <c r="N232">
        <f t="shared" si="105"/>
        <v>99.74</v>
      </c>
      <c r="O232" t="e">
        <f t="shared" si="102"/>
        <v>#VALUE!</v>
      </c>
      <c r="P232">
        <v>0</v>
      </c>
      <c r="Q232">
        <v>92.17</v>
      </c>
      <c r="R232">
        <v>0.96225479999999997</v>
      </c>
      <c r="S232">
        <v>9.8889192999999995</v>
      </c>
      <c r="T232">
        <f t="shared" si="103"/>
        <v>92.17</v>
      </c>
      <c r="U232" s="3">
        <f t="shared" si="100"/>
        <v>1.0439999999999998</v>
      </c>
      <c r="V232">
        <f t="shared" si="101"/>
        <v>10.728999999999999</v>
      </c>
    </row>
    <row r="233" spans="1:25">
      <c r="A233" t="s">
        <v>162</v>
      </c>
      <c r="B233" t="s">
        <v>109</v>
      </c>
      <c r="C233" t="s">
        <v>109</v>
      </c>
      <c r="D233" t="s">
        <v>109</v>
      </c>
      <c r="E233" t="s">
        <v>172</v>
      </c>
      <c r="F233" s="16">
        <v>44522</v>
      </c>
      <c r="G233" t="b">
        <v>1</v>
      </c>
      <c r="H233" t="s">
        <v>18</v>
      </c>
      <c r="I233" t="s">
        <v>85</v>
      </c>
      <c r="J233">
        <v>99.82</v>
      </c>
      <c r="K233">
        <v>14032.5</v>
      </c>
      <c r="L233" t="s">
        <v>109</v>
      </c>
      <c r="M233">
        <v>14125.5</v>
      </c>
      <c r="N233">
        <f t="shared" ref="N233:N264" si="106">J233</f>
        <v>99.82</v>
      </c>
      <c r="O233">
        <f t="shared" si="102"/>
        <v>93</v>
      </c>
      <c r="P233">
        <f>(O233-N233)/O233</f>
        <v>-7.3333333333333264E-2</v>
      </c>
      <c r="Q233">
        <v>87.65</v>
      </c>
      <c r="R233">
        <v>0.99044500000000002</v>
      </c>
      <c r="S233">
        <v>8.5073089999999993</v>
      </c>
      <c r="T233">
        <f t="shared" si="103"/>
        <v>94.077666666666673</v>
      </c>
      <c r="U233" s="3">
        <f t="shared" ref="U233:U262" si="107">100*R233/T233</f>
        <v>1.0527950310559004</v>
      </c>
      <c r="V233">
        <f t="shared" ref="V233:V262" si="108">100*S233/T233</f>
        <v>9.0428571428571409</v>
      </c>
      <c r="W233" s="1">
        <f>100*(V233-V234)/V235</f>
        <v>11.909608041940489</v>
      </c>
      <c r="X233" s="1">
        <f>1000000*(V233-V234)/55.85/100</f>
        <v>240.45253407505987</v>
      </c>
    </row>
    <row r="234" spans="1:25">
      <c r="A234" t="s">
        <v>162</v>
      </c>
      <c r="B234" t="s">
        <v>109</v>
      </c>
      <c r="C234" t="s">
        <v>109</v>
      </c>
      <c r="D234" t="s">
        <v>109</v>
      </c>
      <c r="E234" t="s">
        <v>172</v>
      </c>
      <c r="F234" s="16">
        <v>44522</v>
      </c>
      <c r="G234" t="b">
        <v>1</v>
      </c>
      <c r="H234" t="s">
        <v>17</v>
      </c>
      <c r="I234" t="s">
        <v>85</v>
      </c>
      <c r="J234">
        <v>99.63</v>
      </c>
      <c r="K234">
        <v>13501.8999999999</v>
      </c>
      <c r="L234" t="s">
        <v>109</v>
      </c>
      <c r="M234">
        <v>13580.3</v>
      </c>
      <c r="N234">
        <f t="shared" si="106"/>
        <v>99.63</v>
      </c>
      <c r="O234">
        <f t="shared" si="102"/>
        <v>78.400000000099681</v>
      </c>
      <c r="P234">
        <f>(O234-N234)/O234</f>
        <v>-0.27079081632491481</v>
      </c>
      <c r="Q234">
        <v>70.680000000000007</v>
      </c>
      <c r="R234">
        <v>0.88562039999999997</v>
      </c>
      <c r="S234">
        <v>6.9160380000000004</v>
      </c>
      <c r="T234">
        <f t="shared" si="103"/>
        <v>89.81949489784499</v>
      </c>
      <c r="U234" s="3">
        <f t="shared" si="107"/>
        <v>0.98600020074400174</v>
      </c>
      <c r="V234">
        <f t="shared" si="108"/>
        <v>7.6999297400479314</v>
      </c>
    </row>
    <row r="235" spans="1:25">
      <c r="A235" t="s">
        <v>162</v>
      </c>
      <c r="B235" t="s">
        <v>109</v>
      </c>
      <c r="C235" t="s">
        <v>109</v>
      </c>
      <c r="D235" t="s">
        <v>109</v>
      </c>
      <c r="E235" t="s">
        <v>172</v>
      </c>
      <c r="F235" s="16">
        <v>44522</v>
      </c>
      <c r="G235" t="b">
        <v>1</v>
      </c>
      <c r="H235" t="s">
        <v>16</v>
      </c>
      <c r="I235" t="s">
        <v>85</v>
      </c>
      <c r="J235">
        <v>99.21</v>
      </c>
      <c r="K235" t="s">
        <v>109</v>
      </c>
      <c r="L235" t="s">
        <v>109</v>
      </c>
      <c r="M235">
        <v>13581</v>
      </c>
      <c r="N235">
        <f t="shared" si="106"/>
        <v>99.21</v>
      </c>
      <c r="O235" t="e">
        <f t="shared" si="102"/>
        <v>#VALUE!</v>
      </c>
      <c r="P235">
        <v>0</v>
      </c>
      <c r="Q235">
        <v>92.79</v>
      </c>
      <c r="R235">
        <v>1.2136932</v>
      </c>
      <c r="S235">
        <v>10.4630004</v>
      </c>
      <c r="T235">
        <f t="shared" si="103"/>
        <v>92.79</v>
      </c>
      <c r="U235" s="3">
        <f t="shared" si="107"/>
        <v>1.3079999999999998</v>
      </c>
      <c r="V235">
        <f t="shared" si="108"/>
        <v>11.276</v>
      </c>
    </row>
    <row r="236" spans="1:25">
      <c r="A236" t="s">
        <v>162</v>
      </c>
      <c r="B236" t="s">
        <v>109</v>
      </c>
      <c r="C236" t="s">
        <v>109</v>
      </c>
      <c r="D236">
        <v>2</v>
      </c>
      <c r="E236" t="s">
        <v>172</v>
      </c>
      <c r="F236" s="16">
        <v>44495</v>
      </c>
      <c r="G236" t="b">
        <v>0</v>
      </c>
      <c r="H236" t="s">
        <v>18</v>
      </c>
      <c r="I236" t="s">
        <v>84</v>
      </c>
      <c r="J236">
        <v>99.55</v>
      </c>
      <c r="K236">
        <v>13538.6</v>
      </c>
      <c r="L236">
        <v>13630.3</v>
      </c>
      <c r="M236">
        <v>13633</v>
      </c>
      <c r="N236">
        <f t="shared" si="106"/>
        <v>99.55</v>
      </c>
      <c r="O236">
        <f t="shared" si="102"/>
        <v>94.399999999999636</v>
      </c>
      <c r="P236">
        <f>(O236-N236)/O236</f>
        <v>-5.4555084745766744E-2</v>
      </c>
      <c r="Q236">
        <v>91.34</v>
      </c>
      <c r="R236">
        <v>1.0969933999999999</v>
      </c>
      <c r="S236">
        <v>9.937792</v>
      </c>
      <c r="T236">
        <f t="shared" si="103"/>
        <v>96.323061440678345</v>
      </c>
      <c r="U236" s="3">
        <f t="shared" si="107"/>
        <v>1.1388689100954248</v>
      </c>
      <c r="V236">
        <f t="shared" si="108"/>
        <v>10.317147162229993</v>
      </c>
      <c r="W236" s="1">
        <f>100*(V236-V237)/V238</f>
        <v>28.237958385925175</v>
      </c>
      <c r="X236" s="1">
        <f>1000000*(V236-V237)/55.85/100</f>
        <v>653.99819466775671</v>
      </c>
    </row>
    <row r="237" spans="1:25">
      <c r="A237" t="s">
        <v>162</v>
      </c>
      <c r="B237" t="s">
        <v>109</v>
      </c>
      <c r="C237" t="s">
        <v>109</v>
      </c>
      <c r="D237">
        <v>2</v>
      </c>
      <c r="E237" t="s">
        <v>172</v>
      </c>
      <c r="F237" s="16">
        <v>44495</v>
      </c>
      <c r="G237" t="b">
        <v>0</v>
      </c>
      <c r="H237" t="s">
        <v>17</v>
      </c>
      <c r="I237" t="s">
        <v>84</v>
      </c>
      <c r="J237">
        <v>99.71</v>
      </c>
      <c r="K237">
        <v>14101</v>
      </c>
      <c r="L237">
        <v>14158.2</v>
      </c>
      <c r="M237">
        <v>14159.6</v>
      </c>
      <c r="N237">
        <f t="shared" si="106"/>
        <v>99.71</v>
      </c>
      <c r="O237">
        <f t="shared" si="102"/>
        <v>58.600000000000364</v>
      </c>
      <c r="P237">
        <f>(O237-N237)/O237</f>
        <v>-0.70153583617746373</v>
      </c>
      <c r="Q237">
        <v>51.45</v>
      </c>
      <c r="R237">
        <v>0.75477150000000004</v>
      </c>
      <c r="S237">
        <v>5.8344300000000002</v>
      </c>
      <c r="T237">
        <f t="shared" si="103"/>
        <v>87.544018771330514</v>
      </c>
      <c r="U237" s="3">
        <f t="shared" si="107"/>
        <v>0.86216227058470107</v>
      </c>
      <c r="V237">
        <f t="shared" si="108"/>
        <v>6.6645672450105717</v>
      </c>
    </row>
    <row r="238" spans="1:25">
      <c r="A238" t="s">
        <v>162</v>
      </c>
      <c r="B238" t="s">
        <v>109</v>
      </c>
      <c r="C238" t="s">
        <v>109</v>
      </c>
      <c r="D238">
        <v>2</v>
      </c>
      <c r="E238" t="s">
        <v>172</v>
      </c>
      <c r="F238" s="16">
        <v>44495</v>
      </c>
      <c r="G238" t="b">
        <v>0</v>
      </c>
      <c r="H238" t="s">
        <v>16</v>
      </c>
      <c r="I238" t="s">
        <v>84</v>
      </c>
      <c r="J238">
        <v>83.16</v>
      </c>
      <c r="K238">
        <v>13468.23</v>
      </c>
      <c r="L238" t="s">
        <v>109</v>
      </c>
      <c r="M238" t="s">
        <v>109</v>
      </c>
      <c r="N238">
        <f t="shared" si="106"/>
        <v>83.16</v>
      </c>
      <c r="O238" t="e">
        <f t="shared" si="102"/>
        <v>#VALUE!</v>
      </c>
      <c r="P238">
        <v>0</v>
      </c>
      <c r="Q238">
        <v>77.02</v>
      </c>
      <c r="R238">
        <v>1.0228256</v>
      </c>
      <c r="S238">
        <v>9.9625369999999993</v>
      </c>
      <c r="T238">
        <f t="shared" si="103"/>
        <v>77.02</v>
      </c>
      <c r="U238" s="3">
        <f t="shared" si="107"/>
        <v>1.3280000000000001</v>
      </c>
      <c r="V238">
        <f t="shared" si="108"/>
        <v>12.935</v>
      </c>
    </row>
    <row r="239" spans="1:25">
      <c r="A239" t="s">
        <v>162</v>
      </c>
      <c r="B239" t="s">
        <v>109</v>
      </c>
      <c r="C239" t="s">
        <v>109</v>
      </c>
      <c r="D239">
        <v>3</v>
      </c>
      <c r="E239" t="s">
        <v>172</v>
      </c>
      <c r="F239" s="16">
        <v>44495</v>
      </c>
      <c r="G239" t="b">
        <v>0</v>
      </c>
      <c r="H239" t="s">
        <v>18</v>
      </c>
      <c r="I239" t="s">
        <v>83</v>
      </c>
      <c r="J239">
        <v>99.23</v>
      </c>
      <c r="K239">
        <v>13409</v>
      </c>
      <c r="L239" t="s">
        <v>109</v>
      </c>
      <c r="M239">
        <v>13502</v>
      </c>
      <c r="N239">
        <f t="shared" si="106"/>
        <v>99.23</v>
      </c>
      <c r="O239">
        <f t="shared" si="102"/>
        <v>93</v>
      </c>
      <c r="P239">
        <f>(O239-N239)/O239</f>
        <v>-6.6989247311827996E-2</v>
      </c>
      <c r="Q239">
        <v>87.51</v>
      </c>
      <c r="R239">
        <v>0.89085179999999997</v>
      </c>
      <c r="S239">
        <v>8.2758207000000006</v>
      </c>
      <c r="T239">
        <f t="shared" si="103"/>
        <v>93.372229032258076</v>
      </c>
      <c r="U239" s="3">
        <f t="shared" si="107"/>
        <v>0.95408646578655631</v>
      </c>
      <c r="V239">
        <f t="shared" si="108"/>
        <v>8.863257079512243</v>
      </c>
      <c r="W239" s="1">
        <f>100*(V239-V240)/V241</f>
        <v>26.411047580576557</v>
      </c>
      <c r="X239" s="1">
        <f>1000000*(V239-V240)/55.85/100</f>
        <v>534.93602548161516</v>
      </c>
    </row>
    <row r="240" spans="1:25">
      <c r="A240" t="s">
        <v>162</v>
      </c>
      <c r="B240" t="s">
        <v>109</v>
      </c>
      <c r="C240" t="s">
        <v>109</v>
      </c>
      <c r="D240">
        <v>3</v>
      </c>
      <c r="E240" t="s">
        <v>172</v>
      </c>
      <c r="F240" s="16">
        <v>44495</v>
      </c>
      <c r="G240" t="b">
        <v>0</v>
      </c>
      <c r="H240" t="s">
        <v>17</v>
      </c>
      <c r="I240" t="s">
        <v>83</v>
      </c>
      <c r="J240">
        <v>99.55</v>
      </c>
      <c r="K240">
        <v>13485.6</v>
      </c>
      <c r="L240" t="s">
        <v>109</v>
      </c>
      <c r="M240">
        <v>13547.7</v>
      </c>
      <c r="N240">
        <f t="shared" si="106"/>
        <v>99.55</v>
      </c>
      <c r="O240">
        <f t="shared" si="102"/>
        <v>62.100000000000364</v>
      </c>
      <c r="P240">
        <f>(O240-N240)/O240</f>
        <v>-0.60305958132044146</v>
      </c>
      <c r="Q240">
        <v>49.6</v>
      </c>
      <c r="R240">
        <v>0.55800000000000005</v>
      </c>
      <c r="S240">
        <v>4.671824</v>
      </c>
      <c r="T240">
        <f t="shared" si="103"/>
        <v>79.511755233493901</v>
      </c>
      <c r="U240" s="3">
        <f t="shared" si="107"/>
        <v>0.70178302360623213</v>
      </c>
      <c r="V240">
        <f t="shared" si="108"/>
        <v>5.8756393771974222</v>
      </c>
      <c r="Y240" t="s">
        <v>107</v>
      </c>
    </row>
    <row r="241" spans="1:24">
      <c r="A241" t="s">
        <v>162</v>
      </c>
      <c r="B241" t="s">
        <v>109</v>
      </c>
      <c r="C241" t="s">
        <v>109</v>
      </c>
      <c r="D241">
        <v>3</v>
      </c>
      <c r="E241" t="s">
        <v>172</v>
      </c>
      <c r="F241" s="16">
        <v>44495</v>
      </c>
      <c r="G241" t="b">
        <v>0</v>
      </c>
      <c r="H241" t="s">
        <v>16</v>
      </c>
      <c r="I241" t="s">
        <v>83</v>
      </c>
      <c r="J241">
        <v>93.39</v>
      </c>
      <c r="K241">
        <v>13471.72</v>
      </c>
      <c r="L241" t="s">
        <v>109</v>
      </c>
      <c r="M241" t="s">
        <v>109</v>
      </c>
      <c r="N241">
        <f t="shared" si="106"/>
        <v>93.39</v>
      </c>
      <c r="O241" t="e">
        <f t="shared" si="102"/>
        <v>#VALUE!</v>
      </c>
      <c r="P241">
        <v>0</v>
      </c>
      <c r="Q241">
        <v>87.71</v>
      </c>
      <c r="R241">
        <v>0.94551379999999996</v>
      </c>
      <c r="S241">
        <v>9.9217551999999998</v>
      </c>
      <c r="T241">
        <f t="shared" si="103"/>
        <v>87.71</v>
      </c>
      <c r="U241" s="3">
        <f t="shared" si="107"/>
        <v>1.0780000000000001</v>
      </c>
      <c r="V241">
        <f t="shared" si="108"/>
        <v>11.312000000000001</v>
      </c>
    </row>
    <row r="242" spans="1:24">
      <c r="A242" t="s">
        <v>162</v>
      </c>
      <c r="B242" t="s">
        <v>109</v>
      </c>
      <c r="C242" t="s">
        <v>109</v>
      </c>
      <c r="D242">
        <v>4</v>
      </c>
      <c r="E242" t="s">
        <v>172</v>
      </c>
      <c r="F242" s="16">
        <v>44495</v>
      </c>
      <c r="G242" t="b">
        <v>0</v>
      </c>
      <c r="H242" t="s">
        <v>17</v>
      </c>
      <c r="I242" t="s">
        <v>82</v>
      </c>
      <c r="J242">
        <v>99.28</v>
      </c>
      <c r="K242">
        <v>13484.9</v>
      </c>
      <c r="L242" t="s">
        <v>109</v>
      </c>
      <c r="M242">
        <v>13553.5</v>
      </c>
      <c r="N242">
        <f t="shared" si="106"/>
        <v>99.28</v>
      </c>
      <c r="O242">
        <f t="shared" si="102"/>
        <v>68.600000000000364</v>
      </c>
      <c r="P242">
        <f>(O242-N242)/O242</f>
        <v>-0.44723032069970081</v>
      </c>
      <c r="Q242">
        <v>62.35</v>
      </c>
      <c r="R242">
        <v>0.57237300000000002</v>
      </c>
      <c r="S242">
        <v>5.3490064999999998</v>
      </c>
      <c r="T242">
        <f t="shared" si="103"/>
        <v>90.234810495626348</v>
      </c>
      <c r="U242" s="3">
        <f t="shared" si="107"/>
        <v>0.63431506849315411</v>
      </c>
      <c r="V242">
        <f t="shared" si="108"/>
        <v>5.9278746978243655</v>
      </c>
      <c r="W242" s="1">
        <f>100*(V243-V242)/V244</f>
        <v>27.097596301140204</v>
      </c>
      <c r="X242" s="1">
        <f>1000000*(V243-V242)/55.85/100</f>
        <v>576.3030418351716</v>
      </c>
    </row>
    <row r="243" spans="1:24">
      <c r="A243" t="s">
        <v>162</v>
      </c>
      <c r="B243" t="s">
        <v>109</v>
      </c>
      <c r="C243" t="s">
        <v>109</v>
      </c>
      <c r="D243">
        <v>4</v>
      </c>
      <c r="E243" t="s">
        <v>172</v>
      </c>
      <c r="F243" s="16">
        <v>44495</v>
      </c>
      <c r="G243" t="b">
        <v>0</v>
      </c>
      <c r="H243" t="s">
        <v>18</v>
      </c>
      <c r="I243" t="s">
        <v>82</v>
      </c>
      <c r="J243">
        <v>82.21</v>
      </c>
      <c r="K243">
        <v>13523.3</v>
      </c>
      <c r="L243" t="s">
        <v>109</v>
      </c>
      <c r="M243">
        <v>13599.1</v>
      </c>
      <c r="N243">
        <f t="shared" si="106"/>
        <v>82.21</v>
      </c>
      <c r="O243">
        <f t="shared" si="102"/>
        <v>75.800000000001091</v>
      </c>
      <c r="P243">
        <f>(O243-N243)/O243</f>
        <v>-8.4564643799456593E-2</v>
      </c>
      <c r="Q243">
        <v>72.489999999999995</v>
      </c>
      <c r="R243">
        <v>0.7705687</v>
      </c>
      <c r="S243">
        <v>7.1910080000000001</v>
      </c>
      <c r="T243">
        <f t="shared" si="103"/>
        <v>78.620091029022603</v>
      </c>
      <c r="U243" s="3">
        <f t="shared" si="107"/>
        <v>0.98011677411508547</v>
      </c>
      <c r="V243">
        <f t="shared" si="108"/>
        <v>9.1465271864737989</v>
      </c>
    </row>
    <row r="244" spans="1:24">
      <c r="A244" t="s">
        <v>162</v>
      </c>
      <c r="B244" t="s">
        <v>109</v>
      </c>
      <c r="C244" t="s">
        <v>109</v>
      </c>
      <c r="D244">
        <v>4</v>
      </c>
      <c r="E244" t="s">
        <v>172</v>
      </c>
      <c r="F244" s="16">
        <v>44495</v>
      </c>
      <c r="G244" t="b">
        <v>0</v>
      </c>
      <c r="H244" t="s">
        <v>16</v>
      </c>
      <c r="I244" t="s">
        <v>82</v>
      </c>
      <c r="J244">
        <v>57.46</v>
      </c>
      <c r="K244">
        <v>14056.609999999901</v>
      </c>
      <c r="L244">
        <v>14115</v>
      </c>
      <c r="M244">
        <v>14115</v>
      </c>
      <c r="N244">
        <f t="shared" si="106"/>
        <v>57.46</v>
      </c>
      <c r="O244">
        <f t="shared" si="102"/>
        <v>58.390000000099462</v>
      </c>
      <c r="P244">
        <v>0</v>
      </c>
      <c r="Q244">
        <v>52.27</v>
      </c>
      <c r="R244">
        <v>0.64448910000000004</v>
      </c>
      <c r="S244">
        <v>6.2086306000000002</v>
      </c>
      <c r="T244">
        <f t="shared" si="103"/>
        <v>52.27</v>
      </c>
      <c r="U244" s="3">
        <f t="shared" si="107"/>
        <v>1.2329999999999999</v>
      </c>
      <c r="V244">
        <f t="shared" si="108"/>
        <v>11.878</v>
      </c>
    </row>
    <row r="245" spans="1:24">
      <c r="A245" t="s">
        <v>162</v>
      </c>
      <c r="B245" t="s">
        <v>109</v>
      </c>
      <c r="C245" t="s">
        <v>109</v>
      </c>
      <c r="D245" t="s">
        <v>109</v>
      </c>
      <c r="E245" t="s">
        <v>172</v>
      </c>
      <c r="F245" s="16">
        <v>44460</v>
      </c>
      <c r="G245" t="b">
        <v>1</v>
      </c>
      <c r="H245" t="s">
        <v>18</v>
      </c>
      <c r="I245" t="s">
        <v>81</v>
      </c>
      <c r="J245">
        <v>100.09</v>
      </c>
      <c r="K245">
        <v>13449</v>
      </c>
      <c r="L245" t="s">
        <v>109</v>
      </c>
      <c r="M245">
        <v>13543.8</v>
      </c>
      <c r="N245">
        <f t="shared" si="106"/>
        <v>100.09</v>
      </c>
      <c r="O245">
        <f t="shared" si="102"/>
        <v>94.799999999999272</v>
      </c>
      <c r="P245">
        <f>(O245-N245)/O245</f>
        <v>-5.5801687763721221E-2</v>
      </c>
      <c r="Q245">
        <v>90.51</v>
      </c>
      <c r="R245">
        <v>1.6807707000000001</v>
      </c>
      <c r="S245">
        <v>11.6911767</v>
      </c>
      <c r="T245">
        <f t="shared" si="103"/>
        <v>95.560610759494409</v>
      </c>
      <c r="U245" s="3">
        <f t="shared" si="107"/>
        <v>1.7588530322709424</v>
      </c>
      <c r="V245">
        <f t="shared" si="108"/>
        <v>12.234305125387058</v>
      </c>
      <c r="W245" s="1">
        <f>100*(V245-V246)/V247</f>
        <v>6.9378565408326383</v>
      </c>
      <c r="X245" s="1">
        <f>1000000*(V245-V246)/55.85/100</f>
        <v>194.99289905362562</v>
      </c>
    </row>
    <row r="246" spans="1:24">
      <c r="A246" t="s">
        <v>162</v>
      </c>
      <c r="B246" t="s">
        <v>109</v>
      </c>
      <c r="C246" t="s">
        <v>109</v>
      </c>
      <c r="D246" t="s">
        <v>109</v>
      </c>
      <c r="E246" t="s">
        <v>172</v>
      </c>
      <c r="F246" s="16">
        <v>44460</v>
      </c>
      <c r="G246" t="b">
        <v>1</v>
      </c>
      <c r="H246" t="s">
        <v>17</v>
      </c>
      <c r="I246" t="s">
        <v>81</v>
      </c>
      <c r="J246">
        <v>100.08</v>
      </c>
      <c r="K246">
        <v>13434.2</v>
      </c>
      <c r="L246" t="s">
        <v>109</v>
      </c>
      <c r="M246">
        <v>13512</v>
      </c>
      <c r="N246">
        <f t="shared" si="106"/>
        <v>100.08</v>
      </c>
      <c r="O246">
        <f t="shared" si="102"/>
        <v>77.799999999999272</v>
      </c>
      <c r="P246">
        <f>(O246-N246)/O246</f>
        <v>-0.28637532133677296</v>
      </c>
      <c r="Q246">
        <v>73.39</v>
      </c>
      <c r="R246">
        <v>1.4472507999999999</v>
      </c>
      <c r="S246">
        <v>10.5219243</v>
      </c>
      <c r="T246">
        <f t="shared" si="103"/>
        <v>94.407084832905767</v>
      </c>
      <c r="U246" s="3">
        <f t="shared" si="107"/>
        <v>1.532989608313335</v>
      </c>
      <c r="V246">
        <f t="shared" si="108"/>
        <v>11.145269784172559</v>
      </c>
    </row>
    <row r="247" spans="1:24">
      <c r="A247" t="s">
        <v>162</v>
      </c>
      <c r="B247" t="s">
        <v>109</v>
      </c>
      <c r="C247" t="s">
        <v>109</v>
      </c>
      <c r="D247" t="s">
        <v>109</v>
      </c>
      <c r="E247" t="s">
        <v>172</v>
      </c>
      <c r="F247" s="16">
        <v>44460</v>
      </c>
      <c r="G247" t="b">
        <v>1</v>
      </c>
      <c r="H247" t="s">
        <v>16</v>
      </c>
      <c r="I247" t="s">
        <v>81</v>
      </c>
      <c r="J247">
        <v>100.06</v>
      </c>
      <c r="K247">
        <v>13511.92</v>
      </c>
      <c r="L247" t="s">
        <v>109</v>
      </c>
      <c r="M247">
        <v>13612.2</v>
      </c>
      <c r="N247">
        <f t="shared" si="106"/>
        <v>100.06</v>
      </c>
      <c r="O247">
        <f t="shared" si="102"/>
        <v>100.28000000000065</v>
      </c>
      <c r="P247">
        <v>0</v>
      </c>
      <c r="Q247">
        <v>96.6</v>
      </c>
      <c r="R247">
        <v>2.0237699999999998</v>
      </c>
      <c r="S247">
        <v>15.163302</v>
      </c>
      <c r="T247">
        <f t="shared" si="103"/>
        <v>96.6</v>
      </c>
      <c r="U247" s="3">
        <f t="shared" si="107"/>
        <v>2.0949999999999998</v>
      </c>
      <c r="V247">
        <f t="shared" si="108"/>
        <v>15.696999999999999</v>
      </c>
    </row>
    <row r="248" spans="1:24">
      <c r="A248" t="s">
        <v>162</v>
      </c>
      <c r="B248" t="s">
        <v>109</v>
      </c>
      <c r="C248" t="s">
        <v>109</v>
      </c>
      <c r="D248" t="s">
        <v>109</v>
      </c>
      <c r="E248" t="s">
        <v>172</v>
      </c>
      <c r="F248" s="16">
        <v>44508</v>
      </c>
      <c r="G248" t="b">
        <v>1</v>
      </c>
      <c r="H248" t="s">
        <v>18</v>
      </c>
      <c r="I248" t="s">
        <v>80</v>
      </c>
      <c r="J248">
        <v>100.07000000000001</v>
      </c>
      <c r="K248">
        <v>13572.5</v>
      </c>
      <c r="L248" t="s">
        <v>109</v>
      </c>
      <c r="M248">
        <v>13668.6</v>
      </c>
      <c r="N248">
        <f t="shared" si="106"/>
        <v>100.07000000000001</v>
      </c>
      <c r="O248">
        <f t="shared" si="102"/>
        <v>96.100000000000364</v>
      </c>
      <c r="P248">
        <f>(O248-N248)/O248</f>
        <v>-4.1311134235167829E-2</v>
      </c>
      <c r="Q248">
        <v>90.09</v>
      </c>
      <c r="R248">
        <v>1.1108096999999999</v>
      </c>
      <c r="S248">
        <v>9.0053964000000004</v>
      </c>
      <c r="T248">
        <f t="shared" si="103"/>
        <v>93.811720083246271</v>
      </c>
      <c r="U248" s="3">
        <f t="shared" si="107"/>
        <v>1.1840841411012335</v>
      </c>
      <c r="V248">
        <f t="shared" si="108"/>
        <v>9.5994363945238703</v>
      </c>
      <c r="W248" s="1">
        <f>100*(V248-V249)/V250</f>
        <v>4.3609695360475884</v>
      </c>
      <c r="X248" s="1">
        <f>1000000*(V248-V249)/55.85/100</f>
        <v>92.942919225737583</v>
      </c>
    </row>
    <row r="249" spans="1:24">
      <c r="A249" t="s">
        <v>162</v>
      </c>
      <c r="B249" t="s">
        <v>109</v>
      </c>
      <c r="C249" t="s">
        <v>109</v>
      </c>
      <c r="D249" t="s">
        <v>109</v>
      </c>
      <c r="E249" t="s">
        <v>172</v>
      </c>
      <c r="F249" s="16">
        <v>44508</v>
      </c>
      <c r="G249" t="b">
        <v>1</v>
      </c>
      <c r="H249" t="s">
        <v>17</v>
      </c>
      <c r="I249" t="s">
        <v>80</v>
      </c>
      <c r="J249">
        <v>99.66</v>
      </c>
      <c r="K249">
        <v>13525.2</v>
      </c>
      <c r="L249" t="s">
        <v>109</v>
      </c>
      <c r="M249">
        <v>13610.5</v>
      </c>
      <c r="N249">
        <f t="shared" si="106"/>
        <v>99.66</v>
      </c>
      <c r="O249">
        <f t="shared" si="102"/>
        <v>85.299999999999272</v>
      </c>
      <c r="P249">
        <f>(O249-N249)/O249</f>
        <v>-0.1683470105510064</v>
      </c>
      <c r="Q249">
        <v>76.39</v>
      </c>
      <c r="R249">
        <v>0.99307000000000001</v>
      </c>
      <c r="S249">
        <v>8.1042150999999993</v>
      </c>
      <c r="T249">
        <f t="shared" si="103"/>
        <v>89.250028135991386</v>
      </c>
      <c r="U249" s="3">
        <f t="shared" si="107"/>
        <v>1.1126831226168878</v>
      </c>
      <c r="V249">
        <f t="shared" si="108"/>
        <v>9.0803501906481259</v>
      </c>
    </row>
    <row r="250" spans="1:24">
      <c r="A250" t="s">
        <v>162</v>
      </c>
      <c r="B250" t="s">
        <v>109</v>
      </c>
      <c r="C250" t="s">
        <v>109</v>
      </c>
      <c r="D250" t="s">
        <v>109</v>
      </c>
      <c r="E250" t="s">
        <v>172</v>
      </c>
      <c r="F250" s="16">
        <v>44508</v>
      </c>
      <c r="G250" t="b">
        <v>1</v>
      </c>
      <c r="H250" t="s">
        <v>16</v>
      </c>
      <c r="I250" t="s">
        <v>80</v>
      </c>
      <c r="J250">
        <v>99.96</v>
      </c>
      <c r="K250" t="s">
        <v>109</v>
      </c>
      <c r="L250" t="s">
        <v>109</v>
      </c>
      <c r="M250">
        <v>14202.2</v>
      </c>
      <c r="N250">
        <f t="shared" si="106"/>
        <v>99.96</v>
      </c>
      <c r="O250" t="e">
        <f t="shared" si="102"/>
        <v>#VALUE!</v>
      </c>
      <c r="P250">
        <v>0</v>
      </c>
      <c r="Q250">
        <v>94.2</v>
      </c>
      <c r="R250">
        <v>1.3658999999999999</v>
      </c>
      <c r="S250">
        <v>11.212626</v>
      </c>
      <c r="T250">
        <f t="shared" si="103"/>
        <v>94.2</v>
      </c>
      <c r="U250" s="3">
        <f t="shared" si="107"/>
        <v>1.4499999999999997</v>
      </c>
      <c r="V250">
        <f t="shared" si="108"/>
        <v>11.903</v>
      </c>
    </row>
    <row r="251" spans="1:24">
      <c r="A251" t="s">
        <v>162</v>
      </c>
      <c r="B251" t="s">
        <v>109</v>
      </c>
      <c r="C251" t="s">
        <v>109</v>
      </c>
      <c r="D251">
        <v>1</v>
      </c>
      <c r="E251" t="s">
        <v>172</v>
      </c>
      <c r="F251" s="16">
        <v>44509</v>
      </c>
      <c r="G251" t="b">
        <v>0</v>
      </c>
      <c r="H251" t="s">
        <v>18</v>
      </c>
      <c r="I251" t="s">
        <v>79</v>
      </c>
      <c r="J251">
        <v>56.69</v>
      </c>
      <c r="K251">
        <v>13429.2</v>
      </c>
      <c r="L251" t="s">
        <v>109</v>
      </c>
      <c r="M251">
        <v>13479</v>
      </c>
      <c r="N251">
        <f t="shared" si="106"/>
        <v>56.69</v>
      </c>
      <c r="O251">
        <f t="shared" si="102"/>
        <v>49.799999999999272</v>
      </c>
      <c r="P251">
        <f>(O251-N251)/O251</f>
        <v>-0.13835341365463505</v>
      </c>
      <c r="Q251">
        <v>48.34</v>
      </c>
      <c r="R251">
        <v>0.62213580000000002</v>
      </c>
      <c r="S251">
        <v>5.1588447999999998</v>
      </c>
      <c r="T251">
        <f t="shared" si="103"/>
        <v>55.028004016065061</v>
      </c>
      <c r="U251" s="3">
        <f t="shared" si="107"/>
        <v>1.130580349267932</v>
      </c>
      <c r="V251">
        <f t="shared" si="108"/>
        <v>9.3749444346444193</v>
      </c>
      <c r="W251" s="1">
        <f>100*(V251-V252)/V253</f>
        <v>21.528065496399382</v>
      </c>
      <c r="X251" s="1">
        <f>1000000*(V251-V252)/55.85/100</f>
        <v>481.21104683446714</v>
      </c>
    </row>
    <row r="252" spans="1:24">
      <c r="A252" t="s">
        <v>162</v>
      </c>
      <c r="B252" t="s">
        <v>109</v>
      </c>
      <c r="C252" t="s">
        <v>109</v>
      </c>
      <c r="D252">
        <v>1</v>
      </c>
      <c r="E252" t="s">
        <v>172</v>
      </c>
      <c r="F252" s="16">
        <v>44509</v>
      </c>
      <c r="G252" t="b">
        <v>0</v>
      </c>
      <c r="H252" t="s">
        <v>17</v>
      </c>
      <c r="I252" t="s">
        <v>79</v>
      </c>
      <c r="J252">
        <v>99.99</v>
      </c>
      <c r="K252">
        <v>13491.8</v>
      </c>
      <c r="L252" t="s">
        <v>109</v>
      </c>
      <c r="M252">
        <v>13556.6</v>
      </c>
      <c r="N252">
        <f t="shared" si="106"/>
        <v>99.99</v>
      </c>
      <c r="O252">
        <f t="shared" si="102"/>
        <v>64.800000000001091</v>
      </c>
      <c r="P252">
        <f>(O252-N252)/O252</f>
        <v>-0.54305555555552953</v>
      </c>
      <c r="Q252">
        <v>59.62</v>
      </c>
      <c r="R252">
        <v>0.72080580000000005</v>
      </c>
      <c r="S252">
        <v>6.1521878000000001</v>
      </c>
      <c r="T252">
        <f t="shared" si="103"/>
        <v>91.996972222220677</v>
      </c>
      <c r="U252" s="3">
        <f t="shared" si="107"/>
        <v>0.78351035103511679</v>
      </c>
      <c r="V252">
        <f t="shared" si="108"/>
        <v>6.6873807380739203</v>
      </c>
    </row>
    <row r="253" spans="1:24">
      <c r="A253" t="s">
        <v>162</v>
      </c>
      <c r="B253" t="s">
        <v>109</v>
      </c>
      <c r="C253" t="s">
        <v>109</v>
      </c>
      <c r="D253">
        <v>1</v>
      </c>
      <c r="E253" t="s">
        <v>172</v>
      </c>
      <c r="F253" s="16">
        <v>44509</v>
      </c>
      <c r="G253" t="b">
        <v>0</v>
      </c>
      <c r="H253" t="s">
        <v>16</v>
      </c>
      <c r="I253" t="s">
        <v>79</v>
      </c>
      <c r="J253">
        <v>54.63</v>
      </c>
      <c r="K253">
        <v>13566.28</v>
      </c>
      <c r="L253" t="s">
        <v>109</v>
      </c>
      <c r="M253" t="s">
        <v>109</v>
      </c>
      <c r="N253">
        <f t="shared" si="106"/>
        <v>54.63</v>
      </c>
      <c r="O253" t="e">
        <f t="shared" si="102"/>
        <v>#VALUE!</v>
      </c>
      <c r="P253">
        <v>0</v>
      </c>
      <c r="Q253">
        <v>48.37</v>
      </c>
      <c r="R253">
        <v>0.64670689999999997</v>
      </c>
      <c r="S253">
        <v>6.0385108000000001</v>
      </c>
      <c r="T253">
        <f t="shared" si="103"/>
        <v>48.37</v>
      </c>
      <c r="U253" s="3">
        <f t="shared" si="107"/>
        <v>1.337</v>
      </c>
      <c r="V253">
        <f t="shared" si="108"/>
        <v>12.484000000000002</v>
      </c>
    </row>
    <row r="254" spans="1:24">
      <c r="A254" t="s">
        <v>162</v>
      </c>
      <c r="B254" t="s">
        <v>109</v>
      </c>
      <c r="C254" t="s">
        <v>109</v>
      </c>
      <c r="D254">
        <v>2</v>
      </c>
      <c r="E254" t="s">
        <v>172</v>
      </c>
      <c r="F254" s="16">
        <v>44509</v>
      </c>
      <c r="G254" t="b">
        <v>0</v>
      </c>
      <c r="H254" t="s">
        <v>18</v>
      </c>
      <c r="I254" t="s">
        <v>78</v>
      </c>
      <c r="J254">
        <v>100.01</v>
      </c>
      <c r="K254">
        <v>13601.5</v>
      </c>
      <c r="L254" t="s">
        <v>109</v>
      </c>
      <c r="M254">
        <v>13693.7</v>
      </c>
      <c r="N254">
        <f t="shared" si="106"/>
        <v>100.01</v>
      </c>
      <c r="O254">
        <f t="shared" si="102"/>
        <v>92.200000000000728</v>
      </c>
      <c r="P254">
        <f>(O254-N254)/O254</f>
        <v>-8.4707158351401468E-2</v>
      </c>
      <c r="Q254">
        <v>86.79</v>
      </c>
      <c r="R254">
        <v>1.0189146</v>
      </c>
      <c r="S254">
        <v>9.0044625000000007</v>
      </c>
      <c r="T254">
        <f t="shared" si="103"/>
        <v>94.141734273318136</v>
      </c>
      <c r="U254" s="3">
        <f t="shared" si="107"/>
        <v>1.0823197680232062</v>
      </c>
      <c r="V254">
        <f t="shared" si="108"/>
        <v>9.5647935206480117</v>
      </c>
      <c r="W254" s="1">
        <f>100*(V254-V255)/V256</f>
        <v>25.045152073444864</v>
      </c>
      <c r="X254" s="1">
        <f>1000000*(V254-V255)/55.85/100</f>
        <v>550.85881480787225</v>
      </c>
    </row>
    <row r="255" spans="1:24">
      <c r="A255" t="s">
        <v>162</v>
      </c>
      <c r="B255" t="s">
        <v>109</v>
      </c>
      <c r="C255" t="s">
        <v>109</v>
      </c>
      <c r="D255">
        <v>2</v>
      </c>
      <c r="E255" t="s">
        <v>172</v>
      </c>
      <c r="F255" s="16">
        <v>44509</v>
      </c>
      <c r="G255" t="b">
        <v>0</v>
      </c>
      <c r="H255" t="s">
        <v>17</v>
      </c>
      <c r="I255" t="s">
        <v>78</v>
      </c>
      <c r="J255">
        <v>99.66</v>
      </c>
      <c r="K255">
        <v>14083.3999999999</v>
      </c>
      <c r="L255" t="s">
        <v>109</v>
      </c>
      <c r="M255">
        <v>14147.1</v>
      </c>
      <c r="N255">
        <f t="shared" si="106"/>
        <v>99.66</v>
      </c>
      <c r="O255">
        <f t="shared" si="102"/>
        <v>63.700000000100772</v>
      </c>
      <c r="P255">
        <f>(O255-N255)/O255</f>
        <v>-0.56452119309014659</v>
      </c>
      <c r="Q255">
        <v>56.29</v>
      </c>
      <c r="R255">
        <v>0.67547999999999997</v>
      </c>
      <c r="S255">
        <v>5.7139978999999999</v>
      </c>
      <c r="T255">
        <f t="shared" si="103"/>
        <v>88.066897959044354</v>
      </c>
      <c r="U255" s="3">
        <f t="shared" si="107"/>
        <v>0.76700782661168898</v>
      </c>
      <c r="V255">
        <f t="shared" si="108"/>
        <v>6.488247039946045</v>
      </c>
    </row>
    <row r="256" spans="1:24">
      <c r="A256" t="s">
        <v>162</v>
      </c>
      <c r="B256" t="s">
        <v>109</v>
      </c>
      <c r="C256" t="s">
        <v>109</v>
      </c>
      <c r="D256">
        <v>2</v>
      </c>
      <c r="E256" t="s">
        <v>172</v>
      </c>
      <c r="F256" s="16">
        <v>44509</v>
      </c>
      <c r="G256" t="b">
        <v>0</v>
      </c>
      <c r="H256" t="s">
        <v>16</v>
      </c>
      <c r="I256" t="s">
        <v>78</v>
      </c>
      <c r="J256">
        <v>99.93</v>
      </c>
      <c r="K256">
        <v>13443.1499999999</v>
      </c>
      <c r="L256" t="s">
        <v>109</v>
      </c>
      <c r="M256" t="s">
        <v>109</v>
      </c>
      <c r="N256">
        <f t="shared" si="106"/>
        <v>99.93</v>
      </c>
      <c r="O256" t="e">
        <f t="shared" si="102"/>
        <v>#VALUE!</v>
      </c>
      <c r="P256">
        <v>0</v>
      </c>
      <c r="Q256">
        <v>90.84</v>
      </c>
      <c r="R256">
        <v>1.1573016</v>
      </c>
      <c r="S256">
        <v>11.1587856</v>
      </c>
      <c r="T256">
        <f t="shared" si="103"/>
        <v>90.84</v>
      </c>
      <c r="U256" s="3">
        <f t="shared" si="107"/>
        <v>1.274</v>
      </c>
      <c r="V256">
        <f t="shared" si="108"/>
        <v>12.283999999999999</v>
      </c>
    </row>
    <row r="257" spans="1:24">
      <c r="A257" t="s">
        <v>162</v>
      </c>
      <c r="B257" t="s">
        <v>109</v>
      </c>
      <c r="C257" t="s">
        <v>109</v>
      </c>
      <c r="D257">
        <v>3</v>
      </c>
      <c r="E257" t="s">
        <v>172</v>
      </c>
      <c r="F257" s="16">
        <v>44509</v>
      </c>
      <c r="G257" t="b">
        <v>0</v>
      </c>
      <c r="H257" t="s">
        <v>18</v>
      </c>
      <c r="I257" t="s">
        <v>76</v>
      </c>
      <c r="J257" s="2">
        <v>100</v>
      </c>
      <c r="K257">
        <v>14093.6</v>
      </c>
      <c r="L257" t="s">
        <v>109</v>
      </c>
      <c r="M257">
        <v>14188</v>
      </c>
      <c r="N257">
        <f t="shared" si="106"/>
        <v>100</v>
      </c>
      <c r="O257">
        <f t="shared" si="102"/>
        <v>94.399999999999636</v>
      </c>
      <c r="P257">
        <f>(O257-N257)/O257</f>
        <v>-5.9322033898309166E-2</v>
      </c>
      <c r="Q257">
        <v>90.29</v>
      </c>
      <c r="R257">
        <v>1.0275002</v>
      </c>
      <c r="S257">
        <v>9.0687276000000008</v>
      </c>
      <c r="T257">
        <f t="shared" si="103"/>
        <v>95.646186440678335</v>
      </c>
      <c r="U257" s="3">
        <f t="shared" si="107"/>
        <v>1.0742719999999957</v>
      </c>
      <c r="V257">
        <f t="shared" si="108"/>
        <v>9.4815359999999647</v>
      </c>
      <c r="W257" s="1">
        <f>100*(V257-V258)/V259</f>
        <v>24.166378814288937</v>
      </c>
      <c r="X257" s="1">
        <f>1000000*(V257-V258)/55.85/100</f>
        <v>507.99156182587654</v>
      </c>
    </row>
    <row r="258" spans="1:24">
      <c r="A258" t="s">
        <v>162</v>
      </c>
      <c r="B258" t="s">
        <v>109</v>
      </c>
      <c r="C258" t="s">
        <v>109</v>
      </c>
      <c r="D258">
        <v>3</v>
      </c>
      <c r="E258" t="s">
        <v>172</v>
      </c>
      <c r="F258" s="16">
        <v>44509</v>
      </c>
      <c r="G258" t="b">
        <v>0</v>
      </c>
      <c r="H258" t="s">
        <v>17</v>
      </c>
      <c r="I258" t="s">
        <v>76</v>
      </c>
      <c r="J258">
        <v>99.77</v>
      </c>
      <c r="K258">
        <v>14045.9999999999</v>
      </c>
      <c r="L258" t="s">
        <v>109</v>
      </c>
      <c r="M258">
        <v>14112.9</v>
      </c>
      <c r="N258">
        <f t="shared" si="106"/>
        <v>99.77</v>
      </c>
      <c r="O258">
        <f t="shared" ref="O258:O321" si="109">M258-K258</f>
        <v>66.900000000099681</v>
      </c>
      <c r="P258">
        <f>(O258-N258)/O258</f>
        <v>-0.49133034379448937</v>
      </c>
      <c r="Q258">
        <v>61.05</v>
      </c>
      <c r="R258">
        <v>0.69963299999999995</v>
      </c>
      <c r="S258">
        <v>6.0494444999999999</v>
      </c>
      <c r="T258">
        <f t="shared" ref="T258:T321" si="110">(Q258-(Q258*P258))</f>
        <v>91.045717488653565</v>
      </c>
      <c r="U258" s="3">
        <f t="shared" si="107"/>
        <v>0.76844141525623166</v>
      </c>
      <c r="V258">
        <f t="shared" si="108"/>
        <v>6.6444031272024437</v>
      </c>
    </row>
    <row r="259" spans="1:24" ht="16">
      <c r="A259" t="s">
        <v>162</v>
      </c>
      <c r="B259" t="s">
        <v>109</v>
      </c>
      <c r="C259" t="s">
        <v>109</v>
      </c>
      <c r="D259">
        <v>3</v>
      </c>
      <c r="E259" t="s">
        <v>172</v>
      </c>
      <c r="F259" s="16">
        <v>44509</v>
      </c>
      <c r="G259" t="b">
        <v>0</v>
      </c>
      <c r="H259" t="s">
        <v>16</v>
      </c>
      <c r="I259" t="s">
        <v>76</v>
      </c>
      <c r="J259" s="8">
        <v>99.77</v>
      </c>
      <c r="K259">
        <v>13441.66</v>
      </c>
      <c r="L259" t="s">
        <v>109</v>
      </c>
      <c r="M259" t="s">
        <v>109</v>
      </c>
      <c r="N259">
        <f t="shared" si="106"/>
        <v>99.77</v>
      </c>
      <c r="O259" t="e">
        <f t="shared" si="109"/>
        <v>#VALUE!</v>
      </c>
      <c r="P259">
        <v>0</v>
      </c>
      <c r="Q259">
        <v>94.97</v>
      </c>
      <c r="R259">
        <v>1.1947226</v>
      </c>
      <c r="S259">
        <v>11.149478</v>
      </c>
      <c r="T259">
        <f t="shared" si="110"/>
        <v>94.97</v>
      </c>
      <c r="U259" s="3">
        <f t="shared" si="107"/>
        <v>1.258</v>
      </c>
      <c r="V259">
        <f t="shared" si="108"/>
        <v>11.739999999999998</v>
      </c>
    </row>
    <row r="260" spans="1:24">
      <c r="A260" t="s">
        <v>162</v>
      </c>
      <c r="B260" t="s">
        <v>109</v>
      </c>
      <c r="C260" t="s">
        <v>109</v>
      </c>
      <c r="D260">
        <v>4</v>
      </c>
      <c r="E260" t="s">
        <v>172</v>
      </c>
      <c r="F260" s="16">
        <v>44509</v>
      </c>
      <c r="G260" t="b">
        <v>0</v>
      </c>
      <c r="H260" t="s">
        <v>18</v>
      </c>
      <c r="I260" t="s">
        <v>75</v>
      </c>
      <c r="J260" s="7">
        <v>99.29</v>
      </c>
      <c r="K260">
        <v>14048.5</v>
      </c>
      <c r="L260" t="s">
        <v>109</v>
      </c>
      <c r="M260">
        <v>14142.1</v>
      </c>
      <c r="N260">
        <f t="shared" si="106"/>
        <v>99.29</v>
      </c>
      <c r="O260">
        <f t="shared" si="109"/>
        <v>93.600000000000364</v>
      </c>
      <c r="P260">
        <f>(O260-N260)/O260</f>
        <v>-6.0790598290594237E-2</v>
      </c>
      <c r="Q260">
        <v>90.61</v>
      </c>
      <c r="R260">
        <v>0.90881829999999997</v>
      </c>
      <c r="S260">
        <v>8.6233536999999991</v>
      </c>
      <c r="T260">
        <f t="shared" si="110"/>
        <v>96.118236111110747</v>
      </c>
      <c r="U260" s="3">
        <f t="shared" si="107"/>
        <v>0.94552120052372191</v>
      </c>
      <c r="V260">
        <f t="shared" si="108"/>
        <v>8.9716104340820149</v>
      </c>
      <c r="W260" s="1">
        <f>100*(V260-V261)/V262</f>
        <v>29.23980737770346</v>
      </c>
      <c r="X260" s="1">
        <f>1000000*(V260-V261)/55.85/100</f>
        <v>589.14154417421128</v>
      </c>
    </row>
    <row r="261" spans="1:24">
      <c r="A261" t="s">
        <v>162</v>
      </c>
      <c r="B261" t="s">
        <v>109</v>
      </c>
      <c r="C261" t="s">
        <v>109</v>
      </c>
      <c r="D261">
        <v>4</v>
      </c>
      <c r="E261" t="s">
        <v>172</v>
      </c>
      <c r="F261" s="16">
        <v>44509</v>
      </c>
      <c r="G261" t="b">
        <v>0</v>
      </c>
      <c r="H261" t="s">
        <v>17</v>
      </c>
      <c r="I261" t="s">
        <v>75</v>
      </c>
      <c r="J261" s="7">
        <v>99.29</v>
      </c>
      <c r="K261">
        <v>14101.5999999999</v>
      </c>
      <c r="L261" t="s">
        <v>109</v>
      </c>
      <c r="M261">
        <v>14163.8</v>
      </c>
      <c r="N261">
        <f t="shared" si="106"/>
        <v>99.29</v>
      </c>
      <c r="O261">
        <f t="shared" si="109"/>
        <v>62.200000000098953</v>
      </c>
      <c r="P261">
        <f>(O261-N261)/O261</f>
        <v>-0.59630225080131904</v>
      </c>
      <c r="Q261">
        <v>55.16</v>
      </c>
      <c r="R261">
        <v>0.57642199999999999</v>
      </c>
      <c r="S261">
        <v>5.0024604000000004</v>
      </c>
      <c r="T261">
        <f t="shared" si="110"/>
        <v>88.052032154200759</v>
      </c>
      <c r="U261" s="3">
        <f t="shared" si="107"/>
        <v>0.6546379292990574</v>
      </c>
      <c r="V261">
        <f t="shared" si="108"/>
        <v>5.681254909869045</v>
      </c>
    </row>
    <row r="262" spans="1:24">
      <c r="A262" t="s">
        <v>162</v>
      </c>
      <c r="B262" t="s">
        <v>109</v>
      </c>
      <c r="C262" t="s">
        <v>109</v>
      </c>
      <c r="D262">
        <v>4</v>
      </c>
      <c r="E262" t="s">
        <v>172</v>
      </c>
      <c r="F262" s="16">
        <v>44509</v>
      </c>
      <c r="G262" t="b">
        <v>0</v>
      </c>
      <c r="H262" t="s">
        <v>16</v>
      </c>
      <c r="I262" t="s">
        <v>75</v>
      </c>
      <c r="J262">
        <v>9.9720000000000003E-2</v>
      </c>
      <c r="K262">
        <v>15369.32</v>
      </c>
      <c r="L262" t="s">
        <v>109</v>
      </c>
      <c r="M262" t="s">
        <v>109</v>
      </c>
      <c r="N262">
        <f t="shared" si="106"/>
        <v>9.9720000000000003E-2</v>
      </c>
      <c r="O262" t="e">
        <f t="shared" si="109"/>
        <v>#VALUE!</v>
      </c>
      <c r="P262">
        <v>0</v>
      </c>
      <c r="Q262">
        <v>93.37</v>
      </c>
      <c r="R262">
        <v>1.0550809999999999</v>
      </c>
      <c r="S262">
        <v>10.506926099999999</v>
      </c>
      <c r="T262">
        <f t="shared" si="110"/>
        <v>93.37</v>
      </c>
      <c r="U262" s="3">
        <f t="shared" si="107"/>
        <v>1.1299999999999999</v>
      </c>
      <c r="V262">
        <f t="shared" si="108"/>
        <v>11.252999999999998</v>
      </c>
    </row>
    <row r="263" spans="1:24">
      <c r="A263" t="s">
        <v>165</v>
      </c>
      <c r="B263" t="s">
        <v>167</v>
      </c>
      <c r="C263">
        <v>13</v>
      </c>
      <c r="D263">
        <v>3</v>
      </c>
      <c r="E263" t="s">
        <v>109</v>
      </c>
      <c r="F263" t="s">
        <v>109</v>
      </c>
      <c r="G263" t="s">
        <v>109</v>
      </c>
      <c r="H263" t="s">
        <v>16</v>
      </c>
      <c r="I263" t="s">
        <v>74</v>
      </c>
      <c r="J263">
        <v>77.62</v>
      </c>
      <c r="K263">
        <v>13563.16</v>
      </c>
      <c r="L263" t="s">
        <v>109</v>
      </c>
      <c r="M263">
        <v>13625.6</v>
      </c>
      <c r="N263">
        <f t="shared" si="106"/>
        <v>77.62</v>
      </c>
      <c r="O263">
        <f t="shared" si="109"/>
        <v>62.440000000000509</v>
      </c>
      <c r="P263">
        <v>0</v>
      </c>
      <c r="Q263">
        <v>89.62</v>
      </c>
      <c r="R263">
        <v>0.45437339999999998</v>
      </c>
      <c r="S263">
        <v>4.8609888000000003</v>
      </c>
      <c r="T263">
        <f t="shared" si="110"/>
        <v>89.62</v>
      </c>
      <c r="U263" s="3">
        <f t="shared" ref="U263:U289" si="111">100*R263/T263</f>
        <v>0.50700000000000001</v>
      </c>
      <c r="V263">
        <f t="shared" ref="V263:V289" si="112">100*S263/T263</f>
        <v>5.4239999999999995</v>
      </c>
      <c r="W263" s="1">
        <f t="shared" ref="W263" si="113">100*(V265-V264)/V263</f>
        <v>23.047116366685806</v>
      </c>
      <c r="X263" s="1">
        <f t="shared" ref="X263" si="114">1000000*(V265-V264)/55.85/100</f>
        <v>223.82732170618405</v>
      </c>
    </row>
    <row r="264" spans="1:24">
      <c r="A264" t="s">
        <v>165</v>
      </c>
      <c r="B264" t="s">
        <v>167</v>
      </c>
      <c r="C264">
        <v>13</v>
      </c>
      <c r="D264">
        <v>3</v>
      </c>
      <c r="E264" t="s">
        <v>109</v>
      </c>
      <c r="F264" t="s">
        <v>109</v>
      </c>
      <c r="G264" t="s">
        <v>109</v>
      </c>
      <c r="H264" t="s">
        <v>17</v>
      </c>
      <c r="I264" t="s">
        <v>74</v>
      </c>
      <c r="J264">
        <v>99.67</v>
      </c>
      <c r="K264">
        <v>13471.6</v>
      </c>
      <c r="L264" t="s">
        <v>109</v>
      </c>
      <c r="M264">
        <v>13550</v>
      </c>
      <c r="N264">
        <f t="shared" si="106"/>
        <v>99.67</v>
      </c>
      <c r="O264">
        <f t="shared" si="109"/>
        <v>78.399999999999636</v>
      </c>
      <c r="P264">
        <f>(O264-N264)/O264</f>
        <v>-0.27130102040816917</v>
      </c>
      <c r="Q264">
        <v>73.55</v>
      </c>
      <c r="R264">
        <v>0.27213500000000002</v>
      </c>
      <c r="S264">
        <v>2.9044894999999999</v>
      </c>
      <c r="T264">
        <f t="shared" si="110"/>
        <v>93.504190051020842</v>
      </c>
      <c r="U264" s="3">
        <f t="shared" si="111"/>
        <v>0.29104043343031877</v>
      </c>
      <c r="V264">
        <f t="shared" si="112"/>
        <v>3.106266680044131</v>
      </c>
    </row>
    <row r="265" spans="1:24">
      <c r="A265" t="s">
        <v>165</v>
      </c>
      <c r="B265" t="s">
        <v>167</v>
      </c>
      <c r="C265">
        <v>13</v>
      </c>
      <c r="D265">
        <v>3</v>
      </c>
      <c r="E265" t="s">
        <v>109</v>
      </c>
      <c r="F265" t="s">
        <v>109</v>
      </c>
      <c r="G265" t="s">
        <v>109</v>
      </c>
      <c r="H265" t="s">
        <v>18</v>
      </c>
      <c r="I265" t="s">
        <v>74</v>
      </c>
      <c r="J265">
        <v>99.57</v>
      </c>
      <c r="K265">
        <v>14028.4999999999</v>
      </c>
      <c r="L265" t="s">
        <v>109</v>
      </c>
      <c r="M265">
        <v>14124</v>
      </c>
      <c r="N265">
        <f t="shared" ref="N265:N289" si="115">J265</f>
        <v>99.57</v>
      </c>
      <c r="O265">
        <f t="shared" si="109"/>
        <v>95.500000000100044</v>
      </c>
      <c r="P265">
        <f>(O265-N265)/O265</f>
        <v>-4.2617801046028116E-2</v>
      </c>
      <c r="Q265">
        <v>92.55</v>
      </c>
      <c r="R265">
        <v>0.41184749999999998</v>
      </c>
      <c r="S265">
        <v>4.2036210000000001</v>
      </c>
      <c r="T265">
        <f t="shared" si="110"/>
        <v>96.494277486809892</v>
      </c>
      <c r="U265" s="3">
        <f t="shared" si="111"/>
        <v>0.42681028422260248</v>
      </c>
      <c r="V265">
        <f t="shared" si="112"/>
        <v>4.356342271773169</v>
      </c>
    </row>
    <row r="266" spans="1:24">
      <c r="A266" t="s">
        <v>162</v>
      </c>
      <c r="B266" t="s">
        <v>109</v>
      </c>
      <c r="C266" t="s">
        <v>109</v>
      </c>
      <c r="D266" t="s">
        <v>109</v>
      </c>
      <c r="E266" t="s">
        <v>171</v>
      </c>
      <c r="F266" s="16">
        <v>44481</v>
      </c>
      <c r="G266" t="b">
        <v>1</v>
      </c>
      <c r="H266" t="s">
        <v>16</v>
      </c>
      <c r="I266" t="s">
        <v>73</v>
      </c>
      <c r="J266">
        <v>99.21</v>
      </c>
      <c r="K266">
        <v>13395.17</v>
      </c>
      <c r="L266" t="s">
        <v>109</v>
      </c>
      <c r="M266">
        <v>13493.9</v>
      </c>
      <c r="N266">
        <f t="shared" si="115"/>
        <v>99.21</v>
      </c>
      <c r="O266">
        <f t="shared" si="109"/>
        <v>98.729999999999563</v>
      </c>
      <c r="P266">
        <v>0</v>
      </c>
      <c r="Q266">
        <v>86.45</v>
      </c>
      <c r="R266">
        <v>1.7462899999999999</v>
      </c>
      <c r="S266">
        <v>13.921908</v>
      </c>
      <c r="T266">
        <f t="shared" si="110"/>
        <v>86.45</v>
      </c>
      <c r="U266" s="3">
        <f t="shared" si="111"/>
        <v>2.02</v>
      </c>
      <c r="V266">
        <f t="shared" si="112"/>
        <v>16.103999999999999</v>
      </c>
      <c r="W266" s="1">
        <f t="shared" ref="W266" si="116">100*(V268-V267)/V266</f>
        <v>9.3659560975009217</v>
      </c>
      <c r="X266" s="1">
        <f t="shared" ref="X266" si="117">1000000*(V268-V267)/55.85/100</f>
        <v>270.06151655175438</v>
      </c>
    </row>
    <row r="267" spans="1:24">
      <c r="A267" t="s">
        <v>162</v>
      </c>
      <c r="B267" t="s">
        <v>109</v>
      </c>
      <c r="C267" t="s">
        <v>109</v>
      </c>
      <c r="D267" t="s">
        <v>109</v>
      </c>
      <c r="E267" t="s">
        <v>171</v>
      </c>
      <c r="F267" s="16">
        <v>44481</v>
      </c>
      <c r="G267" t="b">
        <v>1</v>
      </c>
      <c r="H267" t="s">
        <v>17</v>
      </c>
      <c r="I267" t="s">
        <v>73</v>
      </c>
      <c r="J267">
        <v>99.25</v>
      </c>
      <c r="K267">
        <v>13481.4</v>
      </c>
      <c r="L267" t="s">
        <v>109</v>
      </c>
      <c r="M267">
        <v>13562.5</v>
      </c>
      <c r="N267">
        <f t="shared" si="115"/>
        <v>99.25</v>
      </c>
      <c r="O267">
        <f t="shared" si="109"/>
        <v>81.100000000000364</v>
      </c>
      <c r="P267">
        <f>(O267-N267)/O267</f>
        <v>-0.22379778051787366</v>
      </c>
      <c r="Q267">
        <v>73.34</v>
      </c>
      <c r="R267">
        <v>1.3633906</v>
      </c>
      <c r="S267">
        <v>11.251822799999999</v>
      </c>
      <c r="T267">
        <f t="shared" si="110"/>
        <v>89.753329223180856</v>
      </c>
      <c r="U267" s="3">
        <f t="shared" si="111"/>
        <v>1.5190418136020218</v>
      </c>
      <c r="V267">
        <f t="shared" si="112"/>
        <v>12.53638488664993</v>
      </c>
    </row>
    <row r="268" spans="1:24">
      <c r="A268" t="s">
        <v>162</v>
      </c>
      <c r="B268" t="s">
        <v>109</v>
      </c>
      <c r="C268" t="s">
        <v>109</v>
      </c>
      <c r="D268" t="s">
        <v>109</v>
      </c>
      <c r="E268" t="s">
        <v>171</v>
      </c>
      <c r="F268" s="16">
        <v>44481</v>
      </c>
      <c r="G268" t="b">
        <v>1</v>
      </c>
      <c r="H268" t="s">
        <v>18</v>
      </c>
      <c r="I268" t="s">
        <v>73</v>
      </c>
      <c r="J268">
        <v>99.52</v>
      </c>
      <c r="K268">
        <v>14146.1</v>
      </c>
      <c r="L268" t="s">
        <v>109</v>
      </c>
      <c r="M268">
        <v>14241.3</v>
      </c>
      <c r="N268">
        <f t="shared" si="115"/>
        <v>99.52</v>
      </c>
      <c r="O268">
        <f t="shared" si="109"/>
        <v>95.199999999998909</v>
      </c>
      <c r="P268">
        <f>(O268-N268)/O268</f>
        <v>-4.5378151260516142E-2</v>
      </c>
      <c r="Q268">
        <v>88.75</v>
      </c>
      <c r="R268">
        <v>1.6046</v>
      </c>
      <c r="S268">
        <v>13.030275</v>
      </c>
      <c r="T268">
        <f t="shared" si="110"/>
        <v>92.777310924370809</v>
      </c>
      <c r="U268" s="3">
        <f t="shared" si="111"/>
        <v>1.7295176848874401</v>
      </c>
      <c r="V268">
        <f t="shared" si="112"/>
        <v>14.044678456591479</v>
      </c>
    </row>
    <row r="269" spans="1:24">
      <c r="A269" t="s">
        <v>162</v>
      </c>
      <c r="B269" t="s">
        <v>109</v>
      </c>
      <c r="C269" t="s">
        <v>109</v>
      </c>
      <c r="D269" t="s">
        <v>109</v>
      </c>
      <c r="E269" t="s">
        <v>171</v>
      </c>
      <c r="F269" s="16">
        <v>44389</v>
      </c>
      <c r="G269" t="b">
        <v>1</v>
      </c>
      <c r="H269" t="s">
        <v>16</v>
      </c>
      <c r="I269" t="s">
        <v>72</v>
      </c>
      <c r="J269">
        <v>99.18</v>
      </c>
      <c r="K269">
        <v>13463.22</v>
      </c>
      <c r="L269" t="s">
        <v>109</v>
      </c>
      <c r="M269">
        <v>13559.5</v>
      </c>
      <c r="N269">
        <f t="shared" si="115"/>
        <v>99.18</v>
      </c>
      <c r="O269">
        <f t="shared" si="109"/>
        <v>96.280000000000655</v>
      </c>
      <c r="P269">
        <v>0</v>
      </c>
      <c r="Q269">
        <v>88.42</v>
      </c>
      <c r="R269">
        <v>2.396182</v>
      </c>
      <c r="S269">
        <v>17.218026600000002</v>
      </c>
      <c r="T269">
        <f t="shared" si="110"/>
        <v>88.42</v>
      </c>
      <c r="U269" s="3">
        <f t="shared" si="111"/>
        <v>2.71</v>
      </c>
      <c r="V269">
        <f t="shared" si="112"/>
        <v>19.473000000000003</v>
      </c>
      <c r="W269" s="1">
        <f t="shared" ref="W269" si="118">100*(V271-V270)/V269</f>
        <v>6.6623816601192978</v>
      </c>
      <c r="X269" s="1">
        <f t="shared" ref="X269" si="119">1000000*(V271-V270)/55.85/100</f>
        <v>232.294642914061</v>
      </c>
    </row>
    <row r="270" spans="1:24">
      <c r="A270" t="s">
        <v>162</v>
      </c>
      <c r="B270" t="s">
        <v>109</v>
      </c>
      <c r="C270" t="s">
        <v>109</v>
      </c>
      <c r="D270" t="s">
        <v>109</v>
      </c>
      <c r="E270" t="s">
        <v>171</v>
      </c>
      <c r="F270" s="16">
        <v>44389</v>
      </c>
      <c r="G270" t="b">
        <v>1</v>
      </c>
      <c r="H270" t="s">
        <v>17</v>
      </c>
      <c r="I270" t="s">
        <v>72</v>
      </c>
      <c r="J270">
        <v>99.69</v>
      </c>
      <c r="K270">
        <v>14067.1</v>
      </c>
      <c r="L270" t="s">
        <v>109</v>
      </c>
      <c r="M270">
        <v>14138.9</v>
      </c>
      <c r="N270">
        <f t="shared" si="115"/>
        <v>99.69</v>
      </c>
      <c r="O270">
        <f t="shared" si="109"/>
        <v>71.799999999999272</v>
      </c>
      <c r="P270">
        <f>(O270-N270)/O270</f>
        <v>-0.38844011142062684</v>
      </c>
      <c r="Q270">
        <v>65.11</v>
      </c>
      <c r="R270">
        <v>1.7423436000000001</v>
      </c>
      <c r="S270">
        <v>12.455543</v>
      </c>
      <c r="T270">
        <f t="shared" si="110"/>
        <v>90.401335654597005</v>
      </c>
      <c r="U270" s="3">
        <f t="shared" si="111"/>
        <v>1.927342762563929</v>
      </c>
      <c r="V270">
        <f t="shared" si="112"/>
        <v>13.778051961079209</v>
      </c>
    </row>
    <row r="271" spans="1:24">
      <c r="A271" t="s">
        <v>162</v>
      </c>
      <c r="B271" t="s">
        <v>109</v>
      </c>
      <c r="C271" t="s">
        <v>109</v>
      </c>
      <c r="D271" t="s">
        <v>109</v>
      </c>
      <c r="E271" t="s">
        <v>171</v>
      </c>
      <c r="F271" s="16">
        <v>44389</v>
      </c>
      <c r="G271" t="b">
        <v>1</v>
      </c>
      <c r="H271" t="s">
        <v>18</v>
      </c>
      <c r="I271" t="s">
        <v>72</v>
      </c>
      <c r="J271">
        <v>99.99</v>
      </c>
      <c r="K271">
        <v>13458.8</v>
      </c>
      <c r="L271" t="s">
        <v>109</v>
      </c>
      <c r="M271">
        <v>13546.9</v>
      </c>
      <c r="N271">
        <f t="shared" si="115"/>
        <v>99.99</v>
      </c>
      <c r="O271">
        <f t="shared" si="109"/>
        <v>88.100000000000364</v>
      </c>
      <c r="P271">
        <f>(O271-N271)/O271</f>
        <v>-0.13496027241770239</v>
      </c>
      <c r="Q271">
        <v>86.56</v>
      </c>
      <c r="R271">
        <v>2.0912896000000001</v>
      </c>
      <c r="S271">
        <v>14.810416</v>
      </c>
      <c r="T271">
        <f t="shared" si="110"/>
        <v>98.242161180476316</v>
      </c>
      <c r="U271" s="3">
        <f t="shared" si="111"/>
        <v>2.1287088708870976</v>
      </c>
      <c r="V271">
        <f t="shared" si="112"/>
        <v>15.07541754175424</v>
      </c>
    </row>
    <row r="272" spans="1:24">
      <c r="A272" t="s">
        <v>162</v>
      </c>
      <c r="B272" t="s">
        <v>109</v>
      </c>
      <c r="C272" t="s">
        <v>109</v>
      </c>
      <c r="D272">
        <v>1</v>
      </c>
      <c r="E272" t="s">
        <v>171</v>
      </c>
      <c r="F272" s="16">
        <v>44286</v>
      </c>
      <c r="G272" t="b">
        <v>0</v>
      </c>
      <c r="H272" t="s">
        <v>16</v>
      </c>
      <c r="I272" t="s">
        <v>71</v>
      </c>
      <c r="J272">
        <v>99.4</v>
      </c>
      <c r="K272">
        <v>13487.41</v>
      </c>
      <c r="L272" t="s">
        <v>109</v>
      </c>
      <c r="M272">
        <v>13584.5</v>
      </c>
      <c r="N272">
        <f t="shared" si="115"/>
        <v>99.4</v>
      </c>
      <c r="O272">
        <f t="shared" si="109"/>
        <v>97.090000000000146</v>
      </c>
      <c r="P272">
        <v>0</v>
      </c>
      <c r="Q272">
        <v>90.99</v>
      </c>
      <c r="R272">
        <v>1.2411036</v>
      </c>
      <c r="S272">
        <v>10.724991299999999</v>
      </c>
      <c r="T272">
        <f t="shared" si="110"/>
        <v>90.99</v>
      </c>
      <c r="U272" s="3">
        <f t="shared" si="111"/>
        <v>1.3640000000000001</v>
      </c>
      <c r="V272">
        <f t="shared" si="112"/>
        <v>11.786999999999999</v>
      </c>
      <c r="W272" s="1">
        <f t="shared" ref="W272" si="120">100*(V274-V273)/V272</f>
        <v>9.4532494244139436</v>
      </c>
      <c r="X272" s="1">
        <f t="shared" ref="X272" si="121">1000000*(V274-V273)/55.85/100</f>
        <v>199.50841712724639</v>
      </c>
    </row>
    <row r="273" spans="1:25">
      <c r="A273" t="s">
        <v>162</v>
      </c>
      <c r="B273" t="s">
        <v>109</v>
      </c>
      <c r="C273" t="s">
        <v>109</v>
      </c>
      <c r="D273">
        <v>1</v>
      </c>
      <c r="E273" t="s">
        <v>171</v>
      </c>
      <c r="F273" s="16">
        <v>44286</v>
      </c>
      <c r="G273" t="b">
        <v>0</v>
      </c>
      <c r="H273" t="s">
        <v>17</v>
      </c>
      <c r="I273" t="s">
        <v>71</v>
      </c>
      <c r="J273">
        <v>99.77</v>
      </c>
      <c r="K273">
        <v>14095.5999999999</v>
      </c>
      <c r="L273" t="s">
        <v>109</v>
      </c>
      <c r="M273">
        <v>14169.8</v>
      </c>
      <c r="N273">
        <f t="shared" si="115"/>
        <v>99.77</v>
      </c>
      <c r="O273">
        <f t="shared" si="109"/>
        <v>74.200000000098953</v>
      </c>
      <c r="P273">
        <f>(O273-N273)/O273</f>
        <v>-0.34460916441869194</v>
      </c>
      <c r="Q273">
        <v>65.34</v>
      </c>
      <c r="R273">
        <v>0.73311479999999996</v>
      </c>
      <c r="S273">
        <v>6.9378012</v>
      </c>
      <c r="T273">
        <f t="shared" si="110"/>
        <v>87.856762803117334</v>
      </c>
      <c r="U273" s="3">
        <f t="shared" si="111"/>
        <v>0.8344432194057434</v>
      </c>
      <c r="V273">
        <f t="shared" si="112"/>
        <v>7.8967184524511449</v>
      </c>
    </row>
    <row r="274" spans="1:25">
      <c r="A274" t="s">
        <v>162</v>
      </c>
      <c r="B274" t="s">
        <v>109</v>
      </c>
      <c r="C274" t="s">
        <v>109</v>
      </c>
      <c r="D274">
        <v>1</v>
      </c>
      <c r="E274" t="s">
        <v>171</v>
      </c>
      <c r="F274" s="16">
        <v>44286</v>
      </c>
      <c r="G274" t="b">
        <v>0</v>
      </c>
      <c r="H274" t="s">
        <v>18</v>
      </c>
      <c r="I274" t="s">
        <v>71</v>
      </c>
      <c r="J274">
        <v>99.49</v>
      </c>
      <c r="K274">
        <v>13425.8</v>
      </c>
      <c r="L274" t="s">
        <v>109</v>
      </c>
      <c r="M274">
        <v>13518.5</v>
      </c>
      <c r="N274">
        <f t="shared" si="115"/>
        <v>99.49</v>
      </c>
      <c r="O274">
        <f t="shared" si="109"/>
        <v>92.700000000000728</v>
      </c>
      <c r="P274">
        <f>(O274-N274)/O274</f>
        <v>-7.3247033441199719E-2</v>
      </c>
      <c r="Q274">
        <v>88.99</v>
      </c>
      <c r="R274">
        <v>0.93439499999999998</v>
      </c>
      <c r="S274">
        <v>8.6062229000000006</v>
      </c>
      <c r="T274">
        <f t="shared" si="110"/>
        <v>95.508253505932359</v>
      </c>
      <c r="U274" s="3">
        <f t="shared" si="111"/>
        <v>0.97833953161122489</v>
      </c>
      <c r="V274">
        <f t="shared" si="112"/>
        <v>9.0109729621068162</v>
      </c>
    </row>
    <row r="275" spans="1:25">
      <c r="A275" t="s">
        <v>162</v>
      </c>
      <c r="B275" t="s">
        <v>109</v>
      </c>
      <c r="C275" t="s">
        <v>109</v>
      </c>
      <c r="D275" t="s">
        <v>109</v>
      </c>
      <c r="E275" t="s">
        <v>172</v>
      </c>
      <c r="F275" s="16">
        <v>44424</v>
      </c>
      <c r="G275" t="b">
        <v>1</v>
      </c>
      <c r="H275" t="s">
        <v>16</v>
      </c>
      <c r="I275" t="s">
        <v>70</v>
      </c>
      <c r="J275">
        <v>99.37</v>
      </c>
      <c r="K275">
        <v>13446.4</v>
      </c>
      <c r="L275" t="s">
        <v>109</v>
      </c>
      <c r="M275">
        <v>13542.1</v>
      </c>
      <c r="N275">
        <f t="shared" si="115"/>
        <v>99.37</v>
      </c>
      <c r="O275">
        <f t="shared" si="109"/>
        <v>95.700000000000728</v>
      </c>
      <c r="P275">
        <v>0</v>
      </c>
      <c r="Q275">
        <v>92.61</v>
      </c>
      <c r="R275">
        <v>1.4919471</v>
      </c>
      <c r="S275">
        <v>12.4171488</v>
      </c>
      <c r="T275">
        <f t="shared" si="110"/>
        <v>92.61</v>
      </c>
      <c r="U275" s="3">
        <f t="shared" si="111"/>
        <v>1.6109999999999998</v>
      </c>
      <c r="V275">
        <f t="shared" si="112"/>
        <v>13.407999999999999</v>
      </c>
      <c r="W275" s="1">
        <f t="shared" ref="W275" si="122">100*(V277-V276)/V275</f>
        <v>3.8616884866229682</v>
      </c>
      <c r="X275" s="1">
        <f t="shared" ref="X275" si="123">1000000*(V277-V276)/55.85/100</f>
        <v>92.70818125092346</v>
      </c>
    </row>
    <row r="276" spans="1:25">
      <c r="A276" t="s">
        <v>162</v>
      </c>
      <c r="B276" t="s">
        <v>109</v>
      </c>
      <c r="C276" t="s">
        <v>109</v>
      </c>
      <c r="D276" t="s">
        <v>109</v>
      </c>
      <c r="E276" t="s">
        <v>172</v>
      </c>
      <c r="F276" s="16">
        <v>44424</v>
      </c>
      <c r="G276" t="b">
        <v>1</v>
      </c>
      <c r="H276" t="s">
        <v>17</v>
      </c>
      <c r="I276" t="s">
        <v>70</v>
      </c>
      <c r="J276">
        <v>100.09</v>
      </c>
      <c r="K276">
        <v>13561.9999999999</v>
      </c>
      <c r="L276" t="s">
        <v>109</v>
      </c>
      <c r="M276">
        <v>13640.7</v>
      </c>
      <c r="N276">
        <f t="shared" si="115"/>
        <v>100.09</v>
      </c>
      <c r="O276">
        <f t="shared" si="109"/>
        <v>78.700000000100772</v>
      </c>
      <c r="P276">
        <f>(O276-N276)/O276</f>
        <v>-0.27179161372137028</v>
      </c>
      <c r="Q276">
        <v>75.47</v>
      </c>
      <c r="R276">
        <v>1.0633722999999999</v>
      </c>
      <c r="S276">
        <v>8.6171646000000006</v>
      </c>
      <c r="T276">
        <f t="shared" si="110"/>
        <v>95.982113087551809</v>
      </c>
      <c r="U276" s="3">
        <f t="shared" si="111"/>
        <v>1.1078859026889998</v>
      </c>
      <c r="V276">
        <f t="shared" si="112"/>
        <v>8.9778859026990787</v>
      </c>
    </row>
    <row r="277" spans="1:25">
      <c r="A277" t="s">
        <v>162</v>
      </c>
      <c r="B277" t="s">
        <v>109</v>
      </c>
      <c r="C277" t="s">
        <v>109</v>
      </c>
      <c r="D277" t="s">
        <v>109</v>
      </c>
      <c r="E277" t="s">
        <v>172</v>
      </c>
      <c r="F277" s="16">
        <v>44424</v>
      </c>
      <c r="G277" t="b">
        <v>1</v>
      </c>
      <c r="H277" t="s">
        <v>18</v>
      </c>
      <c r="I277" t="s">
        <v>70</v>
      </c>
      <c r="J277">
        <v>99.91</v>
      </c>
      <c r="K277">
        <v>14115.7</v>
      </c>
      <c r="L277" t="s">
        <v>109</v>
      </c>
      <c r="M277">
        <v>14206.2</v>
      </c>
      <c r="N277">
        <f t="shared" si="115"/>
        <v>99.91</v>
      </c>
      <c r="O277">
        <f t="shared" si="109"/>
        <v>90.5</v>
      </c>
      <c r="P277">
        <f>(O277-N277)/O277</f>
        <v>-0.10397790055248615</v>
      </c>
      <c r="Q277">
        <v>87.39</v>
      </c>
      <c r="R277">
        <v>1.2155948999999999</v>
      </c>
      <c r="S277">
        <v>9.1610937000000003</v>
      </c>
      <c r="T277">
        <f t="shared" si="110"/>
        <v>96.476628729281771</v>
      </c>
      <c r="U277" s="3">
        <f t="shared" si="111"/>
        <v>1.2599889900910819</v>
      </c>
      <c r="V277">
        <f t="shared" si="112"/>
        <v>9.4956610949854863</v>
      </c>
    </row>
    <row r="278" spans="1:25">
      <c r="A278" t="s">
        <v>162</v>
      </c>
      <c r="B278" t="s">
        <v>109</v>
      </c>
      <c r="C278" t="s">
        <v>109</v>
      </c>
      <c r="D278" t="s">
        <v>109</v>
      </c>
      <c r="E278" t="s">
        <v>172</v>
      </c>
      <c r="F278" s="16">
        <v>44368</v>
      </c>
      <c r="G278" t="b">
        <v>1</v>
      </c>
      <c r="H278" t="s">
        <v>16</v>
      </c>
      <c r="I278" s="7" t="s">
        <v>68</v>
      </c>
      <c r="J278" s="5">
        <v>100</v>
      </c>
      <c r="K278">
        <v>13449.17</v>
      </c>
      <c r="L278" t="s">
        <v>109</v>
      </c>
      <c r="M278">
        <v>13545.3</v>
      </c>
      <c r="N278">
        <f t="shared" si="115"/>
        <v>100</v>
      </c>
      <c r="O278">
        <f t="shared" si="109"/>
        <v>96.1299999999992</v>
      </c>
      <c r="P278">
        <v>0</v>
      </c>
      <c r="Q278">
        <v>90.66</v>
      </c>
      <c r="R278">
        <v>1.128717</v>
      </c>
      <c r="S278">
        <v>11.9344824</v>
      </c>
      <c r="T278">
        <f t="shared" si="110"/>
        <v>90.66</v>
      </c>
      <c r="U278" s="3">
        <f t="shared" si="111"/>
        <v>1.2450000000000001</v>
      </c>
      <c r="V278">
        <f t="shared" si="112"/>
        <v>13.164</v>
      </c>
      <c r="W278" s="1">
        <f t="shared" ref="W278" si="124">100*(V280-V279)/V278</f>
        <v>9.5781145548451114</v>
      </c>
      <c r="X278" s="1">
        <f t="shared" ref="X278" si="125">1000000*(V280-V279)/55.85/100</f>
        <v>225.75881826317109</v>
      </c>
    </row>
    <row r="279" spans="1:25">
      <c r="A279" t="s">
        <v>162</v>
      </c>
      <c r="B279" t="s">
        <v>109</v>
      </c>
      <c r="C279" t="s">
        <v>109</v>
      </c>
      <c r="D279" t="s">
        <v>109</v>
      </c>
      <c r="E279" t="s">
        <v>172</v>
      </c>
      <c r="F279" s="16">
        <v>44368</v>
      </c>
      <c r="G279" t="b">
        <v>1</v>
      </c>
      <c r="H279" t="s">
        <v>17</v>
      </c>
      <c r="I279" s="7" t="s">
        <v>69</v>
      </c>
      <c r="J279" s="5">
        <v>100</v>
      </c>
      <c r="K279">
        <v>14074.4</v>
      </c>
      <c r="L279" t="s">
        <v>109</v>
      </c>
      <c r="M279">
        <v>14146.1</v>
      </c>
      <c r="N279">
        <f t="shared" si="115"/>
        <v>100</v>
      </c>
      <c r="O279">
        <f t="shared" si="109"/>
        <v>71.700000000000728</v>
      </c>
      <c r="P279">
        <f>(O279-N279)/O279</f>
        <v>-0.39470013946999977</v>
      </c>
      <c r="Q279">
        <v>68.73</v>
      </c>
      <c r="R279">
        <v>0.7855839</v>
      </c>
      <c r="S279">
        <v>7.4427716999999998</v>
      </c>
      <c r="T279">
        <f t="shared" si="110"/>
        <v>95.857740585773087</v>
      </c>
      <c r="U279" s="3">
        <f t="shared" si="111"/>
        <v>0.81953100000000834</v>
      </c>
      <c r="V279">
        <f t="shared" si="112"/>
        <v>7.7643930000000783</v>
      </c>
    </row>
    <row r="280" spans="1:25">
      <c r="A280" t="s">
        <v>162</v>
      </c>
      <c r="B280" t="s">
        <v>109</v>
      </c>
      <c r="C280" t="s">
        <v>109</v>
      </c>
      <c r="D280" t="s">
        <v>109</v>
      </c>
      <c r="E280" t="s">
        <v>172</v>
      </c>
      <c r="F280" s="16">
        <v>44368</v>
      </c>
      <c r="G280" t="b">
        <v>1</v>
      </c>
      <c r="H280" t="s">
        <v>18</v>
      </c>
      <c r="I280" s="7" t="s">
        <v>68</v>
      </c>
      <c r="J280" s="5">
        <v>100</v>
      </c>
      <c r="K280">
        <v>14057.1</v>
      </c>
      <c r="L280" t="s">
        <v>109</v>
      </c>
      <c r="M280">
        <v>14146.3</v>
      </c>
      <c r="N280">
        <f t="shared" si="115"/>
        <v>100</v>
      </c>
      <c r="O280">
        <f t="shared" si="109"/>
        <v>89.199999999998909</v>
      </c>
      <c r="P280">
        <f>(O280-N280)/O280</f>
        <v>-0.12107623318387022</v>
      </c>
      <c r="Q280">
        <v>87.31</v>
      </c>
      <c r="R280">
        <v>0.97263339999999998</v>
      </c>
      <c r="S280">
        <v>8.8340257999999992</v>
      </c>
      <c r="T280">
        <f t="shared" si="110"/>
        <v>97.881165919283717</v>
      </c>
      <c r="U280" s="3">
        <f t="shared" si="111"/>
        <v>0.9936879999999878</v>
      </c>
      <c r="V280">
        <f t="shared" si="112"/>
        <v>9.0252559999998887</v>
      </c>
    </row>
    <row r="281" spans="1:25">
      <c r="A281" t="s">
        <v>162</v>
      </c>
      <c r="B281" t="s">
        <v>109</v>
      </c>
      <c r="C281" t="s">
        <v>109</v>
      </c>
      <c r="D281">
        <v>1</v>
      </c>
      <c r="E281" t="s">
        <v>172</v>
      </c>
      <c r="F281" s="16">
        <v>44432</v>
      </c>
      <c r="G281" t="b">
        <v>0</v>
      </c>
      <c r="H281" t="s">
        <v>16</v>
      </c>
      <c r="I281" t="s">
        <v>67</v>
      </c>
      <c r="J281">
        <v>53.69</v>
      </c>
      <c r="K281">
        <v>13520.91</v>
      </c>
      <c r="L281" t="s">
        <v>109</v>
      </c>
      <c r="M281">
        <v>13571.5</v>
      </c>
      <c r="N281">
        <f t="shared" si="115"/>
        <v>53.69</v>
      </c>
      <c r="O281">
        <f t="shared" si="109"/>
        <v>50.590000000000146</v>
      </c>
      <c r="P281">
        <v>0</v>
      </c>
      <c r="Q281">
        <v>45.27</v>
      </c>
      <c r="R281">
        <v>0.55863180000000001</v>
      </c>
      <c r="S281">
        <v>4.7596878</v>
      </c>
      <c r="T281">
        <f t="shared" si="110"/>
        <v>45.27</v>
      </c>
      <c r="U281" s="3">
        <f t="shared" si="111"/>
        <v>1.234</v>
      </c>
      <c r="V281">
        <f t="shared" si="112"/>
        <v>10.513999999999999</v>
      </c>
      <c r="W281" s="1">
        <f t="shared" ref="W281" si="126">100*(V283-V282)/V281</f>
        <v>25.27362253894043</v>
      </c>
      <c r="X281" s="1">
        <f t="shared" ref="X281" si="127">1000000*(V283-V282)/55.85/100</f>
        <v>475.78669180737626</v>
      </c>
    </row>
    <row r="282" spans="1:25">
      <c r="A282" t="s">
        <v>162</v>
      </c>
      <c r="B282" t="s">
        <v>109</v>
      </c>
      <c r="C282" t="s">
        <v>109</v>
      </c>
      <c r="D282">
        <v>1</v>
      </c>
      <c r="E282" t="s">
        <v>172</v>
      </c>
      <c r="F282" s="16">
        <v>44432</v>
      </c>
      <c r="G282" t="b">
        <v>0</v>
      </c>
      <c r="H282" t="s">
        <v>17</v>
      </c>
      <c r="I282" t="s">
        <v>67</v>
      </c>
      <c r="J282">
        <v>99.03</v>
      </c>
      <c r="K282">
        <v>13513.8</v>
      </c>
      <c r="L282" t="s">
        <v>109</v>
      </c>
      <c r="M282">
        <v>13577.1</v>
      </c>
      <c r="N282">
        <f t="shared" si="115"/>
        <v>99.03</v>
      </c>
      <c r="O282">
        <f t="shared" si="109"/>
        <v>63.300000000001091</v>
      </c>
      <c r="P282">
        <f>(O282-N282)/O282</f>
        <v>-0.56445497630329056</v>
      </c>
      <c r="Q282">
        <v>56.98</v>
      </c>
      <c r="R282">
        <v>0.54643819999999999</v>
      </c>
      <c r="S282">
        <v>4.4729299999999999</v>
      </c>
      <c r="T282">
        <f t="shared" si="110"/>
        <v>89.142644549761485</v>
      </c>
      <c r="U282" s="3">
        <f t="shared" si="111"/>
        <v>0.61299303241443048</v>
      </c>
      <c r="V282">
        <f t="shared" si="112"/>
        <v>5.0177219024538893</v>
      </c>
    </row>
    <row r="283" spans="1:25">
      <c r="A283" t="s">
        <v>162</v>
      </c>
      <c r="B283" t="s">
        <v>109</v>
      </c>
      <c r="C283" t="s">
        <v>109</v>
      </c>
      <c r="D283">
        <v>1</v>
      </c>
      <c r="E283" t="s">
        <v>172</v>
      </c>
      <c r="F283" s="16">
        <v>44432</v>
      </c>
      <c r="G283" t="b">
        <v>0</v>
      </c>
      <c r="H283" t="s">
        <v>18</v>
      </c>
      <c r="I283" t="s">
        <v>67</v>
      </c>
      <c r="J283">
        <v>74.28</v>
      </c>
      <c r="K283">
        <v>13502</v>
      </c>
      <c r="L283" t="s">
        <v>109</v>
      </c>
      <c r="M283">
        <v>13569.3</v>
      </c>
      <c r="N283">
        <f t="shared" si="115"/>
        <v>74.28</v>
      </c>
      <c r="O283">
        <f t="shared" si="109"/>
        <v>67.299999999999272</v>
      </c>
      <c r="P283">
        <f>(O283-N283)/O283</f>
        <v>-0.10371471025261225</v>
      </c>
      <c r="Q283">
        <v>62.88</v>
      </c>
      <c r="R283">
        <v>0.61685279999999998</v>
      </c>
      <c r="S283">
        <v>5.3265647999999999</v>
      </c>
      <c r="T283">
        <f t="shared" si="110"/>
        <v>69.401580980684258</v>
      </c>
      <c r="U283" s="3">
        <f t="shared" si="111"/>
        <v>0.88881663974150893</v>
      </c>
      <c r="V283">
        <f t="shared" si="112"/>
        <v>7.6749905761980859</v>
      </c>
    </row>
    <row r="284" spans="1:25">
      <c r="A284" t="s">
        <v>162</v>
      </c>
      <c r="B284" t="s">
        <v>109</v>
      </c>
      <c r="C284" t="s">
        <v>109</v>
      </c>
      <c r="D284">
        <v>1</v>
      </c>
      <c r="E284" t="s">
        <v>172</v>
      </c>
      <c r="F284" s="16">
        <v>44495</v>
      </c>
      <c r="G284" t="b">
        <v>0</v>
      </c>
      <c r="H284" t="s">
        <v>16</v>
      </c>
      <c r="I284" t="s">
        <v>66</v>
      </c>
      <c r="J284">
        <v>46.14</v>
      </c>
      <c r="K284" t="s">
        <v>109</v>
      </c>
      <c r="L284" t="s">
        <v>109</v>
      </c>
      <c r="M284" t="s">
        <v>109</v>
      </c>
      <c r="N284">
        <f t="shared" si="115"/>
        <v>46.14</v>
      </c>
      <c r="O284" t="e">
        <f t="shared" si="109"/>
        <v>#VALUE!</v>
      </c>
      <c r="P284">
        <v>0</v>
      </c>
      <c r="Q284">
        <v>36.42</v>
      </c>
      <c r="R284">
        <v>0.57652859999999995</v>
      </c>
      <c r="S284">
        <v>4.8631625999999999</v>
      </c>
      <c r="T284">
        <f t="shared" si="110"/>
        <v>36.42</v>
      </c>
      <c r="U284" s="3">
        <f t="shared" si="111"/>
        <v>1.5829999999999997</v>
      </c>
      <c r="V284">
        <f t="shared" si="112"/>
        <v>13.353</v>
      </c>
      <c r="W284" s="1">
        <f t="shared" ref="W284" si="128">100*(V286-V285)/V284</f>
        <v>29.062590916077333</v>
      </c>
      <c r="X284" s="1">
        <f t="shared" ref="X284" si="129">1000000*(V286-V285)/55.85/100</f>
        <v>694.84830170524731</v>
      </c>
    </row>
    <row r="285" spans="1:25">
      <c r="A285" t="s">
        <v>162</v>
      </c>
      <c r="B285" t="s">
        <v>109</v>
      </c>
      <c r="C285" t="s">
        <v>109</v>
      </c>
      <c r="D285">
        <v>1</v>
      </c>
      <c r="E285" t="s">
        <v>172</v>
      </c>
      <c r="F285" s="16">
        <v>44495</v>
      </c>
      <c r="G285" t="b">
        <v>0</v>
      </c>
      <c r="H285" t="s">
        <v>17</v>
      </c>
      <c r="I285" t="s">
        <v>66</v>
      </c>
      <c r="J285">
        <v>100.04</v>
      </c>
      <c r="K285">
        <v>13456.6</v>
      </c>
      <c r="L285" t="s">
        <v>109</v>
      </c>
      <c r="M285">
        <v>13509.2</v>
      </c>
      <c r="N285">
        <f t="shared" si="115"/>
        <v>100.04</v>
      </c>
      <c r="O285">
        <f t="shared" si="109"/>
        <v>52.600000000000364</v>
      </c>
      <c r="P285">
        <f>(O285-N285)/O285</f>
        <v>-0.90190114068439764</v>
      </c>
      <c r="Q285">
        <v>45.63</v>
      </c>
      <c r="R285">
        <v>0.67441139999999999</v>
      </c>
      <c r="S285">
        <v>5.2506440999999997</v>
      </c>
      <c r="T285">
        <f t="shared" si="110"/>
        <v>86.783749049429076</v>
      </c>
      <c r="U285" s="3">
        <f t="shared" si="111"/>
        <v>0.77711715313874974</v>
      </c>
      <c r="V285">
        <f t="shared" si="112"/>
        <v>6.0502618952419436</v>
      </c>
    </row>
    <row r="286" spans="1:25">
      <c r="A286" t="s">
        <v>162</v>
      </c>
      <c r="B286" t="s">
        <v>109</v>
      </c>
      <c r="C286" t="s">
        <v>109</v>
      </c>
      <c r="D286">
        <v>1</v>
      </c>
      <c r="E286" t="s">
        <v>172</v>
      </c>
      <c r="F286" s="16">
        <v>44495</v>
      </c>
      <c r="G286" t="b">
        <v>0</v>
      </c>
      <c r="H286" t="s">
        <v>18</v>
      </c>
      <c r="I286" t="s">
        <v>66</v>
      </c>
      <c r="J286">
        <v>60.93</v>
      </c>
      <c r="K286">
        <v>14041.7</v>
      </c>
      <c r="L286" t="s">
        <v>109</v>
      </c>
      <c r="M286">
        <v>14097.5</v>
      </c>
      <c r="N286">
        <f t="shared" si="115"/>
        <v>60.93</v>
      </c>
      <c r="O286">
        <f t="shared" si="109"/>
        <v>55.799999999999272</v>
      </c>
      <c r="P286">
        <f>(O286-N286)/O286</f>
        <v>-9.1935483870981979E-2</v>
      </c>
      <c r="Q286">
        <v>53.8</v>
      </c>
      <c r="R286">
        <v>0.68325999999999998</v>
      </c>
      <c r="S286">
        <v>5.8340719999999999</v>
      </c>
      <c r="T286">
        <f t="shared" si="110"/>
        <v>58.746129032258828</v>
      </c>
      <c r="U286" s="3">
        <f t="shared" si="111"/>
        <v>1.1630723781388326</v>
      </c>
      <c r="V286">
        <f t="shared" si="112"/>
        <v>9.9309896602657499</v>
      </c>
    </row>
    <row r="287" spans="1:25">
      <c r="A287" t="s">
        <v>162</v>
      </c>
      <c r="B287" t="s">
        <v>109</v>
      </c>
      <c r="C287" t="s">
        <v>109</v>
      </c>
      <c r="D287" t="s">
        <v>109</v>
      </c>
      <c r="E287" t="s">
        <v>172</v>
      </c>
      <c r="F287" s="16">
        <v>44385</v>
      </c>
      <c r="G287" t="b">
        <v>1</v>
      </c>
      <c r="H287" t="s">
        <v>16</v>
      </c>
      <c r="I287" t="s">
        <v>65</v>
      </c>
      <c r="J287">
        <v>77.62</v>
      </c>
      <c r="K287">
        <v>13563.16</v>
      </c>
      <c r="L287" t="s">
        <v>109</v>
      </c>
      <c r="M287">
        <v>13638.1</v>
      </c>
      <c r="N287">
        <f t="shared" si="115"/>
        <v>77.62</v>
      </c>
      <c r="O287">
        <f t="shared" si="109"/>
        <v>74.940000000000509</v>
      </c>
      <c r="P287">
        <v>0</v>
      </c>
      <c r="Q287">
        <v>69.08</v>
      </c>
      <c r="R287">
        <v>1.326336</v>
      </c>
      <c r="S287">
        <v>10.624504</v>
      </c>
      <c r="T287">
        <f t="shared" si="110"/>
        <v>69.08</v>
      </c>
      <c r="U287" s="3">
        <f t="shared" si="111"/>
        <v>1.9200000000000002</v>
      </c>
      <c r="V287">
        <f t="shared" si="112"/>
        <v>15.379999999999999</v>
      </c>
      <c r="W287" s="1">
        <f t="shared" ref="W287" si="130">100*(V289-V288)/V287</f>
        <v>8.2364133279199159</v>
      </c>
      <c r="X287" s="1">
        <f t="shared" ref="X287" si="131">1000000*(V289-V288)/55.85/100</f>
        <v>226.8147484035959</v>
      </c>
      <c r="Y287" t="s">
        <v>110</v>
      </c>
    </row>
    <row r="288" spans="1:25">
      <c r="A288" t="s">
        <v>162</v>
      </c>
      <c r="B288" t="s">
        <v>109</v>
      </c>
      <c r="C288" t="s">
        <v>109</v>
      </c>
      <c r="D288" t="s">
        <v>109</v>
      </c>
      <c r="E288" t="s">
        <v>172</v>
      </c>
      <c r="F288" s="16">
        <v>44385</v>
      </c>
      <c r="G288" t="b">
        <v>1</v>
      </c>
      <c r="H288" t="s">
        <v>17</v>
      </c>
      <c r="I288" t="s">
        <v>65</v>
      </c>
      <c r="J288">
        <v>82.92</v>
      </c>
      <c r="K288">
        <v>13495.799999999899</v>
      </c>
      <c r="L288" t="s">
        <v>109</v>
      </c>
      <c r="M288">
        <v>13556.5</v>
      </c>
      <c r="N288">
        <f t="shared" si="115"/>
        <v>82.92</v>
      </c>
      <c r="O288">
        <f t="shared" si="109"/>
        <v>60.700000000100772</v>
      </c>
      <c r="P288">
        <f>(O288-N288)/O288</f>
        <v>-0.36606260296313575</v>
      </c>
      <c r="Q288">
        <v>56.08</v>
      </c>
      <c r="R288">
        <v>0.96457599999999999</v>
      </c>
      <c r="S288">
        <v>7.5909887999999999</v>
      </c>
      <c r="T288">
        <f t="shared" si="110"/>
        <v>76.608790774172647</v>
      </c>
      <c r="U288" s="3">
        <f t="shared" si="111"/>
        <v>1.2590931017869433</v>
      </c>
      <c r="V288">
        <f t="shared" si="112"/>
        <v>9.9087698987139916</v>
      </c>
      <c r="Y288" t="s">
        <v>111</v>
      </c>
    </row>
    <row r="289" spans="1:25">
      <c r="A289" t="s">
        <v>162</v>
      </c>
      <c r="B289" t="s">
        <v>109</v>
      </c>
      <c r="C289" t="s">
        <v>109</v>
      </c>
      <c r="D289" t="s">
        <v>109</v>
      </c>
      <c r="E289" t="s">
        <v>172</v>
      </c>
      <c r="F289" s="16">
        <v>44385</v>
      </c>
      <c r="G289" t="b">
        <v>1</v>
      </c>
      <c r="H289" t="s">
        <v>18</v>
      </c>
      <c r="I289" t="s">
        <v>65</v>
      </c>
      <c r="J289">
        <v>87.88</v>
      </c>
      <c r="K289">
        <v>14094.9</v>
      </c>
      <c r="L289" t="s">
        <v>109</v>
      </c>
      <c r="M289">
        <v>14172.5</v>
      </c>
      <c r="N289">
        <f t="shared" si="115"/>
        <v>87.88</v>
      </c>
      <c r="O289">
        <f t="shared" si="109"/>
        <v>77.600000000000364</v>
      </c>
      <c r="P289">
        <f>(O289-N289)/O289</f>
        <v>-0.13247422680411836</v>
      </c>
      <c r="Q289">
        <v>75.069999999999993</v>
      </c>
      <c r="R289">
        <v>1.2334001000000001</v>
      </c>
      <c r="S289">
        <v>9.5008592000000007</v>
      </c>
      <c r="T289">
        <f t="shared" si="110"/>
        <v>85.014840206185156</v>
      </c>
      <c r="U289" s="3">
        <f t="shared" si="111"/>
        <v>1.4508056440600889</v>
      </c>
      <c r="V289">
        <f t="shared" si="112"/>
        <v>11.175530268548075</v>
      </c>
      <c r="Y289" t="s">
        <v>110</v>
      </c>
    </row>
    <row r="290" spans="1:25" ht="16">
      <c r="A290" t="s">
        <v>162</v>
      </c>
      <c r="B290" t="s">
        <v>109</v>
      </c>
      <c r="C290" t="s">
        <v>109</v>
      </c>
      <c r="D290">
        <v>1</v>
      </c>
      <c r="E290" t="s">
        <v>172</v>
      </c>
      <c r="F290" s="16">
        <v>43654</v>
      </c>
      <c r="G290" t="b">
        <v>0</v>
      </c>
      <c r="H290" t="s">
        <v>16</v>
      </c>
      <c r="I290" s="10" t="s">
        <v>119</v>
      </c>
      <c r="J290">
        <v>99.11</v>
      </c>
      <c r="K290" t="s">
        <v>109</v>
      </c>
      <c r="L290">
        <v>13992.5</v>
      </c>
      <c r="M290">
        <v>13988.83</v>
      </c>
      <c r="N290">
        <f>J290</f>
        <v>99.11</v>
      </c>
      <c r="O290" t="e">
        <f t="shared" si="109"/>
        <v>#VALUE!</v>
      </c>
      <c r="P290">
        <v>0</v>
      </c>
      <c r="Q290">
        <v>94.04</v>
      </c>
      <c r="R290" s="10">
        <v>0.47490199999999999</v>
      </c>
      <c r="S290">
        <v>5.2295644000000001</v>
      </c>
      <c r="T290">
        <f t="shared" si="110"/>
        <v>94.04</v>
      </c>
      <c r="U290" s="3">
        <f t="shared" ref="U290:U353" si="132">100*R290/T290</f>
        <v>0.505</v>
      </c>
      <c r="V290">
        <f t="shared" ref="V290:V353" si="133">100*S290/T290</f>
        <v>5.5609999999999999</v>
      </c>
      <c r="W290" s="1">
        <f t="shared" ref="W290" si="134">100*(V292-V291)/V290</f>
        <v>34.845791468029105</v>
      </c>
      <c r="X290" s="1">
        <f t="shared" ref="X290" si="135">1000000*(V292-V291)/55.85/100</f>
        <v>346.96051271926558</v>
      </c>
    </row>
    <row r="291" spans="1:25" ht="16">
      <c r="A291" t="s">
        <v>162</v>
      </c>
      <c r="B291" t="s">
        <v>109</v>
      </c>
      <c r="C291" t="s">
        <v>109</v>
      </c>
      <c r="D291">
        <v>1</v>
      </c>
      <c r="E291" t="s">
        <v>172</v>
      </c>
      <c r="F291" s="16">
        <v>43654</v>
      </c>
      <c r="G291" t="b">
        <v>0</v>
      </c>
      <c r="H291" t="s">
        <v>17</v>
      </c>
      <c r="I291" s="10" t="s">
        <v>119</v>
      </c>
      <c r="J291">
        <v>100.79</v>
      </c>
      <c r="K291">
        <v>15970.86</v>
      </c>
      <c r="L291">
        <v>16036.42</v>
      </c>
      <c r="M291">
        <v>16035.73</v>
      </c>
      <c r="N291">
        <f t="shared" ref="N291:N354" si="136">J291</f>
        <v>100.79</v>
      </c>
      <c r="O291">
        <f t="shared" si="109"/>
        <v>64.869999999998981</v>
      </c>
      <c r="P291">
        <f>(O291-N291)/O291</f>
        <v>-0.55372283027596103</v>
      </c>
      <c r="Q291">
        <v>63.7</v>
      </c>
      <c r="R291" s="10">
        <v>0.268177</v>
      </c>
      <c r="S291">
        <v>2.2944740000000001</v>
      </c>
      <c r="T291">
        <f t="shared" si="110"/>
        <v>98.972144288578733</v>
      </c>
      <c r="U291" s="3">
        <f t="shared" si="132"/>
        <v>0.27096209941462013</v>
      </c>
      <c r="V291">
        <f t="shared" si="133"/>
        <v>2.3183028078181991</v>
      </c>
    </row>
    <row r="292" spans="1:25" ht="16">
      <c r="A292" t="s">
        <v>162</v>
      </c>
      <c r="B292" t="s">
        <v>109</v>
      </c>
      <c r="C292" t="s">
        <v>109</v>
      </c>
      <c r="D292">
        <v>1</v>
      </c>
      <c r="E292" t="s">
        <v>172</v>
      </c>
      <c r="F292" s="16">
        <v>43654</v>
      </c>
      <c r="G292" t="b">
        <v>0</v>
      </c>
      <c r="H292" t="s">
        <v>18</v>
      </c>
      <c r="I292" s="10" t="s">
        <v>119</v>
      </c>
      <c r="J292">
        <v>99.39</v>
      </c>
      <c r="K292">
        <v>16263.41</v>
      </c>
      <c r="L292">
        <v>16356.4</v>
      </c>
      <c r="M292">
        <v>16355.69</v>
      </c>
      <c r="N292">
        <f t="shared" si="136"/>
        <v>99.39</v>
      </c>
      <c r="O292">
        <f t="shared" si="109"/>
        <v>92.280000000000655</v>
      </c>
      <c r="P292">
        <f>(O292-N292)/O292</f>
        <v>-7.7048114434322662E-2</v>
      </c>
      <c r="Q292">
        <v>92.19</v>
      </c>
      <c r="R292" s="10">
        <v>0.3844323</v>
      </c>
      <c r="S292">
        <v>4.2259896000000001</v>
      </c>
      <c r="T292">
        <f t="shared" si="110"/>
        <v>99.293065669700198</v>
      </c>
      <c r="U292" s="3">
        <f t="shared" si="132"/>
        <v>0.38716933293088113</v>
      </c>
      <c r="V292">
        <f t="shared" si="133"/>
        <v>4.2560772713552977</v>
      </c>
    </row>
    <row r="293" spans="1:25" ht="16">
      <c r="A293" t="s">
        <v>162</v>
      </c>
      <c r="B293" t="s">
        <v>109</v>
      </c>
      <c r="C293" t="s">
        <v>109</v>
      </c>
      <c r="D293">
        <v>2</v>
      </c>
      <c r="E293" t="s">
        <v>172</v>
      </c>
      <c r="F293" s="16">
        <v>43654</v>
      </c>
      <c r="G293" t="b">
        <v>0</v>
      </c>
      <c r="H293" t="s">
        <v>16</v>
      </c>
      <c r="I293" s="10" t="s">
        <v>120</v>
      </c>
      <c r="J293">
        <v>99.6</v>
      </c>
      <c r="K293" t="s">
        <v>109</v>
      </c>
      <c r="L293">
        <v>13956.45</v>
      </c>
      <c r="M293">
        <v>13954.56</v>
      </c>
      <c r="N293">
        <f t="shared" si="136"/>
        <v>99.6</v>
      </c>
      <c r="O293" t="e">
        <f t="shared" si="109"/>
        <v>#VALUE!</v>
      </c>
      <c r="P293">
        <v>0</v>
      </c>
      <c r="Q293">
        <v>93.14</v>
      </c>
      <c r="R293" s="10">
        <v>0.65477419999999997</v>
      </c>
      <c r="S293">
        <v>6.9370672000000004</v>
      </c>
      <c r="T293">
        <f t="shared" si="110"/>
        <v>93.14</v>
      </c>
      <c r="U293" s="3">
        <f t="shared" si="132"/>
        <v>0.70299999999999996</v>
      </c>
      <c r="V293">
        <f t="shared" si="133"/>
        <v>7.4480000000000004</v>
      </c>
      <c r="W293" s="1">
        <f t="shared" ref="W293" si="137">100*(V295-V294)/V293</f>
        <v>37.591448863801574</v>
      </c>
      <c r="X293" s="1">
        <f t="shared" ref="X293" si="138">1000000*(V295-V294)/55.85/100</f>
        <v>501.30906201896892</v>
      </c>
    </row>
    <row r="294" spans="1:25" ht="16">
      <c r="A294" t="s">
        <v>162</v>
      </c>
      <c r="B294" t="s">
        <v>109</v>
      </c>
      <c r="C294" t="s">
        <v>109</v>
      </c>
      <c r="D294">
        <v>2</v>
      </c>
      <c r="E294" t="s">
        <v>172</v>
      </c>
      <c r="F294" s="16">
        <v>43654</v>
      </c>
      <c r="G294" t="b">
        <v>0</v>
      </c>
      <c r="H294" t="s">
        <v>17</v>
      </c>
      <c r="I294" s="10" t="s">
        <v>120</v>
      </c>
      <c r="J294">
        <v>99.28</v>
      </c>
      <c r="K294">
        <v>16271.1</v>
      </c>
      <c r="L294">
        <v>16327.61</v>
      </c>
      <c r="M294">
        <v>16326.03</v>
      </c>
      <c r="N294">
        <f t="shared" si="136"/>
        <v>99.28</v>
      </c>
      <c r="O294">
        <f t="shared" si="109"/>
        <v>54.930000000000291</v>
      </c>
      <c r="P294">
        <f>(O294-N294)/O294</f>
        <v>-0.80739122519569406</v>
      </c>
      <c r="Q294">
        <v>50.76</v>
      </c>
      <c r="R294" s="10">
        <v>0.26293680000000003</v>
      </c>
      <c r="S294">
        <v>2.7831708000000002</v>
      </c>
      <c r="T294">
        <f t="shared" si="110"/>
        <v>91.743178590933425</v>
      </c>
      <c r="U294" s="3">
        <f t="shared" si="132"/>
        <v>0.28660092667204023</v>
      </c>
      <c r="V294">
        <f t="shared" si="133"/>
        <v>3.0336542103142792</v>
      </c>
    </row>
    <row r="295" spans="1:25" ht="16">
      <c r="A295" t="s">
        <v>162</v>
      </c>
      <c r="B295" t="s">
        <v>109</v>
      </c>
      <c r="C295" t="s">
        <v>109</v>
      </c>
      <c r="D295">
        <v>2</v>
      </c>
      <c r="E295" t="s">
        <v>172</v>
      </c>
      <c r="F295" s="16">
        <v>43654</v>
      </c>
      <c r="G295" t="b">
        <v>0</v>
      </c>
      <c r="H295" t="s">
        <v>18</v>
      </c>
      <c r="I295" s="10" t="s">
        <v>120</v>
      </c>
      <c r="J295">
        <v>99.63</v>
      </c>
      <c r="K295">
        <v>13943.79</v>
      </c>
      <c r="L295">
        <v>14036.8</v>
      </c>
      <c r="M295">
        <v>14035.1</v>
      </c>
      <c r="N295">
        <f t="shared" si="136"/>
        <v>99.63</v>
      </c>
      <c r="O295">
        <f t="shared" si="109"/>
        <v>91.309999999999491</v>
      </c>
      <c r="P295">
        <f>(O295-N295)/O295</f>
        <v>-9.1118168875266137E-2</v>
      </c>
      <c r="Q295">
        <v>91.29</v>
      </c>
      <c r="R295" s="10">
        <v>0.59977530000000001</v>
      </c>
      <c r="S295">
        <v>5.8106084999999998</v>
      </c>
      <c r="T295">
        <f t="shared" si="110"/>
        <v>99.608177636623054</v>
      </c>
      <c r="U295" s="3">
        <f t="shared" si="132"/>
        <v>0.60213459801264346</v>
      </c>
      <c r="V295">
        <f t="shared" si="133"/>
        <v>5.8334653216902206</v>
      </c>
      <c r="Y295" t="s">
        <v>112</v>
      </c>
    </row>
    <row r="296" spans="1:25" ht="16">
      <c r="A296" t="s">
        <v>162</v>
      </c>
      <c r="B296" t="s">
        <v>109</v>
      </c>
      <c r="C296" t="s">
        <v>109</v>
      </c>
      <c r="D296">
        <v>3</v>
      </c>
      <c r="E296" t="s">
        <v>172</v>
      </c>
      <c r="F296" s="16">
        <v>43654</v>
      </c>
      <c r="G296" t="b">
        <v>0</v>
      </c>
      <c r="H296" t="s">
        <v>16</v>
      </c>
      <c r="I296" s="10" t="s">
        <v>121</v>
      </c>
      <c r="J296">
        <v>99.47</v>
      </c>
      <c r="K296" t="s">
        <v>109</v>
      </c>
      <c r="L296">
        <v>16331.65</v>
      </c>
      <c r="M296">
        <v>16333.96</v>
      </c>
      <c r="N296">
        <f t="shared" si="136"/>
        <v>99.47</v>
      </c>
      <c r="O296" t="e">
        <f t="shared" si="109"/>
        <v>#VALUE!</v>
      </c>
      <c r="P296">
        <v>0</v>
      </c>
      <c r="Q296">
        <v>88.91</v>
      </c>
      <c r="R296" s="10">
        <v>0.53346000000000005</v>
      </c>
      <c r="S296">
        <v>5.7773718000000001</v>
      </c>
      <c r="T296">
        <f t="shared" si="110"/>
        <v>88.91</v>
      </c>
      <c r="U296" s="3">
        <f t="shared" si="132"/>
        <v>0.60000000000000009</v>
      </c>
      <c r="V296">
        <f t="shared" si="133"/>
        <v>6.4980000000000002</v>
      </c>
      <c r="W296" s="1">
        <f t="shared" ref="W296" si="139">100*(V298-V297)/V296</f>
        <v>26.247455583883706</v>
      </c>
      <c r="X296" s="1">
        <f t="shared" ref="X296" si="140">1000000*(V298-V297)/55.85/100</f>
        <v>305.38221375841778</v>
      </c>
    </row>
    <row r="297" spans="1:25" ht="16">
      <c r="A297" t="s">
        <v>162</v>
      </c>
      <c r="B297" t="s">
        <v>109</v>
      </c>
      <c r="C297" t="s">
        <v>109</v>
      </c>
      <c r="D297">
        <v>3</v>
      </c>
      <c r="E297" t="s">
        <v>172</v>
      </c>
      <c r="F297" s="16">
        <v>43654</v>
      </c>
      <c r="G297" t="b">
        <v>0</v>
      </c>
      <c r="H297" t="s">
        <v>17</v>
      </c>
      <c r="I297" s="10" t="s">
        <v>121</v>
      </c>
      <c r="J297">
        <v>99.4</v>
      </c>
      <c r="K297">
        <v>15938.14</v>
      </c>
      <c r="L297">
        <v>16000.07</v>
      </c>
      <c r="M297">
        <v>15999.53</v>
      </c>
      <c r="N297">
        <f t="shared" si="136"/>
        <v>99.4</v>
      </c>
      <c r="O297">
        <f t="shared" si="109"/>
        <v>61.390000000001237</v>
      </c>
      <c r="P297">
        <f>(O297-N297)/O297</f>
        <v>-0.6191562143671282</v>
      </c>
      <c r="Q297">
        <v>54.9</v>
      </c>
      <c r="R297" s="10">
        <v>0.21740399999999999</v>
      </c>
      <c r="S297">
        <v>2.1350609999999999</v>
      </c>
      <c r="T297">
        <f t="shared" si="110"/>
        <v>88.891676168755339</v>
      </c>
      <c r="U297" s="3">
        <f t="shared" si="132"/>
        <v>0.24457183098592039</v>
      </c>
      <c r="V297">
        <f t="shared" si="133"/>
        <v>2.4018683098592031</v>
      </c>
    </row>
    <row r="298" spans="1:25" ht="16">
      <c r="A298" t="s">
        <v>162</v>
      </c>
      <c r="B298" t="s">
        <v>109</v>
      </c>
      <c r="C298" t="s">
        <v>109</v>
      </c>
      <c r="D298">
        <v>3</v>
      </c>
      <c r="E298" t="s">
        <v>172</v>
      </c>
      <c r="F298" s="16">
        <v>43654</v>
      </c>
      <c r="G298" t="b">
        <v>0</v>
      </c>
      <c r="H298" t="s">
        <v>18</v>
      </c>
      <c r="I298" s="10" t="s">
        <v>121</v>
      </c>
      <c r="J298">
        <v>100.38</v>
      </c>
      <c r="K298">
        <v>15901.13</v>
      </c>
      <c r="L298">
        <v>15979.69</v>
      </c>
      <c r="M298">
        <v>15980.07</v>
      </c>
      <c r="N298">
        <f t="shared" si="136"/>
        <v>100.38</v>
      </c>
      <c r="O298">
        <f t="shared" si="109"/>
        <v>78.940000000000509</v>
      </c>
      <c r="P298">
        <f>(O298-N298)/O298</f>
        <v>-0.27159868254369579</v>
      </c>
      <c r="Q298">
        <v>74.7</v>
      </c>
      <c r="R298" s="10">
        <v>0.39516299999999999</v>
      </c>
      <c r="S298">
        <v>3.9015810000000002</v>
      </c>
      <c r="T298">
        <f t="shared" si="110"/>
        <v>94.988421586014084</v>
      </c>
      <c r="U298" s="3">
        <f t="shared" si="132"/>
        <v>0.41601175532974966</v>
      </c>
      <c r="V298">
        <f t="shared" si="133"/>
        <v>4.1074279736999664</v>
      </c>
    </row>
    <row r="299" spans="1:25" ht="16">
      <c r="A299" t="s">
        <v>162</v>
      </c>
      <c r="B299" t="s">
        <v>109</v>
      </c>
      <c r="C299" t="s">
        <v>109</v>
      </c>
      <c r="D299">
        <v>4</v>
      </c>
      <c r="E299" t="s">
        <v>172</v>
      </c>
      <c r="F299" s="16">
        <v>43654</v>
      </c>
      <c r="G299" t="b">
        <v>0</v>
      </c>
      <c r="H299" t="s">
        <v>16</v>
      </c>
      <c r="I299" s="10" t="s">
        <v>122</v>
      </c>
      <c r="J299">
        <v>90.6</v>
      </c>
      <c r="K299" t="s">
        <v>109</v>
      </c>
      <c r="L299">
        <v>13980.51</v>
      </c>
      <c r="M299">
        <v>13982.89</v>
      </c>
      <c r="N299">
        <f t="shared" si="136"/>
        <v>90.6</v>
      </c>
      <c r="O299" t="e">
        <f t="shared" si="109"/>
        <v>#VALUE!</v>
      </c>
      <c r="P299">
        <v>0</v>
      </c>
      <c r="Q299">
        <v>81.89</v>
      </c>
      <c r="R299" s="10">
        <v>0.55357639999999997</v>
      </c>
      <c r="S299">
        <v>5.4276692000000004</v>
      </c>
      <c r="T299">
        <f t="shared" si="110"/>
        <v>81.89</v>
      </c>
      <c r="U299" s="3">
        <f t="shared" si="132"/>
        <v>0.67599999999999993</v>
      </c>
      <c r="V299">
        <f t="shared" si="133"/>
        <v>6.6280000000000001</v>
      </c>
      <c r="W299" s="1">
        <f t="shared" ref="W299" si="141">100*(V301-V300)/V299</f>
        <v>34.349998891576575</v>
      </c>
      <c r="X299" s="1">
        <f t="shared" ref="X299" si="142">1000000*(V301-V300)/55.85/100</f>
        <v>407.64868872581837</v>
      </c>
    </row>
    <row r="300" spans="1:25" ht="16">
      <c r="A300" t="s">
        <v>162</v>
      </c>
      <c r="B300" t="s">
        <v>109</v>
      </c>
      <c r="C300" t="s">
        <v>109</v>
      </c>
      <c r="D300">
        <v>4</v>
      </c>
      <c r="E300" t="s">
        <v>172</v>
      </c>
      <c r="F300" s="16">
        <v>43654</v>
      </c>
      <c r="G300" t="b">
        <v>0</v>
      </c>
      <c r="H300" t="s">
        <v>17</v>
      </c>
      <c r="I300" s="10" t="s">
        <v>122</v>
      </c>
      <c r="J300">
        <v>100</v>
      </c>
      <c r="K300">
        <v>16496.310000000001</v>
      </c>
      <c r="L300">
        <v>16556.169999999998</v>
      </c>
      <c r="M300">
        <v>16557.759999999998</v>
      </c>
      <c r="N300">
        <f t="shared" si="136"/>
        <v>100</v>
      </c>
      <c r="O300">
        <f t="shared" si="109"/>
        <v>61.44999999999709</v>
      </c>
      <c r="P300">
        <f>(O300-N300)/O300</f>
        <v>-0.62733930024417794</v>
      </c>
      <c r="Q300">
        <v>54.98</v>
      </c>
      <c r="R300" s="10">
        <v>0.24301159999999999</v>
      </c>
      <c r="S300">
        <v>2.4867454000000002</v>
      </c>
      <c r="T300">
        <f t="shared" si="110"/>
        <v>89.47111472742489</v>
      </c>
      <c r="U300" s="3">
        <f t="shared" si="132"/>
        <v>0.27160899999998717</v>
      </c>
      <c r="V300">
        <f t="shared" si="133"/>
        <v>2.7793834999998692</v>
      </c>
    </row>
    <row r="301" spans="1:25" ht="16">
      <c r="A301" t="s">
        <v>162</v>
      </c>
      <c r="B301" t="s">
        <v>109</v>
      </c>
      <c r="C301" t="s">
        <v>109</v>
      </c>
      <c r="D301">
        <v>4</v>
      </c>
      <c r="E301" t="s">
        <v>172</v>
      </c>
      <c r="F301" s="16">
        <v>43654</v>
      </c>
      <c r="G301" t="b">
        <v>0</v>
      </c>
      <c r="H301" t="s">
        <v>18</v>
      </c>
      <c r="I301" s="10" t="s">
        <v>122</v>
      </c>
      <c r="J301">
        <v>70.099999999999994</v>
      </c>
      <c r="K301">
        <v>16259.5</v>
      </c>
      <c r="L301">
        <v>16323.15</v>
      </c>
      <c r="M301">
        <v>16322.69</v>
      </c>
      <c r="N301">
        <f t="shared" si="136"/>
        <v>70.099999999999994</v>
      </c>
      <c r="O301">
        <f t="shared" si="109"/>
        <v>63.190000000000509</v>
      </c>
      <c r="P301">
        <f>(O301-N301)/O301</f>
        <v>-0.10935274568759977</v>
      </c>
      <c r="Q301">
        <v>62.18</v>
      </c>
      <c r="R301" s="10">
        <v>0.31836160000000002</v>
      </c>
      <c r="S301">
        <v>3.4876762000000001</v>
      </c>
      <c r="T301">
        <f t="shared" si="110"/>
        <v>68.979553726854959</v>
      </c>
      <c r="U301" s="3">
        <f t="shared" si="132"/>
        <v>0.46153038516405515</v>
      </c>
      <c r="V301">
        <f t="shared" si="133"/>
        <v>5.0561014265335649</v>
      </c>
    </row>
    <row r="302" spans="1:25" ht="16">
      <c r="A302" t="s">
        <v>162</v>
      </c>
      <c r="B302" t="s">
        <v>109</v>
      </c>
      <c r="C302" t="s">
        <v>109</v>
      </c>
      <c r="D302">
        <v>1</v>
      </c>
      <c r="E302" t="s">
        <v>171</v>
      </c>
      <c r="F302" s="16">
        <v>43663</v>
      </c>
      <c r="G302" t="b">
        <v>0</v>
      </c>
      <c r="H302" t="s">
        <v>17</v>
      </c>
      <c r="I302" s="10" t="s">
        <v>123</v>
      </c>
      <c r="J302">
        <v>100.1</v>
      </c>
      <c r="K302">
        <v>16333.38</v>
      </c>
      <c r="L302">
        <v>16395.78</v>
      </c>
      <c r="M302">
        <v>16395.87</v>
      </c>
      <c r="N302">
        <f t="shared" si="136"/>
        <v>100.1</v>
      </c>
      <c r="O302">
        <f t="shared" si="109"/>
        <v>62.489999999999782</v>
      </c>
      <c r="P302">
        <f>(O302-N302)/O302</f>
        <v>-0.60185629700752674</v>
      </c>
      <c r="Q302">
        <v>54.85</v>
      </c>
      <c r="R302" s="10">
        <v>0.40588999999999997</v>
      </c>
      <c r="S302">
        <v>3.6157119999999998</v>
      </c>
      <c r="T302">
        <f t="shared" si="110"/>
        <v>87.861817890862852</v>
      </c>
      <c r="U302" s="3">
        <f t="shared" si="132"/>
        <v>0.46196403596403429</v>
      </c>
      <c r="V302">
        <f t="shared" si="133"/>
        <v>4.1152255744255593</v>
      </c>
      <c r="W302" s="1">
        <f>100*(V303-V302)/V304</f>
        <v>31.136311861696761</v>
      </c>
      <c r="X302" s="1">
        <f>1000000*(V303-V302)/55.85/100</f>
        <v>545.40114403398275</v>
      </c>
    </row>
    <row r="303" spans="1:25" ht="16">
      <c r="A303" t="s">
        <v>162</v>
      </c>
      <c r="B303" t="s">
        <v>109</v>
      </c>
      <c r="C303" t="s">
        <v>109</v>
      </c>
      <c r="D303">
        <v>1</v>
      </c>
      <c r="E303" t="s">
        <v>171</v>
      </c>
      <c r="F303" s="16">
        <v>43663</v>
      </c>
      <c r="G303" t="b">
        <v>0</v>
      </c>
      <c r="H303" t="s">
        <v>18</v>
      </c>
      <c r="I303" s="10" t="s">
        <v>123</v>
      </c>
      <c r="J303">
        <v>99.6</v>
      </c>
      <c r="K303">
        <v>16319.43</v>
      </c>
      <c r="L303">
        <v>16407.21</v>
      </c>
      <c r="M303">
        <v>16408.89</v>
      </c>
      <c r="N303">
        <f t="shared" si="136"/>
        <v>99.6</v>
      </c>
      <c r="O303">
        <f t="shared" si="109"/>
        <v>89.459999999999127</v>
      </c>
      <c r="P303">
        <f>(O303-N303)/O303</f>
        <v>-0.11334674714957485</v>
      </c>
      <c r="Q303">
        <v>89.8</v>
      </c>
      <c r="R303" s="10">
        <v>0.82616000000000001</v>
      </c>
      <c r="S303">
        <v>7.1597540000000004</v>
      </c>
      <c r="T303">
        <f t="shared" si="110"/>
        <v>99.978537894031817</v>
      </c>
      <c r="U303" s="3">
        <f t="shared" si="132"/>
        <v>0.82633734939758241</v>
      </c>
      <c r="V303">
        <f t="shared" si="133"/>
        <v>7.161290963855353</v>
      </c>
    </row>
    <row r="304" spans="1:25" ht="16">
      <c r="A304" t="s">
        <v>162</v>
      </c>
      <c r="B304" t="s">
        <v>109</v>
      </c>
      <c r="C304" t="s">
        <v>109</v>
      </c>
      <c r="D304">
        <v>1</v>
      </c>
      <c r="E304" t="s">
        <v>171</v>
      </c>
      <c r="F304" s="16">
        <v>43663</v>
      </c>
      <c r="G304" t="b">
        <v>0</v>
      </c>
      <c r="H304" t="s">
        <v>16</v>
      </c>
      <c r="I304" s="10" t="s">
        <v>123</v>
      </c>
      <c r="J304">
        <v>99</v>
      </c>
      <c r="K304" t="s">
        <v>109</v>
      </c>
      <c r="L304">
        <v>16193.87</v>
      </c>
      <c r="M304">
        <v>16193.83</v>
      </c>
      <c r="N304">
        <f t="shared" si="136"/>
        <v>99</v>
      </c>
      <c r="O304" t="e">
        <f t="shared" si="109"/>
        <v>#VALUE!</v>
      </c>
      <c r="P304">
        <v>0</v>
      </c>
      <c r="Q304">
        <v>91.48</v>
      </c>
      <c r="R304" s="10">
        <v>0.9998764</v>
      </c>
      <c r="S304">
        <v>8.9494883999999999</v>
      </c>
      <c r="T304">
        <f t="shared" si="110"/>
        <v>91.48</v>
      </c>
      <c r="U304" s="3">
        <f t="shared" si="132"/>
        <v>1.093</v>
      </c>
      <c r="V304">
        <f t="shared" si="133"/>
        <v>9.7829999999999995</v>
      </c>
    </row>
    <row r="305" spans="1:25" ht="16">
      <c r="A305" t="s">
        <v>162</v>
      </c>
      <c r="B305" t="s">
        <v>109</v>
      </c>
      <c r="C305" t="s">
        <v>109</v>
      </c>
      <c r="D305">
        <v>2</v>
      </c>
      <c r="E305" t="s">
        <v>171</v>
      </c>
      <c r="F305" s="16">
        <v>43663</v>
      </c>
      <c r="G305" t="b">
        <v>0</v>
      </c>
      <c r="H305" t="s">
        <v>17</v>
      </c>
      <c r="I305" s="10" t="s">
        <v>124</v>
      </c>
      <c r="J305">
        <v>100.1</v>
      </c>
      <c r="K305">
        <v>16422.490000000002</v>
      </c>
      <c r="L305">
        <v>16487.12</v>
      </c>
      <c r="M305">
        <v>16487.46</v>
      </c>
      <c r="N305">
        <f t="shared" si="136"/>
        <v>100.1</v>
      </c>
      <c r="O305">
        <f t="shared" si="109"/>
        <v>64.969999999997526</v>
      </c>
      <c r="P305">
        <f>(O305-N305)/O305</f>
        <v>-0.54071109742964141</v>
      </c>
      <c r="Q305">
        <v>57.96</v>
      </c>
      <c r="R305" s="10">
        <v>0.43006319999999998</v>
      </c>
      <c r="S305">
        <v>3.3935580000000001</v>
      </c>
      <c r="T305">
        <f t="shared" si="110"/>
        <v>89.299615207022015</v>
      </c>
      <c r="U305" s="3">
        <f t="shared" si="132"/>
        <v>0.48159580419578585</v>
      </c>
      <c r="V305">
        <f t="shared" si="133"/>
        <v>3.8001933066931621</v>
      </c>
      <c r="W305" s="1">
        <f t="shared" ref="W305" si="143">100*(V306-V305)/V307</f>
        <v>29.487334659411463</v>
      </c>
      <c r="X305" s="1">
        <f t="shared" ref="X305" si="144">1000000*(V306-V305)/55.85/100</f>
        <v>458.8619973588988</v>
      </c>
    </row>
    <row r="306" spans="1:25" ht="16">
      <c r="A306" t="s">
        <v>162</v>
      </c>
      <c r="B306" t="s">
        <v>109</v>
      </c>
      <c r="C306" t="s">
        <v>109</v>
      </c>
      <c r="D306">
        <v>2</v>
      </c>
      <c r="E306" t="s">
        <v>171</v>
      </c>
      <c r="F306" s="16">
        <v>43663</v>
      </c>
      <c r="G306" t="b">
        <v>0</v>
      </c>
      <c r="H306" t="s">
        <v>18</v>
      </c>
      <c r="I306" s="10" t="s">
        <v>124</v>
      </c>
      <c r="J306">
        <v>100.9</v>
      </c>
      <c r="K306">
        <v>14191.55</v>
      </c>
      <c r="L306">
        <v>14283.25</v>
      </c>
      <c r="M306">
        <v>14283.53</v>
      </c>
      <c r="N306">
        <f t="shared" si="136"/>
        <v>100.9</v>
      </c>
      <c r="O306">
        <f t="shared" si="109"/>
        <v>91.980000000001382</v>
      </c>
      <c r="P306">
        <f>(O306-N306)/O306</f>
        <v>-9.6977603826902473E-2</v>
      </c>
      <c r="Q306">
        <v>90.54</v>
      </c>
      <c r="R306" s="10">
        <v>0.6908202</v>
      </c>
      <c r="S306">
        <v>6.3196919999999999</v>
      </c>
      <c r="T306">
        <f t="shared" si="110"/>
        <v>99.320352250487758</v>
      </c>
      <c r="U306" s="3">
        <f t="shared" si="132"/>
        <v>0.69554747274530271</v>
      </c>
      <c r="V306">
        <f t="shared" si="133"/>
        <v>6.3629375619426121</v>
      </c>
    </row>
    <row r="307" spans="1:25" ht="16">
      <c r="A307" t="s">
        <v>162</v>
      </c>
      <c r="B307" t="s">
        <v>109</v>
      </c>
      <c r="C307" t="s">
        <v>109</v>
      </c>
      <c r="D307">
        <v>2</v>
      </c>
      <c r="E307" t="s">
        <v>171</v>
      </c>
      <c r="F307" s="16">
        <v>43663</v>
      </c>
      <c r="G307" t="b">
        <v>0</v>
      </c>
      <c r="H307" t="s">
        <v>16</v>
      </c>
      <c r="I307" s="10" t="s">
        <v>124</v>
      </c>
      <c r="J307">
        <v>99.5</v>
      </c>
      <c r="K307" t="s">
        <v>109</v>
      </c>
      <c r="L307">
        <v>16376.27</v>
      </c>
      <c r="M307">
        <v>16378.75</v>
      </c>
      <c r="N307">
        <f t="shared" si="136"/>
        <v>99.5</v>
      </c>
      <c r="O307" t="e">
        <f t="shared" si="109"/>
        <v>#VALUE!</v>
      </c>
      <c r="P307">
        <v>0</v>
      </c>
      <c r="Q307">
        <v>85.58</v>
      </c>
      <c r="R307" s="10">
        <v>0.80274040000000002</v>
      </c>
      <c r="S307">
        <v>7.4377578</v>
      </c>
      <c r="T307">
        <f t="shared" si="110"/>
        <v>85.58</v>
      </c>
      <c r="U307" s="3">
        <f t="shared" si="132"/>
        <v>0.93800000000000006</v>
      </c>
      <c r="V307">
        <f t="shared" si="133"/>
        <v>8.6909999999999989</v>
      </c>
    </row>
    <row r="308" spans="1:25" ht="16">
      <c r="A308" t="s">
        <v>162</v>
      </c>
      <c r="B308" t="s">
        <v>109</v>
      </c>
      <c r="C308" t="s">
        <v>109</v>
      </c>
      <c r="D308">
        <v>3</v>
      </c>
      <c r="E308" t="s">
        <v>171</v>
      </c>
      <c r="F308" s="16">
        <v>43663</v>
      </c>
      <c r="G308" t="b">
        <v>0</v>
      </c>
      <c r="H308" t="s">
        <v>17</v>
      </c>
      <c r="I308" s="10" t="s">
        <v>125</v>
      </c>
      <c r="J308">
        <v>100</v>
      </c>
      <c r="K308">
        <v>16471.32</v>
      </c>
      <c r="L308">
        <v>16541.830000000002</v>
      </c>
      <c r="M308">
        <v>16541.45</v>
      </c>
      <c r="N308">
        <f t="shared" si="136"/>
        <v>100</v>
      </c>
      <c r="O308">
        <f t="shared" si="109"/>
        <v>70.130000000001019</v>
      </c>
      <c r="P308">
        <f>(O308-N308)/O308</f>
        <v>-0.42592328532722867</v>
      </c>
      <c r="Q308">
        <v>61.74</v>
      </c>
      <c r="R308" s="10">
        <v>0.54207720000000004</v>
      </c>
      <c r="S308">
        <v>4.1242320000000001</v>
      </c>
      <c r="T308">
        <f t="shared" si="110"/>
        <v>88.036503636103106</v>
      </c>
      <c r="U308" s="3">
        <f t="shared" si="132"/>
        <v>0.61574140000000888</v>
      </c>
      <c r="V308">
        <f t="shared" si="133"/>
        <v>4.6846840000000673</v>
      </c>
      <c r="W308" s="1">
        <f t="shared" ref="W308" si="145">100*(V309-V308)/V310</f>
        <v>28.160692812586017</v>
      </c>
      <c r="X308" s="1">
        <f t="shared" ref="X308" si="146">1000000*(V309-V308)/55.85/100</f>
        <v>494.28696802467442</v>
      </c>
    </row>
    <row r="309" spans="1:25" ht="16">
      <c r="A309" t="s">
        <v>162</v>
      </c>
      <c r="B309" t="s">
        <v>109</v>
      </c>
      <c r="C309" t="s">
        <v>109</v>
      </c>
      <c r="D309">
        <v>3</v>
      </c>
      <c r="E309" t="s">
        <v>171</v>
      </c>
      <c r="F309" s="16">
        <v>43663</v>
      </c>
      <c r="G309" t="b">
        <v>0</v>
      </c>
      <c r="H309" t="s">
        <v>18</v>
      </c>
      <c r="I309" s="10" t="s">
        <v>125</v>
      </c>
      <c r="J309">
        <v>100.5</v>
      </c>
      <c r="K309">
        <v>16254.09</v>
      </c>
      <c r="L309">
        <v>16344.99</v>
      </c>
      <c r="M309">
        <v>16344.82</v>
      </c>
      <c r="N309">
        <f t="shared" si="136"/>
        <v>100.5</v>
      </c>
      <c r="O309">
        <f t="shared" si="109"/>
        <v>90.729999999999563</v>
      </c>
      <c r="P309">
        <f>(O309-N309)/O309</f>
        <v>-0.10768213380359841</v>
      </c>
      <c r="Q309">
        <v>91.1</v>
      </c>
      <c r="R309" s="10">
        <v>0.896424</v>
      </c>
      <c r="S309">
        <v>7.5130169999999996</v>
      </c>
      <c r="T309">
        <f t="shared" si="110"/>
        <v>100.90984238950782</v>
      </c>
      <c r="U309" s="3">
        <f t="shared" si="132"/>
        <v>0.8883414925373091</v>
      </c>
      <c r="V309">
        <f t="shared" si="133"/>
        <v>7.4452767164178741</v>
      </c>
    </row>
    <row r="310" spans="1:25" ht="16">
      <c r="A310" t="s">
        <v>162</v>
      </c>
      <c r="B310" t="s">
        <v>109</v>
      </c>
      <c r="C310" t="s">
        <v>109</v>
      </c>
      <c r="D310">
        <v>3</v>
      </c>
      <c r="E310" t="s">
        <v>171</v>
      </c>
      <c r="F310" s="16">
        <v>43663</v>
      </c>
      <c r="G310" t="b">
        <v>0</v>
      </c>
      <c r="H310" t="s">
        <v>16</v>
      </c>
      <c r="I310" s="10" t="s">
        <v>125</v>
      </c>
      <c r="J310">
        <v>99.1</v>
      </c>
      <c r="K310" t="s">
        <v>109</v>
      </c>
      <c r="L310">
        <v>13881.45</v>
      </c>
      <c r="M310">
        <v>13884.52</v>
      </c>
      <c r="N310">
        <f t="shared" si="136"/>
        <v>99.1</v>
      </c>
      <c r="O310" t="e">
        <f t="shared" si="109"/>
        <v>#VALUE!</v>
      </c>
      <c r="P310">
        <v>0</v>
      </c>
      <c r="Q310">
        <v>84.41</v>
      </c>
      <c r="R310" s="10">
        <v>0.99941440000000004</v>
      </c>
      <c r="S310">
        <v>8.2747122999999991</v>
      </c>
      <c r="T310">
        <f t="shared" si="110"/>
        <v>84.41</v>
      </c>
      <c r="U310" s="3">
        <f t="shared" si="132"/>
        <v>1.1839999999999999</v>
      </c>
      <c r="V310">
        <f t="shared" si="133"/>
        <v>9.802999999999999</v>
      </c>
    </row>
    <row r="311" spans="1:25" ht="16">
      <c r="A311" t="s">
        <v>162</v>
      </c>
      <c r="B311" t="s">
        <v>109</v>
      </c>
      <c r="C311" t="s">
        <v>109</v>
      </c>
      <c r="D311">
        <v>4</v>
      </c>
      <c r="E311" t="s">
        <v>171</v>
      </c>
      <c r="F311" s="16">
        <v>43663</v>
      </c>
      <c r="G311" t="b">
        <v>0</v>
      </c>
      <c r="H311" t="s">
        <v>17</v>
      </c>
      <c r="I311" s="10" t="s">
        <v>126</v>
      </c>
      <c r="J311">
        <v>99.4</v>
      </c>
      <c r="K311">
        <v>16094.12</v>
      </c>
      <c r="L311">
        <v>16156.77</v>
      </c>
      <c r="M311">
        <v>16157</v>
      </c>
      <c r="N311">
        <f t="shared" si="136"/>
        <v>99.4</v>
      </c>
      <c r="O311">
        <f t="shared" si="109"/>
        <v>62.8799999999992</v>
      </c>
      <c r="P311">
        <f>(O311-N311)/O311</f>
        <v>-0.58078880407126698</v>
      </c>
      <c r="Q311">
        <v>57.23</v>
      </c>
      <c r="R311" s="10">
        <v>0.39660390000000001</v>
      </c>
      <c r="S311">
        <v>3.4595535000000002</v>
      </c>
      <c r="T311">
        <f t="shared" si="110"/>
        <v>90.468543256998601</v>
      </c>
      <c r="U311" s="3">
        <f t="shared" si="132"/>
        <v>0.43838873239436066</v>
      </c>
      <c r="V311">
        <f t="shared" si="133"/>
        <v>3.8240402414486439</v>
      </c>
      <c r="W311" s="1">
        <f t="shared" ref="W311" si="147">100*(V312-V311)/V313</f>
        <v>29.352315236681413</v>
      </c>
      <c r="X311" s="1">
        <f t="shared" ref="X311" si="148">1000000*(V312-V311)/55.85/100</f>
        <v>464.11870341116116</v>
      </c>
    </row>
    <row r="312" spans="1:25" ht="16">
      <c r="A312" t="s">
        <v>162</v>
      </c>
      <c r="B312" t="s">
        <v>109</v>
      </c>
      <c r="C312" t="s">
        <v>109</v>
      </c>
      <c r="D312">
        <v>4</v>
      </c>
      <c r="E312" t="s">
        <v>171</v>
      </c>
      <c r="F312" s="16">
        <v>43663</v>
      </c>
      <c r="G312" t="b">
        <v>0</v>
      </c>
      <c r="H312" t="s">
        <v>18</v>
      </c>
      <c r="I312" s="10" t="s">
        <v>126</v>
      </c>
      <c r="J312">
        <v>100</v>
      </c>
      <c r="K312">
        <v>16522.830000000002</v>
      </c>
      <c r="L312">
        <v>16613.07</v>
      </c>
      <c r="M312">
        <v>16614.150000000001</v>
      </c>
      <c r="N312">
        <f t="shared" si="136"/>
        <v>100</v>
      </c>
      <c r="O312">
        <f t="shared" si="109"/>
        <v>91.319999999999709</v>
      </c>
      <c r="P312">
        <f>(O312-N312)/O312</f>
        <v>-9.505037231713008E-2</v>
      </c>
      <c r="Q312">
        <v>91.49</v>
      </c>
      <c r="R312" s="10">
        <v>0.70172829999999997</v>
      </c>
      <c r="S312">
        <v>6.4280873999999999</v>
      </c>
      <c r="T312">
        <f t="shared" si="110"/>
        <v>100.18615856329423</v>
      </c>
      <c r="U312" s="3">
        <f t="shared" si="132"/>
        <v>0.70042439999999773</v>
      </c>
      <c r="V312">
        <f t="shared" si="133"/>
        <v>6.4161431999999792</v>
      </c>
    </row>
    <row r="313" spans="1:25" ht="16">
      <c r="A313" t="s">
        <v>162</v>
      </c>
      <c r="B313" t="s">
        <v>109</v>
      </c>
      <c r="C313" t="s">
        <v>109</v>
      </c>
      <c r="D313">
        <v>4</v>
      </c>
      <c r="E313" t="s">
        <v>171</v>
      </c>
      <c r="F313" s="16">
        <v>43663</v>
      </c>
      <c r="G313" t="b">
        <v>0</v>
      </c>
      <c r="H313" t="s">
        <v>16</v>
      </c>
      <c r="I313" s="10" t="s">
        <v>126</v>
      </c>
      <c r="J313">
        <v>100.4</v>
      </c>
      <c r="K313" t="s">
        <v>109</v>
      </c>
      <c r="L313">
        <v>16331.63</v>
      </c>
      <c r="M313">
        <v>16333.59</v>
      </c>
      <c r="N313">
        <f t="shared" si="136"/>
        <v>100.4</v>
      </c>
      <c r="O313" t="e">
        <f t="shared" si="109"/>
        <v>#VALUE!</v>
      </c>
      <c r="P313">
        <v>0</v>
      </c>
      <c r="Q313">
        <v>88.2</v>
      </c>
      <c r="R313" s="10">
        <v>0.80262</v>
      </c>
      <c r="S313">
        <v>7.7889419999999996</v>
      </c>
      <c r="T313">
        <f t="shared" si="110"/>
        <v>88.2</v>
      </c>
      <c r="U313" s="3">
        <f t="shared" si="132"/>
        <v>0.91</v>
      </c>
      <c r="V313">
        <f t="shared" si="133"/>
        <v>8.8309999999999995</v>
      </c>
    </row>
    <row r="314" spans="1:25" ht="16">
      <c r="A314" t="s">
        <v>162</v>
      </c>
      <c r="B314" t="s">
        <v>109</v>
      </c>
      <c r="C314" t="s">
        <v>109</v>
      </c>
      <c r="D314">
        <v>1</v>
      </c>
      <c r="E314" t="s">
        <v>172</v>
      </c>
      <c r="F314" s="16">
        <v>43668</v>
      </c>
      <c r="G314" t="b">
        <v>0</v>
      </c>
      <c r="H314" t="s">
        <v>17</v>
      </c>
      <c r="I314" s="10" t="s">
        <v>127</v>
      </c>
      <c r="J314">
        <v>100.29</v>
      </c>
      <c r="K314">
        <v>13927.9</v>
      </c>
      <c r="L314">
        <v>13982.74</v>
      </c>
      <c r="M314">
        <v>13981.37</v>
      </c>
      <c r="N314">
        <f t="shared" si="136"/>
        <v>100.29</v>
      </c>
      <c r="O314">
        <f t="shared" si="109"/>
        <v>53.470000000001164</v>
      </c>
      <c r="P314">
        <f>(O314-N314)/O314</f>
        <v>-0.87563119506261122</v>
      </c>
      <c r="Q314">
        <v>49.4</v>
      </c>
      <c r="R314" s="10">
        <v>0.28997800000000001</v>
      </c>
      <c r="S314">
        <v>2.7881360000000002</v>
      </c>
      <c r="T314">
        <f t="shared" si="110"/>
        <v>92.656181036092988</v>
      </c>
      <c r="U314" s="3">
        <f t="shared" si="132"/>
        <v>0.3129613121946424</v>
      </c>
      <c r="V314">
        <f t="shared" si="133"/>
        <v>3.0091203509822173</v>
      </c>
      <c r="W314" s="1">
        <f t="shared" ref="W314" si="149">100*(V315-V314)/V316</f>
        <v>37.70056883528563</v>
      </c>
      <c r="X314" s="1">
        <f t="shared" ref="X314" si="150">1000000*(V315-V314)/55.85/100</f>
        <v>573.0351456450129</v>
      </c>
    </row>
    <row r="315" spans="1:25" ht="16">
      <c r="A315" t="s">
        <v>162</v>
      </c>
      <c r="B315" t="s">
        <v>109</v>
      </c>
      <c r="C315" t="s">
        <v>109</v>
      </c>
      <c r="D315">
        <v>1</v>
      </c>
      <c r="E315" t="s">
        <v>172</v>
      </c>
      <c r="F315" s="16">
        <v>43668</v>
      </c>
      <c r="G315" t="b">
        <v>0</v>
      </c>
      <c r="H315" t="s">
        <v>18</v>
      </c>
      <c r="I315" s="10" t="s">
        <v>127</v>
      </c>
      <c r="J315">
        <v>100.28</v>
      </c>
      <c r="K315">
        <v>13991</v>
      </c>
      <c r="L315">
        <v>14084.36</v>
      </c>
      <c r="M315">
        <v>14085.39</v>
      </c>
      <c r="N315">
        <f t="shared" si="136"/>
        <v>100.28</v>
      </c>
      <c r="O315">
        <f t="shared" si="109"/>
        <v>94.389999999999418</v>
      </c>
      <c r="P315">
        <f>(O315-N315)/O315</f>
        <v>-6.240067803793431E-2</v>
      </c>
      <c r="Q315">
        <v>95.66</v>
      </c>
      <c r="R315" s="10">
        <v>0.57874300000000001</v>
      </c>
      <c r="S315">
        <v>6.3106901999999998</v>
      </c>
      <c r="T315">
        <f t="shared" si="110"/>
        <v>101.62924886110879</v>
      </c>
      <c r="U315" s="3">
        <f t="shared" si="132"/>
        <v>0.56946499800558081</v>
      </c>
      <c r="V315">
        <f t="shared" si="133"/>
        <v>6.2095216394096147</v>
      </c>
    </row>
    <row r="316" spans="1:25" ht="16">
      <c r="A316" t="s">
        <v>162</v>
      </c>
      <c r="B316" t="s">
        <v>109</v>
      </c>
      <c r="C316" t="s">
        <v>109</v>
      </c>
      <c r="D316">
        <v>1</v>
      </c>
      <c r="E316" t="s">
        <v>172</v>
      </c>
      <c r="F316" s="16">
        <v>43668</v>
      </c>
      <c r="G316" t="b">
        <v>0</v>
      </c>
      <c r="H316" t="s">
        <v>16</v>
      </c>
      <c r="I316" s="10" t="s">
        <v>127</v>
      </c>
      <c r="J316">
        <v>99.55</v>
      </c>
      <c r="K316" t="s">
        <v>109</v>
      </c>
      <c r="L316">
        <v>13562.42</v>
      </c>
      <c r="M316">
        <v>13558.4</v>
      </c>
      <c r="N316">
        <f t="shared" si="136"/>
        <v>99.55</v>
      </c>
      <c r="O316" t="e">
        <f t="shared" si="109"/>
        <v>#VALUE!</v>
      </c>
      <c r="P316">
        <v>0</v>
      </c>
      <c r="Q316">
        <v>89.56</v>
      </c>
      <c r="R316" s="10">
        <v>0.67349119999999996</v>
      </c>
      <c r="S316">
        <v>7.6027484000000003</v>
      </c>
      <c r="T316">
        <f t="shared" si="110"/>
        <v>89.56</v>
      </c>
      <c r="U316" s="3">
        <f t="shared" si="132"/>
        <v>0.752</v>
      </c>
      <c r="V316">
        <f t="shared" si="133"/>
        <v>8.4890000000000008</v>
      </c>
      <c r="Y316" t="s">
        <v>113</v>
      </c>
    </row>
    <row r="317" spans="1:25" ht="16">
      <c r="A317" t="s">
        <v>162</v>
      </c>
      <c r="B317" t="s">
        <v>109</v>
      </c>
      <c r="C317" t="s">
        <v>109</v>
      </c>
      <c r="D317">
        <v>2</v>
      </c>
      <c r="E317" t="s">
        <v>172</v>
      </c>
      <c r="F317" s="16">
        <v>43668</v>
      </c>
      <c r="G317" t="b">
        <v>0</v>
      </c>
      <c r="H317" t="s">
        <v>16</v>
      </c>
      <c r="I317" s="10" t="s">
        <v>128</v>
      </c>
      <c r="J317">
        <v>99.72</v>
      </c>
      <c r="K317" t="s">
        <v>109</v>
      </c>
      <c r="L317">
        <v>16732.509999999998</v>
      </c>
      <c r="M317">
        <v>16729.689999999999</v>
      </c>
      <c r="N317">
        <f t="shared" si="136"/>
        <v>99.72</v>
      </c>
      <c r="O317" t="e">
        <f t="shared" si="109"/>
        <v>#VALUE!</v>
      </c>
      <c r="P317">
        <v>0</v>
      </c>
      <c r="Q317">
        <v>85.43</v>
      </c>
      <c r="R317" s="10">
        <v>0.59801000000000004</v>
      </c>
      <c r="S317">
        <v>7.3837149000000002</v>
      </c>
      <c r="T317">
        <f t="shared" si="110"/>
        <v>85.43</v>
      </c>
      <c r="U317" s="3">
        <f t="shared" si="132"/>
        <v>0.7</v>
      </c>
      <c r="V317">
        <f t="shared" si="133"/>
        <v>8.6429999999999989</v>
      </c>
      <c r="W317" s="1">
        <f t="shared" ref="W317" si="151">100*(V319-V318)/V317</f>
        <v>24.810412284164101</v>
      </c>
      <c r="X317" s="1">
        <f t="shared" ref="X317" si="152">1000000*(V319-V318)/55.85/100</f>
        <v>383.95057004839805</v>
      </c>
      <c r="Y317" t="s">
        <v>114</v>
      </c>
    </row>
    <row r="318" spans="1:25" ht="16">
      <c r="A318" t="s">
        <v>162</v>
      </c>
      <c r="B318" t="s">
        <v>109</v>
      </c>
      <c r="C318" t="s">
        <v>109</v>
      </c>
      <c r="D318">
        <v>2</v>
      </c>
      <c r="E318" t="s">
        <v>172</v>
      </c>
      <c r="F318" s="16">
        <v>43668</v>
      </c>
      <c r="G318" t="b">
        <v>0</v>
      </c>
      <c r="H318" t="s">
        <v>17</v>
      </c>
      <c r="I318" s="10" t="s">
        <v>128</v>
      </c>
      <c r="J318">
        <v>100.04</v>
      </c>
      <c r="K318">
        <v>13785</v>
      </c>
      <c r="L318">
        <v>13846.24</v>
      </c>
      <c r="M318">
        <v>13843.46</v>
      </c>
      <c r="N318">
        <f t="shared" si="136"/>
        <v>100.04</v>
      </c>
      <c r="O318">
        <f t="shared" si="109"/>
        <v>58.459999999999127</v>
      </c>
      <c r="P318">
        <f>(O318-N318)/O318</f>
        <v>-0.71125555935685081</v>
      </c>
      <c r="Q318">
        <v>57.75</v>
      </c>
      <c r="R318" s="10">
        <v>0.33033000000000001</v>
      </c>
      <c r="S318">
        <v>3.7069725</v>
      </c>
      <c r="T318">
        <f t="shared" si="110"/>
        <v>98.825008552858137</v>
      </c>
      <c r="U318" s="3">
        <f t="shared" si="132"/>
        <v>0.3342574970011945</v>
      </c>
      <c r="V318">
        <f t="shared" si="133"/>
        <v>3.7510469812074607</v>
      </c>
      <c r="Y318" t="s">
        <v>114</v>
      </c>
    </row>
    <row r="319" spans="1:25" ht="16">
      <c r="A319" t="s">
        <v>162</v>
      </c>
      <c r="B319" t="s">
        <v>109</v>
      </c>
      <c r="C319" t="s">
        <v>109</v>
      </c>
      <c r="D319">
        <v>2</v>
      </c>
      <c r="E319" t="s">
        <v>172</v>
      </c>
      <c r="F319" s="16">
        <v>43668</v>
      </c>
      <c r="G319" t="b">
        <v>0</v>
      </c>
      <c r="H319" t="s">
        <v>18</v>
      </c>
      <c r="I319" s="10" t="s">
        <v>128</v>
      </c>
      <c r="J319">
        <v>99.68</v>
      </c>
      <c r="K319">
        <v>16133.85</v>
      </c>
      <c r="L319">
        <v>16225.73</v>
      </c>
      <c r="M319">
        <v>16225.93</v>
      </c>
      <c r="N319">
        <f t="shared" si="136"/>
        <v>99.68</v>
      </c>
      <c r="O319">
        <f t="shared" si="109"/>
        <v>92.079999999999927</v>
      </c>
      <c r="P319">
        <f>(O319-N319)/O319</f>
        <v>-8.2536924413554355E-2</v>
      </c>
      <c r="Q319">
        <v>98.09</v>
      </c>
      <c r="R319" s="10">
        <v>0.53655229999999998</v>
      </c>
      <c r="S319">
        <v>6.2601038000000004</v>
      </c>
      <c r="T319">
        <f t="shared" si="110"/>
        <v>106.18604691572556</v>
      </c>
      <c r="U319" s="3">
        <f t="shared" si="132"/>
        <v>0.50529454253611505</v>
      </c>
      <c r="V319">
        <f t="shared" si="133"/>
        <v>5.8954109149277638</v>
      </c>
      <c r="Y319" t="s">
        <v>115</v>
      </c>
    </row>
    <row r="320" spans="1:25" ht="16">
      <c r="A320" t="s">
        <v>162</v>
      </c>
      <c r="B320" t="s">
        <v>109</v>
      </c>
      <c r="C320" t="s">
        <v>109</v>
      </c>
      <c r="D320">
        <v>3</v>
      </c>
      <c r="E320" t="s">
        <v>172</v>
      </c>
      <c r="F320" s="16">
        <v>43668</v>
      </c>
      <c r="G320" t="b">
        <v>0</v>
      </c>
      <c r="H320" t="s">
        <v>16</v>
      </c>
      <c r="I320" s="10" t="s">
        <v>129</v>
      </c>
      <c r="J320">
        <v>52.41</v>
      </c>
      <c r="K320" t="s">
        <v>109</v>
      </c>
      <c r="L320">
        <v>14025.68</v>
      </c>
      <c r="M320">
        <v>14022.57</v>
      </c>
      <c r="N320">
        <f t="shared" si="136"/>
        <v>52.41</v>
      </c>
      <c r="O320" t="e">
        <f t="shared" si="109"/>
        <v>#VALUE!</v>
      </c>
      <c r="P320">
        <v>0</v>
      </c>
      <c r="Q320">
        <v>49.92</v>
      </c>
      <c r="R320" s="10">
        <v>0.52965119999999999</v>
      </c>
      <c r="S320">
        <v>4.7578752</v>
      </c>
      <c r="T320">
        <f t="shared" si="110"/>
        <v>49.92</v>
      </c>
      <c r="U320" s="3">
        <f t="shared" si="132"/>
        <v>1.0609999999999999</v>
      </c>
      <c r="V320">
        <f t="shared" si="133"/>
        <v>9.5309999999999988</v>
      </c>
      <c r="W320" s="1">
        <f t="shared" ref="W320" si="153">100*(V322-V321)/V320</f>
        <v>35.490378961546291</v>
      </c>
      <c r="X320" s="1">
        <f t="shared" ref="X320" si="154">1000000*(V322-V321)/55.85/100</f>
        <v>605.65586729184895</v>
      </c>
    </row>
    <row r="321" spans="1:25" ht="16">
      <c r="A321" t="s">
        <v>162</v>
      </c>
      <c r="B321" t="s">
        <v>109</v>
      </c>
      <c r="C321" t="s">
        <v>109</v>
      </c>
      <c r="D321">
        <v>3</v>
      </c>
      <c r="E321" t="s">
        <v>172</v>
      </c>
      <c r="F321" s="16">
        <v>43668</v>
      </c>
      <c r="G321" t="b">
        <v>0</v>
      </c>
      <c r="H321" t="s">
        <v>17</v>
      </c>
      <c r="I321" s="10" t="s">
        <v>129</v>
      </c>
      <c r="J321">
        <v>99.79</v>
      </c>
      <c r="K321">
        <v>15633.2</v>
      </c>
      <c r="L321">
        <v>15676.37</v>
      </c>
      <c r="M321">
        <v>15675.15</v>
      </c>
      <c r="N321">
        <f t="shared" si="136"/>
        <v>99.79</v>
      </c>
      <c r="O321">
        <f t="shared" si="109"/>
        <v>41.949999999998909</v>
      </c>
      <c r="P321">
        <f>(O321-N321)/O321</f>
        <v>-1.3787842669845674</v>
      </c>
      <c r="Q321">
        <v>43.97</v>
      </c>
      <c r="R321" s="10">
        <v>0.38957419999999998</v>
      </c>
      <c r="S321">
        <v>3.1328624999999999</v>
      </c>
      <c r="T321">
        <f t="shared" si="110"/>
        <v>104.59514421931142</v>
      </c>
      <c r="U321" s="3">
        <f t="shared" si="132"/>
        <v>0.37245916424490461</v>
      </c>
      <c r="V321">
        <f t="shared" si="133"/>
        <v>2.9952274777030987</v>
      </c>
    </row>
    <row r="322" spans="1:25" ht="16">
      <c r="A322" t="s">
        <v>162</v>
      </c>
      <c r="B322" t="s">
        <v>109</v>
      </c>
      <c r="C322" t="s">
        <v>109</v>
      </c>
      <c r="D322">
        <v>3</v>
      </c>
      <c r="E322" t="s">
        <v>172</v>
      </c>
      <c r="F322" s="16">
        <v>43668</v>
      </c>
      <c r="G322" t="b">
        <v>0</v>
      </c>
      <c r="H322" t="s">
        <v>18</v>
      </c>
      <c r="I322" s="10" t="s">
        <v>129</v>
      </c>
      <c r="J322">
        <v>90.73</v>
      </c>
      <c r="K322">
        <v>15939.52</v>
      </c>
      <c r="L322">
        <v>16023.46</v>
      </c>
      <c r="M322">
        <v>16022.47</v>
      </c>
      <c r="N322">
        <f t="shared" si="136"/>
        <v>90.73</v>
      </c>
      <c r="O322">
        <f t="shared" ref="O322:O370" si="155">M322-K322</f>
        <v>82.949999999998909</v>
      </c>
      <c r="P322">
        <f>(O322-N322)/O322</f>
        <v>-9.3791440626898107E-2</v>
      </c>
      <c r="Q322">
        <v>85.76</v>
      </c>
      <c r="R322" s="10">
        <v>0.66892799999999997</v>
      </c>
      <c r="S322">
        <v>5.9826176000000002</v>
      </c>
      <c r="T322">
        <f t="shared" ref="T322:T370" si="156">(Q322-(Q322*P322))</f>
        <v>93.803553948162786</v>
      </c>
      <c r="U322" s="3">
        <f t="shared" si="132"/>
        <v>0.71311583820124691</v>
      </c>
      <c r="V322">
        <f t="shared" si="133"/>
        <v>6.3778154965280756</v>
      </c>
      <c r="Y322" t="s">
        <v>113</v>
      </c>
    </row>
    <row r="323" spans="1:25" ht="16">
      <c r="A323" t="s">
        <v>162</v>
      </c>
      <c r="B323" t="s">
        <v>109</v>
      </c>
      <c r="C323" t="s">
        <v>109</v>
      </c>
      <c r="D323">
        <v>4</v>
      </c>
      <c r="E323" t="s">
        <v>172</v>
      </c>
      <c r="F323" s="16">
        <v>43668</v>
      </c>
      <c r="G323" t="b">
        <v>0</v>
      </c>
      <c r="H323" t="s">
        <v>16</v>
      </c>
      <c r="I323" s="10" t="s">
        <v>130</v>
      </c>
      <c r="J323">
        <v>99.55</v>
      </c>
      <c r="K323" t="s">
        <v>109</v>
      </c>
      <c r="L323">
        <v>16456.900000000001</v>
      </c>
      <c r="M323">
        <v>16454.37</v>
      </c>
      <c r="N323">
        <f t="shared" si="136"/>
        <v>99.55</v>
      </c>
      <c r="O323" t="e">
        <f t="shared" si="155"/>
        <v>#VALUE!</v>
      </c>
      <c r="P323">
        <v>0</v>
      </c>
      <c r="Q323">
        <v>99.1</v>
      </c>
      <c r="R323" s="10">
        <v>0.75514199999999998</v>
      </c>
      <c r="S323">
        <v>7.728809</v>
      </c>
      <c r="T323">
        <f t="shared" si="156"/>
        <v>99.1</v>
      </c>
      <c r="U323" s="3">
        <f t="shared" si="132"/>
        <v>0.76200000000000012</v>
      </c>
      <c r="V323">
        <f t="shared" si="133"/>
        <v>7.7990000000000004</v>
      </c>
      <c r="W323" s="1">
        <f t="shared" ref="W323" si="157">100*(V325-V324)/V323</f>
        <v>37.072092272737436</v>
      </c>
      <c r="X323" s="1">
        <f t="shared" ref="X323" si="158">1000000*(V325-V324)/55.85/100</f>
        <v>517.68173256057162</v>
      </c>
    </row>
    <row r="324" spans="1:25" ht="16">
      <c r="A324" t="s">
        <v>162</v>
      </c>
      <c r="B324" t="s">
        <v>109</v>
      </c>
      <c r="C324" t="s">
        <v>109</v>
      </c>
      <c r="D324">
        <v>4</v>
      </c>
      <c r="E324" t="s">
        <v>172</v>
      </c>
      <c r="F324" s="16">
        <v>43668</v>
      </c>
      <c r="G324" t="b">
        <v>0</v>
      </c>
      <c r="H324" t="s">
        <v>17</v>
      </c>
      <c r="I324" s="10" t="s">
        <v>130</v>
      </c>
      <c r="J324">
        <v>100.63</v>
      </c>
      <c r="K324">
        <v>14261.7</v>
      </c>
      <c r="L324">
        <v>14318.89</v>
      </c>
      <c r="M324">
        <v>14319.34</v>
      </c>
      <c r="N324">
        <f t="shared" si="136"/>
        <v>100.63</v>
      </c>
      <c r="O324">
        <f t="shared" si="155"/>
        <v>57.639999999999418</v>
      </c>
      <c r="P324">
        <f>(O324-N324)/O324</f>
        <v>-0.74583622484387602</v>
      </c>
      <c r="Q324">
        <v>51.9</v>
      </c>
      <c r="R324" s="10">
        <v>0.336312</v>
      </c>
      <c r="S324">
        <v>2.9006910000000001</v>
      </c>
      <c r="T324">
        <f t="shared" si="156"/>
        <v>90.608900069397166</v>
      </c>
      <c r="U324" s="3">
        <f t="shared" si="132"/>
        <v>0.37116883633111025</v>
      </c>
      <c r="V324">
        <f t="shared" si="133"/>
        <v>3.2013312133558256</v>
      </c>
    </row>
    <row r="325" spans="1:25" ht="16">
      <c r="A325" t="s">
        <v>162</v>
      </c>
      <c r="B325" t="s">
        <v>109</v>
      </c>
      <c r="C325" t="s">
        <v>109</v>
      </c>
      <c r="D325">
        <v>4</v>
      </c>
      <c r="E325" t="s">
        <v>172</v>
      </c>
      <c r="F325" s="16">
        <v>43668</v>
      </c>
      <c r="G325" t="b">
        <v>0</v>
      </c>
      <c r="H325" t="s">
        <v>18</v>
      </c>
      <c r="I325" s="10" t="s">
        <v>130</v>
      </c>
      <c r="J325">
        <v>100.55</v>
      </c>
      <c r="K325">
        <v>16267.58</v>
      </c>
      <c r="L325">
        <v>16364.58</v>
      </c>
      <c r="M325">
        <v>16362.75</v>
      </c>
      <c r="N325">
        <f t="shared" si="136"/>
        <v>100.55</v>
      </c>
      <c r="O325">
        <f t="shared" si="155"/>
        <v>95.170000000000073</v>
      </c>
      <c r="P325">
        <f>(O325-N325)/O325</f>
        <v>-5.6530419249762744E-2</v>
      </c>
      <c r="Q325">
        <v>96.59</v>
      </c>
      <c r="R325" s="10">
        <v>0.59692619999999996</v>
      </c>
      <c r="S325">
        <v>6.2174982999999999</v>
      </c>
      <c r="T325">
        <f t="shared" si="156"/>
        <v>102.05027319533458</v>
      </c>
      <c r="U325" s="3">
        <f t="shared" si="132"/>
        <v>0.58493346593734508</v>
      </c>
      <c r="V325">
        <f t="shared" si="133"/>
        <v>6.0925836897066183</v>
      </c>
    </row>
    <row r="326" spans="1:25" ht="16">
      <c r="A326" t="s">
        <v>162</v>
      </c>
      <c r="B326" t="s">
        <v>109</v>
      </c>
      <c r="C326" t="s">
        <v>109</v>
      </c>
      <c r="D326">
        <v>1</v>
      </c>
      <c r="E326" t="s">
        <v>172</v>
      </c>
      <c r="F326" s="16">
        <v>43682</v>
      </c>
      <c r="G326" t="b">
        <v>0</v>
      </c>
      <c r="H326" t="s">
        <v>18</v>
      </c>
      <c r="I326" s="10" t="s">
        <v>131</v>
      </c>
      <c r="J326">
        <v>99.73</v>
      </c>
      <c r="K326">
        <v>16508.77</v>
      </c>
      <c r="L326">
        <v>16602.259999999998</v>
      </c>
      <c r="M326">
        <v>16602.52</v>
      </c>
      <c r="N326">
        <f t="shared" si="136"/>
        <v>99.73</v>
      </c>
      <c r="O326">
        <f t="shared" si="155"/>
        <v>93.75</v>
      </c>
      <c r="P326">
        <f>(O326-N326)/O326</f>
        <v>-6.3786666666666714E-2</v>
      </c>
      <c r="Q326">
        <v>92.94</v>
      </c>
      <c r="R326" s="10">
        <v>0.29369040000000002</v>
      </c>
      <c r="S326">
        <v>3.6014249999999999</v>
      </c>
      <c r="T326">
        <f t="shared" si="156"/>
        <v>98.868332800000005</v>
      </c>
      <c r="U326" s="3">
        <f t="shared" si="132"/>
        <v>0.29705204050937534</v>
      </c>
      <c r="V326">
        <f t="shared" si="133"/>
        <v>3.6426476486513581</v>
      </c>
      <c r="W326" s="1">
        <f>100*(V326-V328)/V327</f>
        <v>32.694047914760986</v>
      </c>
      <c r="X326" s="1">
        <f>1000000*(V326-V328)/55.85/100</f>
        <v>256.51802679047921</v>
      </c>
    </row>
    <row r="327" spans="1:25" ht="16">
      <c r="A327" t="s">
        <v>162</v>
      </c>
      <c r="B327" t="s">
        <v>109</v>
      </c>
      <c r="C327" t="s">
        <v>109</v>
      </c>
      <c r="D327">
        <v>1</v>
      </c>
      <c r="E327" t="s">
        <v>172</v>
      </c>
      <c r="F327" s="16">
        <v>43682</v>
      </c>
      <c r="G327" t="b">
        <v>0</v>
      </c>
      <c r="H327" t="s">
        <v>16</v>
      </c>
      <c r="I327" s="10" t="s">
        <v>131</v>
      </c>
      <c r="J327">
        <v>99.1</v>
      </c>
      <c r="K327" t="s">
        <v>109</v>
      </c>
      <c r="L327">
        <v>13994.36</v>
      </c>
      <c r="M327">
        <v>13992.82</v>
      </c>
      <c r="N327">
        <f t="shared" si="136"/>
        <v>99.1</v>
      </c>
      <c r="O327" t="e">
        <f t="shared" si="155"/>
        <v>#VALUE!</v>
      </c>
      <c r="P327">
        <v>0</v>
      </c>
      <c r="Q327">
        <v>93.3</v>
      </c>
      <c r="R327" s="10">
        <v>0.36387000000000003</v>
      </c>
      <c r="S327">
        <v>4.088406</v>
      </c>
      <c r="T327">
        <f t="shared" si="156"/>
        <v>93.3</v>
      </c>
      <c r="U327" s="3">
        <f t="shared" si="132"/>
        <v>0.39</v>
      </c>
      <c r="V327">
        <f t="shared" si="133"/>
        <v>4.3819999999999997</v>
      </c>
    </row>
    <row r="328" spans="1:25" ht="16">
      <c r="A328" t="s">
        <v>162</v>
      </c>
      <c r="B328" t="s">
        <v>109</v>
      </c>
      <c r="C328" t="s">
        <v>109</v>
      </c>
      <c r="D328">
        <v>1</v>
      </c>
      <c r="E328" t="s">
        <v>172</v>
      </c>
      <c r="F328" s="16">
        <v>43682</v>
      </c>
      <c r="G328" t="b">
        <v>0</v>
      </c>
      <c r="H328" t="s">
        <v>17</v>
      </c>
      <c r="I328" s="10" t="s">
        <v>131</v>
      </c>
      <c r="J328">
        <v>99.44</v>
      </c>
      <c r="K328">
        <v>16463.89</v>
      </c>
      <c r="L328">
        <v>16539.5</v>
      </c>
      <c r="M328">
        <v>16539.28</v>
      </c>
      <c r="N328">
        <f t="shared" si="136"/>
        <v>99.44</v>
      </c>
      <c r="O328">
        <f t="shared" si="155"/>
        <v>75.389999999999418</v>
      </c>
      <c r="P328">
        <f>(O328-N328)/O328</f>
        <v>-0.31900782597162441</v>
      </c>
      <c r="Q328">
        <v>68.42</v>
      </c>
      <c r="R328" s="10">
        <v>0.194997</v>
      </c>
      <c r="S328">
        <v>1.994443</v>
      </c>
      <c r="T328">
        <f t="shared" si="156"/>
        <v>90.246515452978542</v>
      </c>
      <c r="U328" s="3">
        <f t="shared" si="132"/>
        <v>0.21607150040225095</v>
      </c>
      <c r="V328">
        <f t="shared" si="133"/>
        <v>2.2099944690265318</v>
      </c>
    </row>
    <row r="329" spans="1:25" ht="16">
      <c r="A329" t="s">
        <v>162</v>
      </c>
      <c r="B329" t="s">
        <v>109</v>
      </c>
      <c r="C329" t="s">
        <v>109</v>
      </c>
      <c r="D329">
        <v>2</v>
      </c>
      <c r="E329" t="s">
        <v>172</v>
      </c>
      <c r="F329" s="16">
        <v>43682</v>
      </c>
      <c r="G329" t="b">
        <v>0</v>
      </c>
      <c r="H329" t="s">
        <v>16</v>
      </c>
      <c r="I329" s="10" t="s">
        <v>132</v>
      </c>
      <c r="J329">
        <v>99.27</v>
      </c>
      <c r="K329" t="s">
        <v>109</v>
      </c>
      <c r="L329">
        <v>13978.9</v>
      </c>
      <c r="M329">
        <v>13979.37</v>
      </c>
      <c r="N329">
        <f t="shared" si="136"/>
        <v>99.27</v>
      </c>
      <c r="O329" t="e">
        <f t="shared" si="155"/>
        <v>#VALUE!</v>
      </c>
      <c r="P329">
        <v>0</v>
      </c>
      <c r="Q329">
        <v>90.18</v>
      </c>
      <c r="R329" s="10">
        <v>0.46983780000000003</v>
      </c>
      <c r="S329">
        <v>5.3801388000000001</v>
      </c>
      <c r="T329">
        <f t="shared" si="156"/>
        <v>90.18</v>
      </c>
      <c r="U329" s="3">
        <f t="shared" si="132"/>
        <v>0.52100000000000002</v>
      </c>
      <c r="V329">
        <f t="shared" si="133"/>
        <v>5.9659999999999993</v>
      </c>
      <c r="W329" s="1">
        <f t="shared" ref="W329" si="159">100*(V331-V330)/V329</f>
        <v>51.408510011334627</v>
      </c>
      <c r="X329" s="1">
        <f t="shared" ref="X329" si="160">1000000*(V331-V330)/55.85/100</f>
        <v>549.15518483012067</v>
      </c>
    </row>
    <row r="330" spans="1:25" ht="16">
      <c r="A330" t="s">
        <v>162</v>
      </c>
      <c r="B330" t="s">
        <v>109</v>
      </c>
      <c r="C330" t="s">
        <v>109</v>
      </c>
      <c r="D330">
        <v>2</v>
      </c>
      <c r="E330" t="s">
        <v>172</v>
      </c>
      <c r="F330" s="16">
        <v>43682</v>
      </c>
      <c r="G330" t="b">
        <v>0</v>
      </c>
      <c r="H330" t="s">
        <v>17</v>
      </c>
      <c r="I330" s="10" t="s">
        <v>132</v>
      </c>
      <c r="J330">
        <v>99.14</v>
      </c>
      <c r="K330">
        <v>16446.73</v>
      </c>
      <c r="L330">
        <v>16508.63</v>
      </c>
      <c r="M330">
        <v>16508.2</v>
      </c>
      <c r="N330">
        <f t="shared" si="136"/>
        <v>99.14</v>
      </c>
      <c r="O330">
        <f t="shared" si="155"/>
        <v>61.470000000001164</v>
      </c>
      <c r="P330">
        <f>(O330-N330)/O330</f>
        <v>-0.61281926142830845</v>
      </c>
      <c r="Q330">
        <v>54.7</v>
      </c>
      <c r="R330" s="10">
        <v>0.150972</v>
      </c>
      <c r="S330">
        <v>1.6885889999999999</v>
      </c>
      <c r="T330">
        <f t="shared" si="156"/>
        <v>88.221213600128479</v>
      </c>
      <c r="U330" s="3">
        <f t="shared" si="132"/>
        <v>0.17112890861408431</v>
      </c>
      <c r="V330">
        <f t="shared" si="133"/>
        <v>1.9140396409118776</v>
      </c>
    </row>
    <row r="331" spans="1:25" ht="16">
      <c r="A331" t="s">
        <v>162</v>
      </c>
      <c r="B331" t="s">
        <v>109</v>
      </c>
      <c r="C331" t="s">
        <v>109</v>
      </c>
      <c r="D331">
        <v>2</v>
      </c>
      <c r="E331" t="s">
        <v>172</v>
      </c>
      <c r="F331" s="16">
        <v>43682</v>
      </c>
      <c r="G331" t="b">
        <v>0</v>
      </c>
      <c r="H331" t="s">
        <v>18</v>
      </c>
      <c r="I331" s="10" t="s">
        <v>132</v>
      </c>
      <c r="J331">
        <v>88.86</v>
      </c>
      <c r="K331">
        <v>16145.2</v>
      </c>
      <c r="L331">
        <v>16236.09</v>
      </c>
      <c r="M331">
        <v>16236.65</v>
      </c>
      <c r="N331">
        <f t="shared" si="136"/>
        <v>88.86</v>
      </c>
      <c r="O331">
        <f t="shared" si="155"/>
        <v>91.449999999998909</v>
      </c>
      <c r="P331">
        <f>(O331-N331)/O331</f>
        <v>2.8321487151437289E-2</v>
      </c>
      <c r="Q331">
        <v>92.69</v>
      </c>
      <c r="R331" s="10">
        <v>0.40227459999999998</v>
      </c>
      <c r="S331">
        <v>4.4861959999999996</v>
      </c>
      <c r="T331">
        <f t="shared" si="156"/>
        <v>90.064881355933281</v>
      </c>
      <c r="U331" s="3">
        <f t="shared" si="132"/>
        <v>0.44664978618050333</v>
      </c>
      <c r="V331">
        <f t="shared" si="133"/>
        <v>4.9810713481881015</v>
      </c>
    </row>
    <row r="332" spans="1:25" ht="16">
      <c r="A332" t="s">
        <v>162</v>
      </c>
      <c r="B332" t="s">
        <v>109</v>
      </c>
      <c r="C332" t="s">
        <v>109</v>
      </c>
      <c r="D332">
        <v>3</v>
      </c>
      <c r="E332" t="s">
        <v>172</v>
      </c>
      <c r="F332" s="16">
        <v>43682</v>
      </c>
      <c r="G332" t="b">
        <v>0</v>
      </c>
      <c r="H332" t="s">
        <v>16</v>
      </c>
      <c r="I332" s="10" t="s">
        <v>133</v>
      </c>
      <c r="J332">
        <v>99.12</v>
      </c>
      <c r="K332" t="s">
        <v>109</v>
      </c>
      <c r="L332">
        <v>14059.01</v>
      </c>
      <c r="M332">
        <v>14060.46</v>
      </c>
      <c r="N332">
        <f t="shared" si="136"/>
        <v>99.12</v>
      </c>
      <c r="O332" t="e">
        <f t="shared" si="155"/>
        <v>#VALUE!</v>
      </c>
      <c r="P332">
        <v>0</v>
      </c>
      <c r="Q332">
        <v>90.23</v>
      </c>
      <c r="R332" s="10">
        <v>0.44212699999999999</v>
      </c>
      <c r="S332">
        <v>4.3662296999999999</v>
      </c>
      <c r="T332">
        <f t="shared" si="156"/>
        <v>90.23</v>
      </c>
      <c r="U332" s="3">
        <f t="shared" si="132"/>
        <v>0.48999999999999994</v>
      </c>
      <c r="V332">
        <f t="shared" si="133"/>
        <v>4.8389999999999995</v>
      </c>
      <c r="W332" s="1">
        <f t="shared" ref="W332" si="161">100*(V334-V333)/V332</f>
        <v>31.727573641125179</v>
      </c>
      <c r="X332" s="1">
        <f t="shared" ref="X332" si="162">1000000*(V334-V333)/55.85/100</f>
        <v>274.89656016008007</v>
      </c>
    </row>
    <row r="333" spans="1:25" ht="16">
      <c r="A333" t="s">
        <v>162</v>
      </c>
      <c r="B333" t="s">
        <v>109</v>
      </c>
      <c r="C333" t="s">
        <v>109</v>
      </c>
      <c r="D333">
        <v>3</v>
      </c>
      <c r="E333" t="s">
        <v>172</v>
      </c>
      <c r="F333" s="16">
        <v>43682</v>
      </c>
      <c r="G333" t="b">
        <v>0</v>
      </c>
      <c r="H333" t="s">
        <v>17</v>
      </c>
      <c r="I333" s="10" t="s">
        <v>133</v>
      </c>
      <c r="J333">
        <v>100.6</v>
      </c>
      <c r="K333">
        <v>13754.03</v>
      </c>
      <c r="L333">
        <v>13823.77</v>
      </c>
      <c r="M333">
        <v>13824.73</v>
      </c>
      <c r="N333">
        <f t="shared" si="136"/>
        <v>100.6</v>
      </c>
      <c r="O333">
        <f t="shared" si="155"/>
        <v>70.699999999998909</v>
      </c>
      <c r="P333">
        <f>(O333-N333)/O333</f>
        <v>-0.42291371994344479</v>
      </c>
      <c r="Q333">
        <v>63.25</v>
      </c>
      <c r="R333" s="10">
        <v>0.1789975</v>
      </c>
      <c r="S333">
        <v>1.9164749999999999</v>
      </c>
      <c r="T333">
        <f t="shared" si="156"/>
        <v>89.999292786422885</v>
      </c>
      <c r="U333" s="3">
        <f t="shared" si="132"/>
        <v>0.19888767395625936</v>
      </c>
      <c r="V333">
        <f t="shared" si="133"/>
        <v>2.1294333996023527</v>
      </c>
    </row>
    <row r="334" spans="1:25" ht="16">
      <c r="A334" t="s">
        <v>162</v>
      </c>
      <c r="B334" t="s">
        <v>109</v>
      </c>
      <c r="C334" t="s">
        <v>109</v>
      </c>
      <c r="D334">
        <v>3</v>
      </c>
      <c r="E334" t="s">
        <v>172</v>
      </c>
      <c r="F334" s="16">
        <v>43682</v>
      </c>
      <c r="G334" t="b">
        <v>0</v>
      </c>
      <c r="H334" t="s">
        <v>18</v>
      </c>
      <c r="I334" s="10" t="s">
        <v>133</v>
      </c>
      <c r="J334">
        <v>99.55</v>
      </c>
      <c r="K334">
        <v>16241.59</v>
      </c>
      <c r="L334">
        <v>16334.38</v>
      </c>
      <c r="M334">
        <v>16334.8</v>
      </c>
      <c r="N334">
        <f t="shared" si="136"/>
        <v>99.55</v>
      </c>
      <c r="O334">
        <f t="shared" si="155"/>
        <v>93.209999999999127</v>
      </c>
      <c r="P334">
        <f>(O334-N334)/O334</f>
        <v>-6.8018452955701428E-2</v>
      </c>
      <c r="Q334">
        <v>93.29</v>
      </c>
      <c r="R334" s="10">
        <v>0.34237430000000002</v>
      </c>
      <c r="S334">
        <v>3.6513705999999999</v>
      </c>
      <c r="T334">
        <f t="shared" si="156"/>
        <v>99.635441476237389</v>
      </c>
      <c r="U334" s="3">
        <f t="shared" si="132"/>
        <v>0.34362702159718417</v>
      </c>
      <c r="V334">
        <f t="shared" si="133"/>
        <v>3.6647306880963999</v>
      </c>
    </row>
    <row r="335" spans="1:25" ht="16">
      <c r="A335" t="s">
        <v>162</v>
      </c>
      <c r="B335" t="s">
        <v>109</v>
      </c>
      <c r="C335" t="s">
        <v>109</v>
      </c>
      <c r="D335">
        <v>4</v>
      </c>
      <c r="E335" t="s">
        <v>172</v>
      </c>
      <c r="F335" s="16">
        <v>43682</v>
      </c>
      <c r="G335" t="b">
        <v>0</v>
      </c>
      <c r="H335" t="s">
        <v>16</v>
      </c>
      <c r="I335" s="10" t="s">
        <v>134</v>
      </c>
      <c r="J335">
        <v>99.28</v>
      </c>
      <c r="K335" t="s">
        <v>109</v>
      </c>
      <c r="L335">
        <v>16064.73</v>
      </c>
      <c r="M335">
        <v>16065.95</v>
      </c>
      <c r="N335">
        <f t="shared" si="136"/>
        <v>99.28</v>
      </c>
      <c r="O335" t="e">
        <f t="shared" si="155"/>
        <v>#VALUE!</v>
      </c>
      <c r="P335">
        <v>0</v>
      </c>
      <c r="Q335">
        <v>93.85</v>
      </c>
      <c r="R335" s="10">
        <v>0.54526850000000004</v>
      </c>
      <c r="S335">
        <v>5.1777044999999999</v>
      </c>
      <c r="T335">
        <f t="shared" si="156"/>
        <v>93.85</v>
      </c>
      <c r="U335" s="3">
        <f t="shared" si="132"/>
        <v>0.58100000000000007</v>
      </c>
      <c r="V335">
        <f t="shared" si="133"/>
        <v>5.5170000000000003</v>
      </c>
      <c r="W335" s="1">
        <f t="shared" ref="W335" si="163">100*(V337-V336)/V335</f>
        <v>23.221121489032786</v>
      </c>
      <c r="X335" s="1">
        <f t="shared" ref="X335" si="164">1000000*(V337-V336)/55.85/100</f>
        <v>229.38393420768824</v>
      </c>
    </row>
    <row r="336" spans="1:25" ht="16">
      <c r="A336" t="s">
        <v>162</v>
      </c>
      <c r="B336" t="s">
        <v>109</v>
      </c>
      <c r="C336" t="s">
        <v>109</v>
      </c>
      <c r="D336">
        <v>4</v>
      </c>
      <c r="E336" t="s">
        <v>172</v>
      </c>
      <c r="F336" s="16">
        <v>43682</v>
      </c>
      <c r="G336" t="b">
        <v>0</v>
      </c>
      <c r="H336" t="s">
        <v>17</v>
      </c>
      <c r="I336" s="10" t="s">
        <v>134</v>
      </c>
      <c r="J336">
        <v>100.78</v>
      </c>
      <c r="K336">
        <v>16209.73</v>
      </c>
      <c r="L336">
        <v>16283.16</v>
      </c>
      <c r="M336">
        <v>16282.98</v>
      </c>
      <c r="N336">
        <f t="shared" si="136"/>
        <v>100.78</v>
      </c>
      <c r="O336">
        <f t="shared" si="155"/>
        <v>73.25</v>
      </c>
      <c r="P336">
        <f>(O336-N336)/O336</f>
        <v>-0.37583617747440273</v>
      </c>
      <c r="Q336">
        <v>62.72</v>
      </c>
      <c r="R336" s="10">
        <v>0.24899840000000001</v>
      </c>
      <c r="S336">
        <v>2.4906112</v>
      </c>
      <c r="T336">
        <f t="shared" si="156"/>
        <v>86.292445051194534</v>
      </c>
      <c r="U336" s="3">
        <f t="shared" si="132"/>
        <v>0.28855179599126812</v>
      </c>
      <c r="V336">
        <f t="shared" si="133"/>
        <v>2.8862447906330626</v>
      </c>
    </row>
    <row r="337" spans="1:25" ht="16">
      <c r="A337" t="s">
        <v>162</v>
      </c>
      <c r="B337" t="s">
        <v>109</v>
      </c>
      <c r="C337" t="s">
        <v>109</v>
      </c>
      <c r="D337">
        <v>4</v>
      </c>
      <c r="E337" t="s">
        <v>172</v>
      </c>
      <c r="F337" s="16">
        <v>43682</v>
      </c>
      <c r="G337" t="b">
        <v>0</v>
      </c>
      <c r="H337" t="s">
        <v>18</v>
      </c>
      <c r="I337" s="10" t="s">
        <v>134</v>
      </c>
      <c r="J337">
        <v>100.66</v>
      </c>
      <c r="K337">
        <v>16115.9</v>
      </c>
      <c r="L337">
        <v>16209.1</v>
      </c>
      <c r="M337">
        <v>16209.41</v>
      </c>
      <c r="N337">
        <f t="shared" si="136"/>
        <v>100.66</v>
      </c>
      <c r="O337">
        <f t="shared" si="155"/>
        <v>93.510000000000218</v>
      </c>
      <c r="P337">
        <f>(O337-N337)/O337</f>
        <v>-7.6462410437383832E-2</v>
      </c>
      <c r="Q337">
        <v>95.91</v>
      </c>
      <c r="R337" s="10">
        <v>0.46420440000000002</v>
      </c>
      <c r="S337">
        <v>4.3025225999999996</v>
      </c>
      <c r="T337">
        <f t="shared" si="156"/>
        <v>103.24350978504948</v>
      </c>
      <c r="U337" s="3">
        <f t="shared" si="132"/>
        <v>0.44962090204649419</v>
      </c>
      <c r="V337">
        <f t="shared" si="133"/>
        <v>4.1673540631830015</v>
      </c>
    </row>
    <row r="338" spans="1:25" ht="16">
      <c r="A338" t="s">
        <v>162</v>
      </c>
      <c r="B338" t="s">
        <v>109</v>
      </c>
      <c r="C338" t="s">
        <v>109</v>
      </c>
      <c r="D338">
        <v>1</v>
      </c>
      <c r="E338" t="s">
        <v>172</v>
      </c>
      <c r="F338" s="16">
        <v>43696</v>
      </c>
      <c r="G338" t="b">
        <v>0</v>
      </c>
      <c r="H338" t="s">
        <v>17</v>
      </c>
      <c r="I338" s="10" t="s">
        <v>135</v>
      </c>
      <c r="J338">
        <v>99.5</v>
      </c>
      <c r="K338">
        <v>16151.48</v>
      </c>
      <c r="L338">
        <v>16196.72</v>
      </c>
      <c r="M338">
        <v>16197.57</v>
      </c>
      <c r="N338">
        <f t="shared" si="136"/>
        <v>99.5</v>
      </c>
      <c r="O338">
        <f t="shared" si="155"/>
        <v>46.090000000000146</v>
      </c>
      <c r="P338">
        <f>(O338-N338)/O338</f>
        <v>-1.1588197005858036</v>
      </c>
      <c r="Q338">
        <v>39.26</v>
      </c>
      <c r="R338" s="10">
        <v>0.32742840000000001</v>
      </c>
      <c r="S338">
        <v>2.6724282000000001</v>
      </c>
      <c r="T338">
        <f t="shared" si="156"/>
        <v>84.755261444998638</v>
      </c>
      <c r="U338" s="3">
        <f t="shared" si="132"/>
        <v>0.38632221105527764</v>
      </c>
      <c r="V338">
        <f t="shared" si="133"/>
        <v>3.1531118592964926</v>
      </c>
      <c r="W338" s="1">
        <f>100*(V339-V338)/V340</f>
        <v>37.378047506812003</v>
      </c>
      <c r="X338" s="1">
        <f>1000000*(V339-V338)/55.85/100</f>
        <v>633.58634869648927</v>
      </c>
    </row>
    <row r="339" spans="1:25" ht="16">
      <c r="A339" t="s">
        <v>162</v>
      </c>
      <c r="B339" t="s">
        <v>109</v>
      </c>
      <c r="C339" t="s">
        <v>109</v>
      </c>
      <c r="D339">
        <v>1</v>
      </c>
      <c r="E339" t="s">
        <v>172</v>
      </c>
      <c r="F339" s="16">
        <v>43696</v>
      </c>
      <c r="G339" t="b">
        <v>0</v>
      </c>
      <c r="H339" t="s">
        <v>18</v>
      </c>
      <c r="I339" s="10" t="s">
        <v>135</v>
      </c>
      <c r="J339">
        <v>100.2</v>
      </c>
      <c r="K339">
        <v>16065.79</v>
      </c>
      <c r="L339">
        <v>16155.13</v>
      </c>
      <c r="M339">
        <v>16155.49</v>
      </c>
      <c r="N339">
        <f t="shared" si="136"/>
        <v>100.2</v>
      </c>
      <c r="O339">
        <f t="shared" si="155"/>
        <v>89.699999999998909</v>
      </c>
      <c r="P339">
        <f>(O339-N339)/O339</f>
        <v>-0.11705685618730459</v>
      </c>
      <c r="Q339">
        <v>87.9</v>
      </c>
      <c r="R339" s="10">
        <v>0.661887</v>
      </c>
      <c r="S339">
        <v>6.5705249999999999</v>
      </c>
      <c r="T339">
        <f t="shared" si="156"/>
        <v>98.189297658864078</v>
      </c>
      <c r="U339" s="3">
        <f t="shared" si="132"/>
        <v>0.67409281437124924</v>
      </c>
      <c r="V339">
        <f t="shared" si="133"/>
        <v>6.6916916167663851</v>
      </c>
    </row>
    <row r="340" spans="1:25" ht="16">
      <c r="A340" t="s">
        <v>162</v>
      </c>
      <c r="B340" t="s">
        <v>109</v>
      </c>
      <c r="C340" t="s">
        <v>109</v>
      </c>
      <c r="D340">
        <v>1</v>
      </c>
      <c r="E340" t="s">
        <v>172</v>
      </c>
      <c r="F340" s="16">
        <v>43696</v>
      </c>
      <c r="G340" t="b">
        <v>0</v>
      </c>
      <c r="H340" t="s">
        <v>16</v>
      </c>
      <c r="I340" s="10" t="s">
        <v>135</v>
      </c>
      <c r="J340">
        <v>100.5</v>
      </c>
      <c r="K340" t="s">
        <v>109</v>
      </c>
      <c r="L340">
        <v>16220.22</v>
      </c>
      <c r="M340">
        <v>16219.93</v>
      </c>
      <c r="N340">
        <f t="shared" si="136"/>
        <v>100.5</v>
      </c>
      <c r="O340" t="e">
        <f t="shared" si="155"/>
        <v>#VALUE!</v>
      </c>
      <c r="P340">
        <v>0</v>
      </c>
      <c r="Q340">
        <v>94.55</v>
      </c>
      <c r="R340" s="10">
        <v>0.86418700000000004</v>
      </c>
      <c r="S340">
        <v>8.9510485000000006</v>
      </c>
      <c r="T340">
        <f t="shared" si="156"/>
        <v>94.55</v>
      </c>
      <c r="U340" s="3">
        <f t="shared" si="132"/>
        <v>0.91400000000000003</v>
      </c>
      <c r="V340">
        <f t="shared" si="133"/>
        <v>9.4670000000000005</v>
      </c>
    </row>
    <row r="341" spans="1:25" ht="16">
      <c r="A341" t="s">
        <v>162</v>
      </c>
      <c r="B341" t="s">
        <v>109</v>
      </c>
      <c r="C341" t="s">
        <v>109</v>
      </c>
      <c r="D341">
        <v>2</v>
      </c>
      <c r="E341" t="s">
        <v>172</v>
      </c>
      <c r="F341" s="16">
        <v>43696</v>
      </c>
      <c r="G341" t="b">
        <v>0</v>
      </c>
      <c r="H341" t="s">
        <v>17</v>
      </c>
      <c r="I341" s="10" t="s">
        <v>136</v>
      </c>
      <c r="J341">
        <v>99.7</v>
      </c>
      <c r="K341">
        <v>13758.76</v>
      </c>
      <c r="L341">
        <v>13801.69</v>
      </c>
      <c r="M341">
        <v>13803.81</v>
      </c>
      <c r="N341">
        <f t="shared" si="136"/>
        <v>99.7</v>
      </c>
      <c r="O341">
        <f t="shared" si="155"/>
        <v>45.049999999999272</v>
      </c>
      <c r="P341">
        <f>(O341-N341)/O341</f>
        <v>-1.2130965593785041</v>
      </c>
      <c r="Q341">
        <v>39.19</v>
      </c>
      <c r="R341" s="10">
        <v>0.20026089999999999</v>
      </c>
      <c r="S341">
        <v>1.9665542</v>
      </c>
      <c r="T341">
        <f t="shared" si="156"/>
        <v>86.73125416204357</v>
      </c>
      <c r="U341" s="3">
        <f t="shared" si="132"/>
        <v>0.23089819458374755</v>
      </c>
      <c r="V341">
        <f t="shared" si="133"/>
        <v>2.2674112337010666</v>
      </c>
      <c r="W341" s="1">
        <f t="shared" ref="W341" si="165">100*(V342-V341)/V343</f>
        <v>41.428338945272195</v>
      </c>
      <c r="X341" s="1">
        <f t="shared" ref="X341" si="166">1000000*(V342-V341)/55.85/100</f>
        <v>607.22002257116958</v>
      </c>
    </row>
    <row r="342" spans="1:25" ht="16">
      <c r="A342" t="s">
        <v>162</v>
      </c>
      <c r="B342" t="s">
        <v>109</v>
      </c>
      <c r="C342" t="s">
        <v>109</v>
      </c>
      <c r="D342">
        <v>2</v>
      </c>
      <c r="E342" t="s">
        <v>172</v>
      </c>
      <c r="F342" s="16">
        <v>43696</v>
      </c>
      <c r="G342" t="b">
        <v>0</v>
      </c>
      <c r="H342" t="s">
        <v>18</v>
      </c>
      <c r="I342" s="10" t="s">
        <v>136</v>
      </c>
      <c r="J342">
        <v>100.4</v>
      </c>
      <c r="K342">
        <v>16023.05</v>
      </c>
      <c r="L342">
        <v>16111.99</v>
      </c>
      <c r="M342">
        <v>16112.45</v>
      </c>
      <c r="N342">
        <f t="shared" si="136"/>
        <v>100.4</v>
      </c>
      <c r="O342">
        <f t="shared" si="155"/>
        <v>89.400000000001455</v>
      </c>
      <c r="P342">
        <f>(O342-N342)/O342</f>
        <v>-0.12304250559282294</v>
      </c>
      <c r="Q342">
        <v>87.41</v>
      </c>
      <c r="R342" s="10">
        <v>0.56816500000000003</v>
      </c>
      <c r="S342">
        <v>5.5549055000000003</v>
      </c>
      <c r="T342">
        <f t="shared" si="156"/>
        <v>98.165145413868643</v>
      </c>
      <c r="U342" s="3">
        <f t="shared" si="132"/>
        <v>0.57878486055777845</v>
      </c>
      <c r="V342">
        <f t="shared" si="133"/>
        <v>5.6587350597610486</v>
      </c>
    </row>
    <row r="343" spans="1:25" ht="16">
      <c r="A343" t="s">
        <v>162</v>
      </c>
      <c r="B343" t="s">
        <v>109</v>
      </c>
      <c r="C343" t="s">
        <v>109</v>
      </c>
      <c r="D343">
        <v>2</v>
      </c>
      <c r="E343" t="s">
        <v>172</v>
      </c>
      <c r="F343" s="16">
        <v>43696</v>
      </c>
      <c r="G343" t="b">
        <v>0</v>
      </c>
      <c r="H343" t="s">
        <v>16</v>
      </c>
      <c r="I343" s="10" t="s">
        <v>136</v>
      </c>
      <c r="J343">
        <v>101.3</v>
      </c>
      <c r="K343" t="s">
        <v>109</v>
      </c>
      <c r="L343">
        <v>14876.79</v>
      </c>
      <c r="M343">
        <v>14879.08</v>
      </c>
      <c r="N343">
        <f t="shared" si="136"/>
        <v>101.3</v>
      </c>
      <c r="O343" t="e">
        <f t="shared" si="155"/>
        <v>#VALUE!</v>
      </c>
      <c r="P343">
        <v>0</v>
      </c>
      <c r="Q343">
        <v>87.95</v>
      </c>
      <c r="R343" s="10">
        <v>0.63939650000000003</v>
      </c>
      <c r="S343">
        <v>7.1995870000000002</v>
      </c>
      <c r="T343">
        <f t="shared" si="156"/>
        <v>87.95</v>
      </c>
      <c r="U343" s="3">
        <f t="shared" si="132"/>
        <v>0.72699999999999998</v>
      </c>
      <c r="V343">
        <f t="shared" si="133"/>
        <v>8.1859999999999999</v>
      </c>
    </row>
    <row r="344" spans="1:25" ht="16">
      <c r="A344" t="s">
        <v>162</v>
      </c>
      <c r="B344" t="s">
        <v>109</v>
      </c>
      <c r="C344" t="s">
        <v>109</v>
      </c>
      <c r="D344">
        <v>3</v>
      </c>
      <c r="E344" t="s">
        <v>172</v>
      </c>
      <c r="F344" s="16">
        <v>43696</v>
      </c>
      <c r="G344" t="b">
        <v>0</v>
      </c>
      <c r="H344" t="s">
        <v>17</v>
      </c>
      <c r="I344" s="10" t="s">
        <v>137</v>
      </c>
      <c r="J344">
        <v>100.2</v>
      </c>
      <c r="K344">
        <v>16044.13</v>
      </c>
      <c r="L344">
        <v>16094.83</v>
      </c>
      <c r="M344">
        <v>16095.62</v>
      </c>
      <c r="N344">
        <f t="shared" si="136"/>
        <v>100.2</v>
      </c>
      <c r="O344">
        <f t="shared" si="155"/>
        <v>51.490000000001601</v>
      </c>
      <c r="P344">
        <f>(O344-N344)/O344</f>
        <v>-0.94600893377348783</v>
      </c>
      <c r="Q344">
        <v>43.22</v>
      </c>
      <c r="R344" s="10">
        <v>0.25456580000000001</v>
      </c>
      <c r="S344">
        <v>2.1333392</v>
      </c>
      <c r="T344">
        <f t="shared" si="156"/>
        <v>84.106506117690145</v>
      </c>
      <c r="U344" s="3">
        <f t="shared" si="132"/>
        <v>0.30267075848304337</v>
      </c>
      <c r="V344">
        <f t="shared" si="133"/>
        <v>2.5364734530938913</v>
      </c>
      <c r="W344" s="1">
        <f t="shared" ref="W344" si="167">100*(V345-V344)/V346</f>
        <v>35.189431480823821</v>
      </c>
      <c r="X344" s="1">
        <f t="shared" ref="X344" si="168">1000000*(V345-V344)/55.85/100</f>
        <v>478.28643575816221</v>
      </c>
      <c r="Y344" t="s">
        <v>116</v>
      </c>
    </row>
    <row r="345" spans="1:25" ht="16">
      <c r="A345" t="s">
        <v>162</v>
      </c>
      <c r="B345" t="s">
        <v>109</v>
      </c>
      <c r="C345" t="s">
        <v>109</v>
      </c>
      <c r="D345">
        <v>3</v>
      </c>
      <c r="E345" t="s">
        <v>172</v>
      </c>
      <c r="F345" s="16">
        <v>43696</v>
      </c>
      <c r="G345" t="b">
        <v>0</v>
      </c>
      <c r="H345" t="s">
        <v>18</v>
      </c>
      <c r="I345" s="10" t="s">
        <v>137</v>
      </c>
      <c r="J345">
        <v>100.1</v>
      </c>
      <c r="K345">
        <v>14056.26</v>
      </c>
      <c r="L345">
        <v>14142.78</v>
      </c>
      <c r="M345">
        <v>14144.45</v>
      </c>
      <c r="N345">
        <f t="shared" si="136"/>
        <v>100.1</v>
      </c>
      <c r="O345">
        <f t="shared" si="155"/>
        <v>88.190000000000509</v>
      </c>
      <c r="P345">
        <f>(O345-N345)/O345</f>
        <v>-0.13504932532032449</v>
      </c>
      <c r="Q345">
        <v>89.06</v>
      </c>
      <c r="R345" s="10">
        <v>0.53970359999999995</v>
      </c>
      <c r="S345">
        <v>5.2643366</v>
      </c>
      <c r="T345">
        <f t="shared" si="156"/>
        <v>101.0874929130281</v>
      </c>
      <c r="U345" s="3">
        <f t="shared" si="132"/>
        <v>0.53389750249750556</v>
      </c>
      <c r="V345">
        <f t="shared" si="133"/>
        <v>5.2077031968032275</v>
      </c>
      <c r="Y345" t="s">
        <v>116</v>
      </c>
    </row>
    <row r="346" spans="1:25" ht="16">
      <c r="A346" t="s">
        <v>162</v>
      </c>
      <c r="B346" t="s">
        <v>109</v>
      </c>
      <c r="C346" t="s">
        <v>109</v>
      </c>
      <c r="D346">
        <v>3</v>
      </c>
      <c r="E346" t="s">
        <v>172</v>
      </c>
      <c r="F346" s="16">
        <v>43696</v>
      </c>
      <c r="G346" t="b">
        <v>0</v>
      </c>
      <c r="H346" t="s">
        <v>16</v>
      </c>
      <c r="I346" s="10" t="s">
        <v>137</v>
      </c>
      <c r="J346">
        <v>99.3</v>
      </c>
      <c r="K346" t="s">
        <v>109</v>
      </c>
      <c r="L346">
        <v>13793.46</v>
      </c>
      <c r="M346">
        <v>13795.67</v>
      </c>
      <c r="N346">
        <f t="shared" si="136"/>
        <v>99.3</v>
      </c>
      <c r="O346" t="e">
        <f t="shared" si="155"/>
        <v>#VALUE!</v>
      </c>
      <c r="P346">
        <v>0</v>
      </c>
      <c r="Q346">
        <v>91.49</v>
      </c>
      <c r="R346" s="10">
        <v>0.64683429999999997</v>
      </c>
      <c r="S346">
        <v>6.9450059</v>
      </c>
      <c r="T346">
        <f t="shared" si="156"/>
        <v>91.49</v>
      </c>
      <c r="U346" s="3">
        <f t="shared" si="132"/>
        <v>0.70700000000000007</v>
      </c>
      <c r="V346">
        <f t="shared" si="133"/>
        <v>7.5910000000000002</v>
      </c>
      <c r="Y346" t="s">
        <v>116</v>
      </c>
    </row>
    <row r="347" spans="1:25" ht="16">
      <c r="A347" t="s">
        <v>162</v>
      </c>
      <c r="B347" t="s">
        <v>109</v>
      </c>
      <c r="C347" t="s">
        <v>109</v>
      </c>
      <c r="D347">
        <v>1</v>
      </c>
      <c r="E347" t="s">
        <v>172</v>
      </c>
      <c r="F347" s="16">
        <v>43710</v>
      </c>
      <c r="G347" t="b">
        <v>0</v>
      </c>
      <c r="H347" t="s">
        <v>18</v>
      </c>
      <c r="I347" s="10" t="s">
        <v>138</v>
      </c>
      <c r="J347">
        <v>81.400000000000006</v>
      </c>
      <c r="K347">
        <v>15632</v>
      </c>
      <c r="L347">
        <v>15708.59</v>
      </c>
      <c r="M347">
        <v>15707.34</v>
      </c>
      <c r="N347">
        <f t="shared" si="136"/>
        <v>81.400000000000006</v>
      </c>
      <c r="O347">
        <f t="shared" si="155"/>
        <v>75.340000000000146</v>
      </c>
      <c r="P347">
        <f>(O347-N347)/O347</f>
        <v>-8.0435359702679163E-2</v>
      </c>
      <c r="Q347">
        <v>76.5</v>
      </c>
      <c r="R347" s="10">
        <v>0.59670000000000001</v>
      </c>
      <c r="S347">
        <v>5.753565</v>
      </c>
      <c r="T347">
        <f t="shared" si="156"/>
        <v>82.653305017254951</v>
      </c>
      <c r="U347" s="3">
        <f t="shared" si="132"/>
        <v>0.72193120393120536</v>
      </c>
      <c r="V347">
        <f t="shared" si="133"/>
        <v>6.9610828009828145</v>
      </c>
      <c r="W347" s="1">
        <f>100*(V347-V348)/V349</f>
        <v>41.235481701521373</v>
      </c>
      <c r="X347" s="1">
        <f>1000000*(V347-V348)/55.85/100</f>
        <v>709.30935130978662</v>
      </c>
      <c r="Y347" t="s">
        <v>117</v>
      </c>
    </row>
    <row r="348" spans="1:25" ht="16">
      <c r="A348" t="s">
        <v>162</v>
      </c>
      <c r="B348" t="s">
        <v>109</v>
      </c>
      <c r="C348" t="s">
        <v>109</v>
      </c>
      <c r="D348">
        <v>1</v>
      </c>
      <c r="E348" t="s">
        <v>172</v>
      </c>
      <c r="F348" s="16">
        <v>43710</v>
      </c>
      <c r="G348" t="b">
        <v>0</v>
      </c>
      <c r="H348" t="s">
        <v>17</v>
      </c>
      <c r="I348" s="10" t="s">
        <v>138</v>
      </c>
      <c r="J348">
        <v>94.7</v>
      </c>
      <c r="K348">
        <v>16149.98</v>
      </c>
      <c r="L348">
        <v>16190.06</v>
      </c>
      <c r="M348">
        <v>16190.41</v>
      </c>
      <c r="N348">
        <f t="shared" si="136"/>
        <v>94.7</v>
      </c>
      <c r="O348">
        <f t="shared" si="155"/>
        <v>40.430000000000291</v>
      </c>
      <c r="P348">
        <f>(O348-N348)/O348</f>
        <v>-1.3423200593618432</v>
      </c>
      <c r="Q348">
        <v>34.729999999999997</v>
      </c>
      <c r="R348" s="10">
        <v>0.2684629</v>
      </c>
      <c r="S348">
        <v>2.4401297999999998</v>
      </c>
      <c r="T348">
        <f t="shared" si="156"/>
        <v>81.348775661636807</v>
      </c>
      <c r="U348" s="3">
        <f t="shared" si="132"/>
        <v>0.33001467793030864</v>
      </c>
      <c r="V348">
        <f t="shared" si="133"/>
        <v>2.999590073917656</v>
      </c>
      <c r="Y348" t="s">
        <v>117</v>
      </c>
    </row>
    <row r="349" spans="1:25" ht="16">
      <c r="A349" t="s">
        <v>162</v>
      </c>
      <c r="B349" t="s">
        <v>109</v>
      </c>
      <c r="C349" t="s">
        <v>109</v>
      </c>
      <c r="D349">
        <v>1</v>
      </c>
      <c r="E349" t="s">
        <v>172</v>
      </c>
      <c r="F349" s="16">
        <v>43710</v>
      </c>
      <c r="G349" t="b">
        <v>0</v>
      </c>
      <c r="H349" t="s">
        <v>16</v>
      </c>
      <c r="I349" s="10" t="s">
        <v>138</v>
      </c>
      <c r="J349">
        <v>73.7</v>
      </c>
      <c r="K349" t="s">
        <v>109</v>
      </c>
      <c r="L349">
        <v>13882.02</v>
      </c>
      <c r="M349">
        <v>13880.93</v>
      </c>
      <c r="N349">
        <f t="shared" si="136"/>
        <v>73.7</v>
      </c>
      <c r="O349" t="e">
        <f t="shared" si="155"/>
        <v>#VALUE!</v>
      </c>
      <c r="P349">
        <v>0</v>
      </c>
      <c r="Q349">
        <v>68.72</v>
      </c>
      <c r="R349" s="10">
        <v>0.65696319999999997</v>
      </c>
      <c r="S349">
        <v>6.6019303999999996</v>
      </c>
      <c r="T349">
        <f t="shared" si="156"/>
        <v>68.72</v>
      </c>
      <c r="U349" s="3">
        <f t="shared" si="132"/>
        <v>0.95600000000000007</v>
      </c>
      <c r="V349">
        <f t="shared" si="133"/>
        <v>9.6069999999999993</v>
      </c>
      <c r="Y349" t="s">
        <v>117</v>
      </c>
    </row>
    <row r="350" spans="1:25" ht="16">
      <c r="A350" t="s">
        <v>162</v>
      </c>
      <c r="B350" t="s">
        <v>109</v>
      </c>
      <c r="C350" t="s">
        <v>109</v>
      </c>
      <c r="D350">
        <v>2</v>
      </c>
      <c r="E350" t="s">
        <v>172</v>
      </c>
      <c r="F350" s="16">
        <v>43710</v>
      </c>
      <c r="G350" t="b">
        <v>0</v>
      </c>
      <c r="H350" t="s">
        <v>17</v>
      </c>
      <c r="I350" s="10" t="s">
        <v>139</v>
      </c>
      <c r="J350">
        <v>99.8</v>
      </c>
      <c r="K350">
        <v>16471.25</v>
      </c>
      <c r="L350">
        <v>16545.830000000002</v>
      </c>
      <c r="M350">
        <v>16549.439999999999</v>
      </c>
      <c r="N350">
        <f t="shared" si="136"/>
        <v>99.8</v>
      </c>
      <c r="O350">
        <f t="shared" si="155"/>
        <v>78.18999999999869</v>
      </c>
      <c r="P350">
        <f>(O350-N350)/O350</f>
        <v>-0.27637805345954303</v>
      </c>
      <c r="Q350">
        <v>67.3</v>
      </c>
      <c r="R350" s="10">
        <v>0.207957</v>
      </c>
      <c r="S350">
        <v>2.1118739999999998</v>
      </c>
      <c r="T350">
        <f t="shared" si="156"/>
        <v>85.900242997827235</v>
      </c>
      <c r="U350" s="3">
        <f t="shared" si="132"/>
        <v>0.24209128256512624</v>
      </c>
      <c r="V350">
        <f t="shared" si="133"/>
        <v>2.4585192384769128</v>
      </c>
      <c r="W350" s="1">
        <f>100*(V351-V350)/V352</f>
        <v>30.3403541775001</v>
      </c>
      <c r="X350" s="1">
        <f>1000000*(V351-V350)/55.85/100</f>
        <v>218.76563343382793</v>
      </c>
      <c r="Y350" t="s">
        <v>118</v>
      </c>
    </row>
    <row r="351" spans="1:25" ht="16">
      <c r="A351" t="s">
        <v>162</v>
      </c>
      <c r="B351" t="s">
        <v>109</v>
      </c>
      <c r="C351" t="s">
        <v>109</v>
      </c>
      <c r="D351">
        <v>2</v>
      </c>
      <c r="E351" t="s">
        <v>172</v>
      </c>
      <c r="F351" s="16">
        <v>43710</v>
      </c>
      <c r="G351" t="b">
        <v>0</v>
      </c>
      <c r="H351" t="s">
        <v>18</v>
      </c>
      <c r="I351" s="10" t="s">
        <v>139</v>
      </c>
      <c r="J351">
        <v>99.6</v>
      </c>
      <c r="K351">
        <v>13696.4</v>
      </c>
      <c r="L351">
        <v>13795.18</v>
      </c>
      <c r="M351">
        <v>13793.76</v>
      </c>
      <c r="N351">
        <f t="shared" si="136"/>
        <v>99.6</v>
      </c>
      <c r="O351">
        <f t="shared" si="155"/>
        <v>97.360000000000582</v>
      </c>
      <c r="P351">
        <f>(O351-N351)/O351</f>
        <v>-2.3007395234176241E-2</v>
      </c>
      <c r="Q351">
        <v>96.72</v>
      </c>
      <c r="R351" s="10">
        <v>0.29015999999999997</v>
      </c>
      <c r="S351">
        <v>3.641508</v>
      </c>
      <c r="T351">
        <f t="shared" si="156"/>
        <v>98.945275267049524</v>
      </c>
      <c r="U351" s="3">
        <f t="shared" si="132"/>
        <v>0.29325301204819454</v>
      </c>
      <c r="V351">
        <f t="shared" si="133"/>
        <v>3.6803253012048418</v>
      </c>
      <c r="Y351" t="s">
        <v>117</v>
      </c>
    </row>
    <row r="352" spans="1:25" ht="16">
      <c r="A352" t="s">
        <v>162</v>
      </c>
      <c r="B352" t="s">
        <v>109</v>
      </c>
      <c r="C352" t="s">
        <v>109</v>
      </c>
      <c r="D352">
        <v>2</v>
      </c>
      <c r="E352" t="s">
        <v>172</v>
      </c>
      <c r="F352" s="16">
        <v>43710</v>
      </c>
      <c r="G352" t="b">
        <v>0</v>
      </c>
      <c r="H352" t="s">
        <v>16</v>
      </c>
      <c r="I352" s="10" t="s">
        <v>139</v>
      </c>
      <c r="J352">
        <v>99.8</v>
      </c>
      <c r="K352" t="s">
        <v>109</v>
      </c>
      <c r="L352">
        <v>16173.41</v>
      </c>
      <c r="M352">
        <v>16172.98</v>
      </c>
      <c r="N352">
        <f t="shared" si="136"/>
        <v>99.8</v>
      </c>
      <c r="O352" t="e">
        <f t="shared" si="155"/>
        <v>#VALUE!</v>
      </c>
      <c r="P352">
        <v>0</v>
      </c>
      <c r="Q352">
        <v>99.19</v>
      </c>
      <c r="R352" s="10">
        <v>0.38287339999999997</v>
      </c>
      <c r="S352">
        <v>3.9943813000000001</v>
      </c>
      <c r="T352">
        <f t="shared" si="156"/>
        <v>99.19</v>
      </c>
      <c r="U352" s="3">
        <f t="shared" si="132"/>
        <v>0.38600000000000001</v>
      </c>
      <c r="V352">
        <f t="shared" si="133"/>
        <v>4.0270000000000001</v>
      </c>
      <c r="Y352" t="s">
        <v>117</v>
      </c>
    </row>
    <row r="353" spans="1:25" ht="16">
      <c r="A353" t="s">
        <v>162</v>
      </c>
      <c r="B353" t="s">
        <v>109</v>
      </c>
      <c r="C353" t="s">
        <v>109</v>
      </c>
      <c r="D353">
        <v>3</v>
      </c>
      <c r="E353" t="s">
        <v>172</v>
      </c>
      <c r="F353" s="16">
        <v>43710</v>
      </c>
      <c r="G353" t="b">
        <v>0</v>
      </c>
      <c r="H353" t="s">
        <v>17</v>
      </c>
      <c r="I353" s="10" t="s">
        <v>140</v>
      </c>
      <c r="J353">
        <v>99.6</v>
      </c>
      <c r="K353">
        <v>16707.3</v>
      </c>
      <c r="L353">
        <v>16767.900000000001</v>
      </c>
      <c r="M353">
        <v>16755.55</v>
      </c>
      <c r="N353">
        <f t="shared" si="136"/>
        <v>99.6</v>
      </c>
      <c r="O353">
        <f t="shared" si="155"/>
        <v>48.25</v>
      </c>
      <c r="P353">
        <f>(O353-N353)/O353</f>
        <v>-1.0642487046632123</v>
      </c>
      <c r="Q353">
        <v>51.68</v>
      </c>
      <c r="R353" s="10">
        <v>0.20775360000000001</v>
      </c>
      <c r="S353">
        <v>1.8320559999999999</v>
      </c>
      <c r="T353">
        <f t="shared" si="156"/>
        <v>106.68037305699481</v>
      </c>
      <c r="U353" s="3">
        <f t="shared" si="132"/>
        <v>0.1947439759036145</v>
      </c>
      <c r="V353">
        <f t="shared" si="133"/>
        <v>1.7173318273092371</v>
      </c>
      <c r="W353" s="1">
        <f t="shared" ref="W353" si="169">100*(V354-V353)/V355</f>
        <v>50.239904577872103</v>
      </c>
      <c r="X353" s="1">
        <f t="shared" ref="X353" si="170">1000000*(V354-V353)/55.85/100</f>
        <v>510.13518148811579</v>
      </c>
      <c r="Y353" t="s">
        <v>116</v>
      </c>
    </row>
    <row r="354" spans="1:25" ht="16">
      <c r="A354" t="s">
        <v>162</v>
      </c>
      <c r="B354" t="s">
        <v>109</v>
      </c>
      <c r="C354" t="s">
        <v>109</v>
      </c>
      <c r="D354">
        <v>3</v>
      </c>
      <c r="E354" t="s">
        <v>172</v>
      </c>
      <c r="F354" s="16">
        <v>43710</v>
      </c>
      <c r="G354" t="b">
        <v>0</v>
      </c>
      <c r="H354" t="s">
        <v>18</v>
      </c>
      <c r="I354" s="10" t="s">
        <v>140</v>
      </c>
      <c r="J354">
        <v>100.5</v>
      </c>
      <c r="K354">
        <v>16575.8</v>
      </c>
      <c r="L354">
        <v>16671.72</v>
      </c>
      <c r="M354">
        <v>16671.849999999999</v>
      </c>
      <c r="N354">
        <f t="shared" si="136"/>
        <v>100.5</v>
      </c>
      <c r="O354">
        <f t="shared" si="155"/>
        <v>96.049999999999272</v>
      </c>
      <c r="P354">
        <f>(O354-N354)/O354</f>
        <v>-4.6330036439362426E-2</v>
      </c>
      <c r="Q354">
        <v>96.69</v>
      </c>
      <c r="R354" s="10">
        <v>0.43607190000000001</v>
      </c>
      <c r="S354">
        <v>4.6198481999999998</v>
      </c>
      <c r="T354">
        <f t="shared" si="156"/>
        <v>101.16965122332195</v>
      </c>
      <c r="U354" s="3">
        <f t="shared" ref="U354:U370" si="171">100*R354/T354</f>
        <v>0.43103034825870323</v>
      </c>
      <c r="V354">
        <f t="shared" ref="V354:V370" si="172">100*S354/T354</f>
        <v>4.5664368159203637</v>
      </c>
      <c r="Y354" t="s">
        <v>116</v>
      </c>
    </row>
    <row r="355" spans="1:25" ht="16">
      <c r="A355" t="s">
        <v>162</v>
      </c>
      <c r="B355" t="s">
        <v>109</v>
      </c>
      <c r="C355" t="s">
        <v>109</v>
      </c>
      <c r="D355">
        <v>3</v>
      </c>
      <c r="E355" t="s">
        <v>172</v>
      </c>
      <c r="F355" s="16">
        <v>43710</v>
      </c>
      <c r="G355" t="b">
        <v>0</v>
      </c>
      <c r="H355" t="s">
        <v>16</v>
      </c>
      <c r="I355" s="10" t="s">
        <v>140</v>
      </c>
      <c r="J355">
        <v>99.2</v>
      </c>
      <c r="K355" t="s">
        <v>109</v>
      </c>
      <c r="L355">
        <v>16096.41</v>
      </c>
      <c r="M355">
        <v>16093.52</v>
      </c>
      <c r="N355">
        <f t="shared" ref="N355:N370" si="173">J355</f>
        <v>99.2</v>
      </c>
      <c r="O355" t="e">
        <f t="shared" si="155"/>
        <v>#VALUE!</v>
      </c>
      <c r="P355">
        <v>0</v>
      </c>
      <c r="Q355">
        <v>96.76</v>
      </c>
      <c r="R355" s="10">
        <v>0.53508279999999997</v>
      </c>
      <c r="S355">
        <v>5.4872595999999998</v>
      </c>
      <c r="T355">
        <f t="shared" si="156"/>
        <v>96.76</v>
      </c>
      <c r="U355" s="3">
        <f t="shared" si="171"/>
        <v>0.55299999999999994</v>
      </c>
      <c r="V355">
        <f t="shared" si="172"/>
        <v>5.6709999999999994</v>
      </c>
      <c r="Y355" t="s">
        <v>116</v>
      </c>
    </row>
    <row r="356" spans="1:25" ht="16">
      <c r="A356" t="s">
        <v>162</v>
      </c>
      <c r="B356" t="s">
        <v>109</v>
      </c>
      <c r="C356" t="s">
        <v>109</v>
      </c>
      <c r="D356">
        <v>4</v>
      </c>
      <c r="E356" t="s">
        <v>172</v>
      </c>
      <c r="F356" s="16">
        <v>43710</v>
      </c>
      <c r="G356" t="b">
        <v>0</v>
      </c>
      <c r="H356" t="s">
        <v>17</v>
      </c>
      <c r="I356" s="10" t="s">
        <v>141</v>
      </c>
      <c r="J356">
        <v>49.7</v>
      </c>
      <c r="K356">
        <v>16200.8</v>
      </c>
      <c r="L356">
        <v>16222.26</v>
      </c>
      <c r="M356">
        <v>16223.25</v>
      </c>
      <c r="N356">
        <f t="shared" si="173"/>
        <v>49.7</v>
      </c>
      <c r="O356">
        <f t="shared" si="155"/>
        <v>22.450000000000728</v>
      </c>
      <c r="P356">
        <f>(O356-N356)/O356</f>
        <v>-1.2138084632515989</v>
      </c>
      <c r="Q356">
        <v>19.79</v>
      </c>
      <c r="R356" s="10">
        <v>0.20264960000000001</v>
      </c>
      <c r="S356">
        <v>1.3471052999999999</v>
      </c>
      <c r="T356">
        <f t="shared" si="156"/>
        <v>43.811269487749144</v>
      </c>
      <c r="U356" s="3">
        <f t="shared" si="171"/>
        <v>0.46255130784709747</v>
      </c>
      <c r="V356">
        <f t="shared" si="172"/>
        <v>3.0747917505031173</v>
      </c>
      <c r="W356" s="1">
        <f t="shared" ref="W356" si="174">100*(V357-V356)/V358</f>
        <v>26.008660818326103</v>
      </c>
      <c r="X356" s="1">
        <f t="shared" ref="X356" si="175">1000000*(V357-V356)/55.85/100</f>
        <v>417.11651736749673</v>
      </c>
    </row>
    <row r="357" spans="1:25" ht="16">
      <c r="A357" t="s">
        <v>162</v>
      </c>
      <c r="B357" t="s">
        <v>109</v>
      </c>
      <c r="C357" t="s">
        <v>109</v>
      </c>
      <c r="D357">
        <v>4</v>
      </c>
      <c r="E357" t="s">
        <v>172</v>
      </c>
      <c r="F357" s="16">
        <v>43710</v>
      </c>
      <c r="G357" t="b">
        <v>0</v>
      </c>
      <c r="H357" t="s">
        <v>18</v>
      </c>
      <c r="I357" s="10" t="s">
        <v>141</v>
      </c>
      <c r="J357">
        <v>16</v>
      </c>
      <c r="K357">
        <v>16668</v>
      </c>
      <c r="L357">
        <v>16681.900000000001</v>
      </c>
      <c r="M357">
        <v>16681.400000000001</v>
      </c>
      <c r="N357">
        <f t="shared" si="173"/>
        <v>16</v>
      </c>
      <c r="O357">
        <f t="shared" si="155"/>
        <v>13.400000000001455</v>
      </c>
      <c r="P357">
        <f>(O357-N357)/O357</f>
        <v>-0.19402985074613899</v>
      </c>
      <c r="Q357">
        <v>15.06</v>
      </c>
      <c r="R357" s="10">
        <v>0.14367240000000001</v>
      </c>
      <c r="S357">
        <v>0.97182179999999996</v>
      </c>
      <c r="T357">
        <f t="shared" si="156"/>
        <v>17.982089552236854</v>
      </c>
      <c r="U357" s="3">
        <f t="shared" si="171"/>
        <v>0.79897500000008681</v>
      </c>
      <c r="V357">
        <f t="shared" si="172"/>
        <v>5.4043875000005865</v>
      </c>
    </row>
    <row r="358" spans="1:25" ht="16">
      <c r="A358" t="s">
        <v>162</v>
      </c>
      <c r="B358" t="s">
        <v>109</v>
      </c>
      <c r="C358" t="s">
        <v>109</v>
      </c>
      <c r="D358">
        <v>4</v>
      </c>
      <c r="E358" t="s">
        <v>172</v>
      </c>
      <c r="F358" s="16">
        <v>43710</v>
      </c>
      <c r="G358" t="b">
        <v>0</v>
      </c>
      <c r="H358" t="s">
        <v>16</v>
      </c>
      <c r="I358" s="10" t="s">
        <v>141</v>
      </c>
      <c r="J358">
        <v>10.9</v>
      </c>
      <c r="K358" t="s">
        <v>109</v>
      </c>
      <c r="L358">
        <v>16054.68</v>
      </c>
      <c r="M358">
        <v>16032.98</v>
      </c>
      <c r="N358">
        <f t="shared" si="173"/>
        <v>10.9</v>
      </c>
      <c r="O358" t="e">
        <f t="shared" si="155"/>
        <v>#VALUE!</v>
      </c>
      <c r="P358">
        <v>0</v>
      </c>
      <c r="Q358">
        <v>10.34</v>
      </c>
      <c r="R358" s="10">
        <v>8.6752599999999999E-2</v>
      </c>
      <c r="S358">
        <v>0.92615380000000003</v>
      </c>
      <c r="T358">
        <f t="shared" si="156"/>
        <v>10.34</v>
      </c>
      <c r="U358" s="3">
        <f t="shared" si="171"/>
        <v>0.83899999999999997</v>
      </c>
      <c r="V358">
        <f t="shared" si="172"/>
        <v>8.9570000000000007</v>
      </c>
    </row>
    <row r="359" spans="1:25" ht="16">
      <c r="A359" t="s">
        <v>162</v>
      </c>
      <c r="B359" t="s">
        <v>109</v>
      </c>
      <c r="C359" t="s">
        <v>109</v>
      </c>
      <c r="D359">
        <v>1</v>
      </c>
      <c r="E359" t="s">
        <v>171</v>
      </c>
      <c r="F359" s="16">
        <v>43745</v>
      </c>
      <c r="G359" t="b">
        <v>0</v>
      </c>
      <c r="H359" t="s">
        <v>17</v>
      </c>
      <c r="I359" s="10" t="s">
        <v>142</v>
      </c>
      <c r="J359">
        <v>99</v>
      </c>
      <c r="K359">
        <v>16219.8</v>
      </c>
      <c r="L359">
        <v>16285.3</v>
      </c>
      <c r="M359">
        <v>16285.59</v>
      </c>
      <c r="N359">
        <f t="shared" si="173"/>
        <v>99</v>
      </c>
      <c r="O359">
        <f t="shared" si="155"/>
        <v>65.790000000000873</v>
      </c>
      <c r="P359">
        <f>(O359-N359)/O359</f>
        <v>-0.50478796169628648</v>
      </c>
      <c r="Q359">
        <v>61.14</v>
      </c>
      <c r="R359" s="10">
        <v>0.56126520000000002</v>
      </c>
      <c r="S359">
        <v>4.3984116000000002</v>
      </c>
      <c r="T359">
        <f t="shared" si="156"/>
        <v>92.002735978110962</v>
      </c>
      <c r="U359" s="3">
        <f t="shared" si="171"/>
        <v>0.6100527272727353</v>
      </c>
      <c r="V359">
        <f t="shared" si="172"/>
        <v>4.7807400000000628</v>
      </c>
      <c r="W359" s="1">
        <f t="shared" ref="W359" si="176">100*(V360-V359)/V361</f>
        <v>26.118575820796426</v>
      </c>
      <c r="X359" s="1">
        <f t="shared" ref="X359" si="177">1000000*(V360-V359)/55.85/100</f>
        <v>425.89412712621851</v>
      </c>
    </row>
    <row r="360" spans="1:25" ht="16">
      <c r="A360" t="s">
        <v>162</v>
      </c>
      <c r="B360" t="s">
        <v>109</v>
      </c>
      <c r="C360" t="s">
        <v>109</v>
      </c>
      <c r="D360">
        <v>1</v>
      </c>
      <c r="E360" t="s">
        <v>171</v>
      </c>
      <c r="F360" s="16">
        <v>43745</v>
      </c>
      <c r="G360" t="b">
        <v>0</v>
      </c>
      <c r="H360" t="s">
        <v>18</v>
      </c>
      <c r="I360" s="10" t="s">
        <v>142</v>
      </c>
      <c r="J360">
        <v>100</v>
      </c>
      <c r="K360">
        <v>13739.6</v>
      </c>
      <c r="L360">
        <v>13832.43</v>
      </c>
      <c r="M360">
        <v>13830.93</v>
      </c>
      <c r="N360">
        <f t="shared" si="173"/>
        <v>100</v>
      </c>
      <c r="O360">
        <f t="shared" si="155"/>
        <v>91.329999999999927</v>
      </c>
      <c r="P360">
        <f>(O360-N360)/O360</f>
        <v>-9.4930471915034273E-2</v>
      </c>
      <c r="Q360">
        <v>91.68</v>
      </c>
      <c r="R360" s="10">
        <v>0.82328639999999997</v>
      </c>
      <c r="S360">
        <v>7.1867951999999997</v>
      </c>
      <c r="T360">
        <f t="shared" si="156"/>
        <v>100.38322566517036</v>
      </c>
      <c r="U360" s="3">
        <f t="shared" si="171"/>
        <v>0.82014339999999919</v>
      </c>
      <c r="V360">
        <f t="shared" si="172"/>
        <v>7.1593586999999932</v>
      </c>
    </row>
    <row r="361" spans="1:25" ht="16">
      <c r="A361" t="s">
        <v>162</v>
      </c>
      <c r="B361" t="s">
        <v>109</v>
      </c>
      <c r="C361" t="s">
        <v>109</v>
      </c>
      <c r="D361">
        <v>1</v>
      </c>
      <c r="E361" t="s">
        <v>171</v>
      </c>
      <c r="F361" s="16">
        <v>43745</v>
      </c>
      <c r="G361" t="b">
        <v>0</v>
      </c>
      <c r="H361" t="s">
        <v>16</v>
      </c>
      <c r="I361" s="10" t="s">
        <v>142</v>
      </c>
      <c r="J361">
        <v>100.6</v>
      </c>
      <c r="K361" t="s">
        <v>109</v>
      </c>
      <c r="L361">
        <v>16286.29</v>
      </c>
      <c r="M361">
        <v>16283.32</v>
      </c>
      <c r="N361">
        <f t="shared" si="173"/>
        <v>100.6</v>
      </c>
      <c r="O361" t="e">
        <f t="shared" si="155"/>
        <v>#VALUE!</v>
      </c>
      <c r="P361">
        <v>0</v>
      </c>
      <c r="Q361">
        <v>97.87</v>
      </c>
      <c r="R361" s="10">
        <v>0.96891300000000002</v>
      </c>
      <c r="S361">
        <v>8.9130208999999994</v>
      </c>
      <c r="T361">
        <f t="shared" si="156"/>
        <v>97.87</v>
      </c>
      <c r="U361" s="3">
        <f t="shared" si="171"/>
        <v>0.99</v>
      </c>
      <c r="V361">
        <f t="shared" si="172"/>
        <v>9.1069999999999993</v>
      </c>
    </row>
    <row r="362" spans="1:25" s="7" customFormat="1" ht="16">
      <c r="A362" t="s">
        <v>162</v>
      </c>
      <c r="B362" t="s">
        <v>109</v>
      </c>
      <c r="C362" t="s">
        <v>109</v>
      </c>
      <c r="D362">
        <v>2</v>
      </c>
      <c r="E362" t="s">
        <v>171</v>
      </c>
      <c r="F362" s="16">
        <v>43745</v>
      </c>
      <c r="G362" t="b">
        <v>0</v>
      </c>
      <c r="H362" t="s">
        <v>17</v>
      </c>
      <c r="I362" s="11" t="s">
        <v>143</v>
      </c>
      <c r="J362" s="7">
        <v>99.4</v>
      </c>
      <c r="K362" s="7">
        <v>16380.5</v>
      </c>
      <c r="L362" s="7">
        <v>16402.22</v>
      </c>
      <c r="M362" s="7">
        <v>16400.830000000002</v>
      </c>
      <c r="N362" s="7">
        <f t="shared" si="173"/>
        <v>99.4</v>
      </c>
      <c r="O362" s="7">
        <f t="shared" si="155"/>
        <v>20.330000000001746</v>
      </c>
      <c r="P362" s="7">
        <f>(O362-N362)/O362</f>
        <v>-3.8893261190354877</v>
      </c>
      <c r="Q362" s="7">
        <v>60.65</v>
      </c>
      <c r="R362" s="11">
        <v>0.4700375</v>
      </c>
      <c r="S362" s="7">
        <v>4.0435354999999999</v>
      </c>
      <c r="T362" s="7">
        <f t="shared" si="156"/>
        <v>296.5376291195023</v>
      </c>
      <c r="U362" s="12">
        <f t="shared" si="171"/>
        <v>0.15850855130786071</v>
      </c>
      <c r="V362" s="7">
        <f t="shared" si="172"/>
        <v>1.3635825955735579</v>
      </c>
      <c r="W362" s="13">
        <f t="shared" ref="W362" si="178">100*(V363-V362)/V364</f>
        <v>36.587026575130473</v>
      </c>
      <c r="X362" s="13">
        <f t="shared" ref="X362" si="179">1000000*(V363-V362)/55.85/100</f>
        <v>577.00721588853935</v>
      </c>
    </row>
    <row r="363" spans="1:25" s="7" customFormat="1" ht="16">
      <c r="A363" t="s">
        <v>162</v>
      </c>
      <c r="B363" t="s">
        <v>109</v>
      </c>
      <c r="C363" t="s">
        <v>109</v>
      </c>
      <c r="D363">
        <v>2</v>
      </c>
      <c r="E363" t="s">
        <v>171</v>
      </c>
      <c r="F363" s="16">
        <v>43745</v>
      </c>
      <c r="G363" t="b">
        <v>0</v>
      </c>
      <c r="H363" t="s">
        <v>18</v>
      </c>
      <c r="I363" s="11" t="s">
        <v>143</v>
      </c>
      <c r="J363" s="7">
        <v>100.3</v>
      </c>
      <c r="K363" s="7">
        <v>13763.7</v>
      </c>
      <c r="L363" s="7">
        <v>13826.04</v>
      </c>
      <c r="M363" s="7">
        <v>13823.94</v>
      </c>
      <c r="N363" s="7">
        <f t="shared" si="173"/>
        <v>100.3</v>
      </c>
      <c r="O363" s="7">
        <f t="shared" si="155"/>
        <v>60.239999999999782</v>
      </c>
      <c r="P363" s="7">
        <f>(O363-N363)/O363</f>
        <v>-0.66500664010624766</v>
      </c>
      <c r="Q363" s="7">
        <v>93.76</v>
      </c>
      <c r="R363" s="11">
        <v>0.76414400000000005</v>
      </c>
      <c r="S363" s="7">
        <v>7.1595136000000004</v>
      </c>
      <c r="T363" s="7">
        <f t="shared" si="156"/>
        <v>156.11102257636179</v>
      </c>
      <c r="U363" s="12">
        <f t="shared" si="171"/>
        <v>0.48948753738783474</v>
      </c>
      <c r="V363" s="7">
        <f t="shared" si="172"/>
        <v>4.5861678963110499</v>
      </c>
    </row>
    <row r="364" spans="1:25" ht="16">
      <c r="A364" t="s">
        <v>162</v>
      </c>
      <c r="B364" t="s">
        <v>109</v>
      </c>
      <c r="C364" t="s">
        <v>109</v>
      </c>
      <c r="D364">
        <v>2</v>
      </c>
      <c r="E364" t="s">
        <v>171</v>
      </c>
      <c r="F364" s="16">
        <v>43745</v>
      </c>
      <c r="G364" t="b">
        <v>0</v>
      </c>
      <c r="H364" t="s">
        <v>16</v>
      </c>
      <c r="I364" s="10" t="s">
        <v>143</v>
      </c>
      <c r="J364">
        <v>100.9</v>
      </c>
      <c r="K364" t="s">
        <v>109</v>
      </c>
      <c r="L364">
        <v>16338.22</v>
      </c>
      <c r="M364">
        <v>16334.84</v>
      </c>
      <c r="N364">
        <f t="shared" si="173"/>
        <v>100.9</v>
      </c>
      <c r="O364" t="e">
        <f t="shared" si="155"/>
        <v>#VALUE!</v>
      </c>
      <c r="P364">
        <v>0</v>
      </c>
      <c r="Q364">
        <v>96.06</v>
      </c>
      <c r="R364" s="10">
        <v>0.93850619999999996</v>
      </c>
      <c r="S364">
        <v>8.4609647999999993</v>
      </c>
      <c r="T364">
        <f t="shared" si="156"/>
        <v>96.06</v>
      </c>
      <c r="U364" s="3">
        <f t="shared" si="171"/>
        <v>0.97699999999999987</v>
      </c>
      <c r="V364">
        <f t="shared" si="172"/>
        <v>8.8079999999999998</v>
      </c>
    </row>
    <row r="365" spans="1:25" ht="16">
      <c r="A365" t="s">
        <v>162</v>
      </c>
      <c r="B365" t="s">
        <v>109</v>
      </c>
      <c r="C365" t="s">
        <v>109</v>
      </c>
      <c r="D365">
        <v>3</v>
      </c>
      <c r="E365" t="s">
        <v>171</v>
      </c>
      <c r="F365" s="16">
        <v>43745</v>
      </c>
      <c r="G365" t="b">
        <v>0</v>
      </c>
      <c r="H365" t="s">
        <v>17</v>
      </c>
      <c r="I365" s="10" t="s">
        <v>144</v>
      </c>
      <c r="J365">
        <v>100.3</v>
      </c>
      <c r="K365">
        <v>16325</v>
      </c>
      <c r="L365">
        <v>16391.560000000001</v>
      </c>
      <c r="M365">
        <v>16391.77</v>
      </c>
      <c r="N365">
        <f t="shared" si="173"/>
        <v>100.3</v>
      </c>
      <c r="O365">
        <f t="shared" si="155"/>
        <v>66.770000000000437</v>
      </c>
      <c r="P365">
        <f>(O365-N365)/O365</f>
        <v>-0.50217163396734077</v>
      </c>
      <c r="Q365">
        <v>60.33</v>
      </c>
      <c r="R365" s="10">
        <v>0.62139900000000003</v>
      </c>
      <c r="S365">
        <v>4.8203670000000001</v>
      </c>
      <c r="T365">
        <f t="shared" si="156"/>
        <v>90.626014677249671</v>
      </c>
      <c r="U365" s="3">
        <f t="shared" si="171"/>
        <v>0.6856739780658071</v>
      </c>
      <c r="V365">
        <f t="shared" si="172"/>
        <v>5.3189661016949499</v>
      </c>
      <c r="W365" s="1">
        <f t="shared" ref="W365" si="180">100*(V366-V365)/V367</f>
        <v>28.086840319589857</v>
      </c>
      <c r="X365" s="1">
        <f t="shared" ref="X365" si="181">1000000*(V366-V365)/55.85/100</f>
        <v>499.22661388105377</v>
      </c>
    </row>
    <row r="366" spans="1:25" ht="16">
      <c r="A366" t="s">
        <v>162</v>
      </c>
      <c r="B366" t="s">
        <v>109</v>
      </c>
      <c r="C366" t="s">
        <v>109</v>
      </c>
      <c r="D366">
        <v>3</v>
      </c>
      <c r="E366" t="s">
        <v>171</v>
      </c>
      <c r="F366" s="16">
        <v>43745</v>
      </c>
      <c r="G366" t="b">
        <v>0</v>
      </c>
      <c r="H366" t="s">
        <v>18</v>
      </c>
      <c r="I366" s="10" t="s">
        <v>144</v>
      </c>
      <c r="J366">
        <v>99.7</v>
      </c>
      <c r="K366">
        <v>16006.9</v>
      </c>
      <c r="L366">
        <v>16098.75</v>
      </c>
      <c r="M366">
        <v>16098.97</v>
      </c>
      <c r="N366">
        <f t="shared" si="173"/>
        <v>99.7</v>
      </c>
      <c r="O366">
        <f t="shared" si="155"/>
        <v>92.069999999999709</v>
      </c>
      <c r="P366">
        <f>(O366-N366)/O366</f>
        <v>-8.2871728033021813E-2</v>
      </c>
      <c r="Q366">
        <v>87.7</v>
      </c>
      <c r="R366" s="10">
        <v>0.94979100000000005</v>
      </c>
      <c r="S366">
        <v>7.6991829999999997</v>
      </c>
      <c r="T366">
        <f t="shared" si="156"/>
        <v>94.967850548496017</v>
      </c>
      <c r="U366" s="3">
        <f t="shared" si="171"/>
        <v>1.0001184553660951</v>
      </c>
      <c r="V366">
        <f t="shared" si="172"/>
        <v>8.1071467402206352</v>
      </c>
    </row>
    <row r="367" spans="1:25" ht="16">
      <c r="A367" t="s">
        <v>162</v>
      </c>
      <c r="B367" t="s">
        <v>109</v>
      </c>
      <c r="C367" t="s">
        <v>109</v>
      </c>
      <c r="D367">
        <v>3</v>
      </c>
      <c r="E367" t="s">
        <v>171</v>
      </c>
      <c r="F367" s="16">
        <v>43745</v>
      </c>
      <c r="G367" t="b">
        <v>0</v>
      </c>
      <c r="H367" t="s">
        <v>16</v>
      </c>
      <c r="I367" s="10" t="s">
        <v>144</v>
      </c>
      <c r="J367">
        <v>100.7</v>
      </c>
      <c r="K367" t="s">
        <v>109</v>
      </c>
      <c r="L367">
        <v>16320.3</v>
      </c>
      <c r="M367">
        <v>16316.54</v>
      </c>
      <c r="N367">
        <f t="shared" si="173"/>
        <v>100.7</v>
      </c>
      <c r="O367" t="e">
        <f t="shared" si="155"/>
        <v>#VALUE!</v>
      </c>
      <c r="P367">
        <v>0</v>
      </c>
      <c r="Q367">
        <v>95.36</v>
      </c>
      <c r="R367" s="10">
        <v>1.1166655999999999</v>
      </c>
      <c r="S367">
        <v>9.4663871999999998</v>
      </c>
      <c r="T367">
        <f t="shared" si="156"/>
        <v>95.36</v>
      </c>
      <c r="U367" s="3">
        <f t="shared" si="171"/>
        <v>1.1709999999999998</v>
      </c>
      <c r="V367">
        <f t="shared" si="172"/>
        <v>9.9269999999999996</v>
      </c>
    </row>
    <row r="368" spans="1:25" s="7" customFormat="1" ht="16">
      <c r="A368" t="s">
        <v>162</v>
      </c>
      <c r="B368" t="s">
        <v>109</v>
      </c>
      <c r="C368" t="s">
        <v>109</v>
      </c>
      <c r="D368">
        <v>4</v>
      </c>
      <c r="E368" t="s">
        <v>171</v>
      </c>
      <c r="F368" s="16">
        <v>43745</v>
      </c>
      <c r="G368" t="b">
        <v>0</v>
      </c>
      <c r="H368" t="s">
        <v>17</v>
      </c>
      <c r="I368" s="11" t="s">
        <v>145</v>
      </c>
      <c r="J368" s="7">
        <v>99.4</v>
      </c>
      <c r="K368" s="7">
        <v>16085</v>
      </c>
      <c r="L368" s="7">
        <v>16133.13</v>
      </c>
      <c r="M368" s="7">
        <v>16134.3</v>
      </c>
      <c r="N368" s="7">
        <f t="shared" si="173"/>
        <v>99.4</v>
      </c>
      <c r="O368" s="7">
        <f t="shared" si="155"/>
        <v>49.299999999999272</v>
      </c>
      <c r="P368" s="7">
        <f>(O368-N368)/O368</f>
        <v>-1.0162271805274132</v>
      </c>
      <c r="Q368" s="7">
        <v>62.75</v>
      </c>
      <c r="R368" s="11">
        <v>0.49133250000000001</v>
      </c>
      <c r="S368" s="7">
        <v>4.2607249999999999</v>
      </c>
      <c r="T368" s="7">
        <f t="shared" si="156"/>
        <v>126.51825557809518</v>
      </c>
      <c r="U368" s="12">
        <f t="shared" si="171"/>
        <v>0.38834909456739869</v>
      </c>
      <c r="V368" s="7">
        <f t="shared" si="172"/>
        <v>3.3676760563379782</v>
      </c>
      <c r="W368" s="13">
        <f t="shared" ref="W368" si="182">100*(V369-V368)/V370</f>
        <v>37.249417580561392</v>
      </c>
      <c r="X368" s="13">
        <f t="shared" ref="X368" si="183">1000000*(V369-V368)/55.85/100</f>
        <v>645.41202135558228</v>
      </c>
    </row>
    <row r="369" spans="1:22" ht="16">
      <c r="A369" t="s">
        <v>162</v>
      </c>
      <c r="B369" t="s">
        <v>109</v>
      </c>
      <c r="C369" t="s">
        <v>109</v>
      </c>
      <c r="D369">
        <v>4</v>
      </c>
      <c r="E369" t="s">
        <v>171</v>
      </c>
      <c r="F369" s="16">
        <v>43745</v>
      </c>
      <c r="G369" t="b">
        <v>0</v>
      </c>
      <c r="H369" t="s">
        <v>18</v>
      </c>
      <c r="I369" s="10" t="s">
        <v>145</v>
      </c>
      <c r="J369">
        <v>100.2</v>
      </c>
      <c r="K369">
        <v>16463.5</v>
      </c>
      <c r="L369">
        <v>16554.2</v>
      </c>
      <c r="M369">
        <v>16554.740000000002</v>
      </c>
      <c r="N369">
        <f t="shared" si="173"/>
        <v>100.2</v>
      </c>
      <c r="O369">
        <f t="shared" si="155"/>
        <v>91.240000000001601</v>
      </c>
      <c r="P369">
        <f>(O369-N369)/O369</f>
        <v>-9.8202542744391108E-2</v>
      </c>
      <c r="Q369">
        <v>93.4</v>
      </c>
      <c r="R369" s="10">
        <v>0.82659000000000005</v>
      </c>
      <c r="S369">
        <v>7.1516380000000002</v>
      </c>
      <c r="T369">
        <f t="shared" si="156"/>
        <v>102.57211749232613</v>
      </c>
      <c r="U369" s="3">
        <f t="shared" si="171"/>
        <v>0.80586227544911593</v>
      </c>
      <c r="V369">
        <f t="shared" si="172"/>
        <v>6.9723021956089051</v>
      </c>
    </row>
    <row r="370" spans="1:22" ht="16">
      <c r="A370" t="s">
        <v>162</v>
      </c>
      <c r="B370" t="s">
        <v>109</v>
      </c>
      <c r="C370" t="s">
        <v>109</v>
      </c>
      <c r="D370">
        <v>4</v>
      </c>
      <c r="E370" t="s">
        <v>171</v>
      </c>
      <c r="F370" s="16">
        <v>43745</v>
      </c>
      <c r="G370" t="b">
        <v>0</v>
      </c>
      <c r="H370" t="s">
        <v>16</v>
      </c>
      <c r="I370" s="10" t="s">
        <v>145</v>
      </c>
      <c r="J370">
        <v>97.2</v>
      </c>
      <c r="K370" t="s">
        <v>109</v>
      </c>
      <c r="L370">
        <v>16328</v>
      </c>
      <c r="M370">
        <v>16325.56</v>
      </c>
      <c r="N370">
        <f t="shared" si="173"/>
        <v>97.2</v>
      </c>
      <c r="O370" t="e">
        <f t="shared" si="155"/>
        <v>#VALUE!</v>
      </c>
      <c r="P370">
        <v>0</v>
      </c>
      <c r="Q370">
        <v>86.28</v>
      </c>
      <c r="R370" s="10">
        <v>0.92405879999999996</v>
      </c>
      <c r="S370">
        <v>8.3493156000000006</v>
      </c>
      <c r="T370">
        <f t="shared" si="156"/>
        <v>86.28</v>
      </c>
      <c r="U370" s="3">
        <f t="shared" si="171"/>
        <v>1.071</v>
      </c>
      <c r="V370">
        <f t="shared" si="172"/>
        <v>9.6770000000000014</v>
      </c>
    </row>
    <row r="371" spans="1:22">
      <c r="E371"/>
    </row>
    <row r="372" spans="1:22">
      <c r="E372"/>
    </row>
    <row r="373" spans="1:22">
      <c r="E373"/>
    </row>
    <row r="374" spans="1:22">
      <c r="E374"/>
    </row>
    <row r="375" spans="1:22">
      <c r="E375"/>
    </row>
    <row r="376" spans="1:22">
      <c r="E376"/>
    </row>
    <row r="377" spans="1:22">
      <c r="E377"/>
    </row>
    <row r="378" spans="1:22">
      <c r="E378"/>
    </row>
    <row r="379" spans="1:22">
      <c r="E379"/>
    </row>
    <row r="380" spans="1:22">
      <c r="E380"/>
    </row>
    <row r="381" spans="1:22">
      <c r="E381"/>
    </row>
    <row r="382" spans="1:22">
      <c r="E382"/>
    </row>
    <row r="383" spans="1:22">
      <c r="E383"/>
    </row>
    <row r="384" spans="1:22">
      <c r="E384"/>
    </row>
    <row r="385" spans="5:5">
      <c r="E385"/>
    </row>
    <row r="386" spans="5:5">
      <c r="E386"/>
    </row>
    <row r="387" spans="5:5">
      <c r="E387"/>
    </row>
    <row r="388" spans="5:5">
      <c r="E388"/>
    </row>
    <row r="389" spans="5:5">
      <c r="E389"/>
    </row>
    <row r="390" spans="5:5">
      <c r="E390"/>
    </row>
    <row r="391" spans="5:5">
      <c r="E391"/>
    </row>
    <row r="392" spans="5:5">
      <c r="E392"/>
    </row>
    <row r="393" spans="5:5">
      <c r="E393"/>
    </row>
    <row r="394" spans="5:5">
      <c r="E394"/>
    </row>
    <row r="395" spans="5:5">
      <c r="E395"/>
    </row>
    <row r="396" spans="5:5">
      <c r="E396"/>
    </row>
    <row r="397" spans="5:5">
      <c r="E397"/>
    </row>
    <row r="398" spans="5:5">
      <c r="E398"/>
    </row>
    <row r="399" spans="5:5">
      <c r="E399"/>
    </row>
    <row r="400" spans="5:5">
      <c r="E400"/>
    </row>
  </sheetData>
  <phoneticPr fontId="24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Abby Lewis</cp:lastModifiedBy>
  <cp:lastPrinted>2021-11-04T15:47:19Z</cp:lastPrinted>
  <dcterms:created xsi:type="dcterms:W3CDTF">2019-03-13T17:39:53Z</dcterms:created>
  <dcterms:modified xsi:type="dcterms:W3CDTF">2022-05-26T17:36:23Z</dcterms:modified>
</cp:coreProperties>
</file>