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abigaillewis/Desktop/FeDOC/data/processed_data/"/>
    </mc:Choice>
  </mc:AlternateContent>
  <xr:revisionPtr revIDLastSave="0" documentId="13_ncr:1_{6330F475-2B93-CD41-B7F5-B9C6016BF9B6}" xr6:coauthVersionLast="47" xr6:coauthVersionMax="47" xr10:uidLastSave="{00000000-0000-0000-0000-000000000000}"/>
  <bookViews>
    <workbookView xWindow="-20" yWindow="500" windowWidth="28800" windowHeight="16260" xr2:uid="{00000000-000D-0000-FFFF-FFFF00000000}"/>
  </bookViews>
  <sheets>
    <sheet name="calculations" sheetId="2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25" l="1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208" i="25"/>
  <c r="I209" i="25"/>
  <c r="I210" i="25"/>
  <c r="I211" i="25"/>
  <c r="I212" i="25"/>
  <c r="I213" i="25"/>
  <c r="I214" i="25"/>
  <c r="I215" i="25"/>
  <c r="I216" i="25"/>
  <c r="I217" i="25"/>
  <c r="I218" i="25"/>
  <c r="I219" i="25"/>
  <c r="I220" i="25"/>
  <c r="I221" i="25"/>
  <c r="I222" i="25"/>
  <c r="I223" i="25"/>
  <c r="I224" i="25"/>
  <c r="I225" i="25"/>
  <c r="I226" i="25"/>
  <c r="I227" i="25"/>
  <c r="I228" i="25"/>
  <c r="I229" i="25"/>
  <c r="I230" i="25"/>
  <c r="I231" i="25"/>
  <c r="I232" i="25"/>
  <c r="I233" i="25"/>
  <c r="I234" i="25"/>
  <c r="I235" i="25"/>
  <c r="I236" i="25"/>
  <c r="I237" i="25"/>
  <c r="I238" i="25"/>
  <c r="I239" i="25"/>
  <c r="I240" i="25"/>
  <c r="I241" i="25"/>
  <c r="I242" i="25"/>
  <c r="I243" i="25"/>
  <c r="I244" i="25"/>
  <c r="I245" i="25"/>
  <c r="I246" i="25"/>
  <c r="I247" i="25"/>
  <c r="I248" i="25"/>
  <c r="I249" i="25"/>
  <c r="I250" i="25"/>
  <c r="I251" i="25"/>
  <c r="I252" i="25"/>
  <c r="I253" i="25"/>
  <c r="I254" i="25"/>
  <c r="I255" i="25"/>
  <c r="I256" i="25"/>
  <c r="I257" i="25"/>
  <c r="I258" i="25"/>
  <c r="I259" i="25"/>
  <c r="I260" i="25"/>
  <c r="I261" i="25"/>
  <c r="I262" i="25"/>
  <c r="I263" i="25"/>
  <c r="I264" i="25"/>
  <c r="I265" i="25"/>
  <c r="I266" i="25"/>
  <c r="I267" i="25"/>
  <c r="I268" i="25"/>
  <c r="I269" i="25"/>
  <c r="I270" i="25"/>
  <c r="I271" i="25"/>
  <c r="I272" i="25"/>
  <c r="I273" i="25"/>
  <c r="I274" i="25"/>
  <c r="I275" i="25"/>
  <c r="I276" i="25"/>
  <c r="I277" i="25"/>
  <c r="I278" i="25"/>
  <c r="I279" i="25"/>
  <c r="I280" i="25"/>
  <c r="I281" i="25"/>
  <c r="I282" i="25"/>
  <c r="I283" i="25"/>
  <c r="I284" i="25"/>
  <c r="I285" i="25"/>
  <c r="I286" i="25"/>
  <c r="I287" i="25"/>
  <c r="I288" i="25"/>
  <c r="I289" i="25"/>
  <c r="I290" i="25"/>
  <c r="I291" i="25"/>
  <c r="I292" i="25"/>
  <c r="I293" i="25"/>
  <c r="I294" i="25"/>
  <c r="I295" i="25"/>
  <c r="I296" i="25"/>
  <c r="I297" i="25"/>
  <c r="I298" i="25"/>
  <c r="I299" i="25"/>
  <c r="I300" i="25"/>
  <c r="I301" i="25"/>
  <c r="I302" i="25"/>
  <c r="I303" i="25"/>
  <c r="I304" i="25"/>
  <c r="I305" i="25"/>
  <c r="I306" i="25"/>
  <c r="I307" i="25"/>
  <c r="I308" i="25"/>
  <c r="I309" i="25"/>
  <c r="I310" i="25"/>
  <c r="I311" i="25"/>
  <c r="I312" i="25"/>
  <c r="I313" i="25"/>
  <c r="I314" i="25"/>
  <c r="I315" i="25"/>
  <c r="I316" i="25"/>
  <c r="I317" i="25"/>
  <c r="I318" i="25"/>
  <c r="I319" i="25"/>
  <c r="I320" i="25"/>
  <c r="I321" i="25"/>
  <c r="I322" i="25"/>
  <c r="I323" i="25"/>
  <c r="I324" i="25"/>
  <c r="I325" i="25"/>
  <c r="I326" i="25"/>
  <c r="I327" i="25"/>
  <c r="I328" i="25"/>
  <c r="I329" i="25"/>
  <c r="I330" i="25"/>
  <c r="I331" i="25"/>
  <c r="I332" i="25"/>
  <c r="I333" i="25"/>
  <c r="I334" i="25"/>
  <c r="I335" i="25"/>
  <c r="I336" i="25"/>
  <c r="I337" i="25"/>
  <c r="I338" i="25"/>
  <c r="I339" i="25"/>
  <c r="I340" i="25"/>
  <c r="I341" i="25"/>
  <c r="I342" i="25"/>
  <c r="I343" i="25"/>
  <c r="I344" i="25"/>
  <c r="I345" i="25"/>
  <c r="I346" i="25"/>
  <c r="I347" i="25"/>
  <c r="I348" i="25"/>
  <c r="I349" i="25"/>
  <c r="I350" i="25"/>
  <c r="I351" i="25"/>
  <c r="I352" i="25"/>
  <c r="I353" i="25"/>
  <c r="I354" i="25"/>
  <c r="I355" i="25"/>
  <c r="I356" i="25"/>
  <c r="I357" i="25"/>
  <c r="I358" i="25"/>
  <c r="I359" i="25"/>
  <c r="I360" i="25"/>
  <c r="I361" i="25"/>
  <c r="I362" i="25"/>
  <c r="I363" i="25"/>
  <c r="I364" i="25"/>
  <c r="I365" i="25"/>
  <c r="I366" i="25"/>
  <c r="I367" i="25"/>
  <c r="I368" i="25"/>
  <c r="I369" i="25"/>
  <c r="I370" i="25"/>
  <c r="I371" i="25"/>
  <c r="I372" i="25"/>
  <c r="I373" i="25"/>
  <c r="I374" i="25"/>
  <c r="I375" i="25"/>
  <c r="I376" i="25"/>
  <c r="I2" i="25" l="1"/>
  <c r="I3" i="25"/>
  <c r="I4" i="25"/>
  <c r="I5" i="25"/>
  <c r="I6" i="25"/>
  <c r="I7" i="25"/>
  <c r="I8" i="25"/>
  <c r="I9" i="25"/>
  <c r="I10" i="25"/>
  <c r="I11" i="25"/>
  <c r="I12" i="25"/>
  <c r="I13" i="25"/>
  <c r="I14" i="25"/>
  <c r="O299" i="25"/>
  <c r="Q299" i="25" s="1"/>
  <c r="O302" i="25"/>
  <c r="P302" i="25" s="1"/>
  <c r="O305" i="25"/>
  <c r="P305" i="25" s="1"/>
  <c r="O310" i="25"/>
  <c r="P310" i="25" s="1"/>
  <c r="O313" i="25"/>
  <c r="P313" i="25" s="1"/>
  <c r="O316" i="25"/>
  <c r="P316" i="25" s="1"/>
  <c r="O319" i="25"/>
  <c r="P319" i="25" s="1"/>
  <c r="O322" i="25"/>
  <c r="Q322" i="25" s="1"/>
  <c r="O323" i="25"/>
  <c r="Q323" i="25" s="1"/>
  <c r="O326" i="25"/>
  <c r="P326" i="25" s="1"/>
  <c r="O329" i="25"/>
  <c r="P329" i="25" s="1"/>
  <c r="O333" i="25"/>
  <c r="P333" i="25" s="1"/>
  <c r="O335" i="25"/>
  <c r="Q335" i="25" s="1"/>
  <c r="O338" i="25"/>
  <c r="Q338" i="25" s="1"/>
  <c r="O341" i="25"/>
  <c r="P341" i="25" s="1"/>
  <c r="O346" i="25"/>
  <c r="P346" i="25" s="1"/>
  <c r="O349" i="25"/>
  <c r="P349" i="25" s="1"/>
  <c r="O352" i="25"/>
  <c r="P352" i="25" s="1"/>
  <c r="O355" i="25"/>
  <c r="P355" i="25" s="1"/>
  <c r="O358" i="25"/>
  <c r="P358" i="25" s="1"/>
  <c r="O361" i="25"/>
  <c r="P361" i="25" s="1"/>
  <c r="O364" i="25"/>
  <c r="P364" i="25" s="1"/>
  <c r="O367" i="25"/>
  <c r="Q367" i="25" s="1"/>
  <c r="O370" i="25"/>
  <c r="P370" i="25" s="1"/>
  <c r="O373" i="25"/>
  <c r="Q373" i="25" s="1"/>
  <c r="O376" i="25"/>
  <c r="P376" i="25" s="1"/>
  <c r="J371" i="25"/>
  <c r="O371" i="25" s="1"/>
  <c r="J372" i="25"/>
  <c r="O372" i="25" s="1"/>
  <c r="H297" i="25"/>
  <c r="J297" i="25" s="1"/>
  <c r="O297" i="25" s="1"/>
  <c r="H298" i="25"/>
  <c r="J298" i="25" s="1"/>
  <c r="O298" i="25" s="1"/>
  <c r="H299" i="25"/>
  <c r="H300" i="25"/>
  <c r="J300" i="25" s="1"/>
  <c r="O300" i="25" s="1"/>
  <c r="H301" i="25"/>
  <c r="J301" i="25" s="1"/>
  <c r="O301" i="25" s="1"/>
  <c r="H302" i="25"/>
  <c r="H303" i="25"/>
  <c r="H304" i="25"/>
  <c r="J304" i="25" s="1"/>
  <c r="O304" i="25" s="1"/>
  <c r="H305" i="25"/>
  <c r="H306" i="25"/>
  <c r="J306" i="25" s="1"/>
  <c r="O306" i="25" s="1"/>
  <c r="H307" i="25"/>
  <c r="H308" i="25"/>
  <c r="H309" i="25"/>
  <c r="H310" i="25"/>
  <c r="H311" i="25"/>
  <c r="H312" i="25"/>
  <c r="J312" i="25" s="1"/>
  <c r="O312" i="25" s="1"/>
  <c r="H313" i="25"/>
  <c r="H314" i="25"/>
  <c r="J314" i="25" s="1"/>
  <c r="O314" i="25" s="1"/>
  <c r="H315" i="25"/>
  <c r="J315" i="25" s="1"/>
  <c r="O315" i="25" s="1"/>
  <c r="H316" i="25"/>
  <c r="H317" i="25"/>
  <c r="H318" i="25"/>
  <c r="H319" i="25"/>
  <c r="H320" i="25"/>
  <c r="J320" i="25" s="1"/>
  <c r="O320" i="25" s="1"/>
  <c r="H321" i="25"/>
  <c r="J321" i="25" s="1"/>
  <c r="O321" i="25" s="1"/>
  <c r="H322" i="25"/>
  <c r="H323" i="25"/>
  <c r="H324" i="25"/>
  <c r="J324" i="25" s="1"/>
  <c r="O324" i="25" s="1"/>
  <c r="H325" i="25"/>
  <c r="J325" i="25" s="1"/>
  <c r="O325" i="25" s="1"/>
  <c r="H326" i="25"/>
  <c r="H327" i="25"/>
  <c r="H328" i="25"/>
  <c r="J328" i="25" s="1"/>
  <c r="O328" i="25" s="1"/>
  <c r="H329" i="25"/>
  <c r="H330" i="25"/>
  <c r="J330" i="25" s="1"/>
  <c r="O330" i="25" s="1"/>
  <c r="H331" i="25"/>
  <c r="H332" i="25"/>
  <c r="H333" i="25"/>
  <c r="H334" i="25"/>
  <c r="H335" i="25"/>
  <c r="H336" i="25"/>
  <c r="J336" i="25" s="1"/>
  <c r="O336" i="25" s="1"/>
  <c r="H337" i="25"/>
  <c r="J337" i="25" s="1"/>
  <c r="O337" i="25" s="1"/>
  <c r="H338" i="25"/>
  <c r="H339" i="25"/>
  <c r="J339" i="25" s="1"/>
  <c r="O339" i="25" s="1"/>
  <c r="H340" i="25"/>
  <c r="J340" i="25" s="1"/>
  <c r="O340" i="25" s="1"/>
  <c r="P340" i="25" s="1"/>
  <c r="H341" i="25"/>
  <c r="H342" i="25"/>
  <c r="H343" i="25"/>
  <c r="H344" i="25"/>
  <c r="J344" i="25" s="1"/>
  <c r="O344" i="25" s="1"/>
  <c r="H345" i="25"/>
  <c r="J345" i="25" s="1"/>
  <c r="O345" i="25" s="1"/>
  <c r="H346" i="25"/>
  <c r="H347" i="25"/>
  <c r="J347" i="25" s="1"/>
  <c r="O347" i="25" s="1"/>
  <c r="H348" i="25"/>
  <c r="J348" i="25" s="1"/>
  <c r="O348" i="25" s="1"/>
  <c r="H349" i="25"/>
  <c r="H350" i="25"/>
  <c r="J350" i="25" s="1"/>
  <c r="O350" i="25" s="1"/>
  <c r="H351" i="25"/>
  <c r="H352" i="25"/>
  <c r="H353" i="25"/>
  <c r="J353" i="25" s="1"/>
  <c r="O353" i="25" s="1"/>
  <c r="H354" i="25"/>
  <c r="J354" i="25" s="1"/>
  <c r="O354" i="25" s="1"/>
  <c r="H355" i="25"/>
  <c r="H356" i="25"/>
  <c r="H357" i="25"/>
  <c r="H358" i="25"/>
  <c r="H359" i="25"/>
  <c r="H360" i="25"/>
  <c r="J360" i="25" s="1"/>
  <c r="O360" i="25" s="1"/>
  <c r="H361" i="25"/>
  <c r="H362" i="25"/>
  <c r="J362" i="25" s="1"/>
  <c r="O362" i="25" s="1"/>
  <c r="H363" i="25"/>
  <c r="J363" i="25" s="1"/>
  <c r="O363" i="25" s="1"/>
  <c r="H364" i="25"/>
  <c r="H365" i="25"/>
  <c r="H366" i="25"/>
  <c r="H367" i="25"/>
  <c r="H368" i="25"/>
  <c r="J368" i="25" s="1"/>
  <c r="O368" i="25" s="1"/>
  <c r="H369" i="25"/>
  <c r="J369" i="25" s="1"/>
  <c r="O369" i="25" s="1"/>
  <c r="H370" i="25"/>
  <c r="H371" i="25"/>
  <c r="H372" i="25"/>
  <c r="H373" i="25"/>
  <c r="H374" i="25"/>
  <c r="J374" i="25" s="1"/>
  <c r="O374" i="25" s="1"/>
  <c r="H375" i="25"/>
  <c r="H376" i="25"/>
  <c r="H296" i="25"/>
  <c r="O296" i="25" s="1"/>
  <c r="P296" i="25" s="1"/>
  <c r="Q313" i="25" l="1"/>
  <c r="P367" i="25"/>
  <c r="Q358" i="25"/>
  <c r="Q361" i="25"/>
  <c r="P338" i="25"/>
  <c r="P335" i="25"/>
  <c r="P322" i="25"/>
  <c r="Q319" i="25"/>
  <c r="J351" i="25"/>
  <c r="O351" i="25" s="1"/>
  <c r="Q351" i="25" s="1"/>
  <c r="J303" i="25"/>
  <c r="O303" i="25" s="1"/>
  <c r="P303" i="25" s="1"/>
  <c r="Q355" i="25"/>
  <c r="J366" i="25"/>
  <c r="O366" i="25" s="1"/>
  <c r="P366" i="25" s="1"/>
  <c r="J334" i="25"/>
  <c r="O334" i="25" s="1"/>
  <c r="Q334" i="25" s="1"/>
  <c r="Q326" i="25"/>
  <c r="J365" i="25"/>
  <c r="O365" i="25" s="1"/>
  <c r="Q365" i="25" s="1"/>
  <c r="Q370" i="25"/>
  <c r="Q346" i="25"/>
  <c r="Q305" i="25"/>
  <c r="J356" i="25"/>
  <c r="O356" i="25" s="1"/>
  <c r="P356" i="25" s="1"/>
  <c r="J332" i="25"/>
  <c r="O332" i="25" s="1"/>
  <c r="P332" i="25" s="1"/>
  <c r="J308" i="25"/>
  <c r="O308" i="25" s="1"/>
  <c r="P308" i="25" s="1"/>
  <c r="P323" i="25"/>
  <c r="Q302" i="25"/>
  <c r="J375" i="25"/>
  <c r="O375" i="25" s="1"/>
  <c r="Q375" i="25" s="1"/>
  <c r="J359" i="25"/>
  <c r="O359" i="25" s="1"/>
  <c r="P359" i="25" s="1"/>
  <c r="J343" i="25"/>
  <c r="O343" i="25" s="1"/>
  <c r="P343" i="25" s="1"/>
  <c r="J327" i="25"/>
  <c r="O327" i="25" s="1"/>
  <c r="Q327" i="25" s="1"/>
  <c r="J311" i="25"/>
  <c r="O311" i="25" s="1"/>
  <c r="P311" i="25" s="1"/>
  <c r="Q329" i="25"/>
  <c r="J342" i="25"/>
  <c r="O342" i="25" s="1"/>
  <c r="P342" i="25" s="1"/>
  <c r="J318" i="25"/>
  <c r="O318" i="25" s="1"/>
  <c r="Q318" i="25" s="1"/>
  <c r="Q310" i="25"/>
  <c r="J357" i="25"/>
  <c r="O357" i="25" s="1"/>
  <c r="P357" i="25" s="1"/>
  <c r="J317" i="25"/>
  <c r="O317" i="25" s="1"/>
  <c r="P317" i="25" s="1"/>
  <c r="J309" i="25"/>
  <c r="O309" i="25" s="1"/>
  <c r="Q309" i="25" s="1"/>
  <c r="J331" i="25"/>
  <c r="O331" i="25" s="1"/>
  <c r="Q331" i="25" s="1"/>
  <c r="J307" i="25"/>
  <c r="O307" i="25" s="1"/>
  <c r="P307" i="25" s="1"/>
  <c r="P299" i="25"/>
  <c r="P368" i="25"/>
  <c r="Q368" i="25"/>
  <c r="P312" i="25"/>
  <c r="Q312" i="25"/>
  <c r="P374" i="25"/>
  <c r="Q374" i="25"/>
  <c r="Q371" i="25"/>
  <c r="P371" i="25"/>
  <c r="P354" i="25"/>
  <c r="Q354" i="25"/>
  <c r="P330" i="25"/>
  <c r="Q330" i="25"/>
  <c r="P306" i="25"/>
  <c r="Q306" i="25"/>
  <c r="P347" i="25"/>
  <c r="Q347" i="25"/>
  <c r="P298" i="25"/>
  <c r="Q298" i="25"/>
  <c r="P336" i="25"/>
  <c r="Q336" i="25"/>
  <c r="Q353" i="25"/>
  <c r="P353" i="25"/>
  <c r="Q345" i="25"/>
  <c r="P345" i="25"/>
  <c r="P344" i="25"/>
  <c r="Q344" i="25"/>
  <c r="P372" i="25"/>
  <c r="Q372" i="25"/>
  <c r="Q337" i="25"/>
  <c r="P337" i="25"/>
  <c r="P320" i="25"/>
  <c r="Q320" i="25"/>
  <c r="P350" i="25"/>
  <c r="Q350" i="25"/>
  <c r="P339" i="25"/>
  <c r="Q339" i="25"/>
  <c r="P325" i="25"/>
  <c r="Q325" i="25"/>
  <c r="P300" i="25"/>
  <c r="Q300" i="25"/>
  <c r="P363" i="25"/>
  <c r="Q363" i="25"/>
  <c r="P321" i="25"/>
  <c r="Q321" i="25"/>
  <c r="P297" i="25"/>
  <c r="Q297" i="25"/>
  <c r="P304" i="25"/>
  <c r="Q304" i="25"/>
  <c r="P324" i="25"/>
  <c r="Q324" i="25"/>
  <c r="P362" i="25"/>
  <c r="Q362" i="25"/>
  <c r="P315" i="25"/>
  <c r="Q315" i="25"/>
  <c r="P360" i="25"/>
  <c r="Q360" i="25"/>
  <c r="P328" i="25"/>
  <c r="Q328" i="25"/>
  <c r="Q301" i="25"/>
  <c r="P301" i="25"/>
  <c r="Q369" i="25"/>
  <c r="P369" i="25"/>
  <c r="P348" i="25"/>
  <c r="Q348" i="25"/>
  <c r="P314" i="25"/>
  <c r="Q314" i="25"/>
  <c r="Q349" i="25"/>
  <c r="Q341" i="25"/>
  <c r="Q333" i="25"/>
  <c r="P373" i="25"/>
  <c r="Q376" i="25"/>
  <c r="Q364" i="25"/>
  <c r="Q352" i="25"/>
  <c r="Q340" i="25"/>
  <c r="Q316" i="25"/>
  <c r="Q296" i="25"/>
  <c r="O269" i="25"/>
  <c r="P269" i="25" s="1"/>
  <c r="O272" i="25"/>
  <c r="P272" i="25" s="1"/>
  <c r="O275" i="25"/>
  <c r="P275" i="25" s="1"/>
  <c r="O278" i="25"/>
  <c r="P278" i="25" s="1"/>
  <c r="O281" i="25"/>
  <c r="P281" i="25" s="1"/>
  <c r="O284" i="25"/>
  <c r="P284" i="25" s="1"/>
  <c r="O287" i="25"/>
  <c r="Q287" i="25" s="1"/>
  <c r="O290" i="25"/>
  <c r="P290" i="25" s="1"/>
  <c r="O293" i="25"/>
  <c r="P293" i="25" s="1"/>
  <c r="H295" i="25"/>
  <c r="H294" i="25"/>
  <c r="H293" i="25"/>
  <c r="H292" i="25"/>
  <c r="H291" i="25"/>
  <c r="H290" i="25"/>
  <c r="H289" i="25"/>
  <c r="H288" i="25"/>
  <c r="H287" i="25"/>
  <c r="H286" i="25"/>
  <c r="H285" i="25"/>
  <c r="H284" i="25"/>
  <c r="H283" i="25"/>
  <c r="H282" i="25"/>
  <c r="H281" i="25"/>
  <c r="H280" i="25"/>
  <c r="H279" i="25"/>
  <c r="H278" i="25"/>
  <c r="H277" i="25"/>
  <c r="H276" i="25"/>
  <c r="H275" i="25"/>
  <c r="H274" i="25"/>
  <c r="H273" i="25"/>
  <c r="H272" i="25"/>
  <c r="H271" i="25"/>
  <c r="H270" i="25"/>
  <c r="H269" i="25"/>
  <c r="H190" i="25"/>
  <c r="H191" i="25"/>
  <c r="H192" i="25"/>
  <c r="H193" i="25"/>
  <c r="H194" i="25"/>
  <c r="H195" i="25"/>
  <c r="H196" i="25"/>
  <c r="H197" i="25"/>
  <c r="H198" i="25"/>
  <c r="H199" i="25"/>
  <c r="H200" i="25"/>
  <c r="H201" i="25"/>
  <c r="H202" i="25"/>
  <c r="H203" i="25"/>
  <c r="H204" i="25"/>
  <c r="H205" i="25"/>
  <c r="H206" i="25"/>
  <c r="H207" i="25"/>
  <c r="H208" i="25"/>
  <c r="H209" i="25"/>
  <c r="H210" i="25"/>
  <c r="H211" i="25"/>
  <c r="H212" i="25"/>
  <c r="H213" i="25"/>
  <c r="H214" i="25"/>
  <c r="H215" i="25"/>
  <c r="H216" i="25"/>
  <c r="H217" i="25"/>
  <c r="H218" i="25"/>
  <c r="H219" i="25"/>
  <c r="H220" i="25"/>
  <c r="H221" i="25"/>
  <c r="H222" i="25"/>
  <c r="H223" i="25"/>
  <c r="H224" i="25"/>
  <c r="H225" i="25"/>
  <c r="H226" i="25"/>
  <c r="H227" i="25"/>
  <c r="H228" i="25"/>
  <c r="H229" i="25"/>
  <c r="H230" i="25"/>
  <c r="H231" i="25"/>
  <c r="H232" i="25"/>
  <c r="H233" i="25"/>
  <c r="H234" i="25"/>
  <c r="H235" i="25"/>
  <c r="H236" i="25"/>
  <c r="H237" i="25"/>
  <c r="H238" i="25"/>
  <c r="H239" i="25"/>
  <c r="H240" i="25"/>
  <c r="H241" i="25"/>
  <c r="H242" i="25"/>
  <c r="H243" i="25"/>
  <c r="H244" i="25"/>
  <c r="H245" i="25"/>
  <c r="H246" i="25"/>
  <c r="H247" i="25"/>
  <c r="H248" i="25"/>
  <c r="H249" i="25"/>
  <c r="H250" i="25"/>
  <c r="H251" i="25"/>
  <c r="H252" i="25"/>
  <c r="H253" i="25"/>
  <c r="H254" i="25"/>
  <c r="H255" i="25"/>
  <c r="H256" i="25"/>
  <c r="H257" i="25"/>
  <c r="H258" i="25"/>
  <c r="H259" i="25"/>
  <c r="H260" i="25"/>
  <c r="H261" i="25"/>
  <c r="H262" i="25"/>
  <c r="H263" i="25"/>
  <c r="H264" i="25"/>
  <c r="H265" i="25"/>
  <c r="H266" i="25"/>
  <c r="H267" i="25"/>
  <c r="H268" i="25"/>
  <c r="O268" i="25"/>
  <c r="O259" i="25"/>
  <c r="O256" i="25"/>
  <c r="O253" i="25"/>
  <c r="O247" i="25"/>
  <c r="O244" i="25"/>
  <c r="O238" i="25"/>
  <c r="O235" i="25"/>
  <c r="O229" i="25"/>
  <c r="O226" i="25"/>
  <c r="O223" i="25"/>
  <c r="O220" i="25"/>
  <c r="O217" i="25"/>
  <c r="O214" i="25"/>
  <c r="O211" i="25"/>
  <c r="O208" i="25"/>
  <c r="O205" i="25"/>
  <c r="O202" i="25"/>
  <c r="O199" i="25"/>
  <c r="O196" i="25"/>
  <c r="O193" i="25"/>
  <c r="H189" i="25"/>
  <c r="H188" i="25"/>
  <c r="O241" i="25"/>
  <c r="Q241" i="25" s="1"/>
  <c r="O262" i="25"/>
  <c r="P262" i="25" s="1"/>
  <c r="O265" i="25"/>
  <c r="Q265" i="25" s="1"/>
  <c r="O161" i="25"/>
  <c r="P161" i="25" s="1"/>
  <c r="O164" i="25"/>
  <c r="P164" i="25" s="1"/>
  <c r="O167" i="25"/>
  <c r="P167" i="25" s="1"/>
  <c r="O170" i="25"/>
  <c r="P170" i="25" s="1"/>
  <c r="O173" i="25"/>
  <c r="P173" i="25" s="1"/>
  <c r="O176" i="25"/>
  <c r="Q176" i="25" s="1"/>
  <c r="O179" i="25"/>
  <c r="P179" i="25" s="1"/>
  <c r="O182" i="25"/>
  <c r="P182" i="25" s="1"/>
  <c r="O185" i="25"/>
  <c r="P185" i="25" s="1"/>
  <c r="H187" i="25"/>
  <c r="H186" i="25"/>
  <c r="H185" i="25"/>
  <c r="H184" i="25"/>
  <c r="H183" i="25"/>
  <c r="H182" i="25"/>
  <c r="H181" i="25"/>
  <c r="H180" i="25"/>
  <c r="H179" i="25"/>
  <c r="H178" i="25"/>
  <c r="H177" i="25"/>
  <c r="H176" i="25"/>
  <c r="H175" i="25"/>
  <c r="H174" i="25"/>
  <c r="H173" i="25"/>
  <c r="H172" i="25"/>
  <c r="H171" i="25"/>
  <c r="H170" i="25"/>
  <c r="H169" i="25"/>
  <c r="H168" i="25"/>
  <c r="H167" i="25"/>
  <c r="H166" i="25"/>
  <c r="H165" i="25"/>
  <c r="H164" i="25"/>
  <c r="H163" i="25"/>
  <c r="H162" i="25"/>
  <c r="H161" i="25"/>
  <c r="O113" i="25"/>
  <c r="P113" i="25" s="1"/>
  <c r="O116" i="25"/>
  <c r="P116" i="25" s="1"/>
  <c r="O119" i="25"/>
  <c r="P119" i="25" s="1"/>
  <c r="O122" i="25"/>
  <c r="P122" i="25" s="1"/>
  <c r="O125" i="25"/>
  <c r="Q125" i="25" s="1"/>
  <c r="O128" i="25"/>
  <c r="P128" i="25" s="1"/>
  <c r="O131" i="25"/>
  <c r="Q131" i="25" s="1"/>
  <c r="O134" i="25"/>
  <c r="P134" i="25" s="1"/>
  <c r="O137" i="25"/>
  <c r="P137" i="25" s="1"/>
  <c r="O140" i="25"/>
  <c r="Q140" i="25" s="1"/>
  <c r="O143" i="25"/>
  <c r="P143" i="25" s="1"/>
  <c r="O146" i="25"/>
  <c r="Q146" i="25" s="1"/>
  <c r="O149" i="25"/>
  <c r="Q149" i="25" s="1"/>
  <c r="O152" i="25"/>
  <c r="P152" i="25" s="1"/>
  <c r="O155" i="25"/>
  <c r="Q155" i="25" s="1"/>
  <c r="O158" i="25"/>
  <c r="P158" i="25" s="1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J153" i="25" s="1"/>
  <c r="O153" i="25" s="1"/>
  <c r="P153" i="25" s="1"/>
  <c r="H154" i="25"/>
  <c r="H155" i="25"/>
  <c r="H156" i="25"/>
  <c r="H157" i="25"/>
  <c r="H158" i="25"/>
  <c r="H159" i="25"/>
  <c r="H160" i="25"/>
  <c r="O65" i="25"/>
  <c r="P65" i="25" s="1"/>
  <c r="O68" i="25"/>
  <c r="P68" i="25" s="1"/>
  <c r="O71" i="25"/>
  <c r="P71" i="25" s="1"/>
  <c r="O74" i="25"/>
  <c r="Q74" i="25" s="1"/>
  <c r="O77" i="25"/>
  <c r="P77" i="25" s="1"/>
  <c r="O80" i="25"/>
  <c r="Q80" i="25" s="1"/>
  <c r="O83" i="25"/>
  <c r="Q83" i="25" s="1"/>
  <c r="O86" i="25"/>
  <c r="P86" i="25" s="1"/>
  <c r="O89" i="25"/>
  <c r="Q89" i="25" s="1"/>
  <c r="O92" i="25"/>
  <c r="P92" i="25" s="1"/>
  <c r="O95" i="25"/>
  <c r="P95" i="25" s="1"/>
  <c r="O98" i="25"/>
  <c r="P98" i="25" s="1"/>
  <c r="O101" i="25"/>
  <c r="P101" i="25" s="1"/>
  <c r="O104" i="25"/>
  <c r="P104" i="25" s="1"/>
  <c r="O107" i="25"/>
  <c r="Q107" i="25" s="1"/>
  <c r="O110" i="25"/>
  <c r="P110" i="25" s="1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O17" i="25"/>
  <c r="P17" i="25" s="1"/>
  <c r="O20" i="25"/>
  <c r="P20" i="25" s="1"/>
  <c r="O23" i="25"/>
  <c r="P23" i="25" s="1"/>
  <c r="O26" i="25"/>
  <c r="P26" i="25" s="1"/>
  <c r="O29" i="25"/>
  <c r="Q29" i="25" s="1"/>
  <c r="O32" i="25"/>
  <c r="Q32" i="25" s="1"/>
  <c r="O35" i="25"/>
  <c r="Q35" i="25" s="1"/>
  <c r="O38" i="25"/>
  <c r="P38" i="25" s="1"/>
  <c r="O41" i="25"/>
  <c r="P41" i="25" s="1"/>
  <c r="O44" i="25"/>
  <c r="P44" i="25" s="1"/>
  <c r="O47" i="25"/>
  <c r="P47" i="25" s="1"/>
  <c r="O50" i="25"/>
  <c r="Q50" i="25" s="1"/>
  <c r="O53" i="25"/>
  <c r="P53" i="25" s="1"/>
  <c r="O56" i="25"/>
  <c r="P56" i="25" s="1"/>
  <c r="O59" i="25"/>
  <c r="Q59" i="25" s="1"/>
  <c r="O62" i="25"/>
  <c r="P62" i="25" s="1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17" i="25"/>
  <c r="Q356" i="25" l="1"/>
  <c r="Q311" i="25"/>
  <c r="P375" i="25"/>
  <c r="P365" i="25"/>
  <c r="Q343" i="25"/>
  <c r="P309" i="25"/>
  <c r="P327" i="25"/>
  <c r="Q317" i="25"/>
  <c r="Q357" i="25"/>
  <c r="P351" i="25"/>
  <c r="Q359" i="25"/>
  <c r="Q303" i="25"/>
  <c r="Q307" i="25"/>
  <c r="Q308" i="25"/>
  <c r="Q342" i="25"/>
  <c r="P318" i="25"/>
  <c r="P334" i="25"/>
  <c r="P331" i="25"/>
  <c r="Q332" i="25"/>
  <c r="Q366" i="25"/>
  <c r="J127" i="25"/>
  <c r="O127" i="25" s="1"/>
  <c r="Q127" i="25" s="1"/>
  <c r="J133" i="25"/>
  <c r="O133" i="25" s="1"/>
  <c r="Q133" i="25" s="1"/>
  <c r="J114" i="25"/>
  <c r="O114" i="25" s="1"/>
  <c r="P114" i="25" s="1"/>
  <c r="J201" i="25"/>
  <c r="O201" i="25" s="1"/>
  <c r="Q201" i="25" s="1"/>
  <c r="J206" i="25"/>
  <c r="O206" i="25" s="1"/>
  <c r="P206" i="25" s="1"/>
  <c r="Q95" i="25"/>
  <c r="J279" i="25"/>
  <c r="O279" i="25" s="1"/>
  <c r="Q279" i="25" s="1"/>
  <c r="J251" i="25"/>
  <c r="O251" i="25" s="1"/>
  <c r="P251" i="25" s="1"/>
  <c r="J112" i="25"/>
  <c r="O112" i="25" s="1"/>
  <c r="P112" i="25" s="1"/>
  <c r="J231" i="25"/>
  <c r="O231" i="25" s="1"/>
  <c r="P231" i="25" s="1"/>
  <c r="Q170" i="25"/>
  <c r="J258" i="25"/>
  <c r="O258" i="25" s="1"/>
  <c r="Q258" i="25" s="1"/>
  <c r="J249" i="25"/>
  <c r="O249" i="25" s="1"/>
  <c r="P249" i="25" s="1"/>
  <c r="J240" i="25"/>
  <c r="O240" i="25" s="1"/>
  <c r="P240" i="25" s="1"/>
  <c r="J210" i="25"/>
  <c r="O210" i="25" s="1"/>
  <c r="P210" i="25" s="1"/>
  <c r="P80" i="25"/>
  <c r="P140" i="25"/>
  <c r="J105" i="25"/>
  <c r="O105" i="25" s="1"/>
  <c r="Q105" i="25" s="1"/>
  <c r="J97" i="25"/>
  <c r="O97" i="25" s="1"/>
  <c r="P97" i="25" s="1"/>
  <c r="J87" i="25"/>
  <c r="O87" i="25" s="1"/>
  <c r="Q87" i="25" s="1"/>
  <c r="P89" i="25"/>
  <c r="Q71" i="25"/>
  <c r="P149" i="25"/>
  <c r="J274" i="25"/>
  <c r="O274" i="25" s="1"/>
  <c r="P274" i="25" s="1"/>
  <c r="Q122" i="25"/>
  <c r="J289" i="25"/>
  <c r="O289" i="25" s="1"/>
  <c r="P289" i="25" s="1"/>
  <c r="J72" i="25"/>
  <c r="O72" i="25" s="1"/>
  <c r="Q72" i="25" s="1"/>
  <c r="J280" i="25"/>
  <c r="O280" i="25" s="1"/>
  <c r="P280" i="25" s="1"/>
  <c r="J283" i="25"/>
  <c r="O283" i="25" s="1"/>
  <c r="Q283" i="25" s="1"/>
  <c r="J69" i="25"/>
  <c r="O69" i="25" s="1"/>
  <c r="P69" i="25" s="1"/>
  <c r="J221" i="25"/>
  <c r="O221" i="25" s="1"/>
  <c r="Q221" i="25" s="1"/>
  <c r="J219" i="25"/>
  <c r="O219" i="25" s="1"/>
  <c r="P219" i="25" s="1"/>
  <c r="Q143" i="25"/>
  <c r="Q275" i="25"/>
  <c r="P155" i="25"/>
  <c r="Q173" i="25"/>
  <c r="J200" i="25"/>
  <c r="O200" i="25" s="1"/>
  <c r="P200" i="25" s="1"/>
  <c r="J260" i="25"/>
  <c r="O260" i="25" s="1"/>
  <c r="P260" i="25" s="1"/>
  <c r="J277" i="25"/>
  <c r="O277" i="25" s="1"/>
  <c r="P277" i="25" s="1"/>
  <c r="Q293" i="25"/>
  <c r="J212" i="25"/>
  <c r="O212" i="25" s="1"/>
  <c r="P212" i="25" s="1"/>
  <c r="J88" i="25"/>
  <c r="O88" i="25" s="1"/>
  <c r="P88" i="25" s="1"/>
  <c r="J96" i="25"/>
  <c r="O96" i="25" s="1"/>
  <c r="P96" i="25" s="1"/>
  <c r="Q92" i="25"/>
  <c r="J148" i="25"/>
  <c r="O148" i="25" s="1"/>
  <c r="Q148" i="25" s="1"/>
  <c r="P146" i="25"/>
  <c r="J191" i="25"/>
  <c r="O191" i="25" s="1"/>
  <c r="P191" i="25" s="1"/>
  <c r="J198" i="25"/>
  <c r="O198" i="25" s="1"/>
  <c r="P198" i="25" s="1"/>
  <c r="J264" i="25"/>
  <c r="O264" i="25" s="1"/>
  <c r="P264" i="25" s="1"/>
  <c r="J276" i="25"/>
  <c r="O276" i="25" s="1"/>
  <c r="P276" i="25" s="1"/>
  <c r="J100" i="25"/>
  <c r="O100" i="25" s="1"/>
  <c r="Q100" i="25" s="1"/>
  <c r="J84" i="25"/>
  <c r="O84" i="25" s="1"/>
  <c r="Q84" i="25" s="1"/>
  <c r="P131" i="25"/>
  <c r="P176" i="25"/>
  <c r="J222" i="25"/>
  <c r="O222" i="25" s="1"/>
  <c r="P222" i="25" s="1"/>
  <c r="J291" i="25"/>
  <c r="O291" i="25" s="1"/>
  <c r="P291" i="25" s="1"/>
  <c r="J67" i="25"/>
  <c r="O67" i="25" s="1"/>
  <c r="Q67" i="25" s="1"/>
  <c r="J106" i="25"/>
  <c r="O106" i="25" s="1"/>
  <c r="P106" i="25" s="1"/>
  <c r="Q68" i="25"/>
  <c r="J147" i="25"/>
  <c r="O147" i="25" s="1"/>
  <c r="P147" i="25" s="1"/>
  <c r="J115" i="25"/>
  <c r="O115" i="25" s="1"/>
  <c r="Q115" i="25" s="1"/>
  <c r="J294" i="25"/>
  <c r="O294" i="25" s="1"/>
  <c r="Q294" i="25" s="1"/>
  <c r="Q272" i="25"/>
  <c r="Q167" i="25"/>
  <c r="Q284" i="25"/>
  <c r="J292" i="25"/>
  <c r="O292" i="25" s="1"/>
  <c r="P292" i="25" s="1"/>
  <c r="J129" i="25"/>
  <c r="O129" i="25" s="1"/>
  <c r="P129" i="25" s="1"/>
  <c r="J91" i="25"/>
  <c r="O91" i="25" s="1"/>
  <c r="Q91" i="25" s="1"/>
  <c r="J82" i="25"/>
  <c r="O82" i="25" s="1"/>
  <c r="Q82" i="25" s="1"/>
  <c r="J66" i="25"/>
  <c r="O66" i="25" s="1"/>
  <c r="Q66" i="25" s="1"/>
  <c r="J118" i="25"/>
  <c r="O118" i="25" s="1"/>
  <c r="P118" i="25" s="1"/>
  <c r="J188" i="25"/>
  <c r="O188" i="25" s="1"/>
  <c r="P188" i="25" s="1"/>
  <c r="J236" i="25"/>
  <c r="O236" i="25" s="1"/>
  <c r="Q236" i="25" s="1"/>
  <c r="J285" i="25"/>
  <c r="O285" i="25" s="1"/>
  <c r="P285" i="25" s="1"/>
  <c r="J90" i="25"/>
  <c r="O90" i="25" s="1"/>
  <c r="P90" i="25" s="1"/>
  <c r="J255" i="25"/>
  <c r="O255" i="25" s="1"/>
  <c r="Q255" i="25" s="1"/>
  <c r="J75" i="25"/>
  <c r="O75" i="25" s="1"/>
  <c r="Q75" i="25" s="1"/>
  <c r="J94" i="25"/>
  <c r="O94" i="25" s="1"/>
  <c r="P94" i="25" s="1"/>
  <c r="J138" i="25"/>
  <c r="O138" i="25" s="1"/>
  <c r="P138" i="25" s="1"/>
  <c r="J180" i="25"/>
  <c r="O180" i="25" s="1"/>
  <c r="Q180" i="25" s="1"/>
  <c r="J266" i="25"/>
  <c r="O266" i="25" s="1"/>
  <c r="P266" i="25" s="1"/>
  <c r="J242" i="25"/>
  <c r="O242" i="25" s="1"/>
  <c r="Q242" i="25" s="1"/>
  <c r="P287" i="25"/>
  <c r="J273" i="25"/>
  <c r="O273" i="25" s="1"/>
  <c r="P273" i="25" s="1"/>
  <c r="J282" i="25"/>
  <c r="O282" i="25" s="1"/>
  <c r="P282" i="25" s="1"/>
  <c r="J295" i="25"/>
  <c r="O295" i="25" s="1"/>
  <c r="J270" i="25"/>
  <c r="O270" i="25" s="1"/>
  <c r="P270" i="25" s="1"/>
  <c r="J286" i="25"/>
  <c r="O286" i="25" s="1"/>
  <c r="J271" i="25"/>
  <c r="O271" i="25" s="1"/>
  <c r="Q281" i="25"/>
  <c r="Q278" i="25"/>
  <c r="Q269" i="25"/>
  <c r="Q290" i="25"/>
  <c r="J288" i="25"/>
  <c r="O288" i="25" s="1"/>
  <c r="J181" i="25"/>
  <c r="O181" i="25" s="1"/>
  <c r="P181" i="25" s="1"/>
  <c r="J209" i="25"/>
  <c r="O209" i="25" s="1"/>
  <c r="Q209" i="25" s="1"/>
  <c r="J224" i="25"/>
  <c r="O224" i="25" s="1"/>
  <c r="P224" i="25" s="1"/>
  <c r="J237" i="25"/>
  <c r="O237" i="25" s="1"/>
  <c r="P237" i="25" s="1"/>
  <c r="J225" i="25"/>
  <c r="O225" i="25" s="1"/>
  <c r="P225" i="25" s="1"/>
  <c r="J194" i="25"/>
  <c r="O194" i="25" s="1"/>
  <c r="P194" i="25" s="1"/>
  <c r="J186" i="25"/>
  <c r="O186" i="25" s="1"/>
  <c r="Q186" i="25" s="1"/>
  <c r="J171" i="25"/>
  <c r="O171" i="25" s="1"/>
  <c r="P171" i="25" s="1"/>
  <c r="J169" i="25"/>
  <c r="O169" i="25" s="1"/>
  <c r="P169" i="25" s="1"/>
  <c r="J168" i="25"/>
  <c r="O168" i="25" s="1"/>
  <c r="Q168" i="25" s="1"/>
  <c r="J165" i="25"/>
  <c r="O165" i="25" s="1"/>
  <c r="Q165" i="25" s="1"/>
  <c r="J162" i="25"/>
  <c r="O162" i="25" s="1"/>
  <c r="P162" i="25" s="1"/>
  <c r="J163" i="25"/>
  <c r="O163" i="25" s="1"/>
  <c r="Q163" i="25" s="1"/>
  <c r="J157" i="25"/>
  <c r="O157" i="25" s="1"/>
  <c r="Q157" i="25" s="1"/>
  <c r="J142" i="25"/>
  <c r="O142" i="25" s="1"/>
  <c r="P142" i="25" s="1"/>
  <c r="J139" i="25"/>
  <c r="O139" i="25" s="1"/>
  <c r="P139" i="25" s="1"/>
  <c r="J192" i="25"/>
  <c r="O192" i="25" s="1"/>
  <c r="P192" i="25" s="1"/>
  <c r="J195" i="25"/>
  <c r="O195" i="25" s="1"/>
  <c r="Q195" i="25" s="1"/>
  <c r="J197" i="25"/>
  <c r="O197" i="25" s="1"/>
  <c r="P197" i="25" s="1"/>
  <c r="J203" i="25"/>
  <c r="O203" i="25" s="1"/>
  <c r="P203" i="25" s="1"/>
  <c r="J204" i="25"/>
  <c r="O204" i="25" s="1"/>
  <c r="Q204" i="25" s="1"/>
  <c r="J207" i="25"/>
  <c r="O207" i="25" s="1"/>
  <c r="Q207" i="25" s="1"/>
  <c r="J213" i="25"/>
  <c r="O213" i="25" s="1"/>
  <c r="P213" i="25" s="1"/>
  <c r="J245" i="25"/>
  <c r="O245" i="25" s="1"/>
  <c r="Q245" i="25" s="1"/>
  <c r="J261" i="25"/>
  <c r="O261" i="25" s="1"/>
  <c r="J216" i="25"/>
  <c r="O216" i="25" s="1"/>
  <c r="Q216" i="25" s="1"/>
  <c r="J215" i="25"/>
  <c r="O215" i="25" s="1"/>
  <c r="P215" i="25" s="1"/>
  <c r="J218" i="25"/>
  <c r="O218" i="25" s="1"/>
  <c r="P218" i="25" s="1"/>
  <c r="J228" i="25"/>
  <c r="O228" i="25" s="1"/>
  <c r="P228" i="25" s="1"/>
  <c r="J227" i="25"/>
  <c r="O227" i="25" s="1"/>
  <c r="P227" i="25" s="1"/>
  <c r="J230" i="25"/>
  <c r="O230" i="25" s="1"/>
  <c r="P230" i="25" s="1"/>
  <c r="J234" i="25"/>
  <c r="O234" i="25" s="1"/>
  <c r="Q234" i="25" s="1"/>
  <c r="J233" i="25"/>
  <c r="O233" i="25" s="1"/>
  <c r="P233" i="25" s="1"/>
  <c r="J243" i="25"/>
  <c r="O243" i="25" s="1"/>
  <c r="P243" i="25" s="1"/>
  <c r="J246" i="25"/>
  <c r="O246" i="25" s="1"/>
  <c r="P246" i="25" s="1"/>
  <c r="J248" i="25"/>
  <c r="O248" i="25" s="1"/>
  <c r="P248" i="25" s="1"/>
  <c r="J254" i="25"/>
  <c r="O254" i="25" s="1"/>
  <c r="P254" i="25" s="1"/>
  <c r="J267" i="25"/>
  <c r="O267" i="25" s="1"/>
  <c r="P267" i="25" s="1"/>
  <c r="J257" i="25"/>
  <c r="O257" i="25" s="1"/>
  <c r="Q257" i="25" s="1"/>
  <c r="J239" i="25"/>
  <c r="O239" i="25" s="1"/>
  <c r="J252" i="25"/>
  <c r="O252" i="25" s="1"/>
  <c r="P252" i="25" s="1"/>
  <c r="J263" i="25"/>
  <c r="O263" i="25" s="1"/>
  <c r="P259" i="25"/>
  <c r="Q259" i="25"/>
  <c r="P247" i="25"/>
  <c r="Q247" i="25"/>
  <c r="P256" i="25"/>
  <c r="Q256" i="25"/>
  <c r="P244" i="25"/>
  <c r="Q244" i="25"/>
  <c r="Q253" i="25"/>
  <c r="P253" i="25"/>
  <c r="P268" i="25"/>
  <c r="Q268" i="25"/>
  <c r="Q262" i="25"/>
  <c r="P265" i="25"/>
  <c r="P241" i="25"/>
  <c r="O250" i="25"/>
  <c r="P193" i="25"/>
  <c r="Q193" i="25"/>
  <c r="Q214" i="25"/>
  <c r="P214" i="25"/>
  <c r="Q235" i="25"/>
  <c r="P235" i="25"/>
  <c r="P223" i="25"/>
  <c r="Q223" i="25"/>
  <c r="Q229" i="25"/>
  <c r="P229" i="25"/>
  <c r="P196" i="25"/>
  <c r="Q196" i="25"/>
  <c r="P208" i="25"/>
  <c r="Q208" i="25"/>
  <c r="P220" i="25"/>
  <c r="Q220" i="25"/>
  <c r="P199" i="25"/>
  <c r="Q199" i="25"/>
  <c r="P205" i="25"/>
  <c r="Q205" i="25"/>
  <c r="P211" i="25"/>
  <c r="Q211" i="25"/>
  <c r="Q217" i="25"/>
  <c r="P217" i="25"/>
  <c r="P202" i="25"/>
  <c r="Q202" i="25"/>
  <c r="Q226" i="25"/>
  <c r="P226" i="25"/>
  <c r="P238" i="25"/>
  <c r="Q238" i="25"/>
  <c r="O232" i="25"/>
  <c r="J189" i="25"/>
  <c r="O189" i="25" s="1"/>
  <c r="Q189" i="25" s="1"/>
  <c r="O190" i="25"/>
  <c r="Q190" i="25" s="1"/>
  <c r="J124" i="25"/>
  <c r="O124" i="25" s="1"/>
  <c r="P124" i="25" s="1"/>
  <c r="J123" i="25"/>
  <c r="O123" i="25" s="1"/>
  <c r="P123" i="25" s="1"/>
  <c r="J150" i="25"/>
  <c r="O150" i="25" s="1"/>
  <c r="P150" i="25" s="1"/>
  <c r="J81" i="25"/>
  <c r="O81" i="25" s="1"/>
  <c r="Q81" i="25" s="1"/>
  <c r="J73" i="25"/>
  <c r="O73" i="25" s="1"/>
  <c r="Q73" i="25" s="1"/>
  <c r="J141" i="25"/>
  <c r="O141" i="25" s="1"/>
  <c r="J151" i="25"/>
  <c r="O151" i="25" s="1"/>
  <c r="Q137" i="25"/>
  <c r="P125" i="25"/>
  <c r="Q116" i="25"/>
  <c r="J177" i="25"/>
  <c r="O177" i="25" s="1"/>
  <c r="J184" i="25"/>
  <c r="O184" i="25" s="1"/>
  <c r="J79" i="25"/>
  <c r="O79" i="25" s="1"/>
  <c r="P79" i="25" s="1"/>
  <c r="J132" i="25"/>
  <c r="O132" i="25" s="1"/>
  <c r="J178" i="25"/>
  <c r="O178" i="25" s="1"/>
  <c r="Q185" i="25"/>
  <c r="J154" i="25"/>
  <c r="O154" i="25" s="1"/>
  <c r="J93" i="25"/>
  <c r="O93" i="25" s="1"/>
  <c r="P93" i="25" s="1"/>
  <c r="J145" i="25"/>
  <c r="O145" i="25" s="1"/>
  <c r="J121" i="25"/>
  <c r="O121" i="25" s="1"/>
  <c r="J156" i="25"/>
  <c r="O156" i="25" s="1"/>
  <c r="J103" i="25"/>
  <c r="O103" i="25" s="1"/>
  <c r="Q103" i="25" s="1"/>
  <c r="J102" i="25"/>
  <c r="O102" i="25" s="1"/>
  <c r="P102" i="25" s="1"/>
  <c r="J70" i="25"/>
  <c r="O70" i="25" s="1"/>
  <c r="P70" i="25" s="1"/>
  <c r="J109" i="25"/>
  <c r="O109" i="25" s="1"/>
  <c r="P109" i="25" s="1"/>
  <c r="J85" i="25"/>
  <c r="O85" i="25" s="1"/>
  <c r="P85" i="25" s="1"/>
  <c r="J108" i="25"/>
  <c r="O108" i="25" s="1"/>
  <c r="P108" i="25" s="1"/>
  <c r="J76" i="25"/>
  <c r="O76" i="25" s="1"/>
  <c r="P76" i="25" s="1"/>
  <c r="J99" i="25"/>
  <c r="O99" i="25" s="1"/>
  <c r="Q99" i="25" s="1"/>
  <c r="P74" i="25"/>
  <c r="J160" i="25"/>
  <c r="O160" i="25" s="1"/>
  <c r="P160" i="25" s="1"/>
  <c r="J136" i="25"/>
  <c r="O136" i="25" s="1"/>
  <c r="P136" i="25" s="1"/>
  <c r="Q119" i="25"/>
  <c r="J166" i="25"/>
  <c r="O166" i="25" s="1"/>
  <c r="P166" i="25" s="1"/>
  <c r="J187" i="25"/>
  <c r="O187" i="25" s="1"/>
  <c r="P187" i="25" s="1"/>
  <c r="Q164" i="25"/>
  <c r="J111" i="25"/>
  <c r="O111" i="25" s="1"/>
  <c r="Q111" i="25" s="1"/>
  <c r="J78" i="25"/>
  <c r="O78" i="25" s="1"/>
  <c r="P78" i="25" s="1"/>
  <c r="J159" i="25"/>
  <c r="O159" i="25" s="1"/>
  <c r="J135" i="25"/>
  <c r="O135" i="25" s="1"/>
  <c r="Q153" i="25"/>
  <c r="J130" i="25"/>
  <c r="O130" i="25" s="1"/>
  <c r="J126" i="25"/>
  <c r="O126" i="25" s="1"/>
  <c r="P126" i="25" s="1"/>
  <c r="J117" i="25"/>
  <c r="O117" i="25" s="1"/>
  <c r="Q182" i="25"/>
  <c r="Q161" i="25"/>
  <c r="Q179" i="25"/>
  <c r="J175" i="25"/>
  <c r="O175" i="25" s="1"/>
  <c r="J174" i="25"/>
  <c r="O174" i="25" s="1"/>
  <c r="P174" i="25" s="1"/>
  <c r="J172" i="25"/>
  <c r="O172" i="25" s="1"/>
  <c r="J183" i="25"/>
  <c r="O183" i="25" s="1"/>
  <c r="Q152" i="25"/>
  <c r="Q128" i="25"/>
  <c r="Q113" i="25"/>
  <c r="Q158" i="25"/>
  <c r="Q134" i="25"/>
  <c r="J120" i="25"/>
  <c r="O120" i="25" s="1"/>
  <c r="P120" i="25" s="1"/>
  <c r="J144" i="25"/>
  <c r="O144" i="25" s="1"/>
  <c r="P144" i="25" s="1"/>
  <c r="Q98" i="25"/>
  <c r="P107" i="25"/>
  <c r="Q104" i="25"/>
  <c r="P83" i="25"/>
  <c r="Q101" i="25"/>
  <c r="Q77" i="25"/>
  <c r="Q65" i="25"/>
  <c r="Q110" i="25"/>
  <c r="Q86" i="25"/>
  <c r="P29" i="25"/>
  <c r="P35" i="25"/>
  <c r="P50" i="25"/>
  <c r="P59" i="25"/>
  <c r="P32" i="25"/>
  <c r="J52" i="25"/>
  <c r="O52" i="25" s="1"/>
  <c r="P52" i="25" s="1"/>
  <c r="J51" i="25"/>
  <c r="O51" i="25" s="1"/>
  <c r="P51" i="25" s="1"/>
  <c r="Q41" i="25"/>
  <c r="Q20" i="25"/>
  <c r="J60" i="25"/>
  <c r="O60" i="25" s="1"/>
  <c r="P60" i="25" s="1"/>
  <c r="Q53" i="25"/>
  <c r="J63" i="25"/>
  <c r="O63" i="25" s="1"/>
  <c r="P63" i="25" s="1"/>
  <c r="Q47" i="25"/>
  <c r="J27" i="25"/>
  <c r="O27" i="25" s="1"/>
  <c r="P27" i="25" s="1"/>
  <c r="J36" i="25"/>
  <c r="O36" i="25" s="1"/>
  <c r="P36" i="25" s="1"/>
  <c r="J34" i="25"/>
  <c r="O34" i="25" s="1"/>
  <c r="P34" i="25" s="1"/>
  <c r="J58" i="25"/>
  <c r="O58" i="25" s="1"/>
  <c r="P58" i="25" s="1"/>
  <c r="J48" i="25"/>
  <c r="O48" i="25" s="1"/>
  <c r="P48" i="25" s="1"/>
  <c r="J24" i="25"/>
  <c r="O24" i="25" s="1"/>
  <c r="P24" i="25" s="1"/>
  <c r="J28" i="25"/>
  <c r="O28" i="25" s="1"/>
  <c r="P28" i="25" s="1"/>
  <c r="J64" i="25"/>
  <c r="O64" i="25" s="1"/>
  <c r="P64" i="25" s="1"/>
  <c r="J40" i="25"/>
  <c r="O40" i="25" s="1"/>
  <c r="P40" i="25" s="1"/>
  <c r="J39" i="25"/>
  <c r="O39" i="25" s="1"/>
  <c r="P39" i="25" s="1"/>
  <c r="J55" i="25"/>
  <c r="O55" i="25" s="1"/>
  <c r="P55" i="25" s="1"/>
  <c r="J31" i="25"/>
  <c r="O31" i="25" s="1"/>
  <c r="P31" i="25" s="1"/>
  <c r="J54" i="25"/>
  <c r="O54" i="25" s="1"/>
  <c r="P54" i="25" s="1"/>
  <c r="J46" i="25"/>
  <c r="O46" i="25" s="1"/>
  <c r="P46" i="25" s="1"/>
  <c r="J30" i="25"/>
  <c r="O30" i="25" s="1"/>
  <c r="P30" i="25" s="1"/>
  <c r="J22" i="25"/>
  <c r="O22" i="25" s="1"/>
  <c r="P22" i="25" s="1"/>
  <c r="Q23" i="25"/>
  <c r="J45" i="25"/>
  <c r="O45" i="25" s="1"/>
  <c r="P45" i="25" s="1"/>
  <c r="J37" i="25"/>
  <c r="O37" i="25" s="1"/>
  <c r="P37" i="25" s="1"/>
  <c r="J21" i="25"/>
  <c r="O21" i="25" s="1"/>
  <c r="P21" i="25" s="1"/>
  <c r="J43" i="25"/>
  <c r="O43" i="25" s="1"/>
  <c r="P43" i="25" s="1"/>
  <c r="J19" i="25"/>
  <c r="O19" i="25" s="1"/>
  <c r="P19" i="25" s="1"/>
  <c r="J61" i="25"/>
  <c r="O61" i="25" s="1"/>
  <c r="P61" i="25" s="1"/>
  <c r="J42" i="25"/>
  <c r="O42" i="25" s="1"/>
  <c r="P42" i="25" s="1"/>
  <c r="J18" i="25"/>
  <c r="O18" i="25" s="1"/>
  <c r="P18" i="25" s="1"/>
  <c r="J57" i="25"/>
  <c r="O57" i="25" s="1"/>
  <c r="P57" i="25" s="1"/>
  <c r="J49" i="25"/>
  <c r="O49" i="25" s="1"/>
  <c r="P49" i="25" s="1"/>
  <c r="J33" i="25"/>
  <c r="O33" i="25" s="1"/>
  <c r="P33" i="25" s="1"/>
  <c r="J25" i="25"/>
  <c r="O25" i="25" s="1"/>
  <c r="P25" i="25" s="1"/>
  <c r="Q26" i="25"/>
  <c r="Q56" i="25"/>
  <c r="Q44" i="25"/>
  <c r="Q17" i="25"/>
  <c r="Q62" i="25"/>
  <c r="Q38" i="25"/>
  <c r="P127" i="25" l="1"/>
  <c r="Q114" i="25"/>
  <c r="P133" i="25"/>
  <c r="Q206" i="25"/>
  <c r="S206" i="25" s="1"/>
  <c r="P201" i="25"/>
  <c r="P258" i="25"/>
  <c r="P100" i="25"/>
  <c r="P72" i="25"/>
  <c r="Q147" i="25"/>
  <c r="T146" i="25" s="1"/>
  <c r="Q240" i="25"/>
  <c r="Q129" i="25"/>
  <c r="P148" i="25"/>
  <c r="Q249" i="25"/>
  <c r="P84" i="25"/>
  <c r="P209" i="25"/>
  <c r="Q251" i="25"/>
  <c r="Q231" i="25"/>
  <c r="P67" i="25"/>
  <c r="Q142" i="25"/>
  <c r="P279" i="25"/>
  <c r="P82" i="25"/>
  <c r="Q210" i="25"/>
  <c r="T209" i="25" s="1"/>
  <c r="Q94" i="25"/>
  <c r="P283" i="25"/>
  <c r="Q90" i="25"/>
  <c r="T89" i="25" s="1"/>
  <c r="P103" i="25"/>
  <c r="P75" i="25"/>
  <c r="Q112" i="25"/>
  <c r="S110" i="25" s="1"/>
  <c r="Q97" i="25"/>
  <c r="Q219" i="25"/>
  <c r="P234" i="25"/>
  <c r="Q106" i="25"/>
  <c r="S104" i="25" s="1"/>
  <c r="P87" i="25"/>
  <c r="P255" i="25"/>
  <c r="Q222" i="25"/>
  <c r="T221" i="25" s="1"/>
  <c r="Q264" i="25"/>
  <c r="Q230" i="25"/>
  <c r="Q276" i="25"/>
  <c r="Q188" i="25"/>
  <c r="T188" i="25" s="1"/>
  <c r="Q96" i="25"/>
  <c r="Q69" i="25"/>
  <c r="Q280" i="25"/>
  <c r="T278" i="25" s="1"/>
  <c r="Q200" i="25"/>
  <c r="T200" i="25" s="1"/>
  <c r="Q274" i="25"/>
  <c r="Q198" i="25"/>
  <c r="Q291" i="25"/>
  <c r="P105" i="25"/>
  <c r="Q277" i="25"/>
  <c r="P221" i="25"/>
  <c r="Q260" i="25"/>
  <c r="Q88" i="25"/>
  <c r="T86" i="25" s="1"/>
  <c r="Q162" i="25"/>
  <c r="T161" i="25" s="1"/>
  <c r="Q289" i="25"/>
  <c r="Q292" i="25"/>
  <c r="P91" i="25"/>
  <c r="Q243" i="25"/>
  <c r="T242" i="25" s="1"/>
  <c r="Q212" i="25"/>
  <c r="P242" i="25"/>
  <c r="P186" i="25"/>
  <c r="Q194" i="25"/>
  <c r="S194" i="25" s="1"/>
  <c r="P204" i="25"/>
  <c r="Q266" i="25"/>
  <c r="Q181" i="25"/>
  <c r="T179" i="25" s="1"/>
  <c r="Q213" i="25"/>
  <c r="Q270" i="25"/>
  <c r="Q218" i="25"/>
  <c r="Q228" i="25"/>
  <c r="Q120" i="25"/>
  <c r="P81" i="25"/>
  <c r="P163" i="25"/>
  <c r="P157" i="25"/>
  <c r="P207" i="25"/>
  <c r="Q191" i="25"/>
  <c r="P99" i="25"/>
  <c r="P190" i="25"/>
  <c r="Q246" i="25"/>
  <c r="S245" i="25" s="1"/>
  <c r="S65" i="25"/>
  <c r="Q70" i="25"/>
  <c r="P73" i="25"/>
  <c r="Q248" i="25"/>
  <c r="Q139" i="25"/>
  <c r="P165" i="25"/>
  <c r="P180" i="25"/>
  <c r="Q237" i="25"/>
  <c r="S236" i="25" s="1"/>
  <c r="P236" i="25"/>
  <c r="P294" i="25"/>
  <c r="Q285" i="25"/>
  <c r="Q109" i="25"/>
  <c r="P168" i="25"/>
  <c r="Q225" i="25"/>
  <c r="P66" i="25"/>
  <c r="Q102" i="25"/>
  <c r="S101" i="25" s="1"/>
  <c r="Q118" i="25"/>
  <c r="P111" i="25"/>
  <c r="Q138" i="25"/>
  <c r="Q124" i="25"/>
  <c r="Q169" i="25"/>
  <c r="T167" i="25" s="1"/>
  <c r="P195" i="25"/>
  <c r="Q224" i="25"/>
  <c r="P115" i="25"/>
  <c r="Q79" i="25"/>
  <c r="Q192" i="25"/>
  <c r="Q171" i="25"/>
  <c r="Q227" i="25"/>
  <c r="P245" i="25"/>
  <c r="Q273" i="25"/>
  <c r="Q282" i="25"/>
  <c r="S281" i="25" s="1"/>
  <c r="Q286" i="25"/>
  <c r="P286" i="25"/>
  <c r="Q295" i="25"/>
  <c r="P295" i="25"/>
  <c r="Q288" i="25"/>
  <c r="P288" i="25"/>
  <c r="Q271" i="25"/>
  <c r="P271" i="25"/>
  <c r="Q215" i="25"/>
  <c r="S215" i="25" s="1"/>
  <c r="Q203" i="25"/>
  <c r="T203" i="25" s="1"/>
  <c r="P216" i="25"/>
  <c r="Q197" i="25"/>
  <c r="Q233" i="25"/>
  <c r="Q187" i="25"/>
  <c r="T185" i="25" s="1"/>
  <c r="Q160" i="25"/>
  <c r="Q150" i="25"/>
  <c r="P189" i="25"/>
  <c r="Q136" i="25"/>
  <c r="Q267" i="25"/>
  <c r="Q254" i="25"/>
  <c r="T254" i="25" s="1"/>
  <c r="P257" i="25"/>
  <c r="T257" i="25"/>
  <c r="Q252" i="25"/>
  <c r="S257" i="25"/>
  <c r="P239" i="25"/>
  <c r="Q239" i="25"/>
  <c r="Q263" i="25"/>
  <c r="P263" i="25"/>
  <c r="P261" i="25"/>
  <c r="Q261" i="25"/>
  <c r="P250" i="25"/>
  <c r="Q250" i="25"/>
  <c r="Q232" i="25"/>
  <c r="P232" i="25"/>
  <c r="Q123" i="25"/>
  <c r="Q184" i="25"/>
  <c r="P184" i="25"/>
  <c r="Q156" i="25"/>
  <c r="S155" i="25" s="1"/>
  <c r="P156" i="25"/>
  <c r="P183" i="25"/>
  <c r="Q183" i="25"/>
  <c r="P178" i="25"/>
  <c r="Q178" i="25"/>
  <c r="Q141" i="25"/>
  <c r="P141" i="25"/>
  <c r="P154" i="25"/>
  <c r="Q154" i="25"/>
  <c r="Q144" i="25"/>
  <c r="Q76" i="25"/>
  <c r="S74" i="25" s="1"/>
  <c r="P121" i="25"/>
  <c r="Q121" i="25"/>
  <c r="P177" i="25"/>
  <c r="Q177" i="25"/>
  <c r="P135" i="25"/>
  <c r="Q135" i="25"/>
  <c r="P159" i="25"/>
  <c r="Q159" i="25"/>
  <c r="T98" i="25"/>
  <c r="P172" i="25"/>
  <c r="Q172" i="25"/>
  <c r="Q166" i="25"/>
  <c r="P145" i="25"/>
  <c r="Q145" i="25"/>
  <c r="Q78" i="25"/>
  <c r="Q85" i="25"/>
  <c r="T83" i="25" s="1"/>
  <c r="P175" i="25"/>
  <c r="Q175" i="25"/>
  <c r="Q174" i="25"/>
  <c r="Q108" i="25"/>
  <c r="P132" i="25"/>
  <c r="Q132" i="25"/>
  <c r="T131" i="25" s="1"/>
  <c r="P151" i="25"/>
  <c r="Q151" i="25"/>
  <c r="Q93" i="25"/>
  <c r="P130" i="25"/>
  <c r="Q130" i="25"/>
  <c r="Q126" i="25"/>
  <c r="T125" i="25" s="1"/>
  <c r="S98" i="25"/>
  <c r="S80" i="25"/>
  <c r="T80" i="25"/>
  <c r="T71" i="25"/>
  <c r="S71" i="25"/>
  <c r="Q117" i="25"/>
  <c r="P117" i="25"/>
  <c r="T113" i="25"/>
  <c r="S113" i="25"/>
  <c r="T65" i="25"/>
  <c r="Q52" i="25"/>
  <c r="Q19" i="25"/>
  <c r="Q60" i="25"/>
  <c r="Q37" i="25"/>
  <c r="Q45" i="25"/>
  <c r="Q27" i="25"/>
  <c r="Q34" i="25"/>
  <c r="Q48" i="25"/>
  <c r="Q55" i="25"/>
  <c r="Q57" i="25"/>
  <c r="Q18" i="25"/>
  <c r="Q51" i="25"/>
  <c r="Q61" i="25"/>
  <c r="Q63" i="25"/>
  <c r="Q58" i="25"/>
  <c r="Q43" i="25"/>
  <c r="Q21" i="25"/>
  <c r="Q28" i="25"/>
  <c r="Q40" i="25"/>
  <c r="Q25" i="25"/>
  <c r="Q36" i="25"/>
  <c r="Q33" i="25"/>
  <c r="Q49" i="25"/>
  <c r="Q31" i="25"/>
  <c r="Q24" i="25"/>
  <c r="Q54" i="25"/>
  <c r="Q46" i="25"/>
  <c r="Q39" i="25"/>
  <c r="Q64" i="25"/>
  <c r="Q30" i="25"/>
  <c r="Q42" i="25"/>
  <c r="Q22" i="25"/>
  <c r="T206" i="25" l="1"/>
  <c r="S68" i="25"/>
  <c r="S146" i="25"/>
  <c r="T140" i="25"/>
  <c r="T248" i="25"/>
  <c r="S251" i="25"/>
  <c r="S89" i="25"/>
  <c r="T230" i="25"/>
  <c r="S278" i="25"/>
  <c r="S209" i="25"/>
  <c r="T290" i="25"/>
  <c r="S92" i="25"/>
  <c r="S230" i="25"/>
  <c r="T197" i="25"/>
  <c r="T272" i="25"/>
  <c r="T110" i="25"/>
  <c r="S221" i="25"/>
  <c r="S137" i="25"/>
  <c r="S218" i="25"/>
  <c r="S260" i="25"/>
  <c r="S95" i="25"/>
  <c r="S200" i="25"/>
  <c r="T95" i="25"/>
  <c r="T104" i="25"/>
  <c r="S188" i="25"/>
  <c r="T218" i="25"/>
  <c r="T137" i="25"/>
  <c r="S161" i="25"/>
  <c r="T191" i="25"/>
  <c r="S275" i="25"/>
  <c r="S290" i="25"/>
  <c r="S287" i="25"/>
  <c r="T275" i="25"/>
  <c r="T212" i="25"/>
  <c r="S179" i="25"/>
  <c r="S266" i="25"/>
  <c r="S212" i="25"/>
  <c r="S227" i="25"/>
  <c r="S86" i="25"/>
  <c r="S83" i="25"/>
  <c r="T245" i="25"/>
  <c r="T194" i="25"/>
  <c r="S191" i="25"/>
  <c r="S242" i="25"/>
  <c r="T68" i="25"/>
  <c r="S122" i="25"/>
  <c r="T77" i="25"/>
  <c r="T101" i="25"/>
  <c r="T107" i="25"/>
  <c r="S224" i="25"/>
  <c r="S17" i="25"/>
  <c r="S248" i="25"/>
  <c r="T281" i="25"/>
  <c r="T122" i="25"/>
  <c r="S272" i="25"/>
  <c r="S77" i="25"/>
  <c r="T50" i="25"/>
  <c r="T116" i="25"/>
  <c r="S203" i="25"/>
  <c r="S185" i="25"/>
  <c r="T224" i="25"/>
  <c r="T74" i="25"/>
  <c r="T158" i="25"/>
  <c r="S167" i="25"/>
  <c r="T215" i="25"/>
  <c r="T266" i="25"/>
  <c r="S233" i="25"/>
  <c r="T233" i="25"/>
  <c r="T227" i="25"/>
  <c r="T236" i="25"/>
  <c r="T134" i="25"/>
  <c r="T287" i="25"/>
  <c r="T293" i="25"/>
  <c r="S293" i="25"/>
  <c r="T269" i="25"/>
  <c r="S269" i="25"/>
  <c r="T284" i="25"/>
  <c r="S284" i="25"/>
  <c r="S197" i="25"/>
  <c r="T155" i="25"/>
  <c r="S131" i="25"/>
  <c r="S254" i="25"/>
  <c r="T251" i="25"/>
  <c r="T263" i="25"/>
  <c r="S263" i="25"/>
  <c r="T239" i="25"/>
  <c r="S239" i="25"/>
  <c r="T260" i="25"/>
  <c r="S107" i="25"/>
  <c r="T176" i="25"/>
  <c r="S176" i="25"/>
  <c r="T173" i="25"/>
  <c r="S173" i="25"/>
  <c r="T164" i="25"/>
  <c r="S164" i="25"/>
  <c r="T119" i="25"/>
  <c r="S119" i="25"/>
  <c r="T170" i="25"/>
  <c r="S170" i="25"/>
  <c r="T143" i="25"/>
  <c r="S143" i="25"/>
  <c r="T149" i="25"/>
  <c r="S149" i="25"/>
  <c r="S158" i="25"/>
  <c r="T92" i="25"/>
  <c r="S125" i="25"/>
  <c r="S140" i="25"/>
  <c r="T182" i="25"/>
  <c r="S182" i="25"/>
  <c r="S56" i="25"/>
  <c r="S134" i="25"/>
  <c r="T152" i="25"/>
  <c r="S152" i="25"/>
  <c r="T128" i="25"/>
  <c r="S128" i="25"/>
  <c r="S116" i="25"/>
  <c r="T17" i="25"/>
  <c r="S59" i="25"/>
  <c r="S62" i="25"/>
  <c r="S53" i="25"/>
  <c r="S50" i="25"/>
  <c r="S35" i="25"/>
  <c r="S32" i="25"/>
  <c r="S26" i="25"/>
  <c r="T41" i="25"/>
  <c r="T53" i="25"/>
  <c r="T59" i="25"/>
  <c r="T44" i="25"/>
  <c r="S47" i="25"/>
  <c r="T38" i="25"/>
  <c r="T35" i="25"/>
  <c r="T32" i="25"/>
  <c r="T56" i="25"/>
  <c r="S44" i="25"/>
  <c r="S20" i="25"/>
  <c r="T26" i="25"/>
  <c r="T23" i="25"/>
  <c r="T47" i="25"/>
  <c r="T29" i="25"/>
  <c r="S23" i="25"/>
  <c r="T20" i="25"/>
  <c r="T62" i="25"/>
  <c r="S38" i="25"/>
  <c r="S41" i="25"/>
  <c r="S29" i="25"/>
  <c r="O2" i="25" l="1"/>
  <c r="O5" i="25"/>
  <c r="O8" i="25"/>
  <c r="O11" i="25"/>
  <c r="O14" i="25"/>
  <c r="H16" i="25" l="1"/>
  <c r="J16" i="25" s="1"/>
  <c r="O16" i="25" s="1"/>
  <c r="H15" i="25"/>
  <c r="J15" i="25" s="1"/>
  <c r="O15" i="25" s="1"/>
  <c r="H14" i="25"/>
  <c r="H13" i="25"/>
  <c r="H12" i="25"/>
  <c r="H11" i="25"/>
  <c r="H10" i="25"/>
  <c r="H9" i="25"/>
  <c r="H8" i="25"/>
  <c r="H7" i="25"/>
  <c r="H6" i="25"/>
  <c r="H5" i="25"/>
  <c r="H4" i="25"/>
  <c r="H3" i="25"/>
  <c r="H2" i="25"/>
  <c r="J13" i="25" l="1"/>
  <c r="Q11" i="25"/>
  <c r="Q2" i="25"/>
  <c r="J4" i="25"/>
  <c r="Q15" i="25"/>
  <c r="P15" i="25"/>
  <c r="Q14" i="25"/>
  <c r="P14" i="25"/>
  <c r="Q16" i="25"/>
  <c r="P16" i="25"/>
  <c r="J9" i="25"/>
  <c r="O9" i="25" s="1"/>
  <c r="O13" i="25" l="1"/>
  <c r="P13" i="25" s="1"/>
  <c r="O4" i="25"/>
  <c r="Q4" i="25" s="1"/>
  <c r="P11" i="25"/>
  <c r="P2" i="25"/>
  <c r="S14" i="25"/>
  <c r="T14" i="25"/>
  <c r="P8" i="25"/>
  <c r="Q8" i="25"/>
  <c r="Q9" i="25"/>
  <c r="P9" i="25"/>
  <c r="P4" i="25" l="1"/>
  <c r="Q13" i="25"/>
  <c r="J6" i="25" l="1"/>
  <c r="O6" i="25" s="1"/>
  <c r="J12" i="25"/>
  <c r="O12" i="25" s="1"/>
  <c r="J7" i="25"/>
  <c r="O7" i="25" s="1"/>
  <c r="J3" i="25"/>
  <c r="O3" i="25" s="1"/>
  <c r="J10" i="25"/>
  <c r="O10" i="25" l="1"/>
  <c r="P10" i="25" s="1"/>
  <c r="Q5" i="25"/>
  <c r="P5" i="25"/>
  <c r="P7" i="25"/>
  <c r="Q7" i="25"/>
  <c r="Q6" i="25"/>
  <c r="P6" i="25"/>
  <c r="P3" i="25"/>
  <c r="Q3" i="25"/>
  <c r="Q12" i="25"/>
  <c r="P12" i="25"/>
  <c r="Q10" i="25" l="1"/>
  <c r="S8" i="25" s="1"/>
  <c r="T5" i="25"/>
  <c r="S5" i="25"/>
  <c r="S2" i="25"/>
  <c r="T2" i="25"/>
  <c r="S11" i="25"/>
  <c r="T11" i="25"/>
  <c r="T8" i="25" l="1"/>
</calcChain>
</file>

<file path=xl/sharedStrings.xml><?xml version="1.0" encoding="utf-8"?>
<sst xmlns="http://schemas.openxmlformats.org/spreadsheetml/2006/main" count="1174" uniqueCount="165">
  <si>
    <t>sample ID</t>
  </si>
  <si>
    <t>initial sediment wt in cent tube in mg</t>
  </si>
  <si>
    <t>tare wt of HCl fumigation vial in mg</t>
  </si>
  <si>
    <t>dry wt of sediment plus vial before HCl fumigation in mg</t>
  </si>
  <si>
    <t>dry wt of sediment plus vial after HCl fumigation mg</t>
  </si>
  <si>
    <t>Weight before extraction and fumigation</t>
  </si>
  <si>
    <t>Weight after extraction and fumigation</t>
  </si>
  <si>
    <t>Correction factor</t>
  </si>
  <si>
    <t>Weight used for CN Analysis (mg)</t>
  </si>
  <si>
    <t>measured mg N</t>
  </si>
  <si>
    <t>measured mg C</t>
  </si>
  <si>
    <t>corrected analysis weight</t>
  </si>
  <si>
    <t>Corrected %N</t>
  </si>
  <si>
    <t>Corrected %C</t>
  </si>
  <si>
    <t>% OC loss AKA Fe-OC as % of sediment OC</t>
  </si>
  <si>
    <t>Extractable  Carbon in umol/g (i.e. Fe-OC per sediment mass in umol/g)</t>
  </si>
  <si>
    <t>aar2d20</t>
  </si>
  <si>
    <t>aar3d20</t>
  </si>
  <si>
    <t>aar2d23</t>
  </si>
  <si>
    <t>aar3d23</t>
  </si>
  <si>
    <t>aor1d20</t>
  </si>
  <si>
    <t>aor1d23</t>
  </si>
  <si>
    <t>aor2d23</t>
  </si>
  <si>
    <t>aor3d23</t>
  </si>
  <si>
    <t>aor1d34</t>
  </si>
  <si>
    <t>aor3d34</t>
  </si>
  <si>
    <t>oar2d20</t>
  </si>
  <si>
    <t>oar1d23</t>
  </si>
  <si>
    <t>oar2d23</t>
  </si>
  <si>
    <t>oar3d23</t>
  </si>
  <si>
    <t>oor1d23</t>
  </si>
  <si>
    <t>oor3d23</t>
  </si>
  <si>
    <t>init</t>
  </si>
  <si>
    <t>ext</t>
  </si>
  <si>
    <t>con</t>
  </si>
  <si>
    <t>aar2d16</t>
  </si>
  <si>
    <t>aor1d14</t>
  </si>
  <si>
    <t>aor2d14</t>
  </si>
  <si>
    <t>aor3d14</t>
  </si>
  <si>
    <t>aor2d15</t>
  </si>
  <si>
    <t>aor3d15</t>
  </si>
  <si>
    <t>oar3d14</t>
  </si>
  <si>
    <t>oar2d15</t>
  </si>
  <si>
    <t>oar4d15</t>
  </si>
  <si>
    <t>oar2d16</t>
  </si>
  <si>
    <t>oar1d20</t>
  </si>
  <si>
    <t>oar3d20</t>
  </si>
  <si>
    <t>oar2d34</t>
  </si>
  <si>
    <t>oor3d16</t>
  </si>
  <si>
    <t>oor1d20</t>
  </si>
  <si>
    <t>oor2d23</t>
  </si>
  <si>
    <t>aor1d13</t>
  </si>
  <si>
    <t>aor2d13</t>
  </si>
  <si>
    <t>expInitr1</t>
  </si>
  <si>
    <t>expInitr3</t>
  </si>
  <si>
    <t>oor1d13</t>
  </si>
  <si>
    <t xml:space="preserve">oor2d16 </t>
  </si>
  <si>
    <t xml:space="preserve">b21jun21r1 </t>
  </si>
  <si>
    <t xml:space="preserve">b21jun21r3 </t>
  </si>
  <si>
    <t xml:space="preserve">b31mar21r2 </t>
  </si>
  <si>
    <t xml:space="preserve">b31mar21r3 </t>
  </si>
  <si>
    <t xml:space="preserve">b6sep21 sed trap </t>
  </si>
  <si>
    <t xml:space="preserve">b9aug21 sed trap </t>
  </si>
  <si>
    <t xml:space="preserve">f21jun21r1 </t>
  </si>
  <si>
    <t xml:space="preserve">f21jun21r4 </t>
  </si>
  <si>
    <t xml:space="preserve">f31mar21r3 </t>
  </si>
  <si>
    <t>Notes</t>
  </si>
  <si>
    <t>Issues with data entry</t>
  </si>
  <si>
    <t xml:space="preserve">b10jun21r1 </t>
  </si>
  <si>
    <t xml:space="preserve">b21jun21r2 </t>
  </si>
  <si>
    <t xml:space="preserve">b21jun21r4 </t>
  </si>
  <si>
    <t xml:space="preserve">b23aug21 sed trap </t>
  </si>
  <si>
    <t xml:space="preserve">b24aug21r1 </t>
  </si>
  <si>
    <t xml:space="preserve">b24aug21r3 </t>
  </si>
  <si>
    <t xml:space="preserve">f10jun21r1 </t>
  </si>
  <si>
    <t xml:space="preserve">f10jun21r2 </t>
  </si>
  <si>
    <t xml:space="preserve">f21jun21r3 </t>
  </si>
  <si>
    <t>Type</t>
  </si>
  <si>
    <t>aar1d23</t>
  </si>
  <si>
    <t>aor2d34</t>
  </si>
  <si>
    <t>expInitr2</t>
  </si>
  <si>
    <t>oar3d34</t>
  </si>
  <si>
    <t>oor3d20</t>
  </si>
  <si>
    <t>f8jul21_sedTrap</t>
  </si>
  <si>
    <t>f26oct21r1</t>
  </si>
  <si>
    <t>f24aug21r1</t>
  </si>
  <si>
    <t>f21jun21_sedTrap</t>
  </si>
  <si>
    <t>f21jun21_sedtrap</t>
  </si>
  <si>
    <t>f16aug21_sedTrap</t>
  </si>
  <si>
    <t>b31mar21cm1</t>
  </si>
  <si>
    <t>b12jul21_sedTrap</t>
  </si>
  <si>
    <t>b12oct21_sedtrap</t>
  </si>
  <si>
    <t>oar3d13_topOrange</t>
  </si>
  <si>
    <t>f9nov21r4</t>
  </si>
  <si>
    <t>f9nov21r3</t>
  </si>
  <si>
    <t>aar1d20</t>
  </si>
  <si>
    <t>f9nov21r2</t>
  </si>
  <si>
    <t>f9nov21r1</t>
  </si>
  <si>
    <t>f8nov21_sedtrap</t>
  </si>
  <si>
    <t>f21sep21_sedtrap</t>
  </si>
  <si>
    <t>f26oct21r4</t>
  </si>
  <si>
    <t>f26oct21r3</t>
  </si>
  <si>
    <t>f26oct21r2</t>
  </si>
  <si>
    <t>f22nov21_sedtrap</t>
  </si>
  <si>
    <t>f21jun21r2</t>
  </si>
  <si>
    <t>f14sep21</t>
  </si>
  <si>
    <t>f14sep21_sedtrap</t>
  </si>
  <si>
    <t>f11oct21_sedtrap</t>
  </si>
  <si>
    <t>b9nov21r4</t>
  </si>
  <si>
    <t>b9nov21r3</t>
  </si>
  <si>
    <t>b9nov21r2</t>
  </si>
  <si>
    <t>b9nov21r1</t>
  </si>
  <si>
    <t>b26oct21_sedtrap</t>
  </si>
  <si>
    <t>b24aug21r4</t>
  </si>
  <si>
    <t>b24aug21r2</t>
  </si>
  <si>
    <t>b21sep21</t>
  </si>
  <si>
    <t>oor2d20</t>
  </si>
  <si>
    <t>oor3d13_topOrange</t>
  </si>
  <si>
    <t>aor3d20</t>
  </si>
  <si>
    <t>aor2d20</t>
  </si>
  <si>
    <t xml:space="preserve">b26jul21 sed trap </t>
  </si>
  <si>
    <t>Using weight before fumigation because after-fumigation measurement is missing</t>
  </si>
  <si>
    <t>Jar broke in freezer</t>
  </si>
  <si>
    <t>Processed 15 Aug 21</t>
  </si>
  <si>
    <t>Empty vial measurement was we</t>
  </si>
  <si>
    <t>Initial sediment weight is a slight overestimate because sediment was on the outside of the tube</t>
  </si>
  <si>
    <t>b21sep21r2_sedtrap</t>
  </si>
  <si>
    <t>rerun</t>
  </si>
  <si>
    <t>NA</t>
  </si>
  <si>
    <t>Glass shards</t>
  </si>
  <si>
    <t>Glass shards, vial weight is after</t>
  </si>
  <si>
    <t>Spilled! Half of sample lost, spilled a very small amt later</t>
  </si>
  <si>
    <t>Vial weight is after sediment was removed</t>
  </si>
  <si>
    <t>Not enough material</t>
  </si>
  <si>
    <t>Not enough material, vial weight is after sediment was removed</t>
  </si>
  <si>
    <t>Very little material, powdery</t>
  </si>
  <si>
    <t>Lots of material, grey, chunky</t>
  </si>
  <si>
    <t>Lots of material, grey, chunky, vial weight is after sediment was removed, some sample spilled and potential contamination during fumigation</t>
  </si>
  <si>
    <t>f08Jul19r1</t>
  </si>
  <si>
    <t>f08Jul19r2</t>
  </si>
  <si>
    <t>f08Jul19r3</t>
  </si>
  <si>
    <t>f08Jul19r4</t>
  </si>
  <si>
    <t>b17Jul19r1</t>
  </si>
  <si>
    <t>b17Jul19r2</t>
  </si>
  <si>
    <t>b17Jul19r3</t>
  </si>
  <si>
    <t>b17Jul19r4</t>
  </si>
  <si>
    <t>f22Jul19r1</t>
  </si>
  <si>
    <t>f22Jul19r2</t>
  </si>
  <si>
    <t>f22Jul19r3</t>
  </si>
  <si>
    <t>f22Jul19r4</t>
  </si>
  <si>
    <t>f05Aug19r1</t>
  </si>
  <si>
    <t>f05Aug19r2</t>
  </si>
  <si>
    <t>f05Aug19r3</t>
  </si>
  <si>
    <t>f05Aug19r4</t>
  </si>
  <si>
    <t>f19Aug19r1</t>
  </si>
  <si>
    <t>f19Aug19r2</t>
  </si>
  <si>
    <t>f19Aug19r3</t>
  </si>
  <si>
    <t>f02Sep19r1</t>
  </si>
  <si>
    <t>f02Sep19r2</t>
  </si>
  <si>
    <t>f02Sep19r3</t>
  </si>
  <si>
    <t>f02Sep19r4</t>
  </si>
  <si>
    <t>b07Oct19r1</t>
  </si>
  <si>
    <t>b07Oct19r2</t>
  </si>
  <si>
    <t>b07Oct19r3</t>
  </si>
  <si>
    <t>b07Oct19r4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</si>
</sst>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10"/>
      <color indexed="8"/>
      <name val="MS Sans Serif"/>
      <family val="2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0" fillId="0" borderId="0"/>
    <xf numFmtId="0" fontId="2" fillId="0" borderId="0"/>
    <xf numFmtId="0" fontId="19" fillId="0" borderId="0"/>
    <xf numFmtId="0" fontId="21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0" fontId="19" fillId="0" borderId="0" xfId="42" applyAlignment="1">
      <alignment wrapText="1"/>
    </xf>
    <xf numFmtId="164" fontId="0" fillId="0" borderId="0" xfId="0" applyNumberFormat="1"/>
    <xf numFmtId="165" fontId="0" fillId="0" borderId="0" xfId="0" applyNumberFormat="1"/>
    <xf numFmtId="3" fontId="0" fillId="0" borderId="0" xfId="0" applyNumberFormat="1" applyFill="1"/>
    <xf numFmtId="0" fontId="0" fillId="33" borderId="0" xfId="0" applyFill="1"/>
    <xf numFmtId="0" fontId="0" fillId="0" borderId="0" xfId="0" applyFont="1" applyFill="1"/>
    <xf numFmtId="0" fontId="0" fillId="34" borderId="0" xfId="0" applyFill="1"/>
    <xf numFmtId="0" fontId="22" fillId="0" borderId="0" xfId="0" applyFont="1"/>
    <xf numFmtId="0" fontId="23" fillId="0" borderId="0" xfId="0" applyFont="1" applyFill="1"/>
    <xf numFmtId="0" fontId="1" fillId="0" borderId="0" xfId="0" applyFon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 xr:uid="{00000000-0005-0000-0000-000025000000}"/>
    <cellStyle name="Normal 2 2 2" xfId="45" xr:uid="{7560C4F6-C38E-4F69-BE78-FF23164B18CA}"/>
    <cellStyle name="Normal 5 2 2" xfId="44" xr:uid="{00000000-0005-0000-0000-000026000000}"/>
    <cellStyle name="Normal 6" xfId="43" xr:uid="{00000000-0005-0000-0000-000027000000}"/>
    <cellStyle name="Normal 6 2" xfId="46" xr:uid="{2C11037A-56C7-45AB-9EE6-97BB5CE98DB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E594-213A-46CB-9AEC-BACB2527F3CD}">
  <dimension ref="A1:V406"/>
  <sheetViews>
    <sheetView tabSelected="1" workbookViewId="0">
      <pane ySplit="1" topLeftCell="A367" activePane="bottomLeft" state="frozen"/>
      <selection activeCell="P1" sqref="P1"/>
      <selection pane="bottomLeft" activeCell="H383" sqref="H383"/>
    </sheetView>
  </sheetViews>
  <sheetFormatPr baseColWidth="10" defaultColWidth="8.83203125" defaultRowHeight="15"/>
  <cols>
    <col min="1" max="1" width="33.1640625" customWidth="1"/>
    <col min="2" max="2" width="19.6640625" customWidth="1"/>
    <col min="5" max="5" width="8.83203125" style="3"/>
    <col min="6" max="6" width="14.83203125" customWidth="1"/>
    <col min="13" max="13" width="13.1640625" customWidth="1"/>
    <col min="19" max="19" width="10.33203125" bestFit="1" customWidth="1"/>
    <col min="20" max="26" width="10.33203125" customWidth="1"/>
    <col min="27" max="27" width="8.83203125" bestFit="1" customWidth="1"/>
  </cols>
  <sheetData>
    <row r="1" spans="1:22" s="1" customFormat="1" ht="112">
      <c r="A1" s="1" t="s">
        <v>0</v>
      </c>
      <c r="B1" s="1" t="s">
        <v>77</v>
      </c>
      <c r="C1" s="1" t="s">
        <v>1</v>
      </c>
      <c r="D1" s="1" t="s">
        <v>2</v>
      </c>
      <c r="E1" s="4" t="s">
        <v>3</v>
      </c>
      <c r="F1" s="1" t="s">
        <v>4</v>
      </c>
      <c r="G1" s="1" t="s">
        <v>127</v>
      </c>
      <c r="H1" s="1" t="s">
        <v>5</v>
      </c>
      <c r="I1" s="1" t="s">
        <v>6</v>
      </c>
      <c r="J1" s="1" t="s">
        <v>7</v>
      </c>
      <c r="K1" s="5"/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5"/>
      <c r="S1" s="1" t="s">
        <v>14</v>
      </c>
      <c r="T1" s="1" t="s">
        <v>15</v>
      </c>
      <c r="V1" s="1" t="s">
        <v>66</v>
      </c>
    </row>
    <row r="2" spans="1:22" ht="16">
      <c r="A2" s="3" t="s">
        <v>78</v>
      </c>
      <c r="B2" s="14" t="s">
        <v>32</v>
      </c>
      <c r="C2" s="3">
        <v>99.26</v>
      </c>
      <c r="D2" t="s">
        <v>128</v>
      </c>
      <c r="E2" t="s">
        <v>128</v>
      </c>
      <c r="F2">
        <v>14172.3</v>
      </c>
      <c r="G2" s="6"/>
      <c r="H2">
        <f t="shared" ref="H2:H35" si="0">C2</f>
        <v>99.26</v>
      </c>
      <c r="I2" t="e">
        <f t="shared" ref="I2:I65" si="1">F2-D2</f>
        <v>#VALUE!</v>
      </c>
      <c r="J2">
        <v>0</v>
      </c>
      <c r="L2" s="3">
        <v>89.9</v>
      </c>
      <c r="M2" s="3">
        <v>0.361398</v>
      </c>
      <c r="N2" s="3">
        <v>3.5456560000000001</v>
      </c>
      <c r="O2">
        <f t="shared" ref="O2:O35" si="2">(L2-(L2*J2))</f>
        <v>89.9</v>
      </c>
      <c r="P2" s="7">
        <f t="shared" ref="P2:P13" si="3">100*M2/O2</f>
        <v>0.40199999999999997</v>
      </c>
      <c r="Q2">
        <f t="shared" ref="Q2:Q13" si="4">100*N2/O2</f>
        <v>3.944</v>
      </c>
      <c r="S2" s="2">
        <f>100*(Q4-Q3)/Q2</f>
        <v>36.341827357279989</v>
      </c>
      <c r="T2" s="2">
        <f>1000000*(Q4-Q3)/55.85/100</f>
        <v>256.63772085427445</v>
      </c>
      <c r="U2" s="2"/>
      <c r="V2" s="2"/>
    </row>
    <row r="3" spans="1:22" ht="16">
      <c r="A3" s="3" t="s">
        <v>78</v>
      </c>
      <c r="B3" s="14" t="s">
        <v>33</v>
      </c>
      <c r="C3" s="3">
        <v>99.73</v>
      </c>
      <c r="D3">
        <v>14080.6</v>
      </c>
      <c r="E3" t="s">
        <v>128</v>
      </c>
      <c r="F3">
        <v>14160.2</v>
      </c>
      <c r="G3" s="6"/>
      <c r="H3">
        <f t="shared" si="0"/>
        <v>99.73</v>
      </c>
      <c r="I3">
        <f t="shared" si="1"/>
        <v>79.600000000000364</v>
      </c>
      <c r="J3">
        <f>(I3-H3)/I3</f>
        <v>-0.25288944723617524</v>
      </c>
      <c r="L3" s="3">
        <v>75.02</v>
      </c>
      <c r="M3" s="3">
        <v>0.2430648</v>
      </c>
      <c r="N3" s="8">
        <v>1.6061782</v>
      </c>
      <c r="O3">
        <f t="shared" si="2"/>
        <v>93.991766331657857</v>
      </c>
      <c r="P3" s="7">
        <f t="shared" si="3"/>
        <v>0.25860222601022881</v>
      </c>
      <c r="Q3">
        <f t="shared" si="4"/>
        <v>1.7088498947157402</v>
      </c>
      <c r="S3" s="2"/>
      <c r="T3" s="2"/>
      <c r="U3" s="2"/>
      <c r="V3" s="2"/>
    </row>
    <row r="4" spans="1:22" ht="16">
      <c r="A4" s="3" t="s">
        <v>78</v>
      </c>
      <c r="B4" s="14" t="s">
        <v>34</v>
      </c>
      <c r="C4" s="3">
        <v>100.02</v>
      </c>
      <c r="D4">
        <v>14091.8</v>
      </c>
      <c r="E4" t="s">
        <v>128</v>
      </c>
      <c r="F4">
        <v>14188.8</v>
      </c>
      <c r="G4" s="6"/>
      <c r="H4">
        <f t="shared" si="0"/>
        <v>100.02</v>
      </c>
      <c r="I4">
        <f t="shared" si="1"/>
        <v>97</v>
      </c>
      <c r="J4">
        <f>(I4-H4)/I4</f>
        <v>-3.1134020618556659E-2</v>
      </c>
      <c r="L4" s="3">
        <v>95.82</v>
      </c>
      <c r="M4" s="3">
        <v>0.39477839999999992</v>
      </c>
      <c r="N4" s="3">
        <v>3.104568</v>
      </c>
      <c r="O4">
        <f t="shared" si="2"/>
        <v>98.803261855670087</v>
      </c>
      <c r="P4" s="7">
        <f t="shared" si="3"/>
        <v>0.3995600879824035</v>
      </c>
      <c r="Q4">
        <f t="shared" si="4"/>
        <v>3.142171565686863</v>
      </c>
      <c r="S4" s="2"/>
      <c r="T4" s="2"/>
      <c r="U4" s="2"/>
      <c r="V4" s="2"/>
    </row>
    <row r="5" spans="1:22" ht="16">
      <c r="A5" s="3" t="s">
        <v>79</v>
      </c>
      <c r="B5" s="14" t="s">
        <v>32</v>
      </c>
      <c r="C5" s="3">
        <v>99.52</v>
      </c>
      <c r="D5" t="s">
        <v>128</v>
      </c>
      <c r="E5" t="s">
        <v>128</v>
      </c>
      <c r="F5">
        <v>14143.5</v>
      </c>
      <c r="G5" s="6"/>
      <c r="H5">
        <f t="shared" si="0"/>
        <v>99.52</v>
      </c>
      <c r="I5" t="e">
        <f t="shared" si="1"/>
        <v>#VALUE!</v>
      </c>
      <c r="J5">
        <v>0</v>
      </c>
      <c r="L5" s="3">
        <v>91.71</v>
      </c>
      <c r="M5" s="3">
        <v>0.34024409999999994</v>
      </c>
      <c r="N5" s="3">
        <v>3.6078713999999996</v>
      </c>
      <c r="O5">
        <f t="shared" si="2"/>
        <v>91.71</v>
      </c>
      <c r="P5" s="7">
        <f t="shared" si="3"/>
        <v>0.371</v>
      </c>
      <c r="Q5">
        <f t="shared" si="4"/>
        <v>3.9339999999999997</v>
      </c>
      <c r="S5" s="2">
        <f>100*(Q7-Q6)/Q5</f>
        <v>32.709896161898982</v>
      </c>
      <c r="T5" s="2">
        <f>1000000*(Q7-Q6)/55.85/100</f>
        <v>230.40417457638418</v>
      </c>
      <c r="U5" s="2"/>
      <c r="V5" s="2"/>
    </row>
    <row r="6" spans="1:22" ht="16">
      <c r="A6" s="3" t="s">
        <v>79</v>
      </c>
      <c r="B6" s="14" t="s">
        <v>33</v>
      </c>
      <c r="C6" s="3">
        <v>99.59</v>
      </c>
      <c r="D6">
        <v>14104.9</v>
      </c>
      <c r="E6" t="s">
        <v>128</v>
      </c>
      <c r="F6">
        <v>14181.6</v>
      </c>
      <c r="G6" s="6"/>
      <c r="H6">
        <f t="shared" si="0"/>
        <v>99.59</v>
      </c>
      <c r="I6">
        <f t="shared" si="1"/>
        <v>76.700000000000728</v>
      </c>
      <c r="J6">
        <f>(I6-H6)/I6</f>
        <v>-0.29843546284223021</v>
      </c>
      <c r="L6" s="3">
        <v>73.180000000000007</v>
      </c>
      <c r="M6" s="3">
        <v>0.21880820000000001</v>
      </c>
      <c r="N6" s="3">
        <v>1.5828834000000001</v>
      </c>
      <c r="O6">
        <f t="shared" si="2"/>
        <v>95.019507170794412</v>
      </c>
      <c r="P6" s="7">
        <f t="shared" si="3"/>
        <v>0.23027713625866267</v>
      </c>
      <c r="Q6">
        <f t="shared" si="4"/>
        <v>1.6658509890551418</v>
      </c>
      <c r="S6" s="2"/>
      <c r="T6" s="2"/>
      <c r="U6" s="2"/>
      <c r="V6" s="2"/>
    </row>
    <row r="7" spans="1:22" ht="16">
      <c r="A7" s="3" t="s">
        <v>79</v>
      </c>
      <c r="B7" s="14" t="s">
        <v>34</v>
      </c>
      <c r="C7" s="3">
        <v>99.65</v>
      </c>
      <c r="D7">
        <v>13460.4</v>
      </c>
      <c r="E7" t="s">
        <v>128</v>
      </c>
      <c r="F7">
        <v>13553.6</v>
      </c>
      <c r="G7" s="6"/>
      <c r="H7">
        <f t="shared" si="0"/>
        <v>99.65</v>
      </c>
      <c r="I7">
        <f t="shared" si="1"/>
        <v>93.200000000000728</v>
      </c>
      <c r="J7">
        <f>(I7-H7)/I7</f>
        <v>-6.9206008583682699E-2</v>
      </c>
      <c r="L7" s="3">
        <v>94.05</v>
      </c>
      <c r="M7" s="3">
        <v>0.28309049999999997</v>
      </c>
      <c r="N7" s="3">
        <v>2.9691584999999998</v>
      </c>
      <c r="O7">
        <f t="shared" si="2"/>
        <v>100.55882510729535</v>
      </c>
      <c r="P7" s="7">
        <f t="shared" si="3"/>
        <v>0.28151731058705687</v>
      </c>
      <c r="Q7">
        <f t="shared" si="4"/>
        <v>2.9526583040642476</v>
      </c>
      <c r="S7" s="2"/>
      <c r="T7" s="2"/>
      <c r="U7" s="2"/>
      <c r="V7" s="2"/>
    </row>
    <row r="8" spans="1:22" ht="16">
      <c r="A8" s="3" t="s">
        <v>80</v>
      </c>
      <c r="B8" s="14" t="s">
        <v>32</v>
      </c>
      <c r="C8" s="3">
        <v>100</v>
      </c>
      <c r="D8" t="s">
        <v>128</v>
      </c>
      <c r="E8" t="s">
        <v>128</v>
      </c>
      <c r="F8">
        <v>14168.8</v>
      </c>
      <c r="G8" s="6"/>
      <c r="H8">
        <f t="shared" si="0"/>
        <v>100</v>
      </c>
      <c r="I8" t="e">
        <f t="shared" si="1"/>
        <v>#VALUE!</v>
      </c>
      <c r="J8">
        <v>0</v>
      </c>
      <c r="L8" s="3">
        <v>89.3</v>
      </c>
      <c r="M8" s="3">
        <v>0.40452899999999997</v>
      </c>
      <c r="N8" s="3">
        <v>3.6371890000000002</v>
      </c>
      <c r="O8">
        <f t="shared" si="2"/>
        <v>89.3</v>
      </c>
      <c r="P8" s="7">
        <f t="shared" si="3"/>
        <v>0.45300000000000001</v>
      </c>
      <c r="Q8">
        <f t="shared" si="4"/>
        <v>4.0730000000000004</v>
      </c>
      <c r="S8" s="2">
        <f>100*(Q10-Q9)/Q8</f>
        <v>28.948601001698222</v>
      </c>
      <c r="T8" s="2">
        <f>1000000*(Q10-Q9)/55.85/100</f>
        <v>211.11486460146261</v>
      </c>
      <c r="U8" s="2"/>
      <c r="V8" s="2"/>
    </row>
    <row r="9" spans="1:22" ht="16">
      <c r="A9" s="3" t="s">
        <v>80</v>
      </c>
      <c r="B9" s="14" t="s">
        <v>33</v>
      </c>
      <c r="C9" s="3">
        <v>99.56</v>
      </c>
      <c r="D9">
        <v>14053.7</v>
      </c>
      <c r="E9" t="s">
        <v>128</v>
      </c>
      <c r="F9">
        <v>14138.5</v>
      </c>
      <c r="G9" s="6"/>
      <c r="H9">
        <f t="shared" si="0"/>
        <v>99.56</v>
      </c>
      <c r="I9">
        <f t="shared" si="1"/>
        <v>84.799999999999272</v>
      </c>
      <c r="J9">
        <f>(I9-H9)/I9</f>
        <v>-0.174056603773595</v>
      </c>
      <c r="L9" s="3">
        <v>79.739999999999995</v>
      </c>
      <c r="M9" s="3">
        <v>0.22247459999999999</v>
      </c>
      <c r="N9" s="3">
        <v>1.8898380000000001</v>
      </c>
      <c r="O9">
        <f t="shared" si="2"/>
        <v>93.619273584906466</v>
      </c>
      <c r="P9" s="7">
        <f t="shared" si="3"/>
        <v>0.23763760546403975</v>
      </c>
      <c r="Q9">
        <f t="shared" si="4"/>
        <v>2.0186420249095849</v>
      </c>
      <c r="S9" s="2"/>
      <c r="T9" s="2"/>
      <c r="U9" s="2"/>
      <c r="V9" s="2"/>
    </row>
    <row r="10" spans="1:22" ht="16">
      <c r="A10" s="3" t="s">
        <v>80</v>
      </c>
      <c r="B10" s="14" t="s">
        <v>34</v>
      </c>
      <c r="C10" s="3">
        <v>99.98</v>
      </c>
      <c r="D10">
        <v>14024.5</v>
      </c>
      <c r="E10" t="s">
        <v>128</v>
      </c>
      <c r="F10">
        <v>14122.6</v>
      </c>
      <c r="G10" s="6"/>
      <c r="H10">
        <f t="shared" si="0"/>
        <v>99.98</v>
      </c>
      <c r="I10">
        <f t="shared" si="1"/>
        <v>98.100000000000364</v>
      </c>
      <c r="J10">
        <f>(I10-H10)/I10</f>
        <v>-1.9164118246683313E-2</v>
      </c>
      <c r="L10" s="3">
        <v>95.57</v>
      </c>
      <c r="M10" s="3">
        <v>0.30773539999999999</v>
      </c>
      <c r="N10" s="3">
        <v>3.1146262999999998</v>
      </c>
      <c r="O10">
        <f t="shared" si="2"/>
        <v>97.401514780835512</v>
      </c>
      <c r="P10" s="7">
        <f t="shared" si="3"/>
        <v>0.31594518903780877</v>
      </c>
      <c r="Q10">
        <f t="shared" si="4"/>
        <v>3.1977185437087536</v>
      </c>
      <c r="S10" s="2"/>
      <c r="T10" s="2"/>
      <c r="U10" s="2"/>
      <c r="V10" s="2"/>
    </row>
    <row r="11" spans="1:22" ht="16">
      <c r="A11" s="3" t="s">
        <v>81</v>
      </c>
      <c r="B11" s="14" t="s">
        <v>32</v>
      </c>
      <c r="C11" s="3">
        <v>99.85</v>
      </c>
      <c r="D11" t="s">
        <v>128</v>
      </c>
      <c r="E11" t="s">
        <v>128</v>
      </c>
      <c r="F11">
        <v>14156.9</v>
      </c>
      <c r="G11" s="6"/>
      <c r="H11">
        <f t="shared" si="0"/>
        <v>99.85</v>
      </c>
      <c r="I11" t="e">
        <f t="shared" si="1"/>
        <v>#VALUE!</v>
      </c>
      <c r="J11">
        <v>0</v>
      </c>
      <c r="L11" s="3">
        <v>87.64</v>
      </c>
      <c r="M11" s="3">
        <v>0.39700920000000006</v>
      </c>
      <c r="N11" s="3">
        <v>3.7842951999999999</v>
      </c>
      <c r="O11">
        <f t="shared" si="2"/>
        <v>87.64</v>
      </c>
      <c r="P11" s="7">
        <f t="shared" si="3"/>
        <v>0.45300000000000001</v>
      </c>
      <c r="Q11">
        <f t="shared" si="4"/>
        <v>4.3179999999999996</v>
      </c>
      <c r="S11" s="2">
        <f>100*(Q13-Q12)/Q11</f>
        <v>30.598601589878907</v>
      </c>
      <c r="T11" s="2">
        <f>1000000*(Q13-Q12)/55.85/100</f>
        <v>236.57074604314619</v>
      </c>
      <c r="U11" s="2"/>
      <c r="V11" s="2"/>
    </row>
    <row r="12" spans="1:22" ht="16">
      <c r="A12" s="3" t="s">
        <v>81</v>
      </c>
      <c r="B12" s="14" t="s">
        <v>33</v>
      </c>
      <c r="C12" s="3">
        <v>100.09</v>
      </c>
      <c r="D12">
        <v>14119.4</v>
      </c>
      <c r="E12" t="s">
        <v>128</v>
      </c>
      <c r="F12">
        <v>14198.1</v>
      </c>
      <c r="G12" s="6"/>
      <c r="H12">
        <f t="shared" si="0"/>
        <v>100.09</v>
      </c>
      <c r="I12">
        <f t="shared" si="1"/>
        <v>78.700000000000728</v>
      </c>
      <c r="J12">
        <f>(I12-H12)/I12</f>
        <v>-0.27179161372298699</v>
      </c>
      <c r="L12" s="3">
        <v>75.209999999999994</v>
      </c>
      <c r="M12" s="3">
        <v>0.23164679999999996</v>
      </c>
      <c r="N12" s="3">
        <v>2.0404472999999999</v>
      </c>
      <c r="O12">
        <f t="shared" si="2"/>
        <v>95.651447268105841</v>
      </c>
      <c r="P12" s="7">
        <f t="shared" si="3"/>
        <v>0.24217803976421445</v>
      </c>
      <c r="Q12">
        <f t="shared" si="4"/>
        <v>2.1332111100010187</v>
      </c>
      <c r="S12" s="2"/>
      <c r="T12" s="2"/>
      <c r="U12" s="2"/>
      <c r="V12" s="2"/>
    </row>
    <row r="13" spans="1:22" ht="16">
      <c r="A13" s="10" t="s">
        <v>81</v>
      </c>
      <c r="B13" s="14" t="s">
        <v>34</v>
      </c>
      <c r="C13" s="3">
        <v>99.58</v>
      </c>
      <c r="D13">
        <v>13545.3</v>
      </c>
      <c r="E13" t="s">
        <v>128</v>
      </c>
      <c r="F13">
        <v>13642.2</v>
      </c>
      <c r="G13" s="6"/>
      <c r="H13">
        <f t="shared" si="0"/>
        <v>99.58</v>
      </c>
      <c r="I13">
        <f t="shared" si="1"/>
        <v>96.900000000001455</v>
      </c>
      <c r="J13">
        <f>(I13-H13)/I13</f>
        <v>-2.765737874095462E-2</v>
      </c>
      <c r="L13" s="3">
        <v>95.79</v>
      </c>
      <c r="M13" s="3">
        <v>0.40327590000000002</v>
      </c>
      <c r="N13" s="3">
        <v>3.4005450000000002</v>
      </c>
      <c r="O13">
        <f t="shared" si="2"/>
        <v>98.439300309596049</v>
      </c>
      <c r="P13" s="7">
        <f t="shared" si="3"/>
        <v>0.40966961237196836</v>
      </c>
      <c r="Q13">
        <f t="shared" si="4"/>
        <v>3.4544587266519899</v>
      </c>
      <c r="S13" s="2"/>
      <c r="T13" s="2"/>
      <c r="U13" s="2"/>
      <c r="V13" s="2"/>
    </row>
    <row r="14" spans="1:22" ht="16">
      <c r="A14" s="3" t="s">
        <v>82</v>
      </c>
      <c r="B14" s="14" t="s">
        <v>32</v>
      </c>
      <c r="C14" s="3">
        <v>99.38</v>
      </c>
      <c r="D14" t="s">
        <v>128</v>
      </c>
      <c r="E14" t="s">
        <v>128</v>
      </c>
      <c r="F14">
        <v>14149</v>
      </c>
      <c r="G14" s="6"/>
      <c r="H14">
        <f t="shared" si="0"/>
        <v>99.38</v>
      </c>
      <c r="I14" t="e">
        <f t="shared" si="1"/>
        <v>#VALUE!</v>
      </c>
      <c r="J14">
        <v>0</v>
      </c>
      <c r="L14" s="3">
        <v>87.5</v>
      </c>
      <c r="M14" s="3">
        <v>0.43049999999999999</v>
      </c>
      <c r="N14" s="3">
        <v>3.8027500000000005</v>
      </c>
      <c r="O14">
        <f t="shared" si="2"/>
        <v>87.5</v>
      </c>
      <c r="P14" s="7">
        <f t="shared" ref="P14:P16" si="5">100*M14/O14</f>
        <v>0.49199999999999999</v>
      </c>
      <c r="Q14">
        <f t="shared" ref="Q14:Q16" si="6">100*N14/O14</f>
        <v>4.3460000000000001</v>
      </c>
      <c r="S14" s="2">
        <f>100*(Q16-Q15)/Q14</f>
        <v>27.090866605205921</v>
      </c>
      <c r="T14" s="2">
        <f>1000000*(Q16-Q15)/55.85/100</f>
        <v>210.80914282224694</v>
      </c>
      <c r="U14" s="2"/>
      <c r="V14" s="2"/>
    </row>
    <row r="15" spans="1:22" ht="16">
      <c r="A15" s="3" t="s">
        <v>82</v>
      </c>
      <c r="B15" s="14" t="s">
        <v>33</v>
      </c>
      <c r="C15" s="3">
        <v>99.57</v>
      </c>
      <c r="D15">
        <v>14080.8</v>
      </c>
      <c r="E15" t="s">
        <v>128</v>
      </c>
      <c r="F15">
        <v>14160.5</v>
      </c>
      <c r="G15" s="6"/>
      <c r="H15">
        <f t="shared" si="0"/>
        <v>99.57</v>
      </c>
      <c r="I15">
        <f t="shared" si="1"/>
        <v>79.700000000000728</v>
      </c>
      <c r="J15">
        <f>(I15-H15)/I15</f>
        <v>-0.24930991217062842</v>
      </c>
      <c r="L15" s="3">
        <v>73.489999999999995</v>
      </c>
      <c r="M15" s="3">
        <v>0.19621829999999998</v>
      </c>
      <c r="N15" s="3">
        <v>2.0547803999999998</v>
      </c>
      <c r="O15">
        <f t="shared" si="2"/>
        <v>91.811785445419474</v>
      </c>
      <c r="P15" s="7">
        <f t="shared" si="5"/>
        <v>0.213717987345588</v>
      </c>
      <c r="Q15">
        <f t="shared" si="6"/>
        <v>2.2380355528773932</v>
      </c>
      <c r="S15" s="2"/>
      <c r="T15" s="2"/>
      <c r="U15" s="2"/>
      <c r="V15" s="2"/>
    </row>
    <row r="16" spans="1:22" ht="16">
      <c r="A16" s="3" t="s">
        <v>82</v>
      </c>
      <c r="B16" s="14" t="s">
        <v>34</v>
      </c>
      <c r="C16" s="3">
        <v>99.23</v>
      </c>
      <c r="D16">
        <v>14046</v>
      </c>
      <c r="E16" t="s">
        <v>128</v>
      </c>
      <c r="F16">
        <v>14141.9</v>
      </c>
      <c r="G16" s="6"/>
      <c r="H16">
        <f t="shared" si="0"/>
        <v>99.23</v>
      </c>
      <c r="I16">
        <f t="shared" si="1"/>
        <v>95.899999999999636</v>
      </c>
      <c r="J16">
        <f>(I16-H16)/I16</f>
        <v>-3.4723670490097815E-2</v>
      </c>
      <c r="L16" s="3">
        <v>94.14</v>
      </c>
      <c r="M16" s="3">
        <v>0.35396639999999996</v>
      </c>
      <c r="N16" s="3">
        <v>3.3269076000000002</v>
      </c>
      <c r="O16">
        <f t="shared" si="2"/>
        <v>97.408886339937808</v>
      </c>
      <c r="P16" s="7">
        <f t="shared" si="5"/>
        <v>0.36338204172125221</v>
      </c>
      <c r="Q16">
        <f t="shared" si="6"/>
        <v>3.4154046155396425</v>
      </c>
      <c r="S16" s="2"/>
      <c r="T16" s="2"/>
      <c r="U16" s="2"/>
      <c r="V16" s="2"/>
    </row>
    <row r="17" spans="1:20" ht="16">
      <c r="A17" t="s">
        <v>16</v>
      </c>
      <c r="B17" s="14" t="s">
        <v>32</v>
      </c>
      <c r="C17">
        <v>100.03</v>
      </c>
      <c r="D17">
        <v>16038.69</v>
      </c>
      <c r="E17" t="s">
        <v>128</v>
      </c>
      <c r="F17">
        <v>14194.2</v>
      </c>
      <c r="H17">
        <f t="shared" si="0"/>
        <v>100.03</v>
      </c>
      <c r="I17">
        <f t="shared" si="1"/>
        <v>-1844.4899999999998</v>
      </c>
      <c r="J17">
        <v>0</v>
      </c>
      <c r="L17">
        <v>95.58</v>
      </c>
      <c r="M17">
        <v>0.38040839999999998</v>
      </c>
      <c r="N17">
        <v>3.804084</v>
      </c>
      <c r="O17">
        <f t="shared" si="2"/>
        <v>95.58</v>
      </c>
      <c r="P17" s="7">
        <f t="shared" ref="P17:P64" si="7">100*M17/O17</f>
        <v>0.39799999999999996</v>
      </c>
      <c r="Q17">
        <f t="shared" ref="Q17:Q64" si="8">100*N17/O17</f>
        <v>3.9800000000000004</v>
      </c>
      <c r="S17" s="2">
        <f>100*(Q19-Q18)/Q17</f>
        <v>31.756663520632248</v>
      </c>
      <c r="T17" s="2">
        <f>1000000*(Q19-Q18)/55.85/100</f>
        <v>226.30531926968013</v>
      </c>
    </row>
    <row r="18" spans="1:20" ht="16">
      <c r="A18" t="s">
        <v>16</v>
      </c>
      <c r="B18" s="14" t="s">
        <v>33</v>
      </c>
      <c r="C18">
        <v>99.66</v>
      </c>
      <c r="D18">
        <v>14106</v>
      </c>
      <c r="E18" t="s">
        <v>128</v>
      </c>
      <c r="F18">
        <v>14184.6</v>
      </c>
      <c r="H18">
        <f t="shared" si="0"/>
        <v>99.66</v>
      </c>
      <c r="I18">
        <f t="shared" si="1"/>
        <v>78.600000000000364</v>
      </c>
      <c r="J18">
        <f>(I18-H18)/I18</f>
        <v>-0.26793893129770402</v>
      </c>
      <c r="L18">
        <v>77.08</v>
      </c>
      <c r="M18">
        <v>0.1610972</v>
      </c>
      <c r="N18">
        <v>1.6811148</v>
      </c>
      <c r="O18">
        <f t="shared" si="2"/>
        <v>97.732732824427018</v>
      </c>
      <c r="P18" s="7">
        <f t="shared" si="7"/>
        <v>0.16483443708609349</v>
      </c>
      <c r="Q18">
        <f t="shared" si="8"/>
        <v>1.720114388922344</v>
      </c>
    </row>
    <row r="19" spans="1:20" ht="16">
      <c r="A19" t="s">
        <v>16</v>
      </c>
      <c r="B19" s="14" t="s">
        <v>34</v>
      </c>
      <c r="C19">
        <v>100.01</v>
      </c>
      <c r="D19">
        <v>13478.199999999901</v>
      </c>
      <c r="E19" t="s">
        <v>128</v>
      </c>
      <c r="F19">
        <v>13569.8</v>
      </c>
      <c r="H19">
        <f t="shared" si="0"/>
        <v>100.01</v>
      </c>
      <c r="I19">
        <f t="shared" si="1"/>
        <v>91.600000000098589</v>
      </c>
      <c r="J19">
        <f>(I19-H19)/I19</f>
        <v>-9.1812227073060748E-2</v>
      </c>
      <c r="L19">
        <v>96.54</v>
      </c>
      <c r="M19">
        <v>0.34175159999999999</v>
      </c>
      <c r="N19">
        <v>3.1452732000000001</v>
      </c>
      <c r="O19">
        <f t="shared" si="2"/>
        <v>105.40355240163329</v>
      </c>
      <c r="P19" s="7">
        <f t="shared" si="7"/>
        <v>0.32423157684266468</v>
      </c>
      <c r="Q19">
        <f t="shared" si="8"/>
        <v>2.9840295970435076</v>
      </c>
    </row>
    <row r="20" spans="1:20" ht="16">
      <c r="A20" t="s">
        <v>17</v>
      </c>
      <c r="B20" s="14" t="s">
        <v>32</v>
      </c>
      <c r="C20">
        <v>99.4</v>
      </c>
      <c r="D20">
        <v>16004.76</v>
      </c>
      <c r="E20" t="s">
        <v>128</v>
      </c>
      <c r="F20">
        <v>14157.9</v>
      </c>
      <c r="H20">
        <f t="shared" si="0"/>
        <v>99.4</v>
      </c>
      <c r="I20">
        <f t="shared" si="1"/>
        <v>-1846.8600000000006</v>
      </c>
      <c r="J20">
        <v>0</v>
      </c>
      <c r="L20">
        <v>96.13</v>
      </c>
      <c r="M20">
        <v>0.38740390000000002</v>
      </c>
      <c r="N20">
        <v>3.8826906999999999</v>
      </c>
      <c r="O20">
        <f t="shared" si="2"/>
        <v>96.13</v>
      </c>
      <c r="P20" s="7">
        <f t="shared" si="7"/>
        <v>0.40300000000000008</v>
      </c>
      <c r="Q20">
        <f t="shared" si="8"/>
        <v>4.0390000000000006</v>
      </c>
      <c r="S20" s="2">
        <f>100*(Q22-Q21)/Q20</f>
        <v>29.177567140348593</v>
      </c>
      <c r="T20" s="2">
        <f>1000000*(Q22-Q21)/55.85/100</f>
        <v>211.0084040821271</v>
      </c>
    </row>
    <row r="21" spans="1:20" ht="16">
      <c r="A21" t="s">
        <v>17</v>
      </c>
      <c r="B21" s="14" t="s">
        <v>33</v>
      </c>
      <c r="C21">
        <v>100.02</v>
      </c>
      <c r="D21">
        <v>13478.8</v>
      </c>
      <c r="E21" t="s">
        <v>128</v>
      </c>
      <c r="F21">
        <v>13558.1</v>
      </c>
      <c r="H21">
        <f t="shared" si="0"/>
        <v>100.02</v>
      </c>
      <c r="I21">
        <f t="shared" si="1"/>
        <v>79.300000000001091</v>
      </c>
      <c r="J21">
        <f>(I21-H21)/I21</f>
        <v>-0.26128625472886025</v>
      </c>
      <c r="L21">
        <v>77.099999999999994</v>
      </c>
      <c r="M21">
        <v>0.210483</v>
      </c>
      <c r="N21">
        <v>1.8380639999999999</v>
      </c>
      <c r="O21">
        <f t="shared" si="2"/>
        <v>97.245170239595126</v>
      </c>
      <c r="P21" s="7">
        <f t="shared" si="7"/>
        <v>0.21644571085783143</v>
      </c>
      <c r="Q21">
        <f t="shared" si="8"/>
        <v>1.890133973205385</v>
      </c>
    </row>
    <row r="22" spans="1:20" ht="16">
      <c r="A22" t="s">
        <v>17</v>
      </c>
      <c r="B22" s="14" t="s">
        <v>34</v>
      </c>
      <c r="C22">
        <v>99.56</v>
      </c>
      <c r="D22">
        <v>13488.8</v>
      </c>
      <c r="E22" t="s">
        <v>128</v>
      </c>
      <c r="F22">
        <v>13582.2</v>
      </c>
      <c r="H22">
        <f t="shared" si="0"/>
        <v>99.56</v>
      </c>
      <c r="I22">
        <f t="shared" si="1"/>
        <v>93.400000000001455</v>
      </c>
      <c r="J22">
        <f>(I22-H22)/I22</f>
        <v>-6.5952890792274635E-2</v>
      </c>
      <c r="L22">
        <v>97.39</v>
      </c>
      <c r="M22">
        <v>0.29314390000000001</v>
      </c>
      <c r="N22">
        <v>3.1856268999999999</v>
      </c>
      <c r="O22">
        <f t="shared" si="2"/>
        <v>103.81315203425963</v>
      </c>
      <c r="P22" s="7">
        <f t="shared" si="7"/>
        <v>0.28237645640820047</v>
      </c>
      <c r="Q22">
        <f t="shared" si="8"/>
        <v>3.0686159100040649</v>
      </c>
    </row>
    <row r="23" spans="1:20" ht="16">
      <c r="A23" t="s">
        <v>18</v>
      </c>
      <c r="B23" s="14" t="s">
        <v>32</v>
      </c>
      <c r="C23">
        <v>99.72</v>
      </c>
      <c r="D23">
        <v>16064.44</v>
      </c>
      <c r="E23" t="s">
        <v>128</v>
      </c>
      <c r="F23">
        <v>14213.2</v>
      </c>
      <c r="H23">
        <f t="shared" si="0"/>
        <v>99.72</v>
      </c>
      <c r="I23">
        <f t="shared" si="1"/>
        <v>-1851.2399999999998</v>
      </c>
      <c r="J23">
        <v>0</v>
      </c>
      <c r="L23">
        <v>95.84</v>
      </c>
      <c r="M23">
        <v>0.32777279999999998</v>
      </c>
      <c r="N23">
        <v>3.8307248</v>
      </c>
      <c r="O23">
        <f t="shared" si="2"/>
        <v>95.84</v>
      </c>
      <c r="P23" s="7">
        <f t="shared" si="7"/>
        <v>0.34199999999999997</v>
      </c>
      <c r="Q23">
        <f t="shared" si="8"/>
        <v>3.9969999999999999</v>
      </c>
      <c r="S23" s="2">
        <f>100*(Q25-Q24)/Q23</f>
        <v>35.765163058282532</v>
      </c>
      <c r="T23" s="2">
        <f>1000000*(Q25-Q24)/55.85/100</f>
        <v>255.95945701692978</v>
      </c>
    </row>
    <row r="24" spans="1:20" ht="16">
      <c r="A24" t="s">
        <v>18</v>
      </c>
      <c r="B24" s="14" t="s">
        <v>33</v>
      </c>
      <c r="C24">
        <v>99.75</v>
      </c>
      <c r="D24">
        <v>14052.2</v>
      </c>
      <c r="E24">
        <v>14127.8</v>
      </c>
      <c r="F24">
        <v>14127.8</v>
      </c>
      <c r="H24">
        <f t="shared" si="0"/>
        <v>99.75</v>
      </c>
      <c r="I24">
        <f t="shared" si="1"/>
        <v>75.599999999998545</v>
      </c>
      <c r="J24">
        <f>(I24-H24)/I24</f>
        <v>-0.31944444444446984</v>
      </c>
      <c r="L24">
        <v>75.650000000000006</v>
      </c>
      <c r="M24">
        <v>0.15129999999999999</v>
      </c>
      <c r="N24">
        <v>1.5969715</v>
      </c>
      <c r="O24">
        <f t="shared" si="2"/>
        <v>99.815972222224147</v>
      </c>
      <c r="P24" s="7">
        <f t="shared" si="7"/>
        <v>0.15157894736841812</v>
      </c>
      <c r="Q24">
        <f t="shared" si="8"/>
        <v>1.5999157894736533</v>
      </c>
    </row>
    <row r="25" spans="1:20" ht="16">
      <c r="A25" t="s">
        <v>18</v>
      </c>
      <c r="B25" s="14" t="s">
        <v>34</v>
      </c>
      <c r="C25">
        <v>99.52</v>
      </c>
      <c r="D25">
        <v>14049.4</v>
      </c>
      <c r="E25">
        <v>14145.6</v>
      </c>
      <c r="F25">
        <v>14145.6</v>
      </c>
      <c r="H25">
        <f t="shared" si="0"/>
        <v>99.52</v>
      </c>
      <c r="I25">
        <f t="shared" si="1"/>
        <v>96.200000000000728</v>
      </c>
      <c r="J25">
        <f>(I25-H25)/I25</f>
        <v>-3.4511434511426645E-2</v>
      </c>
      <c r="L25">
        <v>96.4</v>
      </c>
      <c r="M25">
        <v>0.32679599999999998</v>
      </c>
      <c r="N25">
        <v>3.0211760000000001</v>
      </c>
      <c r="O25">
        <f t="shared" si="2"/>
        <v>99.726902286901534</v>
      </c>
      <c r="P25" s="7">
        <f t="shared" si="7"/>
        <v>0.32769091639871628</v>
      </c>
      <c r="Q25">
        <f t="shared" si="8"/>
        <v>3.0294493569132062</v>
      </c>
    </row>
    <row r="26" spans="1:20" ht="16">
      <c r="A26" t="s">
        <v>19</v>
      </c>
      <c r="B26" s="14" t="s">
        <v>32</v>
      </c>
      <c r="C26">
        <v>99.3</v>
      </c>
      <c r="D26">
        <v>16001.32</v>
      </c>
      <c r="E26" t="s">
        <v>128</v>
      </c>
      <c r="F26">
        <v>14151.6</v>
      </c>
      <c r="H26">
        <f t="shared" si="0"/>
        <v>99.3</v>
      </c>
      <c r="I26">
        <f t="shared" si="1"/>
        <v>-1849.7199999999993</v>
      </c>
      <c r="J26">
        <v>0</v>
      </c>
      <c r="L26">
        <v>95.35</v>
      </c>
      <c r="M26">
        <v>0.32323649999999998</v>
      </c>
      <c r="N26">
        <v>3.7815810000000001</v>
      </c>
      <c r="O26">
        <f t="shared" si="2"/>
        <v>95.35</v>
      </c>
      <c r="P26" s="7">
        <f t="shared" si="7"/>
        <v>0.33900000000000002</v>
      </c>
      <c r="Q26">
        <f t="shared" si="8"/>
        <v>3.9660000000000002</v>
      </c>
      <c r="S26" s="2">
        <f>100*(Q28-Q27)/Q26</f>
        <v>34.780084319303448</v>
      </c>
      <c r="T26" s="2">
        <f>1000000*(Q28-Q27)/55.85/100</f>
        <v>246.9790768314368</v>
      </c>
    </row>
    <row r="27" spans="1:20" ht="16">
      <c r="A27" t="s">
        <v>19</v>
      </c>
      <c r="B27" s="14" t="s">
        <v>33</v>
      </c>
      <c r="C27">
        <v>99.94</v>
      </c>
      <c r="D27">
        <v>14101.9</v>
      </c>
      <c r="E27">
        <v>14177.4</v>
      </c>
      <c r="F27">
        <v>14179.7</v>
      </c>
      <c r="H27">
        <f t="shared" si="0"/>
        <v>99.94</v>
      </c>
      <c r="I27">
        <f t="shared" si="1"/>
        <v>77.800000000001091</v>
      </c>
      <c r="J27">
        <f>(I27-H27)/I27</f>
        <v>-0.28457583547556037</v>
      </c>
      <c r="L27">
        <v>75.099999999999994</v>
      </c>
      <c r="M27">
        <v>0.15996299999999999</v>
      </c>
      <c r="N27">
        <v>1.5966260000000001</v>
      </c>
      <c r="O27">
        <f t="shared" si="2"/>
        <v>96.471645244214585</v>
      </c>
      <c r="P27" s="7">
        <f t="shared" si="7"/>
        <v>0.16581348809285804</v>
      </c>
      <c r="Q27">
        <f t="shared" si="8"/>
        <v>1.6550210126075877</v>
      </c>
    </row>
    <row r="28" spans="1:20" ht="16">
      <c r="A28" t="s">
        <v>19</v>
      </c>
      <c r="B28" s="14" t="s">
        <v>34</v>
      </c>
      <c r="C28">
        <v>99.61</v>
      </c>
      <c r="D28">
        <v>14118.5</v>
      </c>
      <c r="E28">
        <v>14210.6</v>
      </c>
      <c r="F28">
        <v>14213.4</v>
      </c>
      <c r="H28">
        <f t="shared" si="0"/>
        <v>99.61</v>
      </c>
      <c r="I28">
        <f t="shared" si="1"/>
        <v>94.899999999999636</v>
      </c>
      <c r="J28">
        <f>(I28-H28)/I28</f>
        <v>-4.9631190727085155E-2</v>
      </c>
      <c r="L28">
        <v>97.56</v>
      </c>
      <c r="M28">
        <v>0.33365519999999999</v>
      </c>
      <c r="N28">
        <v>3.1072860000000002</v>
      </c>
      <c r="O28">
        <f t="shared" si="2"/>
        <v>102.40201896733443</v>
      </c>
      <c r="P28" s="7">
        <f t="shared" si="7"/>
        <v>0.32582873205501328</v>
      </c>
      <c r="Q28">
        <f t="shared" si="8"/>
        <v>3.0343991567111623</v>
      </c>
    </row>
    <row r="29" spans="1:20" ht="16">
      <c r="A29" t="s">
        <v>20</v>
      </c>
      <c r="B29" s="14" t="s">
        <v>32</v>
      </c>
      <c r="C29">
        <v>99.43</v>
      </c>
      <c r="D29">
        <v>16056.48</v>
      </c>
      <c r="E29" t="s">
        <v>128</v>
      </c>
      <c r="F29">
        <v>14212.6</v>
      </c>
      <c r="H29">
        <f t="shared" si="0"/>
        <v>99.43</v>
      </c>
      <c r="I29">
        <f t="shared" si="1"/>
        <v>-1843.8799999999992</v>
      </c>
      <c r="J29">
        <v>0</v>
      </c>
      <c r="L29">
        <v>93.52</v>
      </c>
      <c r="M29">
        <v>0.32451439999999998</v>
      </c>
      <c r="N29">
        <v>3.6388631999999999</v>
      </c>
      <c r="O29">
        <f t="shared" si="2"/>
        <v>93.52</v>
      </c>
      <c r="P29" s="7">
        <f t="shared" si="7"/>
        <v>0.34699999999999998</v>
      </c>
      <c r="Q29">
        <f t="shared" si="8"/>
        <v>3.8910000000000005</v>
      </c>
      <c r="S29" s="2">
        <f>100*(Q31-Q30)/Q29</f>
        <v>23.931944416667886</v>
      </c>
      <c r="T29" s="2">
        <f>1000000*(Q31-Q30)/55.85/100</f>
        <v>166.73087864862089</v>
      </c>
    </row>
    <row r="30" spans="1:20" ht="16">
      <c r="A30" t="s">
        <v>20</v>
      </c>
      <c r="B30" s="14" t="s">
        <v>33</v>
      </c>
      <c r="C30">
        <v>99.62</v>
      </c>
      <c r="D30">
        <v>14093.7</v>
      </c>
      <c r="E30" t="s">
        <v>128</v>
      </c>
      <c r="F30">
        <v>14172.6</v>
      </c>
      <c r="H30">
        <f t="shared" si="0"/>
        <v>99.62</v>
      </c>
      <c r="I30">
        <f t="shared" si="1"/>
        <v>78.899999999999636</v>
      </c>
      <c r="J30">
        <f>(I30-H30)/I30</f>
        <v>-0.26261089987326319</v>
      </c>
      <c r="L30">
        <v>79.19</v>
      </c>
      <c r="M30">
        <v>0.21777250000000001</v>
      </c>
      <c r="N30">
        <v>2.0628994999999999</v>
      </c>
      <c r="O30">
        <f t="shared" si="2"/>
        <v>99.986157160963714</v>
      </c>
      <c r="P30" s="7">
        <f t="shared" si="7"/>
        <v>0.217802650070266</v>
      </c>
      <c r="Q30">
        <f t="shared" si="8"/>
        <v>2.063185103392883</v>
      </c>
    </row>
    <row r="31" spans="1:20" ht="16">
      <c r="A31" t="s">
        <v>20</v>
      </c>
      <c r="B31" s="14" t="s">
        <v>34</v>
      </c>
      <c r="C31">
        <v>100.09</v>
      </c>
      <c r="D31">
        <v>14049.6</v>
      </c>
      <c r="E31" t="s">
        <v>128</v>
      </c>
      <c r="F31">
        <v>14143.2</v>
      </c>
      <c r="H31">
        <f t="shared" si="0"/>
        <v>100.09</v>
      </c>
      <c r="I31">
        <f t="shared" si="1"/>
        <v>93.600000000000364</v>
      </c>
      <c r="J31">
        <f>(I31-H31)/I31</f>
        <v>-6.9337606837602719E-2</v>
      </c>
      <c r="L31">
        <v>97.85</v>
      </c>
      <c r="M31">
        <v>0.32584049999999998</v>
      </c>
      <c r="N31">
        <v>3.1331570000000002</v>
      </c>
      <c r="O31">
        <f t="shared" si="2"/>
        <v>104.63468482905942</v>
      </c>
      <c r="P31" s="7">
        <f t="shared" si="7"/>
        <v>0.31140773304026492</v>
      </c>
      <c r="Q31">
        <f t="shared" si="8"/>
        <v>2.9943770606454305</v>
      </c>
    </row>
    <row r="32" spans="1:20" ht="16">
      <c r="A32" t="s">
        <v>21</v>
      </c>
      <c r="B32" s="14" t="s">
        <v>32</v>
      </c>
      <c r="C32">
        <v>99.48</v>
      </c>
      <c r="D32">
        <v>16019.13</v>
      </c>
      <c r="E32" t="s">
        <v>128</v>
      </c>
      <c r="F32" t="s">
        <v>128</v>
      </c>
      <c r="H32">
        <f t="shared" si="0"/>
        <v>99.48</v>
      </c>
      <c r="I32" t="e">
        <f t="shared" si="1"/>
        <v>#VALUE!</v>
      </c>
      <c r="J32">
        <v>0</v>
      </c>
      <c r="L32">
        <v>94.27</v>
      </c>
      <c r="M32">
        <v>0.33748660000000003</v>
      </c>
      <c r="N32">
        <v>3.9329443999999998</v>
      </c>
      <c r="O32">
        <f t="shared" si="2"/>
        <v>94.27</v>
      </c>
      <c r="P32" s="7">
        <f t="shared" si="7"/>
        <v>0.35800000000000004</v>
      </c>
      <c r="Q32">
        <f t="shared" si="8"/>
        <v>4.1719999999999997</v>
      </c>
      <c r="S32" s="2">
        <f>100*(Q34-Q33)/Q32</f>
        <v>27.0054776726775</v>
      </c>
      <c r="T32" s="2">
        <f>1000000*(Q34-Q33)/55.85/100</f>
        <v>201.73115998282992</v>
      </c>
    </row>
    <row r="33" spans="1:20" ht="16">
      <c r="A33" t="s">
        <v>21</v>
      </c>
      <c r="B33" s="14" t="s">
        <v>33</v>
      </c>
      <c r="C33">
        <v>99.18</v>
      </c>
      <c r="D33">
        <v>13446.1</v>
      </c>
      <c r="E33" t="s">
        <v>128</v>
      </c>
      <c r="F33">
        <v>13520.5</v>
      </c>
      <c r="H33">
        <f t="shared" si="0"/>
        <v>99.18</v>
      </c>
      <c r="I33">
        <f t="shared" si="1"/>
        <v>74.399999999999636</v>
      </c>
      <c r="J33">
        <f>(I33-H33)/I33</f>
        <v>-0.33306451612903887</v>
      </c>
      <c r="L33">
        <v>77.290000000000006</v>
      </c>
      <c r="M33">
        <v>0.17390249999999999</v>
      </c>
      <c r="N33">
        <v>1.9337958</v>
      </c>
      <c r="O33">
        <f t="shared" si="2"/>
        <v>103.03255645161343</v>
      </c>
      <c r="P33" s="7">
        <f t="shared" si="7"/>
        <v>0.16878402903811165</v>
      </c>
      <c r="Q33">
        <f t="shared" si="8"/>
        <v>1.8768784029038017</v>
      </c>
    </row>
    <row r="34" spans="1:20" ht="16">
      <c r="A34" t="s">
        <v>21</v>
      </c>
      <c r="B34" s="14" t="s">
        <v>34</v>
      </c>
      <c r="C34">
        <v>99.72</v>
      </c>
      <c r="D34">
        <v>14089.2</v>
      </c>
      <c r="E34" t="s">
        <v>128</v>
      </c>
      <c r="F34">
        <v>14181.9</v>
      </c>
      <c r="H34">
        <f t="shared" si="0"/>
        <v>99.72</v>
      </c>
      <c r="I34">
        <f t="shared" si="1"/>
        <v>92.699999999998909</v>
      </c>
      <c r="J34">
        <f>(I34-H34)/I34</f>
        <v>-7.5728155339818484E-2</v>
      </c>
      <c r="L34">
        <v>94.38</v>
      </c>
      <c r="M34">
        <v>0.27275820000000001</v>
      </c>
      <c r="N34">
        <v>3.0494178000000001</v>
      </c>
      <c r="O34">
        <f t="shared" si="2"/>
        <v>101.52722330097207</v>
      </c>
      <c r="P34" s="7">
        <f t="shared" si="7"/>
        <v>0.26865523465703656</v>
      </c>
      <c r="Q34">
        <f t="shared" si="8"/>
        <v>3.0035469314079069</v>
      </c>
    </row>
    <row r="35" spans="1:20" ht="16">
      <c r="A35" t="s">
        <v>22</v>
      </c>
      <c r="B35" s="14" t="s">
        <v>32</v>
      </c>
      <c r="C35">
        <v>99.26</v>
      </c>
      <c r="D35">
        <v>16068.57</v>
      </c>
      <c r="E35" t="s">
        <v>128</v>
      </c>
      <c r="F35">
        <v>14188.1</v>
      </c>
      <c r="H35">
        <f t="shared" si="0"/>
        <v>99.26</v>
      </c>
      <c r="I35">
        <f t="shared" si="1"/>
        <v>-1880.4699999999993</v>
      </c>
      <c r="J35">
        <v>0</v>
      </c>
      <c r="L35">
        <v>96.41</v>
      </c>
      <c r="M35">
        <v>0.34321960000000001</v>
      </c>
      <c r="N35">
        <v>3.8872512000000001</v>
      </c>
      <c r="O35">
        <f t="shared" si="2"/>
        <v>96.41</v>
      </c>
      <c r="P35" s="7">
        <f t="shared" si="7"/>
        <v>0.35600000000000004</v>
      </c>
      <c r="Q35">
        <f t="shared" si="8"/>
        <v>4.032</v>
      </c>
      <c r="S35" s="2">
        <f>100*(Q37-Q36)/Q35</f>
        <v>43.041411032970004</v>
      </c>
      <c r="T35" s="2">
        <f>1000000*(Q37-Q36)/55.85/100</f>
        <v>310.73047320489712</v>
      </c>
    </row>
    <row r="36" spans="1:20" ht="16">
      <c r="A36" t="s">
        <v>22</v>
      </c>
      <c r="B36" s="14" t="s">
        <v>33</v>
      </c>
      <c r="C36">
        <v>100.09</v>
      </c>
      <c r="D36">
        <v>14087.1</v>
      </c>
      <c r="E36">
        <v>14152.7</v>
      </c>
      <c r="F36">
        <v>14152.7</v>
      </c>
      <c r="H36">
        <f t="shared" ref="H36:H99" si="9">C36</f>
        <v>100.09</v>
      </c>
      <c r="I36">
        <f t="shared" si="1"/>
        <v>65.600000000000364</v>
      </c>
      <c r="J36">
        <f>(I36-H36)/I36</f>
        <v>-0.52576219512194278</v>
      </c>
      <c r="L36" s="11">
        <v>74.13</v>
      </c>
      <c r="M36">
        <v>0.22535520000000001</v>
      </c>
      <c r="N36">
        <v>1.9577732999999999</v>
      </c>
      <c r="O36">
        <f t="shared" ref="O36:O99" si="10">(L36-(L36*J36))</f>
        <v>113.10475152438961</v>
      </c>
      <c r="P36" s="7">
        <f t="shared" si="7"/>
        <v>0.19924467978819174</v>
      </c>
      <c r="Q36">
        <f t="shared" si="8"/>
        <v>1.7309381556599157</v>
      </c>
    </row>
    <row r="37" spans="1:20" ht="16">
      <c r="A37" t="s">
        <v>22</v>
      </c>
      <c r="B37" s="14" t="s">
        <v>34</v>
      </c>
      <c r="C37">
        <v>99.28</v>
      </c>
      <c r="D37">
        <v>14073.5</v>
      </c>
      <c r="E37">
        <v>14179</v>
      </c>
      <c r="F37">
        <v>14179</v>
      </c>
      <c r="H37">
        <f t="shared" si="9"/>
        <v>99.28</v>
      </c>
      <c r="I37">
        <f t="shared" si="1"/>
        <v>105.5</v>
      </c>
      <c r="J37">
        <f>(I37-H37)/I37</f>
        <v>5.8957345971563969E-2</v>
      </c>
      <c r="L37" s="11">
        <v>96.03</v>
      </c>
      <c r="M37">
        <v>0.28520909999999999</v>
      </c>
      <c r="N37">
        <v>3.1324985999999999</v>
      </c>
      <c r="O37">
        <f t="shared" si="10"/>
        <v>90.368326066350718</v>
      </c>
      <c r="P37" s="7">
        <f t="shared" si="7"/>
        <v>0.31560737308622078</v>
      </c>
      <c r="Q37">
        <f t="shared" si="8"/>
        <v>3.4663678485092664</v>
      </c>
    </row>
    <row r="38" spans="1:20" ht="16">
      <c r="A38" t="s">
        <v>23</v>
      </c>
      <c r="B38" s="14" t="s">
        <v>32</v>
      </c>
      <c r="C38">
        <v>99.58</v>
      </c>
      <c r="D38">
        <v>16088.42</v>
      </c>
      <c r="E38" t="s">
        <v>128</v>
      </c>
      <c r="F38" t="s">
        <v>128</v>
      </c>
      <c r="H38">
        <f t="shared" si="9"/>
        <v>99.58</v>
      </c>
      <c r="I38" t="e">
        <f t="shared" si="1"/>
        <v>#VALUE!</v>
      </c>
      <c r="J38">
        <v>0</v>
      </c>
      <c r="L38">
        <v>94.95</v>
      </c>
      <c r="M38">
        <v>0.33802199999999999</v>
      </c>
      <c r="N38">
        <v>4.2271739999999998</v>
      </c>
      <c r="O38">
        <f t="shared" si="10"/>
        <v>94.95</v>
      </c>
      <c r="P38" s="7">
        <f t="shared" si="7"/>
        <v>0.35599999999999998</v>
      </c>
      <c r="Q38">
        <f t="shared" si="8"/>
        <v>4.452</v>
      </c>
      <c r="S38" s="2">
        <f>100*(Q40-Q39)/Q38</f>
        <v>34.107080120940147</v>
      </c>
      <c r="T38" s="2">
        <f>1000000*(Q40-Q39)/55.85/100</f>
        <v>271.8795357178613</v>
      </c>
    </row>
    <row r="39" spans="1:20" ht="16">
      <c r="A39" t="s">
        <v>23</v>
      </c>
      <c r="B39" s="14" t="s">
        <v>33</v>
      </c>
      <c r="C39">
        <v>99.42</v>
      </c>
      <c r="D39">
        <v>14079.5</v>
      </c>
      <c r="E39" t="s">
        <v>128</v>
      </c>
      <c r="F39">
        <v>14157.3</v>
      </c>
      <c r="H39">
        <f t="shared" si="9"/>
        <v>99.42</v>
      </c>
      <c r="I39">
        <f t="shared" si="1"/>
        <v>77.799999999999272</v>
      </c>
      <c r="J39">
        <f>(I39-H39)/I39</f>
        <v>-0.27789203084834102</v>
      </c>
      <c r="L39">
        <v>77.03</v>
      </c>
      <c r="M39">
        <v>0.16407389999999999</v>
      </c>
      <c r="N39">
        <v>1.6807946</v>
      </c>
      <c r="O39">
        <f t="shared" si="10"/>
        <v>98.436023136247712</v>
      </c>
      <c r="P39" s="7">
        <f t="shared" si="7"/>
        <v>0.16668074834037261</v>
      </c>
      <c r="Q39">
        <f t="shared" si="8"/>
        <v>1.7074994970830659</v>
      </c>
    </row>
    <row r="40" spans="1:20" ht="16">
      <c r="A40" t="s">
        <v>23</v>
      </c>
      <c r="B40" s="14" t="s">
        <v>34</v>
      </c>
      <c r="C40">
        <v>99.82</v>
      </c>
      <c r="D40">
        <v>14111.6</v>
      </c>
      <c r="E40">
        <v>14157.3</v>
      </c>
      <c r="F40">
        <v>14205.1</v>
      </c>
      <c r="H40">
        <f t="shared" si="9"/>
        <v>99.82</v>
      </c>
      <c r="I40">
        <f t="shared" si="1"/>
        <v>93.5</v>
      </c>
      <c r="J40">
        <f>(I40-H40)/I40</f>
        <v>-6.7593582887700468E-2</v>
      </c>
      <c r="L40">
        <v>97.13</v>
      </c>
      <c r="M40">
        <v>0.33121329999999999</v>
      </c>
      <c r="N40">
        <v>3.3451572000000001</v>
      </c>
      <c r="O40">
        <f t="shared" si="10"/>
        <v>103.69536470588234</v>
      </c>
      <c r="P40" s="7">
        <f t="shared" si="7"/>
        <v>0.31940993788819882</v>
      </c>
      <c r="Q40">
        <f t="shared" si="8"/>
        <v>3.2259467040673213</v>
      </c>
    </row>
    <row r="41" spans="1:20" ht="16">
      <c r="A41" t="s">
        <v>24</v>
      </c>
      <c r="B41" s="14" t="s">
        <v>32</v>
      </c>
      <c r="C41">
        <v>99.82</v>
      </c>
      <c r="D41">
        <v>15993.8</v>
      </c>
      <c r="E41">
        <v>14204.8</v>
      </c>
      <c r="F41">
        <v>14165.1</v>
      </c>
      <c r="H41">
        <f t="shared" si="9"/>
        <v>99.82</v>
      </c>
      <c r="I41">
        <f t="shared" si="1"/>
        <v>-1828.6999999999989</v>
      </c>
      <c r="J41">
        <v>0</v>
      </c>
      <c r="L41">
        <v>96.21</v>
      </c>
      <c r="M41">
        <v>0.33481080000000002</v>
      </c>
      <c r="N41">
        <v>3.8099159999999999</v>
      </c>
      <c r="O41">
        <f t="shared" si="10"/>
        <v>96.21</v>
      </c>
      <c r="P41" s="7">
        <f t="shared" si="7"/>
        <v>0.34800000000000003</v>
      </c>
      <c r="Q41">
        <f t="shared" si="8"/>
        <v>3.9600000000000004</v>
      </c>
      <c r="S41" s="2">
        <f>100*(Q43-Q42)/Q41</f>
        <v>27.434814641729421</v>
      </c>
      <c r="T41" s="2">
        <f>1000000*(Q43-Q42)/55.85/100</f>
        <v>194.52437955460789</v>
      </c>
    </row>
    <row r="42" spans="1:20" ht="16">
      <c r="A42" t="s">
        <v>24</v>
      </c>
      <c r="B42" s="14" t="s">
        <v>33</v>
      </c>
      <c r="C42">
        <v>99.81</v>
      </c>
      <c r="D42">
        <v>14084.199999999901</v>
      </c>
      <c r="E42" t="s">
        <v>128</v>
      </c>
      <c r="F42">
        <v>14165</v>
      </c>
      <c r="H42">
        <f t="shared" si="9"/>
        <v>99.81</v>
      </c>
      <c r="I42">
        <f t="shared" si="1"/>
        <v>80.800000000099317</v>
      </c>
      <c r="J42">
        <f>(I42-H42)/I42</f>
        <v>-0.23527227722620445</v>
      </c>
      <c r="L42">
        <v>78.08</v>
      </c>
      <c r="M42">
        <v>0.18114559999999999</v>
      </c>
      <c r="N42">
        <v>1.9449727999999999</v>
      </c>
      <c r="O42">
        <f t="shared" si="10"/>
        <v>96.450059405822046</v>
      </c>
      <c r="P42" s="7">
        <f t="shared" si="7"/>
        <v>0.18781284440459911</v>
      </c>
      <c r="Q42">
        <f t="shared" si="8"/>
        <v>2.0165594629821397</v>
      </c>
    </row>
    <row r="43" spans="1:20" ht="16">
      <c r="A43" t="s">
        <v>24</v>
      </c>
      <c r="B43" s="14" t="s">
        <v>34</v>
      </c>
      <c r="C43">
        <v>99.19</v>
      </c>
      <c r="D43">
        <v>13537.9</v>
      </c>
      <c r="E43" t="s">
        <v>128</v>
      </c>
      <c r="F43">
        <v>13630.3</v>
      </c>
      <c r="H43">
        <f t="shared" si="9"/>
        <v>99.19</v>
      </c>
      <c r="I43">
        <f t="shared" si="1"/>
        <v>92.399999999999636</v>
      </c>
      <c r="J43">
        <f>(I43-H43)/I43</f>
        <v>-7.3484848484852691E-2</v>
      </c>
      <c r="L43">
        <v>95.39</v>
      </c>
      <c r="M43">
        <v>0.29380119999999998</v>
      </c>
      <c r="N43">
        <v>3.1774409000000001</v>
      </c>
      <c r="O43">
        <f t="shared" si="10"/>
        <v>102.3997196969701</v>
      </c>
      <c r="P43" s="7">
        <f t="shared" si="7"/>
        <v>0.28691601976005532</v>
      </c>
      <c r="Q43">
        <f t="shared" si="8"/>
        <v>3.1029781227946249</v>
      </c>
    </row>
    <row r="44" spans="1:20" ht="16">
      <c r="A44" t="s">
        <v>25</v>
      </c>
      <c r="B44" s="14" t="s">
        <v>32</v>
      </c>
      <c r="C44">
        <v>99.81</v>
      </c>
      <c r="D44">
        <v>16020.22</v>
      </c>
      <c r="E44" t="s">
        <v>128</v>
      </c>
      <c r="F44" t="s">
        <v>128</v>
      </c>
      <c r="H44">
        <f t="shared" si="9"/>
        <v>99.81</v>
      </c>
      <c r="I44" t="e">
        <f t="shared" si="1"/>
        <v>#VALUE!</v>
      </c>
      <c r="J44">
        <v>0</v>
      </c>
      <c r="L44">
        <v>90.7</v>
      </c>
      <c r="M44">
        <v>0.31654300000000002</v>
      </c>
      <c r="N44">
        <v>3.6733500000000001</v>
      </c>
      <c r="O44">
        <f t="shared" si="10"/>
        <v>90.7</v>
      </c>
      <c r="P44" s="7">
        <f t="shared" si="7"/>
        <v>0.34900000000000003</v>
      </c>
      <c r="Q44">
        <f t="shared" si="8"/>
        <v>4.0500000000000007</v>
      </c>
      <c r="S44" s="2">
        <f>100*(Q46-Q45)/Q44</f>
        <v>31.077187417639244</v>
      </c>
      <c r="T44" s="2">
        <f>1000000*(Q46-Q45)/55.85/100</f>
        <v>225.35829729890588</v>
      </c>
    </row>
    <row r="45" spans="1:20" ht="16">
      <c r="A45" t="s">
        <v>25</v>
      </c>
      <c r="B45" s="14" t="s">
        <v>33</v>
      </c>
      <c r="C45">
        <v>99.78</v>
      </c>
      <c r="D45">
        <v>14055.1</v>
      </c>
      <c r="E45" t="s">
        <v>128</v>
      </c>
      <c r="F45">
        <v>14132.3</v>
      </c>
      <c r="H45">
        <f t="shared" si="9"/>
        <v>99.78</v>
      </c>
      <c r="I45">
        <f t="shared" si="1"/>
        <v>77.199999999998909</v>
      </c>
      <c r="J45">
        <f>(I45-H45)/I45</f>
        <v>-0.29248704663214264</v>
      </c>
      <c r="L45">
        <v>79.760000000000005</v>
      </c>
      <c r="M45">
        <v>0.2376848</v>
      </c>
      <c r="N45">
        <v>2.0322847999999998</v>
      </c>
      <c r="O45">
        <f t="shared" si="10"/>
        <v>103.0887668393797</v>
      </c>
      <c r="P45" s="7">
        <f t="shared" si="7"/>
        <v>0.2305632391260741</v>
      </c>
      <c r="Q45">
        <f t="shared" si="8"/>
        <v>1.9713930647424054</v>
      </c>
    </row>
    <row r="46" spans="1:20" ht="16">
      <c r="A46" t="s">
        <v>25</v>
      </c>
      <c r="B46" s="14" t="s">
        <v>34</v>
      </c>
      <c r="C46">
        <v>99.19</v>
      </c>
      <c r="D46">
        <v>13504.8</v>
      </c>
      <c r="E46" t="s">
        <v>128</v>
      </c>
      <c r="F46">
        <v>13596</v>
      </c>
      <c r="H46">
        <f t="shared" si="9"/>
        <v>99.19</v>
      </c>
      <c r="I46">
        <f t="shared" si="1"/>
        <v>91.200000000000728</v>
      </c>
      <c r="J46">
        <f>(I46-H46)/I46</f>
        <v>-8.7609649122798311E-2</v>
      </c>
      <c r="L46">
        <v>96.26</v>
      </c>
      <c r="M46">
        <v>0.35712460000000001</v>
      </c>
      <c r="N46">
        <v>3.3816137999999998</v>
      </c>
      <c r="O46">
        <f t="shared" si="10"/>
        <v>104.69330482456057</v>
      </c>
      <c r="P46" s="7">
        <f t="shared" si="7"/>
        <v>0.34111503175723629</v>
      </c>
      <c r="Q46">
        <f t="shared" si="8"/>
        <v>3.2300191551567949</v>
      </c>
    </row>
    <row r="47" spans="1:20" ht="16">
      <c r="A47" t="s">
        <v>26</v>
      </c>
      <c r="B47" s="14" t="s">
        <v>32</v>
      </c>
      <c r="C47">
        <v>99.66</v>
      </c>
      <c r="D47">
        <v>16054.96</v>
      </c>
      <c r="E47" t="s">
        <v>128</v>
      </c>
      <c r="F47" t="s">
        <v>128</v>
      </c>
      <c r="H47">
        <f t="shared" si="9"/>
        <v>99.66</v>
      </c>
      <c r="I47" t="e">
        <f t="shared" si="1"/>
        <v>#VALUE!</v>
      </c>
      <c r="J47">
        <v>0</v>
      </c>
      <c r="L47">
        <v>95.47</v>
      </c>
      <c r="M47">
        <v>0.42675089999999999</v>
      </c>
      <c r="N47">
        <v>4.1854047999999997</v>
      </c>
      <c r="O47">
        <f t="shared" si="10"/>
        <v>95.47</v>
      </c>
      <c r="P47" s="7">
        <f t="shared" si="7"/>
        <v>0.44699999999999995</v>
      </c>
      <c r="Q47">
        <f t="shared" si="8"/>
        <v>4.3839999999999995</v>
      </c>
      <c r="S47" s="2">
        <f>100*(Q49-Q48)/Q47</f>
        <v>26.378651722391076</v>
      </c>
      <c r="T47" s="2">
        <f>1000000*(Q49-Q48)/55.85/100</f>
        <v>207.06178899008498</v>
      </c>
    </row>
    <row r="48" spans="1:20" ht="16">
      <c r="A48" t="s">
        <v>26</v>
      </c>
      <c r="B48" s="14" t="s">
        <v>33</v>
      </c>
      <c r="C48">
        <v>99.47</v>
      </c>
      <c r="D48">
        <v>13466.2</v>
      </c>
      <c r="E48" t="s">
        <v>128</v>
      </c>
      <c r="F48">
        <v>13540.7</v>
      </c>
      <c r="H48">
        <f t="shared" si="9"/>
        <v>99.47</v>
      </c>
      <c r="I48">
        <f t="shared" si="1"/>
        <v>74.5</v>
      </c>
      <c r="J48">
        <f>(I48-H48)/I48</f>
        <v>-0.33516778523489932</v>
      </c>
      <c r="L48">
        <v>76.959999999999994</v>
      </c>
      <c r="M48">
        <v>0.27397759999999999</v>
      </c>
      <c r="N48">
        <v>2.2064431999999998</v>
      </c>
      <c r="O48">
        <f t="shared" si="10"/>
        <v>102.75451275167785</v>
      </c>
      <c r="P48" s="7">
        <f t="shared" si="7"/>
        <v>0.2666331557253443</v>
      </c>
      <c r="Q48">
        <f t="shared" si="8"/>
        <v>2.1472956670352872</v>
      </c>
    </row>
    <row r="49" spans="1:22" ht="16">
      <c r="A49" t="s">
        <v>26</v>
      </c>
      <c r="B49" s="14" t="s">
        <v>34</v>
      </c>
      <c r="C49">
        <v>100.06</v>
      </c>
      <c r="D49">
        <v>13496.4</v>
      </c>
      <c r="E49" t="s">
        <v>128</v>
      </c>
      <c r="F49">
        <v>13588.2</v>
      </c>
      <c r="H49">
        <f t="shared" si="9"/>
        <v>100.06</v>
      </c>
      <c r="I49">
        <f t="shared" si="1"/>
        <v>91.800000000001091</v>
      </c>
      <c r="J49">
        <f>(I49-H49)/I49</f>
        <v>-8.9978213507612342E-2</v>
      </c>
      <c r="L49">
        <v>96.57</v>
      </c>
      <c r="M49">
        <v>0.30709259999999999</v>
      </c>
      <c r="N49">
        <v>3.4774856999999999</v>
      </c>
      <c r="O49">
        <f t="shared" si="10"/>
        <v>105.25919607843012</v>
      </c>
      <c r="P49" s="7">
        <f t="shared" si="7"/>
        <v>0.29174895062962569</v>
      </c>
      <c r="Q49">
        <f t="shared" si="8"/>
        <v>3.3037357585449119</v>
      </c>
    </row>
    <row r="50" spans="1:22" ht="16">
      <c r="A50" t="s">
        <v>27</v>
      </c>
      <c r="B50" s="14" t="s">
        <v>32</v>
      </c>
      <c r="C50">
        <v>100.03</v>
      </c>
      <c r="D50">
        <v>16011.56</v>
      </c>
      <c r="E50" t="s">
        <v>128</v>
      </c>
      <c r="F50" t="s">
        <v>128</v>
      </c>
      <c r="H50">
        <f t="shared" si="9"/>
        <v>100.03</v>
      </c>
      <c r="I50" t="e">
        <f t="shared" si="1"/>
        <v>#VALUE!</v>
      </c>
      <c r="J50">
        <v>0</v>
      </c>
      <c r="L50">
        <v>95.85</v>
      </c>
      <c r="M50">
        <v>0.368064</v>
      </c>
      <c r="N50">
        <v>4.1004630000000004</v>
      </c>
      <c r="O50">
        <f t="shared" si="10"/>
        <v>95.85</v>
      </c>
      <c r="P50" s="7">
        <f t="shared" si="7"/>
        <v>0.38400000000000006</v>
      </c>
      <c r="Q50">
        <f t="shared" si="8"/>
        <v>4.2780000000000005</v>
      </c>
      <c r="S50" s="2">
        <f>100*(Q52-Q51)/Q50</f>
        <v>17.108478047969246</v>
      </c>
      <c r="T50" s="2">
        <f>1000000*(Q52-Q51)/55.85/100</f>
        <v>131.04757222777519</v>
      </c>
    </row>
    <row r="51" spans="1:22" ht="16">
      <c r="A51" t="s">
        <v>27</v>
      </c>
      <c r="B51" s="14" t="s">
        <v>33</v>
      </c>
      <c r="C51">
        <v>99.87</v>
      </c>
      <c r="D51">
        <v>14021.3</v>
      </c>
      <c r="E51">
        <v>14106.3</v>
      </c>
      <c r="F51">
        <v>14107.6</v>
      </c>
      <c r="H51">
        <f t="shared" si="9"/>
        <v>99.87</v>
      </c>
      <c r="I51">
        <f t="shared" si="1"/>
        <v>86.300000000001091</v>
      </c>
      <c r="J51">
        <f>(I51-H51)/I51</f>
        <v>-0.15724217844726235</v>
      </c>
      <c r="L51">
        <v>84.55</v>
      </c>
      <c r="M51">
        <v>0.22405749999999999</v>
      </c>
      <c r="N51">
        <v>2.3843100000000002</v>
      </c>
      <c r="O51">
        <f t="shared" si="10"/>
        <v>97.844826187716023</v>
      </c>
      <c r="P51" s="7">
        <f t="shared" si="7"/>
        <v>0.22899269049764984</v>
      </c>
      <c r="Q51">
        <f t="shared" si="8"/>
        <v>2.4368278762391418</v>
      </c>
    </row>
    <row r="52" spans="1:22" ht="16">
      <c r="A52" t="s">
        <v>27</v>
      </c>
      <c r="B52" s="14" t="s">
        <v>34</v>
      </c>
      <c r="C52">
        <v>99.73</v>
      </c>
      <c r="D52">
        <v>14004</v>
      </c>
      <c r="E52">
        <v>14099.4</v>
      </c>
      <c r="F52">
        <v>14099.1</v>
      </c>
      <c r="H52">
        <f t="shared" si="9"/>
        <v>99.73</v>
      </c>
      <c r="I52">
        <f t="shared" si="1"/>
        <v>95.100000000000364</v>
      </c>
      <c r="J52">
        <f>(I52-H52)/I52</f>
        <v>-4.8685594111457647E-2</v>
      </c>
      <c r="L52">
        <v>97.81</v>
      </c>
      <c r="M52">
        <v>0.3570065</v>
      </c>
      <c r="N52">
        <v>3.2502263</v>
      </c>
      <c r="O52">
        <f t="shared" si="10"/>
        <v>102.57193796004168</v>
      </c>
      <c r="P52" s="7">
        <f t="shared" si="7"/>
        <v>0.34805474781911294</v>
      </c>
      <c r="Q52">
        <f t="shared" si="8"/>
        <v>3.1687285671312662</v>
      </c>
    </row>
    <row r="53" spans="1:22" ht="16">
      <c r="A53" t="s">
        <v>28</v>
      </c>
      <c r="B53" s="14" t="s">
        <v>32</v>
      </c>
      <c r="C53">
        <v>100.07</v>
      </c>
      <c r="D53">
        <v>16044.5</v>
      </c>
      <c r="E53" t="s">
        <v>128</v>
      </c>
      <c r="F53">
        <v>14194.2</v>
      </c>
      <c r="H53">
        <f t="shared" si="9"/>
        <v>100.07</v>
      </c>
      <c r="I53">
        <f t="shared" si="1"/>
        <v>-1850.2999999999993</v>
      </c>
      <c r="J53">
        <v>0</v>
      </c>
      <c r="L53">
        <v>92.88</v>
      </c>
      <c r="M53">
        <v>0.45882719999999999</v>
      </c>
      <c r="N53">
        <v>4.5734111999999998</v>
      </c>
      <c r="O53">
        <f t="shared" si="10"/>
        <v>92.88</v>
      </c>
      <c r="P53" s="7">
        <f t="shared" si="7"/>
        <v>0.49399999999999999</v>
      </c>
      <c r="Q53">
        <f t="shared" si="8"/>
        <v>4.9240000000000004</v>
      </c>
      <c r="S53" s="2">
        <f>100*(Q55-Q54)/Q53</f>
        <v>17.354462727471805</v>
      </c>
      <c r="T53" s="2">
        <f>1000000*(Q55-Q54)/55.85/100</f>
        <v>153.00514676825637</v>
      </c>
    </row>
    <row r="54" spans="1:22" ht="16">
      <c r="A54" t="s">
        <v>28</v>
      </c>
      <c r="B54" s="14" t="s">
        <v>33</v>
      </c>
      <c r="C54">
        <v>100.03</v>
      </c>
      <c r="D54">
        <v>14109.3</v>
      </c>
      <c r="E54">
        <v>14193.9</v>
      </c>
      <c r="F54">
        <v>14193.9</v>
      </c>
      <c r="H54">
        <f t="shared" si="9"/>
        <v>100.03</v>
      </c>
      <c r="I54">
        <f t="shared" si="1"/>
        <v>84.600000000000364</v>
      </c>
      <c r="J54">
        <f>(I54-H54)/I54</f>
        <v>-0.1823877068557869</v>
      </c>
      <c r="L54">
        <v>84.6</v>
      </c>
      <c r="M54">
        <v>0.26395200000000002</v>
      </c>
      <c r="N54">
        <v>2.865402</v>
      </c>
      <c r="O54">
        <f t="shared" si="10"/>
        <v>100.02999999999956</v>
      </c>
      <c r="P54" s="7">
        <f t="shared" si="7"/>
        <v>0.26387283814855661</v>
      </c>
      <c r="Q54">
        <f t="shared" si="8"/>
        <v>2.8645426372088503</v>
      </c>
    </row>
    <row r="55" spans="1:22" ht="16">
      <c r="A55" t="s">
        <v>28</v>
      </c>
      <c r="B55" s="14" t="s">
        <v>34</v>
      </c>
      <c r="C55">
        <v>99.5</v>
      </c>
      <c r="D55">
        <v>14066.1</v>
      </c>
      <c r="E55" t="s">
        <v>128</v>
      </c>
      <c r="F55">
        <v>14163.2</v>
      </c>
      <c r="H55">
        <f t="shared" si="9"/>
        <v>99.5</v>
      </c>
      <c r="I55">
        <f t="shared" si="1"/>
        <v>97.100000000000364</v>
      </c>
      <c r="J55">
        <f>(I55-H55)/I55</f>
        <v>-2.4716786817709859E-2</v>
      </c>
      <c r="L55">
        <v>97.96</v>
      </c>
      <c r="M55">
        <v>0.39281959999999999</v>
      </c>
      <c r="N55">
        <v>3.7332556000000001</v>
      </c>
      <c r="O55">
        <f t="shared" si="10"/>
        <v>100.38125643666285</v>
      </c>
      <c r="P55" s="7">
        <f t="shared" si="7"/>
        <v>0.39132763819095623</v>
      </c>
      <c r="Q55">
        <f t="shared" si="8"/>
        <v>3.719076381909562</v>
      </c>
    </row>
    <row r="56" spans="1:22" ht="16">
      <c r="A56" t="s">
        <v>29</v>
      </c>
      <c r="B56" s="14" t="s">
        <v>32</v>
      </c>
      <c r="C56">
        <v>99.24</v>
      </c>
      <c r="D56">
        <v>15997.71</v>
      </c>
      <c r="E56" t="s">
        <v>128</v>
      </c>
      <c r="F56" t="s">
        <v>128</v>
      </c>
      <c r="H56">
        <f t="shared" si="9"/>
        <v>99.24</v>
      </c>
      <c r="I56" t="e">
        <f t="shared" si="1"/>
        <v>#VALUE!</v>
      </c>
      <c r="J56">
        <v>0</v>
      </c>
      <c r="L56">
        <v>95.28</v>
      </c>
      <c r="M56">
        <v>0.37445040000000002</v>
      </c>
      <c r="N56">
        <v>3.8836127999999999</v>
      </c>
      <c r="O56">
        <f t="shared" si="10"/>
        <v>95.28</v>
      </c>
      <c r="P56" s="7">
        <f t="shared" si="7"/>
        <v>0.39299999999999996</v>
      </c>
      <c r="Q56">
        <f t="shared" si="8"/>
        <v>4.0759999999999996</v>
      </c>
      <c r="S56" s="2">
        <f>100*(Q58-Q57)/Q56</f>
        <v>29.850339713446655</v>
      </c>
      <c r="T56" s="2">
        <f>1000000*(Q58-Q57)/55.85/100</f>
        <v>217.85136020055245</v>
      </c>
    </row>
    <row r="57" spans="1:22" ht="16">
      <c r="A57" t="s">
        <v>29</v>
      </c>
      <c r="B57" s="14" t="s">
        <v>33</v>
      </c>
      <c r="C57">
        <v>99.79</v>
      </c>
      <c r="D57">
        <v>13508.6</v>
      </c>
      <c r="E57" t="s">
        <v>128</v>
      </c>
      <c r="F57">
        <v>13586.9</v>
      </c>
      <c r="H57">
        <f t="shared" si="9"/>
        <v>99.79</v>
      </c>
      <c r="I57">
        <f t="shared" si="1"/>
        <v>78.299999999999272</v>
      </c>
      <c r="J57">
        <f>(I57-H57)/I57</f>
        <v>-0.27445721583653809</v>
      </c>
      <c r="L57">
        <v>78.290000000000006</v>
      </c>
      <c r="M57">
        <v>0.23408709999999999</v>
      </c>
      <c r="N57">
        <v>1.9948292000000001</v>
      </c>
      <c r="O57">
        <f t="shared" si="10"/>
        <v>99.777255427842576</v>
      </c>
      <c r="P57" s="7">
        <f t="shared" si="7"/>
        <v>0.23460968032868804</v>
      </c>
      <c r="Q57">
        <f t="shared" si="8"/>
        <v>1.9992824932357764</v>
      </c>
    </row>
    <row r="58" spans="1:22" ht="16">
      <c r="A58" t="s">
        <v>29</v>
      </c>
      <c r="B58" s="14" t="s">
        <v>34</v>
      </c>
      <c r="C58">
        <v>99.66</v>
      </c>
      <c r="D58">
        <v>13467.9</v>
      </c>
      <c r="E58" t="s">
        <v>128</v>
      </c>
      <c r="F58">
        <v>13562.5</v>
      </c>
      <c r="H58">
        <f t="shared" si="9"/>
        <v>99.66</v>
      </c>
      <c r="I58">
        <f t="shared" si="1"/>
        <v>94.600000000000364</v>
      </c>
      <c r="J58">
        <f>(I58-H58)/I58</f>
        <v>-5.3488372093019168E-2</v>
      </c>
      <c r="L58">
        <v>96.12</v>
      </c>
      <c r="M58">
        <v>0.35179919999999998</v>
      </c>
      <c r="N58">
        <v>3.2565455999999999</v>
      </c>
      <c r="O58">
        <f t="shared" si="10"/>
        <v>101.26130232558101</v>
      </c>
      <c r="P58" s="7">
        <f t="shared" si="7"/>
        <v>0.34741721854304763</v>
      </c>
      <c r="Q58">
        <f t="shared" si="8"/>
        <v>3.215982339955862</v>
      </c>
    </row>
    <row r="59" spans="1:22" ht="16">
      <c r="A59" t="s">
        <v>30</v>
      </c>
      <c r="B59" s="14" t="s">
        <v>32</v>
      </c>
      <c r="C59">
        <v>99.58</v>
      </c>
      <c r="D59">
        <v>16013.18</v>
      </c>
      <c r="E59" t="s">
        <v>128</v>
      </c>
      <c r="F59" t="s">
        <v>128</v>
      </c>
      <c r="H59">
        <f t="shared" si="9"/>
        <v>99.58</v>
      </c>
      <c r="I59" t="e">
        <f t="shared" si="1"/>
        <v>#VALUE!</v>
      </c>
      <c r="J59">
        <v>0</v>
      </c>
      <c r="L59">
        <v>93.67</v>
      </c>
      <c r="M59">
        <v>0.36250290000000002</v>
      </c>
      <c r="N59">
        <v>4.1823655000000004</v>
      </c>
      <c r="O59">
        <f t="shared" si="10"/>
        <v>93.67</v>
      </c>
      <c r="P59" s="7">
        <f t="shared" si="7"/>
        <v>0.38700000000000001</v>
      </c>
      <c r="Q59">
        <f t="shared" si="8"/>
        <v>4.4649999999999999</v>
      </c>
      <c r="S59" s="2">
        <f>100*(Q61-Q60)/Q59</f>
        <v>30.609809925257526</v>
      </c>
      <c r="T59" s="2">
        <f>1000000*(Q61-Q60)/55.85/100</f>
        <v>244.71405786262278</v>
      </c>
    </row>
    <row r="60" spans="1:22" ht="16">
      <c r="A60" t="s">
        <v>30</v>
      </c>
      <c r="B60" s="14" t="s">
        <v>33</v>
      </c>
      <c r="C60">
        <v>99.99</v>
      </c>
      <c r="D60">
        <v>14030.6</v>
      </c>
      <c r="E60">
        <v>14106.6</v>
      </c>
      <c r="F60">
        <v>14106.6</v>
      </c>
      <c r="H60">
        <f t="shared" si="9"/>
        <v>99.99</v>
      </c>
      <c r="I60">
        <f t="shared" si="1"/>
        <v>76</v>
      </c>
      <c r="J60">
        <f>(I60-H60)/I60</f>
        <v>-0.31565789473684203</v>
      </c>
      <c r="L60">
        <v>75.37</v>
      </c>
      <c r="M60">
        <v>0.18767130000000001</v>
      </c>
      <c r="N60">
        <v>2.0877490000000001</v>
      </c>
      <c r="O60">
        <f t="shared" si="10"/>
        <v>99.161135526315789</v>
      </c>
      <c r="P60" s="7">
        <f t="shared" si="7"/>
        <v>0.18925892589258927</v>
      </c>
      <c r="Q60">
        <f t="shared" si="8"/>
        <v>2.1054105410541055</v>
      </c>
    </row>
    <row r="61" spans="1:22" ht="16">
      <c r="A61" t="s">
        <v>30</v>
      </c>
      <c r="B61" s="14" t="s">
        <v>34</v>
      </c>
      <c r="C61">
        <v>99.6</v>
      </c>
      <c r="D61">
        <v>13522</v>
      </c>
      <c r="E61">
        <v>13614.2</v>
      </c>
      <c r="F61">
        <v>13617.4</v>
      </c>
      <c r="H61">
        <f t="shared" si="9"/>
        <v>99.6</v>
      </c>
      <c r="I61">
        <f t="shared" si="1"/>
        <v>95.399999999999636</v>
      </c>
      <c r="J61">
        <f>(I61-H61)/I61</f>
        <v>-4.4025157232708327E-2</v>
      </c>
      <c r="L61">
        <v>94.65</v>
      </c>
      <c r="M61">
        <v>0.36156300000000002</v>
      </c>
      <c r="N61">
        <v>3.4310624999999999</v>
      </c>
      <c r="O61">
        <f t="shared" si="10"/>
        <v>98.816981132075853</v>
      </c>
      <c r="P61" s="7">
        <f t="shared" si="7"/>
        <v>0.36589156626505887</v>
      </c>
      <c r="Q61">
        <f t="shared" si="8"/>
        <v>3.4721385542168539</v>
      </c>
    </row>
    <row r="62" spans="1:22" ht="16">
      <c r="A62" t="s">
        <v>31</v>
      </c>
      <c r="B62" s="14" t="s">
        <v>32</v>
      </c>
      <c r="C62">
        <v>99.46</v>
      </c>
      <c r="D62">
        <v>16021.89</v>
      </c>
      <c r="E62" t="s">
        <v>128</v>
      </c>
      <c r="F62" t="s">
        <v>128</v>
      </c>
      <c r="H62">
        <f t="shared" si="9"/>
        <v>99.46</v>
      </c>
      <c r="I62" t="e">
        <f t="shared" si="1"/>
        <v>#VALUE!</v>
      </c>
      <c r="J62">
        <v>0</v>
      </c>
      <c r="L62">
        <v>93.54</v>
      </c>
      <c r="M62">
        <v>0.45834599999999998</v>
      </c>
      <c r="N62">
        <v>4.5843954</v>
      </c>
      <c r="O62">
        <f t="shared" si="10"/>
        <v>93.54</v>
      </c>
      <c r="P62" s="7">
        <f t="shared" si="7"/>
        <v>0.48999999999999994</v>
      </c>
      <c r="Q62">
        <f t="shared" si="8"/>
        <v>4.9009999999999998</v>
      </c>
      <c r="S62" s="2">
        <f>100*(Q64-Q63)/Q62</f>
        <v>15.031104822644767</v>
      </c>
      <c r="T62" s="2">
        <f>1000000*(Q64-Q63)/55.85/100</f>
        <v>131.90231823774752</v>
      </c>
      <c r="V62" t="s">
        <v>122</v>
      </c>
    </row>
    <row r="63" spans="1:22" ht="16">
      <c r="A63" t="s">
        <v>31</v>
      </c>
      <c r="B63" s="14" t="s">
        <v>33</v>
      </c>
      <c r="C63" s="13">
        <v>100</v>
      </c>
      <c r="D63">
        <v>14127</v>
      </c>
      <c r="E63">
        <v>14208.9</v>
      </c>
      <c r="F63">
        <v>14210.5</v>
      </c>
      <c r="H63">
        <f t="shared" si="9"/>
        <v>100</v>
      </c>
      <c r="I63">
        <f t="shared" si="1"/>
        <v>83.5</v>
      </c>
      <c r="J63">
        <f>(I63-H63)/I63</f>
        <v>-0.19760479041916168</v>
      </c>
      <c r="L63">
        <v>82.73</v>
      </c>
      <c r="M63">
        <v>0.30775560000000002</v>
      </c>
      <c r="N63">
        <v>2.7408448999999999</v>
      </c>
      <c r="O63">
        <f t="shared" si="10"/>
        <v>99.077844311377248</v>
      </c>
      <c r="P63" s="7">
        <f t="shared" si="7"/>
        <v>0.31062000000000001</v>
      </c>
      <c r="Q63">
        <f t="shared" si="8"/>
        <v>2.7663549999999999</v>
      </c>
      <c r="V63" t="s">
        <v>122</v>
      </c>
    </row>
    <row r="64" spans="1:22" ht="16">
      <c r="A64" t="s">
        <v>31</v>
      </c>
      <c r="B64" s="14" t="s">
        <v>34</v>
      </c>
      <c r="C64">
        <v>99.16</v>
      </c>
      <c r="D64">
        <v>14050.1</v>
      </c>
      <c r="E64">
        <v>14142.1</v>
      </c>
      <c r="F64">
        <v>14140.7</v>
      </c>
      <c r="H64">
        <f t="shared" si="9"/>
        <v>99.16</v>
      </c>
      <c r="I64">
        <f t="shared" si="1"/>
        <v>90.600000000000364</v>
      </c>
      <c r="J64">
        <f>(I64-H64)/I64</f>
        <v>-9.4481236203086072E-2</v>
      </c>
      <c r="L64">
        <v>93.86</v>
      </c>
      <c r="M64">
        <v>0.3444662</v>
      </c>
      <c r="N64">
        <v>3.5985923999999998</v>
      </c>
      <c r="O64">
        <f t="shared" si="10"/>
        <v>102.72800883002165</v>
      </c>
      <c r="P64" s="7">
        <f t="shared" si="7"/>
        <v>0.33531867688584249</v>
      </c>
      <c r="Q64">
        <f t="shared" si="8"/>
        <v>3.5030294473578198</v>
      </c>
      <c r="V64" t="s">
        <v>122</v>
      </c>
    </row>
    <row r="65" spans="1:20" ht="16">
      <c r="A65" t="s">
        <v>35</v>
      </c>
      <c r="B65" s="14" t="s">
        <v>32</v>
      </c>
      <c r="C65">
        <v>99.71</v>
      </c>
      <c r="D65">
        <v>16023.87</v>
      </c>
      <c r="E65" t="s">
        <v>128</v>
      </c>
      <c r="F65" t="s">
        <v>128</v>
      </c>
      <c r="H65">
        <f t="shared" si="9"/>
        <v>99.71</v>
      </c>
      <c r="I65" t="e">
        <f t="shared" si="1"/>
        <v>#VALUE!</v>
      </c>
      <c r="J65">
        <v>0</v>
      </c>
      <c r="L65">
        <v>90.48</v>
      </c>
      <c r="M65">
        <v>0.40716000000000002</v>
      </c>
      <c r="N65">
        <v>3.7096800000000001</v>
      </c>
      <c r="O65">
        <f t="shared" si="10"/>
        <v>90.48</v>
      </c>
      <c r="P65" s="7">
        <f t="shared" ref="P65:P112" si="11">100*M65/O65</f>
        <v>0.45</v>
      </c>
      <c r="Q65">
        <f t="shared" ref="Q65:Q112" si="12">100*N65/O65</f>
        <v>4.0999999999999996</v>
      </c>
      <c r="S65" s="2">
        <f t="shared" ref="S65" si="13">100*(Q67-Q66)/Q65</f>
        <v>26.590606818982561</v>
      </c>
      <c r="T65" s="2">
        <f t="shared" ref="T65" si="14">1000000*(Q67-Q66)/55.85/100</f>
        <v>195.20409661204744</v>
      </c>
    </row>
    <row r="66" spans="1:20" ht="16">
      <c r="A66" t="s">
        <v>35</v>
      </c>
      <c r="B66" s="14" t="s">
        <v>33</v>
      </c>
      <c r="C66">
        <v>100.07</v>
      </c>
      <c r="D66">
        <v>14041.3</v>
      </c>
      <c r="E66">
        <v>14125.5</v>
      </c>
      <c r="F66">
        <v>14125.7</v>
      </c>
      <c r="H66">
        <f t="shared" si="9"/>
        <v>100.07</v>
      </c>
      <c r="I66">
        <f t="shared" ref="I66:I129" si="15">F66-D66</f>
        <v>84.400000000001455</v>
      </c>
      <c r="J66">
        <f>(I66-H66)/I66</f>
        <v>-0.18566350710898422</v>
      </c>
      <c r="L66">
        <v>81.28</v>
      </c>
      <c r="M66">
        <v>0.20157439999999999</v>
      </c>
      <c r="N66">
        <v>1.9369023999999999</v>
      </c>
      <c r="O66">
        <f t="shared" si="10"/>
        <v>96.370729857818233</v>
      </c>
      <c r="P66" s="7">
        <f t="shared" si="11"/>
        <v>0.20916558409113981</v>
      </c>
      <c r="Q66">
        <f t="shared" si="12"/>
        <v>2.009845108424138</v>
      </c>
    </row>
    <row r="67" spans="1:20" ht="16">
      <c r="A67" t="s">
        <v>35</v>
      </c>
      <c r="B67" s="14" t="s">
        <v>34</v>
      </c>
      <c r="C67">
        <v>100.02</v>
      </c>
      <c r="D67">
        <v>14047.8</v>
      </c>
      <c r="E67">
        <v>14143.8</v>
      </c>
      <c r="F67">
        <v>14143.5</v>
      </c>
      <c r="H67">
        <f t="shared" si="9"/>
        <v>100.02</v>
      </c>
      <c r="I67">
        <f t="shared" si="15"/>
        <v>95.700000000000728</v>
      </c>
      <c r="J67">
        <f>(I67-H67)/I67</f>
        <v>-4.5141065830713013E-2</v>
      </c>
      <c r="L67">
        <v>96.47</v>
      </c>
      <c r="M67">
        <v>0.2932688</v>
      </c>
      <c r="N67">
        <v>3.1256279999999999</v>
      </c>
      <c r="O67">
        <f t="shared" si="10"/>
        <v>100.82475862068888</v>
      </c>
      <c r="P67" s="7">
        <f t="shared" si="11"/>
        <v>0.29086982603479528</v>
      </c>
      <c r="Q67">
        <f t="shared" si="12"/>
        <v>3.1000599880024229</v>
      </c>
    </row>
    <row r="68" spans="1:20" ht="16">
      <c r="A68" t="s">
        <v>36</v>
      </c>
      <c r="B68" s="14" t="s">
        <v>32</v>
      </c>
      <c r="C68">
        <v>99.39</v>
      </c>
      <c r="D68">
        <v>16018.42</v>
      </c>
      <c r="E68" t="s">
        <v>128</v>
      </c>
      <c r="F68" t="s">
        <v>128</v>
      </c>
      <c r="H68">
        <f t="shared" si="9"/>
        <v>99.39</v>
      </c>
      <c r="I68" t="e">
        <f t="shared" si="15"/>
        <v>#VALUE!</v>
      </c>
      <c r="J68">
        <v>0</v>
      </c>
      <c r="L68">
        <v>89.05</v>
      </c>
      <c r="M68">
        <v>0.400725</v>
      </c>
      <c r="N68">
        <v>3.6020724999999998</v>
      </c>
      <c r="O68">
        <f t="shared" si="10"/>
        <v>89.05</v>
      </c>
      <c r="P68" s="7">
        <f t="shared" si="11"/>
        <v>0.45</v>
      </c>
      <c r="Q68">
        <f t="shared" si="12"/>
        <v>4.0449999999999999</v>
      </c>
      <c r="S68" s="2">
        <f t="shared" ref="S68" si="16">100*(Q70-Q69)/Q68</f>
        <v>33.512228213116622</v>
      </c>
      <c r="T68" s="2">
        <f t="shared" ref="T68" si="17">1000000*(Q70-Q69)/55.85/100</f>
        <v>242.71613808783661</v>
      </c>
    </row>
    <row r="69" spans="1:20" ht="16">
      <c r="A69" t="s">
        <v>36</v>
      </c>
      <c r="B69" s="14" t="s">
        <v>33</v>
      </c>
      <c r="C69">
        <v>99.96</v>
      </c>
      <c r="D69">
        <v>14045.4</v>
      </c>
      <c r="E69" t="s">
        <v>128</v>
      </c>
      <c r="F69">
        <v>14121.3</v>
      </c>
      <c r="H69">
        <f t="shared" si="9"/>
        <v>99.96</v>
      </c>
      <c r="I69">
        <f t="shared" si="15"/>
        <v>75.899999999999636</v>
      </c>
      <c r="J69">
        <f>(I69-H69)/I69</f>
        <v>-0.31699604743083626</v>
      </c>
      <c r="L69">
        <v>75.25</v>
      </c>
      <c r="M69">
        <v>0.2265025</v>
      </c>
      <c r="N69">
        <v>1.6080924999999999</v>
      </c>
      <c r="O69">
        <f t="shared" si="10"/>
        <v>99.103952569170431</v>
      </c>
      <c r="P69" s="7">
        <f t="shared" si="11"/>
        <v>0.22855042016806615</v>
      </c>
      <c r="Q69">
        <f t="shared" si="12"/>
        <v>1.6226320528211207</v>
      </c>
    </row>
    <row r="70" spans="1:20" ht="16">
      <c r="A70" t="s">
        <v>36</v>
      </c>
      <c r="B70" s="14" t="s">
        <v>34</v>
      </c>
      <c r="C70">
        <v>99.76</v>
      </c>
      <c r="D70">
        <v>13534.6</v>
      </c>
      <c r="E70" t="s">
        <v>128</v>
      </c>
      <c r="F70">
        <v>13628</v>
      </c>
      <c r="H70">
        <f t="shared" si="9"/>
        <v>99.76</v>
      </c>
      <c r="I70">
        <f t="shared" si="15"/>
        <v>93.399999999999636</v>
      </c>
      <c r="J70">
        <f>(I70-H70)/I70</f>
        <v>-6.8094218415421778E-2</v>
      </c>
      <c r="L70">
        <v>96.4</v>
      </c>
      <c r="M70">
        <v>0.30365999999999999</v>
      </c>
      <c r="N70">
        <v>3.066484</v>
      </c>
      <c r="O70">
        <f t="shared" si="10"/>
        <v>102.96428265524666</v>
      </c>
      <c r="P70" s="7">
        <f t="shared" si="11"/>
        <v>0.2949178027265425</v>
      </c>
      <c r="Q70">
        <f t="shared" si="12"/>
        <v>2.9782016840416881</v>
      </c>
    </row>
    <row r="71" spans="1:20" ht="16">
      <c r="A71" t="s">
        <v>37</v>
      </c>
      <c r="B71" s="14" t="s">
        <v>32</v>
      </c>
      <c r="C71">
        <v>99.69</v>
      </c>
      <c r="D71">
        <v>16009.94</v>
      </c>
      <c r="E71" t="s">
        <v>128</v>
      </c>
      <c r="F71" t="s">
        <v>128</v>
      </c>
      <c r="H71">
        <f t="shared" si="9"/>
        <v>99.69</v>
      </c>
      <c r="I71" t="e">
        <f t="shared" si="15"/>
        <v>#VALUE!</v>
      </c>
      <c r="J71">
        <v>0</v>
      </c>
      <c r="L71">
        <v>90.03</v>
      </c>
      <c r="M71">
        <v>0.35651880000000002</v>
      </c>
      <c r="N71">
        <v>3.6273086999999999</v>
      </c>
      <c r="O71">
        <f t="shared" si="10"/>
        <v>90.03</v>
      </c>
      <c r="P71" s="7">
        <f t="shared" si="11"/>
        <v>0.39600000000000007</v>
      </c>
      <c r="Q71">
        <f t="shared" si="12"/>
        <v>4.0289999999999999</v>
      </c>
      <c r="S71" s="2">
        <f t="shared" ref="S71" si="18">100*(Q73-Q72)/Q71</f>
        <v>33.563447681652725</v>
      </c>
      <c r="T71" s="2">
        <f t="shared" ref="T71" si="19">1000000*(Q73-Q72)/55.85/100</f>
        <v>242.12556975716888</v>
      </c>
    </row>
    <row r="72" spans="1:20" ht="16">
      <c r="A72" t="s">
        <v>37</v>
      </c>
      <c r="B72" s="14" t="s">
        <v>33</v>
      </c>
      <c r="C72">
        <v>99.97</v>
      </c>
      <c r="D72">
        <v>14060</v>
      </c>
      <c r="E72" t="s">
        <v>128</v>
      </c>
      <c r="F72">
        <v>14138.5</v>
      </c>
      <c r="H72">
        <f t="shared" si="9"/>
        <v>99.97</v>
      </c>
      <c r="I72">
        <f t="shared" si="15"/>
        <v>78.5</v>
      </c>
      <c r="J72">
        <f>(I72-H72)/I72</f>
        <v>-0.27350318471337576</v>
      </c>
      <c r="L72">
        <v>76.5</v>
      </c>
      <c r="M72">
        <v>0.18130499999999999</v>
      </c>
      <c r="N72">
        <v>1.5934950000000001</v>
      </c>
      <c r="O72">
        <f t="shared" si="10"/>
        <v>97.422993630573245</v>
      </c>
      <c r="P72" s="7">
        <f t="shared" si="11"/>
        <v>0.1861008302490747</v>
      </c>
      <c r="Q72">
        <f t="shared" si="12"/>
        <v>1.6356456937081125</v>
      </c>
    </row>
    <row r="73" spans="1:20" ht="16">
      <c r="A73" t="s">
        <v>37</v>
      </c>
      <c r="B73" s="14" t="s">
        <v>34</v>
      </c>
      <c r="C73">
        <v>99.76</v>
      </c>
      <c r="D73">
        <v>14069</v>
      </c>
      <c r="E73" t="s">
        <v>128</v>
      </c>
      <c r="F73">
        <v>14160.8</v>
      </c>
      <c r="H73">
        <f t="shared" si="9"/>
        <v>99.76</v>
      </c>
      <c r="I73">
        <f t="shared" si="15"/>
        <v>91.799999999999272</v>
      </c>
      <c r="J73">
        <f>(I73-H73)/I73</f>
        <v>-8.6710239651424798E-2</v>
      </c>
      <c r="L73">
        <v>93.65</v>
      </c>
      <c r="M73">
        <v>0.39333000000000001</v>
      </c>
      <c r="N73">
        <v>3.0408154999999999</v>
      </c>
      <c r="O73">
        <f t="shared" si="10"/>
        <v>101.77041394335593</v>
      </c>
      <c r="P73" s="7">
        <f t="shared" si="11"/>
        <v>0.38648757016840107</v>
      </c>
      <c r="Q73">
        <f t="shared" si="12"/>
        <v>2.9879170008019007</v>
      </c>
    </row>
    <row r="74" spans="1:20" ht="16">
      <c r="A74" t="s">
        <v>38</v>
      </c>
      <c r="B74" s="14" t="s">
        <v>32</v>
      </c>
      <c r="C74">
        <v>100.03</v>
      </c>
      <c r="D74">
        <v>16073.98</v>
      </c>
      <c r="E74" t="s">
        <v>128</v>
      </c>
      <c r="F74" t="s">
        <v>128</v>
      </c>
      <c r="H74">
        <f t="shared" si="9"/>
        <v>100.03</v>
      </c>
      <c r="I74" t="e">
        <f t="shared" si="15"/>
        <v>#VALUE!</v>
      </c>
      <c r="J74">
        <v>0</v>
      </c>
      <c r="L74">
        <v>91.36</v>
      </c>
      <c r="M74">
        <v>0.45588640000000002</v>
      </c>
      <c r="N74">
        <v>4.161448</v>
      </c>
      <c r="O74">
        <f t="shared" si="10"/>
        <v>91.36</v>
      </c>
      <c r="P74" s="7">
        <f t="shared" si="11"/>
        <v>0.49900000000000005</v>
      </c>
      <c r="Q74">
        <f t="shared" si="12"/>
        <v>4.5550000000000006</v>
      </c>
      <c r="S74" s="2">
        <f t="shared" ref="S74" si="20">100*(Q76-Q75)/Q74</f>
        <v>30.826027609994888</v>
      </c>
      <c r="T74" s="2">
        <f t="shared" ref="T74" si="21">1000000*(Q76-Q75)/55.85/100</f>
        <v>251.41012670282313</v>
      </c>
    </row>
    <row r="75" spans="1:20" ht="16">
      <c r="A75" t="s">
        <v>38</v>
      </c>
      <c r="B75" s="14" t="s">
        <v>33</v>
      </c>
      <c r="C75">
        <v>100.01</v>
      </c>
      <c r="D75">
        <v>14081.7</v>
      </c>
      <c r="E75" t="s">
        <v>128</v>
      </c>
      <c r="F75">
        <v>14156.7</v>
      </c>
      <c r="H75">
        <f t="shared" si="9"/>
        <v>100.01</v>
      </c>
      <c r="I75">
        <f t="shared" si="15"/>
        <v>75</v>
      </c>
      <c r="J75">
        <f>(I75-H75)/I75</f>
        <v>-0.33346666666666674</v>
      </c>
      <c r="L75">
        <v>73.87</v>
      </c>
      <c r="M75">
        <v>0.25115799999999999</v>
      </c>
      <c r="N75">
        <v>1.9708516</v>
      </c>
      <c r="O75">
        <f t="shared" si="10"/>
        <v>98.503182666666675</v>
      </c>
      <c r="P75" s="7">
        <f t="shared" si="11"/>
        <v>0.25497450254974502</v>
      </c>
      <c r="Q75">
        <f t="shared" si="12"/>
        <v>2.0007999200079989</v>
      </c>
    </row>
    <row r="76" spans="1:20" ht="16">
      <c r="A76" t="s">
        <v>38</v>
      </c>
      <c r="B76" s="14" t="s">
        <v>34</v>
      </c>
      <c r="C76">
        <v>99.97</v>
      </c>
      <c r="D76">
        <v>13476.2</v>
      </c>
      <c r="E76" t="s">
        <v>128</v>
      </c>
      <c r="F76">
        <v>13569</v>
      </c>
      <c r="H76">
        <f t="shared" si="9"/>
        <v>99.97</v>
      </c>
      <c r="I76">
        <f t="shared" si="15"/>
        <v>92.799999999999272</v>
      </c>
      <c r="J76">
        <f>(I76-H76)/I76</f>
        <v>-7.7262931034491195E-2</v>
      </c>
      <c r="L76">
        <v>95.37</v>
      </c>
      <c r="M76">
        <v>0.39578550000000001</v>
      </c>
      <c r="N76">
        <v>3.4981716</v>
      </c>
      <c r="O76">
        <f t="shared" si="10"/>
        <v>102.73856573275943</v>
      </c>
      <c r="P76" s="7">
        <f t="shared" si="11"/>
        <v>0.38523557067119835</v>
      </c>
      <c r="Q76">
        <f t="shared" si="12"/>
        <v>3.4049254776432663</v>
      </c>
    </row>
    <row r="77" spans="1:20" ht="16">
      <c r="A77" t="s">
        <v>39</v>
      </c>
      <c r="B77" s="14" t="s">
        <v>32</v>
      </c>
      <c r="C77">
        <v>99.45</v>
      </c>
      <c r="D77">
        <v>16040.59</v>
      </c>
      <c r="E77" t="s">
        <v>128</v>
      </c>
      <c r="F77" t="s">
        <v>128</v>
      </c>
      <c r="H77">
        <f t="shared" si="9"/>
        <v>99.45</v>
      </c>
      <c r="I77" t="e">
        <f t="shared" si="15"/>
        <v>#VALUE!</v>
      </c>
      <c r="J77">
        <v>0</v>
      </c>
      <c r="L77">
        <v>87.8</v>
      </c>
      <c r="M77">
        <v>0.39949000000000001</v>
      </c>
      <c r="N77">
        <v>3.62175</v>
      </c>
      <c r="O77">
        <f t="shared" si="10"/>
        <v>87.8</v>
      </c>
      <c r="P77" s="7">
        <f t="shared" si="11"/>
        <v>0.45500000000000002</v>
      </c>
      <c r="Q77">
        <f t="shared" si="12"/>
        <v>4.125</v>
      </c>
      <c r="S77" s="2">
        <f t="shared" ref="S77" si="22">100*(Q79-Q78)/Q77</f>
        <v>-15.814976963695127</v>
      </c>
      <c r="T77" s="2">
        <f t="shared" ref="T77" si="23">1000000*(Q79-Q78)/55.85/100</f>
        <v>-116.8071261866471</v>
      </c>
    </row>
    <row r="78" spans="1:20" ht="16">
      <c r="A78" t="s">
        <v>39</v>
      </c>
      <c r="B78" s="14" t="s">
        <v>33</v>
      </c>
      <c r="C78">
        <v>99.76</v>
      </c>
      <c r="D78">
        <v>14081.8</v>
      </c>
      <c r="E78" t="s">
        <v>128</v>
      </c>
      <c r="F78">
        <v>14160.4</v>
      </c>
      <c r="H78">
        <f t="shared" si="9"/>
        <v>99.76</v>
      </c>
      <c r="I78">
        <f t="shared" si="15"/>
        <v>78.600000000000364</v>
      </c>
      <c r="J78">
        <f>(I78-H78)/I78</f>
        <v>-0.26921119592874737</v>
      </c>
      <c r="L78">
        <v>75.05</v>
      </c>
      <c r="M78">
        <v>0.18087049999999999</v>
      </c>
      <c r="N78">
        <v>1.6075710000000001</v>
      </c>
      <c r="O78">
        <f t="shared" si="10"/>
        <v>95.254300254452488</v>
      </c>
      <c r="P78" s="7">
        <f t="shared" si="11"/>
        <v>0.18988171611868571</v>
      </c>
      <c r="Q78">
        <f t="shared" si="12"/>
        <v>1.6876623897353726</v>
      </c>
    </row>
    <row r="79" spans="1:20" ht="16">
      <c r="A79" t="s">
        <v>39</v>
      </c>
      <c r="B79" s="14" t="s">
        <v>34</v>
      </c>
      <c r="C79">
        <v>99.63</v>
      </c>
      <c r="D79">
        <v>14103</v>
      </c>
      <c r="E79" t="s">
        <v>128</v>
      </c>
      <c r="F79">
        <v>14135.6</v>
      </c>
      <c r="H79">
        <f t="shared" si="9"/>
        <v>99.63</v>
      </c>
      <c r="I79">
        <f t="shared" si="15"/>
        <v>32.600000000000364</v>
      </c>
      <c r="J79">
        <f>(I79-H79)/I79</f>
        <v>-2.056134969325119</v>
      </c>
      <c r="L79">
        <v>94.99</v>
      </c>
      <c r="M79">
        <v>0.31631670000000001</v>
      </c>
      <c r="N79">
        <v>3.0054835999999998</v>
      </c>
      <c r="O79">
        <f t="shared" si="10"/>
        <v>290.30226073619303</v>
      </c>
      <c r="P79" s="7">
        <f t="shared" si="11"/>
        <v>0.10896115627823068</v>
      </c>
      <c r="Q79">
        <f t="shared" si="12"/>
        <v>1.0352945899829487</v>
      </c>
    </row>
    <row r="80" spans="1:20" ht="16">
      <c r="A80" t="s">
        <v>40</v>
      </c>
      <c r="B80" s="14" t="s">
        <v>32</v>
      </c>
      <c r="C80">
        <v>100.07</v>
      </c>
      <c r="D80">
        <v>15999.52</v>
      </c>
      <c r="E80" t="s">
        <v>128</v>
      </c>
      <c r="F80" t="s">
        <v>128</v>
      </c>
      <c r="H80">
        <f t="shared" si="9"/>
        <v>100.07</v>
      </c>
      <c r="I80" t="e">
        <f t="shared" si="15"/>
        <v>#VALUE!</v>
      </c>
      <c r="J80">
        <v>0</v>
      </c>
      <c r="L80">
        <v>91.73</v>
      </c>
      <c r="M80">
        <v>0.34673939999999998</v>
      </c>
      <c r="N80">
        <v>3.7013055000000001</v>
      </c>
      <c r="O80">
        <f t="shared" si="10"/>
        <v>91.73</v>
      </c>
      <c r="P80" s="7">
        <f t="shared" si="11"/>
        <v>0.37799999999999995</v>
      </c>
      <c r="Q80">
        <f t="shared" si="12"/>
        <v>4.0350000000000001</v>
      </c>
      <c r="S80" s="2">
        <f t="shared" ref="S80" si="24">100*(Q82-Q81)/Q80</f>
        <v>21.047698370718706</v>
      </c>
      <c r="T80" s="2">
        <f t="shared" ref="T80" si="25">1000000*(Q82-Q81)/55.85/100</f>
        <v>152.06349673384059</v>
      </c>
    </row>
    <row r="81" spans="1:20" ht="16">
      <c r="A81" t="s">
        <v>40</v>
      </c>
      <c r="B81" s="14" t="s">
        <v>33</v>
      </c>
      <c r="C81">
        <v>99.8</v>
      </c>
      <c r="D81">
        <v>14070</v>
      </c>
      <c r="E81" t="s">
        <v>128</v>
      </c>
      <c r="F81">
        <v>14152.7</v>
      </c>
      <c r="H81">
        <f t="shared" si="9"/>
        <v>99.8</v>
      </c>
      <c r="I81">
        <f t="shared" si="15"/>
        <v>82.700000000000728</v>
      </c>
      <c r="J81">
        <f>(I81-H81)/I81</f>
        <v>-0.20677146311969916</v>
      </c>
      <c r="L81">
        <v>82.81</v>
      </c>
      <c r="M81">
        <v>0.24346139999999999</v>
      </c>
      <c r="N81">
        <v>2.0627971000000001</v>
      </c>
      <c r="O81">
        <f t="shared" si="10"/>
        <v>99.932744860942293</v>
      </c>
      <c r="P81" s="7">
        <f t="shared" si="11"/>
        <v>0.24362525050100411</v>
      </c>
      <c r="Q81">
        <f t="shared" si="12"/>
        <v>2.0641853707415008</v>
      </c>
    </row>
    <row r="82" spans="1:20" ht="16">
      <c r="A82" t="s">
        <v>40</v>
      </c>
      <c r="B82" s="14" t="s">
        <v>34</v>
      </c>
      <c r="C82">
        <v>100</v>
      </c>
      <c r="D82">
        <v>14042.1</v>
      </c>
      <c r="E82" t="s">
        <v>128</v>
      </c>
      <c r="F82">
        <v>14135.6</v>
      </c>
      <c r="H82">
        <f t="shared" si="9"/>
        <v>100</v>
      </c>
      <c r="I82">
        <f t="shared" si="15"/>
        <v>93.5</v>
      </c>
      <c r="J82">
        <f>(I82-H82)/I82</f>
        <v>-6.9518716577540107E-2</v>
      </c>
      <c r="L82">
        <v>95.6</v>
      </c>
      <c r="M82">
        <v>0.37379600000000002</v>
      </c>
      <c r="N82">
        <v>2.9788960000000002</v>
      </c>
      <c r="O82">
        <f t="shared" si="10"/>
        <v>102.24598930481282</v>
      </c>
      <c r="P82" s="7">
        <f t="shared" si="11"/>
        <v>0.36558500000000005</v>
      </c>
      <c r="Q82">
        <f t="shared" si="12"/>
        <v>2.9134600000000006</v>
      </c>
    </row>
    <row r="83" spans="1:20" ht="16">
      <c r="A83" t="s">
        <v>41</v>
      </c>
      <c r="B83" s="14" t="s">
        <v>32</v>
      </c>
      <c r="C83">
        <v>100.08</v>
      </c>
      <c r="D83">
        <v>16038.04</v>
      </c>
      <c r="E83" t="s">
        <v>128</v>
      </c>
      <c r="F83" t="s">
        <v>128</v>
      </c>
      <c r="H83">
        <f t="shared" si="9"/>
        <v>100.08</v>
      </c>
      <c r="I83" t="e">
        <f t="shared" si="15"/>
        <v>#VALUE!</v>
      </c>
      <c r="J83">
        <v>0</v>
      </c>
      <c r="L83">
        <v>91.99</v>
      </c>
      <c r="M83">
        <v>0.44063210000000003</v>
      </c>
      <c r="N83">
        <v>3.9298128000000001</v>
      </c>
      <c r="O83">
        <f t="shared" si="10"/>
        <v>91.99</v>
      </c>
      <c r="P83" s="7">
        <f t="shared" si="11"/>
        <v>0.47900000000000009</v>
      </c>
      <c r="Q83">
        <f t="shared" si="12"/>
        <v>4.2720000000000002</v>
      </c>
      <c r="S83" s="2">
        <f t="shared" ref="S83" si="26">100*(Q85-Q84)/Q83</f>
        <v>34.701943413622161</v>
      </c>
      <c r="T83" s="2">
        <f t="shared" ref="T83" si="27">1000000*(Q85-Q84)/55.85/100</f>
        <v>265.43724666605885</v>
      </c>
    </row>
    <row r="84" spans="1:20" ht="16">
      <c r="A84" t="s">
        <v>41</v>
      </c>
      <c r="B84" s="14" t="s">
        <v>33</v>
      </c>
      <c r="C84">
        <v>99.42</v>
      </c>
      <c r="D84">
        <v>14148.9</v>
      </c>
      <c r="E84" t="s">
        <v>128</v>
      </c>
      <c r="F84">
        <v>14221.5</v>
      </c>
      <c r="H84">
        <f t="shared" si="9"/>
        <v>99.42</v>
      </c>
      <c r="I84">
        <f t="shared" si="15"/>
        <v>72.600000000000364</v>
      </c>
      <c r="J84">
        <f>(I84-H84)/I84</f>
        <v>-0.36942148760329896</v>
      </c>
      <c r="L84">
        <v>71.81</v>
      </c>
      <c r="M84">
        <v>0.23194629999999999</v>
      </c>
      <c r="N84">
        <v>1.4843127</v>
      </c>
      <c r="O84">
        <f t="shared" si="10"/>
        <v>98.338157024792906</v>
      </c>
      <c r="P84" s="7">
        <f t="shared" si="11"/>
        <v>0.23586602293301262</v>
      </c>
      <c r="Q84">
        <f t="shared" si="12"/>
        <v>1.5093964996982574</v>
      </c>
    </row>
    <row r="85" spans="1:20" ht="16">
      <c r="A85" t="s">
        <v>41</v>
      </c>
      <c r="B85" s="14" t="s">
        <v>34</v>
      </c>
      <c r="C85">
        <v>99.65</v>
      </c>
      <c r="D85">
        <v>13992.3</v>
      </c>
      <c r="E85" t="s">
        <v>128</v>
      </c>
      <c r="F85">
        <v>14082.7</v>
      </c>
      <c r="H85">
        <f t="shared" si="9"/>
        <v>99.65</v>
      </c>
      <c r="I85">
        <f t="shared" si="15"/>
        <v>90.400000000001455</v>
      </c>
      <c r="J85">
        <f>(I85-H85)/I85</f>
        <v>-0.10232300884953983</v>
      </c>
      <c r="L85">
        <v>94.64</v>
      </c>
      <c r="M85">
        <v>0.31515120000000002</v>
      </c>
      <c r="N85">
        <v>3.1212271999999999</v>
      </c>
      <c r="O85">
        <f t="shared" si="10"/>
        <v>104.32384955752045</v>
      </c>
      <c r="P85" s="7">
        <f t="shared" si="11"/>
        <v>0.30208931259408417</v>
      </c>
      <c r="Q85">
        <f t="shared" si="12"/>
        <v>2.9918635223281962</v>
      </c>
    </row>
    <row r="86" spans="1:20" ht="16">
      <c r="A86" t="s">
        <v>42</v>
      </c>
      <c r="B86" s="14" t="s">
        <v>32</v>
      </c>
      <c r="C86">
        <v>99.61</v>
      </c>
      <c r="D86">
        <v>15979.03</v>
      </c>
      <c r="E86" t="s">
        <v>128</v>
      </c>
      <c r="F86" t="s">
        <v>128</v>
      </c>
      <c r="H86">
        <f t="shared" si="9"/>
        <v>99.61</v>
      </c>
      <c r="I86" t="e">
        <f t="shared" si="15"/>
        <v>#VALUE!</v>
      </c>
      <c r="J86">
        <v>0</v>
      </c>
      <c r="L86">
        <v>89.07</v>
      </c>
      <c r="M86">
        <v>0.39458009999999999</v>
      </c>
      <c r="N86">
        <v>3.6304932000000001</v>
      </c>
      <c r="O86">
        <f t="shared" si="10"/>
        <v>89.07</v>
      </c>
      <c r="P86" s="7">
        <f t="shared" si="11"/>
        <v>0.44300000000000006</v>
      </c>
      <c r="Q86">
        <f t="shared" si="12"/>
        <v>4.0760000000000005</v>
      </c>
      <c r="S86" s="2">
        <f t="shared" ref="S86" si="28">100*(Q88-Q87)/Q86</f>
        <v>31.711009298461484</v>
      </c>
      <c r="T86" s="2">
        <f t="shared" ref="T86" si="29">1000000*(Q88-Q87)/55.85/100</f>
        <v>231.43075004570997</v>
      </c>
    </row>
    <row r="87" spans="1:20" ht="16">
      <c r="A87" t="s">
        <v>42</v>
      </c>
      <c r="B87" s="14" t="s">
        <v>33</v>
      </c>
      <c r="C87">
        <v>99.32</v>
      </c>
      <c r="D87">
        <v>14091.2</v>
      </c>
      <c r="E87" t="s">
        <v>128</v>
      </c>
      <c r="F87">
        <v>14167.8</v>
      </c>
      <c r="H87">
        <f t="shared" si="9"/>
        <v>99.32</v>
      </c>
      <c r="I87">
        <f t="shared" si="15"/>
        <v>76.599999999998545</v>
      </c>
      <c r="J87">
        <f>(I87-H87)/I87</f>
        <v>-0.2966057441253509</v>
      </c>
      <c r="L87">
        <v>72.83</v>
      </c>
      <c r="M87">
        <v>0.18207499999999999</v>
      </c>
      <c r="N87">
        <v>1.5855090999999999</v>
      </c>
      <c r="O87">
        <f t="shared" si="10"/>
        <v>94.4317963446493</v>
      </c>
      <c r="P87" s="7">
        <f t="shared" si="11"/>
        <v>0.19281111558598105</v>
      </c>
      <c r="Q87">
        <f t="shared" si="12"/>
        <v>1.6789991945227229</v>
      </c>
    </row>
    <row r="88" spans="1:20" ht="16">
      <c r="A88" t="s">
        <v>42</v>
      </c>
      <c r="B88" s="14" t="s">
        <v>34</v>
      </c>
      <c r="C88">
        <v>99.29</v>
      </c>
      <c r="D88">
        <v>14039.6</v>
      </c>
      <c r="E88" t="s">
        <v>128</v>
      </c>
      <c r="F88">
        <v>14129.8</v>
      </c>
      <c r="H88">
        <f t="shared" si="9"/>
        <v>99.29</v>
      </c>
      <c r="I88">
        <f t="shared" si="15"/>
        <v>90.199999999998909</v>
      </c>
      <c r="J88">
        <f>(I88-H88)/I88</f>
        <v>-0.10077605321509099</v>
      </c>
      <c r="L88">
        <v>93.14</v>
      </c>
      <c r="M88">
        <v>0.349275</v>
      </c>
      <c r="N88">
        <v>3.0466093999999999</v>
      </c>
      <c r="O88">
        <f t="shared" si="10"/>
        <v>102.52628159645357</v>
      </c>
      <c r="P88" s="7">
        <f t="shared" si="11"/>
        <v>0.3406687481115882</v>
      </c>
      <c r="Q88">
        <f t="shared" si="12"/>
        <v>2.971539933528013</v>
      </c>
    </row>
    <row r="89" spans="1:20" ht="16">
      <c r="A89" t="s">
        <v>43</v>
      </c>
      <c r="B89" s="14" t="s">
        <v>32</v>
      </c>
      <c r="C89">
        <v>96.92</v>
      </c>
      <c r="D89">
        <v>13527.93</v>
      </c>
      <c r="E89" t="s">
        <v>128</v>
      </c>
      <c r="F89">
        <v>14128.3</v>
      </c>
      <c r="H89">
        <f t="shared" si="9"/>
        <v>96.92</v>
      </c>
      <c r="I89">
        <f t="shared" si="15"/>
        <v>600.36999999999898</v>
      </c>
      <c r="J89">
        <v>0</v>
      </c>
      <c r="L89">
        <v>82.74</v>
      </c>
      <c r="M89">
        <v>0.3698478</v>
      </c>
      <c r="N89">
        <v>3.876369</v>
      </c>
      <c r="O89">
        <f t="shared" si="10"/>
        <v>82.74</v>
      </c>
      <c r="P89" s="7">
        <f t="shared" si="11"/>
        <v>0.44700000000000001</v>
      </c>
      <c r="Q89">
        <f t="shared" si="12"/>
        <v>4.6849999999999996</v>
      </c>
      <c r="S89" s="2">
        <f t="shared" ref="S89" si="30">100*(Q91-Q90)/Q89</f>
        <v>30.697745638149748</v>
      </c>
      <c r="T89" s="2">
        <f t="shared" ref="T89" si="31">1000000*(Q91-Q90)/55.85/100</f>
        <v>257.50928973094278</v>
      </c>
    </row>
    <row r="90" spans="1:20" ht="16">
      <c r="A90" t="s">
        <v>43</v>
      </c>
      <c r="B90" s="14" t="s">
        <v>33</v>
      </c>
      <c r="C90">
        <v>99.57</v>
      </c>
      <c r="D90">
        <v>14054.9</v>
      </c>
      <c r="E90" t="s">
        <v>128</v>
      </c>
      <c r="F90">
        <v>14128.3</v>
      </c>
      <c r="H90">
        <f t="shared" si="9"/>
        <v>99.57</v>
      </c>
      <c r="I90">
        <f t="shared" si="15"/>
        <v>73.399999999999636</v>
      </c>
      <c r="J90">
        <f>(I90-H90)/I90</f>
        <v>-0.35653950953679137</v>
      </c>
      <c r="L90">
        <v>71.23</v>
      </c>
      <c r="M90">
        <v>0.2051424</v>
      </c>
      <c r="N90">
        <v>1.9908785</v>
      </c>
      <c r="O90">
        <f t="shared" si="10"/>
        <v>96.626309264305661</v>
      </c>
      <c r="P90" s="7">
        <f t="shared" si="11"/>
        <v>0.21230491111780553</v>
      </c>
      <c r="Q90">
        <f t="shared" si="12"/>
        <v>2.0603896756050917</v>
      </c>
    </row>
    <row r="91" spans="1:20" ht="16">
      <c r="A91" t="s">
        <v>43</v>
      </c>
      <c r="B91" s="14" t="s">
        <v>34</v>
      </c>
      <c r="C91">
        <v>99.23</v>
      </c>
      <c r="D91">
        <v>13423.4</v>
      </c>
      <c r="E91" t="s">
        <v>128</v>
      </c>
      <c r="F91">
        <v>13515</v>
      </c>
      <c r="H91">
        <f t="shared" si="9"/>
        <v>99.23</v>
      </c>
      <c r="I91">
        <f t="shared" si="15"/>
        <v>91.600000000000364</v>
      </c>
      <c r="J91">
        <f>(I91-H91)/I91</f>
        <v>-8.3296943231436785E-2</v>
      </c>
      <c r="L91">
        <v>91.42</v>
      </c>
      <c r="M91">
        <v>0.35196699999999997</v>
      </c>
      <c r="N91">
        <v>3.4648180000000002</v>
      </c>
      <c r="O91">
        <f t="shared" si="10"/>
        <v>99.035006550217958</v>
      </c>
      <c r="P91" s="7">
        <f t="shared" si="11"/>
        <v>0.35539655346165611</v>
      </c>
      <c r="Q91">
        <f t="shared" si="12"/>
        <v>3.4985790587524073</v>
      </c>
    </row>
    <row r="92" spans="1:20" ht="16">
      <c r="A92" t="s">
        <v>44</v>
      </c>
      <c r="B92" s="14" t="s">
        <v>32</v>
      </c>
      <c r="C92">
        <v>100.02</v>
      </c>
      <c r="D92">
        <v>16003.36</v>
      </c>
      <c r="E92" t="s">
        <v>128</v>
      </c>
      <c r="F92" t="s">
        <v>128</v>
      </c>
      <c r="H92">
        <f t="shared" si="9"/>
        <v>100.02</v>
      </c>
      <c r="I92" t="e">
        <f t="shared" si="15"/>
        <v>#VALUE!</v>
      </c>
      <c r="J92">
        <v>0</v>
      </c>
      <c r="L92">
        <v>92.5</v>
      </c>
      <c r="M92">
        <v>0.41994999999999999</v>
      </c>
      <c r="N92">
        <v>3.958075</v>
      </c>
      <c r="O92">
        <f t="shared" si="10"/>
        <v>92.5</v>
      </c>
      <c r="P92" s="7">
        <f t="shared" si="11"/>
        <v>0.45399999999999996</v>
      </c>
      <c r="Q92">
        <f t="shared" si="12"/>
        <v>4.2789999999999999</v>
      </c>
      <c r="S92" s="2">
        <f t="shared" ref="S92" si="32">100*(Q94-Q93)/Q92</f>
        <v>12.699002192318465</v>
      </c>
      <c r="T92" s="2">
        <f t="shared" ref="T92" si="33">1000000*(Q94-Q93)/55.85/100</f>
        <v>97.294593340968134</v>
      </c>
    </row>
    <row r="93" spans="1:20" ht="16">
      <c r="A93" t="s">
        <v>44</v>
      </c>
      <c r="B93" s="14" t="s">
        <v>33</v>
      </c>
      <c r="C93">
        <v>99.61</v>
      </c>
      <c r="D93">
        <v>14071.1</v>
      </c>
      <c r="E93" t="s">
        <v>128</v>
      </c>
      <c r="F93">
        <v>14148.3</v>
      </c>
      <c r="H93">
        <f t="shared" si="9"/>
        <v>99.61</v>
      </c>
      <c r="I93">
        <f t="shared" si="15"/>
        <v>77.199999999998909</v>
      </c>
      <c r="J93">
        <f>(I93-H93)/I93</f>
        <v>-0.29028497409328247</v>
      </c>
      <c r="L93">
        <v>74.23</v>
      </c>
      <c r="M93">
        <v>0.25460890000000003</v>
      </c>
      <c r="N93">
        <v>1.9396298999999999</v>
      </c>
      <c r="O93">
        <f t="shared" si="10"/>
        <v>95.777853626944363</v>
      </c>
      <c r="P93" s="7">
        <f t="shared" si="11"/>
        <v>0.265832747716089</v>
      </c>
      <c r="Q93">
        <f t="shared" si="12"/>
        <v>2.0251340226884564</v>
      </c>
    </row>
    <row r="94" spans="1:20" ht="16">
      <c r="A94" t="s">
        <v>44</v>
      </c>
      <c r="B94" s="14" t="s">
        <v>34</v>
      </c>
      <c r="C94">
        <v>99.48</v>
      </c>
      <c r="D94">
        <v>14083.5</v>
      </c>
      <c r="E94" t="s">
        <v>128</v>
      </c>
      <c r="F94">
        <v>14158.3</v>
      </c>
      <c r="H94">
        <f t="shared" si="9"/>
        <v>99.48</v>
      </c>
      <c r="I94">
        <f t="shared" si="15"/>
        <v>74.799999999999272</v>
      </c>
      <c r="J94">
        <f>(I94-H94)/I94</f>
        <v>-0.32994652406418412</v>
      </c>
      <c r="L94">
        <v>94.17</v>
      </c>
      <c r="M94">
        <v>0.37385489999999999</v>
      </c>
      <c r="N94">
        <v>3.2168472000000001</v>
      </c>
      <c r="O94">
        <f t="shared" si="10"/>
        <v>125.24106417112422</v>
      </c>
      <c r="P94" s="7">
        <f t="shared" si="11"/>
        <v>0.29850824286288408</v>
      </c>
      <c r="Q94">
        <f t="shared" si="12"/>
        <v>2.5685243264977635</v>
      </c>
    </row>
    <row r="95" spans="1:20" ht="16">
      <c r="A95" t="s">
        <v>45</v>
      </c>
      <c r="B95" s="14" t="s">
        <v>32</v>
      </c>
      <c r="C95">
        <v>99.96</v>
      </c>
      <c r="D95">
        <v>16056.16</v>
      </c>
      <c r="E95" t="s">
        <v>128</v>
      </c>
      <c r="F95" t="s">
        <v>128</v>
      </c>
      <c r="H95">
        <f t="shared" si="9"/>
        <v>99.96</v>
      </c>
      <c r="I95" t="e">
        <f t="shared" si="15"/>
        <v>#VALUE!</v>
      </c>
      <c r="J95">
        <v>0</v>
      </c>
      <c r="L95">
        <v>93.31</v>
      </c>
      <c r="M95">
        <v>0.4553528</v>
      </c>
      <c r="N95">
        <v>4.1243020000000001</v>
      </c>
      <c r="O95">
        <f t="shared" si="10"/>
        <v>93.31</v>
      </c>
      <c r="P95" s="7">
        <f t="shared" si="11"/>
        <v>0.48799999999999999</v>
      </c>
      <c r="Q95">
        <f t="shared" si="12"/>
        <v>4.42</v>
      </c>
      <c r="S95" s="2">
        <f t="shared" ref="S95" si="34">100*(Q97-Q96)/Q95</f>
        <v>28.167491175501517</v>
      </c>
      <c r="T95" s="2">
        <f t="shared" ref="T95" si="35">1000000*(Q97-Q96)/55.85/100</f>
        <v>222.91908862259032</v>
      </c>
    </row>
    <row r="96" spans="1:20" ht="16">
      <c r="A96" t="s">
        <v>45</v>
      </c>
      <c r="B96" s="14" t="s">
        <v>33</v>
      </c>
      <c r="C96">
        <v>99.93</v>
      </c>
      <c r="D96">
        <v>14076.1</v>
      </c>
      <c r="E96">
        <v>14151.6</v>
      </c>
      <c r="F96">
        <v>14153.9</v>
      </c>
      <c r="H96">
        <f t="shared" si="9"/>
        <v>99.93</v>
      </c>
      <c r="I96">
        <f t="shared" si="15"/>
        <v>77.799999999999272</v>
      </c>
      <c r="J96">
        <f>(I96-H96)/I96</f>
        <v>-0.28444730077122032</v>
      </c>
      <c r="L96">
        <v>74.150000000000006</v>
      </c>
      <c r="M96">
        <v>0.25655899999999998</v>
      </c>
      <c r="N96">
        <v>1.9961180000000001</v>
      </c>
      <c r="O96">
        <f t="shared" si="10"/>
        <v>95.241767352186002</v>
      </c>
      <c r="P96" s="7">
        <f t="shared" si="11"/>
        <v>0.26937656359451356</v>
      </c>
      <c r="Q96">
        <f t="shared" si="12"/>
        <v>2.0958430901630942</v>
      </c>
    </row>
    <row r="97" spans="1:22" ht="16">
      <c r="A97" t="s">
        <v>45</v>
      </c>
      <c r="B97" s="14" t="s">
        <v>34</v>
      </c>
      <c r="C97">
        <v>99.74</v>
      </c>
      <c r="D97">
        <v>14014.2</v>
      </c>
      <c r="E97" t="s">
        <v>128</v>
      </c>
      <c r="F97">
        <v>14107.8</v>
      </c>
      <c r="H97">
        <f t="shared" si="9"/>
        <v>99.74</v>
      </c>
      <c r="I97">
        <f t="shared" si="15"/>
        <v>93.599999999998545</v>
      </c>
      <c r="J97">
        <f>(I97-H97)/I97</f>
        <v>-6.5598290598307116E-2</v>
      </c>
      <c r="L97">
        <v>95.21</v>
      </c>
      <c r="M97">
        <v>0.33418710000000001</v>
      </c>
      <c r="N97">
        <v>3.3894760000000002</v>
      </c>
      <c r="O97">
        <f t="shared" si="10"/>
        <v>101.45561324786482</v>
      </c>
      <c r="P97" s="7">
        <f t="shared" si="11"/>
        <v>0.32939242029275612</v>
      </c>
      <c r="Q97">
        <f t="shared" si="12"/>
        <v>3.3408462001202612</v>
      </c>
    </row>
    <row r="98" spans="1:22" ht="16">
      <c r="A98" t="s">
        <v>46</v>
      </c>
      <c r="B98" s="14" t="s">
        <v>32</v>
      </c>
      <c r="C98">
        <v>99.19</v>
      </c>
      <c r="D98">
        <v>15965.19</v>
      </c>
      <c r="E98" t="s">
        <v>128</v>
      </c>
      <c r="F98" t="s">
        <v>128</v>
      </c>
      <c r="H98">
        <f t="shared" si="9"/>
        <v>99.19</v>
      </c>
      <c r="I98" t="e">
        <f t="shared" si="15"/>
        <v>#VALUE!</v>
      </c>
      <c r="J98">
        <v>0</v>
      </c>
      <c r="L98">
        <v>90.95</v>
      </c>
      <c r="M98">
        <v>0.47748750000000001</v>
      </c>
      <c r="N98">
        <v>4.3528669999999998</v>
      </c>
      <c r="O98">
        <f t="shared" si="10"/>
        <v>90.95</v>
      </c>
      <c r="P98" s="7">
        <f t="shared" si="11"/>
        <v>0.52500000000000002</v>
      </c>
      <c r="Q98">
        <f t="shared" si="12"/>
        <v>4.7859999999999996</v>
      </c>
      <c r="S98" s="2">
        <f t="shared" ref="S98" si="36">100*(Q100-Q99)/Q98</f>
        <v>33.989680277218895</v>
      </c>
      <c r="T98" s="2">
        <f t="shared" ref="T98" si="37">1000000*(Q100-Q99)/55.85/100</f>
        <v>291.27056366476211</v>
      </c>
    </row>
    <row r="99" spans="1:22" ht="16">
      <c r="A99" t="s">
        <v>46</v>
      </c>
      <c r="B99" s="14" t="s">
        <v>33</v>
      </c>
      <c r="C99">
        <v>99.5</v>
      </c>
      <c r="D99">
        <v>14069.7</v>
      </c>
      <c r="E99" t="s">
        <v>128</v>
      </c>
      <c r="F99">
        <v>14141.1</v>
      </c>
      <c r="H99">
        <f t="shared" si="9"/>
        <v>99.5</v>
      </c>
      <c r="I99">
        <f t="shared" si="15"/>
        <v>71.399999999999636</v>
      </c>
      <c r="J99">
        <f>(I99-H99)/I99</f>
        <v>-0.39355742296919477</v>
      </c>
      <c r="L99">
        <v>69.61</v>
      </c>
      <c r="M99">
        <v>0.24989990000000001</v>
      </c>
      <c r="N99">
        <v>1.8523221000000001</v>
      </c>
      <c r="O99">
        <f t="shared" si="10"/>
        <v>97.00553221288564</v>
      </c>
      <c r="P99" s="7">
        <f t="shared" si="11"/>
        <v>0.25761407035175754</v>
      </c>
      <c r="Q99">
        <f t="shared" si="12"/>
        <v>1.9095015075376789</v>
      </c>
      <c r="V99" t="s">
        <v>67</v>
      </c>
    </row>
    <row r="100" spans="1:22" ht="16">
      <c r="A100" t="s">
        <v>46</v>
      </c>
      <c r="B100" s="14" t="s">
        <v>34</v>
      </c>
      <c r="C100">
        <v>99.19</v>
      </c>
      <c r="D100">
        <v>13572</v>
      </c>
      <c r="E100" t="s">
        <v>128</v>
      </c>
      <c r="F100">
        <v>13662.8</v>
      </c>
      <c r="H100">
        <f t="shared" ref="H100:H163" si="38">C100</f>
        <v>99.19</v>
      </c>
      <c r="I100">
        <f t="shared" si="15"/>
        <v>90.799999999999272</v>
      </c>
      <c r="J100">
        <f>(I100-H100)/I100</f>
        <v>-9.2400881057277451E-2</v>
      </c>
      <c r="L100">
        <v>91.59</v>
      </c>
      <c r="M100">
        <v>0.40574369999999998</v>
      </c>
      <c r="N100">
        <v>3.5381217</v>
      </c>
      <c r="O100">
        <f t="shared" ref="O100:O163" si="39">(L100-(L100*J100))</f>
        <v>100.05299669603605</v>
      </c>
      <c r="P100" s="7">
        <f t="shared" si="11"/>
        <v>0.4055287831434588</v>
      </c>
      <c r="Q100">
        <f t="shared" si="12"/>
        <v>3.5362476056053751</v>
      </c>
    </row>
    <row r="101" spans="1:22" ht="16">
      <c r="A101" t="s">
        <v>47</v>
      </c>
      <c r="B101" s="14" t="s">
        <v>32</v>
      </c>
      <c r="C101">
        <v>99.17</v>
      </c>
      <c r="D101">
        <v>16021.05</v>
      </c>
      <c r="E101" t="s">
        <v>128</v>
      </c>
      <c r="F101" t="s">
        <v>128</v>
      </c>
      <c r="H101">
        <f t="shared" si="38"/>
        <v>99.17</v>
      </c>
      <c r="I101" t="e">
        <f t="shared" si="15"/>
        <v>#VALUE!</v>
      </c>
      <c r="J101">
        <v>0</v>
      </c>
      <c r="L101">
        <v>87.13</v>
      </c>
      <c r="M101">
        <v>0.4591751</v>
      </c>
      <c r="N101">
        <v>4.3077072000000003</v>
      </c>
      <c r="O101">
        <f t="shared" si="39"/>
        <v>87.13</v>
      </c>
      <c r="P101" s="7">
        <f t="shared" si="11"/>
        <v>0.52700000000000002</v>
      </c>
      <c r="Q101">
        <f t="shared" si="12"/>
        <v>4.9440000000000008</v>
      </c>
      <c r="S101" s="2">
        <f t="shared" ref="S101" si="40">100*(Q103-Q102)/Q101</f>
        <v>28.338874718981035</v>
      </c>
      <c r="T101" s="2">
        <f t="shared" ref="T101" si="41">1000000*(Q103-Q102)/55.85/100</f>
        <v>250.86373609783755</v>
      </c>
    </row>
    <row r="102" spans="1:22" ht="16">
      <c r="A102" t="s">
        <v>47</v>
      </c>
      <c r="B102" s="14" t="s">
        <v>33</v>
      </c>
      <c r="C102">
        <v>99.37</v>
      </c>
      <c r="D102">
        <v>13495.7</v>
      </c>
      <c r="E102" t="s">
        <v>128</v>
      </c>
      <c r="F102">
        <v>13572.2</v>
      </c>
      <c r="H102">
        <f t="shared" si="38"/>
        <v>99.37</v>
      </c>
      <c r="I102">
        <f t="shared" si="15"/>
        <v>76.5</v>
      </c>
      <c r="J102">
        <f>(I102-H102)/I102</f>
        <v>-0.29895424836601314</v>
      </c>
      <c r="L102">
        <v>75.56</v>
      </c>
      <c r="M102">
        <v>0.24859239999999999</v>
      </c>
      <c r="N102">
        <v>2.5614840000000001</v>
      </c>
      <c r="O102">
        <f t="shared" si="39"/>
        <v>98.148983006535957</v>
      </c>
      <c r="P102" s="7">
        <f t="shared" si="11"/>
        <v>0.25328066820972123</v>
      </c>
      <c r="Q102">
        <f t="shared" si="12"/>
        <v>2.6097916876320824</v>
      </c>
    </row>
    <row r="103" spans="1:22" ht="16">
      <c r="A103" t="s">
        <v>47</v>
      </c>
      <c r="B103" s="14" t="s">
        <v>34</v>
      </c>
      <c r="C103">
        <v>100.04</v>
      </c>
      <c r="D103">
        <v>13425.9</v>
      </c>
      <c r="E103" t="s">
        <v>128</v>
      </c>
      <c r="F103">
        <v>13520.4</v>
      </c>
      <c r="H103">
        <f t="shared" si="38"/>
        <v>100.04</v>
      </c>
      <c r="I103">
        <f t="shared" si="15"/>
        <v>94.5</v>
      </c>
      <c r="J103">
        <f>(I103-H103)/I103</f>
        <v>-5.862433862433869E-2</v>
      </c>
      <c r="L103">
        <v>95.38</v>
      </c>
      <c r="M103">
        <v>0.44923980000000002</v>
      </c>
      <c r="N103">
        <v>4.0498348000000002</v>
      </c>
      <c r="O103">
        <f t="shared" si="39"/>
        <v>100.97158941798942</v>
      </c>
      <c r="P103" s="7">
        <f t="shared" si="11"/>
        <v>0.44491703318672532</v>
      </c>
      <c r="Q103">
        <f t="shared" si="12"/>
        <v>4.010865653738505</v>
      </c>
    </row>
    <row r="104" spans="1:22" ht="16">
      <c r="A104" t="s">
        <v>48</v>
      </c>
      <c r="B104" s="14" t="s">
        <v>32</v>
      </c>
      <c r="C104">
        <v>99.58</v>
      </c>
      <c r="D104">
        <v>16026.23</v>
      </c>
      <c r="E104" t="s">
        <v>128</v>
      </c>
      <c r="F104" t="s">
        <v>128</v>
      </c>
      <c r="H104">
        <f t="shared" si="38"/>
        <v>99.58</v>
      </c>
      <c r="I104" t="e">
        <f t="shared" si="15"/>
        <v>#VALUE!</v>
      </c>
      <c r="J104">
        <v>0</v>
      </c>
      <c r="L104">
        <v>88.78</v>
      </c>
      <c r="M104">
        <v>0.39329540000000002</v>
      </c>
      <c r="N104">
        <v>4.1273821999999996</v>
      </c>
      <c r="O104">
        <f t="shared" si="39"/>
        <v>88.78</v>
      </c>
      <c r="P104" s="7">
        <f t="shared" si="11"/>
        <v>0.443</v>
      </c>
      <c r="Q104">
        <f t="shared" si="12"/>
        <v>4.6489999999999991</v>
      </c>
      <c r="S104" s="2" t="e">
        <f t="shared" ref="S104" si="42">100*(Q106-Q105)/Q104</f>
        <v>#VALUE!</v>
      </c>
      <c r="T104" s="2" t="e">
        <f t="shared" ref="T104" si="43">1000000*(Q106-Q105)/55.85/100</f>
        <v>#VALUE!</v>
      </c>
    </row>
    <row r="105" spans="1:22" ht="16">
      <c r="A105" t="s">
        <v>48</v>
      </c>
      <c r="B105" s="14" t="s">
        <v>33</v>
      </c>
      <c r="C105">
        <v>99.86</v>
      </c>
      <c r="D105">
        <v>14084.8</v>
      </c>
      <c r="E105" t="s">
        <v>128</v>
      </c>
      <c r="F105" t="s">
        <v>128</v>
      </c>
      <c r="H105">
        <f t="shared" si="38"/>
        <v>99.86</v>
      </c>
      <c r="I105" t="e">
        <f t="shared" si="15"/>
        <v>#VALUE!</v>
      </c>
      <c r="J105" t="e">
        <f>(I105-H105)/I105</f>
        <v>#VALUE!</v>
      </c>
      <c r="L105">
        <v>82.16</v>
      </c>
      <c r="M105">
        <v>0.35657440000000001</v>
      </c>
      <c r="N105">
        <v>2.5329928000000002</v>
      </c>
      <c r="O105" t="e">
        <f t="shared" si="39"/>
        <v>#VALUE!</v>
      </c>
      <c r="P105" s="7" t="e">
        <f t="shared" si="11"/>
        <v>#VALUE!</v>
      </c>
      <c r="Q105" t="e">
        <f t="shared" si="12"/>
        <v>#VALUE!</v>
      </c>
    </row>
    <row r="106" spans="1:22" ht="16">
      <c r="A106" t="s">
        <v>48</v>
      </c>
      <c r="B106" s="14" t="s">
        <v>34</v>
      </c>
      <c r="C106">
        <v>99.86</v>
      </c>
      <c r="D106">
        <v>14120.8</v>
      </c>
      <c r="E106" t="s">
        <v>128</v>
      </c>
      <c r="F106">
        <v>14213.5</v>
      </c>
      <c r="H106">
        <f t="shared" si="38"/>
        <v>99.86</v>
      </c>
      <c r="I106">
        <f t="shared" si="15"/>
        <v>92.700000000000728</v>
      </c>
      <c r="J106">
        <f>(I106-H106)/I106</f>
        <v>-7.7238403451987223E-2</v>
      </c>
      <c r="L106">
        <v>95.65</v>
      </c>
      <c r="M106">
        <v>0.37781749999999997</v>
      </c>
      <c r="N106">
        <v>3.3343590000000001</v>
      </c>
      <c r="O106">
        <f t="shared" si="39"/>
        <v>103.03785329018258</v>
      </c>
      <c r="P106" s="7">
        <f t="shared" si="11"/>
        <v>0.36667834968956819</v>
      </c>
      <c r="Q106">
        <f t="shared" si="12"/>
        <v>3.2360524734628733</v>
      </c>
    </row>
    <row r="107" spans="1:22" ht="16">
      <c r="A107" t="s">
        <v>49</v>
      </c>
      <c r="B107" s="14" t="s">
        <v>32</v>
      </c>
      <c r="C107">
        <v>99.92</v>
      </c>
      <c r="D107">
        <v>16061.31</v>
      </c>
      <c r="E107" t="s">
        <v>128</v>
      </c>
      <c r="F107" t="s">
        <v>128</v>
      </c>
      <c r="H107">
        <f t="shared" si="38"/>
        <v>99.92</v>
      </c>
      <c r="I107" t="e">
        <f t="shared" si="15"/>
        <v>#VALUE!</v>
      </c>
      <c r="J107">
        <v>0</v>
      </c>
      <c r="L107">
        <v>90.08</v>
      </c>
      <c r="M107">
        <v>0.40175680000000003</v>
      </c>
      <c r="N107">
        <v>3.8446144000000002</v>
      </c>
      <c r="O107">
        <f t="shared" si="39"/>
        <v>90.08</v>
      </c>
      <c r="P107" s="7">
        <f t="shared" si="11"/>
        <v>0.44600000000000001</v>
      </c>
      <c r="Q107">
        <f t="shared" si="12"/>
        <v>4.2680000000000007</v>
      </c>
      <c r="S107" s="2">
        <f t="shared" ref="S107" si="44">100*(Q109-Q108)/Q107</f>
        <v>27.201654221595224</v>
      </c>
      <c r="T107" s="2">
        <f t="shared" ref="T107" si="45">1000000*(Q109-Q108)/55.85/100</f>
        <v>207.87226538544036</v>
      </c>
    </row>
    <row r="108" spans="1:22" ht="16">
      <c r="A108" t="s">
        <v>49</v>
      </c>
      <c r="B108" s="14" t="s">
        <v>33</v>
      </c>
      <c r="C108">
        <v>99.33</v>
      </c>
      <c r="D108">
        <v>14061.1</v>
      </c>
      <c r="E108" t="s">
        <v>128</v>
      </c>
      <c r="F108">
        <v>14136.8</v>
      </c>
      <c r="H108">
        <f t="shared" si="38"/>
        <v>99.33</v>
      </c>
      <c r="I108">
        <f t="shared" si="15"/>
        <v>75.699999999998909</v>
      </c>
      <c r="J108">
        <f>(I108-H108)/I108</f>
        <v>-0.31215323645972826</v>
      </c>
      <c r="L108">
        <v>75.22</v>
      </c>
      <c r="M108">
        <v>0.210616</v>
      </c>
      <c r="N108">
        <v>2.0271789999999998</v>
      </c>
      <c r="O108">
        <f t="shared" si="39"/>
        <v>98.700166446500759</v>
      </c>
      <c r="P108" s="7">
        <f t="shared" si="11"/>
        <v>0.21338971106412657</v>
      </c>
      <c r="Q108">
        <f t="shared" si="12"/>
        <v>2.0538759689922186</v>
      </c>
    </row>
    <row r="109" spans="1:22" ht="16">
      <c r="A109" t="s">
        <v>49</v>
      </c>
      <c r="B109" s="14" t="s">
        <v>34</v>
      </c>
      <c r="C109">
        <v>99.41</v>
      </c>
      <c r="D109">
        <v>14087.3</v>
      </c>
      <c r="E109" t="s">
        <v>128</v>
      </c>
      <c r="F109">
        <v>14179.8</v>
      </c>
      <c r="H109">
        <f t="shared" si="38"/>
        <v>99.41</v>
      </c>
      <c r="I109">
        <f t="shared" si="15"/>
        <v>92.5</v>
      </c>
      <c r="J109">
        <f>(I109-H109)/I109</f>
        <v>-7.470270270270267E-2</v>
      </c>
      <c r="L109">
        <v>95.07</v>
      </c>
      <c r="M109">
        <v>0.33559709999999998</v>
      </c>
      <c r="N109">
        <v>3.2846685</v>
      </c>
      <c r="O109">
        <f t="shared" si="39"/>
        <v>102.17198594594593</v>
      </c>
      <c r="P109" s="7">
        <f t="shared" si="11"/>
        <v>0.32846293129463838</v>
      </c>
      <c r="Q109">
        <f t="shared" si="12"/>
        <v>3.2148425711699029</v>
      </c>
    </row>
    <row r="110" spans="1:22" ht="16">
      <c r="A110" t="s">
        <v>50</v>
      </c>
      <c r="B110" s="14" t="s">
        <v>32</v>
      </c>
      <c r="C110">
        <v>99.58</v>
      </c>
      <c r="D110">
        <v>16010.09</v>
      </c>
      <c r="E110" t="s">
        <v>128</v>
      </c>
      <c r="F110" t="s">
        <v>128</v>
      </c>
      <c r="H110">
        <f t="shared" si="38"/>
        <v>99.58</v>
      </c>
      <c r="I110" t="e">
        <f t="shared" si="15"/>
        <v>#VALUE!</v>
      </c>
      <c r="J110">
        <v>0</v>
      </c>
      <c r="L110">
        <v>90.48</v>
      </c>
      <c r="M110">
        <v>0.40896959999999999</v>
      </c>
      <c r="N110">
        <v>4.3285631999999996</v>
      </c>
      <c r="O110">
        <f t="shared" si="39"/>
        <v>90.48</v>
      </c>
      <c r="P110" s="7">
        <f t="shared" si="11"/>
        <v>0.45199999999999996</v>
      </c>
      <c r="Q110">
        <f t="shared" si="12"/>
        <v>4.7839999999999998</v>
      </c>
      <c r="S110" s="2">
        <f t="shared" ref="S110" si="46">100*(Q112-Q111)/Q110</f>
        <v>2914.599511258129</v>
      </c>
      <c r="T110" s="2">
        <f t="shared" ref="T110" si="47">1000000*(Q112-Q111)/55.85/100</f>
        <v>24965.880146569187</v>
      </c>
    </row>
    <row r="111" spans="1:22" ht="16">
      <c r="A111" t="s">
        <v>50</v>
      </c>
      <c r="B111" s="14" t="s">
        <v>33</v>
      </c>
      <c r="C111">
        <v>99.63</v>
      </c>
      <c r="D111">
        <v>14.0566999999999</v>
      </c>
      <c r="E111" t="s">
        <v>128</v>
      </c>
      <c r="F111">
        <v>14133.5</v>
      </c>
      <c r="H111">
        <f t="shared" si="38"/>
        <v>99.63</v>
      </c>
      <c r="I111">
        <f t="shared" si="15"/>
        <v>14119.443300000001</v>
      </c>
      <c r="J111">
        <f>(I111-H111)/I111</f>
        <v>0.99294377279024881</v>
      </c>
      <c r="L111">
        <v>74.239999999999995</v>
      </c>
      <c r="M111">
        <v>0.29399039999999999</v>
      </c>
      <c r="N111">
        <v>2.2316544</v>
      </c>
      <c r="O111">
        <f t="shared" si="39"/>
        <v>0.52385430805192357</v>
      </c>
      <c r="P111" s="7">
        <f t="shared" si="11"/>
        <v>56.120641842819424</v>
      </c>
      <c r="Q111">
        <f t="shared" si="12"/>
        <v>426.00669035231107</v>
      </c>
    </row>
    <row r="112" spans="1:22" ht="16">
      <c r="A112" t="s">
        <v>50</v>
      </c>
      <c r="B112" s="14" t="s">
        <v>34</v>
      </c>
      <c r="C112">
        <v>100.01</v>
      </c>
      <c r="D112">
        <v>14.0916</v>
      </c>
      <c r="E112" t="s">
        <v>128</v>
      </c>
      <c r="F112">
        <v>14148</v>
      </c>
      <c r="H112">
        <f t="shared" si="38"/>
        <v>100.01</v>
      </c>
      <c r="I112">
        <f t="shared" si="15"/>
        <v>14133.9084</v>
      </c>
      <c r="J112">
        <f>(I112-H112)/I112</f>
        <v>0.99292410866338998</v>
      </c>
      <c r="L112">
        <v>93.85</v>
      </c>
      <c r="M112">
        <v>0.46268049999999999</v>
      </c>
      <c r="N112">
        <v>3.7549385000000002</v>
      </c>
      <c r="O112">
        <f t="shared" si="39"/>
        <v>0.66407240194085659</v>
      </c>
      <c r="P112" s="7">
        <f t="shared" si="11"/>
        <v>69.673201091890448</v>
      </c>
      <c r="Q112">
        <f t="shared" si="12"/>
        <v>565.44113097089996</v>
      </c>
    </row>
    <row r="113" spans="1:22" ht="16">
      <c r="A113" t="s">
        <v>51</v>
      </c>
      <c r="B113" s="14" t="s">
        <v>32</v>
      </c>
      <c r="C113">
        <v>100.09</v>
      </c>
      <c r="D113">
        <v>16026.63</v>
      </c>
      <c r="E113" t="s">
        <v>128</v>
      </c>
      <c r="F113" t="s">
        <v>128</v>
      </c>
      <c r="H113">
        <f t="shared" si="38"/>
        <v>100.09</v>
      </c>
      <c r="I113" t="e">
        <f t="shared" si="15"/>
        <v>#VALUE!</v>
      </c>
      <c r="J113">
        <v>0</v>
      </c>
      <c r="L113">
        <v>91.58</v>
      </c>
      <c r="M113">
        <v>0.38646760000000002</v>
      </c>
      <c r="N113">
        <v>3.6137467999999999</v>
      </c>
      <c r="O113">
        <f t="shared" si="39"/>
        <v>91.58</v>
      </c>
      <c r="P113" s="7">
        <f t="shared" ref="P113:P160" si="48">100*M113/O113</f>
        <v>0.42199999999999999</v>
      </c>
      <c r="Q113">
        <f t="shared" ref="Q113:Q160" si="49">100*N113/O113</f>
        <v>3.9460000000000002</v>
      </c>
      <c r="S113" s="2">
        <f t="shared" ref="S113" si="50">100*(Q115-Q114)/Q113</f>
        <v>22.639617082884737</v>
      </c>
      <c r="T113" s="2">
        <f t="shared" ref="T113" si="51">1000000*(Q115-Q114)/55.85/100</f>
        <v>159.95690064290631</v>
      </c>
    </row>
    <row r="114" spans="1:22" ht="16">
      <c r="A114" t="s">
        <v>51</v>
      </c>
      <c r="B114" s="14" t="s">
        <v>33</v>
      </c>
      <c r="C114">
        <v>99.99</v>
      </c>
      <c r="D114">
        <v>14088.3</v>
      </c>
      <c r="E114">
        <v>14173.8</v>
      </c>
      <c r="F114">
        <v>14174</v>
      </c>
      <c r="H114">
        <f t="shared" si="38"/>
        <v>99.99</v>
      </c>
      <c r="I114">
        <f t="shared" si="15"/>
        <v>85.700000000000728</v>
      </c>
      <c r="J114">
        <f>(I114-H114)/I114</f>
        <v>-0.16674445740955829</v>
      </c>
      <c r="L114">
        <v>82.02</v>
      </c>
      <c r="M114">
        <v>0.2230944</v>
      </c>
      <c r="N114">
        <v>1.9487951999999999</v>
      </c>
      <c r="O114">
        <f t="shared" si="39"/>
        <v>95.696380396731968</v>
      </c>
      <c r="P114" s="7">
        <f t="shared" si="48"/>
        <v>0.2331273127312751</v>
      </c>
      <c r="Q114">
        <f t="shared" si="49"/>
        <v>2.0364356435643738</v>
      </c>
    </row>
    <row r="115" spans="1:22" ht="16">
      <c r="A115" t="s">
        <v>51</v>
      </c>
      <c r="B115" s="14" t="s">
        <v>34</v>
      </c>
      <c r="C115">
        <v>99.48</v>
      </c>
      <c r="D115">
        <v>14088.6</v>
      </c>
      <c r="E115">
        <v>14183.1</v>
      </c>
      <c r="F115">
        <v>14184.6</v>
      </c>
      <c r="H115">
        <f t="shared" si="38"/>
        <v>99.48</v>
      </c>
      <c r="I115">
        <f t="shared" si="15"/>
        <v>96</v>
      </c>
      <c r="J115">
        <f>(I115-H115)/I115</f>
        <v>-3.6250000000000039E-2</v>
      </c>
      <c r="L115">
        <v>96.19</v>
      </c>
      <c r="M115">
        <v>0.33858880000000002</v>
      </c>
      <c r="N115">
        <v>2.9203283999999998</v>
      </c>
      <c r="O115">
        <f t="shared" si="39"/>
        <v>99.676887500000007</v>
      </c>
      <c r="P115" s="7">
        <f t="shared" si="48"/>
        <v>0.33968636911942096</v>
      </c>
      <c r="Q115">
        <f t="shared" si="49"/>
        <v>2.9297949336550055</v>
      </c>
    </row>
    <row r="116" spans="1:22" ht="16">
      <c r="A116" t="s">
        <v>52</v>
      </c>
      <c r="B116" s="14" t="s">
        <v>32</v>
      </c>
      <c r="C116">
        <v>99.42</v>
      </c>
      <c r="D116">
        <v>16.002890000000001</v>
      </c>
      <c r="E116" t="s">
        <v>128</v>
      </c>
      <c r="F116">
        <v>14169.2</v>
      </c>
      <c r="H116">
        <f t="shared" si="38"/>
        <v>99.42</v>
      </c>
      <c r="I116">
        <f t="shared" si="15"/>
        <v>14153.197110000001</v>
      </c>
      <c r="J116">
        <v>0</v>
      </c>
      <c r="L116">
        <v>90.99</v>
      </c>
      <c r="M116">
        <v>0.33666299999999999</v>
      </c>
      <c r="N116">
        <v>3.6032039999999999</v>
      </c>
      <c r="O116">
        <f t="shared" si="39"/>
        <v>90.99</v>
      </c>
      <c r="P116" s="7">
        <f t="shared" si="48"/>
        <v>0.37</v>
      </c>
      <c r="Q116">
        <f t="shared" si="49"/>
        <v>3.9600000000000004</v>
      </c>
      <c r="S116" s="2">
        <f t="shared" ref="S116" si="52">100*(Q118-Q117)/Q116</f>
        <v>3613.5800178398249</v>
      </c>
      <c r="T116" s="2">
        <f t="shared" ref="T116" si="53">1000000*(Q118-Q117)/55.85/100</f>
        <v>25621.802812257312</v>
      </c>
    </row>
    <row r="117" spans="1:22" ht="16">
      <c r="A117" t="s">
        <v>52</v>
      </c>
      <c r="B117" s="14" t="s">
        <v>33</v>
      </c>
      <c r="C117">
        <v>99.85</v>
      </c>
      <c r="D117">
        <v>14.097300000000001</v>
      </c>
      <c r="E117" t="s">
        <v>128</v>
      </c>
      <c r="F117">
        <v>14176.3</v>
      </c>
      <c r="H117">
        <f t="shared" si="38"/>
        <v>99.85</v>
      </c>
      <c r="I117">
        <f t="shared" si="15"/>
        <v>14162.2027</v>
      </c>
      <c r="J117">
        <f>(I117-H117)/I117</f>
        <v>0.99294954308202354</v>
      </c>
      <c r="L117">
        <v>74.83</v>
      </c>
      <c r="M117">
        <v>0.16612260000000001</v>
      </c>
      <c r="N117">
        <v>1.6028586</v>
      </c>
      <c r="O117">
        <f t="shared" si="39"/>
        <v>0.52758569117217746</v>
      </c>
      <c r="P117" s="7">
        <f t="shared" si="48"/>
        <v>31.487320975463287</v>
      </c>
      <c r="Q117">
        <f t="shared" si="49"/>
        <v>303.81009697947013</v>
      </c>
    </row>
    <row r="118" spans="1:22" ht="16">
      <c r="A118" t="s">
        <v>52</v>
      </c>
      <c r="B118" s="14" t="s">
        <v>34</v>
      </c>
      <c r="C118">
        <v>99.72</v>
      </c>
      <c r="D118">
        <v>14.063800000000001</v>
      </c>
      <c r="E118" t="s">
        <v>128</v>
      </c>
      <c r="F118">
        <v>14157.4</v>
      </c>
      <c r="H118">
        <f t="shared" si="38"/>
        <v>99.72</v>
      </c>
      <c r="I118">
        <f t="shared" si="15"/>
        <v>14143.3362</v>
      </c>
      <c r="J118">
        <f>(I118-H118)/I118</f>
        <v>0.99294932973452199</v>
      </c>
      <c r="L118">
        <v>92.46</v>
      </c>
      <c r="M118">
        <v>0.2829276</v>
      </c>
      <c r="N118">
        <v>2.9134145999999999</v>
      </c>
      <c r="O118">
        <f t="shared" si="39"/>
        <v>0.65190497274609527</v>
      </c>
      <c r="P118" s="7">
        <f t="shared" si="48"/>
        <v>43.400129133574659</v>
      </c>
      <c r="Q118">
        <f t="shared" si="49"/>
        <v>446.90786568592722</v>
      </c>
    </row>
    <row r="119" spans="1:22" ht="16">
      <c r="A119" t="s">
        <v>53</v>
      </c>
      <c r="B119" s="14" t="s">
        <v>32</v>
      </c>
      <c r="C119" s="3">
        <v>100.05</v>
      </c>
      <c r="D119">
        <v>16006.53</v>
      </c>
      <c r="E119" t="s">
        <v>128</v>
      </c>
      <c r="F119">
        <v>14140.9</v>
      </c>
      <c r="H119">
        <f t="shared" si="38"/>
        <v>100.05</v>
      </c>
      <c r="I119">
        <f t="shared" si="15"/>
        <v>-1865.630000000001</v>
      </c>
      <c r="J119">
        <v>0</v>
      </c>
      <c r="L119">
        <v>90.95</v>
      </c>
      <c r="M119">
        <v>0.341972</v>
      </c>
      <c r="N119">
        <v>3.6334525000000002</v>
      </c>
      <c r="O119">
        <f t="shared" si="39"/>
        <v>90.95</v>
      </c>
      <c r="P119" s="7">
        <f t="shared" si="48"/>
        <v>0.376</v>
      </c>
      <c r="Q119">
        <f t="shared" si="49"/>
        <v>3.9950000000000001</v>
      </c>
      <c r="S119" s="2">
        <f t="shared" ref="S119" si="54">100*(Q121-Q120)/Q119</f>
        <v>30.056200912743602</v>
      </c>
      <c r="T119" s="2">
        <f t="shared" ref="T119" si="55">1000000*(Q121-Q120)/55.85/100</f>
        <v>214.9946690177452</v>
      </c>
    </row>
    <row r="120" spans="1:22" ht="16">
      <c r="A120" t="s">
        <v>53</v>
      </c>
      <c r="B120" s="14" t="s">
        <v>33</v>
      </c>
      <c r="C120" s="3">
        <v>100.06</v>
      </c>
      <c r="D120">
        <v>14050.7</v>
      </c>
      <c r="E120" t="s">
        <v>128</v>
      </c>
      <c r="F120">
        <v>14131.8</v>
      </c>
      <c r="H120">
        <f t="shared" si="38"/>
        <v>100.06</v>
      </c>
      <c r="I120">
        <f t="shared" si="15"/>
        <v>81.099999999998545</v>
      </c>
      <c r="J120">
        <f>(I120-H120)/I120</f>
        <v>-0.23378545006167445</v>
      </c>
      <c r="L120">
        <v>78.17</v>
      </c>
      <c r="M120">
        <v>0.24232699999999999</v>
      </c>
      <c r="N120">
        <v>1.6142105</v>
      </c>
      <c r="O120">
        <f t="shared" si="39"/>
        <v>96.445008631321087</v>
      </c>
      <c r="P120" s="7">
        <f t="shared" si="48"/>
        <v>0.25125924445332348</v>
      </c>
      <c r="Q120">
        <f t="shared" si="49"/>
        <v>1.6737107735358485</v>
      </c>
    </row>
    <row r="121" spans="1:22" ht="16">
      <c r="A121" t="s">
        <v>53</v>
      </c>
      <c r="B121" s="14" t="s">
        <v>34</v>
      </c>
      <c r="C121" s="3">
        <v>100</v>
      </c>
      <c r="D121">
        <v>14102.7</v>
      </c>
      <c r="E121" t="s">
        <v>128</v>
      </c>
      <c r="F121">
        <v>14196.3</v>
      </c>
      <c r="H121">
        <f t="shared" si="38"/>
        <v>100</v>
      </c>
      <c r="I121">
        <f t="shared" si="15"/>
        <v>93.599999999998545</v>
      </c>
      <c r="J121">
        <f>(I121-H121)/I121</f>
        <v>-6.8376068376084981E-2</v>
      </c>
      <c r="L121">
        <v>95.43</v>
      </c>
      <c r="M121">
        <v>0.28533570000000003</v>
      </c>
      <c r="N121">
        <v>2.9306553000000002</v>
      </c>
      <c r="O121">
        <f t="shared" si="39"/>
        <v>101.9551282051298</v>
      </c>
      <c r="P121" s="7">
        <f t="shared" si="48"/>
        <v>0.27986399999999562</v>
      </c>
      <c r="Q121">
        <f t="shared" si="49"/>
        <v>2.8744559999999555</v>
      </c>
    </row>
    <row r="122" spans="1:22" ht="16">
      <c r="A122" t="s">
        <v>54</v>
      </c>
      <c r="B122" s="14" t="s">
        <v>32</v>
      </c>
      <c r="C122" s="3">
        <v>99.95</v>
      </c>
      <c r="D122">
        <v>16056.33</v>
      </c>
      <c r="E122" t="s">
        <v>128</v>
      </c>
      <c r="F122" t="s">
        <v>128</v>
      </c>
      <c r="H122">
        <f t="shared" si="38"/>
        <v>99.95</v>
      </c>
      <c r="I122" t="e">
        <f t="shared" si="15"/>
        <v>#VALUE!</v>
      </c>
      <c r="J122">
        <v>0</v>
      </c>
      <c r="L122">
        <v>92.29</v>
      </c>
      <c r="M122">
        <v>0.38946380000000003</v>
      </c>
      <c r="N122">
        <v>3.6454550000000001</v>
      </c>
      <c r="O122">
        <f t="shared" si="39"/>
        <v>92.29</v>
      </c>
      <c r="P122" s="7">
        <f t="shared" si="48"/>
        <v>0.42200000000000004</v>
      </c>
      <c r="Q122">
        <f t="shared" si="49"/>
        <v>3.9499999999999997</v>
      </c>
      <c r="S122" s="2">
        <f t="shared" ref="S122" si="56">100*(Q124-Q123)/Q122</f>
        <v>33.377205853338438</v>
      </c>
      <c r="T122" s="2">
        <f t="shared" ref="T122" si="57">1000000*(Q124-Q123)/55.85/100</f>
        <v>236.06081131725486</v>
      </c>
    </row>
    <row r="123" spans="1:22" ht="16">
      <c r="A123" t="s">
        <v>54</v>
      </c>
      <c r="B123" s="14" t="s">
        <v>33</v>
      </c>
      <c r="C123" s="3">
        <v>99.52</v>
      </c>
      <c r="D123">
        <v>14083.9</v>
      </c>
      <c r="E123" t="s">
        <v>128</v>
      </c>
      <c r="F123">
        <v>14160.9</v>
      </c>
      <c r="H123">
        <f t="shared" si="38"/>
        <v>99.52</v>
      </c>
      <c r="I123">
        <f t="shared" si="15"/>
        <v>77</v>
      </c>
      <c r="J123">
        <f>(I123-H123)/I123</f>
        <v>-0.29246753246753243</v>
      </c>
      <c r="L123">
        <v>74.16</v>
      </c>
      <c r="M123">
        <v>0.16463520000000001</v>
      </c>
      <c r="N123">
        <v>1.5032232000000001</v>
      </c>
      <c r="O123">
        <f t="shared" si="39"/>
        <v>95.849392207792192</v>
      </c>
      <c r="P123" s="7">
        <f t="shared" si="48"/>
        <v>0.17176446945337626</v>
      </c>
      <c r="Q123">
        <f t="shared" si="49"/>
        <v>1.5683179260450166</v>
      </c>
    </row>
    <row r="124" spans="1:22" ht="16">
      <c r="A124" t="s">
        <v>54</v>
      </c>
      <c r="B124" s="14" t="s">
        <v>34</v>
      </c>
      <c r="C124" s="3">
        <v>99.56</v>
      </c>
      <c r="D124">
        <v>14111.1</v>
      </c>
      <c r="E124" t="s">
        <v>128</v>
      </c>
      <c r="F124">
        <v>14203.9</v>
      </c>
      <c r="H124">
        <f t="shared" si="38"/>
        <v>99.56</v>
      </c>
      <c r="I124">
        <f t="shared" si="15"/>
        <v>92.799999999999272</v>
      </c>
      <c r="J124">
        <f>(I124-H124)/I124</f>
        <v>-7.2844827586215327E-2</v>
      </c>
      <c r="L124">
        <v>94.19</v>
      </c>
      <c r="M124">
        <v>0.28822140000000002</v>
      </c>
      <c r="N124">
        <v>2.9170642999999998</v>
      </c>
      <c r="O124">
        <f t="shared" si="39"/>
        <v>101.05125431034563</v>
      </c>
      <c r="P124" s="7">
        <f t="shared" si="48"/>
        <v>0.28522298111691219</v>
      </c>
      <c r="Q124">
        <f t="shared" si="49"/>
        <v>2.8867175572518851</v>
      </c>
    </row>
    <row r="125" spans="1:22" ht="16">
      <c r="A125" t="s">
        <v>55</v>
      </c>
      <c r="B125" s="14" t="s">
        <v>32</v>
      </c>
      <c r="C125">
        <v>99.29</v>
      </c>
      <c r="D125">
        <v>16048.38</v>
      </c>
      <c r="E125" t="s">
        <v>128</v>
      </c>
      <c r="F125" t="s">
        <v>128</v>
      </c>
      <c r="H125">
        <f t="shared" si="38"/>
        <v>99.29</v>
      </c>
      <c r="I125" t="e">
        <f t="shared" si="15"/>
        <v>#VALUE!</v>
      </c>
      <c r="J125">
        <v>0</v>
      </c>
      <c r="L125">
        <v>91.99</v>
      </c>
      <c r="M125">
        <v>0.37715900000000002</v>
      </c>
      <c r="N125">
        <v>4.0751569999999999</v>
      </c>
      <c r="O125">
        <f t="shared" si="39"/>
        <v>91.99</v>
      </c>
      <c r="P125" s="7">
        <f t="shared" si="48"/>
        <v>0.41000000000000009</v>
      </c>
      <c r="Q125">
        <f t="shared" si="49"/>
        <v>4.43</v>
      </c>
      <c r="S125" s="2">
        <f t="shared" ref="S125" si="58">100*(Q127-Q126)/Q125</f>
        <v>33.995143266325179</v>
      </c>
      <c r="T125" s="2">
        <f t="shared" ref="T125" si="59">1000000*(Q127-Q126)/55.85/100</f>
        <v>269.64813727810292</v>
      </c>
      <c r="V125" t="s">
        <v>124</v>
      </c>
    </row>
    <row r="126" spans="1:22" ht="16">
      <c r="A126" t="s">
        <v>55</v>
      </c>
      <c r="B126" s="14" t="s">
        <v>33</v>
      </c>
      <c r="C126">
        <v>99.98</v>
      </c>
      <c r="D126">
        <v>13426.9</v>
      </c>
      <c r="E126" t="s">
        <v>128</v>
      </c>
      <c r="F126">
        <v>13503.5</v>
      </c>
      <c r="H126">
        <f t="shared" si="38"/>
        <v>99.98</v>
      </c>
      <c r="I126">
        <f t="shared" si="15"/>
        <v>76.600000000000364</v>
      </c>
      <c r="J126">
        <f>(I126-H126)/I126</f>
        <v>-0.30522193211487636</v>
      </c>
      <c r="L126">
        <v>74.31</v>
      </c>
      <c r="M126">
        <v>0.20435249999999999</v>
      </c>
      <c r="N126">
        <v>1.9863063000000001</v>
      </c>
      <c r="O126">
        <f t="shared" si="39"/>
        <v>96.991041775456466</v>
      </c>
      <c r="P126" s="7">
        <f t="shared" si="48"/>
        <v>0.21069213842768653</v>
      </c>
      <c r="Q126">
        <f t="shared" si="49"/>
        <v>2.0479275855171131</v>
      </c>
    </row>
    <row r="127" spans="1:22" ht="16">
      <c r="A127" t="s">
        <v>55</v>
      </c>
      <c r="B127" s="14" t="s">
        <v>34</v>
      </c>
      <c r="C127">
        <v>99.58</v>
      </c>
      <c r="D127">
        <v>13480.8</v>
      </c>
      <c r="E127" t="s">
        <v>128</v>
      </c>
      <c r="F127">
        <v>13575.4</v>
      </c>
      <c r="H127">
        <f t="shared" si="38"/>
        <v>99.58</v>
      </c>
      <c r="I127">
        <f t="shared" si="15"/>
        <v>94.600000000000364</v>
      </c>
      <c r="J127">
        <f>(I127-H127)/I127</f>
        <v>-5.2642706131074156E-2</v>
      </c>
      <c r="L127">
        <v>95.99</v>
      </c>
      <c r="M127">
        <v>0.34556399999999998</v>
      </c>
      <c r="N127">
        <v>3.5909859000000002</v>
      </c>
      <c r="O127">
        <f t="shared" si="39"/>
        <v>101.04317336152181</v>
      </c>
      <c r="P127" s="7">
        <f t="shared" si="48"/>
        <v>0.34199638481622946</v>
      </c>
      <c r="Q127">
        <f t="shared" si="49"/>
        <v>3.5539124322153182</v>
      </c>
    </row>
    <row r="128" spans="1:22" ht="16">
      <c r="A128" t="s">
        <v>56</v>
      </c>
      <c r="B128" s="14" t="s">
        <v>32</v>
      </c>
      <c r="C128">
        <v>100</v>
      </c>
      <c r="D128">
        <v>16084.84</v>
      </c>
      <c r="E128" t="s">
        <v>128</v>
      </c>
      <c r="F128" t="s">
        <v>128</v>
      </c>
      <c r="H128">
        <f t="shared" si="38"/>
        <v>100</v>
      </c>
      <c r="I128" t="e">
        <f t="shared" si="15"/>
        <v>#VALUE!</v>
      </c>
      <c r="J128">
        <v>0</v>
      </c>
      <c r="L128">
        <v>90.99</v>
      </c>
      <c r="M128">
        <v>0.38124809999999998</v>
      </c>
      <c r="N128">
        <v>4.0181183999999996</v>
      </c>
      <c r="O128">
        <f t="shared" si="39"/>
        <v>90.99</v>
      </c>
      <c r="P128" s="7">
        <f t="shared" si="48"/>
        <v>0.41899999999999998</v>
      </c>
      <c r="Q128">
        <f t="shared" si="49"/>
        <v>4.4159999999999995</v>
      </c>
      <c r="S128" s="2">
        <f t="shared" ref="S128" si="60">100*(Q130-Q129)/Q128</f>
        <v>36.805018699780788</v>
      </c>
      <c r="T128" s="2">
        <f t="shared" ref="T128" si="61">1000000*(Q130-Q129)/55.85/100</f>
        <v>291.01336182315475</v>
      </c>
    </row>
    <row r="129" spans="1:20" ht="16">
      <c r="A129" t="s">
        <v>56</v>
      </c>
      <c r="B129" s="14" t="s">
        <v>33</v>
      </c>
      <c r="C129">
        <v>99.27</v>
      </c>
      <c r="D129">
        <v>14064.7</v>
      </c>
      <c r="E129" t="s">
        <v>128</v>
      </c>
      <c r="F129">
        <v>14139.2</v>
      </c>
      <c r="H129">
        <f t="shared" si="38"/>
        <v>99.27</v>
      </c>
      <c r="I129">
        <f t="shared" si="15"/>
        <v>74.5</v>
      </c>
      <c r="J129">
        <f>(I129-H129)/I129</f>
        <v>-0.33248322147650999</v>
      </c>
      <c r="L129">
        <v>71.569999999999993</v>
      </c>
      <c r="M129">
        <v>0.21041579999999999</v>
      </c>
      <c r="N129">
        <v>2.0418921000000001</v>
      </c>
      <c r="O129">
        <f t="shared" si="39"/>
        <v>95.365824161073817</v>
      </c>
      <c r="P129" s="7">
        <f t="shared" si="48"/>
        <v>0.22064067694167425</v>
      </c>
      <c r="Q129">
        <f t="shared" si="49"/>
        <v>2.1411151405258386</v>
      </c>
    </row>
    <row r="130" spans="1:20" ht="16">
      <c r="A130" t="s">
        <v>56</v>
      </c>
      <c r="B130" s="14" t="s">
        <v>34</v>
      </c>
      <c r="C130">
        <v>99.49</v>
      </c>
      <c r="D130">
        <v>14043.6</v>
      </c>
      <c r="E130" t="s">
        <v>128</v>
      </c>
      <c r="F130">
        <v>14147</v>
      </c>
      <c r="H130">
        <f t="shared" si="38"/>
        <v>99.49</v>
      </c>
      <c r="I130">
        <f t="shared" ref="I130:I193" si="62">F130-D130</f>
        <v>103.39999999999964</v>
      </c>
      <c r="J130">
        <f>(I130-H130)/I130</f>
        <v>3.7814313346224905E-2</v>
      </c>
      <c r="L130">
        <v>93.17</v>
      </c>
      <c r="M130">
        <v>0.32050479999999998</v>
      </c>
      <c r="N130">
        <v>3.3764807999999999</v>
      </c>
      <c r="O130">
        <f t="shared" si="39"/>
        <v>89.646840425532233</v>
      </c>
      <c r="P130" s="7">
        <f t="shared" si="48"/>
        <v>0.35751934867825785</v>
      </c>
      <c r="Q130">
        <f t="shared" si="49"/>
        <v>3.766424766308158</v>
      </c>
    </row>
    <row r="131" spans="1:20" ht="16">
      <c r="A131" t="s">
        <v>57</v>
      </c>
      <c r="B131" s="14" t="s">
        <v>32</v>
      </c>
      <c r="C131">
        <v>100.09</v>
      </c>
      <c r="D131" t="s">
        <v>128</v>
      </c>
      <c r="E131" t="s">
        <v>128</v>
      </c>
      <c r="F131">
        <v>14163.5</v>
      </c>
      <c r="H131">
        <f t="shared" si="38"/>
        <v>100.09</v>
      </c>
      <c r="I131" t="e">
        <f t="shared" si="62"/>
        <v>#VALUE!</v>
      </c>
      <c r="J131">
        <v>0</v>
      </c>
      <c r="L131">
        <v>89.27</v>
      </c>
      <c r="M131">
        <v>0.94983280000000003</v>
      </c>
      <c r="N131">
        <v>8.6654388999999998</v>
      </c>
      <c r="O131">
        <f t="shared" si="39"/>
        <v>89.27</v>
      </c>
      <c r="P131" s="7">
        <f t="shared" si="48"/>
        <v>1.0640000000000001</v>
      </c>
      <c r="Q131">
        <f t="shared" si="49"/>
        <v>9.7070000000000007</v>
      </c>
      <c r="S131" s="2">
        <f t="shared" ref="S131" si="63">100*(Q133-Q132)/Q131</f>
        <v>94.57986035069132</v>
      </c>
      <c r="T131" s="2">
        <f t="shared" ref="T131" si="64">1000000*(Q133-Q132)/55.85/100</f>
        <v>1643.8436963727138</v>
      </c>
    </row>
    <row r="132" spans="1:20" ht="16">
      <c r="A132" t="s">
        <v>57</v>
      </c>
      <c r="B132" s="14" t="s">
        <v>33</v>
      </c>
      <c r="C132">
        <v>99.13</v>
      </c>
      <c r="D132">
        <v>13554.6</v>
      </c>
      <c r="E132" t="s">
        <v>128</v>
      </c>
      <c r="F132">
        <v>13528.6</v>
      </c>
      <c r="H132">
        <f t="shared" si="38"/>
        <v>99.13</v>
      </c>
      <c r="I132">
        <f t="shared" si="62"/>
        <v>-26</v>
      </c>
      <c r="J132">
        <f>(I132-H132)/I132</f>
        <v>4.8126923076923074</v>
      </c>
      <c r="L132">
        <v>66.86</v>
      </c>
      <c r="M132">
        <v>0.62982119999999997</v>
      </c>
      <c r="N132">
        <v>4.7731354000000001</v>
      </c>
      <c r="O132">
        <f t="shared" si="39"/>
        <v>-254.91660769230765</v>
      </c>
      <c r="P132" s="7">
        <f t="shared" si="48"/>
        <v>-0.24706950469081007</v>
      </c>
      <c r="Q132">
        <f t="shared" si="49"/>
        <v>-1.8724301422374663</v>
      </c>
    </row>
    <row r="133" spans="1:20" ht="16">
      <c r="A133" t="s">
        <v>57</v>
      </c>
      <c r="B133" s="14" t="s">
        <v>34</v>
      </c>
      <c r="C133">
        <v>99.29</v>
      </c>
      <c r="D133">
        <v>14115.6</v>
      </c>
      <c r="E133" t="s">
        <v>128</v>
      </c>
      <c r="F133">
        <v>14204.3</v>
      </c>
      <c r="H133">
        <f t="shared" si="38"/>
        <v>99.29</v>
      </c>
      <c r="I133">
        <f t="shared" si="62"/>
        <v>88.699999999998909</v>
      </c>
      <c r="J133">
        <f>(I133-H133)/I133</f>
        <v>-0.11939120631342985</v>
      </c>
      <c r="L133">
        <v>88.39</v>
      </c>
      <c r="M133">
        <v>0.80258119999999999</v>
      </c>
      <c r="N133">
        <v>7.2311858999999998</v>
      </c>
      <c r="O133">
        <f t="shared" si="39"/>
        <v>98.942988726044064</v>
      </c>
      <c r="P133" s="7">
        <f t="shared" si="48"/>
        <v>0.81115520193371948</v>
      </c>
      <c r="Q133">
        <f t="shared" si="49"/>
        <v>7.3084369020041402</v>
      </c>
    </row>
    <row r="134" spans="1:20" ht="16">
      <c r="A134" t="s">
        <v>58</v>
      </c>
      <c r="B134" s="14" t="s">
        <v>32</v>
      </c>
      <c r="C134">
        <v>100.04</v>
      </c>
      <c r="D134" t="s">
        <v>128</v>
      </c>
      <c r="E134" t="s">
        <v>128</v>
      </c>
      <c r="F134">
        <v>14168.9</v>
      </c>
      <c r="H134">
        <f t="shared" si="38"/>
        <v>100.04</v>
      </c>
      <c r="I134" t="e">
        <f t="shared" si="62"/>
        <v>#VALUE!</v>
      </c>
      <c r="J134">
        <v>0</v>
      </c>
      <c r="L134">
        <v>86.38</v>
      </c>
      <c r="M134">
        <v>1.023603</v>
      </c>
      <c r="N134">
        <v>8.8807278000000007</v>
      </c>
      <c r="O134">
        <f t="shared" si="39"/>
        <v>86.38</v>
      </c>
      <c r="P134" s="7">
        <f t="shared" si="48"/>
        <v>1.1850000000000003</v>
      </c>
      <c r="Q134">
        <f t="shared" si="49"/>
        <v>10.281000000000001</v>
      </c>
      <c r="S134" s="2">
        <f t="shared" ref="S134" si="65">100*(Q136-Q135)/Q134</f>
        <v>21.292698403496079</v>
      </c>
      <c r="T134" s="2">
        <f t="shared" ref="T134" si="66">1000000*(Q136-Q135)/55.85/100</f>
        <v>391.9610246845894</v>
      </c>
    </row>
    <row r="135" spans="1:20" ht="16">
      <c r="A135" t="s">
        <v>58</v>
      </c>
      <c r="B135" s="14" t="s">
        <v>33</v>
      </c>
      <c r="C135">
        <v>99.73</v>
      </c>
      <c r="D135">
        <v>13457.4</v>
      </c>
      <c r="E135" t="s">
        <v>128</v>
      </c>
      <c r="F135">
        <v>13528.6</v>
      </c>
      <c r="H135">
        <f t="shared" si="38"/>
        <v>99.73</v>
      </c>
      <c r="I135">
        <f t="shared" si="62"/>
        <v>71.200000000000728</v>
      </c>
      <c r="J135">
        <f>(I135-H135)/I135</f>
        <v>-0.40070224719099695</v>
      </c>
      <c r="L135">
        <v>62.68</v>
      </c>
      <c r="M135">
        <v>0.62303920000000002</v>
      </c>
      <c r="N135">
        <v>4.8683556000000001</v>
      </c>
      <c r="O135">
        <f t="shared" si="39"/>
        <v>87.79601685393169</v>
      </c>
      <c r="P135" s="7">
        <f t="shared" si="48"/>
        <v>0.7096440389050509</v>
      </c>
      <c r="Q135">
        <f t="shared" si="49"/>
        <v>5.5450757044019419</v>
      </c>
    </row>
    <row r="136" spans="1:20" ht="16">
      <c r="A136" t="s">
        <v>58</v>
      </c>
      <c r="B136" s="14" t="s">
        <v>34</v>
      </c>
      <c r="C136">
        <v>99.76</v>
      </c>
      <c r="D136">
        <v>13398.7</v>
      </c>
      <c r="E136" t="s">
        <v>128</v>
      </c>
      <c r="F136">
        <v>13488.5</v>
      </c>
      <c r="H136">
        <f t="shared" si="38"/>
        <v>99.76</v>
      </c>
      <c r="I136">
        <f t="shared" si="62"/>
        <v>89.799999999999272</v>
      </c>
      <c r="J136">
        <f>(I136-H136)/I136</f>
        <v>-0.11091314031181307</v>
      </c>
      <c r="L136">
        <v>89.58</v>
      </c>
      <c r="M136">
        <v>0.87250919999999998</v>
      </c>
      <c r="N136">
        <v>7.6967135999999998</v>
      </c>
      <c r="O136">
        <f t="shared" si="39"/>
        <v>99.515599109132211</v>
      </c>
      <c r="P136" s="7">
        <f t="shared" si="48"/>
        <v>0.8767562149157907</v>
      </c>
      <c r="Q136">
        <f t="shared" si="49"/>
        <v>7.734178027265374</v>
      </c>
    </row>
    <row r="137" spans="1:20" ht="16">
      <c r="A137" t="s">
        <v>120</v>
      </c>
      <c r="B137" s="14" t="s">
        <v>32</v>
      </c>
      <c r="C137">
        <v>99.66</v>
      </c>
      <c r="D137" t="s">
        <v>128</v>
      </c>
      <c r="E137" t="s">
        <v>128</v>
      </c>
      <c r="F137">
        <v>13645.8</v>
      </c>
      <c r="H137">
        <f t="shared" si="38"/>
        <v>99.66</v>
      </c>
      <c r="I137" t="e">
        <f t="shared" si="62"/>
        <v>#VALUE!</v>
      </c>
      <c r="J137">
        <v>0</v>
      </c>
      <c r="L137">
        <v>94.78</v>
      </c>
      <c r="M137">
        <v>2.1098028000000002</v>
      </c>
      <c r="N137">
        <v>16.962776600000002</v>
      </c>
      <c r="O137">
        <f t="shared" si="39"/>
        <v>94.78</v>
      </c>
      <c r="P137" s="7">
        <f t="shared" si="48"/>
        <v>2.2260000000000004</v>
      </c>
      <c r="Q137">
        <f t="shared" si="49"/>
        <v>17.897000000000002</v>
      </c>
      <c r="S137" s="2">
        <f t="shared" ref="S137" si="67">100*(Q139-Q138)/Q137</f>
        <v>-209.03321235705732</v>
      </c>
      <c r="T137" s="2">
        <f t="shared" ref="T137" si="68">1000000*(Q139-Q138)/55.85/100</f>
        <v>-6698.4196983961601</v>
      </c>
    </row>
    <row r="138" spans="1:20" ht="16">
      <c r="A138" t="s">
        <v>120</v>
      </c>
      <c r="B138" s="14" t="s">
        <v>33</v>
      </c>
      <c r="C138">
        <v>99.9</v>
      </c>
      <c r="D138">
        <v>13.4754</v>
      </c>
      <c r="E138" t="s">
        <v>128</v>
      </c>
      <c r="F138">
        <v>13548.3</v>
      </c>
      <c r="H138">
        <f t="shared" si="38"/>
        <v>99.9</v>
      </c>
      <c r="I138">
        <f t="shared" si="62"/>
        <v>13534.8246</v>
      </c>
      <c r="J138">
        <f>(I138-H138)/I138</f>
        <v>0.99261903992461054</v>
      </c>
      <c r="L138">
        <v>67.680000000000007</v>
      </c>
      <c r="M138">
        <v>1.4097744000000001</v>
      </c>
      <c r="N138">
        <v>11.2626288</v>
      </c>
      <c r="O138">
        <f t="shared" si="39"/>
        <v>0.4995433779023557</v>
      </c>
      <c r="P138" s="7">
        <f t="shared" si="48"/>
        <v>282.21260902703119</v>
      </c>
      <c r="Q138">
        <f t="shared" si="49"/>
        <v>2254.5847464324656</v>
      </c>
    </row>
    <row r="139" spans="1:20" ht="16">
      <c r="A139" t="s">
        <v>120</v>
      </c>
      <c r="B139" s="14" t="s">
        <v>34</v>
      </c>
      <c r="C139">
        <v>99.3</v>
      </c>
      <c r="D139">
        <v>13.6386</v>
      </c>
      <c r="E139" t="s">
        <v>128</v>
      </c>
      <c r="F139">
        <v>13718.3</v>
      </c>
      <c r="H139">
        <f t="shared" si="38"/>
        <v>99.3</v>
      </c>
      <c r="I139">
        <f t="shared" si="62"/>
        <v>13704.661399999999</v>
      </c>
      <c r="J139">
        <f>(I139-H139)/I139</f>
        <v>0.99275429015707028</v>
      </c>
      <c r="L139">
        <v>78.3</v>
      </c>
      <c r="M139">
        <v>1.6450830000000001</v>
      </c>
      <c r="N139">
        <v>12.578894999999999</v>
      </c>
      <c r="O139">
        <f t="shared" si="39"/>
        <v>0.5673390807014016</v>
      </c>
      <c r="P139" s="7">
        <f t="shared" si="48"/>
        <v>289.96468883585163</v>
      </c>
      <c r="Q139">
        <f t="shared" si="49"/>
        <v>2217.1740724169231</v>
      </c>
    </row>
    <row r="140" spans="1:20" ht="16">
      <c r="A140" t="s">
        <v>59</v>
      </c>
      <c r="B140" s="14" t="s">
        <v>32</v>
      </c>
      <c r="C140">
        <v>99.52</v>
      </c>
      <c r="D140" t="s">
        <v>128</v>
      </c>
      <c r="E140" t="s">
        <v>128</v>
      </c>
      <c r="F140">
        <v>13630.7</v>
      </c>
      <c r="H140">
        <f t="shared" si="38"/>
        <v>99.52</v>
      </c>
      <c r="I140" t="e">
        <f t="shared" si="62"/>
        <v>#VALUE!</v>
      </c>
      <c r="J140">
        <v>0</v>
      </c>
      <c r="L140">
        <v>90</v>
      </c>
      <c r="M140">
        <v>1.0296000000000001</v>
      </c>
      <c r="N140">
        <v>9.4275000000000002</v>
      </c>
      <c r="O140">
        <f t="shared" si="39"/>
        <v>90</v>
      </c>
      <c r="P140" s="7">
        <f t="shared" si="48"/>
        <v>1.1440000000000001</v>
      </c>
      <c r="Q140">
        <f t="shared" si="49"/>
        <v>10.475</v>
      </c>
      <c r="S140" s="2">
        <f t="shared" ref="S140" si="69">100*(Q142-Q141)/Q140</f>
        <v>20.666878432512835</v>
      </c>
      <c r="T140" s="2">
        <f t="shared" ref="T140" si="70">1000000*(Q142-Q141)/55.85/100</f>
        <v>387.61960891776539</v>
      </c>
    </row>
    <row r="141" spans="1:20" ht="16">
      <c r="A141" t="s">
        <v>59</v>
      </c>
      <c r="B141" s="14" t="s">
        <v>33</v>
      </c>
      <c r="C141">
        <v>99.54</v>
      </c>
      <c r="D141">
        <v>13531.4</v>
      </c>
      <c r="E141" t="s">
        <v>128</v>
      </c>
      <c r="F141">
        <v>13604.6</v>
      </c>
      <c r="H141">
        <f t="shared" si="38"/>
        <v>99.54</v>
      </c>
      <c r="I141">
        <f t="shared" si="62"/>
        <v>73.200000000000728</v>
      </c>
      <c r="J141">
        <f>(I141-H141)/I141</f>
        <v>-0.35983606557375708</v>
      </c>
      <c r="L141">
        <v>64.95</v>
      </c>
      <c r="M141">
        <v>0.68392350000000002</v>
      </c>
      <c r="N141">
        <v>5.1596279999999997</v>
      </c>
      <c r="O141">
        <f t="shared" si="39"/>
        <v>88.321352459015529</v>
      </c>
      <c r="P141" s="7">
        <f t="shared" si="48"/>
        <v>0.77435804701628252</v>
      </c>
      <c r="Q141">
        <f t="shared" si="49"/>
        <v>5.8418806509946322</v>
      </c>
    </row>
    <row r="142" spans="1:20" ht="16">
      <c r="A142" t="s">
        <v>59</v>
      </c>
      <c r="B142" s="14" t="s">
        <v>34</v>
      </c>
      <c r="C142">
        <v>99.76</v>
      </c>
      <c r="D142">
        <v>13429.1</v>
      </c>
      <c r="E142" t="s">
        <v>128</v>
      </c>
      <c r="F142">
        <v>13520.7</v>
      </c>
      <c r="H142">
        <f t="shared" si="38"/>
        <v>99.76</v>
      </c>
      <c r="I142">
        <f t="shared" si="62"/>
        <v>91.600000000000364</v>
      </c>
      <c r="J142">
        <f>(I142-H142)/I142</f>
        <v>-8.9082969432310144E-2</v>
      </c>
      <c r="L142">
        <v>90.01</v>
      </c>
      <c r="M142">
        <v>0.88749860000000003</v>
      </c>
      <c r="N142">
        <v>7.8488720000000001</v>
      </c>
      <c r="O142">
        <f t="shared" si="39"/>
        <v>98.028358078602238</v>
      </c>
      <c r="P142" s="7">
        <f t="shared" si="48"/>
        <v>0.90534883720930581</v>
      </c>
      <c r="Q142">
        <f t="shared" si="49"/>
        <v>8.0067361668003514</v>
      </c>
    </row>
    <row r="143" spans="1:20" ht="16">
      <c r="A143" t="s">
        <v>60</v>
      </c>
      <c r="B143" s="14" t="s">
        <v>32</v>
      </c>
      <c r="C143">
        <v>99.49</v>
      </c>
      <c r="D143" t="s">
        <v>128</v>
      </c>
      <c r="E143" t="s">
        <v>128</v>
      </c>
      <c r="F143">
        <v>14094.7</v>
      </c>
      <c r="H143">
        <f t="shared" si="38"/>
        <v>99.49</v>
      </c>
      <c r="I143" t="e">
        <f t="shared" si="62"/>
        <v>#VALUE!</v>
      </c>
      <c r="J143">
        <v>0</v>
      </c>
      <c r="L143">
        <v>83.55</v>
      </c>
      <c r="M143">
        <v>0.93074699999999999</v>
      </c>
      <c r="N143">
        <v>8.1812159999999992</v>
      </c>
      <c r="O143">
        <f t="shared" si="39"/>
        <v>83.55</v>
      </c>
      <c r="P143" s="7">
        <f t="shared" si="48"/>
        <v>1.1139999999999999</v>
      </c>
      <c r="Q143">
        <f t="shared" si="49"/>
        <v>9.7919999999999998</v>
      </c>
      <c r="S143" s="2">
        <f t="shared" ref="S143" si="71">100*(Q145-Q144)/Q143</f>
        <v>17.626027327239761</v>
      </c>
      <c r="T143" s="2">
        <f t="shared" ref="T143" si="72">1000000*(Q145-Q144)/55.85/100</f>
        <v>309.03144062369154</v>
      </c>
    </row>
    <row r="144" spans="1:20" ht="16">
      <c r="A144" t="s">
        <v>60</v>
      </c>
      <c r="B144" s="14" t="s">
        <v>33</v>
      </c>
      <c r="C144">
        <v>100.01</v>
      </c>
      <c r="D144">
        <v>13556.5</v>
      </c>
      <c r="E144" t="s">
        <v>128</v>
      </c>
      <c r="F144">
        <v>13632.6</v>
      </c>
      <c r="H144">
        <f t="shared" si="38"/>
        <v>100.01</v>
      </c>
      <c r="I144">
        <f t="shared" si="62"/>
        <v>76.100000000000364</v>
      </c>
      <c r="J144">
        <f>(I144-H144)/I144</f>
        <v>-0.31419185282522377</v>
      </c>
      <c r="L144">
        <v>71.22</v>
      </c>
      <c r="M144">
        <v>0.58970160000000005</v>
      </c>
      <c r="N144">
        <v>5.1413717999999999</v>
      </c>
      <c r="O144">
        <f t="shared" si="39"/>
        <v>93.59674375821244</v>
      </c>
      <c r="P144" s="7">
        <f t="shared" si="48"/>
        <v>0.63004499550045301</v>
      </c>
      <c r="Q144">
        <f t="shared" si="49"/>
        <v>5.4931096890311224</v>
      </c>
    </row>
    <row r="145" spans="1:22" ht="16">
      <c r="A145" t="s">
        <v>60</v>
      </c>
      <c r="B145" s="14" t="s">
        <v>34</v>
      </c>
      <c r="C145">
        <v>100.03</v>
      </c>
      <c r="D145">
        <v>13470.6</v>
      </c>
      <c r="E145" t="s">
        <v>128</v>
      </c>
      <c r="F145">
        <v>13561.8</v>
      </c>
      <c r="H145">
        <f t="shared" si="38"/>
        <v>100.03</v>
      </c>
      <c r="I145">
        <f t="shared" si="62"/>
        <v>91.199999999998909</v>
      </c>
      <c r="J145">
        <f>(I145-H145)/I145</f>
        <v>-9.6820175438609629E-2</v>
      </c>
      <c r="L145">
        <v>89.82</v>
      </c>
      <c r="M145">
        <v>0.88023600000000002</v>
      </c>
      <c r="N145">
        <v>7.1119475999999997</v>
      </c>
      <c r="O145">
        <f t="shared" si="39"/>
        <v>98.516388157895904</v>
      </c>
      <c r="P145" s="7">
        <f t="shared" si="48"/>
        <v>0.89349195241426516</v>
      </c>
      <c r="Q145">
        <f t="shared" si="49"/>
        <v>7.2190502849144398</v>
      </c>
    </row>
    <row r="146" spans="1:22" ht="16">
      <c r="A146" t="s">
        <v>61</v>
      </c>
      <c r="B146" s="14" t="s">
        <v>32</v>
      </c>
      <c r="C146">
        <v>88.45</v>
      </c>
      <c r="D146" t="s">
        <v>128</v>
      </c>
      <c r="E146" t="s">
        <v>128</v>
      </c>
      <c r="F146">
        <v>14182.3</v>
      </c>
      <c r="H146">
        <f t="shared" si="38"/>
        <v>88.45</v>
      </c>
      <c r="I146" t="e">
        <f t="shared" si="62"/>
        <v>#VALUE!</v>
      </c>
      <c r="J146">
        <v>0</v>
      </c>
      <c r="L146">
        <v>72.48</v>
      </c>
      <c r="M146">
        <v>2.2215120000000002</v>
      </c>
      <c r="N146">
        <v>16.976990399999998</v>
      </c>
      <c r="O146">
        <f t="shared" si="39"/>
        <v>72.48</v>
      </c>
      <c r="P146" s="7">
        <f t="shared" si="48"/>
        <v>3.0649999999999999</v>
      </c>
      <c r="Q146">
        <f t="shared" si="49"/>
        <v>23.422999999999995</v>
      </c>
      <c r="S146" s="2">
        <f t="shared" ref="S146" si="73">100*(Q148-Q147)/Q146</f>
        <v>-1303.5483289741851</v>
      </c>
      <c r="T146" s="2">
        <f t="shared" ref="T146" si="74">1000000*(Q148-Q147)/55.85/100</f>
        <v>-54669.673248992534</v>
      </c>
    </row>
    <row r="147" spans="1:22" ht="16">
      <c r="A147" t="s">
        <v>61</v>
      </c>
      <c r="B147" s="14" t="s">
        <v>33</v>
      </c>
      <c r="C147">
        <v>99.55</v>
      </c>
      <c r="D147">
        <v>13.472</v>
      </c>
      <c r="E147" t="s">
        <v>128</v>
      </c>
      <c r="F147">
        <v>13537.2</v>
      </c>
      <c r="H147">
        <f t="shared" si="38"/>
        <v>99.55</v>
      </c>
      <c r="I147">
        <f t="shared" si="62"/>
        <v>13523.728000000001</v>
      </c>
      <c r="J147">
        <f>(I147-H147)/I147</f>
        <v>0.99263886407653279</v>
      </c>
      <c r="L147">
        <v>58.54</v>
      </c>
      <c r="M147">
        <v>1.7380526000000001</v>
      </c>
      <c r="N147">
        <v>13.7756328</v>
      </c>
      <c r="O147">
        <f t="shared" si="39"/>
        <v>0.4309208969597691</v>
      </c>
      <c r="P147" s="7">
        <f t="shared" si="48"/>
        <v>403.3344895228567</v>
      </c>
      <c r="Q147">
        <f t="shared" si="49"/>
        <v>3196.7892244701461</v>
      </c>
    </row>
    <row r="148" spans="1:22" ht="16">
      <c r="A148" t="s">
        <v>61</v>
      </c>
      <c r="B148" s="14" t="s">
        <v>34</v>
      </c>
      <c r="C148">
        <v>100.09</v>
      </c>
      <c r="D148">
        <v>14.037100000000001</v>
      </c>
      <c r="E148" t="s">
        <v>128</v>
      </c>
      <c r="F148">
        <v>14120.4</v>
      </c>
      <c r="H148">
        <f t="shared" si="38"/>
        <v>100.09</v>
      </c>
      <c r="I148">
        <f t="shared" si="62"/>
        <v>14106.3629</v>
      </c>
      <c r="J148">
        <f>(I148-H148)/I148</f>
        <v>0.99290462036816018</v>
      </c>
      <c r="L148">
        <v>80.91</v>
      </c>
      <c r="M148">
        <v>2.0866688999999998</v>
      </c>
      <c r="N148">
        <v>16.599495600000001</v>
      </c>
      <c r="O148">
        <f t="shared" si="39"/>
        <v>0.5740871660121627</v>
      </c>
      <c r="P148" s="7">
        <f t="shared" si="48"/>
        <v>363.47597081725939</v>
      </c>
      <c r="Q148">
        <f t="shared" si="49"/>
        <v>2891.4590993745228</v>
      </c>
    </row>
    <row r="149" spans="1:22" ht="16">
      <c r="A149" t="s">
        <v>62</v>
      </c>
      <c r="B149" s="14" t="s">
        <v>32</v>
      </c>
      <c r="C149">
        <v>100.08</v>
      </c>
      <c r="D149" t="s">
        <v>128</v>
      </c>
      <c r="E149" t="s">
        <v>128</v>
      </c>
      <c r="F149">
        <v>13511.9</v>
      </c>
      <c r="H149">
        <f t="shared" si="38"/>
        <v>100.08</v>
      </c>
      <c r="I149" t="e">
        <f t="shared" si="62"/>
        <v>#VALUE!</v>
      </c>
      <c r="J149">
        <v>0</v>
      </c>
      <c r="L149">
        <v>89.1</v>
      </c>
      <c r="M149">
        <v>1.9227780000000001</v>
      </c>
      <c r="N149">
        <v>15.670908000000001</v>
      </c>
      <c r="O149">
        <f t="shared" si="39"/>
        <v>89.1</v>
      </c>
      <c r="P149" s="7">
        <f t="shared" si="48"/>
        <v>2.1580000000000004</v>
      </c>
      <c r="Q149">
        <f t="shared" si="49"/>
        <v>17.588000000000005</v>
      </c>
      <c r="S149" s="2">
        <f t="shared" ref="S149" si="75">100*(Q151-Q150)/Q149</f>
        <v>177.25429118483217</v>
      </c>
      <c r="T149" s="2">
        <f t="shared" ref="T149" si="76">1000000*(Q151-Q150)/55.85/100</f>
        <v>5582.002638064153</v>
      </c>
      <c r="V149" t="s">
        <v>123</v>
      </c>
    </row>
    <row r="150" spans="1:22" ht="16">
      <c r="A150" t="s">
        <v>62</v>
      </c>
      <c r="B150" s="14" t="s">
        <v>33</v>
      </c>
      <c r="C150">
        <v>100.07</v>
      </c>
      <c r="D150">
        <v>13.5045</v>
      </c>
      <c r="E150" t="s">
        <v>128</v>
      </c>
      <c r="F150">
        <v>13575.6</v>
      </c>
      <c r="H150">
        <f t="shared" si="38"/>
        <v>100.07</v>
      </c>
      <c r="I150">
        <f t="shared" si="62"/>
        <v>13562.095500000001</v>
      </c>
      <c r="J150">
        <f>(I150-H150)/I150</f>
        <v>0.99262134675279345</v>
      </c>
      <c r="L150">
        <v>67.63</v>
      </c>
      <c r="M150">
        <v>1.2741492000000001</v>
      </c>
      <c r="N150">
        <v>10.8248578</v>
      </c>
      <c r="O150">
        <f t="shared" si="39"/>
        <v>0.49901831910857197</v>
      </c>
      <c r="P150" s="7">
        <f t="shared" si="48"/>
        <v>255.33114741681098</v>
      </c>
      <c r="Q150">
        <f t="shared" si="49"/>
        <v>2169.2305443489786</v>
      </c>
      <c r="V150" t="s">
        <v>123</v>
      </c>
    </row>
    <row r="151" spans="1:22" ht="16">
      <c r="A151" t="s">
        <v>62</v>
      </c>
      <c r="B151" s="14" t="s">
        <v>34</v>
      </c>
      <c r="C151">
        <v>100.06</v>
      </c>
      <c r="D151">
        <v>14.0886</v>
      </c>
      <c r="E151" t="s">
        <v>128</v>
      </c>
      <c r="F151">
        <v>14173.1</v>
      </c>
      <c r="H151">
        <f t="shared" si="38"/>
        <v>100.06</v>
      </c>
      <c r="I151">
        <f t="shared" si="62"/>
        <v>14159.011400000001</v>
      </c>
      <c r="J151">
        <f>(I151-H151)/I151</f>
        <v>0.99293312243537002</v>
      </c>
      <c r="L151">
        <v>83.57</v>
      </c>
      <c r="M151">
        <v>1.5610876</v>
      </c>
      <c r="N151">
        <v>12.995134999999999</v>
      </c>
      <c r="O151">
        <f t="shared" si="39"/>
        <v>0.59057895807612226</v>
      </c>
      <c r="P151" s="7">
        <f t="shared" si="48"/>
        <v>264.33173391165496</v>
      </c>
      <c r="Q151">
        <f t="shared" si="49"/>
        <v>2200.4060290825669</v>
      </c>
      <c r="V151" t="s">
        <v>123</v>
      </c>
    </row>
    <row r="152" spans="1:22" ht="16">
      <c r="A152" t="s">
        <v>63</v>
      </c>
      <c r="B152" s="14" t="s">
        <v>32</v>
      </c>
      <c r="C152">
        <v>100.07</v>
      </c>
      <c r="D152" t="s">
        <v>128</v>
      </c>
      <c r="E152" t="s">
        <v>128</v>
      </c>
      <c r="F152">
        <v>14167.2</v>
      </c>
      <c r="H152">
        <f t="shared" si="38"/>
        <v>100.07</v>
      </c>
      <c r="I152" t="e">
        <f t="shared" si="62"/>
        <v>#VALUE!</v>
      </c>
      <c r="J152">
        <v>0</v>
      </c>
      <c r="L152">
        <v>87.69</v>
      </c>
      <c r="M152">
        <v>0.85760820000000004</v>
      </c>
      <c r="N152">
        <v>8.427009</v>
      </c>
      <c r="O152">
        <f t="shared" si="39"/>
        <v>87.69</v>
      </c>
      <c r="P152" s="7">
        <f t="shared" si="48"/>
        <v>0.97800000000000009</v>
      </c>
      <c r="Q152">
        <f t="shared" si="49"/>
        <v>9.6100000000000012</v>
      </c>
      <c r="S152" s="2">
        <f t="shared" ref="S152" si="77">100*(Q154-Q153)/Q152</f>
        <v>265.7747761273568</v>
      </c>
      <c r="T152" s="2">
        <f t="shared" ref="T152" si="78">1000000*(Q154-Q153)/55.85/100</f>
        <v>4573.1344647876431</v>
      </c>
    </row>
    <row r="153" spans="1:22" ht="16">
      <c r="A153" t="s">
        <v>63</v>
      </c>
      <c r="B153" s="14" t="s">
        <v>33</v>
      </c>
      <c r="C153">
        <v>99.47</v>
      </c>
      <c r="D153">
        <v>14.0596999999999</v>
      </c>
      <c r="E153" t="s">
        <v>128</v>
      </c>
      <c r="F153">
        <v>14126.9</v>
      </c>
      <c r="H153">
        <f t="shared" si="38"/>
        <v>99.47</v>
      </c>
      <c r="I153">
        <f t="shared" si="62"/>
        <v>14112.8403</v>
      </c>
      <c r="J153">
        <f>(I153-H153)/I153</f>
        <v>0.99295180857392684</v>
      </c>
      <c r="L153">
        <v>62.59</v>
      </c>
      <c r="M153">
        <v>0.54140350000000004</v>
      </c>
      <c r="N153">
        <v>4.6936241000000001</v>
      </c>
      <c r="O153">
        <f t="shared" si="39"/>
        <v>0.44114630135791799</v>
      </c>
      <c r="P153" s="7">
        <f t="shared" si="48"/>
        <v>122.72651914647693</v>
      </c>
      <c r="Q153">
        <f t="shared" si="49"/>
        <v>1063.9608867970294</v>
      </c>
    </row>
    <row r="154" spans="1:22" ht="16">
      <c r="A154" t="s">
        <v>63</v>
      </c>
      <c r="B154" s="14" t="s">
        <v>34</v>
      </c>
      <c r="C154">
        <v>99.25</v>
      </c>
      <c r="D154">
        <v>13.4346</v>
      </c>
      <c r="E154" t="s">
        <v>128</v>
      </c>
      <c r="F154">
        <v>13525</v>
      </c>
      <c r="H154">
        <f t="shared" si="38"/>
        <v>99.25</v>
      </c>
      <c r="I154">
        <f t="shared" si="62"/>
        <v>13511.565399999999</v>
      </c>
      <c r="J154">
        <f>(I154-H154)/I154</f>
        <v>0.9926544410612852</v>
      </c>
      <c r="L154">
        <v>89.87</v>
      </c>
      <c r="M154">
        <v>0.71716259999999998</v>
      </c>
      <c r="N154">
        <v>7.1922961000000001</v>
      </c>
      <c r="O154">
        <f t="shared" si="39"/>
        <v>0.66014538182230353</v>
      </c>
      <c r="P154" s="7">
        <f t="shared" si="48"/>
        <v>108.6370699163725</v>
      </c>
      <c r="Q154">
        <f t="shared" si="49"/>
        <v>1089.5018427828684</v>
      </c>
    </row>
    <row r="155" spans="1:22" ht="16">
      <c r="A155" t="s">
        <v>64</v>
      </c>
      <c r="B155" s="14" t="s">
        <v>32</v>
      </c>
      <c r="C155">
        <v>99.57</v>
      </c>
      <c r="D155" t="s">
        <v>128</v>
      </c>
      <c r="E155" t="s">
        <v>128</v>
      </c>
      <c r="F155">
        <v>13643.9</v>
      </c>
      <c r="H155">
        <f t="shared" si="38"/>
        <v>99.57</v>
      </c>
      <c r="I155" t="e">
        <f t="shared" si="62"/>
        <v>#VALUE!</v>
      </c>
      <c r="J155">
        <v>0</v>
      </c>
      <c r="L155">
        <v>89.48</v>
      </c>
      <c r="M155">
        <v>0.89390519999999996</v>
      </c>
      <c r="N155">
        <v>9.2862343999999997</v>
      </c>
      <c r="O155">
        <f t="shared" si="39"/>
        <v>89.48</v>
      </c>
      <c r="P155" s="7">
        <f t="shared" si="48"/>
        <v>0.99899999999999989</v>
      </c>
      <c r="Q155">
        <f t="shared" si="49"/>
        <v>10.377999999999998</v>
      </c>
      <c r="S155" s="2">
        <f t="shared" ref="S155" si="79">100*(Q157-Q156)/Q155</f>
        <v>668.29401159093425</v>
      </c>
      <c r="T155" s="2">
        <f t="shared" ref="T155" si="80">1000000*(Q157-Q156)/55.85/100</f>
        <v>12418.183083779259</v>
      </c>
    </row>
    <row r="156" spans="1:22" ht="16">
      <c r="A156" t="s">
        <v>64</v>
      </c>
      <c r="B156" s="14" t="s">
        <v>33</v>
      </c>
      <c r="C156">
        <v>99.87</v>
      </c>
      <c r="D156">
        <v>14.0816</v>
      </c>
      <c r="E156" t="s">
        <v>128</v>
      </c>
      <c r="F156">
        <v>14158.6</v>
      </c>
      <c r="H156">
        <f t="shared" si="38"/>
        <v>99.87</v>
      </c>
      <c r="I156">
        <f t="shared" si="62"/>
        <v>14144.518400000001</v>
      </c>
      <c r="J156">
        <f>(I156-H156)/I156</f>
        <v>0.99293931421518034</v>
      </c>
      <c r="L156">
        <v>72.56</v>
      </c>
      <c r="M156">
        <v>0.6486864</v>
      </c>
      <c r="N156">
        <v>5.7061184000000003</v>
      </c>
      <c r="O156">
        <f t="shared" si="39"/>
        <v>0.51232336054651739</v>
      </c>
      <c r="P156" s="7">
        <f t="shared" si="48"/>
        <v>126.61659607089129</v>
      </c>
      <c r="Q156">
        <f t="shared" si="49"/>
        <v>1113.7728316571468</v>
      </c>
    </row>
    <row r="157" spans="1:22" ht="16">
      <c r="A157" t="s">
        <v>64</v>
      </c>
      <c r="B157" s="14" t="s">
        <v>34</v>
      </c>
      <c r="C157">
        <v>99.52</v>
      </c>
      <c r="D157">
        <v>13.501200000000001</v>
      </c>
      <c r="E157" t="s">
        <v>128</v>
      </c>
      <c r="F157">
        <v>13591.1</v>
      </c>
      <c r="H157">
        <f t="shared" si="38"/>
        <v>99.52</v>
      </c>
      <c r="I157">
        <f t="shared" si="62"/>
        <v>13577.5988</v>
      </c>
      <c r="J157">
        <f>(I157-H157)/I157</f>
        <v>0.99267027981413025</v>
      </c>
      <c r="L157">
        <v>89.99</v>
      </c>
      <c r="M157">
        <v>0.79011220000000004</v>
      </c>
      <c r="N157">
        <v>7.8039328000000001</v>
      </c>
      <c r="O157">
        <f t="shared" si="39"/>
        <v>0.65960151952641866</v>
      </c>
      <c r="P157" s="7">
        <f t="shared" si="48"/>
        <v>119.78629166398611</v>
      </c>
      <c r="Q157">
        <f t="shared" si="49"/>
        <v>1183.1283841800539</v>
      </c>
    </row>
    <row r="158" spans="1:22" ht="16">
      <c r="A158" t="s">
        <v>65</v>
      </c>
      <c r="B158" s="14" t="s">
        <v>32</v>
      </c>
      <c r="C158">
        <v>99.93</v>
      </c>
      <c r="D158" t="s">
        <v>128</v>
      </c>
      <c r="E158" t="s">
        <v>128</v>
      </c>
      <c r="F158">
        <v>13580.2</v>
      </c>
      <c r="H158">
        <f t="shared" si="38"/>
        <v>99.93</v>
      </c>
      <c r="I158" t="e">
        <f t="shared" si="62"/>
        <v>#VALUE!</v>
      </c>
      <c r="J158">
        <v>0</v>
      </c>
      <c r="L158">
        <v>92.29</v>
      </c>
      <c r="M158">
        <v>0.60726820000000004</v>
      </c>
      <c r="N158">
        <v>6.0209995999999997</v>
      </c>
      <c r="O158">
        <f t="shared" si="39"/>
        <v>92.29</v>
      </c>
      <c r="P158" s="7">
        <f t="shared" si="48"/>
        <v>0.65800000000000003</v>
      </c>
      <c r="Q158">
        <f t="shared" si="49"/>
        <v>6.524</v>
      </c>
      <c r="S158" s="2">
        <f t="shared" ref="S158" si="81">100*(Q160-Q159)/Q158</f>
        <v>1978.9062029850959</v>
      </c>
      <c r="T158" s="2">
        <f t="shared" ref="T158" si="82">1000000*(Q160-Q159)/55.85/100</f>
        <v>23116.175592255626</v>
      </c>
    </row>
    <row r="159" spans="1:22" ht="16">
      <c r="A159" t="s">
        <v>65</v>
      </c>
      <c r="B159" s="14" t="s">
        <v>33</v>
      </c>
      <c r="C159">
        <v>99.93</v>
      </c>
      <c r="D159">
        <v>13.5021</v>
      </c>
      <c r="E159" t="s">
        <v>128</v>
      </c>
      <c r="F159">
        <v>13574.2</v>
      </c>
      <c r="H159">
        <f t="shared" si="38"/>
        <v>99.93</v>
      </c>
      <c r="I159">
        <f t="shared" si="62"/>
        <v>13560.697900000001</v>
      </c>
      <c r="J159">
        <f>(I159-H159)/I159</f>
        <v>0.99263091024245886</v>
      </c>
      <c r="L159">
        <v>69.88</v>
      </c>
      <c r="M159">
        <v>0.35638799999999998</v>
      </c>
      <c r="N159">
        <v>3.0041411999999998</v>
      </c>
      <c r="O159">
        <f t="shared" si="39"/>
        <v>0.51495199225696808</v>
      </c>
      <c r="P159" s="7">
        <f t="shared" si="48"/>
        <v>69.208004893426548</v>
      </c>
      <c r="Q159">
        <f t="shared" si="49"/>
        <v>583.38277066047203</v>
      </c>
    </row>
    <row r="160" spans="1:22" ht="16">
      <c r="A160" t="s">
        <v>65</v>
      </c>
      <c r="B160" s="14" t="s">
        <v>34</v>
      </c>
      <c r="C160">
        <v>99.91</v>
      </c>
      <c r="D160">
        <v>13.4880999999999</v>
      </c>
      <c r="E160" t="s">
        <v>128</v>
      </c>
      <c r="F160">
        <v>13580.2</v>
      </c>
      <c r="H160">
        <f t="shared" si="38"/>
        <v>99.91</v>
      </c>
      <c r="I160">
        <f t="shared" si="62"/>
        <v>13566.7119</v>
      </c>
      <c r="J160">
        <f>(I160-H160)/I160</f>
        <v>0.9926356510894877</v>
      </c>
      <c r="L160">
        <v>94.63</v>
      </c>
      <c r="M160">
        <v>0.51667980000000002</v>
      </c>
      <c r="N160">
        <v>4.9652361000000003</v>
      </c>
      <c r="O160">
        <f t="shared" si="39"/>
        <v>0.69688833740177358</v>
      </c>
      <c r="P160" s="7">
        <f t="shared" si="48"/>
        <v>74.140973850466537</v>
      </c>
      <c r="Q160">
        <f t="shared" si="49"/>
        <v>712.48661134321969</v>
      </c>
    </row>
    <row r="161" spans="1:20" ht="16">
      <c r="A161" t="s">
        <v>68</v>
      </c>
      <c r="B161" s="14" t="s">
        <v>32</v>
      </c>
      <c r="C161">
        <v>100.01</v>
      </c>
      <c r="D161" t="s">
        <v>128</v>
      </c>
      <c r="E161" t="s">
        <v>128</v>
      </c>
      <c r="F161" t="s">
        <v>128</v>
      </c>
      <c r="H161">
        <f t="shared" si="38"/>
        <v>100.01</v>
      </c>
      <c r="I161" t="e">
        <f t="shared" si="62"/>
        <v>#VALUE!</v>
      </c>
      <c r="J161">
        <v>0</v>
      </c>
      <c r="L161">
        <v>88.71</v>
      </c>
      <c r="M161">
        <v>0.98645519999999998</v>
      </c>
      <c r="N161">
        <v>8.8204352999999998</v>
      </c>
      <c r="O161">
        <f t="shared" si="39"/>
        <v>88.71</v>
      </c>
      <c r="P161" s="7">
        <f t="shared" ref="P161:P187" si="83">100*M161/O161</f>
        <v>1.1120000000000001</v>
      </c>
      <c r="Q161">
        <f t="shared" ref="Q161:Q187" si="84">100*N161/O161</f>
        <v>9.9429999999999996</v>
      </c>
      <c r="S161" s="2">
        <f t="shared" ref="S161" si="85">100*(Q163-Q162)/Q161</f>
        <v>1243.1443546404564</v>
      </c>
      <c r="T161" s="2">
        <f t="shared" ref="T161" si="86">1000000*(Q163-Q162)/55.85/100</f>
        <v>22131.753479301802</v>
      </c>
    </row>
    <row r="162" spans="1:20" ht="16">
      <c r="A162" t="s">
        <v>68</v>
      </c>
      <c r="B162" s="14" t="s">
        <v>33</v>
      </c>
      <c r="C162">
        <v>99.21</v>
      </c>
      <c r="D162">
        <v>14.053800000000001</v>
      </c>
      <c r="E162" t="s">
        <v>128</v>
      </c>
      <c r="F162">
        <v>14128.3</v>
      </c>
      <c r="H162">
        <f t="shared" si="38"/>
        <v>99.21</v>
      </c>
      <c r="I162">
        <f t="shared" si="62"/>
        <v>14114.2462</v>
      </c>
      <c r="J162">
        <f>(I162-H162)/I162</f>
        <v>0.99297093173845874</v>
      </c>
      <c r="L162">
        <v>71.27</v>
      </c>
      <c r="M162">
        <v>0.60151880000000002</v>
      </c>
      <c r="N162">
        <v>5.2226656</v>
      </c>
      <c r="O162">
        <f t="shared" si="39"/>
        <v>0.50096169500004351</v>
      </c>
      <c r="P162" s="7">
        <f t="shared" si="83"/>
        <v>120.07281315190133</v>
      </c>
      <c r="Q162">
        <f t="shared" si="84"/>
        <v>1042.5279322003944</v>
      </c>
    </row>
    <row r="163" spans="1:20" ht="16">
      <c r="A163" t="s">
        <v>68</v>
      </c>
      <c r="B163" s="14" t="s">
        <v>34</v>
      </c>
      <c r="C163">
        <v>99.4</v>
      </c>
      <c r="D163">
        <v>14.0586</v>
      </c>
      <c r="E163" t="s">
        <v>128</v>
      </c>
      <c r="F163">
        <v>14158.5</v>
      </c>
      <c r="H163">
        <f t="shared" si="38"/>
        <v>99.4</v>
      </c>
      <c r="I163">
        <f t="shared" si="62"/>
        <v>14144.4414</v>
      </c>
      <c r="J163">
        <f>(I163-H163)/I163</f>
        <v>0.99297250437899942</v>
      </c>
      <c r="L163">
        <v>98.11</v>
      </c>
      <c r="M163">
        <v>0.86925459999999999</v>
      </c>
      <c r="N163">
        <v>8.0401144999999996</v>
      </c>
      <c r="O163">
        <f t="shared" si="39"/>
        <v>0.68946759537637092</v>
      </c>
      <c r="P163" s="7">
        <f t="shared" si="83"/>
        <v>126.07620805231402</v>
      </c>
      <c r="Q163">
        <f t="shared" si="84"/>
        <v>1166.133775382295</v>
      </c>
    </row>
    <row r="164" spans="1:20" ht="16">
      <c r="A164" t="s">
        <v>69</v>
      </c>
      <c r="B164" s="14" t="s">
        <v>32</v>
      </c>
      <c r="C164">
        <v>99.83</v>
      </c>
      <c r="D164" t="s">
        <v>128</v>
      </c>
      <c r="E164" t="s">
        <v>128</v>
      </c>
      <c r="F164">
        <v>14228.4</v>
      </c>
      <c r="H164">
        <f t="shared" ref="H164:H227" si="87">C164</f>
        <v>99.83</v>
      </c>
      <c r="I164" t="e">
        <f t="shared" si="62"/>
        <v>#VALUE!</v>
      </c>
      <c r="J164">
        <v>0</v>
      </c>
      <c r="L164">
        <v>91.82</v>
      </c>
      <c r="M164">
        <v>0.69783200000000001</v>
      </c>
      <c r="N164">
        <v>6.9783200000000001</v>
      </c>
      <c r="O164">
        <f t="shared" ref="O164:O227" si="88">(L164-(L164*J164))</f>
        <v>91.82</v>
      </c>
      <c r="P164" s="7">
        <f t="shared" si="83"/>
        <v>0.76</v>
      </c>
      <c r="Q164">
        <f t="shared" si="84"/>
        <v>7.6000000000000005</v>
      </c>
      <c r="S164" s="2">
        <f t="shared" ref="S164" si="89">100*(Q166-Q165)/Q164</f>
        <v>2144.3442125727593</v>
      </c>
      <c r="T164" s="2">
        <f t="shared" ref="T164" si="90">1000000*(Q166-Q165)/55.85/100</f>
        <v>29179.974960703617</v>
      </c>
    </row>
    <row r="165" spans="1:20" ht="16">
      <c r="A165" t="s">
        <v>69</v>
      </c>
      <c r="B165" s="14" t="s">
        <v>33</v>
      </c>
      <c r="C165">
        <v>99.93</v>
      </c>
      <c r="D165">
        <v>13.43</v>
      </c>
      <c r="E165" t="s">
        <v>128</v>
      </c>
      <c r="F165">
        <v>13508.4</v>
      </c>
      <c r="H165">
        <f t="shared" si="87"/>
        <v>99.93</v>
      </c>
      <c r="I165">
        <f t="shared" si="62"/>
        <v>13494.97</v>
      </c>
      <c r="J165">
        <f>(I165-H165)/I165</f>
        <v>0.99259501873661071</v>
      </c>
      <c r="L165">
        <v>74.989999999999995</v>
      </c>
      <c r="M165">
        <v>0.43644179999999999</v>
      </c>
      <c r="N165">
        <v>4.1836921</v>
      </c>
      <c r="O165">
        <f t="shared" si="88"/>
        <v>0.55529954494156186</v>
      </c>
      <c r="P165" s="7">
        <f t="shared" si="83"/>
        <v>78.59574241969348</v>
      </c>
      <c r="Q165">
        <f t="shared" si="84"/>
        <v>753.41176453517176</v>
      </c>
    </row>
    <row r="166" spans="1:20" ht="16">
      <c r="A166" t="s">
        <v>69</v>
      </c>
      <c r="B166" s="14" t="s">
        <v>34</v>
      </c>
      <c r="C166">
        <v>99.26</v>
      </c>
      <c r="D166">
        <v>14.0824</v>
      </c>
      <c r="E166" t="s">
        <v>128</v>
      </c>
      <c r="F166">
        <v>14175.7</v>
      </c>
      <c r="H166">
        <f t="shared" si="87"/>
        <v>99.26</v>
      </c>
      <c r="I166">
        <f t="shared" si="62"/>
        <v>14161.617600000001</v>
      </c>
      <c r="J166">
        <f>(I166-H166)/I166</f>
        <v>0.99299091369336223</v>
      </c>
      <c r="L166">
        <v>94.69</v>
      </c>
      <c r="M166">
        <v>0.61453809999999998</v>
      </c>
      <c r="N166">
        <v>6.0819387000000003</v>
      </c>
      <c r="O166">
        <f t="shared" si="88"/>
        <v>0.66369038237553468</v>
      </c>
      <c r="P166" s="7">
        <f t="shared" si="83"/>
        <v>92.594094523472705</v>
      </c>
      <c r="Q166">
        <f t="shared" si="84"/>
        <v>916.38192469070145</v>
      </c>
    </row>
    <row r="167" spans="1:20" ht="16">
      <c r="A167" t="s">
        <v>70</v>
      </c>
      <c r="B167" s="14" t="s">
        <v>32</v>
      </c>
      <c r="C167">
        <v>99.75</v>
      </c>
      <c r="D167" t="s">
        <v>128</v>
      </c>
      <c r="E167" t="s">
        <v>128</v>
      </c>
      <c r="F167" t="s">
        <v>128</v>
      </c>
      <c r="H167">
        <f t="shared" si="87"/>
        <v>99.75</v>
      </c>
      <c r="I167" t="e">
        <f t="shared" si="62"/>
        <v>#VALUE!</v>
      </c>
      <c r="J167">
        <v>0</v>
      </c>
      <c r="L167">
        <v>93.66</v>
      </c>
      <c r="M167">
        <v>0.74085060000000003</v>
      </c>
      <c r="N167">
        <v>7.1827854000000002</v>
      </c>
      <c r="O167">
        <f t="shared" si="88"/>
        <v>93.66</v>
      </c>
      <c r="P167" s="7">
        <f t="shared" si="83"/>
        <v>0.79100000000000004</v>
      </c>
      <c r="Q167">
        <f t="shared" si="84"/>
        <v>7.6690000000000005</v>
      </c>
      <c r="S167" s="2">
        <f t="shared" ref="S167" si="91">100*(Q169-Q168)/Q167</f>
        <v>1508.02258239859</v>
      </c>
      <c r="T167" s="2">
        <f t="shared" ref="T167" si="92">1000000*(Q169-Q168)/55.85/100</f>
        <v>20707.29665965047</v>
      </c>
    </row>
    <row r="168" spans="1:20" ht="16">
      <c r="A168" t="s">
        <v>70</v>
      </c>
      <c r="B168" s="14" t="s">
        <v>33</v>
      </c>
      <c r="C168">
        <v>99.81</v>
      </c>
      <c r="D168">
        <v>14.0465</v>
      </c>
      <c r="E168" t="s">
        <v>128</v>
      </c>
      <c r="F168">
        <v>14128.3</v>
      </c>
      <c r="H168">
        <f t="shared" si="87"/>
        <v>99.81</v>
      </c>
      <c r="I168">
        <f t="shared" si="62"/>
        <v>14114.253499999999</v>
      </c>
      <c r="J168">
        <f>(I168-H168)/I168</f>
        <v>0.99292842515546431</v>
      </c>
      <c r="L168">
        <v>75.260000000000005</v>
      </c>
      <c r="M168">
        <v>0.45682820000000002</v>
      </c>
      <c r="N168">
        <v>3.9684598000000002</v>
      </c>
      <c r="O168">
        <f t="shared" si="88"/>
        <v>0.53220672279975645</v>
      </c>
      <c r="P168" s="7">
        <f t="shared" si="83"/>
        <v>85.836608300771559</v>
      </c>
      <c r="Q168">
        <f t="shared" si="84"/>
        <v>745.66134360785566</v>
      </c>
    </row>
    <row r="169" spans="1:20" ht="16">
      <c r="A169" t="s">
        <v>70</v>
      </c>
      <c r="B169" s="14" t="s">
        <v>34</v>
      </c>
      <c r="C169">
        <v>100</v>
      </c>
      <c r="D169">
        <v>13.630800000000001</v>
      </c>
      <c r="E169" t="s">
        <v>128</v>
      </c>
      <c r="F169">
        <v>13726.6</v>
      </c>
      <c r="H169">
        <f t="shared" si="87"/>
        <v>100</v>
      </c>
      <c r="I169">
        <f t="shared" si="62"/>
        <v>13712.9692</v>
      </c>
      <c r="J169">
        <f>(I169-H169)/I169</f>
        <v>0.99270763329651468</v>
      </c>
      <c r="L169">
        <v>95.15</v>
      </c>
      <c r="M169">
        <v>0.635602</v>
      </c>
      <c r="N169">
        <v>5.9763714999999999</v>
      </c>
      <c r="O169">
        <f t="shared" si="88"/>
        <v>0.69386869183662725</v>
      </c>
      <c r="P169" s="7">
        <f t="shared" si="83"/>
        <v>91.602634256000385</v>
      </c>
      <c r="Q169">
        <f t="shared" si="84"/>
        <v>861.31159545200353</v>
      </c>
    </row>
    <row r="170" spans="1:20" ht="16">
      <c r="A170" t="s">
        <v>71</v>
      </c>
      <c r="B170" s="14" t="s">
        <v>32</v>
      </c>
      <c r="C170">
        <v>91.79</v>
      </c>
      <c r="D170" t="s">
        <v>128</v>
      </c>
      <c r="E170" t="s">
        <v>128</v>
      </c>
      <c r="F170">
        <v>13556.3</v>
      </c>
      <c r="H170">
        <f t="shared" si="87"/>
        <v>91.79</v>
      </c>
      <c r="I170" t="e">
        <f t="shared" si="62"/>
        <v>#VALUE!</v>
      </c>
      <c r="J170">
        <v>0</v>
      </c>
      <c r="L170">
        <v>83.55</v>
      </c>
      <c r="M170">
        <v>1.9667669999999999</v>
      </c>
      <c r="N170">
        <v>15.069077999999999</v>
      </c>
      <c r="O170">
        <f t="shared" si="88"/>
        <v>83.55</v>
      </c>
      <c r="P170" s="7">
        <f t="shared" si="83"/>
        <v>2.3540000000000001</v>
      </c>
      <c r="Q170">
        <f t="shared" si="84"/>
        <v>18.036000000000001</v>
      </c>
      <c r="S170" s="2">
        <f t="shared" ref="S170" si="93">100*(Q172-Q171)/Q170</f>
        <v>12.235722790775311</v>
      </c>
      <c r="T170" s="2">
        <f t="shared" ref="T170" si="94">1000000*(Q172-Q171)/55.85/100</f>
        <v>395.13607207595976</v>
      </c>
    </row>
    <row r="171" spans="1:20" ht="16">
      <c r="A171" t="s">
        <v>71</v>
      </c>
      <c r="B171" s="14" t="s">
        <v>33</v>
      </c>
      <c r="C171">
        <v>99.83</v>
      </c>
      <c r="D171">
        <v>13.4885</v>
      </c>
      <c r="E171" t="s">
        <v>128</v>
      </c>
      <c r="F171">
        <v>13560</v>
      </c>
      <c r="H171">
        <f t="shared" si="87"/>
        <v>99.83</v>
      </c>
      <c r="I171">
        <f t="shared" si="62"/>
        <v>13546.511500000001</v>
      </c>
      <c r="J171">
        <f>(I171-H171)/I171</f>
        <v>0.99263057503771357</v>
      </c>
      <c r="L171">
        <v>69.83</v>
      </c>
      <c r="M171">
        <v>1.4796977</v>
      </c>
      <c r="N171">
        <v>11.944421500000001</v>
      </c>
      <c r="O171">
        <f t="shared" si="88"/>
        <v>0.51460694511645499</v>
      </c>
      <c r="P171" s="7">
        <f t="shared" si="83"/>
        <v>287.53939565762101</v>
      </c>
      <c r="Q171">
        <f t="shared" si="84"/>
        <v>2321.0766223329906</v>
      </c>
    </row>
    <row r="172" spans="1:20" ht="16">
      <c r="A172" t="s">
        <v>71</v>
      </c>
      <c r="B172" s="14" t="s">
        <v>34</v>
      </c>
      <c r="C172">
        <v>99.39</v>
      </c>
      <c r="D172">
        <v>14.0848999999999</v>
      </c>
      <c r="E172" t="s">
        <v>128</v>
      </c>
      <c r="F172">
        <v>14175.2</v>
      </c>
      <c r="H172">
        <f t="shared" si="87"/>
        <v>99.39</v>
      </c>
      <c r="I172">
        <f t="shared" si="62"/>
        <v>14161.115100000001</v>
      </c>
      <c r="J172">
        <f>(I172-H172)/I172</f>
        <v>0.99298148491145311</v>
      </c>
      <c r="L172">
        <v>88.87</v>
      </c>
      <c r="M172">
        <v>1.7809547999999999</v>
      </c>
      <c r="N172">
        <v>14.491142200000001</v>
      </c>
      <c r="O172">
        <f t="shared" si="88"/>
        <v>0.62373543591915848</v>
      </c>
      <c r="P172" s="7">
        <f t="shared" si="83"/>
        <v>285.53048254754395</v>
      </c>
      <c r="Q172">
        <f t="shared" si="84"/>
        <v>2323.2834572955348</v>
      </c>
    </row>
    <row r="173" spans="1:20" ht="16">
      <c r="A173" t="s">
        <v>72</v>
      </c>
      <c r="B173" s="14" t="s">
        <v>32</v>
      </c>
      <c r="C173">
        <v>99.78</v>
      </c>
      <c r="D173" t="s">
        <v>128</v>
      </c>
      <c r="E173" t="s">
        <v>128</v>
      </c>
      <c r="F173">
        <v>14184.4</v>
      </c>
      <c r="H173">
        <f t="shared" si="87"/>
        <v>99.78</v>
      </c>
      <c r="I173" t="e">
        <f t="shared" si="62"/>
        <v>#VALUE!</v>
      </c>
      <c r="J173">
        <v>0</v>
      </c>
      <c r="L173">
        <v>91.1</v>
      </c>
      <c r="M173">
        <v>0.98661299999999996</v>
      </c>
      <c r="N173">
        <v>8.9797270000000005</v>
      </c>
      <c r="O173">
        <f t="shared" si="88"/>
        <v>91.1</v>
      </c>
      <c r="P173" s="7">
        <f t="shared" si="83"/>
        <v>1.083</v>
      </c>
      <c r="Q173">
        <f t="shared" si="84"/>
        <v>9.8570000000000011</v>
      </c>
      <c r="S173" s="2">
        <f t="shared" ref="S173" si="95">100*(Q175-Q174)/Q173</f>
        <v>917.81962069451583</v>
      </c>
      <c r="T173" s="2">
        <f t="shared" ref="T173" si="96">1000000*(Q175-Q174)/55.85/100</f>
        <v>16198.653538381093</v>
      </c>
    </row>
    <row r="174" spans="1:20" ht="16">
      <c r="A174" t="s">
        <v>72</v>
      </c>
      <c r="B174" s="14" t="s">
        <v>33</v>
      </c>
      <c r="C174">
        <v>99.65</v>
      </c>
      <c r="D174">
        <v>14.1173</v>
      </c>
      <c r="E174" t="s">
        <v>128</v>
      </c>
      <c r="F174">
        <v>14167.8</v>
      </c>
      <c r="H174">
        <f t="shared" si="87"/>
        <v>99.65</v>
      </c>
      <c r="I174">
        <f t="shared" si="62"/>
        <v>14153.682699999999</v>
      </c>
      <c r="J174">
        <f>(I174-H174)/I174</f>
        <v>0.99295942956245586</v>
      </c>
      <c r="L174">
        <v>49.73</v>
      </c>
      <c r="M174">
        <v>0.51072709999999999</v>
      </c>
      <c r="N174">
        <v>3.6138791000000001</v>
      </c>
      <c r="O174">
        <f t="shared" si="88"/>
        <v>0.35012756785906873</v>
      </c>
      <c r="P174" s="7">
        <f t="shared" si="83"/>
        <v>145.86886234721592</v>
      </c>
      <c r="Q174">
        <f t="shared" si="84"/>
        <v>1032.1606842037179</v>
      </c>
    </row>
    <row r="175" spans="1:20" ht="16">
      <c r="A175" t="s">
        <v>72</v>
      </c>
      <c r="B175" s="14" t="s">
        <v>34</v>
      </c>
      <c r="C175">
        <v>99.82</v>
      </c>
      <c r="D175">
        <v>13.484</v>
      </c>
      <c r="E175" t="s">
        <v>128</v>
      </c>
      <c r="F175">
        <v>13576.9</v>
      </c>
      <c r="H175">
        <f t="shared" si="87"/>
        <v>99.82</v>
      </c>
      <c r="I175">
        <f t="shared" si="62"/>
        <v>13563.415999999999</v>
      </c>
      <c r="J175">
        <f>(I175-H175)/I175</f>
        <v>0.99264049705472424</v>
      </c>
      <c r="L175">
        <v>92.46</v>
      </c>
      <c r="M175">
        <v>0.88669140000000002</v>
      </c>
      <c r="N175">
        <v>7.6390452</v>
      </c>
      <c r="O175">
        <f t="shared" si="88"/>
        <v>0.6804596423202014</v>
      </c>
      <c r="P175" s="7">
        <f t="shared" si="83"/>
        <v>130.3077133239818</v>
      </c>
      <c r="Q175">
        <f t="shared" si="84"/>
        <v>1122.6301642155763</v>
      </c>
    </row>
    <row r="176" spans="1:20" ht="16">
      <c r="A176" t="s">
        <v>73</v>
      </c>
      <c r="B176" s="14" t="s">
        <v>32</v>
      </c>
      <c r="C176">
        <v>99.2</v>
      </c>
      <c r="D176" t="s">
        <v>128</v>
      </c>
      <c r="E176" t="s">
        <v>128</v>
      </c>
      <c r="F176">
        <v>14174.7</v>
      </c>
      <c r="H176">
        <f t="shared" si="87"/>
        <v>99.2</v>
      </c>
      <c r="I176" t="e">
        <f t="shared" si="62"/>
        <v>#VALUE!</v>
      </c>
      <c r="J176">
        <v>0</v>
      </c>
      <c r="L176">
        <v>89.79</v>
      </c>
      <c r="M176">
        <v>0.99128159999999998</v>
      </c>
      <c r="N176">
        <v>9.1352346000000004</v>
      </c>
      <c r="O176">
        <f t="shared" si="88"/>
        <v>89.79</v>
      </c>
      <c r="P176" s="7">
        <f t="shared" si="83"/>
        <v>1.1039999999999999</v>
      </c>
      <c r="Q176">
        <f t="shared" si="84"/>
        <v>10.173999999999999</v>
      </c>
      <c r="S176" s="2">
        <f t="shared" ref="S176" si="97">100*(Q178-Q177)/Q176</f>
        <v>1014.7289132379624</v>
      </c>
      <c r="T176" s="2">
        <f t="shared" ref="T176" si="98">1000000*(Q178-Q177)/55.85/100</f>
        <v>18484.963228796827</v>
      </c>
    </row>
    <row r="177" spans="1:20" ht="16">
      <c r="A177" t="s">
        <v>73</v>
      </c>
      <c r="B177" s="14" t="s">
        <v>33</v>
      </c>
      <c r="C177">
        <v>99.37</v>
      </c>
      <c r="D177">
        <v>13.524800000000001</v>
      </c>
      <c r="E177" t="s">
        <v>128</v>
      </c>
      <c r="F177">
        <v>13596.5</v>
      </c>
      <c r="H177">
        <f t="shared" si="87"/>
        <v>99.37</v>
      </c>
      <c r="I177">
        <f t="shared" si="62"/>
        <v>13582.975200000001</v>
      </c>
      <c r="J177">
        <f>(I177-H177)/I177</f>
        <v>0.99268422429277492</v>
      </c>
      <c r="L177">
        <v>65.709999999999994</v>
      </c>
      <c r="M177">
        <v>0.63672989999999996</v>
      </c>
      <c r="N177">
        <v>5.0340430999999999</v>
      </c>
      <c r="O177">
        <f t="shared" si="88"/>
        <v>0.48071962172176086</v>
      </c>
      <c r="P177" s="7">
        <f t="shared" si="83"/>
        <v>132.4534866539185</v>
      </c>
      <c r="Q177">
        <f t="shared" si="84"/>
        <v>1047.1890209036837</v>
      </c>
    </row>
    <row r="178" spans="1:20" ht="16">
      <c r="A178" t="s">
        <v>73</v>
      </c>
      <c r="B178" s="14" t="s">
        <v>34</v>
      </c>
      <c r="C178">
        <v>99.53</v>
      </c>
      <c r="D178">
        <v>13.524800000000001</v>
      </c>
      <c r="E178" t="s">
        <v>128</v>
      </c>
      <c r="F178">
        <v>13607.5</v>
      </c>
      <c r="H178">
        <f t="shared" si="87"/>
        <v>99.53</v>
      </c>
      <c r="I178">
        <f t="shared" si="62"/>
        <v>13593.975200000001</v>
      </c>
      <c r="J178">
        <f>(I178-H178)/I178</f>
        <v>0.9926783741668147</v>
      </c>
      <c r="L178">
        <v>105.13</v>
      </c>
      <c r="M178">
        <v>0.96404210000000001</v>
      </c>
      <c r="N178">
        <v>8.8550999000000008</v>
      </c>
      <c r="O178">
        <f t="shared" si="88"/>
        <v>0.7697225238427734</v>
      </c>
      <c r="P178" s="7">
        <f t="shared" si="83"/>
        <v>125.24540599216233</v>
      </c>
      <c r="Q178">
        <f t="shared" si="84"/>
        <v>1150.427540536514</v>
      </c>
    </row>
    <row r="179" spans="1:20" ht="16">
      <c r="A179" t="s">
        <v>74</v>
      </c>
      <c r="B179" s="14" t="s">
        <v>32</v>
      </c>
      <c r="C179">
        <v>99.65</v>
      </c>
      <c r="D179" t="s">
        <v>128</v>
      </c>
      <c r="E179" t="s">
        <v>128</v>
      </c>
      <c r="F179" t="s">
        <v>128</v>
      </c>
      <c r="H179">
        <f t="shared" si="87"/>
        <v>99.65</v>
      </c>
      <c r="I179" t="e">
        <f t="shared" si="62"/>
        <v>#VALUE!</v>
      </c>
      <c r="J179">
        <v>0</v>
      </c>
      <c r="L179">
        <v>92.66</v>
      </c>
      <c r="M179">
        <v>0.84227940000000001</v>
      </c>
      <c r="N179">
        <v>8.8193788000000009</v>
      </c>
      <c r="O179">
        <f t="shared" si="88"/>
        <v>92.66</v>
      </c>
      <c r="P179" s="7">
        <f t="shared" si="83"/>
        <v>0.90900000000000003</v>
      </c>
      <c r="Q179">
        <f t="shared" si="84"/>
        <v>9.5180000000000007</v>
      </c>
      <c r="S179" s="2">
        <f t="shared" ref="S179" si="99">100*(Q181-Q180)/Q179</f>
        <v>515.04023338769571</v>
      </c>
      <c r="T179" s="2">
        <f t="shared" ref="T179" si="100">1000000*(Q181-Q180)/55.85/100</f>
        <v>8777.355311341249</v>
      </c>
    </row>
    <row r="180" spans="1:20" ht="16">
      <c r="A180" t="s">
        <v>74</v>
      </c>
      <c r="B180" s="14" t="s">
        <v>33</v>
      </c>
      <c r="C180">
        <v>99.16</v>
      </c>
      <c r="D180">
        <v>14.0672</v>
      </c>
      <c r="E180" t="s">
        <v>128</v>
      </c>
      <c r="F180">
        <v>14137.7</v>
      </c>
      <c r="H180">
        <f t="shared" si="87"/>
        <v>99.16</v>
      </c>
      <c r="I180">
        <f t="shared" si="62"/>
        <v>14123.632800000001</v>
      </c>
      <c r="J180">
        <f>(I180-H180)/I180</f>
        <v>0.99297914343963967</v>
      </c>
      <c r="L180">
        <v>61.78</v>
      </c>
      <c r="M180">
        <v>0.49547560000000002</v>
      </c>
      <c r="N180">
        <v>4.2856785999999998</v>
      </c>
      <c r="O180">
        <f t="shared" si="88"/>
        <v>0.43374851829906191</v>
      </c>
      <c r="P180" s="7">
        <f t="shared" si="83"/>
        <v>114.23107609519911</v>
      </c>
      <c r="Q180">
        <f t="shared" si="84"/>
        <v>988.05607839450886</v>
      </c>
    </row>
    <row r="181" spans="1:20" ht="16">
      <c r="A181" t="s">
        <v>74</v>
      </c>
      <c r="B181" s="14" t="s">
        <v>34</v>
      </c>
      <c r="C181">
        <v>101.02</v>
      </c>
      <c r="D181">
        <v>13.5434</v>
      </c>
      <c r="E181" t="s">
        <v>128</v>
      </c>
      <c r="F181">
        <v>13640.7</v>
      </c>
      <c r="H181">
        <f t="shared" si="87"/>
        <v>101.02</v>
      </c>
      <c r="I181">
        <f t="shared" si="62"/>
        <v>13627.1566</v>
      </c>
      <c r="J181">
        <f>(I181-H181)/I181</f>
        <v>0.99258686144400798</v>
      </c>
      <c r="L181">
        <v>96.18</v>
      </c>
      <c r="M181">
        <v>0.75212760000000001</v>
      </c>
      <c r="N181">
        <v>7.3943184000000004</v>
      </c>
      <c r="O181">
        <f t="shared" si="88"/>
        <v>0.71299566631530809</v>
      </c>
      <c r="P181" s="7">
        <f t="shared" si="83"/>
        <v>105.48838310433526</v>
      </c>
      <c r="Q181">
        <f t="shared" si="84"/>
        <v>1037.0776078083497</v>
      </c>
    </row>
    <row r="182" spans="1:20" ht="16">
      <c r="A182" t="s">
        <v>75</v>
      </c>
      <c r="B182" s="14" t="s">
        <v>32</v>
      </c>
      <c r="C182">
        <v>99.73</v>
      </c>
      <c r="D182" t="s">
        <v>128</v>
      </c>
      <c r="E182" t="s">
        <v>128</v>
      </c>
      <c r="F182">
        <v>14186.7</v>
      </c>
      <c r="H182">
        <f t="shared" si="87"/>
        <v>99.73</v>
      </c>
      <c r="I182" t="e">
        <f t="shared" si="62"/>
        <v>#VALUE!</v>
      </c>
      <c r="J182">
        <v>0</v>
      </c>
      <c r="L182">
        <v>89.54</v>
      </c>
      <c r="M182">
        <v>0.74049580000000004</v>
      </c>
      <c r="N182">
        <v>7.9484658000000001</v>
      </c>
      <c r="O182">
        <f t="shared" si="88"/>
        <v>89.54</v>
      </c>
      <c r="P182" s="7">
        <f t="shared" si="83"/>
        <v>0.82699999999999996</v>
      </c>
      <c r="Q182">
        <f t="shared" si="84"/>
        <v>8.8769999999999989</v>
      </c>
      <c r="S182" s="2">
        <f t="shared" ref="S182" si="101">100*(Q184-Q183)/Q182</f>
        <v>1914.1023591353696</v>
      </c>
      <c r="T182" s="2">
        <f t="shared" ref="T182" si="102">1000000*(Q184-Q183)/55.85/100</f>
        <v>30423.431767313654</v>
      </c>
    </row>
    <row r="183" spans="1:20" ht="16">
      <c r="A183" t="s">
        <v>75</v>
      </c>
      <c r="B183" s="14" t="s">
        <v>33</v>
      </c>
      <c r="C183">
        <v>100.04</v>
      </c>
      <c r="D183">
        <v>13.601000000000001</v>
      </c>
      <c r="E183" t="s">
        <v>128</v>
      </c>
      <c r="F183">
        <v>13515.6</v>
      </c>
      <c r="H183">
        <f t="shared" si="87"/>
        <v>100.04</v>
      </c>
      <c r="I183">
        <f t="shared" si="62"/>
        <v>13501.999</v>
      </c>
      <c r="J183">
        <f>(I183-H183)/I183</f>
        <v>0.99259072675090554</v>
      </c>
      <c r="L183">
        <v>70.150000000000006</v>
      </c>
      <c r="M183">
        <v>0.64608149999999998</v>
      </c>
      <c r="N183">
        <v>5.0816660000000002</v>
      </c>
      <c r="O183">
        <f t="shared" si="88"/>
        <v>0.51976051842397908</v>
      </c>
      <c r="P183" s="7">
        <f t="shared" si="83"/>
        <v>124.30368931427344</v>
      </c>
      <c r="Q183">
        <f t="shared" si="84"/>
        <v>977.69373006796627</v>
      </c>
    </row>
    <row r="184" spans="1:20" ht="16">
      <c r="A184" t="s">
        <v>75</v>
      </c>
      <c r="B184" s="14" t="s">
        <v>34</v>
      </c>
      <c r="C184">
        <v>99.67</v>
      </c>
      <c r="D184">
        <v>13.512700000000001</v>
      </c>
      <c r="E184" t="s">
        <v>128</v>
      </c>
      <c r="F184">
        <v>13565.9</v>
      </c>
      <c r="H184">
        <f t="shared" si="87"/>
        <v>99.67</v>
      </c>
      <c r="I184">
        <f t="shared" si="62"/>
        <v>13552.3873</v>
      </c>
      <c r="J184">
        <f>(I184-H184)/I184</f>
        <v>0.99264557617830185</v>
      </c>
      <c r="L184">
        <v>117.6</v>
      </c>
      <c r="M184">
        <v>1.0360560000000001</v>
      </c>
      <c r="N184">
        <v>9.92544</v>
      </c>
      <c r="O184">
        <f t="shared" si="88"/>
        <v>0.86488024143170605</v>
      </c>
      <c r="P184" s="7">
        <f t="shared" si="83"/>
        <v>119.79184520216729</v>
      </c>
      <c r="Q184">
        <f t="shared" si="84"/>
        <v>1147.608596488413</v>
      </c>
    </row>
    <row r="185" spans="1:20" ht="16">
      <c r="A185" t="s">
        <v>76</v>
      </c>
      <c r="B185" s="14" t="s">
        <v>32</v>
      </c>
      <c r="C185">
        <v>99.52</v>
      </c>
      <c r="D185" t="s">
        <v>128</v>
      </c>
      <c r="E185" t="s">
        <v>128</v>
      </c>
      <c r="F185">
        <v>14177.1</v>
      </c>
      <c r="H185">
        <f t="shared" si="87"/>
        <v>99.52</v>
      </c>
      <c r="I185" t="e">
        <f t="shared" si="62"/>
        <v>#VALUE!</v>
      </c>
      <c r="J185">
        <v>0</v>
      </c>
      <c r="L185">
        <v>84.16</v>
      </c>
      <c r="M185">
        <v>0.76753919999999998</v>
      </c>
      <c r="N185">
        <v>7.9076735999999999</v>
      </c>
      <c r="O185">
        <f t="shared" si="88"/>
        <v>84.16</v>
      </c>
      <c r="P185" s="7">
        <f t="shared" si="83"/>
        <v>0.91199999999999992</v>
      </c>
      <c r="Q185">
        <f t="shared" si="84"/>
        <v>9.395999999999999</v>
      </c>
      <c r="S185" s="2">
        <f t="shared" ref="S185" si="103">100*(Q187-Q186)/Q185</f>
        <v>1717.1625651555128</v>
      </c>
      <c r="T185" s="2">
        <f t="shared" ref="T185" si="104">1000000*(Q187-Q186)/55.85/100</f>
        <v>28888.915778336974</v>
      </c>
    </row>
    <row r="186" spans="1:20" ht="16">
      <c r="A186" t="s">
        <v>76</v>
      </c>
      <c r="B186" s="14" t="s">
        <v>33</v>
      </c>
      <c r="C186">
        <v>100.01</v>
      </c>
      <c r="D186">
        <v>13.5406</v>
      </c>
      <c r="E186" t="s">
        <v>128</v>
      </c>
      <c r="F186">
        <v>13542.4</v>
      </c>
      <c r="H186">
        <f t="shared" si="87"/>
        <v>100.01</v>
      </c>
      <c r="I186">
        <f t="shared" si="62"/>
        <v>13528.859399999999</v>
      </c>
      <c r="J186">
        <f>(I186-H186)/I186</f>
        <v>0.99260765471477952</v>
      </c>
      <c r="L186">
        <v>63.07</v>
      </c>
      <c r="M186">
        <v>0.50077579999999999</v>
      </c>
      <c r="N186">
        <v>4.4849076999999999</v>
      </c>
      <c r="O186">
        <f t="shared" si="88"/>
        <v>0.46623521713885907</v>
      </c>
      <c r="P186" s="7">
        <f t="shared" si="83"/>
        <v>107.40840279571881</v>
      </c>
      <c r="Q186">
        <f t="shared" si="84"/>
        <v>961.94099783420211</v>
      </c>
    </row>
    <row r="187" spans="1:20" ht="16">
      <c r="A187" t="s">
        <v>76</v>
      </c>
      <c r="B187" s="14" t="s">
        <v>34</v>
      </c>
      <c r="C187">
        <v>99.34</v>
      </c>
      <c r="D187">
        <v>13.462300000000001</v>
      </c>
      <c r="E187" t="s">
        <v>128</v>
      </c>
      <c r="F187">
        <v>14142</v>
      </c>
      <c r="H187">
        <f t="shared" si="87"/>
        <v>99.34</v>
      </c>
      <c r="I187">
        <f t="shared" si="62"/>
        <v>14128.537700000001</v>
      </c>
      <c r="J187">
        <f>(I187-H187)/I187</f>
        <v>0.99296884064654478</v>
      </c>
      <c r="L187">
        <v>92.73</v>
      </c>
      <c r="M187">
        <v>0.77707740000000003</v>
      </c>
      <c r="N187">
        <v>7.3238154</v>
      </c>
      <c r="O187">
        <f t="shared" si="88"/>
        <v>0.65199940684590274</v>
      </c>
      <c r="P187" s="7">
        <f t="shared" si="83"/>
        <v>119.18375873364236</v>
      </c>
      <c r="Q187">
        <f t="shared" si="84"/>
        <v>1123.2855924562141</v>
      </c>
    </row>
    <row r="188" spans="1:20" ht="16">
      <c r="A188" t="s">
        <v>95</v>
      </c>
      <c r="B188" s="14" t="s">
        <v>34</v>
      </c>
      <c r="C188">
        <v>100.04</v>
      </c>
      <c r="D188">
        <v>13.428800000000001</v>
      </c>
      <c r="E188" t="s">
        <v>128</v>
      </c>
      <c r="F188">
        <v>13525.6</v>
      </c>
      <c r="H188">
        <f t="shared" si="87"/>
        <v>100.04</v>
      </c>
      <c r="I188">
        <f t="shared" si="62"/>
        <v>13512.171200000001</v>
      </c>
      <c r="J188">
        <f>(I188-H188)/I188</f>
        <v>0.99259630458204962</v>
      </c>
      <c r="L188">
        <v>94.29</v>
      </c>
      <c r="M188">
        <v>0.2847558</v>
      </c>
      <c r="N188">
        <v>3.1653153000000001</v>
      </c>
      <c r="O188">
        <f t="shared" si="88"/>
        <v>0.6980944409585419</v>
      </c>
      <c r="P188" s="7">
        <f t="shared" ref="P188:P238" si="105">100*M188/O188</f>
        <v>40.790440847660463</v>
      </c>
      <c r="Q188">
        <f t="shared" ref="Q188:Q238" si="106">100*N188/O188</f>
        <v>453.42221829667608</v>
      </c>
      <c r="S188" s="2">
        <f>100*(Q188-Q189)/Q190</f>
        <v>3298.4294249237405</v>
      </c>
      <c r="T188" s="2">
        <f>1000000*(Q188-Q189)/55.85/100</f>
        <v>23830.192890899361</v>
      </c>
    </row>
    <row r="189" spans="1:20" ht="16">
      <c r="A189" t="s">
        <v>95</v>
      </c>
      <c r="B189" s="14" t="s">
        <v>33</v>
      </c>
      <c r="C189">
        <v>99.9</v>
      </c>
      <c r="D189">
        <v>14.031700000000001</v>
      </c>
      <c r="E189" t="s">
        <v>128</v>
      </c>
      <c r="F189">
        <v>14111.4</v>
      </c>
      <c r="H189">
        <f t="shared" si="87"/>
        <v>99.9</v>
      </c>
      <c r="I189">
        <f t="shared" si="62"/>
        <v>14097.3683</v>
      </c>
      <c r="J189">
        <f>(I189-H189)/I189</f>
        <v>0.99291357096771038</v>
      </c>
      <c r="L189">
        <v>73.28</v>
      </c>
      <c r="M189">
        <v>0.15681919999999999</v>
      </c>
      <c r="N189">
        <v>1.663456</v>
      </c>
      <c r="O189">
        <f t="shared" si="88"/>
        <v>0.51929351948618319</v>
      </c>
      <c r="P189" s="7">
        <f t="shared" si="105"/>
        <v>30.198566728728931</v>
      </c>
      <c r="Q189">
        <f t="shared" si="106"/>
        <v>320.33059100100314</v>
      </c>
    </row>
    <row r="190" spans="1:20" ht="16">
      <c r="A190" t="s">
        <v>95</v>
      </c>
      <c r="B190" s="14" t="s">
        <v>32</v>
      </c>
      <c r="C190">
        <v>100.09</v>
      </c>
      <c r="D190">
        <v>16.018719999999899</v>
      </c>
      <c r="E190" t="s">
        <v>128</v>
      </c>
      <c r="F190">
        <v>14187.5</v>
      </c>
      <c r="H190">
        <f t="shared" si="87"/>
        <v>100.09</v>
      </c>
      <c r="I190">
        <f t="shared" si="62"/>
        <v>14171.48128</v>
      </c>
      <c r="J190">
        <v>0</v>
      </c>
      <c r="L190">
        <v>92.45</v>
      </c>
      <c r="M190">
        <v>0.35131000000000001</v>
      </c>
      <c r="N190">
        <v>3.7303575000000002</v>
      </c>
      <c r="O190">
        <f t="shared" si="88"/>
        <v>92.45</v>
      </c>
      <c r="P190" s="7">
        <f t="shared" si="105"/>
        <v>0.38</v>
      </c>
      <c r="Q190">
        <f t="shared" si="106"/>
        <v>4.0350000000000001</v>
      </c>
    </row>
    <row r="191" spans="1:20" ht="16">
      <c r="A191" t="s">
        <v>119</v>
      </c>
      <c r="B191" s="14" t="s">
        <v>34</v>
      </c>
      <c r="C191">
        <v>99.73</v>
      </c>
      <c r="D191">
        <v>15.964510000000001</v>
      </c>
      <c r="E191" t="s">
        <v>128</v>
      </c>
      <c r="F191">
        <v>14206.5</v>
      </c>
      <c r="H191">
        <f t="shared" si="87"/>
        <v>99.73</v>
      </c>
      <c r="I191">
        <f t="shared" si="62"/>
        <v>14190.53549</v>
      </c>
      <c r="J191">
        <f>(I191-H191)/I191</f>
        <v>0.9929720763483324</v>
      </c>
      <c r="L191">
        <v>91.88</v>
      </c>
      <c r="M191">
        <v>0.33811839999999999</v>
      </c>
      <c r="N191">
        <v>3.2617400000000001</v>
      </c>
      <c r="O191">
        <f t="shared" si="88"/>
        <v>0.6457256251152188</v>
      </c>
      <c r="P191" s="7">
        <f t="shared" si="105"/>
        <v>52.362549486814693</v>
      </c>
      <c r="Q191">
        <f t="shared" si="106"/>
        <v>505.12785510378313</v>
      </c>
      <c r="S191" s="2">
        <f>100*(Q191-Q192)/Q193</f>
        <v>3968.6395762860916</v>
      </c>
      <c r="T191" s="2">
        <f>1000000*(Q191-Q192)/55.85/100</f>
        <v>29397.067013599932</v>
      </c>
    </row>
    <row r="192" spans="1:20" ht="16">
      <c r="A192" t="s">
        <v>119</v>
      </c>
      <c r="B192" s="14" t="s">
        <v>33</v>
      </c>
      <c r="C192">
        <v>100.02</v>
      </c>
      <c r="D192">
        <v>13.553000000000001</v>
      </c>
      <c r="E192" t="s">
        <v>128</v>
      </c>
      <c r="F192">
        <v>13632.3</v>
      </c>
      <c r="H192">
        <f t="shared" si="87"/>
        <v>100.02</v>
      </c>
      <c r="I192">
        <f t="shared" si="62"/>
        <v>13618.746999999999</v>
      </c>
      <c r="J192">
        <f>(I192-H192)/I192</f>
        <v>0.99265571201227243</v>
      </c>
      <c r="L192">
        <v>73.5</v>
      </c>
      <c r="M192">
        <v>0.158025</v>
      </c>
      <c r="N192">
        <v>1.8404400000000001</v>
      </c>
      <c r="O192">
        <f t="shared" si="88"/>
        <v>0.5398051670979811</v>
      </c>
      <c r="P192" s="7">
        <f t="shared" si="105"/>
        <v>29.274451159767533</v>
      </c>
      <c r="Q192">
        <f t="shared" si="106"/>
        <v>340.94523583282751</v>
      </c>
    </row>
    <row r="193" spans="1:20" ht="16">
      <c r="A193" t="s">
        <v>119</v>
      </c>
      <c r="B193" s="14" t="s">
        <v>32</v>
      </c>
      <c r="C193">
        <v>99.46</v>
      </c>
      <c r="D193">
        <v>15.964510000000001</v>
      </c>
      <c r="E193" t="s">
        <v>128</v>
      </c>
      <c r="F193">
        <v>14139.5</v>
      </c>
      <c r="H193">
        <f t="shared" si="87"/>
        <v>99.46</v>
      </c>
      <c r="I193">
        <f t="shared" si="62"/>
        <v>14123.53549</v>
      </c>
      <c r="J193">
        <v>0</v>
      </c>
      <c r="L193">
        <v>92.66</v>
      </c>
      <c r="M193">
        <v>0.35118139999999998</v>
      </c>
      <c r="N193">
        <v>3.8333442</v>
      </c>
      <c r="O193">
        <f t="shared" si="88"/>
        <v>92.66</v>
      </c>
      <c r="P193" s="7">
        <f t="shared" si="105"/>
        <v>0.379</v>
      </c>
      <c r="Q193">
        <f t="shared" si="106"/>
        <v>4.1370000000000005</v>
      </c>
    </row>
    <row r="194" spans="1:20" ht="16">
      <c r="A194" t="s">
        <v>118</v>
      </c>
      <c r="B194" s="14" t="s">
        <v>34</v>
      </c>
      <c r="C194">
        <v>99.34</v>
      </c>
      <c r="D194">
        <v>14.1114</v>
      </c>
      <c r="E194" t="s">
        <v>128</v>
      </c>
      <c r="F194">
        <v>13602.5</v>
      </c>
      <c r="H194">
        <f t="shared" si="87"/>
        <v>99.34</v>
      </c>
      <c r="I194">
        <f t="shared" ref="I194:I257" si="107">F194-D194</f>
        <v>13588.3886</v>
      </c>
      <c r="J194">
        <f>(I194-H194)/I194</f>
        <v>0.99268934654989183</v>
      </c>
      <c r="L194">
        <v>93.27</v>
      </c>
      <c r="M194">
        <v>0.32644499999999999</v>
      </c>
      <c r="N194">
        <v>3.1459971000000002</v>
      </c>
      <c r="O194">
        <f t="shared" si="88"/>
        <v>0.68186464729159013</v>
      </c>
      <c r="P194" s="7">
        <f t="shared" si="105"/>
        <v>47.875337326353602</v>
      </c>
      <c r="Q194">
        <f t="shared" si="106"/>
        <v>461.38146514797347</v>
      </c>
      <c r="S194" s="2">
        <f>100*(Q194-Q195)/Q196</f>
        <v>3121.2524172225308</v>
      </c>
      <c r="T194" s="2">
        <f>1000000*(Q194-Q195)/55.85/100</f>
        <v>22673.090522241375</v>
      </c>
    </row>
    <row r="195" spans="1:20" ht="16">
      <c r="A195" t="s">
        <v>118</v>
      </c>
      <c r="B195" s="14" t="s">
        <v>33</v>
      </c>
      <c r="C195">
        <v>100.06</v>
      </c>
      <c r="D195">
        <v>13.4709</v>
      </c>
      <c r="E195" t="s">
        <v>128</v>
      </c>
      <c r="F195">
        <v>13552.4</v>
      </c>
      <c r="H195">
        <f t="shared" si="87"/>
        <v>100.06</v>
      </c>
      <c r="I195">
        <f t="shared" si="107"/>
        <v>13538.929099999999</v>
      </c>
      <c r="J195">
        <f>(I195-H195)/I195</f>
        <v>0.99260945978363979</v>
      </c>
      <c r="L195">
        <v>77.23</v>
      </c>
      <c r="M195">
        <v>0.17299519999999999</v>
      </c>
      <c r="N195">
        <v>1.9106702</v>
      </c>
      <c r="O195">
        <f t="shared" si="88"/>
        <v>0.57077142090949451</v>
      </c>
      <c r="P195" s="7">
        <f t="shared" si="105"/>
        <v>30.309015774535652</v>
      </c>
      <c r="Q195">
        <f t="shared" si="106"/>
        <v>334.75225458125539</v>
      </c>
    </row>
    <row r="196" spans="1:20" ht="16">
      <c r="A196" t="s">
        <v>118</v>
      </c>
      <c r="B196" s="14" t="s">
        <v>32</v>
      </c>
      <c r="C196">
        <v>99.43</v>
      </c>
      <c r="D196">
        <v>15.994770000000001</v>
      </c>
      <c r="E196" t="s">
        <v>128</v>
      </c>
      <c r="F196">
        <v>14155.1</v>
      </c>
      <c r="H196">
        <f t="shared" si="87"/>
        <v>99.43</v>
      </c>
      <c r="I196">
        <f t="shared" si="107"/>
        <v>14139.105230000001</v>
      </c>
      <c r="J196">
        <v>0</v>
      </c>
      <c r="L196">
        <v>90.78</v>
      </c>
      <c r="M196">
        <v>0.33043919999999999</v>
      </c>
      <c r="N196">
        <v>3.6829445999999999</v>
      </c>
      <c r="O196">
        <f t="shared" si="88"/>
        <v>90.78</v>
      </c>
      <c r="P196" s="7">
        <f t="shared" si="105"/>
        <v>0.36399999999999999</v>
      </c>
      <c r="Q196">
        <f t="shared" si="106"/>
        <v>4.0570000000000004</v>
      </c>
    </row>
    <row r="197" spans="1:20" ht="16">
      <c r="A197" t="s">
        <v>117</v>
      </c>
      <c r="B197" s="14" t="s">
        <v>34</v>
      </c>
      <c r="C197">
        <v>75.83</v>
      </c>
      <c r="D197">
        <v>13.494400000000001</v>
      </c>
      <c r="E197" t="s">
        <v>128</v>
      </c>
      <c r="F197">
        <v>14124</v>
      </c>
      <c r="H197">
        <f t="shared" si="87"/>
        <v>75.83</v>
      </c>
      <c r="I197">
        <f t="shared" si="107"/>
        <v>14110.5056</v>
      </c>
      <c r="J197">
        <f>(I197-H197)/I197</f>
        <v>0.99462598987239692</v>
      </c>
      <c r="L197">
        <v>73.58</v>
      </c>
      <c r="M197">
        <v>0.33626060000000002</v>
      </c>
      <c r="N197">
        <v>2.9071457999999999</v>
      </c>
      <c r="O197">
        <f t="shared" si="88"/>
        <v>0.39541966518903848</v>
      </c>
      <c r="P197" s="7">
        <f t="shared" si="105"/>
        <v>85.038916777000395</v>
      </c>
      <c r="Q197">
        <f t="shared" si="106"/>
        <v>735.20516452063134</v>
      </c>
      <c r="S197" s="2">
        <f>100*(Q197-Q198)/Q199</f>
        <v>4796.9623462344862</v>
      </c>
      <c r="T197" s="2">
        <f>1000000*(Q197-Q198)/55.85/100</f>
        <v>40651.786543827795</v>
      </c>
    </row>
    <row r="198" spans="1:20" ht="16">
      <c r="A198" t="s">
        <v>117</v>
      </c>
      <c r="B198" s="14" t="s">
        <v>33</v>
      </c>
      <c r="C198">
        <v>89.82</v>
      </c>
      <c r="D198">
        <v>14.0387</v>
      </c>
      <c r="E198" t="s">
        <v>128</v>
      </c>
      <c r="F198">
        <v>14101.5</v>
      </c>
      <c r="H198">
        <f t="shared" si="87"/>
        <v>89.82</v>
      </c>
      <c r="I198">
        <f t="shared" si="107"/>
        <v>14087.461300000001</v>
      </c>
      <c r="J198">
        <f>(I198-H198)/I198</f>
        <v>0.99362411735604916</v>
      </c>
      <c r="L198">
        <v>57.93</v>
      </c>
      <c r="M198">
        <v>0.1766865</v>
      </c>
      <c r="N198">
        <v>1.876932</v>
      </c>
      <c r="O198">
        <f t="shared" si="88"/>
        <v>0.36935488156407104</v>
      </c>
      <c r="P198" s="7">
        <f t="shared" si="105"/>
        <v>47.83651410042367</v>
      </c>
      <c r="Q198">
        <f t="shared" si="106"/>
        <v>508.16493667335311</v>
      </c>
    </row>
    <row r="199" spans="1:20" ht="16">
      <c r="A199" t="s">
        <v>117</v>
      </c>
      <c r="B199" s="14" t="s">
        <v>32</v>
      </c>
      <c r="C199">
        <v>54.06</v>
      </c>
      <c r="D199" t="s">
        <v>128</v>
      </c>
      <c r="E199" t="s">
        <v>128</v>
      </c>
      <c r="F199" t="s">
        <v>128</v>
      </c>
      <c r="H199">
        <f t="shared" si="87"/>
        <v>54.06</v>
      </c>
      <c r="I199" t="e">
        <f t="shared" si="107"/>
        <v>#VALUE!</v>
      </c>
      <c r="J199">
        <v>0</v>
      </c>
      <c r="L199">
        <v>48.85</v>
      </c>
      <c r="M199">
        <v>0.1978425</v>
      </c>
      <c r="N199">
        <v>2.3120704999999999</v>
      </c>
      <c r="O199">
        <f t="shared" si="88"/>
        <v>48.85</v>
      </c>
      <c r="P199" s="7">
        <f t="shared" si="105"/>
        <v>0.40499999999999997</v>
      </c>
      <c r="Q199">
        <f t="shared" si="106"/>
        <v>4.7329999999999997</v>
      </c>
    </row>
    <row r="200" spans="1:20" ht="16">
      <c r="A200" t="s">
        <v>116</v>
      </c>
      <c r="B200" s="14" t="s">
        <v>34</v>
      </c>
      <c r="C200">
        <v>100.07</v>
      </c>
      <c r="D200">
        <v>13.4313</v>
      </c>
      <c r="E200" t="s">
        <v>128</v>
      </c>
      <c r="F200">
        <v>13528.4</v>
      </c>
      <c r="H200">
        <f t="shared" si="87"/>
        <v>100.07</v>
      </c>
      <c r="I200">
        <f t="shared" si="107"/>
        <v>13514.968699999999</v>
      </c>
      <c r="J200">
        <f>(I200-H200)/I200</f>
        <v>0.99259561733206236</v>
      </c>
      <c r="L200">
        <v>92.84</v>
      </c>
      <c r="M200">
        <v>0.34536480000000003</v>
      </c>
      <c r="N200">
        <v>3.5984783999999999</v>
      </c>
      <c r="O200">
        <f t="shared" si="88"/>
        <v>0.68742288689132636</v>
      </c>
      <c r="P200" s="7">
        <f t="shared" si="105"/>
        <v>50.240515203358107</v>
      </c>
      <c r="Q200">
        <f t="shared" si="106"/>
        <v>523.47375518337628</v>
      </c>
      <c r="S200" s="2">
        <f>100*(Q200-Q201)/Q202</f>
        <v>2878.6390837502167</v>
      </c>
      <c r="T200" s="2">
        <f>1000000*(Q200-Q201)/55.85/100</f>
        <v>23941.411896185782</v>
      </c>
    </row>
    <row r="201" spans="1:20" ht="16">
      <c r="A201" t="s">
        <v>116</v>
      </c>
      <c r="B201" s="14" t="s">
        <v>33</v>
      </c>
      <c r="C201">
        <v>99.68</v>
      </c>
      <c r="D201">
        <v>13.4629999999999</v>
      </c>
      <c r="E201" t="s">
        <v>128</v>
      </c>
      <c r="F201">
        <v>13541.1</v>
      </c>
      <c r="H201">
        <f t="shared" si="87"/>
        <v>99.68</v>
      </c>
      <c r="I201">
        <f t="shared" si="107"/>
        <v>13527.637000000001</v>
      </c>
      <c r="J201">
        <f>(I201-H201)/I201</f>
        <v>0.99263138122349082</v>
      </c>
      <c r="L201">
        <v>73.67</v>
      </c>
      <c r="M201">
        <v>0.2350073</v>
      </c>
      <c r="N201">
        <v>2.1158024000000002</v>
      </c>
      <c r="O201">
        <f t="shared" si="88"/>
        <v>0.54284614526542896</v>
      </c>
      <c r="P201" s="7">
        <f t="shared" si="105"/>
        <v>43.291695455457514</v>
      </c>
      <c r="Q201">
        <f t="shared" si="106"/>
        <v>389.76096974317869</v>
      </c>
    </row>
    <row r="202" spans="1:20" ht="16">
      <c r="A202" t="s">
        <v>116</v>
      </c>
      <c r="B202" s="14" t="s">
        <v>32</v>
      </c>
      <c r="C202">
        <v>99.51</v>
      </c>
      <c r="D202">
        <v>16.053070000000002</v>
      </c>
      <c r="E202" t="s">
        <v>128</v>
      </c>
      <c r="F202">
        <v>14214.2</v>
      </c>
      <c r="H202">
        <f t="shared" si="87"/>
        <v>99.51</v>
      </c>
      <c r="I202">
        <f t="shared" si="107"/>
        <v>14198.146930000001</v>
      </c>
      <c r="J202">
        <v>0</v>
      </c>
      <c r="L202">
        <v>94.7</v>
      </c>
      <c r="M202">
        <v>0.38164100000000001</v>
      </c>
      <c r="N202">
        <v>4.3988149999999999</v>
      </c>
      <c r="O202">
        <f t="shared" si="88"/>
        <v>94.7</v>
      </c>
      <c r="P202" s="7">
        <f t="shared" si="105"/>
        <v>0.40299999999999997</v>
      </c>
      <c r="Q202">
        <f t="shared" si="106"/>
        <v>4.6450000000000005</v>
      </c>
    </row>
    <row r="203" spans="1:20" ht="16">
      <c r="A203" t="s">
        <v>126</v>
      </c>
      <c r="B203" s="14" t="s">
        <v>34</v>
      </c>
      <c r="C203">
        <v>99.52</v>
      </c>
      <c r="D203">
        <v>14.0696999999999</v>
      </c>
      <c r="E203" t="s">
        <v>128</v>
      </c>
      <c r="F203">
        <v>14145.1</v>
      </c>
      <c r="H203">
        <f t="shared" si="87"/>
        <v>99.52</v>
      </c>
      <c r="I203">
        <f t="shared" si="107"/>
        <v>14131.0303</v>
      </c>
      <c r="J203">
        <f>(I203-H203)/I203</f>
        <v>0.99295734296175131</v>
      </c>
      <c r="L203">
        <v>70.59</v>
      </c>
      <c r="M203">
        <v>0.68895839999999997</v>
      </c>
      <c r="N203">
        <v>6.8655834000000002</v>
      </c>
      <c r="O203">
        <f t="shared" si="88"/>
        <v>0.49714116032997424</v>
      </c>
      <c r="P203" s="7">
        <f t="shared" si="105"/>
        <v>138.58405921221816</v>
      </c>
      <c r="Q203">
        <f t="shared" si="106"/>
        <v>1381.0128687479857</v>
      </c>
      <c r="S203" s="2">
        <f>100*(Q203-Q204)/Q205</f>
        <v>2596.5503689061452</v>
      </c>
      <c r="T203" s="2">
        <f>1000000*(Q203-Q204)/55.85/100</f>
        <v>95405.210600399296</v>
      </c>
    </row>
    <row r="204" spans="1:20" ht="16">
      <c r="A204" t="s">
        <v>126</v>
      </c>
      <c r="B204" s="14" t="s">
        <v>33</v>
      </c>
      <c r="C204">
        <v>99.46</v>
      </c>
      <c r="D204">
        <v>14.04</v>
      </c>
      <c r="E204" t="s">
        <v>128</v>
      </c>
      <c r="F204">
        <v>14113.9</v>
      </c>
      <c r="H204">
        <f t="shared" si="87"/>
        <v>99.46</v>
      </c>
      <c r="I204">
        <f t="shared" si="107"/>
        <v>14099.859999999999</v>
      </c>
      <c r="J204">
        <f>(I204-H204)/I204</f>
        <v>0.99294602925135433</v>
      </c>
      <c r="L204">
        <v>66.33</v>
      </c>
      <c r="M204">
        <v>0.40527629999999998</v>
      </c>
      <c r="N204">
        <v>3.9685239000000001</v>
      </c>
      <c r="O204">
        <f t="shared" si="88"/>
        <v>0.46788987975766361</v>
      </c>
      <c r="P204" s="7">
        <f t="shared" si="105"/>
        <v>86.617881158255997</v>
      </c>
      <c r="Q204">
        <f t="shared" si="106"/>
        <v>848.1747675447557</v>
      </c>
    </row>
    <row r="205" spans="1:20" ht="16">
      <c r="A205" t="s">
        <v>126</v>
      </c>
      <c r="B205" s="14" t="s">
        <v>32</v>
      </c>
      <c r="C205">
        <v>99.5</v>
      </c>
      <c r="D205">
        <v>15.416650000000001</v>
      </c>
      <c r="E205" t="s">
        <v>128</v>
      </c>
      <c r="F205">
        <v>13554.5</v>
      </c>
      <c r="H205">
        <f t="shared" si="87"/>
        <v>99.5</v>
      </c>
      <c r="I205">
        <f t="shared" si="107"/>
        <v>13539.083350000001</v>
      </c>
      <c r="J205">
        <v>0</v>
      </c>
      <c r="L205">
        <v>88.99</v>
      </c>
      <c r="M205">
        <v>2.4107390999999998</v>
      </c>
      <c r="N205">
        <v>18.2616379</v>
      </c>
      <c r="O205">
        <f t="shared" si="88"/>
        <v>88.99</v>
      </c>
      <c r="P205" s="7">
        <f t="shared" si="105"/>
        <v>2.7090000000000001</v>
      </c>
      <c r="Q205">
        <f t="shared" si="106"/>
        <v>20.521000000000001</v>
      </c>
    </row>
    <row r="206" spans="1:20" ht="16">
      <c r="A206" t="s">
        <v>115</v>
      </c>
      <c r="B206" s="14" t="s">
        <v>34</v>
      </c>
      <c r="C206">
        <v>99.2</v>
      </c>
      <c r="D206">
        <v>13.4466</v>
      </c>
      <c r="E206" t="s">
        <v>128</v>
      </c>
      <c r="F206">
        <v>13540.9</v>
      </c>
      <c r="H206">
        <f t="shared" si="87"/>
        <v>99.2</v>
      </c>
      <c r="I206">
        <f t="shared" si="107"/>
        <v>13527.4534</v>
      </c>
      <c r="J206">
        <f>(I206-H206)/I206</f>
        <v>0.99266676461069892</v>
      </c>
      <c r="L206">
        <v>86.42</v>
      </c>
      <c r="M206">
        <v>2.0697589999999999</v>
      </c>
      <c r="N206">
        <v>15.774242599999999</v>
      </c>
      <c r="O206">
        <f t="shared" si="88"/>
        <v>0.63373820234339462</v>
      </c>
      <c r="P206" s="7">
        <f t="shared" si="105"/>
        <v>326.59527109878871</v>
      </c>
      <c r="Q206">
        <f t="shared" si="106"/>
        <v>2489.07869869152</v>
      </c>
      <c r="S206" s="2">
        <f>100*(Q206-Q207)/Q208</f>
        <v>-1308.0412511713241</v>
      </c>
      <c r="T206" s="2">
        <f>1000000*(Q206-Q207)/55.85/100</f>
        <v>-48223.042724471903</v>
      </c>
    </row>
    <row r="207" spans="1:20" ht="16">
      <c r="A207" t="s">
        <v>115</v>
      </c>
      <c r="B207" s="14" t="s">
        <v>33</v>
      </c>
      <c r="C207">
        <v>99.45</v>
      </c>
      <c r="D207">
        <v>13.4734</v>
      </c>
      <c r="E207" t="s">
        <v>128</v>
      </c>
      <c r="F207">
        <v>13543.6</v>
      </c>
      <c r="H207">
        <f t="shared" si="87"/>
        <v>99.45</v>
      </c>
      <c r="I207">
        <f t="shared" si="107"/>
        <v>13530.1266</v>
      </c>
      <c r="J207">
        <f>(I207-H207)/I207</f>
        <v>0.99264973618206942</v>
      </c>
      <c r="L207">
        <v>58.15</v>
      </c>
      <c r="M207">
        <v>1.539812</v>
      </c>
      <c r="N207">
        <v>11.7899125</v>
      </c>
      <c r="O207">
        <f t="shared" si="88"/>
        <v>0.42741784101266234</v>
      </c>
      <c r="P207" s="7">
        <f t="shared" si="105"/>
        <v>360.25917784615427</v>
      </c>
      <c r="Q207">
        <f>100*N207/O207</f>
        <v>2758.4043923076956</v>
      </c>
    </row>
    <row r="208" spans="1:20" ht="16">
      <c r="A208" t="s">
        <v>115</v>
      </c>
      <c r="B208" s="14" t="s">
        <v>32</v>
      </c>
      <c r="C208">
        <v>91.67</v>
      </c>
      <c r="D208">
        <v>13.4507499999999</v>
      </c>
      <c r="E208" t="s">
        <v>128</v>
      </c>
      <c r="F208">
        <v>13540.6</v>
      </c>
      <c r="H208">
        <f t="shared" si="87"/>
        <v>91.67</v>
      </c>
      <c r="I208">
        <f t="shared" si="107"/>
        <v>13527.14925</v>
      </c>
      <c r="J208">
        <v>0</v>
      </c>
      <c r="L208">
        <v>83.6</v>
      </c>
      <c r="M208">
        <v>2.2831160000000001</v>
      </c>
      <c r="N208">
        <v>17.213239999999999</v>
      </c>
      <c r="O208">
        <f t="shared" si="88"/>
        <v>83.6</v>
      </c>
      <c r="P208" s="7">
        <f t="shared" si="105"/>
        <v>2.7310000000000003</v>
      </c>
      <c r="Q208">
        <f t="shared" si="106"/>
        <v>20.59</v>
      </c>
    </row>
    <row r="209" spans="1:22" ht="16">
      <c r="A209" t="s">
        <v>114</v>
      </c>
      <c r="B209" s="14" t="s">
        <v>34</v>
      </c>
      <c r="C209">
        <v>99.25</v>
      </c>
      <c r="D209">
        <v>13.4519</v>
      </c>
      <c r="E209">
        <v>13544.8</v>
      </c>
      <c r="F209">
        <v>13550</v>
      </c>
      <c r="H209">
        <f t="shared" si="87"/>
        <v>99.25</v>
      </c>
      <c r="I209">
        <f t="shared" si="107"/>
        <v>13536.5481</v>
      </c>
      <c r="J209">
        <f>(I209-H209)/I209</f>
        <v>0.99266799783321424</v>
      </c>
      <c r="L209">
        <v>89.92</v>
      </c>
      <c r="M209">
        <v>0.481072</v>
      </c>
      <c r="N209">
        <v>4.2586111999999998</v>
      </c>
      <c r="O209">
        <f t="shared" si="88"/>
        <v>0.65929363483736836</v>
      </c>
      <c r="P209" s="7">
        <f t="shared" si="105"/>
        <v>72.967790765744112</v>
      </c>
      <c r="Q209">
        <f t="shared" si="106"/>
        <v>645.93543376927869</v>
      </c>
      <c r="S209" s="2">
        <f>100*(Q209-Q210)/Q211</f>
        <v>-7544.7335402468052</v>
      </c>
      <c r="T209" s="2">
        <f>1000000*(Q209-Q210)/55.85/100</f>
        <v>-110584.04433385916</v>
      </c>
    </row>
    <row r="210" spans="1:22" ht="16">
      <c r="A210" t="s">
        <v>114</v>
      </c>
      <c r="B210" s="14" t="s">
        <v>33</v>
      </c>
      <c r="C210">
        <v>99.28</v>
      </c>
      <c r="D210">
        <v>14.002000000000001</v>
      </c>
      <c r="E210">
        <v>14158.8</v>
      </c>
      <c r="F210">
        <v>14161.4</v>
      </c>
      <c r="H210">
        <f t="shared" si="87"/>
        <v>99.28</v>
      </c>
      <c r="I210">
        <f t="shared" si="107"/>
        <v>14147.397999999999</v>
      </c>
      <c r="J210">
        <f>(I210-H210)/I210</f>
        <v>0.99298245514828942</v>
      </c>
      <c r="L210">
        <v>71.09</v>
      </c>
      <c r="M210">
        <v>0.70947819999999995</v>
      </c>
      <c r="N210">
        <v>6.3035503000000004</v>
      </c>
      <c r="O210">
        <f t="shared" si="88"/>
        <v>0.49887726350810624</v>
      </c>
      <c r="P210" s="7">
        <f t="shared" si="105"/>
        <v>142.21497989524465</v>
      </c>
      <c r="Q210">
        <f t="shared" si="106"/>
        <v>1263.5473213738821</v>
      </c>
    </row>
    <row r="211" spans="1:22" ht="16">
      <c r="A211" t="s">
        <v>114</v>
      </c>
      <c r="B211" s="14" t="s">
        <v>32</v>
      </c>
      <c r="C211">
        <v>99.35</v>
      </c>
      <c r="D211" t="s">
        <v>128</v>
      </c>
      <c r="E211" t="s">
        <v>128</v>
      </c>
      <c r="F211" t="s">
        <v>128</v>
      </c>
      <c r="H211">
        <f t="shared" si="87"/>
        <v>99.35</v>
      </c>
      <c r="I211" t="e">
        <f t="shared" si="107"/>
        <v>#VALUE!</v>
      </c>
      <c r="J211">
        <v>0</v>
      </c>
      <c r="L211">
        <v>89.99</v>
      </c>
      <c r="M211">
        <v>0.81980889999999995</v>
      </c>
      <c r="N211">
        <v>7.3665814000000003</v>
      </c>
      <c r="O211">
        <f t="shared" si="88"/>
        <v>89.99</v>
      </c>
      <c r="P211" s="7">
        <f t="shared" si="105"/>
        <v>0.91099999999999992</v>
      </c>
      <c r="Q211">
        <f t="shared" si="106"/>
        <v>8.1859999999999999</v>
      </c>
    </row>
    <row r="212" spans="1:22" ht="16">
      <c r="A212" t="s">
        <v>113</v>
      </c>
      <c r="B212" s="14" t="s">
        <v>34</v>
      </c>
      <c r="C212">
        <v>100.01</v>
      </c>
      <c r="D212">
        <v>13.4587</v>
      </c>
      <c r="E212" t="s">
        <v>128</v>
      </c>
      <c r="F212">
        <v>13551.9</v>
      </c>
      <c r="H212">
        <f t="shared" si="87"/>
        <v>100.01</v>
      </c>
      <c r="I212">
        <f t="shared" si="107"/>
        <v>13538.4413</v>
      </c>
      <c r="J212">
        <f>(I212-H212)/I212</f>
        <v>0.99261288668437775</v>
      </c>
      <c r="L212">
        <v>86.64</v>
      </c>
      <c r="M212">
        <v>0.79102320000000004</v>
      </c>
      <c r="N212">
        <v>7.0091760000000001</v>
      </c>
      <c r="O212">
        <f t="shared" si="88"/>
        <v>0.64001949766550581</v>
      </c>
      <c r="P212" s="7">
        <f t="shared" si="105"/>
        <v>123.5936097080301</v>
      </c>
      <c r="Q212">
        <f t="shared" si="106"/>
        <v>1095.1503861313947</v>
      </c>
      <c r="S212" s="2">
        <f>100*(Q212-Q213)/Q214</f>
        <v>849.58979620921195</v>
      </c>
      <c r="T212" s="2">
        <f>1000000*(Q212-Q213)/55.85/100</f>
        <v>14668.924628192357</v>
      </c>
    </row>
    <row r="213" spans="1:22" ht="16">
      <c r="A213" t="s">
        <v>113</v>
      </c>
      <c r="B213" s="14" t="s">
        <v>33</v>
      </c>
      <c r="C213">
        <v>99.38</v>
      </c>
      <c r="D213">
        <v>13.5039</v>
      </c>
      <c r="E213" t="s">
        <v>128</v>
      </c>
      <c r="F213">
        <v>13580.5</v>
      </c>
      <c r="H213">
        <f t="shared" si="87"/>
        <v>99.38</v>
      </c>
      <c r="I213">
        <f t="shared" si="107"/>
        <v>13566.9961</v>
      </c>
      <c r="J213">
        <f>(I213-H213)/I213</f>
        <v>0.99267487074754901</v>
      </c>
      <c r="L213">
        <v>66.86</v>
      </c>
      <c r="M213">
        <v>0.61644920000000003</v>
      </c>
      <c r="N213">
        <v>4.9623492000000002</v>
      </c>
      <c r="O213">
        <f t="shared" si="88"/>
        <v>0.4897581418188679</v>
      </c>
      <c r="P213" s="7">
        <f t="shared" si="105"/>
        <v>125.86808617629629</v>
      </c>
      <c r="Q213">
        <f t="shared" si="106"/>
        <v>1013.2244420829404</v>
      </c>
    </row>
    <row r="214" spans="1:22" ht="16">
      <c r="A214" t="s">
        <v>113</v>
      </c>
      <c r="B214" s="14" t="s">
        <v>32</v>
      </c>
      <c r="C214">
        <v>99.59</v>
      </c>
      <c r="D214" t="s">
        <v>128</v>
      </c>
      <c r="E214" t="s">
        <v>128</v>
      </c>
      <c r="F214" t="s">
        <v>128</v>
      </c>
      <c r="H214">
        <f t="shared" si="87"/>
        <v>99.59</v>
      </c>
      <c r="I214" t="e">
        <f t="shared" si="107"/>
        <v>#VALUE!</v>
      </c>
      <c r="J214">
        <v>0</v>
      </c>
      <c r="L214">
        <v>84.34</v>
      </c>
      <c r="M214">
        <v>0.9294268</v>
      </c>
      <c r="N214">
        <v>8.1329062000000008</v>
      </c>
      <c r="O214">
        <f t="shared" si="88"/>
        <v>84.34</v>
      </c>
      <c r="P214" s="7">
        <f t="shared" si="105"/>
        <v>1.1019999999999999</v>
      </c>
      <c r="Q214">
        <f t="shared" si="106"/>
        <v>9.6430000000000007</v>
      </c>
    </row>
    <row r="215" spans="1:22" ht="16">
      <c r="A215" t="s">
        <v>112</v>
      </c>
      <c r="B215" s="14" t="s">
        <v>34</v>
      </c>
      <c r="C215">
        <v>99.18</v>
      </c>
      <c r="D215">
        <v>13.4393999999999</v>
      </c>
      <c r="E215" t="s">
        <v>128</v>
      </c>
      <c r="F215">
        <v>13533</v>
      </c>
      <c r="H215">
        <f t="shared" si="87"/>
        <v>99.18</v>
      </c>
      <c r="I215">
        <f t="shared" si="107"/>
        <v>13519.560600000001</v>
      </c>
      <c r="J215">
        <f>(I215-H215)/I215</f>
        <v>0.99266396276222169</v>
      </c>
      <c r="L215">
        <v>89.99</v>
      </c>
      <c r="M215">
        <v>1.3840462</v>
      </c>
      <c r="N215">
        <v>11.2721474</v>
      </c>
      <c r="O215">
        <f t="shared" si="88"/>
        <v>0.66016999102767215</v>
      </c>
      <c r="P215" s="7">
        <f t="shared" si="105"/>
        <v>209.64997179673156</v>
      </c>
      <c r="Q215">
        <f t="shared" si="106"/>
        <v>1707.461343774941</v>
      </c>
      <c r="S215" s="2">
        <f>100*(Q215-Q216)/Q217</f>
        <v>-1707.4163435719829</v>
      </c>
      <c r="T215" s="2">
        <f>1000000*(Q215-Q216)/55.85/100</f>
        <v>-44298.053390077053</v>
      </c>
    </row>
    <row r="216" spans="1:22" ht="16">
      <c r="A216" t="s">
        <v>112</v>
      </c>
      <c r="B216" s="14" t="s">
        <v>33</v>
      </c>
      <c r="C216">
        <v>99.36</v>
      </c>
      <c r="D216">
        <v>13.476100000000001</v>
      </c>
      <c r="E216" t="s">
        <v>128</v>
      </c>
      <c r="F216">
        <v>13556.6</v>
      </c>
      <c r="H216">
        <f t="shared" si="87"/>
        <v>99.36</v>
      </c>
      <c r="I216">
        <f t="shared" si="107"/>
        <v>13543.123900000001</v>
      </c>
      <c r="J216">
        <f>(I216-H216)/I216</f>
        <v>0.99266343564943682</v>
      </c>
      <c r="L216">
        <v>72.569999999999993</v>
      </c>
      <c r="M216">
        <v>1.3418193</v>
      </c>
      <c r="N216">
        <v>10.4079894</v>
      </c>
      <c r="O216">
        <f t="shared" si="88"/>
        <v>0.53241447492037253</v>
      </c>
      <c r="P216" s="7">
        <f t="shared" si="105"/>
        <v>252.02532297805791</v>
      </c>
      <c r="Q216">
        <f t="shared" si="106"/>
        <v>1954.8659719585214</v>
      </c>
    </row>
    <row r="217" spans="1:22" ht="16">
      <c r="A217" t="s">
        <v>112</v>
      </c>
      <c r="B217" s="14" t="s">
        <v>32</v>
      </c>
      <c r="C217">
        <v>99.59</v>
      </c>
      <c r="D217">
        <v>13.50041</v>
      </c>
      <c r="E217" t="s">
        <v>128</v>
      </c>
      <c r="F217">
        <v>13598.1</v>
      </c>
      <c r="H217">
        <f t="shared" si="87"/>
        <v>99.59</v>
      </c>
      <c r="I217">
        <f t="shared" si="107"/>
        <v>13584.59959</v>
      </c>
      <c r="J217">
        <v>0</v>
      </c>
      <c r="L217">
        <v>90.27</v>
      </c>
      <c r="M217">
        <v>1.6681896000000001</v>
      </c>
      <c r="N217">
        <v>13.080123</v>
      </c>
      <c r="O217">
        <f t="shared" si="88"/>
        <v>90.27</v>
      </c>
      <c r="P217" s="7">
        <f t="shared" si="105"/>
        <v>1.8480000000000001</v>
      </c>
      <c r="Q217">
        <f t="shared" si="106"/>
        <v>14.490000000000002</v>
      </c>
    </row>
    <row r="218" spans="1:22" ht="16">
      <c r="A218" t="s">
        <v>111</v>
      </c>
      <c r="B218" s="14" t="s">
        <v>34</v>
      </c>
      <c r="C218">
        <v>99.32</v>
      </c>
      <c r="D218">
        <v>13.5328</v>
      </c>
      <c r="E218">
        <v>13633.4</v>
      </c>
      <c r="F218">
        <v>13637.7</v>
      </c>
      <c r="H218">
        <f t="shared" si="87"/>
        <v>99.32</v>
      </c>
      <c r="I218">
        <f t="shared" si="107"/>
        <v>13624.1672</v>
      </c>
      <c r="J218">
        <f>(I218-H218)/I218</f>
        <v>0.99271001313019702</v>
      </c>
      <c r="L218">
        <v>96.5</v>
      </c>
      <c r="M218">
        <v>0.98912500000000003</v>
      </c>
      <c r="N218">
        <v>8.9812550000000009</v>
      </c>
      <c r="O218">
        <f t="shared" si="88"/>
        <v>0.70348373293599309</v>
      </c>
      <c r="P218" s="7">
        <f t="shared" si="105"/>
        <v>140.60381977446468</v>
      </c>
      <c r="Q218">
        <f t="shared" si="106"/>
        <v>1276.6826835521392</v>
      </c>
      <c r="S218" s="2" t="e">
        <f>100*(Q218-Q219)/Q220</f>
        <v>#VALUE!</v>
      </c>
      <c r="T218" s="2" t="e">
        <f>1000000*(Q218-Q219)/55.85/100</f>
        <v>#VALUE!</v>
      </c>
    </row>
    <row r="219" spans="1:22" ht="16">
      <c r="A219" t="s">
        <v>111</v>
      </c>
      <c r="B219" s="14" t="s">
        <v>33</v>
      </c>
      <c r="C219">
        <v>99.63</v>
      </c>
      <c r="D219">
        <v>13.5329</v>
      </c>
      <c r="E219">
        <v>13607.1</v>
      </c>
      <c r="F219" t="s">
        <v>128</v>
      </c>
      <c r="H219">
        <f t="shared" si="87"/>
        <v>99.63</v>
      </c>
      <c r="I219" t="e">
        <f t="shared" si="107"/>
        <v>#VALUE!</v>
      </c>
      <c r="J219" t="e">
        <f>(I219-H219)/I219</f>
        <v>#VALUE!</v>
      </c>
      <c r="L219">
        <v>68.05</v>
      </c>
      <c r="M219">
        <v>0.66961199999999999</v>
      </c>
      <c r="N219">
        <v>5.7992210000000002</v>
      </c>
      <c r="O219" t="e">
        <f t="shared" si="88"/>
        <v>#VALUE!</v>
      </c>
      <c r="P219" s="7" t="e">
        <f t="shared" si="105"/>
        <v>#VALUE!</v>
      </c>
      <c r="Q219" t="e">
        <f t="shared" si="106"/>
        <v>#VALUE!</v>
      </c>
      <c r="V219" t="s">
        <v>121</v>
      </c>
    </row>
    <row r="220" spans="1:22" ht="16">
      <c r="A220" t="s">
        <v>111</v>
      </c>
      <c r="B220" s="14" t="s">
        <v>32</v>
      </c>
      <c r="C220">
        <v>99.44</v>
      </c>
      <c r="D220" t="s">
        <v>128</v>
      </c>
      <c r="E220" t="s">
        <v>128</v>
      </c>
      <c r="F220" t="s">
        <v>128</v>
      </c>
      <c r="H220">
        <f t="shared" si="87"/>
        <v>99.44</v>
      </c>
      <c r="I220" t="e">
        <f t="shared" si="107"/>
        <v>#VALUE!</v>
      </c>
      <c r="J220">
        <v>0</v>
      </c>
      <c r="L220">
        <v>91.26</v>
      </c>
      <c r="M220">
        <v>1.090557</v>
      </c>
      <c r="N220">
        <v>9.7264908000000005</v>
      </c>
      <c r="O220">
        <f t="shared" si="88"/>
        <v>91.26</v>
      </c>
      <c r="P220" s="7">
        <f t="shared" si="105"/>
        <v>1.1949999999999998</v>
      </c>
      <c r="Q220">
        <f t="shared" si="106"/>
        <v>10.657999999999999</v>
      </c>
    </row>
    <row r="221" spans="1:22" ht="16">
      <c r="A221" t="s">
        <v>110</v>
      </c>
      <c r="B221" s="14" t="s">
        <v>34</v>
      </c>
      <c r="C221">
        <v>99.31</v>
      </c>
      <c r="D221">
        <v>13.4908</v>
      </c>
      <c r="E221" t="s">
        <v>128</v>
      </c>
      <c r="F221">
        <v>13584.7</v>
      </c>
      <c r="H221">
        <f t="shared" si="87"/>
        <v>99.31</v>
      </c>
      <c r="I221">
        <f t="shared" si="107"/>
        <v>13571.209200000001</v>
      </c>
      <c r="J221">
        <f>(I221-H221)/I221</f>
        <v>0.99268230276783298</v>
      </c>
      <c r="L221">
        <v>90.21</v>
      </c>
      <c r="M221">
        <v>0.88496010000000003</v>
      </c>
      <c r="N221">
        <v>8.0187668999999993</v>
      </c>
      <c r="O221">
        <f t="shared" si="88"/>
        <v>0.66012946731378008</v>
      </c>
      <c r="P221" s="7">
        <f t="shared" si="105"/>
        <v>134.05856635988511</v>
      </c>
      <c r="Q221">
        <f t="shared" si="106"/>
        <v>1214.7263979337602</v>
      </c>
      <c r="S221" s="2">
        <f>100*(Q221-Q222)/Q223</f>
        <v>1046.1017733799235</v>
      </c>
      <c r="T221" s="2">
        <f>1000000*(Q221-Q222)/55.85/100</f>
        <v>18996.533904421096</v>
      </c>
    </row>
    <row r="222" spans="1:22" ht="16">
      <c r="A222" t="s">
        <v>110</v>
      </c>
      <c r="B222" s="14" t="s">
        <v>33</v>
      </c>
      <c r="C222">
        <v>99.53</v>
      </c>
      <c r="D222">
        <v>13.4787</v>
      </c>
      <c r="E222" t="s">
        <v>128</v>
      </c>
      <c r="F222">
        <v>13555.7</v>
      </c>
      <c r="H222">
        <f t="shared" si="87"/>
        <v>99.53</v>
      </c>
      <c r="I222">
        <f t="shared" si="107"/>
        <v>13542.221300000001</v>
      </c>
      <c r="J222">
        <f>(I222-H222)/I222</f>
        <v>0.99265039332949012</v>
      </c>
      <c r="L222">
        <v>68.62</v>
      </c>
      <c r="M222">
        <v>0.69100340000000005</v>
      </c>
      <c r="N222">
        <v>5.5911575999999998</v>
      </c>
      <c r="O222">
        <f t="shared" si="88"/>
        <v>0.50433000973038133</v>
      </c>
      <c r="P222" s="7">
        <f t="shared" si="105"/>
        <v>137.01413492514865</v>
      </c>
      <c r="Q222">
        <f t="shared" si="106"/>
        <v>1108.6307560775683</v>
      </c>
    </row>
    <row r="223" spans="1:22" ht="16">
      <c r="A223" t="s">
        <v>110</v>
      </c>
      <c r="B223" s="14" t="s">
        <v>32</v>
      </c>
      <c r="C223">
        <v>99.59</v>
      </c>
      <c r="D223" t="s">
        <v>128</v>
      </c>
      <c r="E223" t="s">
        <v>128</v>
      </c>
      <c r="F223" t="s">
        <v>128</v>
      </c>
      <c r="H223">
        <f t="shared" si="87"/>
        <v>99.59</v>
      </c>
      <c r="I223" t="e">
        <f t="shared" si="107"/>
        <v>#VALUE!</v>
      </c>
      <c r="J223">
        <v>0</v>
      </c>
      <c r="L223">
        <v>92.6</v>
      </c>
      <c r="M223">
        <v>1.026008</v>
      </c>
      <c r="N223">
        <v>9.3914919999999995</v>
      </c>
      <c r="O223">
        <f t="shared" si="88"/>
        <v>92.6</v>
      </c>
      <c r="P223" s="7">
        <f t="shared" si="105"/>
        <v>1.1080000000000001</v>
      </c>
      <c r="Q223">
        <f t="shared" si="106"/>
        <v>10.141999999999999</v>
      </c>
    </row>
    <row r="224" spans="1:22" ht="16">
      <c r="A224" t="s">
        <v>109</v>
      </c>
      <c r="B224" s="14" t="s">
        <v>34</v>
      </c>
      <c r="C224">
        <v>99.95</v>
      </c>
      <c r="D224">
        <v>13.4412</v>
      </c>
      <c r="E224" t="s">
        <v>128</v>
      </c>
      <c r="F224">
        <v>13535.3</v>
      </c>
      <c r="H224">
        <f t="shared" si="87"/>
        <v>99.95</v>
      </c>
      <c r="I224">
        <f t="shared" si="107"/>
        <v>13521.8588</v>
      </c>
      <c r="J224">
        <f>(I224-H224)/I224</f>
        <v>0.99260826477495823</v>
      </c>
      <c r="L224">
        <v>77.37</v>
      </c>
      <c r="M224">
        <v>0.80774279999999998</v>
      </c>
      <c r="N224">
        <v>7.0600125</v>
      </c>
      <c r="O224">
        <f t="shared" si="88"/>
        <v>0.57189855436148207</v>
      </c>
      <c r="P224" s="7">
        <f t="shared" si="105"/>
        <v>141.23882528464077</v>
      </c>
      <c r="Q224">
        <f t="shared" si="106"/>
        <v>1234.4868589294513</v>
      </c>
      <c r="S224" s="2">
        <f>100*(Q224-Q225)/Q226</f>
        <v>91.617579790357553</v>
      </c>
      <c r="T224" s="2">
        <f>1000000*(Q224-Q225)/55.85/100</f>
        <v>1759.0247235308934</v>
      </c>
    </row>
    <row r="225" spans="1:20" ht="16">
      <c r="A225" t="s">
        <v>109</v>
      </c>
      <c r="B225" s="14" t="s">
        <v>33</v>
      </c>
      <c r="C225">
        <v>99.82</v>
      </c>
      <c r="D225">
        <v>14.004200000000001</v>
      </c>
      <c r="E225" t="s">
        <v>128</v>
      </c>
      <c r="F225">
        <v>14079.8</v>
      </c>
      <c r="H225">
        <f t="shared" si="87"/>
        <v>99.82</v>
      </c>
      <c r="I225">
        <f t="shared" si="107"/>
        <v>14065.7958</v>
      </c>
      <c r="J225">
        <f>(I225-H225)/I225</f>
        <v>0.99290335211606018</v>
      </c>
      <c r="L225">
        <v>66.8</v>
      </c>
      <c r="M225">
        <v>0.71142000000000005</v>
      </c>
      <c r="N225">
        <v>5.8055880000000002</v>
      </c>
      <c r="O225">
        <f t="shared" si="88"/>
        <v>0.47405607864718036</v>
      </c>
      <c r="P225" s="7">
        <f t="shared" si="105"/>
        <v>150.07085280504958</v>
      </c>
      <c r="Q225">
        <f t="shared" si="106"/>
        <v>1224.6627058485312</v>
      </c>
    </row>
    <row r="226" spans="1:20" ht="16">
      <c r="A226" t="s">
        <v>109</v>
      </c>
      <c r="B226" s="14" t="s">
        <v>32</v>
      </c>
      <c r="C226">
        <v>99.34</v>
      </c>
      <c r="D226" t="s">
        <v>128</v>
      </c>
      <c r="E226" t="s">
        <v>128</v>
      </c>
      <c r="F226" t="s">
        <v>128</v>
      </c>
      <c r="H226">
        <f t="shared" si="87"/>
        <v>99.34</v>
      </c>
      <c r="I226" t="e">
        <f t="shared" si="107"/>
        <v>#VALUE!</v>
      </c>
      <c r="J226">
        <v>0</v>
      </c>
      <c r="L226">
        <v>91.25</v>
      </c>
      <c r="M226">
        <v>1.0904374999999999</v>
      </c>
      <c r="N226">
        <v>9.7847375000000003</v>
      </c>
      <c r="O226">
        <f t="shared" si="88"/>
        <v>91.25</v>
      </c>
      <c r="P226" s="7">
        <f t="shared" si="105"/>
        <v>1.1949999999999998</v>
      </c>
      <c r="Q226">
        <f t="shared" si="106"/>
        <v>10.723000000000001</v>
      </c>
    </row>
    <row r="227" spans="1:20" ht="16">
      <c r="A227" t="s">
        <v>108</v>
      </c>
      <c r="B227" s="14" t="s">
        <v>34</v>
      </c>
      <c r="C227">
        <v>100.01</v>
      </c>
      <c r="D227">
        <v>13.6386</v>
      </c>
      <c r="E227" t="s">
        <v>128</v>
      </c>
      <c r="F227">
        <v>13732.5</v>
      </c>
      <c r="H227">
        <f t="shared" si="87"/>
        <v>100.01</v>
      </c>
      <c r="I227">
        <f t="shared" si="107"/>
        <v>13718.8614</v>
      </c>
      <c r="J227">
        <f>(I227-H227)/I227</f>
        <v>0.9927100364174537</v>
      </c>
      <c r="L227">
        <v>90.99</v>
      </c>
      <c r="M227">
        <v>0.84165749999999995</v>
      </c>
      <c r="N227">
        <v>7.3201454999999997</v>
      </c>
      <c r="O227">
        <f t="shared" si="88"/>
        <v>0.66331378637589467</v>
      </c>
      <c r="P227" s="7">
        <f t="shared" si="105"/>
        <v>126.88677927207128</v>
      </c>
      <c r="Q227">
        <f t="shared" si="106"/>
        <v>1103.5720424257445</v>
      </c>
      <c r="S227" s="2">
        <f>100*(Q227-Q228)/Q229</f>
        <v>999.39807987781353</v>
      </c>
      <c r="T227" s="2">
        <f>1000000*(Q227-Q228)/55.85/100</f>
        <v>16552.25109914015</v>
      </c>
    </row>
    <row r="228" spans="1:20" ht="16">
      <c r="A228" t="s">
        <v>108</v>
      </c>
      <c r="B228" s="14" t="s">
        <v>33</v>
      </c>
      <c r="C228">
        <v>99.83</v>
      </c>
      <c r="D228">
        <v>13.5007</v>
      </c>
      <c r="E228" t="s">
        <v>128</v>
      </c>
      <c r="F228">
        <v>13579</v>
      </c>
      <c r="H228">
        <f t="shared" ref="H228:H238" si="108">C228</f>
        <v>99.83</v>
      </c>
      <c r="I228">
        <f t="shared" si="107"/>
        <v>13565.499299999999</v>
      </c>
      <c r="J228">
        <f>(I228-H228)/I228</f>
        <v>0.9926408901145275</v>
      </c>
      <c r="L228">
        <v>68.41</v>
      </c>
      <c r="M228">
        <v>0.59037830000000002</v>
      </c>
      <c r="N228">
        <v>5.0903881000000002</v>
      </c>
      <c r="O228">
        <f t="shared" ref="O228:O284" si="109">(L228-(L228*J228))</f>
        <v>0.50343670726518042</v>
      </c>
      <c r="P228" s="7">
        <f t="shared" si="105"/>
        <v>117.26961730842244</v>
      </c>
      <c r="Q228">
        <f t="shared" si="106"/>
        <v>1011.1277200370467</v>
      </c>
    </row>
    <row r="229" spans="1:20" ht="16">
      <c r="A229" t="s">
        <v>108</v>
      </c>
      <c r="B229" s="14" t="s">
        <v>32</v>
      </c>
      <c r="C229">
        <v>99.52</v>
      </c>
      <c r="D229" t="s">
        <v>128</v>
      </c>
      <c r="E229" t="s">
        <v>128</v>
      </c>
      <c r="F229" t="s">
        <v>128</v>
      </c>
      <c r="H229">
        <f t="shared" si="108"/>
        <v>99.52</v>
      </c>
      <c r="I229" t="e">
        <f t="shared" si="107"/>
        <v>#VALUE!</v>
      </c>
      <c r="J229">
        <v>0</v>
      </c>
      <c r="L229">
        <v>92.64</v>
      </c>
      <c r="M229">
        <v>0.92454720000000001</v>
      </c>
      <c r="N229">
        <v>8.5692000000000004</v>
      </c>
      <c r="O229">
        <f t="shared" si="109"/>
        <v>92.64</v>
      </c>
      <c r="P229" s="7">
        <f t="shared" si="105"/>
        <v>0.99799999999999989</v>
      </c>
      <c r="Q229">
        <f t="shared" si="106"/>
        <v>9.25</v>
      </c>
    </row>
    <row r="230" spans="1:20" ht="16">
      <c r="A230" t="s">
        <v>107</v>
      </c>
      <c r="B230" s="14" t="s">
        <v>34</v>
      </c>
      <c r="C230">
        <v>99.82</v>
      </c>
      <c r="D230">
        <v>13.4716</v>
      </c>
      <c r="E230" t="s">
        <v>128</v>
      </c>
      <c r="F230">
        <v>13565.7</v>
      </c>
      <c r="H230">
        <f t="shared" si="108"/>
        <v>99.82</v>
      </c>
      <c r="I230">
        <f t="shared" si="107"/>
        <v>13552.2284</v>
      </c>
      <c r="J230">
        <f>(I230-H230)/I230</f>
        <v>0.9926344216571793</v>
      </c>
      <c r="L230">
        <v>84.33</v>
      </c>
      <c r="M230">
        <v>1.7253917999999999</v>
      </c>
      <c r="N230">
        <v>12.668052599999999</v>
      </c>
      <c r="O230">
        <f t="shared" si="109"/>
        <v>0.62113922165006841</v>
      </c>
      <c r="P230" s="7">
        <f t="shared" si="105"/>
        <v>277.77859453416306</v>
      </c>
      <c r="Q230">
        <f t="shared" si="106"/>
        <v>2039.4868265357759</v>
      </c>
      <c r="S230" s="2">
        <f>100*(Q230-Q231)/Q232</f>
        <v>-1187.7267815944372</v>
      </c>
      <c r="T230" s="2">
        <f>1000000*(Q230-Q231)/55.85/100</f>
        <v>-36344.226853086715</v>
      </c>
    </row>
    <row r="231" spans="1:20" ht="16">
      <c r="A231" t="s">
        <v>107</v>
      </c>
      <c r="B231" s="14" t="s">
        <v>33</v>
      </c>
      <c r="C231">
        <v>99.85</v>
      </c>
      <c r="D231">
        <v>13.472200000000001</v>
      </c>
      <c r="E231" t="s">
        <v>128</v>
      </c>
      <c r="F231">
        <v>13546.9</v>
      </c>
      <c r="H231">
        <f t="shared" si="108"/>
        <v>99.85</v>
      </c>
      <c r="I231">
        <f t="shared" si="107"/>
        <v>13533.427799999999</v>
      </c>
      <c r="J231">
        <f>(I231-H231)/I231</f>
        <v>0.99262197268307739</v>
      </c>
      <c r="L231">
        <v>69.63</v>
      </c>
      <c r="M231">
        <v>1.6063641</v>
      </c>
      <c r="N231">
        <v>11.5202835</v>
      </c>
      <c r="O231">
        <f t="shared" si="109"/>
        <v>0.51373204207732215</v>
      </c>
      <c r="P231" s="7">
        <f t="shared" si="105"/>
        <v>312.68520715673503</v>
      </c>
      <c r="Q231">
        <f t="shared" si="106"/>
        <v>2242.4693335102652</v>
      </c>
    </row>
    <row r="232" spans="1:20" ht="16">
      <c r="A232" t="s">
        <v>107</v>
      </c>
      <c r="B232" s="14" t="s">
        <v>32</v>
      </c>
      <c r="C232">
        <v>99.72</v>
      </c>
      <c r="D232" t="s">
        <v>128</v>
      </c>
      <c r="E232" t="s">
        <v>128</v>
      </c>
      <c r="F232">
        <v>13523</v>
      </c>
      <c r="H232">
        <f t="shared" si="108"/>
        <v>99.72</v>
      </c>
      <c r="I232" t="e">
        <f t="shared" si="107"/>
        <v>#VALUE!</v>
      </c>
      <c r="J232">
        <v>0</v>
      </c>
      <c r="L232">
        <v>95.77</v>
      </c>
      <c r="M232">
        <v>2.2007946</v>
      </c>
      <c r="N232">
        <v>16.367093000000001</v>
      </c>
      <c r="O232">
        <f t="shared" si="109"/>
        <v>95.77</v>
      </c>
      <c r="P232" s="7">
        <f t="shared" si="105"/>
        <v>2.298</v>
      </c>
      <c r="Q232">
        <f t="shared" si="106"/>
        <v>17.09</v>
      </c>
    </row>
    <row r="233" spans="1:20" ht="16">
      <c r="A233" t="s">
        <v>106</v>
      </c>
      <c r="B233" s="14" t="s">
        <v>34</v>
      </c>
      <c r="C233">
        <v>99.5</v>
      </c>
      <c r="D233">
        <v>13.5726999999999</v>
      </c>
      <c r="E233" t="s">
        <v>128</v>
      </c>
      <c r="F233">
        <v>13667.1</v>
      </c>
      <c r="H233">
        <f t="shared" si="108"/>
        <v>99.5</v>
      </c>
      <c r="I233">
        <f t="shared" si="107"/>
        <v>13653.5273</v>
      </c>
      <c r="J233">
        <f>(I233-H233)/I233</f>
        <v>0.99271250587384841</v>
      </c>
      <c r="L233">
        <v>89.59</v>
      </c>
      <c r="M233">
        <v>1.5230300000000001</v>
      </c>
      <c r="N233">
        <v>11.256087600000001</v>
      </c>
      <c r="O233">
        <f t="shared" si="109"/>
        <v>0.65288659876192412</v>
      </c>
      <c r="P233" s="7">
        <f t="shared" si="105"/>
        <v>233.27634582914371</v>
      </c>
      <c r="Q233">
        <f t="shared" si="106"/>
        <v>1724.0494170572715</v>
      </c>
      <c r="S233" s="2">
        <f>100*(Q233-Q234)/Q235</f>
        <v>-1145.0113744988048</v>
      </c>
      <c r="T233" s="2">
        <f>1000000*(Q233-Q234)/55.85/100</f>
        <v>-31129.548272855594</v>
      </c>
    </row>
    <row r="234" spans="1:20" ht="16">
      <c r="A234" t="s">
        <v>106</v>
      </c>
      <c r="B234" s="14" t="s">
        <v>33</v>
      </c>
      <c r="C234">
        <v>100.02</v>
      </c>
      <c r="D234">
        <v>14.023</v>
      </c>
      <c r="E234" t="s">
        <v>128</v>
      </c>
      <c r="F234">
        <v>14101.5</v>
      </c>
      <c r="H234">
        <f t="shared" si="108"/>
        <v>100.02</v>
      </c>
      <c r="I234">
        <f t="shared" si="107"/>
        <v>14087.477000000001</v>
      </c>
      <c r="J234">
        <f>(I234-H234)/I234</f>
        <v>0.99290007713943385</v>
      </c>
      <c r="L234">
        <v>74.510000000000005</v>
      </c>
      <c r="M234">
        <v>1.2771014000000001</v>
      </c>
      <c r="N234">
        <v>10.0402225</v>
      </c>
      <c r="O234">
        <f t="shared" si="109"/>
        <v>0.52901525234078406</v>
      </c>
      <c r="P234" s="7">
        <f t="shared" si="105"/>
        <v>241.41107356528724</v>
      </c>
      <c r="Q234">
        <f t="shared" si="106"/>
        <v>1897.90794416117</v>
      </c>
    </row>
    <row r="235" spans="1:20" ht="16">
      <c r="A235" s="3" t="s">
        <v>105</v>
      </c>
      <c r="B235" s="14" t="s">
        <v>32</v>
      </c>
      <c r="C235" s="3">
        <v>99.69</v>
      </c>
      <c r="D235">
        <v>14.0284999999999</v>
      </c>
      <c r="E235" t="s">
        <v>128</v>
      </c>
      <c r="F235">
        <v>14127.5</v>
      </c>
      <c r="H235">
        <f t="shared" si="108"/>
        <v>99.69</v>
      </c>
      <c r="I235">
        <f t="shared" si="107"/>
        <v>14113.4715</v>
      </c>
      <c r="J235">
        <v>0</v>
      </c>
      <c r="L235">
        <v>96.15</v>
      </c>
      <c r="M235">
        <v>1.8431955</v>
      </c>
      <c r="N235">
        <v>14.599416</v>
      </c>
      <c r="O235">
        <f t="shared" si="109"/>
        <v>96.15</v>
      </c>
      <c r="P235" s="7">
        <f t="shared" si="105"/>
        <v>1.9169999999999998</v>
      </c>
      <c r="Q235">
        <f t="shared" si="106"/>
        <v>15.183999999999997</v>
      </c>
    </row>
    <row r="236" spans="1:20" ht="16">
      <c r="A236" t="s">
        <v>104</v>
      </c>
      <c r="B236" s="14" t="s">
        <v>34</v>
      </c>
      <c r="C236">
        <v>100.17</v>
      </c>
      <c r="D236">
        <v>14.0694</v>
      </c>
      <c r="E236" t="s">
        <v>128</v>
      </c>
      <c r="F236">
        <v>14160.2</v>
      </c>
      <c r="H236">
        <f t="shared" si="108"/>
        <v>100.17</v>
      </c>
      <c r="I236">
        <f t="shared" si="107"/>
        <v>14146.1306</v>
      </c>
      <c r="J236">
        <f>(I236-H236)/I236</f>
        <v>0.99291891169165369</v>
      </c>
      <c r="L236">
        <v>86.7</v>
      </c>
      <c r="M236">
        <v>0.79677299999999995</v>
      </c>
      <c r="N236">
        <v>7.9139759999999999</v>
      </c>
      <c r="O236">
        <f t="shared" si="109"/>
        <v>0.61393035633362558</v>
      </c>
      <c r="P236" s="7">
        <f t="shared" si="105"/>
        <v>129.78231028651285</v>
      </c>
      <c r="Q236">
        <f t="shared" si="106"/>
        <v>1289.0673866107611</v>
      </c>
      <c r="S236" s="2">
        <f>100*(Q236-Q237)/Q238</f>
        <v>-1031.6901172916894</v>
      </c>
      <c r="T236" s="2">
        <f>1000000*(Q236-Q237)/55.85/100</f>
        <v>-19819.164312305344</v>
      </c>
    </row>
    <row r="237" spans="1:20" ht="16">
      <c r="A237" t="s">
        <v>104</v>
      </c>
      <c r="B237" s="14" t="s">
        <v>33</v>
      </c>
      <c r="C237">
        <v>99.57</v>
      </c>
      <c r="D237">
        <v>13.5062</v>
      </c>
      <c r="E237" t="s">
        <v>128</v>
      </c>
      <c r="F237">
        <v>13566</v>
      </c>
      <c r="H237">
        <f t="shared" si="108"/>
        <v>99.57</v>
      </c>
      <c r="I237">
        <f t="shared" si="107"/>
        <v>13552.4938</v>
      </c>
      <c r="J237">
        <f>(I237-H237)/I237</f>
        <v>0.99265301268759853</v>
      </c>
      <c r="L237">
        <v>53.26</v>
      </c>
      <c r="M237">
        <v>0.64551119999999995</v>
      </c>
      <c r="N237">
        <v>5.4772584000000002</v>
      </c>
      <c r="O237">
        <f t="shared" si="109"/>
        <v>0.39130054425849892</v>
      </c>
      <c r="P237" s="7">
        <f t="shared" si="105"/>
        <v>164.96557683639861</v>
      </c>
      <c r="Q237">
        <f t="shared" si="106"/>
        <v>1399.7574192949864</v>
      </c>
    </row>
    <row r="238" spans="1:20" ht="16">
      <c r="A238" t="s">
        <v>104</v>
      </c>
      <c r="B238" s="14" t="s">
        <v>32</v>
      </c>
      <c r="C238">
        <v>99.74</v>
      </c>
      <c r="D238">
        <v>14.07386</v>
      </c>
      <c r="E238" t="s">
        <v>128</v>
      </c>
      <c r="F238">
        <v>13589.6</v>
      </c>
      <c r="H238">
        <f t="shared" si="108"/>
        <v>99.74</v>
      </c>
      <c r="I238">
        <f t="shared" si="107"/>
        <v>13575.52614</v>
      </c>
      <c r="J238">
        <v>0</v>
      </c>
      <c r="L238">
        <v>92.17</v>
      </c>
      <c r="M238">
        <v>0.96225479999999997</v>
      </c>
      <c r="N238">
        <v>9.8889192999999995</v>
      </c>
      <c r="O238">
        <f t="shared" si="109"/>
        <v>92.17</v>
      </c>
      <c r="P238" s="7">
        <f t="shared" si="105"/>
        <v>1.0439999999999998</v>
      </c>
      <c r="Q238">
        <f t="shared" si="106"/>
        <v>10.728999999999999</v>
      </c>
    </row>
    <row r="239" spans="1:20" ht="16">
      <c r="A239" t="s">
        <v>103</v>
      </c>
      <c r="B239" s="14" t="s">
        <v>34</v>
      </c>
      <c r="C239">
        <v>99.82</v>
      </c>
      <c r="D239">
        <v>14.032500000000001</v>
      </c>
      <c r="E239" t="s">
        <v>128</v>
      </c>
      <c r="F239">
        <v>14125.5</v>
      </c>
      <c r="H239">
        <f t="shared" ref="H239:H270" si="110">C239</f>
        <v>99.82</v>
      </c>
      <c r="I239">
        <f t="shared" si="107"/>
        <v>14111.467500000001</v>
      </c>
      <c r="J239">
        <f>(I239-H239)/I239</f>
        <v>0.99292632038446749</v>
      </c>
      <c r="L239">
        <v>87.65</v>
      </c>
      <c r="M239">
        <v>0.99044500000000002</v>
      </c>
      <c r="N239">
        <v>8.5073089999999993</v>
      </c>
      <c r="O239">
        <f t="shared" si="109"/>
        <v>0.62000801830141938</v>
      </c>
      <c r="P239" s="7">
        <f t="shared" ref="P239:P268" si="111">100*M239/O239</f>
        <v>159.74712757964545</v>
      </c>
      <c r="Q239">
        <f t="shared" ref="Q239:Q268" si="112">100*N239/O239</f>
        <v>1372.1288675115386</v>
      </c>
      <c r="S239" s="2">
        <f>100*(Q239-Q240)/Q241</f>
        <v>351.96559851023528</v>
      </c>
      <c r="T239" s="2">
        <f>1000000*(Q239-Q240)/55.85/100</f>
        <v>7106.1129611484566</v>
      </c>
    </row>
    <row r="240" spans="1:20" ht="16">
      <c r="A240" t="s">
        <v>103</v>
      </c>
      <c r="B240" s="14" t="s">
        <v>33</v>
      </c>
      <c r="C240">
        <v>99.63</v>
      </c>
      <c r="D240">
        <v>13.5018999999999</v>
      </c>
      <c r="E240" t="s">
        <v>128</v>
      </c>
      <c r="F240">
        <v>13580.3</v>
      </c>
      <c r="H240">
        <f t="shared" si="110"/>
        <v>99.63</v>
      </c>
      <c r="I240">
        <f t="shared" si="107"/>
        <v>13566.7981</v>
      </c>
      <c r="J240">
        <f>(I240-H240)/I240</f>
        <v>0.99265633650138874</v>
      </c>
      <c r="L240">
        <v>70.680000000000007</v>
      </c>
      <c r="M240">
        <v>0.88562039999999997</v>
      </c>
      <c r="N240">
        <v>6.9160380000000004</v>
      </c>
      <c r="O240">
        <f t="shared" si="109"/>
        <v>0.51905013608184447</v>
      </c>
      <c r="P240" s="7">
        <f t="shared" si="111"/>
        <v>170.62328635250645</v>
      </c>
      <c r="Q240">
        <f t="shared" si="112"/>
        <v>1332.4412266235245</v>
      </c>
    </row>
    <row r="241" spans="1:22" ht="16">
      <c r="A241" t="s">
        <v>103</v>
      </c>
      <c r="B241" s="14" t="s">
        <v>32</v>
      </c>
      <c r="C241">
        <v>99.21</v>
      </c>
      <c r="D241" t="s">
        <v>128</v>
      </c>
      <c r="E241" t="s">
        <v>128</v>
      </c>
      <c r="F241">
        <v>13581</v>
      </c>
      <c r="H241">
        <f t="shared" si="110"/>
        <v>99.21</v>
      </c>
      <c r="I241" t="e">
        <f t="shared" si="107"/>
        <v>#VALUE!</v>
      </c>
      <c r="J241">
        <v>0</v>
      </c>
      <c r="L241">
        <v>92.79</v>
      </c>
      <c r="M241">
        <v>1.2136932</v>
      </c>
      <c r="N241">
        <v>10.4630004</v>
      </c>
      <c r="O241">
        <f t="shared" si="109"/>
        <v>92.79</v>
      </c>
      <c r="P241" s="7">
        <f t="shared" si="111"/>
        <v>1.3079999999999998</v>
      </c>
      <c r="Q241">
        <f t="shared" si="112"/>
        <v>11.276</v>
      </c>
    </row>
    <row r="242" spans="1:22" ht="16">
      <c r="A242" t="s">
        <v>102</v>
      </c>
      <c r="B242" s="14" t="s">
        <v>34</v>
      </c>
      <c r="C242">
        <v>99.55</v>
      </c>
      <c r="D242">
        <v>13.538600000000001</v>
      </c>
      <c r="E242">
        <v>13630.3</v>
      </c>
      <c r="F242">
        <v>13633</v>
      </c>
      <c r="H242">
        <f t="shared" si="110"/>
        <v>99.55</v>
      </c>
      <c r="I242">
        <f t="shared" si="107"/>
        <v>13619.4614</v>
      </c>
      <c r="J242">
        <f>(I242-H242)/I242</f>
        <v>0.99269060669315456</v>
      </c>
      <c r="L242">
        <v>91.34</v>
      </c>
      <c r="M242">
        <v>1.0969933999999999</v>
      </c>
      <c r="N242">
        <v>9.937792</v>
      </c>
      <c r="O242">
        <f t="shared" si="109"/>
        <v>0.66763998464726626</v>
      </c>
      <c r="P242" s="7">
        <f t="shared" si="111"/>
        <v>164.30912246509226</v>
      </c>
      <c r="Q242">
        <f t="shared" si="112"/>
        <v>1488.495630657955</v>
      </c>
      <c r="S242" s="2">
        <f>100*(Q242-Q243)/Q244</f>
        <v>-929.79802440590436</v>
      </c>
      <c r="T242" s="2">
        <f>1000000*(Q242-Q243)/55.85/100</f>
        <v>-21534.355319051701</v>
      </c>
    </row>
    <row r="243" spans="1:22" ht="16">
      <c r="A243" t="s">
        <v>102</v>
      </c>
      <c r="B243" s="14" t="s">
        <v>33</v>
      </c>
      <c r="C243">
        <v>99.71</v>
      </c>
      <c r="D243">
        <v>14.101000000000001</v>
      </c>
      <c r="E243">
        <v>14158.2</v>
      </c>
      <c r="F243">
        <v>14159.6</v>
      </c>
      <c r="H243">
        <f t="shared" si="110"/>
        <v>99.71</v>
      </c>
      <c r="I243">
        <f t="shared" si="107"/>
        <v>14145.499</v>
      </c>
      <c r="J243">
        <f>(I243-H243)/I243</f>
        <v>0.99295111469733244</v>
      </c>
      <c r="L243">
        <v>51.45</v>
      </c>
      <c r="M243">
        <v>0.75477150000000004</v>
      </c>
      <c r="N243">
        <v>5.8344300000000002</v>
      </c>
      <c r="O243">
        <f t="shared" si="109"/>
        <v>0.36266514882224499</v>
      </c>
      <c r="P243" s="7">
        <f t="shared" si="111"/>
        <v>208.11801256644605</v>
      </c>
      <c r="Q243">
        <f t="shared" si="112"/>
        <v>1608.7650051148587</v>
      </c>
    </row>
    <row r="244" spans="1:22" ht="16">
      <c r="A244" t="s">
        <v>102</v>
      </c>
      <c r="B244" s="14" t="s">
        <v>32</v>
      </c>
      <c r="C244">
        <v>83.16</v>
      </c>
      <c r="D244">
        <v>13468.23</v>
      </c>
      <c r="E244" t="s">
        <v>128</v>
      </c>
      <c r="F244" t="s">
        <v>128</v>
      </c>
      <c r="H244">
        <f t="shared" si="110"/>
        <v>83.16</v>
      </c>
      <c r="I244" t="e">
        <f t="shared" si="107"/>
        <v>#VALUE!</v>
      </c>
      <c r="J244">
        <v>0</v>
      </c>
      <c r="L244">
        <v>77.02</v>
      </c>
      <c r="M244">
        <v>1.0228256</v>
      </c>
      <c r="N244">
        <v>9.9625369999999993</v>
      </c>
      <c r="O244">
        <f t="shared" si="109"/>
        <v>77.02</v>
      </c>
      <c r="P244" s="7">
        <f t="shared" si="111"/>
        <v>1.3280000000000001</v>
      </c>
      <c r="Q244">
        <f t="shared" si="112"/>
        <v>12.935</v>
      </c>
    </row>
    <row r="245" spans="1:22" ht="16">
      <c r="A245" t="s">
        <v>101</v>
      </c>
      <c r="B245" s="14" t="s">
        <v>34</v>
      </c>
      <c r="C245">
        <v>99.23</v>
      </c>
      <c r="D245">
        <v>13.409000000000001</v>
      </c>
      <c r="E245" t="s">
        <v>128</v>
      </c>
      <c r="F245">
        <v>13502</v>
      </c>
      <c r="H245">
        <f t="shared" si="110"/>
        <v>99.23</v>
      </c>
      <c r="I245">
        <f t="shared" si="107"/>
        <v>13488.591</v>
      </c>
      <c r="J245">
        <f>(I245-H245)/I245</f>
        <v>0.99264341249579002</v>
      </c>
      <c r="L245">
        <v>87.51</v>
      </c>
      <c r="M245">
        <v>0.89085179999999997</v>
      </c>
      <c r="N245">
        <v>8.2758207000000006</v>
      </c>
      <c r="O245">
        <f t="shared" si="109"/>
        <v>0.64377497249341786</v>
      </c>
      <c r="P245" s="7">
        <f t="shared" si="111"/>
        <v>138.37937758742373</v>
      </c>
      <c r="Q245">
        <f t="shared" si="112"/>
        <v>1285.5145126171576</v>
      </c>
      <c r="S245" s="2">
        <f>100*(Q245-Q246)/Q247</f>
        <v>43.885985648002745</v>
      </c>
      <c r="T245" s="2">
        <f>1000000*(Q245-Q246)/55.85/100</f>
        <v>888.8778328562347</v>
      </c>
    </row>
    <row r="246" spans="1:22" ht="16">
      <c r="A246" t="s">
        <v>101</v>
      </c>
      <c r="B246" s="14" t="s">
        <v>33</v>
      </c>
      <c r="C246">
        <v>99.55</v>
      </c>
      <c r="D246">
        <v>13.4856</v>
      </c>
      <c r="E246" t="s">
        <v>128</v>
      </c>
      <c r="F246">
        <v>13547.7</v>
      </c>
      <c r="H246">
        <f t="shared" si="110"/>
        <v>99.55</v>
      </c>
      <c r="I246">
        <f t="shared" si="107"/>
        <v>13534.214400000001</v>
      </c>
      <c r="J246">
        <f>(I246-H246)/I246</f>
        <v>0.9926445675339679</v>
      </c>
      <c r="L246">
        <v>49.6</v>
      </c>
      <c r="M246">
        <v>0.55800000000000005</v>
      </c>
      <c r="N246">
        <v>4.671824</v>
      </c>
      <c r="O246">
        <f t="shared" si="109"/>
        <v>0.36482945031519165</v>
      </c>
      <c r="P246" s="7">
        <f t="shared" si="111"/>
        <v>152.9481788046223</v>
      </c>
      <c r="Q246">
        <f t="shared" si="112"/>
        <v>1280.5501299206555</v>
      </c>
      <c r="V246" t="s">
        <v>125</v>
      </c>
    </row>
    <row r="247" spans="1:22" ht="16">
      <c r="A247" t="s">
        <v>101</v>
      </c>
      <c r="B247" s="14" t="s">
        <v>32</v>
      </c>
      <c r="C247">
        <v>93.39</v>
      </c>
      <c r="D247">
        <v>13471.72</v>
      </c>
      <c r="E247" t="s">
        <v>128</v>
      </c>
      <c r="F247" t="s">
        <v>128</v>
      </c>
      <c r="H247">
        <f t="shared" si="110"/>
        <v>93.39</v>
      </c>
      <c r="I247" t="e">
        <f t="shared" si="107"/>
        <v>#VALUE!</v>
      </c>
      <c r="J247">
        <v>0</v>
      </c>
      <c r="L247">
        <v>87.71</v>
      </c>
      <c r="M247">
        <v>0.94551379999999996</v>
      </c>
      <c r="N247">
        <v>9.9217551999999998</v>
      </c>
      <c r="O247">
        <f t="shared" si="109"/>
        <v>87.71</v>
      </c>
      <c r="P247" s="7">
        <f t="shared" si="111"/>
        <v>1.0780000000000001</v>
      </c>
      <c r="Q247">
        <f t="shared" si="112"/>
        <v>11.312000000000001</v>
      </c>
    </row>
    <row r="248" spans="1:22" ht="16">
      <c r="A248" t="s">
        <v>100</v>
      </c>
      <c r="B248" s="14" t="s">
        <v>33</v>
      </c>
      <c r="C248">
        <v>99.28</v>
      </c>
      <c r="D248">
        <v>13.4849</v>
      </c>
      <c r="E248" t="s">
        <v>128</v>
      </c>
      <c r="F248">
        <v>13553.5</v>
      </c>
      <c r="H248">
        <f t="shared" si="110"/>
        <v>99.28</v>
      </c>
      <c r="I248">
        <f t="shared" si="107"/>
        <v>13540.015100000001</v>
      </c>
      <c r="J248">
        <f>(I248-H248)/I248</f>
        <v>0.99266765958037961</v>
      </c>
      <c r="L248">
        <v>62.35</v>
      </c>
      <c r="M248">
        <v>0.57237300000000002</v>
      </c>
      <c r="N248">
        <v>5.3490064999999998</v>
      </c>
      <c r="O248">
        <f t="shared" si="109"/>
        <v>0.45717142516333098</v>
      </c>
      <c r="P248" s="7">
        <f t="shared" si="111"/>
        <v>125.19876976027355</v>
      </c>
      <c r="Q248">
        <f t="shared" si="112"/>
        <v>1170.0220542193754</v>
      </c>
      <c r="S248" s="2">
        <f>100*(Q249-Q248)/Q250</f>
        <v>3951.0279442412284</v>
      </c>
      <c r="T248" s="2">
        <f>1000000*(Q249-Q248)/55.85/100</f>
        <v>84029.203082716762</v>
      </c>
    </row>
    <row r="249" spans="1:22" ht="16">
      <c r="A249" t="s">
        <v>100</v>
      </c>
      <c r="B249" s="14" t="s">
        <v>34</v>
      </c>
      <c r="C249">
        <v>82.21</v>
      </c>
      <c r="D249">
        <v>13.523300000000001</v>
      </c>
      <c r="E249" t="s">
        <v>128</v>
      </c>
      <c r="F249">
        <v>13599.1</v>
      </c>
      <c r="H249">
        <f t="shared" si="110"/>
        <v>82.21</v>
      </c>
      <c r="I249">
        <f t="shared" si="107"/>
        <v>13585.5767</v>
      </c>
      <c r="J249">
        <f>(I249-H249)/I249</f>
        <v>0.99394872946394697</v>
      </c>
      <c r="L249">
        <v>72.489999999999995</v>
      </c>
      <c r="M249">
        <v>0.7705687</v>
      </c>
      <c r="N249">
        <v>7.1910080000000001</v>
      </c>
      <c r="O249">
        <f t="shared" si="109"/>
        <v>0.4386566011584847</v>
      </c>
      <c r="P249" s="7">
        <f t="shared" si="111"/>
        <v>175.66558851843129</v>
      </c>
      <c r="Q249">
        <f t="shared" si="112"/>
        <v>1639.3251534363485</v>
      </c>
    </row>
    <row r="250" spans="1:22" ht="16">
      <c r="A250" t="s">
        <v>100</v>
      </c>
      <c r="B250" s="14" t="s">
        <v>32</v>
      </c>
      <c r="C250">
        <v>57.46</v>
      </c>
      <c r="D250">
        <v>14.0566099999999</v>
      </c>
      <c r="E250">
        <v>14115</v>
      </c>
      <c r="F250">
        <v>14115</v>
      </c>
      <c r="H250">
        <f t="shared" si="110"/>
        <v>57.46</v>
      </c>
      <c r="I250">
        <f t="shared" si="107"/>
        <v>14100.94339</v>
      </c>
      <c r="J250">
        <v>0</v>
      </c>
      <c r="L250">
        <v>52.27</v>
      </c>
      <c r="M250">
        <v>0.64448910000000004</v>
      </c>
      <c r="N250">
        <v>6.2086306000000002</v>
      </c>
      <c r="O250">
        <f t="shared" si="109"/>
        <v>52.27</v>
      </c>
      <c r="P250" s="7">
        <f t="shared" si="111"/>
        <v>1.2329999999999999</v>
      </c>
      <c r="Q250">
        <f t="shared" si="112"/>
        <v>11.878</v>
      </c>
    </row>
    <row r="251" spans="1:22" ht="16">
      <c r="A251" t="s">
        <v>99</v>
      </c>
      <c r="B251" s="14" t="s">
        <v>34</v>
      </c>
      <c r="C251">
        <v>100.09</v>
      </c>
      <c r="D251">
        <v>13.449</v>
      </c>
      <c r="E251" t="s">
        <v>128</v>
      </c>
      <c r="F251">
        <v>13543.8</v>
      </c>
      <c r="H251">
        <f t="shared" si="110"/>
        <v>100.09</v>
      </c>
      <c r="I251">
        <f t="shared" si="107"/>
        <v>13530.350999999999</v>
      </c>
      <c r="J251">
        <f>(I251-H251)/I251</f>
        <v>0.99260255702161748</v>
      </c>
      <c r="L251">
        <v>90.51</v>
      </c>
      <c r="M251">
        <v>1.6807707000000001</v>
      </c>
      <c r="N251">
        <v>11.6911767</v>
      </c>
      <c r="O251">
        <f t="shared" si="109"/>
        <v>0.66954256397340828</v>
      </c>
      <c r="P251" s="7">
        <f t="shared" si="111"/>
        <v>251.03268865021013</v>
      </c>
      <c r="Q251">
        <f t="shared" si="112"/>
        <v>1746.1439091517311</v>
      </c>
      <c r="S251" s="2">
        <f>100*(Q251-Q252)/Q253</f>
        <v>-1195.1231170694675</v>
      </c>
      <c r="T251" s="2">
        <f>1000000*(Q251-Q252)/55.85/100</f>
        <v>-33589.700212425116</v>
      </c>
    </row>
    <row r="252" spans="1:22" ht="16">
      <c r="A252" t="s">
        <v>99</v>
      </c>
      <c r="B252" s="14" t="s">
        <v>33</v>
      </c>
      <c r="C252">
        <v>100.08</v>
      </c>
      <c r="D252">
        <v>13.434200000000001</v>
      </c>
      <c r="E252" t="s">
        <v>128</v>
      </c>
      <c r="F252">
        <v>13512</v>
      </c>
      <c r="H252">
        <f t="shared" si="110"/>
        <v>100.08</v>
      </c>
      <c r="I252">
        <f t="shared" si="107"/>
        <v>13498.5658</v>
      </c>
      <c r="J252">
        <f>(I252-H252)/I252</f>
        <v>0.99258587901242068</v>
      </c>
      <c r="L252">
        <v>73.39</v>
      </c>
      <c r="M252">
        <v>1.4472507999999999</v>
      </c>
      <c r="N252">
        <v>10.5219243</v>
      </c>
      <c r="O252">
        <f t="shared" si="109"/>
        <v>0.54412233927844511</v>
      </c>
      <c r="P252" s="7">
        <f t="shared" si="111"/>
        <v>265.97893442845663</v>
      </c>
      <c r="Q252">
        <f t="shared" si="112"/>
        <v>1933.7423848381254</v>
      </c>
    </row>
    <row r="253" spans="1:22" ht="16">
      <c r="A253" t="s">
        <v>99</v>
      </c>
      <c r="B253" s="14" t="s">
        <v>32</v>
      </c>
      <c r="C253">
        <v>100.06</v>
      </c>
      <c r="D253">
        <v>13511.92</v>
      </c>
      <c r="E253" t="s">
        <v>128</v>
      </c>
      <c r="F253">
        <v>13612.2</v>
      </c>
      <c r="H253">
        <f t="shared" si="110"/>
        <v>100.06</v>
      </c>
      <c r="I253">
        <f t="shared" si="107"/>
        <v>100.28000000000065</v>
      </c>
      <c r="J253">
        <v>0</v>
      </c>
      <c r="L253">
        <v>96.6</v>
      </c>
      <c r="M253">
        <v>2.0237699999999998</v>
      </c>
      <c r="N253">
        <v>15.163302</v>
      </c>
      <c r="O253">
        <f t="shared" si="109"/>
        <v>96.6</v>
      </c>
      <c r="P253" s="7">
        <f t="shared" si="111"/>
        <v>2.0949999999999998</v>
      </c>
      <c r="Q253">
        <f t="shared" si="112"/>
        <v>15.696999999999999</v>
      </c>
    </row>
    <row r="254" spans="1:22" ht="16">
      <c r="A254" t="s">
        <v>98</v>
      </c>
      <c r="B254" s="14" t="s">
        <v>34</v>
      </c>
      <c r="C254">
        <v>100.07000000000001</v>
      </c>
      <c r="D254">
        <v>13.5725</v>
      </c>
      <c r="E254" t="s">
        <v>128</v>
      </c>
      <c r="F254">
        <v>13668.6</v>
      </c>
      <c r="H254">
        <f t="shared" si="110"/>
        <v>100.07000000000001</v>
      </c>
      <c r="I254">
        <f t="shared" si="107"/>
        <v>13655.0275</v>
      </c>
      <c r="J254">
        <f>(I254-H254)/I254</f>
        <v>0.9926715636420359</v>
      </c>
      <c r="L254">
        <v>90.09</v>
      </c>
      <c r="M254">
        <v>1.1108096999999999</v>
      </c>
      <c r="N254">
        <v>9.0053964000000004</v>
      </c>
      <c r="O254">
        <f t="shared" si="109"/>
        <v>0.66021883148899008</v>
      </c>
      <c r="P254" s="7">
        <f t="shared" si="111"/>
        <v>168.24871497451736</v>
      </c>
      <c r="Q254">
        <f t="shared" si="112"/>
        <v>1364.0017476766227</v>
      </c>
      <c r="S254" s="2">
        <f>100*(Q254-Q255)/Q256</f>
        <v>-700.85315863637993</v>
      </c>
      <c r="T254" s="2">
        <f>1000000*(Q254-Q255)/55.85/100</f>
        <v>-14936.893728287967</v>
      </c>
    </row>
    <row r="255" spans="1:22" ht="16">
      <c r="A255" t="s">
        <v>98</v>
      </c>
      <c r="B255" s="14" t="s">
        <v>33</v>
      </c>
      <c r="C255">
        <v>99.66</v>
      </c>
      <c r="D255">
        <v>13.5252</v>
      </c>
      <c r="E255" t="s">
        <v>128</v>
      </c>
      <c r="F255">
        <v>13610.5</v>
      </c>
      <c r="H255">
        <f t="shared" si="110"/>
        <v>99.66</v>
      </c>
      <c r="I255">
        <f t="shared" si="107"/>
        <v>13596.9748</v>
      </c>
      <c r="J255">
        <f>(I255-H255)/I255</f>
        <v>0.9926704284250053</v>
      </c>
      <c r="L255">
        <v>76.39</v>
      </c>
      <c r="M255">
        <v>0.99307000000000001</v>
      </c>
      <c r="N255">
        <v>8.1042150999999993</v>
      </c>
      <c r="O255">
        <f t="shared" si="109"/>
        <v>0.55990597261384778</v>
      </c>
      <c r="P255" s="7">
        <f t="shared" si="111"/>
        <v>177.36370901063668</v>
      </c>
      <c r="Q255">
        <f t="shared" si="112"/>
        <v>1447.424299149111</v>
      </c>
    </row>
    <row r="256" spans="1:22" ht="16">
      <c r="A256" t="s">
        <v>98</v>
      </c>
      <c r="B256" s="14" t="s">
        <v>32</v>
      </c>
      <c r="C256">
        <v>99.96</v>
      </c>
      <c r="D256">
        <v>16067.81</v>
      </c>
      <c r="E256" t="s">
        <v>128</v>
      </c>
      <c r="F256">
        <v>14202.2</v>
      </c>
      <c r="H256">
        <f t="shared" si="110"/>
        <v>99.96</v>
      </c>
      <c r="I256">
        <f t="shared" si="107"/>
        <v>-1865.6099999999988</v>
      </c>
      <c r="J256">
        <v>0</v>
      </c>
      <c r="L256">
        <v>94.2</v>
      </c>
      <c r="M256">
        <v>1.3658999999999999</v>
      </c>
      <c r="N256">
        <v>11.212626</v>
      </c>
      <c r="O256">
        <f t="shared" si="109"/>
        <v>94.2</v>
      </c>
      <c r="P256" s="7">
        <f t="shared" si="111"/>
        <v>1.4499999999999997</v>
      </c>
      <c r="Q256">
        <f t="shared" si="112"/>
        <v>11.903</v>
      </c>
    </row>
    <row r="257" spans="1:20" ht="16">
      <c r="A257" t="s">
        <v>97</v>
      </c>
      <c r="B257" s="14" t="s">
        <v>34</v>
      </c>
      <c r="C257">
        <v>56.69</v>
      </c>
      <c r="D257">
        <v>13.4292</v>
      </c>
      <c r="E257" t="s">
        <v>128</v>
      </c>
      <c r="F257">
        <v>13479</v>
      </c>
      <c r="H257">
        <f t="shared" si="110"/>
        <v>56.69</v>
      </c>
      <c r="I257">
        <f t="shared" si="107"/>
        <v>13465.5708</v>
      </c>
      <c r="J257">
        <f>(I257-H257)/I257</f>
        <v>0.99579000394101369</v>
      </c>
      <c r="L257">
        <v>48.34</v>
      </c>
      <c r="M257">
        <v>0.62213580000000002</v>
      </c>
      <c r="N257">
        <v>5.1588447999999998</v>
      </c>
      <c r="O257">
        <f t="shared" si="109"/>
        <v>0.20351120949139556</v>
      </c>
      <c r="P257" s="7">
        <f t="shared" si="111"/>
        <v>305.70099875815629</v>
      </c>
      <c r="Q257">
        <f t="shared" si="112"/>
        <v>2534.9192375656903</v>
      </c>
      <c r="S257" s="2">
        <f>100*(Q257-Q258)/Q259</f>
        <v>9109.7896275043295</v>
      </c>
      <c r="T257" s="2">
        <f>1000000*(Q257-Q258)/55.85/100</f>
        <v>203628.67271220067</v>
      </c>
    </row>
    <row r="258" spans="1:20" ht="16">
      <c r="A258" t="s">
        <v>97</v>
      </c>
      <c r="B258" s="14" t="s">
        <v>33</v>
      </c>
      <c r="C258">
        <v>99.99</v>
      </c>
      <c r="D258">
        <v>13.4918</v>
      </c>
      <c r="E258" t="s">
        <v>128</v>
      </c>
      <c r="F258">
        <v>13556.6</v>
      </c>
      <c r="H258">
        <f t="shared" si="110"/>
        <v>99.99</v>
      </c>
      <c r="I258">
        <f t="shared" ref="I258:I321" si="113">F258-D258</f>
        <v>13543.108200000001</v>
      </c>
      <c r="J258">
        <f>(I258-H258)/I258</f>
        <v>0.99261690901945243</v>
      </c>
      <c r="L258">
        <v>59.62</v>
      </c>
      <c r="M258">
        <v>0.72080580000000005</v>
      </c>
      <c r="N258">
        <v>6.1521878000000001</v>
      </c>
      <c r="O258">
        <f t="shared" si="109"/>
        <v>0.44017988426024601</v>
      </c>
      <c r="P258" s="7">
        <f t="shared" si="111"/>
        <v>163.75255339333967</v>
      </c>
      <c r="Q258">
        <f t="shared" si="112"/>
        <v>1397.6531004680496</v>
      </c>
    </row>
    <row r="259" spans="1:20" ht="16">
      <c r="A259" t="s">
        <v>97</v>
      </c>
      <c r="B259" s="14" t="s">
        <v>32</v>
      </c>
      <c r="C259">
        <v>54.63</v>
      </c>
      <c r="D259">
        <v>13.566280000000001</v>
      </c>
      <c r="E259" t="s">
        <v>128</v>
      </c>
      <c r="F259" t="s">
        <v>128</v>
      </c>
      <c r="H259">
        <f t="shared" si="110"/>
        <v>54.63</v>
      </c>
      <c r="I259" t="e">
        <f t="shared" si="113"/>
        <v>#VALUE!</v>
      </c>
      <c r="J259">
        <v>0</v>
      </c>
      <c r="L259">
        <v>48.37</v>
      </c>
      <c r="M259">
        <v>0.64670689999999997</v>
      </c>
      <c r="N259">
        <v>6.0385108000000001</v>
      </c>
      <c r="O259">
        <f t="shared" si="109"/>
        <v>48.37</v>
      </c>
      <c r="P259" s="7">
        <f t="shared" si="111"/>
        <v>1.337</v>
      </c>
      <c r="Q259">
        <f t="shared" si="112"/>
        <v>12.484000000000002</v>
      </c>
    </row>
    <row r="260" spans="1:20" ht="16">
      <c r="A260" t="s">
        <v>96</v>
      </c>
      <c r="B260" s="14" t="s">
        <v>34</v>
      </c>
      <c r="C260">
        <v>100.01</v>
      </c>
      <c r="D260">
        <v>13.6015</v>
      </c>
      <c r="E260" t="s">
        <v>128</v>
      </c>
      <c r="F260">
        <v>13693.7</v>
      </c>
      <c r="H260">
        <f t="shared" si="110"/>
        <v>100.01</v>
      </c>
      <c r="I260">
        <f t="shared" si="113"/>
        <v>13680.0985</v>
      </c>
      <c r="J260">
        <f>(I260-H260)/I260</f>
        <v>0.99268938012398078</v>
      </c>
      <c r="L260">
        <v>86.79</v>
      </c>
      <c r="M260">
        <v>1.0189146</v>
      </c>
      <c r="N260">
        <v>9.0044625000000007</v>
      </c>
      <c r="O260">
        <f t="shared" si="109"/>
        <v>0.63448869903970717</v>
      </c>
      <c r="P260" s="7">
        <f t="shared" si="111"/>
        <v>160.58829756024306</v>
      </c>
      <c r="Q260">
        <f t="shared" si="112"/>
        <v>1419.1683025447376</v>
      </c>
      <c r="S260" s="2">
        <f>100*(Q260-Q261)/Q262</f>
        <v>-165.81437739749805</v>
      </c>
      <c r="T260" s="2">
        <f>1000000*(Q260-Q261)/55.85/100</f>
        <v>-3647.0256256953739</v>
      </c>
    </row>
    <row r="261" spans="1:20" ht="16">
      <c r="A261" t="s">
        <v>96</v>
      </c>
      <c r="B261" s="14" t="s">
        <v>33</v>
      </c>
      <c r="C261">
        <v>99.66</v>
      </c>
      <c r="D261">
        <v>14.0833999999999</v>
      </c>
      <c r="E261" t="s">
        <v>128</v>
      </c>
      <c r="F261">
        <v>14147.1</v>
      </c>
      <c r="H261">
        <f t="shared" si="110"/>
        <v>99.66</v>
      </c>
      <c r="I261">
        <f t="shared" si="113"/>
        <v>14133.016600000001</v>
      </c>
      <c r="J261">
        <f>(I261-H261)/I261</f>
        <v>0.99294842687724572</v>
      </c>
      <c r="L261">
        <v>56.29</v>
      </c>
      <c r="M261">
        <v>0.67547999999999997</v>
      </c>
      <c r="N261">
        <v>5.7139978999999999</v>
      </c>
      <c r="O261">
        <f t="shared" si="109"/>
        <v>0.39693305107984145</v>
      </c>
      <c r="P261" s="7">
        <f t="shared" si="111"/>
        <v>170.17479349789141</v>
      </c>
      <c r="Q261">
        <f t="shared" si="112"/>
        <v>1439.5369406642462</v>
      </c>
    </row>
    <row r="262" spans="1:20" ht="16">
      <c r="A262" t="s">
        <v>96</v>
      </c>
      <c r="B262" s="14" t="s">
        <v>32</v>
      </c>
      <c r="C262">
        <v>99.93</v>
      </c>
      <c r="D262">
        <v>13.4431499999999</v>
      </c>
      <c r="E262" t="s">
        <v>128</v>
      </c>
      <c r="F262" t="s">
        <v>128</v>
      </c>
      <c r="H262">
        <f t="shared" si="110"/>
        <v>99.93</v>
      </c>
      <c r="I262" t="e">
        <f t="shared" si="113"/>
        <v>#VALUE!</v>
      </c>
      <c r="J262">
        <v>0</v>
      </c>
      <c r="L262">
        <v>90.84</v>
      </c>
      <c r="M262">
        <v>1.1573016</v>
      </c>
      <c r="N262">
        <v>11.1587856</v>
      </c>
      <c r="O262">
        <f t="shared" si="109"/>
        <v>90.84</v>
      </c>
      <c r="P262" s="7">
        <f t="shared" si="111"/>
        <v>1.274</v>
      </c>
      <c r="Q262">
        <f t="shared" si="112"/>
        <v>12.283999999999999</v>
      </c>
    </row>
    <row r="263" spans="1:20" ht="16">
      <c r="A263" t="s">
        <v>94</v>
      </c>
      <c r="B263" s="14" t="s">
        <v>34</v>
      </c>
      <c r="C263" s="3">
        <v>100</v>
      </c>
      <c r="D263">
        <v>14.0936</v>
      </c>
      <c r="E263" t="s">
        <v>128</v>
      </c>
      <c r="F263">
        <v>14188</v>
      </c>
      <c r="H263">
        <f t="shared" si="110"/>
        <v>100</v>
      </c>
      <c r="I263">
        <f t="shared" si="113"/>
        <v>14173.9064</v>
      </c>
      <c r="J263">
        <f>(I263-H263)/I263</f>
        <v>0.99294478196921065</v>
      </c>
      <c r="L263">
        <v>90.29</v>
      </c>
      <c r="M263">
        <v>1.0275002</v>
      </c>
      <c r="N263">
        <v>9.0687276000000008</v>
      </c>
      <c r="O263">
        <f t="shared" si="109"/>
        <v>0.63701563599997257</v>
      </c>
      <c r="P263" s="7">
        <f t="shared" si="111"/>
        <v>161.29905483199852</v>
      </c>
      <c r="Q263">
        <f t="shared" si="112"/>
        <v>1423.6271588159873</v>
      </c>
      <c r="S263" s="2">
        <f>100*(Q263-Q264)/Q265</f>
        <v>198.90188225694422</v>
      </c>
      <c r="T263" s="2">
        <f>1000000*(Q263-Q264)/55.85/100</f>
        <v>4181.0350898773941</v>
      </c>
    </row>
    <row r="264" spans="1:20" ht="16">
      <c r="A264" t="s">
        <v>94</v>
      </c>
      <c r="B264" s="14" t="s">
        <v>33</v>
      </c>
      <c r="C264">
        <v>99.77</v>
      </c>
      <c r="D264">
        <v>14.0459999999999</v>
      </c>
      <c r="E264" t="s">
        <v>128</v>
      </c>
      <c r="F264">
        <v>14112.9</v>
      </c>
      <c r="H264">
        <f t="shared" si="110"/>
        <v>99.77</v>
      </c>
      <c r="I264">
        <f t="shared" si="113"/>
        <v>14098.853999999999</v>
      </c>
      <c r="J264">
        <f>(I264-H264)/I264</f>
        <v>0.99292353832446234</v>
      </c>
      <c r="L264">
        <v>61.05</v>
      </c>
      <c r="M264">
        <v>0.69963299999999995</v>
      </c>
      <c r="N264">
        <v>6.0494444999999999</v>
      </c>
      <c r="O264">
        <f t="shared" si="109"/>
        <v>0.43201798529157287</v>
      </c>
      <c r="P264" s="7">
        <f t="shared" si="111"/>
        <v>161.94534112458564</v>
      </c>
      <c r="Q264">
        <f t="shared" si="112"/>
        <v>1400.276077839022</v>
      </c>
    </row>
    <row r="265" spans="1:20" ht="16">
      <c r="A265" t="s">
        <v>94</v>
      </c>
      <c r="B265" s="14" t="s">
        <v>32</v>
      </c>
      <c r="C265" s="12">
        <v>99.77</v>
      </c>
      <c r="D265">
        <v>13.441660000000001</v>
      </c>
      <c r="E265" t="s">
        <v>128</v>
      </c>
      <c r="F265" t="s">
        <v>128</v>
      </c>
      <c r="H265">
        <f t="shared" si="110"/>
        <v>99.77</v>
      </c>
      <c r="I265" t="e">
        <f t="shared" si="113"/>
        <v>#VALUE!</v>
      </c>
      <c r="J265">
        <v>0</v>
      </c>
      <c r="L265">
        <v>94.97</v>
      </c>
      <c r="M265">
        <v>1.1947226</v>
      </c>
      <c r="N265">
        <v>11.149478</v>
      </c>
      <c r="O265">
        <f t="shared" si="109"/>
        <v>94.97</v>
      </c>
      <c r="P265" s="7">
        <f t="shared" si="111"/>
        <v>1.258</v>
      </c>
      <c r="Q265">
        <f t="shared" si="112"/>
        <v>11.739999999999998</v>
      </c>
    </row>
    <row r="266" spans="1:20" ht="16">
      <c r="A266" t="s">
        <v>93</v>
      </c>
      <c r="B266" s="14" t="s">
        <v>34</v>
      </c>
      <c r="C266" s="11">
        <v>99.29</v>
      </c>
      <c r="D266">
        <v>14.048500000000001</v>
      </c>
      <c r="E266" t="s">
        <v>128</v>
      </c>
      <c r="F266">
        <v>14142.1</v>
      </c>
      <c r="H266">
        <f t="shared" si="110"/>
        <v>99.29</v>
      </c>
      <c r="I266">
        <f t="shared" si="113"/>
        <v>14128.0515</v>
      </c>
      <c r="J266">
        <f>(I266-H266)/I266</f>
        <v>0.99297213773604942</v>
      </c>
      <c r="L266">
        <v>90.61</v>
      </c>
      <c r="M266">
        <v>0.90881829999999997</v>
      </c>
      <c r="N266">
        <v>8.6233536999999991</v>
      </c>
      <c r="O266">
        <f t="shared" si="109"/>
        <v>0.63679459973656094</v>
      </c>
      <c r="P266" s="7">
        <f t="shared" si="111"/>
        <v>142.71765187330013</v>
      </c>
      <c r="Q266">
        <f t="shared" si="112"/>
        <v>1354.1813488317021</v>
      </c>
      <c r="S266" s="2">
        <f>100*(Q266-Q267)/Q268</f>
        <v>548.91205707695133</v>
      </c>
      <c r="T266" s="2">
        <f>1000000*(Q266-Q267)/55.85/100</f>
        <v>11059.816254766218</v>
      </c>
    </row>
    <row r="267" spans="1:20" ht="16">
      <c r="A267" t="s">
        <v>93</v>
      </c>
      <c r="B267" s="14" t="s">
        <v>33</v>
      </c>
      <c r="C267" s="11">
        <v>99.29</v>
      </c>
      <c r="D267">
        <v>14.1015999999999</v>
      </c>
      <c r="E267" t="s">
        <v>128</v>
      </c>
      <c r="F267">
        <v>14163.8</v>
      </c>
      <c r="H267">
        <f t="shared" si="110"/>
        <v>99.29</v>
      </c>
      <c r="I267">
        <f t="shared" si="113"/>
        <v>14149.698399999999</v>
      </c>
      <c r="J267">
        <f>(I267-H267)/I267</f>
        <v>0.99298288930313872</v>
      </c>
      <c r="L267">
        <v>55.16</v>
      </c>
      <c r="M267">
        <v>0.57642199999999999</v>
      </c>
      <c r="N267">
        <v>5.0024604000000004</v>
      </c>
      <c r="O267">
        <f t="shared" si="109"/>
        <v>0.3870638260388688</v>
      </c>
      <c r="P267" s="7">
        <f t="shared" si="111"/>
        <v>148.92169229529497</v>
      </c>
      <c r="Q267">
        <f t="shared" si="112"/>
        <v>1292.4122750488327</v>
      </c>
    </row>
    <row r="268" spans="1:20" ht="16">
      <c r="A268" t="s">
        <v>93</v>
      </c>
      <c r="B268" s="14" t="s">
        <v>32</v>
      </c>
      <c r="C268">
        <v>9.9720000000000003E-2</v>
      </c>
      <c r="D268">
        <v>15.36932</v>
      </c>
      <c r="E268" t="s">
        <v>128</v>
      </c>
      <c r="F268" t="s">
        <v>128</v>
      </c>
      <c r="H268">
        <f t="shared" si="110"/>
        <v>9.9720000000000003E-2</v>
      </c>
      <c r="I268" t="e">
        <f t="shared" si="113"/>
        <v>#VALUE!</v>
      </c>
      <c r="J268">
        <v>0</v>
      </c>
      <c r="L268">
        <v>93.37</v>
      </c>
      <c r="M268">
        <v>1.0550809999999999</v>
      </c>
      <c r="N268">
        <v>10.506926099999999</v>
      </c>
      <c r="O268">
        <f t="shared" si="109"/>
        <v>93.37</v>
      </c>
      <c r="P268" s="7">
        <f t="shared" si="111"/>
        <v>1.1299999999999999</v>
      </c>
      <c r="Q268">
        <f t="shared" si="112"/>
        <v>11.252999999999998</v>
      </c>
    </row>
    <row r="269" spans="1:20" ht="16">
      <c r="A269" t="s">
        <v>92</v>
      </c>
      <c r="B269" s="14" t="s">
        <v>32</v>
      </c>
      <c r="C269">
        <v>77.62</v>
      </c>
      <c r="D269">
        <v>13.56316</v>
      </c>
      <c r="E269" t="s">
        <v>128</v>
      </c>
      <c r="F269">
        <v>13625.6</v>
      </c>
      <c r="H269">
        <f t="shared" si="110"/>
        <v>77.62</v>
      </c>
      <c r="I269">
        <f t="shared" si="113"/>
        <v>13612.036840000001</v>
      </c>
      <c r="J269">
        <v>0</v>
      </c>
      <c r="L269">
        <v>89.62</v>
      </c>
      <c r="M269">
        <v>0.45437339999999998</v>
      </c>
      <c r="N269">
        <v>4.8609888000000003</v>
      </c>
      <c r="O269">
        <f t="shared" si="109"/>
        <v>89.62</v>
      </c>
      <c r="P269" s="7">
        <f t="shared" ref="P269:P295" si="114">100*M269/O269</f>
        <v>0.50700000000000001</v>
      </c>
      <c r="Q269">
        <f t="shared" ref="Q269:Q296" si="115">100*N269/O269</f>
        <v>5.4239999999999995</v>
      </c>
      <c r="S269" s="2">
        <f t="shared" ref="S269" si="116">100*(Q271-Q270)/Q269</f>
        <v>1978.5247360274698</v>
      </c>
      <c r="T269" s="2">
        <f t="shared" ref="T269" si="117">1000000*(Q271-Q270)/55.85/100</f>
        <v>19214.89376582452</v>
      </c>
    </row>
    <row r="270" spans="1:20" ht="16">
      <c r="A270" t="s">
        <v>92</v>
      </c>
      <c r="B270" s="14" t="s">
        <v>33</v>
      </c>
      <c r="C270">
        <v>99.67</v>
      </c>
      <c r="D270">
        <v>13.4716</v>
      </c>
      <c r="E270" t="s">
        <v>128</v>
      </c>
      <c r="F270">
        <v>13550</v>
      </c>
      <c r="H270">
        <f t="shared" si="110"/>
        <v>99.67</v>
      </c>
      <c r="I270">
        <f t="shared" si="113"/>
        <v>13536.528399999999</v>
      </c>
      <c r="J270">
        <f>(I270-H270)/I270</f>
        <v>0.99263696000519597</v>
      </c>
      <c r="L270">
        <v>73.55</v>
      </c>
      <c r="M270">
        <v>0.27213500000000002</v>
      </c>
      <c r="N270">
        <v>2.9044894999999999</v>
      </c>
      <c r="O270">
        <f t="shared" si="109"/>
        <v>0.54155159161783217</v>
      </c>
      <c r="P270" s="7">
        <f t="shared" si="114"/>
        <v>50.250983324972502</v>
      </c>
      <c r="Q270">
        <f t="shared" si="115"/>
        <v>536.32738689274697</v>
      </c>
    </row>
    <row r="271" spans="1:20" ht="16">
      <c r="A271" t="s">
        <v>92</v>
      </c>
      <c r="B271" s="14" t="s">
        <v>34</v>
      </c>
      <c r="C271">
        <v>99.57</v>
      </c>
      <c r="D271">
        <v>14.0284999999999</v>
      </c>
      <c r="E271" t="s">
        <v>128</v>
      </c>
      <c r="F271">
        <v>14124</v>
      </c>
      <c r="H271">
        <f t="shared" ref="H271:H295" si="118">C271</f>
        <v>99.57</v>
      </c>
      <c r="I271">
        <f t="shared" si="113"/>
        <v>14109.9715</v>
      </c>
      <c r="J271">
        <f>(I271-H271)/I271</f>
        <v>0.99294328836879653</v>
      </c>
      <c r="L271">
        <v>92.55</v>
      </c>
      <c r="M271">
        <v>0.41184749999999998</v>
      </c>
      <c r="N271">
        <v>4.2036210000000001</v>
      </c>
      <c r="O271">
        <f t="shared" si="109"/>
        <v>0.65309866146787954</v>
      </c>
      <c r="P271" s="7">
        <f t="shared" si="114"/>
        <v>63.06053346891683</v>
      </c>
      <c r="Q271">
        <f t="shared" si="115"/>
        <v>643.64256857487692</v>
      </c>
    </row>
    <row r="272" spans="1:20" ht="16">
      <c r="A272" t="s">
        <v>91</v>
      </c>
      <c r="B272" s="14" t="s">
        <v>32</v>
      </c>
      <c r="C272">
        <v>99.21</v>
      </c>
      <c r="D272">
        <v>13.39517</v>
      </c>
      <c r="E272" t="s">
        <v>128</v>
      </c>
      <c r="F272">
        <v>13493.9</v>
      </c>
      <c r="H272">
        <f t="shared" si="118"/>
        <v>99.21</v>
      </c>
      <c r="I272">
        <f t="shared" si="113"/>
        <v>13480.50483</v>
      </c>
      <c r="J272">
        <v>0</v>
      </c>
      <c r="L272">
        <v>86.45</v>
      </c>
      <c r="M272">
        <v>1.7462899999999999</v>
      </c>
      <c r="N272">
        <v>13.921908</v>
      </c>
      <c r="O272">
        <f t="shared" si="109"/>
        <v>86.45</v>
      </c>
      <c r="P272" s="7">
        <f t="shared" si="114"/>
        <v>2.02</v>
      </c>
      <c r="Q272">
        <f t="shared" si="115"/>
        <v>16.103999999999999</v>
      </c>
      <c r="S272" s="2">
        <f t="shared" ref="S272" si="119">100*(Q274-Q273)/Q272</f>
        <v>27.987208990438472</v>
      </c>
      <c r="T272" s="2">
        <f t="shared" ref="T272" si="120">1000000*(Q274-Q273)/55.85/100</f>
        <v>806.99375753271454</v>
      </c>
    </row>
    <row r="273" spans="1:20" ht="16">
      <c r="A273" t="s">
        <v>91</v>
      </c>
      <c r="B273" s="14" t="s">
        <v>33</v>
      </c>
      <c r="C273">
        <v>99.25</v>
      </c>
      <c r="D273">
        <v>13.481400000000001</v>
      </c>
      <c r="E273" t="s">
        <v>128</v>
      </c>
      <c r="F273">
        <v>13562.5</v>
      </c>
      <c r="H273">
        <f t="shared" si="118"/>
        <v>99.25</v>
      </c>
      <c r="I273">
        <f t="shared" si="113"/>
        <v>13549.018599999999</v>
      </c>
      <c r="J273">
        <f>(I273-H273)/I273</f>
        <v>0.9926747461989609</v>
      </c>
      <c r="L273">
        <v>73.34</v>
      </c>
      <c r="M273">
        <v>1.3633906</v>
      </c>
      <c r="N273">
        <v>11.251822799999999</v>
      </c>
      <c r="O273">
        <f t="shared" si="109"/>
        <v>0.53723411376820707</v>
      </c>
      <c r="P273" s="7">
        <f t="shared" si="114"/>
        <v>253.77960279496381</v>
      </c>
      <c r="Q273">
        <f t="shared" si="115"/>
        <v>2094.3984217753282</v>
      </c>
    </row>
    <row r="274" spans="1:20" ht="16">
      <c r="A274" t="s">
        <v>91</v>
      </c>
      <c r="B274" s="14" t="s">
        <v>34</v>
      </c>
      <c r="C274">
        <v>99.52</v>
      </c>
      <c r="D274">
        <v>14.146100000000001</v>
      </c>
      <c r="E274" t="s">
        <v>128</v>
      </c>
      <c r="F274">
        <v>14241.3</v>
      </c>
      <c r="H274">
        <f t="shared" si="118"/>
        <v>99.52</v>
      </c>
      <c r="I274">
        <f t="shared" si="113"/>
        <v>14227.153899999999</v>
      </c>
      <c r="J274">
        <f>(I274-H274)/I274</f>
        <v>0.99300492560216136</v>
      </c>
      <c r="L274">
        <v>88.75</v>
      </c>
      <c r="M274">
        <v>1.6046</v>
      </c>
      <c r="N274">
        <v>13.030275</v>
      </c>
      <c r="O274">
        <f t="shared" si="109"/>
        <v>0.62081285280818577</v>
      </c>
      <c r="P274" s="7">
        <f t="shared" si="114"/>
        <v>258.46758692925738</v>
      </c>
      <c r="Q274">
        <f t="shared" si="115"/>
        <v>2098.9054819111484</v>
      </c>
    </row>
    <row r="275" spans="1:20" ht="16">
      <c r="A275" t="s">
        <v>90</v>
      </c>
      <c r="B275" s="14" t="s">
        <v>32</v>
      </c>
      <c r="C275">
        <v>99.18</v>
      </c>
      <c r="D275">
        <v>13.46322</v>
      </c>
      <c r="E275" t="s">
        <v>128</v>
      </c>
      <c r="F275">
        <v>13559.5</v>
      </c>
      <c r="H275">
        <f t="shared" si="118"/>
        <v>99.18</v>
      </c>
      <c r="I275">
        <f t="shared" si="113"/>
        <v>13546.03678</v>
      </c>
      <c r="J275">
        <v>0</v>
      </c>
      <c r="L275">
        <v>88.42</v>
      </c>
      <c r="M275">
        <v>2.396182</v>
      </c>
      <c r="N275">
        <v>17.218026600000002</v>
      </c>
      <c r="O275">
        <f t="shared" si="109"/>
        <v>88.42</v>
      </c>
      <c r="P275" s="7">
        <f t="shared" si="114"/>
        <v>2.71</v>
      </c>
      <c r="Q275">
        <f t="shared" si="115"/>
        <v>19.473000000000003</v>
      </c>
      <c r="S275" s="2">
        <f t="shared" ref="S275" si="121">100*(Q277-Q276)/Q275</f>
        <v>-2026.804608995315</v>
      </c>
      <c r="T275" s="2">
        <f t="shared" ref="T275" si="122">1000000*(Q277-Q276)/55.85/100</f>
        <v>-70667.799733152671</v>
      </c>
    </row>
    <row r="276" spans="1:20" ht="16">
      <c r="A276" t="s">
        <v>90</v>
      </c>
      <c r="B276" s="14" t="s">
        <v>33</v>
      </c>
      <c r="C276">
        <v>99.69</v>
      </c>
      <c r="D276">
        <v>14.0671</v>
      </c>
      <c r="E276" t="s">
        <v>128</v>
      </c>
      <c r="F276">
        <v>14138.9</v>
      </c>
      <c r="H276">
        <f t="shared" si="118"/>
        <v>99.69</v>
      </c>
      <c r="I276">
        <f t="shared" si="113"/>
        <v>14124.832899999999</v>
      </c>
      <c r="J276">
        <f>(I276-H276)/I276</f>
        <v>0.99294221739076283</v>
      </c>
      <c r="L276">
        <v>65.11</v>
      </c>
      <c r="M276">
        <v>1.7423436000000001</v>
      </c>
      <c r="N276">
        <v>12.455543</v>
      </c>
      <c r="O276">
        <f t="shared" si="109"/>
        <v>0.45953222568742547</v>
      </c>
      <c r="P276" s="7">
        <f t="shared" si="114"/>
        <v>379.15591173036574</v>
      </c>
      <c r="Q276">
        <f t="shared" si="115"/>
        <v>2710.4830311666283</v>
      </c>
    </row>
    <row r="277" spans="1:20" ht="16">
      <c r="A277" t="s">
        <v>90</v>
      </c>
      <c r="B277" s="14" t="s">
        <v>34</v>
      </c>
      <c r="C277">
        <v>99.99</v>
      </c>
      <c r="D277">
        <v>13.4588</v>
      </c>
      <c r="E277" t="s">
        <v>128</v>
      </c>
      <c r="F277">
        <v>13546.9</v>
      </c>
      <c r="H277">
        <f t="shared" si="118"/>
        <v>99.99</v>
      </c>
      <c r="I277">
        <f t="shared" si="113"/>
        <v>13533.441199999999</v>
      </c>
      <c r="J277">
        <f>(I277-H277)/I277</f>
        <v>0.9926116352432226</v>
      </c>
      <c r="L277">
        <v>86.56</v>
      </c>
      <c r="M277">
        <v>2.0912896000000001</v>
      </c>
      <c r="N277">
        <v>14.810416</v>
      </c>
      <c r="O277">
        <f t="shared" si="109"/>
        <v>0.63953685334665522</v>
      </c>
      <c r="P277" s="7">
        <f t="shared" si="114"/>
        <v>327.00063945594627</v>
      </c>
      <c r="Q277">
        <f t="shared" si="115"/>
        <v>2315.8033696569705</v>
      </c>
    </row>
    <row r="278" spans="1:20" ht="16">
      <c r="A278" t="s">
        <v>89</v>
      </c>
      <c r="B278" s="14" t="s">
        <v>32</v>
      </c>
      <c r="C278">
        <v>99.4</v>
      </c>
      <c r="D278">
        <v>13.487410000000001</v>
      </c>
      <c r="E278" t="s">
        <v>128</v>
      </c>
      <c r="F278">
        <v>13584.5</v>
      </c>
      <c r="H278">
        <f t="shared" si="118"/>
        <v>99.4</v>
      </c>
      <c r="I278">
        <f t="shared" si="113"/>
        <v>13571.01259</v>
      </c>
      <c r="J278">
        <v>0</v>
      </c>
      <c r="L278">
        <v>90.99</v>
      </c>
      <c r="M278">
        <v>1.2411036</v>
      </c>
      <c r="N278">
        <v>10.724991299999999</v>
      </c>
      <c r="O278">
        <f t="shared" si="109"/>
        <v>90.99</v>
      </c>
      <c r="P278" s="7">
        <f t="shared" si="114"/>
        <v>1.3640000000000001</v>
      </c>
      <c r="Q278">
        <f t="shared" si="115"/>
        <v>11.786999999999999</v>
      </c>
      <c r="S278" s="2">
        <f t="shared" ref="S278" si="123">100*(Q280-Q279)/Q278</f>
        <v>-1643.7331518697481</v>
      </c>
      <c r="T278" s="2">
        <f t="shared" ref="T278" si="124">1000000*(Q280-Q279)/55.85/100</f>
        <v>-34690.568775449807</v>
      </c>
    </row>
    <row r="279" spans="1:20" ht="16">
      <c r="A279" t="s">
        <v>89</v>
      </c>
      <c r="B279" s="14" t="s">
        <v>33</v>
      </c>
      <c r="C279">
        <v>99.77</v>
      </c>
      <c r="D279">
        <v>14.0955999999999</v>
      </c>
      <c r="E279" t="s">
        <v>128</v>
      </c>
      <c r="F279">
        <v>14169.8</v>
      </c>
      <c r="H279">
        <f t="shared" si="118"/>
        <v>99.77</v>
      </c>
      <c r="I279">
        <f t="shared" si="113"/>
        <v>14155.704399999999</v>
      </c>
      <c r="J279">
        <f>(I279-H279)/I279</f>
        <v>0.9929519579400089</v>
      </c>
      <c r="L279">
        <v>65.34</v>
      </c>
      <c r="M279">
        <v>0.73311479999999996</v>
      </c>
      <c r="N279">
        <v>6.9378012</v>
      </c>
      <c r="O279">
        <f t="shared" si="109"/>
        <v>0.46051906819981525</v>
      </c>
      <c r="P279" s="7">
        <f t="shared" si="114"/>
        <v>159.19314760749663</v>
      </c>
      <c r="Q279">
        <f t="shared" si="115"/>
        <v>1506.5176838648836</v>
      </c>
    </row>
    <row r="280" spans="1:20" ht="16">
      <c r="A280" t="s">
        <v>89</v>
      </c>
      <c r="B280" s="14" t="s">
        <v>34</v>
      </c>
      <c r="C280">
        <v>99.49</v>
      </c>
      <c r="D280">
        <v>13.425800000000001</v>
      </c>
      <c r="E280" t="s">
        <v>128</v>
      </c>
      <c r="F280">
        <v>13518.5</v>
      </c>
      <c r="H280">
        <f t="shared" si="118"/>
        <v>99.49</v>
      </c>
      <c r="I280">
        <f t="shared" si="113"/>
        <v>13505.074199999999</v>
      </c>
      <c r="J280">
        <f>(I280-H280)/I280</f>
        <v>0.99263313932773511</v>
      </c>
      <c r="L280">
        <v>88.99</v>
      </c>
      <c r="M280">
        <v>0.93439499999999998</v>
      </c>
      <c r="N280">
        <v>8.6062229000000006</v>
      </c>
      <c r="O280">
        <f t="shared" si="109"/>
        <v>0.65557693122485716</v>
      </c>
      <c r="P280" s="7">
        <f t="shared" si="114"/>
        <v>142.53018303347082</v>
      </c>
      <c r="Q280">
        <f t="shared" si="115"/>
        <v>1312.7708572539964</v>
      </c>
    </row>
    <row r="281" spans="1:20" ht="16">
      <c r="A281" t="s">
        <v>88</v>
      </c>
      <c r="B281" s="14" t="s">
        <v>32</v>
      </c>
      <c r="C281">
        <v>99.37</v>
      </c>
      <c r="D281">
        <v>13.446400000000001</v>
      </c>
      <c r="E281" t="s">
        <v>128</v>
      </c>
      <c r="F281">
        <v>13542.1</v>
      </c>
      <c r="H281">
        <f t="shared" si="118"/>
        <v>99.37</v>
      </c>
      <c r="I281">
        <f t="shared" si="113"/>
        <v>13528.6536</v>
      </c>
      <c r="J281">
        <v>0</v>
      </c>
      <c r="L281">
        <v>92.61</v>
      </c>
      <c r="M281">
        <v>1.4919471</v>
      </c>
      <c r="N281">
        <v>12.4171488</v>
      </c>
      <c r="O281">
        <f t="shared" si="109"/>
        <v>92.61</v>
      </c>
      <c r="P281" s="7">
        <f t="shared" si="114"/>
        <v>1.6109999999999998</v>
      </c>
      <c r="Q281">
        <f t="shared" si="115"/>
        <v>13.407999999999999</v>
      </c>
      <c r="S281" s="2">
        <f t="shared" ref="S281" si="125">100*(Q283-Q282)/Q281</f>
        <v>-488.14991164825102</v>
      </c>
      <c r="T281" s="2">
        <f t="shared" ref="T281" si="126">1000000*(Q283-Q282)/55.85/100</f>
        <v>-11719.094029328111</v>
      </c>
    </row>
    <row r="282" spans="1:20" ht="16">
      <c r="A282" t="s">
        <v>88</v>
      </c>
      <c r="B282" s="14" t="s">
        <v>33</v>
      </c>
      <c r="C282">
        <v>100.09</v>
      </c>
      <c r="D282">
        <v>13.5619999999999</v>
      </c>
      <c r="E282" t="s">
        <v>128</v>
      </c>
      <c r="F282">
        <v>13640.7</v>
      </c>
      <c r="H282">
        <f t="shared" si="118"/>
        <v>100.09</v>
      </c>
      <c r="I282">
        <f t="shared" si="113"/>
        <v>13627.138000000001</v>
      </c>
      <c r="J282">
        <f>(I282-H282)/I282</f>
        <v>0.99265509749736147</v>
      </c>
      <c r="L282">
        <v>75.47</v>
      </c>
      <c r="M282">
        <v>1.0633722999999999</v>
      </c>
      <c r="N282">
        <v>8.6171646000000006</v>
      </c>
      <c r="O282">
        <f t="shared" si="109"/>
        <v>0.5543197918741356</v>
      </c>
      <c r="P282" s="7">
        <f t="shared" si="114"/>
        <v>191.83372406833533</v>
      </c>
      <c r="Q282">
        <f t="shared" si="115"/>
        <v>1554.5475240683131</v>
      </c>
    </row>
    <row r="283" spans="1:20" ht="16">
      <c r="A283" t="s">
        <v>88</v>
      </c>
      <c r="B283" s="14" t="s">
        <v>34</v>
      </c>
      <c r="C283">
        <v>99.91</v>
      </c>
      <c r="D283">
        <v>14.1157</v>
      </c>
      <c r="E283" t="s">
        <v>128</v>
      </c>
      <c r="F283">
        <v>14206.2</v>
      </c>
      <c r="H283">
        <f t="shared" si="118"/>
        <v>99.91</v>
      </c>
      <c r="I283">
        <f t="shared" si="113"/>
        <v>14192.0843</v>
      </c>
      <c r="J283">
        <f>(I283-H283)/I283</f>
        <v>0.99296016019296052</v>
      </c>
      <c r="L283">
        <v>87.39</v>
      </c>
      <c r="M283">
        <v>1.2155948999999999</v>
      </c>
      <c r="N283">
        <v>9.1610937000000003</v>
      </c>
      <c r="O283">
        <f t="shared" si="109"/>
        <v>0.61521160073718306</v>
      </c>
      <c r="P283" s="7">
        <f t="shared" si="114"/>
        <v>197.58972336402661</v>
      </c>
      <c r="Q283">
        <f t="shared" si="115"/>
        <v>1489.0963839145156</v>
      </c>
    </row>
    <row r="284" spans="1:20" ht="16">
      <c r="A284" s="11" t="s">
        <v>86</v>
      </c>
      <c r="B284" s="14" t="s">
        <v>32</v>
      </c>
      <c r="C284" s="9">
        <v>100</v>
      </c>
      <c r="D284">
        <v>13.449170000000001</v>
      </c>
      <c r="E284" t="s">
        <v>128</v>
      </c>
      <c r="F284">
        <v>13545.3</v>
      </c>
      <c r="H284">
        <f t="shared" si="118"/>
        <v>100</v>
      </c>
      <c r="I284">
        <f t="shared" si="113"/>
        <v>13531.850829999999</v>
      </c>
      <c r="J284">
        <v>0</v>
      </c>
      <c r="L284">
        <v>90.66</v>
      </c>
      <c r="M284">
        <v>1.128717</v>
      </c>
      <c r="N284">
        <v>11.9344824</v>
      </c>
      <c r="O284">
        <f t="shared" si="109"/>
        <v>90.66</v>
      </c>
      <c r="P284" s="7">
        <f t="shared" si="114"/>
        <v>1.2450000000000001</v>
      </c>
      <c r="Q284">
        <f t="shared" si="115"/>
        <v>13.164</v>
      </c>
      <c r="S284" s="2">
        <f t="shared" ref="S284" si="127">100*(Q286-Q285)/Q284</f>
        <v>-763.11695230960686</v>
      </c>
      <c r="T284" s="2">
        <f t="shared" ref="T284" si="128">1000000*(Q286-Q285)/55.85/100</f>
        <v>-17986.878353095191</v>
      </c>
    </row>
    <row r="285" spans="1:20" ht="16">
      <c r="A285" s="11" t="s">
        <v>87</v>
      </c>
      <c r="B285" s="14" t="s">
        <v>33</v>
      </c>
      <c r="C285" s="9">
        <v>100</v>
      </c>
      <c r="D285">
        <v>14.074400000000001</v>
      </c>
      <c r="E285" t="s">
        <v>128</v>
      </c>
      <c r="F285">
        <v>14146.1</v>
      </c>
      <c r="H285">
        <f t="shared" si="118"/>
        <v>100</v>
      </c>
      <c r="I285">
        <f t="shared" si="113"/>
        <v>14132.025600000001</v>
      </c>
      <c r="J285">
        <f>(I285-H285)/I285</f>
        <v>0.9929238735599234</v>
      </c>
      <c r="L285">
        <v>68.73</v>
      </c>
      <c r="M285">
        <v>0.7855839</v>
      </c>
      <c r="N285">
        <v>7.4427716999999998</v>
      </c>
      <c r="O285">
        <f t="shared" ref="O285:O348" si="129">(L285-(L285*J285))</f>
        <v>0.48634217022646453</v>
      </c>
      <c r="P285" s="7">
        <f t="shared" si="114"/>
        <v>161.52905260800108</v>
      </c>
      <c r="Q285">
        <f t="shared" si="115"/>
        <v>1530.35705222401</v>
      </c>
    </row>
    <row r="286" spans="1:20" ht="16">
      <c r="A286" s="11" t="s">
        <v>86</v>
      </c>
      <c r="B286" s="14" t="s">
        <v>34</v>
      </c>
      <c r="C286" s="9">
        <v>100</v>
      </c>
      <c r="D286">
        <v>14.0571</v>
      </c>
      <c r="E286" t="s">
        <v>128</v>
      </c>
      <c r="F286">
        <v>14146.3</v>
      </c>
      <c r="H286">
        <f t="shared" si="118"/>
        <v>100</v>
      </c>
      <c r="I286">
        <f t="shared" si="113"/>
        <v>14132.242899999999</v>
      </c>
      <c r="J286">
        <f>(I286-H286)/I286</f>
        <v>0.99292398236376189</v>
      </c>
      <c r="L286">
        <v>87.31</v>
      </c>
      <c r="M286">
        <v>0.97263339999999998</v>
      </c>
      <c r="N286">
        <v>8.8340257999999992</v>
      </c>
      <c r="O286">
        <f t="shared" si="129"/>
        <v>0.61780709981995585</v>
      </c>
      <c r="P286" s="7">
        <f t="shared" si="114"/>
        <v>157.43318590599708</v>
      </c>
      <c r="Q286">
        <f t="shared" si="115"/>
        <v>1429.9003366219733</v>
      </c>
    </row>
    <row r="287" spans="1:20" ht="16">
      <c r="A287" t="s">
        <v>85</v>
      </c>
      <c r="B287" s="14" t="s">
        <v>32</v>
      </c>
      <c r="C287">
        <v>53.69</v>
      </c>
      <c r="D287">
        <v>13.520910000000001</v>
      </c>
      <c r="E287" t="s">
        <v>128</v>
      </c>
      <c r="F287">
        <v>13571.5</v>
      </c>
      <c r="H287">
        <f t="shared" si="118"/>
        <v>53.69</v>
      </c>
      <c r="I287">
        <f t="shared" si="113"/>
        <v>13557.979090000001</v>
      </c>
      <c r="J287">
        <v>0</v>
      </c>
      <c r="L287">
        <v>45.27</v>
      </c>
      <c r="M287">
        <v>0.55863180000000001</v>
      </c>
      <c r="N287">
        <v>4.7596878</v>
      </c>
      <c r="O287">
        <f t="shared" si="129"/>
        <v>45.27</v>
      </c>
      <c r="P287" s="7">
        <f t="shared" si="114"/>
        <v>1.234</v>
      </c>
      <c r="Q287">
        <f t="shared" si="115"/>
        <v>10.513999999999999</v>
      </c>
      <c r="S287" s="2">
        <f t="shared" ref="S287" si="130">100*(Q289-Q288)/Q287</f>
        <v>4477.3862208207247</v>
      </c>
      <c r="T287" s="2">
        <f t="shared" ref="T287" si="131">1000000*(Q289-Q288)/55.85/100</f>
        <v>84288.699598404826</v>
      </c>
    </row>
    <row r="288" spans="1:20" ht="16">
      <c r="A288" t="s">
        <v>85</v>
      </c>
      <c r="B288" s="14" t="s">
        <v>33</v>
      </c>
      <c r="C288">
        <v>99.03</v>
      </c>
      <c r="D288">
        <v>13.5138</v>
      </c>
      <c r="E288" t="s">
        <v>128</v>
      </c>
      <c r="F288">
        <v>13577.1</v>
      </c>
      <c r="H288">
        <f t="shared" si="118"/>
        <v>99.03</v>
      </c>
      <c r="I288">
        <f t="shared" si="113"/>
        <v>13563.5862</v>
      </c>
      <c r="J288">
        <f>(I288-H288)/I288</f>
        <v>0.99269883358724109</v>
      </c>
      <c r="L288">
        <v>56.98</v>
      </c>
      <c r="M288">
        <v>0.54643819999999999</v>
      </c>
      <c r="N288">
        <v>4.4729299999999999</v>
      </c>
      <c r="O288">
        <f t="shared" si="129"/>
        <v>0.41602046219900046</v>
      </c>
      <c r="P288" s="7">
        <f t="shared" si="114"/>
        <v>131.34887575280254</v>
      </c>
      <c r="Q288">
        <f t="shared" si="115"/>
        <v>1075.1706722205422</v>
      </c>
    </row>
    <row r="289" spans="1:22" ht="16">
      <c r="A289" t="s">
        <v>85</v>
      </c>
      <c r="B289" s="14" t="s">
        <v>34</v>
      </c>
      <c r="C289">
        <v>74.28</v>
      </c>
      <c r="D289">
        <v>13.502000000000001</v>
      </c>
      <c r="E289" t="s">
        <v>128</v>
      </c>
      <c r="F289">
        <v>13569.3</v>
      </c>
      <c r="H289">
        <f t="shared" si="118"/>
        <v>74.28</v>
      </c>
      <c r="I289">
        <f t="shared" si="113"/>
        <v>13555.797999999999</v>
      </c>
      <c r="J289">
        <f>(I289-H289)/I289</f>
        <v>0.9945204258723831</v>
      </c>
      <c r="L289">
        <v>62.88</v>
      </c>
      <c r="M289">
        <v>0.61685279999999998</v>
      </c>
      <c r="N289">
        <v>5.3265647999999999</v>
      </c>
      <c r="O289">
        <f t="shared" si="129"/>
        <v>0.34455562114455063</v>
      </c>
      <c r="P289" s="7">
        <f t="shared" si="114"/>
        <v>179.02851155088635</v>
      </c>
      <c r="Q289">
        <f t="shared" si="115"/>
        <v>1545.9230594776332</v>
      </c>
    </row>
    <row r="290" spans="1:22" ht="16">
      <c r="A290" t="s">
        <v>84</v>
      </c>
      <c r="B290" s="14" t="s">
        <v>32</v>
      </c>
      <c r="C290">
        <v>46.14</v>
      </c>
      <c r="D290" t="s">
        <v>128</v>
      </c>
      <c r="E290" t="s">
        <v>128</v>
      </c>
      <c r="F290" t="s">
        <v>128</v>
      </c>
      <c r="H290">
        <f t="shared" si="118"/>
        <v>46.14</v>
      </c>
      <c r="I290" t="e">
        <f t="shared" si="113"/>
        <v>#VALUE!</v>
      </c>
      <c r="J290">
        <v>0</v>
      </c>
      <c r="L290">
        <v>36.42</v>
      </c>
      <c r="M290">
        <v>0.57652859999999995</v>
      </c>
      <c r="N290">
        <v>4.8631625999999999</v>
      </c>
      <c r="O290">
        <f t="shared" si="129"/>
        <v>36.42</v>
      </c>
      <c r="P290" s="7">
        <f t="shared" si="114"/>
        <v>1.5829999999999997</v>
      </c>
      <c r="Q290">
        <f t="shared" si="115"/>
        <v>13.353</v>
      </c>
      <c r="S290" s="2">
        <f t="shared" ref="S290" si="132">100*(Q292-Q291)/Q290</f>
        <v>7145.7002919665329</v>
      </c>
      <c r="T290" s="2">
        <f t="shared" ref="T290" si="133">1000000*(Q292-Q291)/55.85/100</f>
        <v>170844.29006021327</v>
      </c>
    </row>
    <row r="291" spans="1:22" ht="16">
      <c r="A291" t="s">
        <v>84</v>
      </c>
      <c r="B291" s="14" t="s">
        <v>33</v>
      </c>
      <c r="C291">
        <v>100.04</v>
      </c>
      <c r="D291">
        <v>13.4566</v>
      </c>
      <c r="E291" t="s">
        <v>128</v>
      </c>
      <c r="F291">
        <v>13509.2</v>
      </c>
      <c r="H291">
        <f t="shared" si="118"/>
        <v>100.04</v>
      </c>
      <c r="I291">
        <f t="shared" si="113"/>
        <v>13495.743400000001</v>
      </c>
      <c r="J291">
        <f>(I291-H291)/I291</f>
        <v>0.99258729237546106</v>
      </c>
      <c r="L291">
        <v>45.63</v>
      </c>
      <c r="M291">
        <v>0.67441139999999999</v>
      </c>
      <c r="N291">
        <v>5.2506440999999997</v>
      </c>
      <c r="O291">
        <f t="shared" si="129"/>
        <v>0.33824184890771392</v>
      </c>
      <c r="P291" s="7">
        <f t="shared" si="114"/>
        <v>199.38733251898904</v>
      </c>
      <c r="Q291">
        <f t="shared" si="115"/>
        <v>1552.33425933424</v>
      </c>
    </row>
    <row r="292" spans="1:22" ht="16">
      <c r="A292" t="s">
        <v>84</v>
      </c>
      <c r="B292" s="14" t="s">
        <v>34</v>
      </c>
      <c r="C292">
        <v>60.93</v>
      </c>
      <c r="D292">
        <v>14.041700000000001</v>
      </c>
      <c r="E292" t="s">
        <v>128</v>
      </c>
      <c r="F292">
        <v>14097.5</v>
      </c>
      <c r="H292">
        <f t="shared" si="118"/>
        <v>60.93</v>
      </c>
      <c r="I292">
        <f t="shared" si="113"/>
        <v>14083.4583</v>
      </c>
      <c r="J292">
        <f>(I292-H292)/I292</f>
        <v>0.99567364785679091</v>
      </c>
      <c r="L292">
        <v>53.8</v>
      </c>
      <c r="M292">
        <v>0.68325999999999998</v>
      </c>
      <c r="N292">
        <v>5.8340719999999999</v>
      </c>
      <c r="O292">
        <f t="shared" si="129"/>
        <v>0.23275774530464588</v>
      </c>
      <c r="P292" s="7">
        <f t="shared" si="114"/>
        <v>293.54984475627759</v>
      </c>
      <c r="Q292">
        <f t="shared" si="115"/>
        <v>2506.4996193205311</v>
      </c>
    </row>
    <row r="293" spans="1:22" ht="16">
      <c r="A293" t="s">
        <v>83</v>
      </c>
      <c r="B293" s="14" t="s">
        <v>32</v>
      </c>
      <c r="C293">
        <v>77.62</v>
      </c>
      <c r="D293">
        <v>13.56316</v>
      </c>
      <c r="E293" t="s">
        <v>128</v>
      </c>
      <c r="F293">
        <v>13638.1</v>
      </c>
      <c r="H293">
        <f t="shared" si="118"/>
        <v>77.62</v>
      </c>
      <c r="I293">
        <f t="shared" si="113"/>
        <v>13624.536840000001</v>
      </c>
      <c r="J293">
        <v>0</v>
      </c>
      <c r="L293">
        <v>69.08</v>
      </c>
      <c r="M293">
        <v>1.326336</v>
      </c>
      <c r="N293">
        <v>10.624504</v>
      </c>
      <c r="O293">
        <f t="shared" si="129"/>
        <v>69.08</v>
      </c>
      <c r="P293" s="7">
        <f t="shared" si="114"/>
        <v>1.9200000000000002</v>
      </c>
      <c r="Q293">
        <f t="shared" si="115"/>
        <v>15.379999999999999</v>
      </c>
      <c r="S293" s="2">
        <f t="shared" ref="S293" si="134">100*(Q295-Q294)/Q293</f>
        <v>-1116.8152442042006</v>
      </c>
      <c r="T293" s="2">
        <f t="shared" ref="T293" si="135">1000000*(Q295-Q294)/55.85/100</f>
        <v>-30754.912185963476</v>
      </c>
      <c r="V293" t="s">
        <v>129</v>
      </c>
    </row>
    <row r="294" spans="1:22" ht="16">
      <c r="A294" t="s">
        <v>83</v>
      </c>
      <c r="B294" s="14" t="s">
        <v>33</v>
      </c>
      <c r="C294">
        <v>82.92</v>
      </c>
      <c r="D294">
        <v>13.4957999999999</v>
      </c>
      <c r="E294" t="s">
        <v>128</v>
      </c>
      <c r="F294">
        <v>13556.5</v>
      </c>
      <c r="H294">
        <f t="shared" si="118"/>
        <v>82.92</v>
      </c>
      <c r="I294">
        <f t="shared" si="113"/>
        <v>13543.004199999999</v>
      </c>
      <c r="J294">
        <f>(I294-H294)/I294</f>
        <v>0.99387728167432743</v>
      </c>
      <c r="L294">
        <v>56.08</v>
      </c>
      <c r="M294">
        <v>0.96457599999999999</v>
      </c>
      <c r="N294">
        <v>7.5909887999999999</v>
      </c>
      <c r="O294">
        <f t="shared" si="129"/>
        <v>0.34336204370372059</v>
      </c>
      <c r="P294" s="7">
        <f t="shared" si="114"/>
        <v>280.92097472261992</v>
      </c>
      <c r="Q294">
        <f t="shared" si="115"/>
        <v>2210.7827406077809</v>
      </c>
      <c r="V294" t="s">
        <v>130</v>
      </c>
    </row>
    <row r="295" spans="1:22" ht="16">
      <c r="A295" t="s">
        <v>83</v>
      </c>
      <c r="B295" s="14" t="s">
        <v>34</v>
      </c>
      <c r="C295">
        <v>87.88</v>
      </c>
      <c r="D295">
        <v>14.094900000000001</v>
      </c>
      <c r="E295" t="s">
        <v>128</v>
      </c>
      <c r="F295">
        <v>14172.5</v>
      </c>
      <c r="H295">
        <f t="shared" si="118"/>
        <v>87.88</v>
      </c>
      <c r="I295">
        <f t="shared" si="113"/>
        <v>14158.4051</v>
      </c>
      <c r="J295">
        <f>(I295-H295)/I295</f>
        <v>0.99379308620008344</v>
      </c>
      <c r="L295">
        <v>75.069999999999993</v>
      </c>
      <c r="M295">
        <v>1.2334001000000001</v>
      </c>
      <c r="N295">
        <v>9.5008592000000007</v>
      </c>
      <c r="O295">
        <f t="shared" si="129"/>
        <v>0.46595301895973762</v>
      </c>
      <c r="P295" s="7">
        <f t="shared" si="114"/>
        <v>264.70481997383013</v>
      </c>
      <c r="Q295">
        <f t="shared" si="115"/>
        <v>2039.0165560491748</v>
      </c>
      <c r="V295" t="s">
        <v>129</v>
      </c>
    </row>
    <row r="296" spans="1:22" ht="16">
      <c r="A296" s="14" t="s">
        <v>138</v>
      </c>
      <c r="B296" s="14" t="s">
        <v>32</v>
      </c>
      <c r="C296">
        <v>99.11</v>
      </c>
      <c r="D296" t="s">
        <v>128</v>
      </c>
      <c r="E296">
        <v>13992.5</v>
      </c>
      <c r="F296">
        <v>13988.83</v>
      </c>
      <c r="H296">
        <f>C296</f>
        <v>99.11</v>
      </c>
      <c r="I296" t="e">
        <f t="shared" si="113"/>
        <v>#VALUE!</v>
      </c>
      <c r="J296">
        <v>0</v>
      </c>
      <c r="L296">
        <v>94.04</v>
      </c>
      <c r="M296" s="14">
        <v>0.47490199999999999</v>
      </c>
      <c r="N296">
        <v>5.2295644000000001</v>
      </c>
      <c r="O296">
        <f t="shared" si="129"/>
        <v>94.04</v>
      </c>
      <c r="P296" s="7">
        <f t="shared" ref="P296:P359" si="136">100*M296/O296</f>
        <v>0.505</v>
      </c>
      <c r="Q296">
        <f t="shared" ref="Q296:Q359" si="137">100*N296/O296</f>
        <v>5.5609999999999999</v>
      </c>
    </row>
    <row r="297" spans="1:22" ht="16">
      <c r="A297" s="14" t="s">
        <v>138</v>
      </c>
      <c r="B297" s="14" t="s">
        <v>33</v>
      </c>
      <c r="C297">
        <v>100.79</v>
      </c>
      <c r="D297">
        <v>15970.86</v>
      </c>
      <c r="E297">
        <v>16036.42</v>
      </c>
      <c r="F297">
        <v>16035.73</v>
      </c>
      <c r="H297">
        <f t="shared" ref="H297:H360" si="138">C297</f>
        <v>100.79</v>
      </c>
      <c r="I297">
        <f t="shared" si="113"/>
        <v>64.869999999998981</v>
      </c>
      <c r="J297">
        <f t="shared" ref="J297:J360" si="139">(I297-H297)/I297</f>
        <v>-0.55372283027596103</v>
      </c>
      <c r="L297">
        <v>63.7</v>
      </c>
      <c r="M297" s="14">
        <v>0.268177</v>
      </c>
      <c r="N297">
        <v>2.2944740000000001</v>
      </c>
      <c r="O297">
        <f t="shared" si="129"/>
        <v>98.972144288578733</v>
      </c>
      <c r="P297" s="7">
        <f t="shared" si="136"/>
        <v>0.27096209941462013</v>
      </c>
      <c r="Q297">
        <f t="shared" si="137"/>
        <v>2.3183028078181991</v>
      </c>
    </row>
    <row r="298" spans="1:22" ht="16">
      <c r="A298" s="14" t="s">
        <v>138</v>
      </c>
      <c r="B298" s="14" t="s">
        <v>34</v>
      </c>
      <c r="C298">
        <v>99.39</v>
      </c>
      <c r="D298">
        <v>16263.41</v>
      </c>
      <c r="E298">
        <v>16356.4</v>
      </c>
      <c r="F298">
        <v>16355.69</v>
      </c>
      <c r="H298">
        <f t="shared" si="138"/>
        <v>99.39</v>
      </c>
      <c r="I298">
        <f t="shared" si="113"/>
        <v>92.280000000000655</v>
      </c>
      <c r="J298">
        <f t="shared" si="139"/>
        <v>-7.7048114434322662E-2</v>
      </c>
      <c r="L298">
        <v>92.19</v>
      </c>
      <c r="M298" s="14">
        <v>0.3844323</v>
      </c>
      <c r="N298">
        <v>4.2259896000000001</v>
      </c>
      <c r="O298">
        <f t="shared" si="129"/>
        <v>99.293065669700198</v>
      </c>
      <c r="P298" s="7">
        <f t="shared" si="136"/>
        <v>0.38716933293088113</v>
      </c>
      <c r="Q298">
        <f t="shared" si="137"/>
        <v>4.2560772713552977</v>
      </c>
    </row>
    <row r="299" spans="1:22" ht="16">
      <c r="A299" s="14" t="s">
        <v>139</v>
      </c>
      <c r="B299" s="14" t="s">
        <v>32</v>
      </c>
      <c r="C299">
        <v>99.6</v>
      </c>
      <c r="D299" t="s">
        <v>128</v>
      </c>
      <c r="E299">
        <v>13956.45</v>
      </c>
      <c r="F299">
        <v>13954.56</v>
      </c>
      <c r="H299">
        <f t="shared" si="138"/>
        <v>99.6</v>
      </c>
      <c r="I299" t="e">
        <f t="shared" si="113"/>
        <v>#VALUE!</v>
      </c>
      <c r="J299">
        <v>0</v>
      </c>
      <c r="L299">
        <v>93.14</v>
      </c>
      <c r="M299" s="14">
        <v>0.65477419999999997</v>
      </c>
      <c r="N299">
        <v>6.9370672000000004</v>
      </c>
      <c r="O299">
        <f t="shared" si="129"/>
        <v>93.14</v>
      </c>
      <c r="P299" s="7">
        <f t="shared" si="136"/>
        <v>0.70299999999999996</v>
      </c>
      <c r="Q299">
        <f t="shared" si="137"/>
        <v>7.4480000000000004</v>
      </c>
    </row>
    <row r="300" spans="1:22" ht="16">
      <c r="A300" s="14" t="s">
        <v>139</v>
      </c>
      <c r="B300" s="14" t="s">
        <v>33</v>
      </c>
      <c r="C300">
        <v>99.28</v>
      </c>
      <c r="D300">
        <v>16271.1</v>
      </c>
      <c r="E300">
        <v>16327.61</v>
      </c>
      <c r="F300">
        <v>16326.03</v>
      </c>
      <c r="H300">
        <f t="shared" si="138"/>
        <v>99.28</v>
      </c>
      <c r="I300">
        <f t="shared" si="113"/>
        <v>54.930000000000291</v>
      </c>
      <c r="J300">
        <f t="shared" si="139"/>
        <v>-0.80739122519569406</v>
      </c>
      <c r="L300">
        <v>50.76</v>
      </c>
      <c r="M300" s="14">
        <v>0.26293680000000003</v>
      </c>
      <c r="N300">
        <v>2.7831708000000002</v>
      </c>
      <c r="O300">
        <f t="shared" si="129"/>
        <v>91.743178590933425</v>
      </c>
      <c r="P300" s="7">
        <f t="shared" si="136"/>
        <v>0.28660092667204023</v>
      </c>
      <c r="Q300">
        <f t="shared" si="137"/>
        <v>3.0336542103142792</v>
      </c>
    </row>
    <row r="301" spans="1:22" ht="16">
      <c r="A301" s="14" t="s">
        <v>139</v>
      </c>
      <c r="B301" s="14" t="s">
        <v>34</v>
      </c>
      <c r="C301">
        <v>99.63</v>
      </c>
      <c r="D301">
        <v>13943.79</v>
      </c>
      <c r="E301">
        <v>14036.8</v>
      </c>
      <c r="F301">
        <v>14035.1</v>
      </c>
      <c r="H301">
        <f t="shared" si="138"/>
        <v>99.63</v>
      </c>
      <c r="I301">
        <f t="shared" si="113"/>
        <v>91.309999999999491</v>
      </c>
      <c r="J301">
        <f t="shared" si="139"/>
        <v>-9.1118168875266137E-2</v>
      </c>
      <c r="L301">
        <v>91.29</v>
      </c>
      <c r="M301" s="14">
        <v>0.59977530000000001</v>
      </c>
      <c r="N301">
        <v>5.8106084999999998</v>
      </c>
      <c r="O301">
        <f t="shared" si="129"/>
        <v>99.608177636623054</v>
      </c>
      <c r="P301" s="7">
        <f t="shared" si="136"/>
        <v>0.60213459801264346</v>
      </c>
      <c r="Q301">
        <f t="shared" si="137"/>
        <v>5.8334653216902206</v>
      </c>
      <c r="V301" t="s">
        <v>131</v>
      </c>
    </row>
    <row r="302" spans="1:22" ht="16">
      <c r="A302" s="14" t="s">
        <v>140</v>
      </c>
      <c r="B302" s="14" t="s">
        <v>32</v>
      </c>
      <c r="C302">
        <v>99.47</v>
      </c>
      <c r="D302" t="s">
        <v>128</v>
      </c>
      <c r="E302">
        <v>16331.65</v>
      </c>
      <c r="F302">
        <v>16333.96</v>
      </c>
      <c r="H302">
        <f t="shared" si="138"/>
        <v>99.47</v>
      </c>
      <c r="I302" t="e">
        <f t="shared" si="113"/>
        <v>#VALUE!</v>
      </c>
      <c r="J302">
        <v>0</v>
      </c>
      <c r="L302">
        <v>88.91</v>
      </c>
      <c r="M302" s="14">
        <v>0.53346000000000005</v>
      </c>
      <c r="N302">
        <v>5.7773718000000001</v>
      </c>
      <c r="O302">
        <f t="shared" si="129"/>
        <v>88.91</v>
      </c>
      <c r="P302" s="7">
        <f t="shared" si="136"/>
        <v>0.60000000000000009</v>
      </c>
      <c r="Q302">
        <f t="shared" si="137"/>
        <v>6.4980000000000002</v>
      </c>
    </row>
    <row r="303" spans="1:22" ht="16">
      <c r="A303" s="14" t="s">
        <v>140</v>
      </c>
      <c r="B303" s="14" t="s">
        <v>33</v>
      </c>
      <c r="C303">
        <v>99.4</v>
      </c>
      <c r="D303">
        <v>15938.14</v>
      </c>
      <c r="E303">
        <v>16000.07</v>
      </c>
      <c r="F303">
        <v>15999.53</v>
      </c>
      <c r="H303">
        <f t="shared" si="138"/>
        <v>99.4</v>
      </c>
      <c r="I303">
        <f t="shared" si="113"/>
        <v>61.390000000001237</v>
      </c>
      <c r="J303">
        <f t="shared" si="139"/>
        <v>-0.6191562143671282</v>
      </c>
      <c r="L303">
        <v>54.9</v>
      </c>
      <c r="M303" s="14">
        <v>0.21740399999999999</v>
      </c>
      <c r="N303">
        <v>2.1350609999999999</v>
      </c>
      <c r="O303">
        <f t="shared" si="129"/>
        <v>88.891676168755339</v>
      </c>
      <c r="P303" s="7">
        <f t="shared" si="136"/>
        <v>0.24457183098592039</v>
      </c>
      <c r="Q303">
        <f t="shared" si="137"/>
        <v>2.4018683098592031</v>
      </c>
    </row>
    <row r="304" spans="1:22" ht="16">
      <c r="A304" s="14" t="s">
        <v>140</v>
      </c>
      <c r="B304" s="14" t="s">
        <v>34</v>
      </c>
      <c r="C304">
        <v>100.38</v>
      </c>
      <c r="D304">
        <v>15901.13</v>
      </c>
      <c r="E304">
        <v>15979.69</v>
      </c>
      <c r="F304">
        <v>15980.07</v>
      </c>
      <c r="H304">
        <f t="shared" si="138"/>
        <v>100.38</v>
      </c>
      <c r="I304">
        <f t="shared" si="113"/>
        <v>78.940000000000509</v>
      </c>
      <c r="J304">
        <f t="shared" si="139"/>
        <v>-0.27159868254369579</v>
      </c>
      <c r="L304">
        <v>74.7</v>
      </c>
      <c r="M304" s="14">
        <v>0.39516299999999999</v>
      </c>
      <c r="N304">
        <v>3.9015810000000002</v>
      </c>
      <c r="O304">
        <f t="shared" si="129"/>
        <v>94.988421586014084</v>
      </c>
      <c r="P304" s="7">
        <f t="shared" si="136"/>
        <v>0.41601175532974966</v>
      </c>
      <c r="Q304">
        <f t="shared" si="137"/>
        <v>4.1074279736999664</v>
      </c>
    </row>
    <row r="305" spans="1:17" ht="16">
      <c r="A305" s="14" t="s">
        <v>141</v>
      </c>
      <c r="B305" s="14" t="s">
        <v>32</v>
      </c>
      <c r="C305">
        <v>90.6</v>
      </c>
      <c r="D305" t="s">
        <v>128</v>
      </c>
      <c r="E305">
        <v>13980.51</v>
      </c>
      <c r="F305">
        <v>13982.89</v>
      </c>
      <c r="H305">
        <f t="shared" si="138"/>
        <v>90.6</v>
      </c>
      <c r="I305" t="e">
        <f t="shared" si="113"/>
        <v>#VALUE!</v>
      </c>
      <c r="J305">
        <v>0</v>
      </c>
      <c r="L305">
        <v>81.89</v>
      </c>
      <c r="M305" s="14">
        <v>0.55357639999999997</v>
      </c>
      <c r="N305">
        <v>5.4276692000000004</v>
      </c>
      <c r="O305">
        <f t="shared" si="129"/>
        <v>81.89</v>
      </c>
      <c r="P305" s="7">
        <f t="shared" si="136"/>
        <v>0.67599999999999993</v>
      </c>
      <c r="Q305">
        <f t="shared" si="137"/>
        <v>6.6280000000000001</v>
      </c>
    </row>
    <row r="306" spans="1:17" ht="16">
      <c r="A306" s="14" t="s">
        <v>141</v>
      </c>
      <c r="B306" s="14" t="s">
        <v>33</v>
      </c>
      <c r="C306">
        <v>100</v>
      </c>
      <c r="D306">
        <v>16496.310000000001</v>
      </c>
      <c r="E306">
        <v>16556.169999999998</v>
      </c>
      <c r="F306">
        <v>16557.759999999998</v>
      </c>
      <c r="H306">
        <f t="shared" si="138"/>
        <v>100</v>
      </c>
      <c r="I306">
        <f t="shared" si="113"/>
        <v>61.44999999999709</v>
      </c>
      <c r="J306">
        <f t="shared" si="139"/>
        <v>-0.62733930024417794</v>
      </c>
      <c r="L306">
        <v>54.98</v>
      </c>
      <c r="M306" s="14">
        <v>0.24301159999999999</v>
      </c>
      <c r="N306">
        <v>2.4867454000000002</v>
      </c>
      <c r="O306">
        <f t="shared" si="129"/>
        <v>89.47111472742489</v>
      </c>
      <c r="P306" s="7">
        <f t="shared" si="136"/>
        <v>0.27160899999998717</v>
      </c>
      <c r="Q306">
        <f t="shared" si="137"/>
        <v>2.7793834999998692</v>
      </c>
    </row>
    <row r="307" spans="1:17" ht="16">
      <c r="A307" s="14" t="s">
        <v>141</v>
      </c>
      <c r="B307" s="14" t="s">
        <v>34</v>
      </c>
      <c r="C307">
        <v>70.099999999999994</v>
      </c>
      <c r="D307">
        <v>16259.5</v>
      </c>
      <c r="E307">
        <v>16323.15</v>
      </c>
      <c r="F307">
        <v>16322.69</v>
      </c>
      <c r="H307">
        <f t="shared" si="138"/>
        <v>70.099999999999994</v>
      </c>
      <c r="I307">
        <f t="shared" si="113"/>
        <v>63.190000000000509</v>
      </c>
      <c r="J307">
        <f t="shared" si="139"/>
        <v>-0.10935274568759977</v>
      </c>
      <c r="L307">
        <v>62.18</v>
      </c>
      <c r="M307" s="14">
        <v>0.31836160000000002</v>
      </c>
      <c r="N307">
        <v>3.4876762000000001</v>
      </c>
      <c r="O307">
        <f t="shared" si="129"/>
        <v>68.979553726854959</v>
      </c>
      <c r="P307" s="7">
        <f t="shared" si="136"/>
        <v>0.46153038516405515</v>
      </c>
      <c r="Q307">
        <f t="shared" si="137"/>
        <v>5.0561014265335649</v>
      </c>
    </row>
    <row r="308" spans="1:17" ht="16">
      <c r="A308" s="14" t="s">
        <v>142</v>
      </c>
      <c r="B308" s="14" t="s">
        <v>33</v>
      </c>
      <c r="C308">
        <v>100.1</v>
      </c>
      <c r="D308">
        <v>16333.38</v>
      </c>
      <c r="E308">
        <v>16395.78</v>
      </c>
      <c r="F308">
        <v>16395.87</v>
      </c>
      <c r="H308">
        <f t="shared" si="138"/>
        <v>100.1</v>
      </c>
      <c r="I308">
        <f t="shared" si="113"/>
        <v>62.489999999999782</v>
      </c>
      <c r="J308">
        <f t="shared" si="139"/>
        <v>-0.60185629700752674</v>
      </c>
      <c r="L308">
        <v>54.85</v>
      </c>
      <c r="M308" s="14">
        <v>0.40588999999999997</v>
      </c>
      <c r="N308">
        <v>3.6157119999999998</v>
      </c>
      <c r="O308">
        <f t="shared" si="129"/>
        <v>87.861817890862852</v>
      </c>
      <c r="P308" s="7">
        <f t="shared" si="136"/>
        <v>0.46196403596403429</v>
      </c>
      <c r="Q308">
        <f t="shared" si="137"/>
        <v>4.1152255744255593</v>
      </c>
    </row>
    <row r="309" spans="1:17" ht="16">
      <c r="A309" s="14" t="s">
        <v>142</v>
      </c>
      <c r="B309" s="14" t="s">
        <v>34</v>
      </c>
      <c r="C309">
        <v>99.6</v>
      </c>
      <c r="D309">
        <v>16319.43</v>
      </c>
      <c r="E309">
        <v>16407.21</v>
      </c>
      <c r="F309">
        <v>16408.89</v>
      </c>
      <c r="H309">
        <f t="shared" si="138"/>
        <v>99.6</v>
      </c>
      <c r="I309">
        <f t="shared" si="113"/>
        <v>89.459999999999127</v>
      </c>
      <c r="J309">
        <f t="shared" si="139"/>
        <v>-0.11334674714957485</v>
      </c>
      <c r="L309">
        <v>89.8</v>
      </c>
      <c r="M309" s="14">
        <v>0.82616000000000001</v>
      </c>
      <c r="N309">
        <v>7.1597540000000004</v>
      </c>
      <c r="O309">
        <f t="shared" si="129"/>
        <v>99.978537894031817</v>
      </c>
      <c r="P309" s="7">
        <f t="shared" si="136"/>
        <v>0.82633734939758241</v>
      </c>
      <c r="Q309">
        <f t="shared" si="137"/>
        <v>7.161290963855353</v>
      </c>
    </row>
    <row r="310" spans="1:17" ht="16">
      <c r="A310" s="14" t="s">
        <v>142</v>
      </c>
      <c r="B310" s="14" t="s">
        <v>32</v>
      </c>
      <c r="C310">
        <v>99</v>
      </c>
      <c r="D310" t="s">
        <v>128</v>
      </c>
      <c r="E310">
        <v>16193.87</v>
      </c>
      <c r="F310">
        <v>16193.83</v>
      </c>
      <c r="H310">
        <f t="shared" si="138"/>
        <v>99</v>
      </c>
      <c r="I310" t="e">
        <f t="shared" si="113"/>
        <v>#VALUE!</v>
      </c>
      <c r="J310">
        <v>0</v>
      </c>
      <c r="L310">
        <v>91.48</v>
      </c>
      <c r="M310" s="14">
        <v>0.9998764</v>
      </c>
      <c r="N310">
        <v>8.9494883999999999</v>
      </c>
      <c r="O310">
        <f t="shared" si="129"/>
        <v>91.48</v>
      </c>
      <c r="P310" s="7">
        <f t="shared" si="136"/>
        <v>1.093</v>
      </c>
      <c r="Q310">
        <f t="shared" si="137"/>
        <v>9.7829999999999995</v>
      </c>
    </row>
    <row r="311" spans="1:17" ht="16">
      <c r="A311" s="14" t="s">
        <v>143</v>
      </c>
      <c r="B311" s="14" t="s">
        <v>33</v>
      </c>
      <c r="C311">
        <v>100.1</v>
      </c>
      <c r="D311">
        <v>16422.490000000002</v>
      </c>
      <c r="E311">
        <v>16487.12</v>
      </c>
      <c r="F311">
        <v>16487.46</v>
      </c>
      <c r="H311">
        <f t="shared" si="138"/>
        <v>100.1</v>
      </c>
      <c r="I311">
        <f t="shared" si="113"/>
        <v>64.969999999997526</v>
      </c>
      <c r="J311">
        <f t="shared" si="139"/>
        <v>-0.54071109742964141</v>
      </c>
      <c r="L311">
        <v>57.96</v>
      </c>
      <c r="M311" s="14">
        <v>0.43006319999999998</v>
      </c>
      <c r="N311">
        <v>3.3935580000000001</v>
      </c>
      <c r="O311">
        <f t="shared" si="129"/>
        <v>89.299615207022015</v>
      </c>
      <c r="P311" s="7">
        <f t="shared" si="136"/>
        <v>0.48159580419578585</v>
      </c>
      <c r="Q311">
        <f t="shared" si="137"/>
        <v>3.8001933066931621</v>
      </c>
    </row>
    <row r="312" spans="1:17" ht="16">
      <c r="A312" s="14" t="s">
        <v>143</v>
      </c>
      <c r="B312" s="14" t="s">
        <v>34</v>
      </c>
      <c r="C312">
        <v>100.9</v>
      </c>
      <c r="D312">
        <v>14191.55</v>
      </c>
      <c r="E312">
        <v>14283.25</v>
      </c>
      <c r="F312">
        <v>14283.53</v>
      </c>
      <c r="H312">
        <f t="shared" si="138"/>
        <v>100.9</v>
      </c>
      <c r="I312">
        <f t="shared" si="113"/>
        <v>91.980000000001382</v>
      </c>
      <c r="J312">
        <f t="shared" si="139"/>
        <v>-9.6977603826902473E-2</v>
      </c>
      <c r="L312">
        <v>90.54</v>
      </c>
      <c r="M312" s="14">
        <v>0.6908202</v>
      </c>
      <c r="N312">
        <v>6.3196919999999999</v>
      </c>
      <c r="O312">
        <f t="shared" si="129"/>
        <v>99.320352250487758</v>
      </c>
      <c r="P312" s="7">
        <f t="shared" si="136"/>
        <v>0.69554747274530271</v>
      </c>
      <c r="Q312">
        <f t="shared" si="137"/>
        <v>6.3629375619426121</v>
      </c>
    </row>
    <row r="313" spans="1:17" ht="16">
      <c r="A313" s="14" t="s">
        <v>143</v>
      </c>
      <c r="B313" s="14" t="s">
        <v>32</v>
      </c>
      <c r="C313">
        <v>99.5</v>
      </c>
      <c r="D313" t="s">
        <v>128</v>
      </c>
      <c r="E313">
        <v>16376.27</v>
      </c>
      <c r="F313">
        <v>16378.75</v>
      </c>
      <c r="H313">
        <f t="shared" si="138"/>
        <v>99.5</v>
      </c>
      <c r="I313" t="e">
        <f t="shared" si="113"/>
        <v>#VALUE!</v>
      </c>
      <c r="J313">
        <v>0</v>
      </c>
      <c r="L313">
        <v>85.58</v>
      </c>
      <c r="M313" s="14">
        <v>0.80274040000000002</v>
      </c>
      <c r="N313">
        <v>7.4377578</v>
      </c>
      <c r="O313">
        <f t="shared" si="129"/>
        <v>85.58</v>
      </c>
      <c r="P313" s="7">
        <f t="shared" si="136"/>
        <v>0.93800000000000006</v>
      </c>
      <c r="Q313">
        <f t="shared" si="137"/>
        <v>8.6909999999999989</v>
      </c>
    </row>
    <row r="314" spans="1:17" ht="16">
      <c r="A314" s="14" t="s">
        <v>144</v>
      </c>
      <c r="B314" s="14" t="s">
        <v>33</v>
      </c>
      <c r="C314">
        <v>100</v>
      </c>
      <c r="D314">
        <v>16471.32</v>
      </c>
      <c r="E314">
        <v>16541.830000000002</v>
      </c>
      <c r="F314">
        <v>16541.45</v>
      </c>
      <c r="H314">
        <f t="shared" si="138"/>
        <v>100</v>
      </c>
      <c r="I314">
        <f t="shared" si="113"/>
        <v>70.130000000001019</v>
      </c>
      <c r="J314">
        <f t="shared" si="139"/>
        <v>-0.42592328532722867</v>
      </c>
      <c r="L314">
        <v>61.74</v>
      </c>
      <c r="M314" s="14">
        <v>0.54207720000000004</v>
      </c>
      <c r="N314">
        <v>4.1242320000000001</v>
      </c>
      <c r="O314">
        <f t="shared" si="129"/>
        <v>88.036503636103106</v>
      </c>
      <c r="P314" s="7">
        <f t="shared" si="136"/>
        <v>0.61574140000000888</v>
      </c>
      <c r="Q314">
        <f t="shared" si="137"/>
        <v>4.6846840000000673</v>
      </c>
    </row>
    <row r="315" spans="1:17" ht="16">
      <c r="A315" s="14" t="s">
        <v>144</v>
      </c>
      <c r="B315" s="14" t="s">
        <v>34</v>
      </c>
      <c r="C315">
        <v>100.5</v>
      </c>
      <c r="D315">
        <v>16254.09</v>
      </c>
      <c r="E315">
        <v>16344.99</v>
      </c>
      <c r="F315">
        <v>16344.82</v>
      </c>
      <c r="H315">
        <f t="shared" si="138"/>
        <v>100.5</v>
      </c>
      <c r="I315">
        <f t="shared" si="113"/>
        <v>90.729999999999563</v>
      </c>
      <c r="J315">
        <f t="shared" si="139"/>
        <v>-0.10768213380359841</v>
      </c>
      <c r="L315">
        <v>91.1</v>
      </c>
      <c r="M315" s="14">
        <v>0.896424</v>
      </c>
      <c r="N315">
        <v>7.5130169999999996</v>
      </c>
      <c r="O315">
        <f t="shared" si="129"/>
        <v>100.90984238950782</v>
      </c>
      <c r="P315" s="7">
        <f t="shared" si="136"/>
        <v>0.8883414925373091</v>
      </c>
      <c r="Q315">
        <f t="shared" si="137"/>
        <v>7.4452767164178741</v>
      </c>
    </row>
    <row r="316" spans="1:17" ht="16">
      <c r="A316" s="14" t="s">
        <v>144</v>
      </c>
      <c r="B316" s="14" t="s">
        <v>32</v>
      </c>
      <c r="C316">
        <v>99.1</v>
      </c>
      <c r="D316" t="s">
        <v>128</v>
      </c>
      <c r="E316">
        <v>13881.45</v>
      </c>
      <c r="F316">
        <v>13884.52</v>
      </c>
      <c r="H316">
        <f t="shared" si="138"/>
        <v>99.1</v>
      </c>
      <c r="I316" t="e">
        <f t="shared" si="113"/>
        <v>#VALUE!</v>
      </c>
      <c r="J316">
        <v>0</v>
      </c>
      <c r="L316">
        <v>84.41</v>
      </c>
      <c r="M316" s="14">
        <v>0.99941440000000004</v>
      </c>
      <c r="N316">
        <v>8.2747122999999991</v>
      </c>
      <c r="O316">
        <f t="shared" si="129"/>
        <v>84.41</v>
      </c>
      <c r="P316" s="7">
        <f t="shared" si="136"/>
        <v>1.1839999999999999</v>
      </c>
      <c r="Q316">
        <f t="shared" si="137"/>
        <v>9.802999999999999</v>
      </c>
    </row>
    <row r="317" spans="1:17" ht="16">
      <c r="A317" s="14" t="s">
        <v>145</v>
      </c>
      <c r="B317" s="14" t="s">
        <v>33</v>
      </c>
      <c r="C317">
        <v>99.4</v>
      </c>
      <c r="D317">
        <v>16094.12</v>
      </c>
      <c r="E317">
        <v>16156.77</v>
      </c>
      <c r="F317">
        <v>16157</v>
      </c>
      <c r="H317">
        <f t="shared" si="138"/>
        <v>99.4</v>
      </c>
      <c r="I317">
        <f t="shared" si="113"/>
        <v>62.8799999999992</v>
      </c>
      <c r="J317">
        <f t="shared" si="139"/>
        <v>-0.58078880407126698</v>
      </c>
      <c r="L317">
        <v>57.23</v>
      </c>
      <c r="M317" s="14">
        <v>0.39660390000000001</v>
      </c>
      <c r="N317">
        <v>3.4595535000000002</v>
      </c>
      <c r="O317">
        <f t="shared" si="129"/>
        <v>90.468543256998601</v>
      </c>
      <c r="P317" s="7">
        <f t="shared" si="136"/>
        <v>0.43838873239436066</v>
      </c>
      <c r="Q317">
        <f t="shared" si="137"/>
        <v>3.8240402414486439</v>
      </c>
    </row>
    <row r="318" spans="1:17" ht="16">
      <c r="A318" s="14" t="s">
        <v>145</v>
      </c>
      <c r="B318" s="14" t="s">
        <v>34</v>
      </c>
      <c r="C318">
        <v>100</v>
      </c>
      <c r="D318">
        <v>16522.830000000002</v>
      </c>
      <c r="E318">
        <v>16613.07</v>
      </c>
      <c r="F318">
        <v>16614.150000000001</v>
      </c>
      <c r="H318">
        <f t="shared" si="138"/>
        <v>100</v>
      </c>
      <c r="I318">
        <f t="shared" si="113"/>
        <v>91.319999999999709</v>
      </c>
      <c r="J318">
        <f t="shared" si="139"/>
        <v>-9.505037231713008E-2</v>
      </c>
      <c r="L318">
        <v>91.49</v>
      </c>
      <c r="M318" s="14">
        <v>0.70172829999999997</v>
      </c>
      <c r="N318">
        <v>6.4280873999999999</v>
      </c>
      <c r="O318">
        <f t="shared" si="129"/>
        <v>100.18615856329423</v>
      </c>
      <c r="P318" s="7">
        <f t="shared" si="136"/>
        <v>0.70042439999999773</v>
      </c>
      <c r="Q318">
        <f t="shared" si="137"/>
        <v>6.4161431999999792</v>
      </c>
    </row>
    <row r="319" spans="1:17" ht="16">
      <c r="A319" s="14" t="s">
        <v>145</v>
      </c>
      <c r="B319" s="14" t="s">
        <v>32</v>
      </c>
      <c r="C319">
        <v>100.4</v>
      </c>
      <c r="D319" t="s">
        <v>128</v>
      </c>
      <c r="E319">
        <v>16331.63</v>
      </c>
      <c r="F319">
        <v>16333.59</v>
      </c>
      <c r="H319">
        <f t="shared" si="138"/>
        <v>100.4</v>
      </c>
      <c r="I319" t="e">
        <f t="shared" si="113"/>
        <v>#VALUE!</v>
      </c>
      <c r="J319">
        <v>0</v>
      </c>
      <c r="L319">
        <v>88.2</v>
      </c>
      <c r="M319" s="14">
        <v>0.80262</v>
      </c>
      <c r="N319">
        <v>7.7889419999999996</v>
      </c>
      <c r="O319">
        <f t="shared" si="129"/>
        <v>88.2</v>
      </c>
      <c r="P319" s="7">
        <f t="shared" si="136"/>
        <v>0.91</v>
      </c>
      <c r="Q319">
        <f t="shared" si="137"/>
        <v>8.8309999999999995</v>
      </c>
    </row>
    <row r="320" spans="1:17" ht="16">
      <c r="A320" s="14" t="s">
        <v>146</v>
      </c>
      <c r="B320" s="14" t="s">
        <v>33</v>
      </c>
      <c r="C320">
        <v>100.29</v>
      </c>
      <c r="D320">
        <v>13927.9</v>
      </c>
      <c r="E320">
        <v>13982.74</v>
      </c>
      <c r="F320">
        <v>13981.37</v>
      </c>
      <c r="H320">
        <f t="shared" si="138"/>
        <v>100.29</v>
      </c>
      <c r="I320">
        <f t="shared" si="113"/>
        <v>53.470000000001164</v>
      </c>
      <c r="J320">
        <f t="shared" si="139"/>
        <v>-0.87563119506261122</v>
      </c>
      <c r="L320">
        <v>49.4</v>
      </c>
      <c r="M320" s="14">
        <v>0.28997800000000001</v>
      </c>
      <c r="N320">
        <v>2.7881360000000002</v>
      </c>
      <c r="O320">
        <f t="shared" si="129"/>
        <v>92.656181036092988</v>
      </c>
      <c r="P320" s="7">
        <f t="shared" si="136"/>
        <v>0.3129613121946424</v>
      </c>
      <c r="Q320">
        <f t="shared" si="137"/>
        <v>3.0091203509822173</v>
      </c>
    </row>
    <row r="321" spans="1:22" ht="16">
      <c r="A321" s="14" t="s">
        <v>146</v>
      </c>
      <c r="B321" s="14" t="s">
        <v>34</v>
      </c>
      <c r="C321">
        <v>100.28</v>
      </c>
      <c r="D321">
        <v>13991</v>
      </c>
      <c r="E321">
        <v>14084.36</v>
      </c>
      <c r="F321">
        <v>14085.39</v>
      </c>
      <c r="H321">
        <f t="shared" si="138"/>
        <v>100.28</v>
      </c>
      <c r="I321">
        <f t="shared" si="113"/>
        <v>94.389999999999418</v>
      </c>
      <c r="J321">
        <f t="shared" si="139"/>
        <v>-6.240067803793431E-2</v>
      </c>
      <c r="L321">
        <v>95.66</v>
      </c>
      <c r="M321" s="14">
        <v>0.57874300000000001</v>
      </c>
      <c r="N321">
        <v>6.3106901999999998</v>
      </c>
      <c r="O321">
        <f t="shared" si="129"/>
        <v>101.62924886110879</v>
      </c>
      <c r="P321" s="7">
        <f t="shared" si="136"/>
        <v>0.56946499800558081</v>
      </c>
      <c r="Q321">
        <f t="shared" si="137"/>
        <v>6.2095216394096147</v>
      </c>
    </row>
    <row r="322" spans="1:22" ht="16">
      <c r="A322" s="14" t="s">
        <v>146</v>
      </c>
      <c r="B322" s="14" t="s">
        <v>32</v>
      </c>
      <c r="C322">
        <v>99.55</v>
      </c>
      <c r="D322" t="s">
        <v>128</v>
      </c>
      <c r="E322">
        <v>13562.42</v>
      </c>
      <c r="F322">
        <v>13558.4</v>
      </c>
      <c r="H322">
        <f t="shared" si="138"/>
        <v>99.55</v>
      </c>
      <c r="I322" t="e">
        <f t="shared" ref="I322:I376" si="140">F322-D322</f>
        <v>#VALUE!</v>
      </c>
      <c r="J322">
        <v>0</v>
      </c>
      <c r="L322">
        <v>89.56</v>
      </c>
      <c r="M322" s="14">
        <v>0.67349119999999996</v>
      </c>
      <c r="N322">
        <v>7.6027484000000003</v>
      </c>
      <c r="O322">
        <f t="shared" si="129"/>
        <v>89.56</v>
      </c>
      <c r="P322" s="7">
        <f t="shared" si="136"/>
        <v>0.752</v>
      </c>
      <c r="Q322">
        <f t="shared" si="137"/>
        <v>8.4890000000000008</v>
      </c>
      <c r="V322" t="s">
        <v>132</v>
      </c>
    </row>
    <row r="323" spans="1:22" ht="16">
      <c r="A323" s="14" t="s">
        <v>147</v>
      </c>
      <c r="B323" s="14" t="s">
        <v>32</v>
      </c>
      <c r="C323">
        <v>99.72</v>
      </c>
      <c r="D323" t="s">
        <v>128</v>
      </c>
      <c r="E323">
        <v>16732.509999999998</v>
      </c>
      <c r="F323">
        <v>16729.689999999999</v>
      </c>
      <c r="H323">
        <f t="shared" si="138"/>
        <v>99.72</v>
      </c>
      <c r="I323" t="e">
        <f t="shared" si="140"/>
        <v>#VALUE!</v>
      </c>
      <c r="J323">
        <v>0</v>
      </c>
      <c r="L323">
        <v>85.43</v>
      </c>
      <c r="M323" s="14">
        <v>0.59801000000000004</v>
      </c>
      <c r="N323">
        <v>7.3837149000000002</v>
      </c>
      <c r="O323">
        <f t="shared" si="129"/>
        <v>85.43</v>
      </c>
      <c r="P323" s="7">
        <f t="shared" si="136"/>
        <v>0.7</v>
      </c>
      <c r="Q323">
        <f t="shared" si="137"/>
        <v>8.6429999999999989</v>
      </c>
      <c r="V323" t="s">
        <v>133</v>
      </c>
    </row>
    <row r="324" spans="1:22" ht="16">
      <c r="A324" s="14" t="s">
        <v>147</v>
      </c>
      <c r="B324" s="14" t="s">
        <v>33</v>
      </c>
      <c r="C324">
        <v>100.04</v>
      </c>
      <c r="D324">
        <v>13785</v>
      </c>
      <c r="E324">
        <v>13846.24</v>
      </c>
      <c r="F324">
        <v>13843.46</v>
      </c>
      <c r="H324">
        <f t="shared" si="138"/>
        <v>100.04</v>
      </c>
      <c r="I324">
        <f t="shared" si="140"/>
        <v>58.459999999999127</v>
      </c>
      <c r="J324">
        <f t="shared" si="139"/>
        <v>-0.71125555935685081</v>
      </c>
      <c r="L324">
        <v>57.75</v>
      </c>
      <c r="M324" s="14">
        <v>0.33033000000000001</v>
      </c>
      <c r="N324">
        <v>3.7069725</v>
      </c>
      <c r="O324">
        <f t="shared" si="129"/>
        <v>98.825008552858137</v>
      </c>
      <c r="P324" s="7">
        <f t="shared" si="136"/>
        <v>0.3342574970011945</v>
      </c>
      <c r="Q324">
        <f t="shared" si="137"/>
        <v>3.7510469812074607</v>
      </c>
      <c r="V324" t="s">
        <v>133</v>
      </c>
    </row>
    <row r="325" spans="1:22" ht="16">
      <c r="A325" s="14" t="s">
        <v>147</v>
      </c>
      <c r="B325" s="14" t="s">
        <v>34</v>
      </c>
      <c r="C325">
        <v>99.68</v>
      </c>
      <c r="D325">
        <v>16133.85</v>
      </c>
      <c r="E325">
        <v>16225.73</v>
      </c>
      <c r="F325">
        <v>16225.93</v>
      </c>
      <c r="H325">
        <f t="shared" si="138"/>
        <v>99.68</v>
      </c>
      <c r="I325">
        <f t="shared" si="140"/>
        <v>92.079999999999927</v>
      </c>
      <c r="J325">
        <f t="shared" si="139"/>
        <v>-8.2536924413554355E-2</v>
      </c>
      <c r="L325">
        <v>98.09</v>
      </c>
      <c r="M325" s="14">
        <v>0.53655229999999998</v>
      </c>
      <c r="N325">
        <v>6.2601038000000004</v>
      </c>
      <c r="O325">
        <f t="shared" si="129"/>
        <v>106.18604691572556</v>
      </c>
      <c r="P325" s="7">
        <f t="shared" si="136"/>
        <v>0.50529454253611505</v>
      </c>
      <c r="Q325">
        <f t="shared" si="137"/>
        <v>5.8954109149277638</v>
      </c>
      <c r="V325" t="s">
        <v>134</v>
      </c>
    </row>
    <row r="326" spans="1:22" ht="16">
      <c r="A326" s="14" t="s">
        <v>148</v>
      </c>
      <c r="B326" s="14" t="s">
        <v>32</v>
      </c>
      <c r="C326">
        <v>52.41</v>
      </c>
      <c r="D326" t="s">
        <v>128</v>
      </c>
      <c r="E326">
        <v>14025.68</v>
      </c>
      <c r="F326">
        <v>14022.57</v>
      </c>
      <c r="H326">
        <f t="shared" si="138"/>
        <v>52.41</v>
      </c>
      <c r="I326" t="e">
        <f t="shared" si="140"/>
        <v>#VALUE!</v>
      </c>
      <c r="J326">
        <v>0</v>
      </c>
      <c r="L326">
        <v>49.92</v>
      </c>
      <c r="M326" s="14">
        <v>0.52965119999999999</v>
      </c>
      <c r="N326">
        <v>4.7578752</v>
      </c>
      <c r="O326">
        <f t="shared" si="129"/>
        <v>49.92</v>
      </c>
      <c r="P326" s="7">
        <f t="shared" si="136"/>
        <v>1.0609999999999999</v>
      </c>
      <c r="Q326">
        <f t="shared" si="137"/>
        <v>9.5309999999999988</v>
      </c>
    </row>
    <row r="327" spans="1:22" ht="16">
      <c r="A327" s="14" t="s">
        <v>148</v>
      </c>
      <c r="B327" s="14" t="s">
        <v>33</v>
      </c>
      <c r="C327">
        <v>99.79</v>
      </c>
      <c r="D327">
        <v>15633.2</v>
      </c>
      <c r="E327">
        <v>15676.37</v>
      </c>
      <c r="F327">
        <v>15675.15</v>
      </c>
      <c r="H327">
        <f t="shared" si="138"/>
        <v>99.79</v>
      </c>
      <c r="I327">
        <f t="shared" si="140"/>
        <v>41.949999999998909</v>
      </c>
      <c r="J327">
        <f t="shared" si="139"/>
        <v>-1.3787842669845674</v>
      </c>
      <c r="L327">
        <v>43.97</v>
      </c>
      <c r="M327" s="14">
        <v>0.38957419999999998</v>
      </c>
      <c r="N327">
        <v>3.1328624999999999</v>
      </c>
      <c r="O327">
        <f t="shared" si="129"/>
        <v>104.59514421931142</v>
      </c>
      <c r="P327" s="7">
        <f t="shared" si="136"/>
        <v>0.37245916424490461</v>
      </c>
      <c r="Q327">
        <f t="shared" si="137"/>
        <v>2.9952274777030987</v>
      </c>
    </row>
    <row r="328" spans="1:22" ht="16">
      <c r="A328" s="14" t="s">
        <v>148</v>
      </c>
      <c r="B328" s="14" t="s">
        <v>34</v>
      </c>
      <c r="C328">
        <v>90.73</v>
      </c>
      <c r="D328">
        <v>15939.52</v>
      </c>
      <c r="E328">
        <v>16023.46</v>
      </c>
      <c r="F328">
        <v>16022.47</v>
      </c>
      <c r="H328">
        <f t="shared" si="138"/>
        <v>90.73</v>
      </c>
      <c r="I328">
        <f t="shared" si="140"/>
        <v>82.949999999998909</v>
      </c>
      <c r="J328">
        <f t="shared" si="139"/>
        <v>-9.3791440626898107E-2</v>
      </c>
      <c r="L328">
        <v>85.76</v>
      </c>
      <c r="M328" s="14">
        <v>0.66892799999999997</v>
      </c>
      <c r="N328">
        <v>5.9826176000000002</v>
      </c>
      <c r="O328">
        <f t="shared" si="129"/>
        <v>93.803553948162786</v>
      </c>
      <c r="P328" s="7">
        <f t="shared" si="136"/>
        <v>0.71311583820124691</v>
      </c>
      <c r="Q328">
        <f t="shared" si="137"/>
        <v>6.3778154965280756</v>
      </c>
      <c r="V328" t="s">
        <v>132</v>
      </c>
    </row>
    <row r="329" spans="1:22" ht="16">
      <c r="A329" s="14" t="s">
        <v>149</v>
      </c>
      <c r="B329" s="14" t="s">
        <v>32</v>
      </c>
      <c r="C329">
        <v>99.55</v>
      </c>
      <c r="D329" t="s">
        <v>128</v>
      </c>
      <c r="E329">
        <v>16456.900000000001</v>
      </c>
      <c r="F329">
        <v>16454.37</v>
      </c>
      <c r="H329">
        <f t="shared" si="138"/>
        <v>99.55</v>
      </c>
      <c r="I329" t="e">
        <f t="shared" si="140"/>
        <v>#VALUE!</v>
      </c>
      <c r="J329">
        <v>0</v>
      </c>
      <c r="L329">
        <v>99.1</v>
      </c>
      <c r="M329" s="14">
        <v>0.75514199999999998</v>
      </c>
      <c r="N329">
        <v>7.728809</v>
      </c>
      <c r="O329">
        <f t="shared" si="129"/>
        <v>99.1</v>
      </c>
      <c r="P329" s="7">
        <f t="shared" si="136"/>
        <v>0.76200000000000012</v>
      </c>
      <c r="Q329">
        <f t="shared" si="137"/>
        <v>7.7990000000000004</v>
      </c>
    </row>
    <row r="330" spans="1:22" ht="16">
      <c r="A330" s="14" t="s">
        <v>149</v>
      </c>
      <c r="B330" s="14" t="s">
        <v>33</v>
      </c>
      <c r="C330">
        <v>100.63</v>
      </c>
      <c r="D330">
        <v>14261.7</v>
      </c>
      <c r="E330">
        <v>14318.89</v>
      </c>
      <c r="F330">
        <v>14319.34</v>
      </c>
      <c r="H330">
        <f t="shared" si="138"/>
        <v>100.63</v>
      </c>
      <c r="I330">
        <f t="shared" si="140"/>
        <v>57.639999999999418</v>
      </c>
      <c r="J330">
        <f t="shared" si="139"/>
        <v>-0.74583622484387602</v>
      </c>
      <c r="L330">
        <v>51.9</v>
      </c>
      <c r="M330" s="14">
        <v>0.336312</v>
      </c>
      <c r="N330">
        <v>2.9006910000000001</v>
      </c>
      <c r="O330">
        <f t="shared" si="129"/>
        <v>90.608900069397166</v>
      </c>
      <c r="P330" s="7">
        <f t="shared" si="136"/>
        <v>0.37116883633111025</v>
      </c>
      <c r="Q330">
        <f t="shared" si="137"/>
        <v>3.2013312133558256</v>
      </c>
    </row>
    <row r="331" spans="1:22" ht="16">
      <c r="A331" s="14" t="s">
        <v>149</v>
      </c>
      <c r="B331" s="14" t="s">
        <v>34</v>
      </c>
      <c r="C331">
        <v>100.55</v>
      </c>
      <c r="D331">
        <v>16267.58</v>
      </c>
      <c r="E331">
        <v>16364.58</v>
      </c>
      <c r="F331">
        <v>16362.75</v>
      </c>
      <c r="H331">
        <f t="shared" si="138"/>
        <v>100.55</v>
      </c>
      <c r="I331">
        <f t="shared" si="140"/>
        <v>95.170000000000073</v>
      </c>
      <c r="J331">
        <f t="shared" si="139"/>
        <v>-5.6530419249762744E-2</v>
      </c>
      <c r="L331">
        <v>96.59</v>
      </c>
      <c r="M331" s="14">
        <v>0.59692619999999996</v>
      </c>
      <c r="N331">
        <v>6.2174982999999999</v>
      </c>
      <c r="O331">
        <f t="shared" si="129"/>
        <v>102.05027319533458</v>
      </c>
      <c r="P331" s="7">
        <f t="shared" si="136"/>
        <v>0.58493346593734508</v>
      </c>
      <c r="Q331">
        <f t="shared" si="137"/>
        <v>6.0925836897066183</v>
      </c>
    </row>
    <row r="332" spans="1:22" ht="16">
      <c r="A332" s="14" t="s">
        <v>150</v>
      </c>
      <c r="B332" s="14" t="s">
        <v>34</v>
      </c>
      <c r="C332">
        <v>99.73</v>
      </c>
      <c r="D332">
        <v>16508.77</v>
      </c>
      <c r="E332">
        <v>16602.259999999998</v>
      </c>
      <c r="F332">
        <v>16602.52</v>
      </c>
      <c r="H332">
        <f t="shared" si="138"/>
        <v>99.73</v>
      </c>
      <c r="I332">
        <f t="shared" si="140"/>
        <v>93.75</v>
      </c>
      <c r="J332">
        <f t="shared" si="139"/>
        <v>-6.3786666666666714E-2</v>
      </c>
      <c r="L332">
        <v>92.94</v>
      </c>
      <c r="M332" s="14">
        <v>0.29369040000000002</v>
      </c>
      <c r="N332">
        <v>3.6014249999999999</v>
      </c>
      <c r="O332">
        <f t="shared" si="129"/>
        <v>98.868332800000005</v>
      </c>
      <c r="P332" s="7">
        <f t="shared" si="136"/>
        <v>0.29705204050937534</v>
      </c>
      <c r="Q332">
        <f t="shared" si="137"/>
        <v>3.6426476486513581</v>
      </c>
    </row>
    <row r="333" spans="1:22" ht="16">
      <c r="A333" s="14" t="s">
        <v>150</v>
      </c>
      <c r="B333" s="14" t="s">
        <v>32</v>
      </c>
      <c r="C333">
        <v>99.1</v>
      </c>
      <c r="D333" t="s">
        <v>128</v>
      </c>
      <c r="E333">
        <v>13994.36</v>
      </c>
      <c r="F333">
        <v>13992.82</v>
      </c>
      <c r="H333">
        <f t="shared" si="138"/>
        <v>99.1</v>
      </c>
      <c r="I333" t="e">
        <f t="shared" si="140"/>
        <v>#VALUE!</v>
      </c>
      <c r="J333">
        <v>0</v>
      </c>
      <c r="L333">
        <v>93.3</v>
      </c>
      <c r="M333" s="14">
        <v>0.36387000000000003</v>
      </c>
      <c r="N333">
        <v>4.088406</v>
      </c>
      <c r="O333">
        <f t="shared" si="129"/>
        <v>93.3</v>
      </c>
      <c r="P333" s="7">
        <f t="shared" si="136"/>
        <v>0.39</v>
      </c>
      <c r="Q333">
        <f t="shared" si="137"/>
        <v>4.3819999999999997</v>
      </c>
    </row>
    <row r="334" spans="1:22" ht="16">
      <c r="A334" s="14" t="s">
        <v>150</v>
      </c>
      <c r="B334" s="14" t="s">
        <v>33</v>
      </c>
      <c r="C334">
        <v>99.44</v>
      </c>
      <c r="D334">
        <v>16463.89</v>
      </c>
      <c r="E334">
        <v>16539.5</v>
      </c>
      <c r="F334">
        <v>16539.28</v>
      </c>
      <c r="H334">
        <f t="shared" si="138"/>
        <v>99.44</v>
      </c>
      <c r="I334">
        <f t="shared" si="140"/>
        <v>75.389999999999418</v>
      </c>
      <c r="J334">
        <f t="shared" si="139"/>
        <v>-0.31900782597162441</v>
      </c>
      <c r="L334">
        <v>68.42</v>
      </c>
      <c r="M334" s="14">
        <v>0.194997</v>
      </c>
      <c r="N334">
        <v>1.994443</v>
      </c>
      <c r="O334">
        <f t="shared" si="129"/>
        <v>90.246515452978542</v>
      </c>
      <c r="P334" s="7">
        <f t="shared" si="136"/>
        <v>0.21607150040225095</v>
      </c>
      <c r="Q334">
        <f t="shared" si="137"/>
        <v>2.2099944690265318</v>
      </c>
    </row>
    <row r="335" spans="1:22" ht="16">
      <c r="A335" s="14" t="s">
        <v>151</v>
      </c>
      <c r="B335" s="14" t="s">
        <v>32</v>
      </c>
      <c r="C335">
        <v>99.27</v>
      </c>
      <c r="D335" t="s">
        <v>128</v>
      </c>
      <c r="E335">
        <v>13978.9</v>
      </c>
      <c r="F335">
        <v>13979.37</v>
      </c>
      <c r="H335">
        <f t="shared" si="138"/>
        <v>99.27</v>
      </c>
      <c r="I335" t="e">
        <f t="shared" si="140"/>
        <v>#VALUE!</v>
      </c>
      <c r="J335">
        <v>0</v>
      </c>
      <c r="L335">
        <v>90.18</v>
      </c>
      <c r="M335" s="14">
        <v>0.46983780000000003</v>
      </c>
      <c r="N335">
        <v>5.3801388000000001</v>
      </c>
      <c r="O335">
        <f t="shared" si="129"/>
        <v>90.18</v>
      </c>
      <c r="P335" s="7">
        <f t="shared" si="136"/>
        <v>0.52100000000000002</v>
      </c>
      <c r="Q335">
        <f t="shared" si="137"/>
        <v>5.9659999999999993</v>
      </c>
    </row>
    <row r="336" spans="1:22" ht="16">
      <c r="A336" s="14" t="s">
        <v>151</v>
      </c>
      <c r="B336" s="14" t="s">
        <v>33</v>
      </c>
      <c r="C336">
        <v>99.14</v>
      </c>
      <c r="D336">
        <v>16446.73</v>
      </c>
      <c r="E336">
        <v>16508.63</v>
      </c>
      <c r="F336">
        <v>16508.2</v>
      </c>
      <c r="H336">
        <f t="shared" si="138"/>
        <v>99.14</v>
      </c>
      <c r="I336">
        <f t="shared" si="140"/>
        <v>61.470000000001164</v>
      </c>
      <c r="J336">
        <f t="shared" si="139"/>
        <v>-0.61281926142830845</v>
      </c>
      <c r="L336">
        <v>54.7</v>
      </c>
      <c r="M336" s="14">
        <v>0.150972</v>
      </c>
      <c r="N336">
        <v>1.6885889999999999</v>
      </c>
      <c r="O336">
        <f t="shared" si="129"/>
        <v>88.221213600128479</v>
      </c>
      <c r="P336" s="7">
        <f t="shared" si="136"/>
        <v>0.17112890861408431</v>
      </c>
      <c r="Q336">
        <f t="shared" si="137"/>
        <v>1.9140396409118776</v>
      </c>
    </row>
    <row r="337" spans="1:22" ht="16">
      <c r="A337" s="14" t="s">
        <v>151</v>
      </c>
      <c r="B337" s="14" t="s">
        <v>34</v>
      </c>
      <c r="C337">
        <v>88.86</v>
      </c>
      <c r="D337">
        <v>16145.2</v>
      </c>
      <c r="E337">
        <v>16236.09</v>
      </c>
      <c r="F337">
        <v>16236.65</v>
      </c>
      <c r="H337">
        <f t="shared" si="138"/>
        <v>88.86</v>
      </c>
      <c r="I337">
        <f t="shared" si="140"/>
        <v>91.449999999998909</v>
      </c>
      <c r="J337">
        <f t="shared" si="139"/>
        <v>2.8321487151437289E-2</v>
      </c>
      <c r="L337">
        <v>92.69</v>
      </c>
      <c r="M337" s="14">
        <v>0.40227459999999998</v>
      </c>
      <c r="N337">
        <v>4.4861959999999996</v>
      </c>
      <c r="O337">
        <f t="shared" si="129"/>
        <v>90.064881355933281</v>
      </c>
      <c r="P337" s="7">
        <f t="shared" si="136"/>
        <v>0.44664978618050333</v>
      </c>
      <c r="Q337">
        <f t="shared" si="137"/>
        <v>4.9810713481881015</v>
      </c>
    </row>
    <row r="338" spans="1:22" ht="16">
      <c r="A338" s="14" t="s">
        <v>152</v>
      </c>
      <c r="B338" s="14" t="s">
        <v>32</v>
      </c>
      <c r="C338">
        <v>99.12</v>
      </c>
      <c r="D338" t="s">
        <v>128</v>
      </c>
      <c r="E338">
        <v>14059.01</v>
      </c>
      <c r="F338">
        <v>14060.46</v>
      </c>
      <c r="H338">
        <f t="shared" si="138"/>
        <v>99.12</v>
      </c>
      <c r="I338" t="e">
        <f t="shared" si="140"/>
        <v>#VALUE!</v>
      </c>
      <c r="J338">
        <v>0</v>
      </c>
      <c r="L338">
        <v>90.23</v>
      </c>
      <c r="M338" s="14">
        <v>0.44212699999999999</v>
      </c>
      <c r="N338">
        <v>4.3662296999999999</v>
      </c>
      <c r="O338">
        <f t="shared" si="129"/>
        <v>90.23</v>
      </c>
      <c r="P338" s="7">
        <f t="shared" si="136"/>
        <v>0.48999999999999994</v>
      </c>
      <c r="Q338">
        <f t="shared" si="137"/>
        <v>4.8389999999999995</v>
      </c>
    </row>
    <row r="339" spans="1:22" ht="16">
      <c r="A339" s="14" t="s">
        <v>152</v>
      </c>
      <c r="B339" s="14" t="s">
        <v>33</v>
      </c>
      <c r="C339">
        <v>100.6</v>
      </c>
      <c r="D339">
        <v>13754.03</v>
      </c>
      <c r="E339">
        <v>13823.77</v>
      </c>
      <c r="F339">
        <v>13824.73</v>
      </c>
      <c r="H339">
        <f t="shared" si="138"/>
        <v>100.6</v>
      </c>
      <c r="I339">
        <f t="shared" si="140"/>
        <v>70.699999999998909</v>
      </c>
      <c r="J339">
        <f t="shared" si="139"/>
        <v>-0.42291371994344479</v>
      </c>
      <c r="L339">
        <v>63.25</v>
      </c>
      <c r="M339" s="14">
        <v>0.1789975</v>
      </c>
      <c r="N339">
        <v>1.9164749999999999</v>
      </c>
      <c r="O339">
        <f t="shared" si="129"/>
        <v>89.999292786422885</v>
      </c>
      <c r="P339" s="7">
        <f t="shared" si="136"/>
        <v>0.19888767395625936</v>
      </c>
      <c r="Q339">
        <f t="shared" si="137"/>
        <v>2.1294333996023527</v>
      </c>
    </row>
    <row r="340" spans="1:22" ht="16">
      <c r="A340" s="14" t="s">
        <v>152</v>
      </c>
      <c r="B340" s="14" t="s">
        <v>34</v>
      </c>
      <c r="C340">
        <v>99.55</v>
      </c>
      <c r="D340">
        <v>16241.59</v>
      </c>
      <c r="E340">
        <v>16334.38</v>
      </c>
      <c r="F340">
        <v>16334.8</v>
      </c>
      <c r="H340">
        <f t="shared" si="138"/>
        <v>99.55</v>
      </c>
      <c r="I340">
        <f t="shared" si="140"/>
        <v>93.209999999999127</v>
      </c>
      <c r="J340">
        <f t="shared" si="139"/>
        <v>-6.8018452955701428E-2</v>
      </c>
      <c r="L340">
        <v>93.29</v>
      </c>
      <c r="M340" s="14">
        <v>0.34237430000000002</v>
      </c>
      <c r="N340">
        <v>3.6513705999999999</v>
      </c>
      <c r="O340">
        <f t="shared" si="129"/>
        <v>99.635441476237389</v>
      </c>
      <c r="P340" s="7">
        <f t="shared" si="136"/>
        <v>0.34362702159718417</v>
      </c>
      <c r="Q340">
        <f t="shared" si="137"/>
        <v>3.6647306880963999</v>
      </c>
    </row>
    <row r="341" spans="1:22" ht="16">
      <c r="A341" s="14" t="s">
        <v>153</v>
      </c>
      <c r="B341" s="14" t="s">
        <v>32</v>
      </c>
      <c r="C341">
        <v>99.28</v>
      </c>
      <c r="D341" t="s">
        <v>128</v>
      </c>
      <c r="E341">
        <v>16064.73</v>
      </c>
      <c r="F341">
        <v>16065.95</v>
      </c>
      <c r="H341">
        <f t="shared" si="138"/>
        <v>99.28</v>
      </c>
      <c r="I341" t="e">
        <f t="shared" si="140"/>
        <v>#VALUE!</v>
      </c>
      <c r="J341">
        <v>0</v>
      </c>
      <c r="L341">
        <v>93.85</v>
      </c>
      <c r="M341" s="14">
        <v>0.54526850000000004</v>
      </c>
      <c r="N341">
        <v>5.1777044999999999</v>
      </c>
      <c r="O341">
        <f t="shared" si="129"/>
        <v>93.85</v>
      </c>
      <c r="P341" s="7">
        <f t="shared" si="136"/>
        <v>0.58100000000000007</v>
      </c>
      <c r="Q341">
        <f t="shared" si="137"/>
        <v>5.5170000000000003</v>
      </c>
    </row>
    <row r="342" spans="1:22" ht="16">
      <c r="A342" s="14" t="s">
        <v>153</v>
      </c>
      <c r="B342" s="14" t="s">
        <v>33</v>
      </c>
      <c r="C342">
        <v>100.78</v>
      </c>
      <c r="D342">
        <v>16209.73</v>
      </c>
      <c r="E342">
        <v>16283.16</v>
      </c>
      <c r="F342">
        <v>16282.98</v>
      </c>
      <c r="H342">
        <f t="shared" si="138"/>
        <v>100.78</v>
      </c>
      <c r="I342">
        <f t="shared" si="140"/>
        <v>73.25</v>
      </c>
      <c r="J342">
        <f t="shared" si="139"/>
        <v>-0.37583617747440273</v>
      </c>
      <c r="L342">
        <v>62.72</v>
      </c>
      <c r="M342" s="14">
        <v>0.24899840000000001</v>
      </c>
      <c r="N342">
        <v>2.4906112</v>
      </c>
      <c r="O342">
        <f t="shared" si="129"/>
        <v>86.292445051194534</v>
      </c>
      <c r="P342" s="7">
        <f t="shared" si="136"/>
        <v>0.28855179599126812</v>
      </c>
      <c r="Q342">
        <f t="shared" si="137"/>
        <v>2.8862447906330626</v>
      </c>
    </row>
    <row r="343" spans="1:22" ht="16">
      <c r="A343" s="14" t="s">
        <v>153</v>
      </c>
      <c r="B343" s="14" t="s">
        <v>34</v>
      </c>
      <c r="C343">
        <v>100.66</v>
      </c>
      <c r="D343">
        <v>16115.9</v>
      </c>
      <c r="E343">
        <v>16209.1</v>
      </c>
      <c r="F343">
        <v>16209.41</v>
      </c>
      <c r="H343">
        <f t="shared" si="138"/>
        <v>100.66</v>
      </c>
      <c r="I343">
        <f t="shared" si="140"/>
        <v>93.510000000000218</v>
      </c>
      <c r="J343">
        <f t="shared" si="139"/>
        <v>-7.6462410437383832E-2</v>
      </c>
      <c r="L343">
        <v>95.91</v>
      </c>
      <c r="M343" s="14">
        <v>0.46420440000000002</v>
      </c>
      <c r="N343">
        <v>4.3025225999999996</v>
      </c>
      <c r="O343">
        <f t="shared" si="129"/>
        <v>103.24350978504948</v>
      </c>
      <c r="P343" s="7">
        <f t="shared" si="136"/>
        <v>0.44962090204649419</v>
      </c>
      <c r="Q343">
        <f t="shared" si="137"/>
        <v>4.1673540631830015</v>
      </c>
    </row>
    <row r="344" spans="1:22" ht="16">
      <c r="A344" s="14" t="s">
        <v>154</v>
      </c>
      <c r="B344" s="14" t="s">
        <v>33</v>
      </c>
      <c r="C344">
        <v>99.5</v>
      </c>
      <c r="D344">
        <v>16151.48</v>
      </c>
      <c r="E344">
        <v>16196.72</v>
      </c>
      <c r="F344">
        <v>16197.57</v>
      </c>
      <c r="H344">
        <f t="shared" si="138"/>
        <v>99.5</v>
      </c>
      <c r="I344">
        <f t="shared" si="140"/>
        <v>46.090000000000146</v>
      </c>
      <c r="J344">
        <f t="shared" si="139"/>
        <v>-1.1588197005858036</v>
      </c>
      <c r="L344">
        <v>39.26</v>
      </c>
      <c r="M344" s="14">
        <v>0.32742840000000001</v>
      </c>
      <c r="N344">
        <v>2.6724282000000001</v>
      </c>
      <c r="O344">
        <f t="shared" si="129"/>
        <v>84.755261444998638</v>
      </c>
      <c r="P344" s="7">
        <f t="shared" si="136"/>
        <v>0.38632221105527764</v>
      </c>
      <c r="Q344">
        <f t="shared" si="137"/>
        <v>3.1531118592964926</v>
      </c>
    </row>
    <row r="345" spans="1:22" ht="16">
      <c r="A345" s="14" t="s">
        <v>154</v>
      </c>
      <c r="B345" s="14" t="s">
        <v>34</v>
      </c>
      <c r="C345">
        <v>100.2</v>
      </c>
      <c r="D345">
        <v>16065.79</v>
      </c>
      <c r="E345">
        <v>16155.13</v>
      </c>
      <c r="F345">
        <v>16155.49</v>
      </c>
      <c r="H345">
        <f t="shared" si="138"/>
        <v>100.2</v>
      </c>
      <c r="I345">
        <f t="shared" si="140"/>
        <v>89.699999999998909</v>
      </c>
      <c r="J345">
        <f t="shared" si="139"/>
        <v>-0.11705685618730459</v>
      </c>
      <c r="L345">
        <v>87.9</v>
      </c>
      <c r="M345" s="14">
        <v>0.661887</v>
      </c>
      <c r="N345">
        <v>6.5705249999999999</v>
      </c>
      <c r="O345">
        <f t="shared" si="129"/>
        <v>98.189297658864078</v>
      </c>
      <c r="P345" s="7">
        <f t="shared" si="136"/>
        <v>0.67409281437124924</v>
      </c>
      <c r="Q345">
        <f t="shared" si="137"/>
        <v>6.6916916167663851</v>
      </c>
    </row>
    <row r="346" spans="1:22" ht="16">
      <c r="A346" s="14" t="s">
        <v>154</v>
      </c>
      <c r="B346" s="14" t="s">
        <v>32</v>
      </c>
      <c r="C346">
        <v>100.5</v>
      </c>
      <c r="D346" t="s">
        <v>128</v>
      </c>
      <c r="E346">
        <v>16220.22</v>
      </c>
      <c r="F346">
        <v>16219.93</v>
      </c>
      <c r="H346">
        <f t="shared" si="138"/>
        <v>100.5</v>
      </c>
      <c r="I346" t="e">
        <f t="shared" si="140"/>
        <v>#VALUE!</v>
      </c>
      <c r="J346">
        <v>0</v>
      </c>
      <c r="L346">
        <v>94.55</v>
      </c>
      <c r="M346" s="14">
        <v>0.86418700000000004</v>
      </c>
      <c r="N346">
        <v>8.9510485000000006</v>
      </c>
      <c r="O346">
        <f t="shared" si="129"/>
        <v>94.55</v>
      </c>
      <c r="P346" s="7">
        <f t="shared" si="136"/>
        <v>0.91400000000000003</v>
      </c>
      <c r="Q346">
        <f t="shared" si="137"/>
        <v>9.4670000000000005</v>
      </c>
    </row>
    <row r="347" spans="1:22" ht="16">
      <c r="A347" s="14" t="s">
        <v>155</v>
      </c>
      <c r="B347" s="14" t="s">
        <v>33</v>
      </c>
      <c r="C347">
        <v>99.7</v>
      </c>
      <c r="D347">
        <v>13758.76</v>
      </c>
      <c r="E347">
        <v>13801.69</v>
      </c>
      <c r="F347">
        <v>13803.81</v>
      </c>
      <c r="H347">
        <f t="shared" si="138"/>
        <v>99.7</v>
      </c>
      <c r="I347">
        <f t="shared" si="140"/>
        <v>45.049999999999272</v>
      </c>
      <c r="J347">
        <f t="shared" si="139"/>
        <v>-1.2130965593785041</v>
      </c>
      <c r="L347">
        <v>39.19</v>
      </c>
      <c r="M347" s="14">
        <v>0.20026089999999999</v>
      </c>
      <c r="N347">
        <v>1.9665542</v>
      </c>
      <c r="O347">
        <f t="shared" si="129"/>
        <v>86.73125416204357</v>
      </c>
      <c r="P347" s="7">
        <f t="shared" si="136"/>
        <v>0.23089819458374755</v>
      </c>
      <c r="Q347">
        <f t="shared" si="137"/>
        <v>2.2674112337010666</v>
      </c>
    </row>
    <row r="348" spans="1:22" ht="16">
      <c r="A348" s="14" t="s">
        <v>155</v>
      </c>
      <c r="B348" s="14" t="s">
        <v>34</v>
      </c>
      <c r="C348">
        <v>100.4</v>
      </c>
      <c r="D348">
        <v>16023.05</v>
      </c>
      <c r="E348">
        <v>16111.99</v>
      </c>
      <c r="F348">
        <v>16112.45</v>
      </c>
      <c r="H348">
        <f t="shared" si="138"/>
        <v>100.4</v>
      </c>
      <c r="I348">
        <f t="shared" si="140"/>
        <v>89.400000000001455</v>
      </c>
      <c r="J348">
        <f t="shared" si="139"/>
        <v>-0.12304250559282294</v>
      </c>
      <c r="L348">
        <v>87.41</v>
      </c>
      <c r="M348" s="14">
        <v>0.56816500000000003</v>
      </c>
      <c r="N348">
        <v>5.5549055000000003</v>
      </c>
      <c r="O348">
        <f t="shared" si="129"/>
        <v>98.165145413868643</v>
      </c>
      <c r="P348" s="7">
        <f t="shared" si="136"/>
        <v>0.57878486055777845</v>
      </c>
      <c r="Q348">
        <f t="shared" si="137"/>
        <v>5.6587350597610486</v>
      </c>
    </row>
    <row r="349" spans="1:22" ht="16">
      <c r="A349" s="14" t="s">
        <v>155</v>
      </c>
      <c r="B349" s="14" t="s">
        <v>32</v>
      </c>
      <c r="C349">
        <v>101.3</v>
      </c>
      <c r="D349" t="s">
        <v>128</v>
      </c>
      <c r="E349">
        <v>14876.79</v>
      </c>
      <c r="F349">
        <v>14879.08</v>
      </c>
      <c r="H349">
        <f t="shared" si="138"/>
        <v>101.3</v>
      </c>
      <c r="I349" t="e">
        <f t="shared" si="140"/>
        <v>#VALUE!</v>
      </c>
      <c r="J349">
        <v>0</v>
      </c>
      <c r="L349">
        <v>87.95</v>
      </c>
      <c r="M349" s="14">
        <v>0.63939650000000003</v>
      </c>
      <c r="N349">
        <v>7.1995870000000002</v>
      </c>
      <c r="O349">
        <f t="shared" ref="O349:O376" si="141">(L349-(L349*J349))</f>
        <v>87.95</v>
      </c>
      <c r="P349" s="7">
        <f t="shared" si="136"/>
        <v>0.72699999999999998</v>
      </c>
      <c r="Q349">
        <f t="shared" si="137"/>
        <v>8.1859999999999999</v>
      </c>
    </row>
    <row r="350" spans="1:22" ht="16">
      <c r="A350" s="14" t="s">
        <v>156</v>
      </c>
      <c r="B350" s="14" t="s">
        <v>33</v>
      </c>
      <c r="C350">
        <v>100.2</v>
      </c>
      <c r="D350">
        <v>16044.13</v>
      </c>
      <c r="E350">
        <v>16094.83</v>
      </c>
      <c r="F350">
        <v>16095.62</v>
      </c>
      <c r="H350">
        <f t="shared" si="138"/>
        <v>100.2</v>
      </c>
      <c r="I350">
        <f t="shared" si="140"/>
        <v>51.490000000001601</v>
      </c>
      <c r="J350">
        <f t="shared" si="139"/>
        <v>-0.94600893377348783</v>
      </c>
      <c r="L350">
        <v>43.22</v>
      </c>
      <c r="M350" s="14">
        <v>0.25456580000000001</v>
      </c>
      <c r="N350">
        <v>2.1333392</v>
      </c>
      <c r="O350">
        <f t="shared" si="141"/>
        <v>84.106506117690145</v>
      </c>
      <c r="P350" s="7">
        <f t="shared" si="136"/>
        <v>0.30267075848304337</v>
      </c>
      <c r="Q350">
        <f t="shared" si="137"/>
        <v>2.5364734530938913</v>
      </c>
      <c r="V350" t="s">
        <v>135</v>
      </c>
    </row>
    <row r="351" spans="1:22" ht="16">
      <c r="A351" s="14" t="s">
        <v>156</v>
      </c>
      <c r="B351" s="14" t="s">
        <v>34</v>
      </c>
      <c r="C351">
        <v>100.1</v>
      </c>
      <c r="D351">
        <v>14056.26</v>
      </c>
      <c r="E351">
        <v>14142.78</v>
      </c>
      <c r="F351">
        <v>14144.45</v>
      </c>
      <c r="H351">
        <f t="shared" si="138"/>
        <v>100.1</v>
      </c>
      <c r="I351">
        <f t="shared" si="140"/>
        <v>88.190000000000509</v>
      </c>
      <c r="J351">
        <f t="shared" si="139"/>
        <v>-0.13504932532032449</v>
      </c>
      <c r="L351">
        <v>89.06</v>
      </c>
      <c r="M351" s="14">
        <v>0.53970359999999995</v>
      </c>
      <c r="N351">
        <v>5.2643366</v>
      </c>
      <c r="O351">
        <f t="shared" si="141"/>
        <v>101.0874929130281</v>
      </c>
      <c r="P351" s="7">
        <f t="shared" si="136"/>
        <v>0.53389750249750556</v>
      </c>
      <c r="Q351">
        <f t="shared" si="137"/>
        <v>5.2077031968032275</v>
      </c>
      <c r="V351" t="s">
        <v>135</v>
      </c>
    </row>
    <row r="352" spans="1:22" ht="16">
      <c r="A352" s="14" t="s">
        <v>156</v>
      </c>
      <c r="B352" s="14" t="s">
        <v>32</v>
      </c>
      <c r="C352">
        <v>99.3</v>
      </c>
      <c r="D352" t="s">
        <v>128</v>
      </c>
      <c r="E352">
        <v>13793.46</v>
      </c>
      <c r="F352">
        <v>13795.67</v>
      </c>
      <c r="H352">
        <f t="shared" si="138"/>
        <v>99.3</v>
      </c>
      <c r="I352" t="e">
        <f t="shared" si="140"/>
        <v>#VALUE!</v>
      </c>
      <c r="J352">
        <v>0</v>
      </c>
      <c r="L352">
        <v>91.49</v>
      </c>
      <c r="M352" s="14">
        <v>0.64683429999999997</v>
      </c>
      <c r="N352">
        <v>6.9450059</v>
      </c>
      <c r="O352">
        <f t="shared" si="141"/>
        <v>91.49</v>
      </c>
      <c r="P352" s="7">
        <f t="shared" si="136"/>
        <v>0.70700000000000007</v>
      </c>
      <c r="Q352">
        <f t="shared" si="137"/>
        <v>7.5910000000000002</v>
      </c>
      <c r="V352" t="s">
        <v>135</v>
      </c>
    </row>
    <row r="353" spans="1:22" ht="16">
      <c r="A353" s="14" t="s">
        <v>157</v>
      </c>
      <c r="B353" s="14" t="s">
        <v>34</v>
      </c>
      <c r="C353">
        <v>81.400000000000006</v>
      </c>
      <c r="D353">
        <v>15632</v>
      </c>
      <c r="E353">
        <v>15708.59</v>
      </c>
      <c r="F353">
        <v>15707.34</v>
      </c>
      <c r="H353">
        <f t="shared" si="138"/>
        <v>81.400000000000006</v>
      </c>
      <c r="I353">
        <f t="shared" si="140"/>
        <v>75.340000000000146</v>
      </c>
      <c r="J353">
        <f t="shared" si="139"/>
        <v>-8.0435359702679163E-2</v>
      </c>
      <c r="L353">
        <v>76.5</v>
      </c>
      <c r="M353" s="14">
        <v>0.59670000000000001</v>
      </c>
      <c r="N353">
        <v>5.753565</v>
      </c>
      <c r="O353">
        <f t="shared" si="141"/>
        <v>82.653305017254951</v>
      </c>
      <c r="P353" s="7">
        <f t="shared" si="136"/>
        <v>0.72193120393120536</v>
      </c>
      <c r="Q353">
        <f t="shared" si="137"/>
        <v>6.9610828009828145</v>
      </c>
      <c r="V353" t="s">
        <v>136</v>
      </c>
    </row>
    <row r="354" spans="1:22" ht="16">
      <c r="A354" s="14" t="s">
        <v>157</v>
      </c>
      <c r="B354" s="14" t="s">
        <v>33</v>
      </c>
      <c r="C354">
        <v>94.7</v>
      </c>
      <c r="D354">
        <v>16149.98</v>
      </c>
      <c r="E354">
        <v>16190.06</v>
      </c>
      <c r="F354">
        <v>16190.41</v>
      </c>
      <c r="H354">
        <f t="shared" si="138"/>
        <v>94.7</v>
      </c>
      <c r="I354">
        <f t="shared" si="140"/>
        <v>40.430000000000291</v>
      </c>
      <c r="J354">
        <f t="shared" si="139"/>
        <v>-1.3423200593618432</v>
      </c>
      <c r="L354">
        <v>34.729999999999997</v>
      </c>
      <c r="M354" s="14">
        <v>0.2684629</v>
      </c>
      <c r="N354">
        <v>2.4401297999999998</v>
      </c>
      <c r="O354">
        <f t="shared" si="141"/>
        <v>81.348775661636807</v>
      </c>
      <c r="P354" s="7">
        <f t="shared" si="136"/>
        <v>0.33001467793030864</v>
      </c>
      <c r="Q354">
        <f t="shared" si="137"/>
        <v>2.999590073917656</v>
      </c>
      <c r="V354" t="s">
        <v>136</v>
      </c>
    </row>
    <row r="355" spans="1:22" ht="16">
      <c r="A355" s="14" t="s">
        <v>157</v>
      </c>
      <c r="B355" s="14" t="s">
        <v>32</v>
      </c>
      <c r="C355">
        <v>73.7</v>
      </c>
      <c r="D355" t="s">
        <v>128</v>
      </c>
      <c r="E355">
        <v>13882.02</v>
      </c>
      <c r="F355">
        <v>13880.93</v>
      </c>
      <c r="H355">
        <f t="shared" si="138"/>
        <v>73.7</v>
      </c>
      <c r="I355" t="e">
        <f t="shared" si="140"/>
        <v>#VALUE!</v>
      </c>
      <c r="J355">
        <v>0</v>
      </c>
      <c r="L355">
        <v>68.72</v>
      </c>
      <c r="M355" s="14">
        <v>0.65696319999999997</v>
      </c>
      <c r="N355">
        <v>6.6019303999999996</v>
      </c>
      <c r="O355">
        <f t="shared" si="141"/>
        <v>68.72</v>
      </c>
      <c r="P355" s="7">
        <f t="shared" si="136"/>
        <v>0.95600000000000007</v>
      </c>
      <c r="Q355">
        <f t="shared" si="137"/>
        <v>9.6069999999999993</v>
      </c>
      <c r="V355" t="s">
        <v>136</v>
      </c>
    </row>
    <row r="356" spans="1:22" ht="16">
      <c r="A356" s="14" t="s">
        <v>158</v>
      </c>
      <c r="B356" s="14" t="s">
        <v>33</v>
      </c>
      <c r="C356">
        <v>99.8</v>
      </c>
      <c r="D356">
        <v>16471.25</v>
      </c>
      <c r="E356">
        <v>16545.830000000002</v>
      </c>
      <c r="F356">
        <v>16549.439999999999</v>
      </c>
      <c r="H356">
        <f t="shared" si="138"/>
        <v>99.8</v>
      </c>
      <c r="I356">
        <f t="shared" si="140"/>
        <v>78.18999999999869</v>
      </c>
      <c r="J356">
        <f t="shared" si="139"/>
        <v>-0.27637805345954303</v>
      </c>
      <c r="L356">
        <v>67.3</v>
      </c>
      <c r="M356" s="14">
        <v>0.207957</v>
      </c>
      <c r="N356">
        <v>2.1118739999999998</v>
      </c>
      <c r="O356">
        <f t="shared" si="141"/>
        <v>85.900242997827235</v>
      </c>
      <c r="P356" s="7">
        <f t="shared" si="136"/>
        <v>0.24209128256512624</v>
      </c>
      <c r="Q356">
        <f t="shared" si="137"/>
        <v>2.4585192384769128</v>
      </c>
      <c r="V356" t="s">
        <v>137</v>
      </c>
    </row>
    <row r="357" spans="1:22" ht="16">
      <c r="A357" s="14" t="s">
        <v>158</v>
      </c>
      <c r="B357" s="14" t="s">
        <v>34</v>
      </c>
      <c r="C357">
        <v>99.6</v>
      </c>
      <c r="D357">
        <v>13696.4</v>
      </c>
      <c r="E357">
        <v>13795.18</v>
      </c>
      <c r="F357">
        <v>13793.76</v>
      </c>
      <c r="H357">
        <f t="shared" si="138"/>
        <v>99.6</v>
      </c>
      <c r="I357">
        <f t="shared" si="140"/>
        <v>97.360000000000582</v>
      </c>
      <c r="J357">
        <f t="shared" si="139"/>
        <v>-2.3007395234176241E-2</v>
      </c>
      <c r="L357">
        <v>96.72</v>
      </c>
      <c r="M357" s="14">
        <v>0.29015999999999997</v>
      </c>
      <c r="N357">
        <v>3.641508</v>
      </c>
      <c r="O357">
        <f t="shared" si="141"/>
        <v>98.945275267049524</v>
      </c>
      <c r="P357" s="7">
        <f t="shared" si="136"/>
        <v>0.29325301204819454</v>
      </c>
      <c r="Q357">
        <f t="shared" si="137"/>
        <v>3.6803253012048418</v>
      </c>
      <c r="V357" t="s">
        <v>136</v>
      </c>
    </row>
    <row r="358" spans="1:22" ht="16">
      <c r="A358" s="14" t="s">
        <v>158</v>
      </c>
      <c r="B358" s="14" t="s">
        <v>32</v>
      </c>
      <c r="C358">
        <v>99.8</v>
      </c>
      <c r="D358" t="s">
        <v>128</v>
      </c>
      <c r="E358">
        <v>16173.41</v>
      </c>
      <c r="F358">
        <v>16172.98</v>
      </c>
      <c r="H358">
        <f t="shared" si="138"/>
        <v>99.8</v>
      </c>
      <c r="I358" t="e">
        <f t="shared" si="140"/>
        <v>#VALUE!</v>
      </c>
      <c r="J358">
        <v>0</v>
      </c>
      <c r="L358">
        <v>99.19</v>
      </c>
      <c r="M358" s="14">
        <v>0.38287339999999997</v>
      </c>
      <c r="N358">
        <v>3.9943813000000001</v>
      </c>
      <c r="O358">
        <f t="shared" si="141"/>
        <v>99.19</v>
      </c>
      <c r="P358" s="7">
        <f t="shared" si="136"/>
        <v>0.38600000000000001</v>
      </c>
      <c r="Q358">
        <f t="shared" si="137"/>
        <v>4.0270000000000001</v>
      </c>
      <c r="V358" t="s">
        <v>136</v>
      </c>
    </row>
    <row r="359" spans="1:22" ht="16">
      <c r="A359" s="14" t="s">
        <v>159</v>
      </c>
      <c r="B359" s="14" t="s">
        <v>33</v>
      </c>
      <c r="C359">
        <v>99.6</v>
      </c>
      <c r="D359">
        <v>16707.3</v>
      </c>
      <c r="E359">
        <v>16767.900000000001</v>
      </c>
      <c r="F359">
        <v>16755.55</v>
      </c>
      <c r="H359">
        <f t="shared" si="138"/>
        <v>99.6</v>
      </c>
      <c r="I359">
        <f t="shared" si="140"/>
        <v>48.25</v>
      </c>
      <c r="J359">
        <f t="shared" si="139"/>
        <v>-1.0642487046632123</v>
      </c>
      <c r="L359">
        <v>51.68</v>
      </c>
      <c r="M359" s="14">
        <v>0.20775360000000001</v>
      </c>
      <c r="N359">
        <v>1.8320559999999999</v>
      </c>
      <c r="O359">
        <f t="shared" si="141"/>
        <v>106.68037305699481</v>
      </c>
      <c r="P359" s="7">
        <f t="shared" si="136"/>
        <v>0.1947439759036145</v>
      </c>
      <c r="Q359">
        <f t="shared" si="137"/>
        <v>1.7173318273092371</v>
      </c>
      <c r="V359" t="s">
        <v>135</v>
      </c>
    </row>
    <row r="360" spans="1:22" ht="16">
      <c r="A360" s="14" t="s">
        <v>159</v>
      </c>
      <c r="B360" s="14" t="s">
        <v>34</v>
      </c>
      <c r="C360">
        <v>100.5</v>
      </c>
      <c r="D360">
        <v>16575.8</v>
      </c>
      <c r="E360">
        <v>16671.72</v>
      </c>
      <c r="F360">
        <v>16671.849999999999</v>
      </c>
      <c r="H360">
        <f t="shared" si="138"/>
        <v>100.5</v>
      </c>
      <c r="I360">
        <f t="shared" si="140"/>
        <v>96.049999999999272</v>
      </c>
      <c r="J360">
        <f t="shared" si="139"/>
        <v>-4.6330036439362426E-2</v>
      </c>
      <c r="L360">
        <v>96.69</v>
      </c>
      <c r="M360" s="14">
        <v>0.43607190000000001</v>
      </c>
      <c r="N360">
        <v>4.6198481999999998</v>
      </c>
      <c r="O360">
        <f t="shared" si="141"/>
        <v>101.16965122332195</v>
      </c>
      <c r="P360" s="7">
        <f t="shared" ref="P360:P376" si="142">100*M360/O360</f>
        <v>0.43103034825870323</v>
      </c>
      <c r="Q360">
        <f t="shared" ref="Q360:Q376" si="143">100*N360/O360</f>
        <v>4.5664368159203637</v>
      </c>
      <c r="V360" t="s">
        <v>135</v>
      </c>
    </row>
    <row r="361" spans="1:22" ht="16">
      <c r="A361" s="14" t="s">
        <v>159</v>
      </c>
      <c r="B361" s="14" t="s">
        <v>32</v>
      </c>
      <c r="C361">
        <v>99.2</v>
      </c>
      <c r="D361" t="s">
        <v>128</v>
      </c>
      <c r="E361">
        <v>16096.41</v>
      </c>
      <c r="F361">
        <v>16093.52</v>
      </c>
      <c r="H361">
        <f t="shared" ref="H361:H376" si="144">C361</f>
        <v>99.2</v>
      </c>
      <c r="I361" t="e">
        <f t="shared" si="140"/>
        <v>#VALUE!</v>
      </c>
      <c r="J361">
        <v>0</v>
      </c>
      <c r="L361">
        <v>96.76</v>
      </c>
      <c r="M361" s="14">
        <v>0.53508279999999997</v>
      </c>
      <c r="N361">
        <v>5.4872595999999998</v>
      </c>
      <c r="O361">
        <f t="shared" si="141"/>
        <v>96.76</v>
      </c>
      <c r="P361" s="7">
        <f t="shared" si="142"/>
        <v>0.55299999999999994</v>
      </c>
      <c r="Q361">
        <f t="shared" si="143"/>
        <v>5.6709999999999994</v>
      </c>
      <c r="V361" t="s">
        <v>135</v>
      </c>
    </row>
    <row r="362" spans="1:22" ht="16">
      <c r="A362" s="14" t="s">
        <v>160</v>
      </c>
      <c r="B362" s="14" t="s">
        <v>33</v>
      </c>
      <c r="C362">
        <v>49.7</v>
      </c>
      <c r="D362">
        <v>16200.8</v>
      </c>
      <c r="E362">
        <v>16222.26</v>
      </c>
      <c r="F362">
        <v>16223.25</v>
      </c>
      <c r="H362">
        <f t="shared" si="144"/>
        <v>49.7</v>
      </c>
      <c r="I362">
        <f t="shared" si="140"/>
        <v>22.450000000000728</v>
      </c>
      <c r="J362">
        <f t="shared" ref="J361:J376" si="145">(I362-H362)/I362</f>
        <v>-1.2138084632515989</v>
      </c>
      <c r="L362">
        <v>19.79</v>
      </c>
      <c r="M362" s="14">
        <v>0.20264960000000001</v>
      </c>
      <c r="N362">
        <v>1.3471052999999999</v>
      </c>
      <c r="O362">
        <f t="shared" si="141"/>
        <v>43.811269487749144</v>
      </c>
      <c r="P362" s="7">
        <f t="shared" si="142"/>
        <v>0.46255130784709747</v>
      </c>
      <c r="Q362">
        <f t="shared" si="143"/>
        <v>3.0747917505031173</v>
      </c>
    </row>
    <row r="363" spans="1:22" ht="16">
      <c r="A363" s="14" t="s">
        <v>160</v>
      </c>
      <c r="B363" s="14" t="s">
        <v>34</v>
      </c>
      <c r="C363">
        <v>16</v>
      </c>
      <c r="D363">
        <v>16668</v>
      </c>
      <c r="E363">
        <v>16681.900000000001</v>
      </c>
      <c r="F363">
        <v>16681.400000000001</v>
      </c>
      <c r="H363">
        <f t="shared" si="144"/>
        <v>16</v>
      </c>
      <c r="I363">
        <f t="shared" si="140"/>
        <v>13.400000000001455</v>
      </c>
      <c r="J363">
        <f t="shared" si="145"/>
        <v>-0.19402985074613899</v>
      </c>
      <c r="L363">
        <v>15.06</v>
      </c>
      <c r="M363" s="14">
        <v>0.14367240000000001</v>
      </c>
      <c r="N363">
        <v>0.97182179999999996</v>
      </c>
      <c r="O363">
        <f t="shared" si="141"/>
        <v>17.982089552236854</v>
      </c>
      <c r="P363" s="7">
        <f t="shared" si="142"/>
        <v>0.79897500000008681</v>
      </c>
      <c r="Q363">
        <f t="shared" si="143"/>
        <v>5.4043875000005865</v>
      </c>
    </row>
    <row r="364" spans="1:22" ht="16">
      <c r="A364" s="14" t="s">
        <v>160</v>
      </c>
      <c r="B364" s="14" t="s">
        <v>32</v>
      </c>
      <c r="C364">
        <v>10.9</v>
      </c>
      <c r="D364" t="s">
        <v>128</v>
      </c>
      <c r="E364">
        <v>16054.68</v>
      </c>
      <c r="F364">
        <v>16032.98</v>
      </c>
      <c r="H364">
        <f t="shared" si="144"/>
        <v>10.9</v>
      </c>
      <c r="I364" t="e">
        <f t="shared" si="140"/>
        <v>#VALUE!</v>
      </c>
      <c r="J364">
        <v>0</v>
      </c>
      <c r="L364">
        <v>10.34</v>
      </c>
      <c r="M364" s="14">
        <v>8.6752599999999999E-2</v>
      </c>
      <c r="N364">
        <v>0.92615380000000003</v>
      </c>
      <c r="O364">
        <f t="shared" si="141"/>
        <v>10.34</v>
      </c>
      <c r="P364" s="7">
        <f t="shared" si="142"/>
        <v>0.83899999999999997</v>
      </c>
      <c r="Q364">
        <f t="shared" si="143"/>
        <v>8.9570000000000007</v>
      </c>
    </row>
    <row r="365" spans="1:22" ht="16">
      <c r="A365" s="14" t="s">
        <v>161</v>
      </c>
      <c r="B365" s="14" t="s">
        <v>33</v>
      </c>
      <c r="C365">
        <v>99</v>
      </c>
      <c r="D365">
        <v>16219.8</v>
      </c>
      <c r="E365">
        <v>16285.3</v>
      </c>
      <c r="F365">
        <v>16285.59</v>
      </c>
      <c r="H365">
        <f t="shared" si="144"/>
        <v>99</v>
      </c>
      <c r="I365">
        <f t="shared" si="140"/>
        <v>65.790000000000873</v>
      </c>
      <c r="J365">
        <f t="shared" si="145"/>
        <v>-0.50478796169628648</v>
      </c>
      <c r="L365">
        <v>61.14</v>
      </c>
      <c r="M365" s="14">
        <v>0.56126520000000002</v>
      </c>
      <c r="N365">
        <v>4.3984116000000002</v>
      </c>
      <c r="O365">
        <f t="shared" si="141"/>
        <v>92.002735978110962</v>
      </c>
      <c r="P365" s="7">
        <f t="shared" si="142"/>
        <v>0.6100527272727353</v>
      </c>
      <c r="Q365">
        <f t="shared" si="143"/>
        <v>4.7807400000000628</v>
      </c>
    </row>
    <row r="366" spans="1:22" ht="16">
      <c r="A366" s="14" t="s">
        <v>161</v>
      </c>
      <c r="B366" s="14" t="s">
        <v>34</v>
      </c>
      <c r="C366">
        <v>100</v>
      </c>
      <c r="D366">
        <v>13739.6</v>
      </c>
      <c r="E366">
        <v>13832.43</v>
      </c>
      <c r="F366">
        <v>13830.93</v>
      </c>
      <c r="H366">
        <f t="shared" si="144"/>
        <v>100</v>
      </c>
      <c r="I366">
        <f t="shared" si="140"/>
        <v>91.329999999999927</v>
      </c>
      <c r="J366">
        <f t="shared" si="145"/>
        <v>-9.4930471915034273E-2</v>
      </c>
      <c r="L366">
        <v>91.68</v>
      </c>
      <c r="M366" s="14">
        <v>0.82328639999999997</v>
      </c>
      <c r="N366">
        <v>7.1867951999999997</v>
      </c>
      <c r="O366">
        <f t="shared" si="141"/>
        <v>100.38322566517036</v>
      </c>
      <c r="P366" s="7">
        <f t="shared" si="142"/>
        <v>0.82014339999999919</v>
      </c>
      <c r="Q366">
        <f t="shared" si="143"/>
        <v>7.1593586999999932</v>
      </c>
    </row>
    <row r="367" spans="1:22" ht="16">
      <c r="A367" s="14" t="s">
        <v>161</v>
      </c>
      <c r="B367" s="14" t="s">
        <v>32</v>
      </c>
      <c r="C367">
        <v>100.6</v>
      </c>
      <c r="D367" t="s">
        <v>128</v>
      </c>
      <c r="E367">
        <v>16286.29</v>
      </c>
      <c r="F367">
        <v>16283.32</v>
      </c>
      <c r="H367">
        <f t="shared" si="144"/>
        <v>100.6</v>
      </c>
      <c r="I367" t="e">
        <f t="shared" si="140"/>
        <v>#VALUE!</v>
      </c>
      <c r="J367">
        <v>0</v>
      </c>
      <c r="L367">
        <v>97.87</v>
      </c>
      <c r="M367" s="14">
        <v>0.96891300000000002</v>
      </c>
      <c r="N367">
        <v>8.9130208999999994</v>
      </c>
      <c r="O367">
        <f t="shared" si="141"/>
        <v>97.87</v>
      </c>
      <c r="P367" s="7">
        <f t="shared" si="142"/>
        <v>0.99</v>
      </c>
      <c r="Q367">
        <f t="shared" si="143"/>
        <v>9.1069999999999993</v>
      </c>
    </row>
    <row r="368" spans="1:22" ht="16">
      <c r="A368" s="14" t="s">
        <v>162</v>
      </c>
      <c r="B368" s="14" t="s">
        <v>33</v>
      </c>
      <c r="C368">
        <v>99.4</v>
      </c>
      <c r="D368">
        <v>16380.5</v>
      </c>
      <c r="E368">
        <v>16402.22</v>
      </c>
      <c r="F368">
        <v>16400.830000000002</v>
      </c>
      <c r="H368">
        <f t="shared" si="144"/>
        <v>99.4</v>
      </c>
      <c r="I368">
        <f t="shared" si="140"/>
        <v>20.330000000001746</v>
      </c>
      <c r="J368">
        <f t="shared" si="145"/>
        <v>-3.8893261190354877</v>
      </c>
      <c r="L368" s="11">
        <v>60.65</v>
      </c>
      <c r="M368" s="14">
        <v>0.4700375</v>
      </c>
      <c r="N368">
        <v>4.0435354999999999</v>
      </c>
      <c r="O368">
        <f t="shared" si="141"/>
        <v>296.5376291195023</v>
      </c>
      <c r="P368" s="7">
        <f t="shared" si="142"/>
        <v>0.15850855130786071</v>
      </c>
      <c r="Q368">
        <f t="shared" si="143"/>
        <v>1.3635825955735579</v>
      </c>
    </row>
    <row r="369" spans="1:17" ht="16">
      <c r="A369" s="14" t="s">
        <v>162</v>
      </c>
      <c r="B369" s="14" t="s">
        <v>34</v>
      </c>
      <c r="C369">
        <v>100.3</v>
      </c>
      <c r="D369">
        <v>13763.7</v>
      </c>
      <c r="E369">
        <v>13826.04</v>
      </c>
      <c r="F369">
        <v>13823.94</v>
      </c>
      <c r="H369">
        <f t="shared" si="144"/>
        <v>100.3</v>
      </c>
      <c r="I369">
        <f t="shared" si="140"/>
        <v>60.239999999999782</v>
      </c>
      <c r="J369">
        <f t="shared" si="145"/>
        <v>-0.66500664010624766</v>
      </c>
      <c r="L369" s="11">
        <v>93.76</v>
      </c>
      <c r="M369" s="14">
        <v>0.76414400000000005</v>
      </c>
      <c r="N369">
        <v>7.1595136000000004</v>
      </c>
      <c r="O369">
        <f t="shared" si="141"/>
        <v>156.11102257636179</v>
      </c>
      <c r="P369" s="7">
        <f t="shared" si="142"/>
        <v>0.48948753738783474</v>
      </c>
      <c r="Q369">
        <f t="shared" si="143"/>
        <v>4.5861678963110499</v>
      </c>
    </row>
    <row r="370" spans="1:17" ht="16">
      <c r="A370" s="14" t="s">
        <v>162</v>
      </c>
      <c r="B370" s="14" t="s">
        <v>32</v>
      </c>
      <c r="C370">
        <v>100.9</v>
      </c>
      <c r="D370" t="s">
        <v>128</v>
      </c>
      <c r="E370">
        <v>16338.22</v>
      </c>
      <c r="F370">
        <v>16334.84</v>
      </c>
      <c r="H370">
        <f t="shared" si="144"/>
        <v>100.9</v>
      </c>
      <c r="I370" t="e">
        <f t="shared" si="140"/>
        <v>#VALUE!</v>
      </c>
      <c r="J370">
        <v>0</v>
      </c>
      <c r="L370">
        <v>96.06</v>
      </c>
      <c r="M370" s="14">
        <v>0.93850619999999996</v>
      </c>
      <c r="N370">
        <v>8.4609647999999993</v>
      </c>
      <c r="O370">
        <f t="shared" si="141"/>
        <v>96.06</v>
      </c>
      <c r="P370" s="7">
        <f t="shared" si="142"/>
        <v>0.97699999999999987</v>
      </c>
      <c r="Q370">
        <f t="shared" si="143"/>
        <v>8.8079999999999998</v>
      </c>
    </row>
    <row r="371" spans="1:17" ht="16">
      <c r="A371" s="14" t="s">
        <v>163</v>
      </c>
      <c r="B371" s="14" t="s">
        <v>33</v>
      </c>
      <c r="C371">
        <v>100.3</v>
      </c>
      <c r="D371">
        <v>16325</v>
      </c>
      <c r="E371">
        <v>16391.560000000001</v>
      </c>
      <c r="F371">
        <v>16391.77</v>
      </c>
      <c r="H371">
        <f t="shared" si="144"/>
        <v>100.3</v>
      </c>
      <c r="I371">
        <f t="shared" si="140"/>
        <v>66.770000000000437</v>
      </c>
      <c r="J371">
        <f t="shared" si="145"/>
        <v>-0.50217163396734077</v>
      </c>
      <c r="L371">
        <v>60.33</v>
      </c>
      <c r="M371" s="14">
        <v>0.62139900000000003</v>
      </c>
      <c r="N371">
        <v>4.8203670000000001</v>
      </c>
      <c r="O371">
        <f t="shared" si="141"/>
        <v>90.626014677249671</v>
      </c>
      <c r="P371" s="7">
        <f t="shared" si="142"/>
        <v>0.6856739780658071</v>
      </c>
      <c r="Q371">
        <f t="shared" si="143"/>
        <v>5.3189661016949499</v>
      </c>
    </row>
    <row r="372" spans="1:17" ht="16">
      <c r="A372" s="14" t="s">
        <v>163</v>
      </c>
      <c r="B372" s="14" t="s">
        <v>34</v>
      </c>
      <c r="C372">
        <v>99.7</v>
      </c>
      <c r="D372">
        <v>16006.9</v>
      </c>
      <c r="E372">
        <v>16098.75</v>
      </c>
      <c r="F372">
        <v>16098.97</v>
      </c>
      <c r="H372">
        <f t="shared" si="144"/>
        <v>99.7</v>
      </c>
      <c r="I372">
        <f t="shared" si="140"/>
        <v>92.069999999999709</v>
      </c>
      <c r="J372">
        <f t="shared" si="145"/>
        <v>-8.2871728033021813E-2</v>
      </c>
      <c r="L372">
        <v>87.7</v>
      </c>
      <c r="M372" s="14">
        <v>0.94979100000000005</v>
      </c>
      <c r="N372">
        <v>7.6991829999999997</v>
      </c>
      <c r="O372">
        <f t="shared" si="141"/>
        <v>94.967850548496017</v>
      </c>
      <c r="P372" s="7">
        <f t="shared" si="142"/>
        <v>1.0001184553660951</v>
      </c>
      <c r="Q372">
        <f t="shared" si="143"/>
        <v>8.1071467402206352</v>
      </c>
    </row>
    <row r="373" spans="1:17" ht="16">
      <c r="A373" s="14" t="s">
        <v>163</v>
      </c>
      <c r="B373" s="14" t="s">
        <v>32</v>
      </c>
      <c r="C373">
        <v>100.7</v>
      </c>
      <c r="D373" t="s">
        <v>128</v>
      </c>
      <c r="E373">
        <v>16320.3</v>
      </c>
      <c r="F373">
        <v>16316.54</v>
      </c>
      <c r="H373">
        <f t="shared" si="144"/>
        <v>100.7</v>
      </c>
      <c r="I373" t="e">
        <f t="shared" si="140"/>
        <v>#VALUE!</v>
      </c>
      <c r="J373">
        <v>0</v>
      </c>
      <c r="L373">
        <v>95.36</v>
      </c>
      <c r="M373" s="14">
        <v>1.1166655999999999</v>
      </c>
      <c r="N373">
        <v>9.4663871999999998</v>
      </c>
      <c r="O373">
        <f t="shared" si="141"/>
        <v>95.36</v>
      </c>
      <c r="P373" s="7">
        <f t="shared" si="142"/>
        <v>1.1709999999999998</v>
      </c>
      <c r="Q373">
        <f t="shared" si="143"/>
        <v>9.9269999999999996</v>
      </c>
    </row>
    <row r="374" spans="1:17" ht="16">
      <c r="A374" s="14" t="s">
        <v>164</v>
      </c>
      <c r="B374" s="14" t="s">
        <v>33</v>
      </c>
      <c r="C374">
        <v>99.4</v>
      </c>
      <c r="D374">
        <v>16085</v>
      </c>
      <c r="E374">
        <v>16133.13</v>
      </c>
      <c r="F374">
        <v>16134.3</v>
      </c>
      <c r="H374">
        <f t="shared" si="144"/>
        <v>99.4</v>
      </c>
      <c r="I374">
        <f t="shared" si="140"/>
        <v>49.299999999999272</v>
      </c>
      <c r="J374">
        <f t="shared" si="145"/>
        <v>-1.0162271805274132</v>
      </c>
      <c r="L374">
        <v>62.75</v>
      </c>
      <c r="M374" s="14">
        <v>0.49133250000000001</v>
      </c>
      <c r="N374">
        <v>4.2607249999999999</v>
      </c>
      <c r="O374">
        <f t="shared" si="141"/>
        <v>126.51825557809518</v>
      </c>
      <c r="P374" s="7">
        <f t="shared" si="142"/>
        <v>0.38834909456739869</v>
      </c>
      <c r="Q374">
        <f t="shared" si="143"/>
        <v>3.3676760563379782</v>
      </c>
    </row>
    <row r="375" spans="1:17" ht="16">
      <c r="A375" s="14" t="s">
        <v>164</v>
      </c>
      <c r="B375" s="14" t="s">
        <v>34</v>
      </c>
      <c r="C375">
        <v>100.2</v>
      </c>
      <c r="D375">
        <v>16463.5</v>
      </c>
      <c r="E375">
        <v>16554.2</v>
      </c>
      <c r="F375">
        <v>16554.740000000002</v>
      </c>
      <c r="H375">
        <f t="shared" si="144"/>
        <v>100.2</v>
      </c>
      <c r="I375">
        <f t="shared" si="140"/>
        <v>91.240000000001601</v>
      </c>
      <c r="J375">
        <f t="shared" si="145"/>
        <v>-9.8202542744391108E-2</v>
      </c>
      <c r="L375">
        <v>93.4</v>
      </c>
      <c r="M375" s="14">
        <v>0.82659000000000005</v>
      </c>
      <c r="N375">
        <v>7.1516380000000002</v>
      </c>
      <c r="O375">
        <f t="shared" si="141"/>
        <v>102.57211749232613</v>
      </c>
      <c r="P375" s="7">
        <f t="shared" si="142"/>
        <v>0.80586227544911593</v>
      </c>
      <c r="Q375">
        <f t="shared" si="143"/>
        <v>6.9723021956089051</v>
      </c>
    </row>
    <row r="376" spans="1:17" ht="16">
      <c r="A376" s="14" t="s">
        <v>164</v>
      </c>
      <c r="B376" s="14" t="s">
        <v>32</v>
      </c>
      <c r="C376">
        <v>97.2</v>
      </c>
      <c r="D376" t="s">
        <v>128</v>
      </c>
      <c r="E376">
        <v>16328</v>
      </c>
      <c r="F376">
        <v>16325.56</v>
      </c>
      <c r="H376">
        <f t="shared" si="144"/>
        <v>97.2</v>
      </c>
      <c r="I376" t="e">
        <f t="shared" si="140"/>
        <v>#VALUE!</v>
      </c>
      <c r="J376">
        <v>0</v>
      </c>
      <c r="L376">
        <v>86.28</v>
      </c>
      <c r="M376" s="14">
        <v>0.92405879999999996</v>
      </c>
      <c r="N376">
        <v>8.3493156000000006</v>
      </c>
      <c r="O376">
        <f t="shared" si="141"/>
        <v>86.28</v>
      </c>
      <c r="P376" s="7">
        <f t="shared" si="142"/>
        <v>1.071</v>
      </c>
      <c r="Q376">
        <f t="shared" si="143"/>
        <v>9.6770000000000014</v>
      </c>
    </row>
    <row r="377" spans="1:17">
      <c r="E377"/>
    </row>
    <row r="378" spans="1:17">
      <c r="E378"/>
    </row>
    <row r="379" spans="1:17">
      <c r="E379"/>
    </row>
    <row r="380" spans="1:17">
      <c r="E380"/>
    </row>
    <row r="381" spans="1:17">
      <c r="E381"/>
    </row>
    <row r="382" spans="1:17">
      <c r="E382"/>
    </row>
    <row r="383" spans="1:17">
      <c r="E383"/>
    </row>
    <row r="384" spans="1:17">
      <c r="E384"/>
    </row>
    <row r="385" spans="5:5">
      <c r="E385"/>
    </row>
    <row r="386" spans="5:5">
      <c r="E386"/>
    </row>
    <row r="387" spans="5:5">
      <c r="E387"/>
    </row>
    <row r="388" spans="5:5">
      <c r="E388"/>
    </row>
    <row r="389" spans="5:5">
      <c r="E389"/>
    </row>
    <row r="390" spans="5:5">
      <c r="E390"/>
    </row>
    <row r="391" spans="5:5">
      <c r="E391"/>
    </row>
    <row r="392" spans="5:5">
      <c r="E392"/>
    </row>
    <row r="393" spans="5:5">
      <c r="E393"/>
    </row>
    <row r="394" spans="5:5">
      <c r="E394"/>
    </row>
    <row r="395" spans="5:5">
      <c r="E395"/>
    </row>
    <row r="396" spans="5:5">
      <c r="E396"/>
    </row>
    <row r="397" spans="5:5">
      <c r="E397"/>
    </row>
    <row r="398" spans="5:5">
      <c r="E398"/>
    </row>
    <row r="399" spans="5:5">
      <c r="E399"/>
    </row>
    <row r="400" spans="5:5">
      <c r="E400"/>
    </row>
    <row r="401" spans="5:5">
      <c r="E401"/>
    </row>
    <row r="402" spans="5:5">
      <c r="E402"/>
    </row>
    <row r="403" spans="5:5">
      <c r="E403"/>
    </row>
    <row r="404" spans="5:5">
      <c r="E404"/>
    </row>
    <row r="405" spans="5:5">
      <c r="E405"/>
    </row>
    <row r="406" spans="5:5">
      <c r="E406"/>
    </row>
  </sheetData>
  <phoneticPr fontId="24" type="noConversion"/>
  <conditionalFormatting sqref="G8:G10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7"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1:G13"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4:G16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Abby Lewis</cp:lastModifiedBy>
  <cp:lastPrinted>2021-11-04T15:47:19Z</cp:lastPrinted>
  <dcterms:created xsi:type="dcterms:W3CDTF">2019-03-13T17:39:53Z</dcterms:created>
  <dcterms:modified xsi:type="dcterms:W3CDTF">2022-05-26T13:34:15Z</dcterms:modified>
</cp:coreProperties>
</file>