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8595" windowHeight="49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Sheet2!$A$1:$C$546</definedName>
  </definedNames>
  <calcPr calcId="145621"/>
</workbook>
</file>

<file path=xl/calcChain.xml><?xml version="1.0" encoding="utf-8"?>
<calcChain xmlns="http://schemas.openxmlformats.org/spreadsheetml/2006/main">
  <c r="B17" i="1" l="1"/>
  <c r="F20" i="1"/>
  <c r="D20" i="1"/>
  <c r="E20" i="1"/>
  <c r="G20" i="1"/>
  <c r="C20" i="1"/>
  <c r="B20" i="1" l="1"/>
  <c r="H2" i="1" l="1"/>
  <c r="D17" i="1" l="1"/>
  <c r="F26" i="1"/>
  <c r="E17" i="1"/>
  <c r="E26" i="1"/>
  <c r="G26" i="1"/>
  <c r="D27" i="1"/>
  <c r="C17" i="1"/>
  <c r="F17" i="1"/>
  <c r="D26" i="1"/>
  <c r="G17" i="1"/>
  <c r="C27" i="1"/>
  <c r="F27" i="1"/>
  <c r="E27" i="1"/>
  <c r="G27" i="1"/>
  <c r="C26" i="1"/>
  <c r="B26" i="1"/>
  <c r="B27" i="1"/>
  <c r="H4" i="1"/>
  <c r="F29" i="1" l="1"/>
  <c r="F28" i="1"/>
  <c r="C29" i="1"/>
  <c r="C28" i="1"/>
  <c r="E28" i="1"/>
  <c r="E29" i="1"/>
  <c r="F30" i="1"/>
  <c r="G30" i="1"/>
  <c r="D30" i="1"/>
  <c r="E30" i="1"/>
  <c r="C30" i="1"/>
  <c r="G29" i="1"/>
  <c r="G28" i="1"/>
  <c r="D28" i="1"/>
  <c r="D29" i="1"/>
  <c r="B30" i="1"/>
  <c r="B29" i="1"/>
  <c r="B28" i="1"/>
  <c r="H6" i="1"/>
  <c r="D31" i="1" l="1"/>
  <c r="E31" i="1"/>
  <c r="C31" i="1"/>
  <c r="F31" i="1"/>
  <c r="G31" i="1"/>
  <c r="B31" i="1"/>
</calcChain>
</file>

<file path=xl/sharedStrings.xml><?xml version="1.0" encoding="utf-8"?>
<sst xmlns="http://schemas.openxmlformats.org/spreadsheetml/2006/main" count="38" uniqueCount="35">
  <si>
    <t>Success</t>
  </si>
  <si>
    <t>Partial success</t>
  </si>
  <si>
    <t>Confuse</t>
  </si>
  <si>
    <t>False negative</t>
  </si>
  <si>
    <t>Company</t>
  </si>
  <si>
    <t>Person</t>
  </si>
  <si>
    <t>Place</t>
  </si>
  <si>
    <t>False positive</t>
  </si>
  <si>
    <t>NE</t>
  </si>
  <si>
    <t>False negative ne</t>
  </si>
  <si>
    <t>Confuse ne</t>
  </si>
  <si>
    <t>Total error (FP +FN + Confuse)</t>
  </si>
  <si>
    <t>words</t>
  </si>
  <si>
    <t>Name Precision</t>
  </si>
  <si>
    <t>Name Precision With NE OK</t>
  </si>
  <si>
    <t>Precision with NE OK</t>
  </si>
  <si>
    <t>Recall with NE OK</t>
  </si>
  <si>
    <t>Recall</t>
  </si>
  <si>
    <t>expected regular</t>
  </si>
  <si>
    <t>Tagged Names</t>
  </si>
  <si>
    <t>Tagged Regular</t>
  </si>
  <si>
    <t>expected NE</t>
  </si>
  <si>
    <t>expected names (with NE)</t>
  </si>
  <si>
    <t>expected names (without NE)</t>
  </si>
  <si>
    <t>person error</t>
  </si>
  <si>
    <t>location error</t>
  </si>
  <si>
    <t>company error</t>
  </si>
  <si>
    <t>Total</t>
  </si>
  <si>
    <t>Accuracy</t>
  </si>
  <si>
    <t>our regular test</t>
  </si>
  <si>
    <t>stanford regular tet</t>
  </si>
  <si>
    <t>stanford upper case</t>
  </si>
  <si>
    <t>Stanford lower</t>
  </si>
  <si>
    <t>our lower</t>
  </si>
  <si>
    <t>Our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</si>
</sst>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Accuracy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our regular test</c:v>
                </c:pt>
                <c:pt idx="1">
                  <c:v>stanford regular tet</c:v>
                </c:pt>
                <c:pt idx="2">
                  <c:v>our lower</c:v>
                </c:pt>
                <c:pt idx="3">
                  <c:v>Stanford lower</c:v>
                </c:pt>
                <c:pt idx="4">
                  <c:v>Our upper</c:v>
                </c:pt>
                <c:pt idx="5">
                  <c:v>stanford upper case</c:v>
                </c:pt>
              </c:strCache>
            </c:strRef>
          </c:cat>
          <c:val>
            <c:numRef>
              <c:f>Sheet1!$B$26:$G$26</c:f>
              <c:numCache>
                <c:formatCode>0.00</c:formatCode>
                <c:ptCount val="6"/>
                <c:pt idx="0">
                  <c:v>0.84355828220858897</c:v>
                </c:pt>
                <c:pt idx="1">
                  <c:v>0.93711656441717794</c:v>
                </c:pt>
                <c:pt idx="2">
                  <c:v>0.82975460122699385</c:v>
                </c:pt>
                <c:pt idx="3">
                  <c:v>0.79601226993865026</c:v>
                </c:pt>
                <c:pt idx="4">
                  <c:v>0.81441717791411039</c:v>
                </c:pt>
                <c:pt idx="5">
                  <c:v>0.89877300613496935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Name Precision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our regular test</c:v>
                </c:pt>
                <c:pt idx="1">
                  <c:v>stanford regular tet</c:v>
                </c:pt>
                <c:pt idx="2">
                  <c:v>our lower</c:v>
                </c:pt>
                <c:pt idx="3">
                  <c:v>Stanford lower</c:v>
                </c:pt>
                <c:pt idx="4">
                  <c:v>Our upper</c:v>
                </c:pt>
                <c:pt idx="5">
                  <c:v>stanford upper case</c:v>
                </c:pt>
              </c:strCache>
            </c:strRef>
          </c:cat>
          <c:val>
            <c:numRef>
              <c:f>Sheet1!$B$28:$G$28</c:f>
              <c:numCache>
                <c:formatCode>0.00</c:formatCode>
                <c:ptCount val="6"/>
                <c:pt idx="0">
                  <c:v>0.63398692810457513</c:v>
                </c:pt>
                <c:pt idx="1">
                  <c:v>0.90625</c:v>
                </c:pt>
                <c:pt idx="2">
                  <c:v>0.60273972602739723</c:v>
                </c:pt>
                <c:pt idx="3">
                  <c:v>1</c:v>
                </c:pt>
                <c:pt idx="4">
                  <c:v>0.56395348837209303</c:v>
                </c:pt>
                <c:pt idx="5">
                  <c:v>0.83185840707964598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our regular test</c:v>
                </c:pt>
                <c:pt idx="1">
                  <c:v>stanford regular tet</c:v>
                </c:pt>
                <c:pt idx="2">
                  <c:v>our lower</c:v>
                </c:pt>
                <c:pt idx="3">
                  <c:v>Stanford lower</c:v>
                </c:pt>
                <c:pt idx="4">
                  <c:v>Our upper</c:v>
                </c:pt>
                <c:pt idx="5">
                  <c:v>stanford upper case</c:v>
                </c:pt>
              </c:strCache>
            </c:strRef>
          </c:cat>
          <c:val>
            <c:numRef>
              <c:f>Sheet1!$B$30:$G$30</c:f>
              <c:numCache>
                <c:formatCode>0.00</c:formatCode>
                <c:ptCount val="6"/>
                <c:pt idx="0">
                  <c:v>0.77551020408163263</c:v>
                </c:pt>
                <c:pt idx="1">
                  <c:v>0.891156462585034</c:v>
                </c:pt>
                <c:pt idx="2">
                  <c:v>0.72108843537414968</c:v>
                </c:pt>
                <c:pt idx="3">
                  <c:v>0.18367346938775508</c:v>
                </c:pt>
                <c:pt idx="4">
                  <c:v>0.77551020408163263</c:v>
                </c:pt>
                <c:pt idx="5">
                  <c:v>0.76870748299319724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33504"/>
        <c:axId val="76135040"/>
      </c:barChart>
      <c:catAx>
        <c:axId val="76133504"/>
        <c:scaling>
          <c:orientation val="maxMin"/>
        </c:scaling>
        <c:delete val="0"/>
        <c:axPos val="b"/>
        <c:majorTickMark val="out"/>
        <c:minorTickMark val="none"/>
        <c:tickLblPos val="nextTo"/>
        <c:crossAx val="76135040"/>
        <c:crosses val="autoZero"/>
        <c:auto val="1"/>
        <c:lblAlgn val="ctr"/>
        <c:lblOffset val="100"/>
        <c:noMultiLvlLbl val="0"/>
      </c:catAx>
      <c:valAx>
        <c:axId val="76135040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7613350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11</xdr:row>
      <xdr:rowOff>133350</xdr:rowOff>
    </xdr:from>
    <xdr:to>
      <xdr:col>17</xdr:col>
      <xdr:colOff>152401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28" sqref="A28"/>
    </sheetView>
  </sheetViews>
  <sheetFormatPr defaultRowHeight="15"/>
  <cols>
    <col min="1" max="1" width="27.85546875" bestFit="1" customWidth="1"/>
    <col min="2" max="2" width="13.7109375" bestFit="1" customWidth="1"/>
    <col min="3" max="3" width="13.7109375" style="6" customWidth="1"/>
    <col min="4" max="7" width="13.7109375" style="6" bestFit="1" customWidth="1"/>
    <col min="8" max="8" width="5.42578125" bestFit="1" customWidth="1"/>
    <col min="9" max="9" width="27.85546875" bestFit="1" customWidth="1"/>
  </cols>
  <sheetData>
    <row r="1" spans="1:9">
      <c r="A1" s="1"/>
      <c r="B1" s="1" t="s">
        <v>29</v>
      </c>
      <c r="C1" s="1" t="s">
        <v>30</v>
      </c>
      <c r="D1" s="1" t="s">
        <v>33</v>
      </c>
      <c r="E1" s="1" t="s">
        <v>32</v>
      </c>
      <c r="F1" s="1" t="s">
        <v>34</v>
      </c>
      <c r="G1" s="1" t="s">
        <v>31</v>
      </c>
      <c r="H1" s="1" t="s">
        <v>27</v>
      </c>
      <c r="I1" s="1"/>
    </row>
    <row r="2" spans="1:9">
      <c r="A2" s="1" t="s">
        <v>0</v>
      </c>
      <c r="B2" s="6">
        <v>544</v>
      </c>
      <c r="C2" s="6">
        <v>611</v>
      </c>
      <c r="D2" s="6">
        <v>536</v>
      </c>
      <c r="E2" s="6">
        <v>519</v>
      </c>
      <c r="F2" s="6">
        <v>525</v>
      </c>
      <c r="G2" s="6">
        <v>586</v>
      </c>
      <c r="H2">
        <f>B2+B3+B4+B5+B9+B14+B15</f>
        <v>652</v>
      </c>
      <c r="I2" t="s">
        <v>12</v>
      </c>
    </row>
    <row r="3" spans="1:9">
      <c r="A3" s="1" t="s">
        <v>1</v>
      </c>
      <c r="B3" s="6">
        <v>6</v>
      </c>
      <c r="C3" s="6">
        <v>0</v>
      </c>
      <c r="D3" s="6">
        <v>5</v>
      </c>
      <c r="E3" s="6">
        <v>0</v>
      </c>
      <c r="F3" s="6">
        <v>6</v>
      </c>
      <c r="G3" s="6">
        <v>0</v>
      </c>
      <c r="H3">
        <v>505</v>
      </c>
      <c r="I3" t="s">
        <v>18</v>
      </c>
    </row>
    <row r="4" spans="1:9">
      <c r="A4" s="1" t="s">
        <v>2</v>
      </c>
      <c r="B4" s="6">
        <v>12</v>
      </c>
      <c r="C4" s="6">
        <v>8</v>
      </c>
      <c r="D4" s="6">
        <v>12</v>
      </c>
      <c r="E4" s="6">
        <v>0</v>
      </c>
      <c r="F4" s="6">
        <v>12</v>
      </c>
      <c r="G4" s="6">
        <v>7</v>
      </c>
      <c r="H4">
        <f>H2-H3</f>
        <v>147</v>
      </c>
      <c r="I4" t="s">
        <v>22</v>
      </c>
    </row>
    <row r="5" spans="1:9">
      <c r="A5" s="1" t="s">
        <v>3</v>
      </c>
      <c r="B5" s="6">
        <v>33</v>
      </c>
      <c r="C5" s="6">
        <v>16</v>
      </c>
      <c r="D5" s="6">
        <v>41</v>
      </c>
      <c r="E5" s="6">
        <v>120</v>
      </c>
      <c r="F5" s="6">
        <v>33</v>
      </c>
      <c r="G5" s="6">
        <v>34</v>
      </c>
      <c r="H5">
        <v>13</v>
      </c>
      <c r="I5" t="s">
        <v>21</v>
      </c>
    </row>
    <row r="6" spans="1:9" ht="18.75" hidden="1" customHeight="1">
      <c r="A6" s="2" t="s">
        <v>4</v>
      </c>
      <c r="B6" s="6"/>
      <c r="H6">
        <f>H4-H5</f>
        <v>134</v>
      </c>
      <c r="I6" t="s">
        <v>23</v>
      </c>
    </row>
    <row r="7" spans="1:9" ht="15.75" hidden="1" customHeight="1">
      <c r="A7" s="2" t="s">
        <v>5</v>
      </c>
      <c r="B7" s="6"/>
    </row>
    <row r="8" spans="1:9" hidden="1">
      <c r="A8" s="2" t="s">
        <v>6</v>
      </c>
      <c r="B8" s="6"/>
    </row>
    <row r="9" spans="1:9">
      <c r="A9" s="1" t="s">
        <v>7</v>
      </c>
      <c r="B9" s="6">
        <v>44</v>
      </c>
      <c r="C9" s="6">
        <v>4</v>
      </c>
      <c r="D9" s="6">
        <v>46</v>
      </c>
      <c r="E9" s="6">
        <v>0</v>
      </c>
      <c r="F9" s="6">
        <v>63</v>
      </c>
      <c r="G9" s="6">
        <v>12</v>
      </c>
    </row>
    <row r="10" spans="1:9" hidden="1">
      <c r="A10" s="2" t="s">
        <v>4</v>
      </c>
      <c r="B10" s="6"/>
    </row>
    <row r="11" spans="1:9" hidden="1">
      <c r="A11" s="2" t="s">
        <v>5</v>
      </c>
      <c r="B11" s="6"/>
    </row>
    <row r="12" spans="1:9" hidden="1">
      <c r="A12" s="2" t="s">
        <v>6</v>
      </c>
      <c r="B12" s="6"/>
    </row>
    <row r="13" spans="1:9" hidden="1">
      <c r="A13" s="2" t="s">
        <v>8</v>
      </c>
      <c r="B13" s="6"/>
    </row>
    <row r="14" spans="1:9">
      <c r="A14" s="1" t="s">
        <v>9</v>
      </c>
      <c r="B14" s="6">
        <v>5</v>
      </c>
      <c r="C14" s="6">
        <v>6</v>
      </c>
      <c r="D14" s="6">
        <v>6</v>
      </c>
      <c r="E14" s="6">
        <v>13</v>
      </c>
      <c r="F14" s="6">
        <v>5</v>
      </c>
      <c r="G14" s="6">
        <v>11</v>
      </c>
    </row>
    <row r="15" spans="1:9">
      <c r="A15" s="1" t="s">
        <v>10</v>
      </c>
      <c r="B15" s="6">
        <v>8</v>
      </c>
      <c r="C15" s="6">
        <v>7</v>
      </c>
      <c r="D15" s="6">
        <v>6</v>
      </c>
      <c r="E15" s="6">
        <v>0</v>
      </c>
      <c r="F15" s="6">
        <v>8</v>
      </c>
      <c r="G15" s="6">
        <v>2</v>
      </c>
    </row>
    <row r="16" spans="1:9">
      <c r="A16" s="1"/>
      <c r="B16" s="6"/>
    </row>
    <row r="17" spans="1:7">
      <c r="A17" s="1" t="s">
        <v>19</v>
      </c>
      <c r="B17" s="6">
        <f>$H$2-B18</f>
        <v>153</v>
      </c>
      <c r="C17" s="6">
        <f>$H$2-C18</f>
        <v>128</v>
      </c>
      <c r="D17" s="6">
        <f>$H$2-D18</f>
        <v>146</v>
      </c>
      <c r="E17" s="6">
        <f>$H$2-E18</f>
        <v>14</v>
      </c>
      <c r="F17" s="6">
        <f>$H$2-F18</f>
        <v>172</v>
      </c>
      <c r="G17" s="6">
        <f>$H$2-G18</f>
        <v>113</v>
      </c>
    </row>
    <row r="18" spans="1:7">
      <c r="A18" s="1" t="s">
        <v>20</v>
      </c>
      <c r="B18" s="6">
        <v>499</v>
      </c>
      <c r="C18" s="6">
        <v>524</v>
      </c>
      <c r="D18" s="6">
        <v>506</v>
      </c>
      <c r="E18" s="6">
        <v>638</v>
      </c>
      <c r="F18" s="6">
        <v>480</v>
      </c>
      <c r="G18" s="6">
        <v>539</v>
      </c>
    </row>
    <row r="19" spans="1:7">
      <c r="B19" s="6"/>
    </row>
    <row r="20" spans="1:7">
      <c r="A20" s="1" t="s">
        <v>11</v>
      </c>
      <c r="B20" s="3">
        <f>B9+B5+B4</f>
        <v>89</v>
      </c>
      <c r="C20" s="3">
        <f>C9+C5+C4</f>
        <v>28</v>
      </c>
      <c r="D20" s="3">
        <f>D9+D5+D4</f>
        <v>99</v>
      </c>
      <c r="E20" s="3">
        <f>E9+E5+E4</f>
        <v>120</v>
      </c>
      <c r="F20" s="3">
        <f>F9+F5+F4</f>
        <v>108</v>
      </c>
      <c r="G20" s="3">
        <f>G9+G5+G4</f>
        <v>53</v>
      </c>
    </row>
    <row r="21" spans="1:7">
      <c r="A21" s="1" t="s">
        <v>26</v>
      </c>
      <c r="B21" s="3"/>
      <c r="C21" s="3"/>
      <c r="D21" s="3"/>
      <c r="E21" s="3"/>
      <c r="F21" s="3"/>
      <c r="G21" s="3"/>
    </row>
    <row r="22" spans="1:7">
      <c r="A22" s="1" t="s">
        <v>24</v>
      </c>
      <c r="B22" s="3"/>
      <c r="C22" s="3"/>
      <c r="D22" s="3"/>
      <c r="E22" s="3"/>
      <c r="F22" s="3"/>
      <c r="G22" s="3"/>
    </row>
    <row r="23" spans="1:7">
      <c r="A23" s="1" t="s">
        <v>25</v>
      </c>
      <c r="B23" s="3"/>
      <c r="C23" s="3"/>
      <c r="D23" s="3"/>
      <c r="E23" s="3"/>
      <c r="F23" s="3"/>
      <c r="G23" s="3"/>
    </row>
    <row r="25" spans="1:7">
      <c r="A25" s="1"/>
    </row>
    <row r="26" spans="1:7">
      <c r="A26" s="1" t="s">
        <v>15</v>
      </c>
      <c r="B26" s="5">
        <f>(B2+B3)/$H$2</f>
        <v>0.84355828220858897</v>
      </c>
      <c r="C26" s="5">
        <f>(C2+C3)/$H$2</f>
        <v>0.93711656441717794</v>
      </c>
      <c r="D26" s="5">
        <f>(D2+D3)/$H$2</f>
        <v>0.82975460122699385</v>
      </c>
      <c r="E26" s="5">
        <f>(E2+E3)/$H$2</f>
        <v>0.79601226993865026</v>
      </c>
      <c r="F26" s="5">
        <f>(F2+F3)/$H$2</f>
        <v>0.81441717791411039</v>
      </c>
      <c r="G26" s="5">
        <f>(G2+G3)/$H$2</f>
        <v>0.89877300613496935</v>
      </c>
    </row>
    <row r="27" spans="1:7">
      <c r="A27" s="1" t="s">
        <v>28</v>
      </c>
      <c r="B27" s="4">
        <f>B2/$H$2</f>
        <v>0.83435582822085885</v>
      </c>
      <c r="C27" s="4">
        <f>C2/$H$2</f>
        <v>0.93711656441717794</v>
      </c>
      <c r="D27" s="4">
        <f>D2/$H$2</f>
        <v>0.82208588957055218</v>
      </c>
      <c r="E27" s="4">
        <f>E2/$H$2</f>
        <v>0.79601226993865026</v>
      </c>
      <c r="F27" s="4">
        <f>F2/$H$2</f>
        <v>0.80521472392638038</v>
      </c>
      <c r="G27" s="4">
        <f>G2/$H$2</f>
        <v>0.89877300613496935</v>
      </c>
    </row>
    <row r="28" spans="1:7">
      <c r="A28" s="1" t="s">
        <v>14</v>
      </c>
      <c r="B28" s="5">
        <f t="shared" ref="B28:C28" si="0">1-(B9+B4)/B17</f>
        <v>0.63398692810457513</v>
      </c>
      <c r="C28" s="5">
        <f t="shared" si="0"/>
        <v>0.90625</v>
      </c>
      <c r="D28" s="5">
        <f t="shared" ref="D28" si="1">1-(D9+D4)/D17</f>
        <v>0.60273972602739723</v>
      </c>
      <c r="E28" s="5">
        <f t="shared" ref="E28:F28" si="2">1-(E9+E4)/E17</f>
        <v>1</v>
      </c>
      <c r="F28" s="5">
        <f t="shared" si="2"/>
        <v>0.56395348837209303</v>
      </c>
      <c r="G28" s="5">
        <f t="shared" ref="G28" si="3">1-(G9+G4)/G17</f>
        <v>0.83185840707964598</v>
      </c>
    </row>
    <row r="29" spans="1:7">
      <c r="A29" s="1" t="s">
        <v>13</v>
      </c>
      <c r="B29" s="4">
        <f t="shared" ref="B29:C29" si="4">1-(B3+B4+B9+B15)/B17</f>
        <v>0.54248366013071903</v>
      </c>
      <c r="C29" s="4">
        <f t="shared" si="4"/>
        <v>0.8515625</v>
      </c>
      <c r="D29" s="4">
        <f t="shared" ref="D29" si="5">1-(D3+D4+D9+D15)/D17</f>
        <v>0.5273972602739726</v>
      </c>
      <c r="E29" s="4">
        <f t="shared" ref="E29:F29" si="6">1-(E3+E4+E9+E15)/E17</f>
        <v>1</v>
      </c>
      <c r="F29" s="4">
        <f t="shared" si="6"/>
        <v>0.48255813953488369</v>
      </c>
      <c r="G29" s="4">
        <f t="shared" ref="G29" si="7">1-(G3+G4+G9+G15)/G17</f>
        <v>0.81415929203539816</v>
      </c>
    </row>
    <row r="30" spans="1:7">
      <c r="A30" s="1" t="s">
        <v>16</v>
      </c>
      <c r="B30" s="4">
        <f>1-(B5/$H$4)</f>
        <v>0.77551020408163263</v>
      </c>
      <c r="C30" s="4">
        <f>1-(C5/$H$4)</f>
        <v>0.891156462585034</v>
      </c>
      <c r="D30" s="4">
        <f>1-(D5/$H$4)</f>
        <v>0.72108843537414968</v>
      </c>
      <c r="E30" s="4">
        <f>1-(E5/$H$4)</f>
        <v>0.18367346938775508</v>
      </c>
      <c r="F30" s="4">
        <f>1-(F5/$H$4)</f>
        <v>0.77551020408163263</v>
      </c>
      <c r="G30" s="4">
        <f>1-(G5/$H$4)</f>
        <v>0.76870748299319724</v>
      </c>
    </row>
    <row r="31" spans="1:7">
      <c r="A31" s="1" t="s">
        <v>17</v>
      </c>
      <c r="B31" s="4">
        <f>1-(B5+B14)/$H$6</f>
        <v>0.71641791044776126</v>
      </c>
      <c r="C31" s="4">
        <f>1-(C5+C14)/$H$6</f>
        <v>0.83582089552238803</v>
      </c>
      <c r="D31" s="4">
        <f>1-(D5+D14)/$H$6</f>
        <v>0.64925373134328357</v>
      </c>
      <c r="E31" s="4">
        <f>1-(E5+E14)/$H$6</f>
        <v>7.4626865671642006E-3</v>
      </c>
      <c r="F31" s="4">
        <f>1-(F5+F14)/$H$6</f>
        <v>0.71641791044776126</v>
      </c>
      <c r="G31" s="4">
        <f>1-(G5+G14)/$H$6</f>
        <v>0.66417910447761197</v>
      </c>
    </row>
    <row r="32" spans="1:7">
      <c r="A3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5"/>
  <cols>
    <col min="2" max="2" width="19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Pagi</dc:creator>
  <cp:lastModifiedBy>Noga</cp:lastModifiedBy>
  <dcterms:created xsi:type="dcterms:W3CDTF">2015-08-22T15:01:47Z</dcterms:created>
  <dcterms:modified xsi:type="dcterms:W3CDTF">2015-08-24T18:55:36Z</dcterms:modified>
</cp:coreProperties>
</file>