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70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3" l="1"/>
  <c r="D14" i="3"/>
  <c r="E14" i="3"/>
  <c r="B14" i="3"/>
  <c r="C14" i="1"/>
  <c r="D14" i="1"/>
  <c r="E14" i="1"/>
  <c r="B14" i="1"/>
  <c r="N3" i="2"/>
  <c r="N5" i="2"/>
  <c r="N7" i="2"/>
  <c r="N9" i="2"/>
  <c r="N11" i="2"/>
  <c r="N13" i="2"/>
  <c r="N15" i="2"/>
  <c r="L15" i="2"/>
  <c r="I15" i="2"/>
  <c r="F15" i="2"/>
  <c r="C15" i="2"/>
</calcChain>
</file>

<file path=xl/sharedStrings.xml><?xml version="1.0" encoding="utf-8"?>
<sst xmlns="http://schemas.openxmlformats.org/spreadsheetml/2006/main" count="152" uniqueCount="93">
  <si>
    <t>Frequency of PE</t>
  </si>
  <si>
    <t>Underweight</t>
  </si>
  <si>
    <t>Normal Weight</t>
  </si>
  <si>
    <t>Overweight</t>
  </si>
  <si>
    <t>Obese</t>
  </si>
  <si>
    <t>(0)</t>
  </si>
  <si>
    <t>Actual BMI Underweight</t>
  </si>
  <si>
    <t>Perceived Underweight</t>
  </si>
  <si>
    <t>Perceived Normal Weight</t>
  </si>
  <si>
    <t>Perceived Overweight</t>
  </si>
  <si>
    <t>Actual BMI Normal Weight</t>
  </si>
  <si>
    <t>Actual BMI Overweight</t>
  </si>
  <si>
    <t>Actual BMI Obese</t>
  </si>
  <si>
    <t>(0.02353)</t>
  </si>
  <si>
    <t>(0.01525)</t>
  </si>
  <si>
    <t>(0.03015)</t>
  </si>
  <si>
    <t>(0.01220)</t>
  </si>
  <si>
    <t>(0.00522)</t>
  </si>
  <si>
    <t>(0.06879)</t>
  </si>
  <si>
    <t>(0.08204)</t>
  </si>
  <si>
    <t>(0.06428)</t>
  </si>
  <si>
    <t>(0.03805)</t>
  </si>
  <si>
    <t>(0.14219)</t>
  </si>
  <si>
    <t>(0.03809)</t>
  </si>
  <si>
    <t>(0.04725)</t>
  </si>
  <si>
    <t>(0.03134)</t>
  </si>
  <si>
    <t>(0.05785)</t>
  </si>
  <si>
    <t>(0.03866)</t>
  </si>
  <si>
    <t>(0.10996)</t>
  </si>
  <si>
    <t>(0.02430)</t>
  </si>
  <si>
    <t>(0.05701)</t>
  </si>
  <si>
    <t>(0.07435)</t>
  </si>
  <si>
    <t>(0.06600)</t>
  </si>
  <si>
    <t>(0.03461)</t>
  </si>
  <si>
    <t>(0.08667)</t>
  </si>
  <si>
    <t>(0.02932)</t>
  </si>
  <si>
    <t>Perceived Average Weight</t>
  </si>
  <si>
    <t>(0.0187)</t>
  </si>
  <si>
    <t>(0.0057)</t>
  </si>
  <si>
    <t>(0.0160)</t>
  </si>
  <si>
    <t>(0.0284)</t>
  </si>
  <si>
    <t>(0.0080)</t>
  </si>
  <si>
    <t>(0.0293)</t>
  </si>
  <si>
    <t>(0.0035)</t>
  </si>
  <si>
    <t>(0.0014)</t>
  </si>
  <si>
    <t>(0.0027)</t>
  </si>
  <si>
    <t>(0.0105)</t>
  </si>
  <si>
    <t>(0.0094)</t>
  </si>
  <si>
    <t>(0.0015)</t>
  </si>
  <si>
    <t>(0.0043)</t>
  </si>
  <si>
    <t>(0.0133)</t>
  </si>
  <si>
    <t>(0.0005)</t>
  </si>
  <si>
    <t>(0.0108)</t>
  </si>
  <si>
    <t>(0.0007)</t>
  </si>
  <si>
    <t>(0.0016)</t>
  </si>
  <si>
    <t>(0.0012)</t>
  </si>
  <si>
    <t>(0.0020)</t>
  </si>
  <si>
    <t>(0.0050)</t>
  </si>
  <si>
    <t>(0.0041)</t>
  </si>
  <si>
    <t>(0.0010)</t>
  </si>
  <si>
    <t>(0.0037)</t>
  </si>
  <si>
    <t>(0.0112)</t>
  </si>
  <si>
    <t>(0.0028)</t>
  </si>
  <si>
    <t>(0.0066)</t>
  </si>
  <si>
    <t>(0.0054)</t>
  </si>
  <si>
    <t>(0.0009)</t>
  </si>
  <si>
    <t>(0.0084)</t>
  </si>
  <si>
    <t>(0.0032)</t>
  </si>
  <si>
    <t>(0.0069)</t>
  </si>
  <si>
    <t>(0.0021)</t>
  </si>
  <si>
    <t>(0.0076)</t>
  </si>
  <si>
    <t>(0.0030)</t>
  </si>
  <si>
    <t>(0.0024)</t>
  </si>
  <si>
    <t xml:space="preserve"> </t>
  </si>
  <si>
    <t>All</t>
  </si>
  <si>
    <t>Proportion of Correct Perceptions Across Weight Categories</t>
  </si>
  <si>
    <t>Proportion of Correct Perceptions Across PE Freq.</t>
  </si>
  <si>
    <t>Total</t>
  </si>
  <si>
    <t>(0.0006)</t>
  </si>
  <si>
    <t>(0.0052)</t>
  </si>
  <si>
    <t>(0.0134)</t>
  </si>
  <si>
    <t>(0.0177)</t>
  </si>
  <si>
    <t>(0.0115)</t>
  </si>
  <si>
    <t>(0.0145)</t>
  </si>
  <si>
    <t>(0.0025)</t>
  </si>
  <si>
    <t>(0.0074)</t>
  </si>
  <si>
    <t>(0.0073)</t>
  </si>
  <si>
    <t>(0.0031)</t>
  </si>
  <si>
    <t>(0.0123)</t>
  </si>
  <si>
    <t>(0.0316)</t>
  </si>
  <si>
    <t>(0.0282)</t>
  </si>
  <si>
    <t>(0.0071)</t>
  </si>
  <si>
    <t>(0.0190)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</si>
</sst>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8BDF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NumberForma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6" fillId="0" borderId="22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 wrapText="1"/>
    </xf>
    <xf numFmtId="0" fontId="0" fillId="0" borderId="25" xfId="0" applyNumberFormat="1" applyBorder="1" applyAlignment="1">
      <alignment horizontal="center" vertical="center" wrapText="1"/>
    </xf>
    <xf numFmtId="0" fontId="6" fillId="0" borderId="26" xfId="0" applyNumberFormat="1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horizontal="center" vertical="center" wrapText="1"/>
    </xf>
    <xf numFmtId="1" fontId="0" fillId="0" borderId="24" xfId="0" applyNumberFormat="1" applyBorder="1" applyAlignment="1">
      <alignment horizontal="center" vertical="center" wrapText="1"/>
    </xf>
    <xf numFmtId="164" fontId="0" fillId="0" borderId="24" xfId="0" applyNumberForma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23" xfId="0" applyNumberFormat="1" applyFill="1" applyBorder="1" applyAlignment="1">
      <alignment horizontal="center" vertical="center" wrapText="1"/>
    </xf>
    <xf numFmtId="0" fontId="0" fillId="4" borderId="4" xfId="0" applyNumberFormat="1" applyFill="1" applyBorder="1" applyAlignment="1">
      <alignment horizontal="center" vertical="center" wrapText="1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numFmt numFmtId="0" formatCode="General"/>
      <fill>
        <patternFill patternType="solid">
          <fgColor indexed="64"/>
          <bgColor rgb="FF58BDFD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E14" totalsRowShown="0" headerRowDxfId="8" dataDxfId="6" headerRowBorderDxfId="7" tableBorderDxfId="5">
  <autoFilter ref="A1:E14"/>
  <tableColumns count="5">
    <tableColumn id="1" name="Frequency of PE" dataDxfId="4"/>
    <tableColumn id="2" name="Underweight" dataDxfId="3"/>
    <tableColumn id="3" name="Normal Weight" dataDxfId="2"/>
    <tableColumn id="4" name="Overweight" dataDxfId="1"/>
    <tableColumn id="5" name="Obes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showRuler="0" workbookViewId="0">
      <selection activeCell="B6" sqref="B6:E6"/>
    </sheetView>
  </sheetViews>
  <sheetFormatPr baseColWidth="10" defaultRowHeight="15" x14ac:dyDescent="0"/>
  <cols>
    <col min="1" max="1" width="21.5" style="1" customWidth="1"/>
    <col min="2" max="2" width="19.33203125" style="1" customWidth="1"/>
    <col min="3" max="3" width="22.33203125" style="1" customWidth="1"/>
    <col min="4" max="4" width="17.5" style="1" customWidth="1"/>
    <col min="5" max="5" width="17.83203125" style="1" customWidth="1"/>
    <col min="6" max="16384" width="10.83203125" style="1"/>
  </cols>
  <sheetData>
    <row r="1" spans="1:5" ht="16" thickBot="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>
      <c r="A2" s="4">
        <v>0</v>
      </c>
      <c r="B2" s="8">
        <v>5.135E-2</v>
      </c>
      <c r="C2" s="8">
        <v>0.53549999999999998</v>
      </c>
      <c r="D2" s="8">
        <v>0.18486</v>
      </c>
      <c r="E2" s="10">
        <v>0.22828999999999999</v>
      </c>
    </row>
    <row r="3" spans="1:5" ht="16" thickBot="1">
      <c r="A3" s="3"/>
      <c r="B3" s="9" t="s">
        <v>13</v>
      </c>
      <c r="C3" s="9" t="s">
        <v>18</v>
      </c>
      <c r="D3" s="9" t="s">
        <v>24</v>
      </c>
      <c r="E3" s="2" t="s">
        <v>30</v>
      </c>
    </row>
    <row r="4" spans="1:5">
      <c r="A4" s="4">
        <v>1</v>
      </c>
      <c r="B4" s="8">
        <v>1.5350000000000001E-2</v>
      </c>
      <c r="C4" s="8">
        <v>0.78495000000000004</v>
      </c>
      <c r="D4" s="8">
        <v>5.4550000000000001E-2</v>
      </c>
      <c r="E4" s="10">
        <v>0.14515</v>
      </c>
    </row>
    <row r="5" spans="1:5" ht="16" thickBot="1">
      <c r="A5" s="3"/>
      <c r="B5" s="9" t="s">
        <v>14</v>
      </c>
      <c r="C5" s="9" t="s">
        <v>19</v>
      </c>
      <c r="D5" s="9" t="s">
        <v>25</v>
      </c>
      <c r="E5" s="2" t="s">
        <v>31</v>
      </c>
    </row>
    <row r="6" spans="1:5">
      <c r="A6" s="4">
        <v>2</v>
      </c>
      <c r="B6" s="8">
        <v>5.7729999999999997E-2</v>
      </c>
      <c r="C6" s="8">
        <v>0.59018999999999999</v>
      </c>
      <c r="D6" s="8">
        <v>0.13891000000000001</v>
      </c>
      <c r="E6" s="10">
        <v>0.21317</v>
      </c>
    </row>
    <row r="7" spans="1:5" ht="16" thickBot="1">
      <c r="A7" s="3"/>
      <c r="B7" s="9" t="s">
        <v>15</v>
      </c>
      <c r="C7" s="9" t="s">
        <v>20</v>
      </c>
      <c r="D7" s="9" t="s">
        <v>26</v>
      </c>
      <c r="E7" s="2" t="s">
        <v>32</v>
      </c>
    </row>
    <row r="8" spans="1:5">
      <c r="A8" s="4">
        <v>3</v>
      </c>
      <c r="B8" s="8">
        <v>2.8420000000000001E-2</v>
      </c>
      <c r="C8" s="8">
        <v>0.62524000000000002</v>
      </c>
      <c r="D8" s="8">
        <v>0.22009000000000001</v>
      </c>
      <c r="E8" s="10">
        <v>0.12625</v>
      </c>
    </row>
    <row r="9" spans="1:5" ht="16" thickBot="1">
      <c r="A9" s="3"/>
      <c r="B9" s="9" t="s">
        <v>16</v>
      </c>
      <c r="C9" s="9" t="s">
        <v>21</v>
      </c>
      <c r="D9" s="9" t="s">
        <v>27</v>
      </c>
      <c r="E9" s="2" t="s">
        <v>33</v>
      </c>
    </row>
    <row r="10" spans="1:5">
      <c r="A10" s="4">
        <v>4</v>
      </c>
      <c r="B10" s="11">
        <v>0</v>
      </c>
      <c r="C10" s="8">
        <v>0.69381999999999999</v>
      </c>
      <c r="D10" s="8">
        <v>0.15489</v>
      </c>
      <c r="E10" s="10">
        <v>0.15129000000000001</v>
      </c>
    </row>
    <row r="11" spans="1:5" ht="16" thickBot="1">
      <c r="A11" s="3"/>
      <c r="B11" s="7" t="s">
        <v>5</v>
      </c>
      <c r="C11" s="9" t="s">
        <v>22</v>
      </c>
      <c r="D11" s="9" t="s">
        <v>28</v>
      </c>
      <c r="E11" s="2" t="s">
        <v>34</v>
      </c>
    </row>
    <row r="12" spans="1:5">
      <c r="A12" s="4">
        <v>5</v>
      </c>
      <c r="B12" s="8">
        <v>9.3600000000000003E-3</v>
      </c>
      <c r="C12" s="8">
        <v>0.58980999999999995</v>
      </c>
      <c r="D12" s="8">
        <v>0.16342999999999999</v>
      </c>
      <c r="E12" s="10">
        <v>0.2374</v>
      </c>
    </row>
    <row r="13" spans="1:5" ht="16" thickBot="1">
      <c r="A13" s="3"/>
      <c r="B13" s="9" t="s">
        <v>17</v>
      </c>
      <c r="C13" s="9" t="s">
        <v>23</v>
      </c>
      <c r="D13" s="9" t="s">
        <v>29</v>
      </c>
      <c r="E13" s="2" t="s">
        <v>35</v>
      </c>
    </row>
    <row r="14" spans="1:5">
      <c r="A14" s="36" t="s">
        <v>74</v>
      </c>
      <c r="B14" s="37">
        <f>AVERAGE(B2,B4,B6,B8,B10,B12)</f>
        <v>2.7035E-2</v>
      </c>
      <c r="C14" s="37">
        <f t="shared" ref="C14:E14" si="0">AVERAGE(C2,C4,C6,C8,C10,C12)</f>
        <v>0.63658500000000007</v>
      </c>
      <c r="D14" s="37">
        <f t="shared" si="0"/>
        <v>0.15278833333333333</v>
      </c>
      <c r="E14" s="37">
        <f t="shared" si="0"/>
        <v>0.18359166666666668</v>
      </c>
    </row>
    <row r="20" spans="2:5">
      <c r="B20" s="23"/>
      <c r="C20" s="23"/>
      <c r="D20" s="23"/>
      <c r="E20" s="23"/>
    </row>
    <row r="21" spans="2:5">
      <c r="B21" s="10"/>
      <c r="C21" s="10"/>
      <c r="D21" s="10"/>
      <c r="E21" s="10"/>
    </row>
    <row r="22" spans="2:5">
      <c r="B22" s="10"/>
      <c r="C22" s="10"/>
      <c r="D22" s="10"/>
      <c r="E22" s="10"/>
    </row>
    <row r="23" spans="2:5">
      <c r="B23" s="10"/>
      <c r="C23" s="10"/>
      <c r="D23" s="10"/>
      <c r="E23" s="10"/>
    </row>
    <row r="24" spans="2:5">
      <c r="B24" s="24"/>
      <c r="C24" s="24"/>
      <c r="D24" s="24"/>
      <c r="E24" s="24"/>
    </row>
  </sheetData>
  <pageMargins left="0.75" right="0.75" top="1" bottom="1" header="0.5" footer="0.5"/>
  <pageSetup orientation="portrait" horizontalDpi="4294967292" verticalDpi="4294967292"/>
  <ignoredErrors>
    <ignoredError sqref="B11" numberStoredAsText="1"/>
  </ignoredError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showRuler="0" workbookViewId="0">
      <selection activeCell="O21" sqref="O21"/>
    </sheetView>
  </sheetViews>
  <sheetFormatPr baseColWidth="10" defaultRowHeight="15" x14ac:dyDescent="0"/>
  <cols>
    <col min="1" max="1" width="14.33203125" style="15" bestFit="1" customWidth="1"/>
    <col min="2" max="2" width="13.33203125" style="15" customWidth="1"/>
    <col min="3" max="4" width="10.83203125" style="15"/>
    <col min="5" max="5" width="11.83203125" style="15" customWidth="1"/>
    <col min="6" max="7" width="10.83203125" style="15"/>
    <col min="8" max="8" width="11.83203125" style="15" customWidth="1"/>
    <col min="9" max="10" width="10.83203125" style="15"/>
    <col min="11" max="11" width="12" style="15" customWidth="1"/>
    <col min="12" max="13" width="10.83203125" style="15"/>
    <col min="14" max="21" width="10.83203125" style="29"/>
    <col min="22" max="16384" width="10.83203125" style="15"/>
  </cols>
  <sheetData>
    <row r="1" spans="1:21">
      <c r="A1" s="12" t="s">
        <v>0</v>
      </c>
      <c r="B1" s="13"/>
      <c r="C1" s="13" t="s">
        <v>6</v>
      </c>
      <c r="D1" s="14"/>
      <c r="E1" s="13"/>
      <c r="F1" s="13" t="s">
        <v>10</v>
      </c>
      <c r="G1" s="14"/>
      <c r="H1" s="13"/>
      <c r="I1" s="13" t="s">
        <v>11</v>
      </c>
      <c r="J1" s="14"/>
      <c r="K1" s="13"/>
      <c r="L1" s="13" t="s">
        <v>12</v>
      </c>
      <c r="M1" s="14"/>
      <c r="N1" s="38"/>
    </row>
    <row r="2" spans="1:21" s="19" customFormat="1" ht="76" thickBot="1">
      <c r="A2" s="16"/>
      <c r="B2" s="17" t="s">
        <v>7</v>
      </c>
      <c r="C2" s="17" t="s">
        <v>36</v>
      </c>
      <c r="D2" s="18" t="s">
        <v>9</v>
      </c>
      <c r="E2" s="17" t="s">
        <v>7</v>
      </c>
      <c r="F2" s="17" t="s">
        <v>8</v>
      </c>
      <c r="G2" s="18" t="s">
        <v>9</v>
      </c>
      <c r="H2" s="17" t="s">
        <v>7</v>
      </c>
      <c r="I2" s="17" t="s">
        <v>8</v>
      </c>
      <c r="J2" s="18" t="s">
        <v>9</v>
      </c>
      <c r="K2" s="17" t="s">
        <v>7</v>
      </c>
      <c r="L2" s="17" t="s">
        <v>8</v>
      </c>
      <c r="M2" s="18" t="s">
        <v>9</v>
      </c>
      <c r="N2" s="39" t="s">
        <v>76</v>
      </c>
      <c r="O2" s="30"/>
      <c r="P2" s="30"/>
      <c r="Q2" s="30"/>
      <c r="R2" s="30"/>
      <c r="S2" s="30"/>
      <c r="T2" s="30"/>
      <c r="U2" s="30"/>
    </row>
    <row r="3" spans="1:21">
      <c r="A3" s="20">
        <v>0</v>
      </c>
      <c r="B3" s="21">
        <v>4.4600000000000004E-3</v>
      </c>
      <c r="C3" s="21">
        <v>5.3699999999999998E-3</v>
      </c>
      <c r="D3" s="22">
        <v>0</v>
      </c>
      <c r="E3" s="21">
        <v>7.3000000000000001E-3</v>
      </c>
      <c r="F3" s="21">
        <v>9.1490000000000002E-2</v>
      </c>
      <c r="G3" s="22">
        <v>3.6900000000000001E-3</v>
      </c>
      <c r="H3" s="21">
        <v>0</v>
      </c>
      <c r="I3" s="21">
        <v>2.5260000000000001E-2</v>
      </c>
      <c r="J3" s="22">
        <v>1.0120000000000001E-2</v>
      </c>
      <c r="K3" s="21">
        <v>0</v>
      </c>
      <c r="L3" s="21">
        <v>8.6E-3</v>
      </c>
      <c r="M3" s="22">
        <v>3.508E-2</v>
      </c>
      <c r="N3" s="42">
        <f>B3+F3+J3+M3</f>
        <v>0.14115</v>
      </c>
    </row>
    <row r="4" spans="1:21" s="28" customFormat="1">
      <c r="A4" s="25"/>
      <c r="B4" s="26" t="s">
        <v>45</v>
      </c>
      <c r="C4" s="26" t="s">
        <v>49</v>
      </c>
      <c r="D4" s="27" t="s">
        <v>5</v>
      </c>
      <c r="E4" s="26" t="s">
        <v>69</v>
      </c>
      <c r="F4" s="26" t="s">
        <v>37</v>
      </c>
      <c r="G4" s="27" t="s">
        <v>56</v>
      </c>
      <c r="H4" s="26" t="s">
        <v>5</v>
      </c>
      <c r="I4" s="26" t="s">
        <v>47</v>
      </c>
      <c r="J4" s="27" t="s">
        <v>64</v>
      </c>
      <c r="K4" s="26" t="s">
        <v>5</v>
      </c>
      <c r="L4" s="26" t="s">
        <v>43</v>
      </c>
      <c r="M4" s="27" t="s">
        <v>61</v>
      </c>
      <c r="N4" s="42"/>
      <c r="O4" s="31"/>
      <c r="P4" s="31"/>
      <c r="Q4" s="31"/>
      <c r="R4" s="31"/>
      <c r="S4" s="31"/>
      <c r="T4" s="31"/>
      <c r="U4" s="31"/>
    </row>
    <row r="5" spans="1:21">
      <c r="A5" s="20">
        <v>1</v>
      </c>
      <c r="B5" s="21">
        <v>6.7000000000000002E-4</v>
      </c>
      <c r="C5" s="21">
        <v>0</v>
      </c>
      <c r="D5" s="22">
        <v>0</v>
      </c>
      <c r="E5" s="21">
        <v>6.3400000000000001E-3</v>
      </c>
      <c r="F5" s="21">
        <v>2.7060000000000001E-2</v>
      </c>
      <c r="G5" s="22">
        <v>6.6E-4</v>
      </c>
      <c r="H5" s="21">
        <v>0</v>
      </c>
      <c r="I5" s="21">
        <v>1.91E-3</v>
      </c>
      <c r="J5" s="22">
        <v>4.4999999999999999E-4</v>
      </c>
      <c r="K5" s="21">
        <v>0</v>
      </c>
      <c r="L5" s="21">
        <v>1.97E-3</v>
      </c>
      <c r="M5" s="22">
        <v>4.3299999999999996E-3</v>
      </c>
      <c r="N5" s="42">
        <f t="shared" ref="N5:N13" si="0">B5+F5+J5+M5</f>
        <v>3.2509999999999997E-2</v>
      </c>
    </row>
    <row r="6" spans="1:21" s="28" customFormat="1">
      <c r="A6" s="25"/>
      <c r="B6" s="26" t="s">
        <v>53</v>
      </c>
      <c r="C6" s="26" t="s">
        <v>5</v>
      </c>
      <c r="D6" s="27" t="s">
        <v>5</v>
      </c>
      <c r="E6" s="26" t="s">
        <v>49</v>
      </c>
      <c r="F6" s="26" t="s">
        <v>38</v>
      </c>
      <c r="G6" s="27" t="s">
        <v>53</v>
      </c>
      <c r="H6" s="26" t="s">
        <v>5</v>
      </c>
      <c r="I6" s="26" t="s">
        <v>48</v>
      </c>
      <c r="J6" s="27" t="s">
        <v>51</v>
      </c>
      <c r="K6" s="26" t="s">
        <v>5</v>
      </c>
      <c r="L6" s="26" t="s">
        <v>44</v>
      </c>
      <c r="M6" s="27" t="s">
        <v>62</v>
      </c>
      <c r="N6" s="42"/>
      <c r="O6" s="31"/>
      <c r="P6" s="31"/>
      <c r="Q6" s="31"/>
      <c r="R6" s="31"/>
      <c r="S6" s="31"/>
      <c r="T6" s="31"/>
      <c r="U6" s="31"/>
    </row>
    <row r="7" spans="1:21">
      <c r="A7" s="20">
        <v>2</v>
      </c>
      <c r="B7" s="21">
        <v>4.6100000000000004E-3</v>
      </c>
      <c r="C7" s="21">
        <v>6.9999999999999999E-4</v>
      </c>
      <c r="D7" s="22">
        <v>0</v>
      </c>
      <c r="E7" s="21">
        <v>1.17E-3</v>
      </c>
      <c r="F7" s="21">
        <v>4.5159999999999999E-2</v>
      </c>
      <c r="G7" s="22">
        <v>7.9500000000000005E-3</v>
      </c>
      <c r="H7" s="21">
        <v>0</v>
      </c>
      <c r="I7" s="21">
        <v>1.14E-2</v>
      </c>
      <c r="J7" s="22">
        <v>1.3699999999999999E-3</v>
      </c>
      <c r="K7" s="21">
        <v>0</v>
      </c>
      <c r="L7" s="21">
        <v>4.2599999999999999E-3</v>
      </c>
      <c r="M7" s="22">
        <v>1.5339999999999999E-2</v>
      </c>
      <c r="N7" s="42">
        <f t="shared" si="0"/>
        <v>6.6480000000000011E-2</v>
      </c>
    </row>
    <row r="8" spans="1:21" s="28" customFormat="1">
      <c r="A8" s="25"/>
      <c r="B8" s="26" t="s">
        <v>71</v>
      </c>
      <c r="C8" s="26" t="s">
        <v>53</v>
      </c>
      <c r="D8" s="27" t="s">
        <v>5</v>
      </c>
      <c r="E8" s="26" t="s">
        <v>55</v>
      </c>
      <c r="F8" s="26" t="s">
        <v>39</v>
      </c>
      <c r="G8" s="27" t="s">
        <v>57</v>
      </c>
      <c r="H8" s="26" t="s">
        <v>5</v>
      </c>
      <c r="I8" s="26" t="s">
        <v>49</v>
      </c>
      <c r="J8" s="27" t="s">
        <v>65</v>
      </c>
      <c r="K8" s="26" t="s">
        <v>5</v>
      </c>
      <c r="L8" s="26" t="s">
        <v>45</v>
      </c>
      <c r="M8" s="27" t="s">
        <v>63</v>
      </c>
      <c r="N8" s="42"/>
      <c r="O8" s="31"/>
      <c r="P8" s="31"/>
      <c r="Q8" s="31"/>
      <c r="R8" s="31"/>
      <c r="S8" s="31"/>
      <c r="T8" s="31"/>
      <c r="U8" s="31"/>
    </row>
    <row r="9" spans="1:21">
      <c r="A9" s="20">
        <v>3</v>
      </c>
      <c r="B9" s="21">
        <v>2.9399999999999999E-3</v>
      </c>
      <c r="C9" s="21">
        <v>3.9199999999999999E-3</v>
      </c>
      <c r="D9" s="22">
        <v>0</v>
      </c>
      <c r="E9" s="21">
        <v>6.0099999999999997E-3</v>
      </c>
      <c r="F9" s="21">
        <v>0.13919000000000001</v>
      </c>
      <c r="G9" s="22">
        <v>5.5500000000000002E-3</v>
      </c>
      <c r="H9" s="21">
        <v>0</v>
      </c>
      <c r="I9" s="21">
        <v>3.773E-2</v>
      </c>
      <c r="J9" s="22">
        <v>1.5339999999999999E-2</v>
      </c>
      <c r="K9" s="21">
        <v>0</v>
      </c>
      <c r="L9" s="21">
        <v>6.43E-3</v>
      </c>
      <c r="M9" s="22">
        <v>2.401E-2</v>
      </c>
      <c r="N9" s="42">
        <f t="shared" si="0"/>
        <v>0.18148</v>
      </c>
    </row>
    <row r="10" spans="1:21" s="28" customFormat="1">
      <c r="A10" s="25"/>
      <c r="B10" s="26" t="s">
        <v>72</v>
      </c>
      <c r="C10" s="26" t="s">
        <v>54</v>
      </c>
      <c r="D10" s="27" t="s">
        <v>5</v>
      </c>
      <c r="E10" s="26" t="s">
        <v>56</v>
      </c>
      <c r="F10" s="26" t="s">
        <v>40</v>
      </c>
      <c r="G10" s="27" t="s">
        <v>58</v>
      </c>
      <c r="H10" s="26" t="s">
        <v>5</v>
      </c>
      <c r="I10" s="26" t="s">
        <v>50</v>
      </c>
      <c r="J10" s="27" t="s">
        <v>66</v>
      </c>
      <c r="K10" s="26" t="s">
        <v>5</v>
      </c>
      <c r="L10" s="26" t="s">
        <v>43</v>
      </c>
      <c r="M10" s="27" t="s">
        <v>63</v>
      </c>
      <c r="N10" s="42"/>
      <c r="O10" s="31"/>
      <c r="P10" s="31"/>
      <c r="Q10" s="31"/>
      <c r="R10" s="31"/>
      <c r="S10" s="31"/>
      <c r="T10" s="31"/>
      <c r="U10" s="31"/>
    </row>
    <row r="11" spans="1:21">
      <c r="A11" s="20">
        <v>4</v>
      </c>
      <c r="B11" s="21">
        <v>0</v>
      </c>
      <c r="C11" s="21">
        <v>0</v>
      </c>
      <c r="D11" s="22">
        <v>0</v>
      </c>
      <c r="E11" s="21">
        <v>7.2000000000000005E-4</v>
      </c>
      <c r="F11" s="21">
        <v>1.8579999999999999E-2</v>
      </c>
      <c r="G11" s="22">
        <v>1.0200000000000001E-3</v>
      </c>
      <c r="H11" s="21">
        <v>0</v>
      </c>
      <c r="I11" s="21">
        <v>5.2999999999999998E-4</v>
      </c>
      <c r="J11" s="22">
        <v>4.0000000000000001E-3</v>
      </c>
      <c r="K11" s="21">
        <v>0</v>
      </c>
      <c r="L11" s="21">
        <v>1.89E-3</v>
      </c>
      <c r="M11" s="22">
        <v>2.5400000000000002E-3</v>
      </c>
      <c r="N11" s="42">
        <f t="shared" si="0"/>
        <v>2.512E-2</v>
      </c>
    </row>
    <row r="12" spans="1:21" s="28" customFormat="1">
      <c r="A12" s="25"/>
      <c r="B12" s="26" t="s">
        <v>5</v>
      </c>
      <c r="C12" s="26" t="s">
        <v>5</v>
      </c>
      <c r="D12" s="27" t="s">
        <v>5</v>
      </c>
      <c r="E12" s="26" t="s">
        <v>53</v>
      </c>
      <c r="F12" s="26" t="s">
        <v>41</v>
      </c>
      <c r="G12" s="27" t="s">
        <v>59</v>
      </c>
      <c r="H12" s="26" t="s">
        <v>5</v>
      </c>
      <c r="I12" s="26" t="s">
        <v>51</v>
      </c>
      <c r="J12" s="27" t="s">
        <v>67</v>
      </c>
      <c r="K12" s="26" t="s">
        <v>5</v>
      </c>
      <c r="L12" s="26" t="s">
        <v>44</v>
      </c>
      <c r="M12" s="27" t="s">
        <v>56</v>
      </c>
      <c r="N12" s="42"/>
      <c r="O12" s="31"/>
      <c r="P12" s="31"/>
      <c r="Q12" s="31"/>
      <c r="R12" s="31"/>
      <c r="S12" s="31"/>
      <c r="T12" s="31"/>
      <c r="U12" s="31"/>
    </row>
    <row r="13" spans="1:21">
      <c r="A13" s="20">
        <v>5</v>
      </c>
      <c r="B13" s="21">
        <v>2.1900000000000001E-3</v>
      </c>
      <c r="C13" s="21">
        <v>1.58E-3</v>
      </c>
      <c r="D13" s="22">
        <v>0</v>
      </c>
      <c r="E13" s="21">
        <v>3.032E-2</v>
      </c>
      <c r="F13" s="21">
        <v>0.19961000000000001</v>
      </c>
      <c r="G13" s="22">
        <v>7.7099999999999998E-3</v>
      </c>
      <c r="H13" s="21">
        <v>0</v>
      </c>
      <c r="I13" s="21">
        <v>4.8340000000000001E-2</v>
      </c>
      <c r="J13" s="22">
        <v>1.7500000000000002E-2</v>
      </c>
      <c r="K13" s="21">
        <v>5.5999999999999995E-4</v>
      </c>
      <c r="L13" s="21">
        <v>4.922E-2</v>
      </c>
      <c r="M13" s="22">
        <v>4.5870000000000001E-2</v>
      </c>
      <c r="N13" s="42">
        <f t="shared" si="0"/>
        <v>0.26517000000000002</v>
      </c>
    </row>
    <row r="14" spans="1:21" s="28" customFormat="1" ht="16" thickBot="1">
      <c r="A14" s="32"/>
      <c r="B14" s="33" t="s">
        <v>48</v>
      </c>
      <c r="C14" s="33" t="s">
        <v>55</v>
      </c>
      <c r="D14" s="34" t="s">
        <v>5</v>
      </c>
      <c r="E14" s="33" t="s">
        <v>70</v>
      </c>
      <c r="F14" s="33" t="s">
        <v>42</v>
      </c>
      <c r="G14" s="34" t="s">
        <v>60</v>
      </c>
      <c r="H14" s="33" t="s">
        <v>5</v>
      </c>
      <c r="I14" s="33" t="s">
        <v>52</v>
      </c>
      <c r="J14" s="34" t="s">
        <v>68</v>
      </c>
      <c r="K14" s="33" t="s">
        <v>78</v>
      </c>
      <c r="L14" s="33" t="s">
        <v>46</v>
      </c>
      <c r="M14" s="34" t="s">
        <v>46</v>
      </c>
      <c r="N14" s="43"/>
      <c r="O14" s="31"/>
      <c r="P14" s="31"/>
      <c r="Q14" s="31"/>
      <c r="R14" s="31"/>
      <c r="S14" s="31"/>
      <c r="T14" s="31"/>
      <c r="U14" s="31"/>
    </row>
    <row r="15" spans="1:21" ht="75">
      <c r="A15" s="35" t="s">
        <v>75</v>
      </c>
      <c r="B15" s="40"/>
      <c r="C15" s="40">
        <f>B3+B5+B7+B9+B11+B13</f>
        <v>1.4870000000000001E-2</v>
      </c>
      <c r="D15" s="41"/>
      <c r="E15" s="40"/>
      <c r="F15" s="40">
        <f xml:space="preserve"> F3+F5+F7+F9+F11+F13</f>
        <v>0.52109000000000005</v>
      </c>
      <c r="G15" s="41"/>
      <c r="H15" s="40"/>
      <c r="I15" s="40">
        <f xml:space="preserve"> J3+J5+J7+J9+J11+J13</f>
        <v>4.8780000000000004E-2</v>
      </c>
      <c r="J15" s="41"/>
      <c r="K15" s="40"/>
      <c r="L15" s="40">
        <f xml:space="preserve"> M3+M5+M7+M9+M11+M13</f>
        <v>0.12717000000000001</v>
      </c>
      <c r="M15" s="41"/>
      <c r="N15" s="44">
        <f xml:space="preserve"> SUM(N3:N13)</f>
        <v>0.71191000000000004</v>
      </c>
    </row>
    <row r="19" spans="6:6">
      <c r="F19" s="15" t="s">
        <v>73</v>
      </c>
    </row>
  </sheetData>
  <phoneticPr fontId="8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Ruler="0" workbookViewId="0">
      <selection activeCell="D20" sqref="D20"/>
    </sheetView>
  </sheetViews>
  <sheetFormatPr baseColWidth="10" defaultRowHeight="15" x14ac:dyDescent="0"/>
  <cols>
    <col min="1" max="1" width="17.1640625" style="15" customWidth="1"/>
    <col min="2" max="2" width="14.6640625" style="15" customWidth="1"/>
    <col min="3" max="3" width="15.6640625" style="15" customWidth="1"/>
    <col min="4" max="4" width="14.1640625" style="15" customWidth="1"/>
    <col min="5" max="5" width="14.83203125" style="15" customWidth="1"/>
    <col min="6" max="16384" width="10.83203125" style="15"/>
  </cols>
  <sheetData>
    <row r="1" spans="1:6" ht="16" thickBot="1">
      <c r="A1" s="55" t="s">
        <v>0</v>
      </c>
      <c r="B1" s="56" t="s">
        <v>1</v>
      </c>
      <c r="C1" s="56" t="s">
        <v>2</v>
      </c>
      <c r="D1" s="56" t="s">
        <v>3</v>
      </c>
      <c r="E1" s="56" t="s">
        <v>4</v>
      </c>
    </row>
    <row r="2" spans="1:6">
      <c r="A2" s="45">
        <v>0</v>
      </c>
      <c r="B2" s="52">
        <v>9.8300000000000002E-3</v>
      </c>
      <c r="C2" s="8">
        <v>0.10247000000000001</v>
      </c>
      <c r="D2" s="8">
        <v>3.5369999999999999E-2</v>
      </c>
      <c r="E2" s="8">
        <v>4.3679999999999997E-2</v>
      </c>
    </row>
    <row r="3" spans="1:6" ht="16" thickBot="1">
      <c r="A3" s="46"/>
      <c r="B3" s="48" t="s">
        <v>79</v>
      </c>
      <c r="C3" s="48" t="s">
        <v>92</v>
      </c>
      <c r="D3" s="9" t="s">
        <v>82</v>
      </c>
      <c r="E3" s="9" t="s">
        <v>88</v>
      </c>
    </row>
    <row r="4" spans="1:6">
      <c r="A4" s="45">
        <v>1</v>
      </c>
      <c r="B4" s="53">
        <v>6.7000000000000002E-4</v>
      </c>
      <c r="C4" s="8">
        <v>3.4070000000000003E-2</v>
      </c>
      <c r="D4" s="8">
        <v>2.3700000000000001E-3</v>
      </c>
      <c r="E4" s="8">
        <v>6.3E-3</v>
      </c>
    </row>
    <row r="5" spans="1:6" ht="16" thickBot="1">
      <c r="A5" s="46"/>
      <c r="B5" s="48" t="s">
        <v>53</v>
      </c>
      <c r="C5" s="48" t="s">
        <v>91</v>
      </c>
      <c r="D5" s="9" t="s">
        <v>54</v>
      </c>
      <c r="E5" s="9" t="s">
        <v>87</v>
      </c>
    </row>
    <row r="6" spans="1:6">
      <c r="A6" s="45">
        <v>2</v>
      </c>
      <c r="B6" s="53">
        <v>5.3099999999999996E-3</v>
      </c>
      <c r="C6" s="8">
        <v>5.4269999999999999E-2</v>
      </c>
      <c r="D6" s="8">
        <v>1.277E-2</v>
      </c>
      <c r="E6" s="8">
        <v>1.9599999999999999E-2</v>
      </c>
    </row>
    <row r="7" spans="1:6" ht="16" thickBot="1">
      <c r="A7" s="46"/>
      <c r="B7" s="48" t="s">
        <v>71</v>
      </c>
      <c r="C7" s="9" t="s">
        <v>83</v>
      </c>
      <c r="D7" s="9" t="s">
        <v>49</v>
      </c>
      <c r="E7" s="9" t="s">
        <v>86</v>
      </c>
    </row>
    <row r="8" spans="1:6">
      <c r="A8" s="45">
        <v>3</v>
      </c>
      <c r="B8" s="53">
        <v>6.8500000000000002E-3</v>
      </c>
      <c r="C8" s="8">
        <v>0.15075</v>
      </c>
      <c r="D8" s="8">
        <v>5.3069999999999999E-2</v>
      </c>
      <c r="E8" s="8">
        <v>3.0439999999999998E-2</v>
      </c>
    </row>
    <row r="9" spans="1:6" ht="16" thickBot="1">
      <c r="A9" s="46"/>
      <c r="B9" s="48" t="s">
        <v>71</v>
      </c>
      <c r="C9" s="9" t="s">
        <v>90</v>
      </c>
      <c r="D9" s="9" t="s">
        <v>81</v>
      </c>
      <c r="E9" s="9" t="s">
        <v>85</v>
      </c>
    </row>
    <row r="10" spans="1:6">
      <c r="A10" s="45">
        <v>4</v>
      </c>
      <c r="B10" s="49">
        <v>0</v>
      </c>
      <c r="C10" s="8">
        <v>2.0310000000000002E-2</v>
      </c>
      <c r="D10" s="8">
        <v>4.5300000000000002E-3</v>
      </c>
      <c r="E10" s="8">
        <v>4.4299999999999999E-3</v>
      </c>
    </row>
    <row r="11" spans="1:6" ht="16" thickBot="1">
      <c r="A11" s="46"/>
      <c r="B11" s="48" t="s">
        <v>5</v>
      </c>
      <c r="C11" s="9" t="s">
        <v>41</v>
      </c>
      <c r="D11" s="9" t="s">
        <v>67</v>
      </c>
      <c r="E11" s="9" t="s">
        <v>84</v>
      </c>
    </row>
    <row r="12" spans="1:6">
      <c r="A12" s="45">
        <v>5</v>
      </c>
      <c r="B12" s="50">
        <v>3.7699999999999999E-3</v>
      </c>
      <c r="C12" s="8">
        <v>0.23763999999999999</v>
      </c>
      <c r="D12" s="8">
        <v>6.5839999999999996E-2</v>
      </c>
      <c r="E12" s="8">
        <v>9.5649999999999999E-2</v>
      </c>
    </row>
    <row r="13" spans="1:6" ht="16" thickBot="1">
      <c r="A13" s="46"/>
      <c r="B13" s="48" t="s">
        <v>56</v>
      </c>
      <c r="C13" s="9" t="s">
        <v>89</v>
      </c>
      <c r="D13" s="9" t="s">
        <v>80</v>
      </c>
      <c r="E13" s="9" t="s">
        <v>83</v>
      </c>
    </row>
    <row r="14" spans="1:6">
      <c r="A14" s="47" t="s">
        <v>77</v>
      </c>
      <c r="B14" s="51">
        <f xml:space="preserve"> B2+B4+B6+B8+B10+B12</f>
        <v>2.6429999999999999E-2</v>
      </c>
      <c r="C14" s="51">
        <f t="shared" ref="C14:E14" si="0" xml:space="preserve"> C2+C4+C6+C8+C10+C12</f>
        <v>0.59950999999999999</v>
      </c>
      <c r="D14" s="51">
        <f t="shared" si="0"/>
        <v>0.17394999999999999</v>
      </c>
      <c r="E14" s="51">
        <f t="shared" si="0"/>
        <v>0.2001</v>
      </c>
      <c r="F14" s="5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Wong</dc:creator>
  <cp:lastModifiedBy>Erica Wong</cp:lastModifiedBy>
  <cp:lastPrinted>2017-05-04T23:32:20Z</cp:lastPrinted>
  <dcterms:created xsi:type="dcterms:W3CDTF">2017-05-03T19:35:50Z</dcterms:created>
  <dcterms:modified xsi:type="dcterms:W3CDTF">2017-05-05T21:00:52Z</dcterms:modified>
</cp:coreProperties>
</file>