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 Brennan\Desktop\"/>
    </mc:Choice>
  </mc:AlternateContent>
  <xr:revisionPtr revIDLastSave="0" documentId="13_ncr:1_{5BFDABCE-CE2C-41C6-A9E2-D36B1646CDAC}" xr6:coauthVersionLast="47" xr6:coauthVersionMax="47" xr10:uidLastSave="{00000000-0000-0000-0000-000000000000}"/>
  <bookViews>
    <workbookView xWindow="-108" yWindow="-108" windowWidth="23256" windowHeight="14016" activeTab="3" xr2:uid="{C9A09277-CA5B-4AC8-9E86-02857E2F93F6}"/>
  </bookViews>
  <sheets>
    <sheet name="Benefit 3 - current" sheetId="7" r:id="rId1"/>
    <sheet name="Benefit 3 - next" sheetId="5" r:id="rId2"/>
    <sheet name="Benefit 4 - current" sheetId="4" r:id="rId3"/>
    <sheet name="Benefit 4 - next" sheetId="6" r:id="rId4"/>
    <sheet name="dat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L20" i="1"/>
  <c r="L21" i="1"/>
  <c r="L22" i="1"/>
  <c r="L23" i="1"/>
  <c r="L18" i="1"/>
  <c r="K23" i="1"/>
  <c r="K24" i="1"/>
  <c r="K25" i="1" s="1"/>
  <c r="K26" i="1" s="1"/>
  <c r="K22" i="1"/>
  <c r="K21" i="1"/>
  <c r="E19" i="1"/>
  <c r="E20" i="1" s="1"/>
  <c r="E21" i="1" s="1"/>
  <c r="E22" i="1" s="1"/>
  <c r="E23" i="1" s="1"/>
  <c r="E24" i="1" s="1"/>
  <c r="L10" i="1"/>
  <c r="L6" i="1"/>
  <c r="L7" i="1"/>
  <c r="L8" i="1"/>
  <c r="L9" i="1"/>
  <c r="L5" i="1"/>
  <c r="F6" i="1"/>
  <c r="F7" i="1"/>
  <c r="F8" i="1"/>
  <c r="F5" i="1"/>
  <c r="F19" i="1" l="1"/>
  <c r="F20" i="1" l="1"/>
  <c r="F21" i="1" l="1"/>
  <c r="F22" i="1" l="1"/>
  <c r="F24" i="1" l="1"/>
  <c r="F23" i="1"/>
</calcChain>
</file>

<file path=xl/sharedStrings.xml><?xml version="1.0" encoding="utf-8"?>
<sst xmlns="http://schemas.openxmlformats.org/spreadsheetml/2006/main" count="16" uniqueCount="5">
  <si>
    <t>Benefit 4</t>
  </si>
  <si>
    <t>Reporting Year</t>
  </si>
  <si>
    <t>Benefit 3</t>
  </si>
  <si>
    <t>Forecast Value</t>
  </si>
  <si>
    <t>Cumulative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</si>
</sst>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44" fontId="1" fillId="0" borderId="0" xfId="0" applyNumberFormat="1" applyFont="1"/>
    <xf numFmtId="0" fontId="0" fillId="0" borderId="0" xfId="0" applyAlignme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Benefit</a:t>
            </a:r>
            <a:r>
              <a:rPr lang="en-US" baseline="0"/>
              <a:t> 3 - </a:t>
            </a:r>
            <a:r>
              <a:rPr lang="en-US"/>
              <a:t>Value of </a:t>
            </a:r>
            <a:r>
              <a:rPr lang="en-US" baseline="0"/>
              <a:t>Active Upgrades</a:t>
            </a:r>
          </a:p>
          <a:p>
            <a:pPr>
              <a:defRPr/>
            </a:pPr>
            <a:r>
              <a:rPr lang="en-US" baseline="0"/>
              <a:t>Current Grant Period (2020 - 2022)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data!$K$4</c:f>
              <c:strCache>
                <c:ptCount val="1"/>
                <c:pt idx="0">
                  <c:v>Forecast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data!$D$5:$D$13</c:f>
              <c:numCache>
                <c:formatCode>General</c:formatCode>
                <c:ptCount val="9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data!$K$5:$K$7</c:f>
              <c:numCache>
                <c:formatCode>0.00</c:formatCode>
                <c:ptCount val="3"/>
                <c:pt idx="0">
                  <c:v>0.13</c:v>
                </c:pt>
                <c:pt idx="1">
                  <c:v>3.62</c:v>
                </c:pt>
                <c:pt idx="2">
                  <c:v>6.9349999999999996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9-4546-90E9-F9C95A605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7366896"/>
        <c:axId val="1627365232"/>
      </c:barChart>
      <c:lineChart>
        <c:grouping val="standard"/>
        <c:varyColors val="0"/>
        <c:ser>
          <c:idx val="1"/>
          <c:order val="1"/>
          <c:tx>
            <c:strRef>
              <c:f>data!$L$4</c:f>
              <c:strCache>
                <c:ptCount val="1"/>
                <c:pt idx="0">
                  <c:v>Cumulative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data!$D$11:$D$13</c:f>
              <c:numCache>
                <c:formatCode>General</c:formatCode>
                <c:ptCount val="3"/>
              </c:numCache>
            </c:numRef>
          </c:cat>
          <c:val>
            <c:numRef>
              <c:f>data!$L$5:$L$7</c:f>
              <c:numCache>
                <c:formatCode>0.00</c:formatCode>
                <c:ptCount val="3"/>
                <c:pt idx="0">
                  <c:v>0.13</c:v>
                </c:pt>
                <c:pt idx="1">
                  <c:v>3.75</c:v>
                </c:pt>
                <c:pt idx="2">
                  <c:v>10.684999999999999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9-4546-90E9-F9C95A605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136896"/>
        <c:axId val="915893312"/>
      </c:lineChart>
      <c:catAx>
        <c:axId val="16273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65232"/>
        <c:crosses val="autoZero"/>
        <c:auto val="1"/>
        <c:lblAlgn val="ctr"/>
        <c:lblOffset val="100"/>
        <c:noMultiLvlLbl val="0"/>
      </c:catAx>
      <c:valAx>
        <c:axId val="1627365232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(million 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66896"/>
        <c:crosses val="autoZero"/>
        <c:crossBetween val="between"/>
      </c:valAx>
      <c:valAx>
        <c:axId val="915893312"/>
        <c:scaling>
          <c:orientation val="minMax"/>
          <c:max val="1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Value (million 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36896"/>
        <c:crosses val="max"/>
        <c:crossBetween val="between"/>
      </c:valAx>
      <c:catAx>
        <c:axId val="12261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589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Benefit</a:t>
            </a:r>
            <a:r>
              <a:rPr lang="en-US" baseline="0"/>
              <a:t> 3 - </a:t>
            </a:r>
            <a:r>
              <a:rPr lang="en-US"/>
              <a:t>Value of </a:t>
            </a:r>
            <a:r>
              <a:rPr lang="en-US" baseline="0"/>
              <a:t>Active Upgrades</a:t>
            </a:r>
          </a:p>
          <a:p>
            <a:pPr>
              <a:defRPr/>
            </a:pPr>
            <a:r>
              <a:rPr lang="en-US" baseline="0"/>
              <a:t>Current Grant Period (2023 - 2028)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data!$K$4</c:f>
              <c:strCache>
                <c:ptCount val="1"/>
                <c:pt idx="0">
                  <c:v>Forecast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data!$J$21:$J$26</c:f>
              <c:numCache>
                <c:formatCode>General</c:formatCode>
                <c:ptCount val="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</c:numCache>
            </c:numRef>
          </c:cat>
          <c:val>
            <c:numRef>
              <c:f>data!$K$21:$K$26</c:f>
              <c:numCache>
                <c:formatCode>0.00</c:formatCode>
                <c:ptCount val="6"/>
                <c:pt idx="0">
                  <c:v>13.87</c:v>
                </c:pt>
                <c:pt idx="1">
                  <c:v>27.74</c:v>
                </c:pt>
                <c:pt idx="2">
                  <c:v>55.48</c:v>
                </c:pt>
                <c:pt idx="3">
                  <c:v>110.96</c:v>
                </c:pt>
                <c:pt idx="4">
                  <c:v>221.92</c:v>
                </c:pt>
                <c:pt idx="5">
                  <c:v>443.84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8F-4858-854A-912DAB06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7366896"/>
        <c:axId val="1627365232"/>
      </c:barChart>
      <c:lineChart>
        <c:grouping val="standard"/>
        <c:varyColors val="0"/>
        <c:ser>
          <c:idx val="1"/>
          <c:order val="1"/>
          <c:tx>
            <c:strRef>
              <c:f>data!$L$4</c:f>
              <c:strCache>
                <c:ptCount val="1"/>
                <c:pt idx="0">
                  <c:v>Cumulative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data!$J$21:$J$26</c:f>
              <c:numCache>
                <c:formatCode>General</c:formatCode>
                <c:ptCount val="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</c:numCache>
            </c:numRef>
          </c:cat>
          <c:val>
            <c:numRef>
              <c:f>data!$L$18:$L$23</c:f>
              <c:numCache>
                <c:formatCode>0.00</c:formatCode>
                <c:ptCount val="6"/>
                <c:pt idx="0">
                  <c:v>13.87</c:v>
                </c:pt>
                <c:pt idx="1">
                  <c:v>41.61</c:v>
                </c:pt>
                <c:pt idx="2">
                  <c:v>97.09</c:v>
                </c:pt>
                <c:pt idx="3">
                  <c:v>208.05</c:v>
                </c:pt>
                <c:pt idx="4">
                  <c:v>429.97</c:v>
                </c:pt>
                <c:pt idx="5">
                  <c:v>873.81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8F-4858-854A-912DAB06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136896"/>
        <c:axId val="915893312"/>
      </c:lineChart>
      <c:catAx>
        <c:axId val="16273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65232"/>
        <c:crosses val="autoZero"/>
        <c:auto val="1"/>
        <c:lblAlgn val="ctr"/>
        <c:lblOffset val="100"/>
        <c:noMultiLvlLbl val="0"/>
      </c:catAx>
      <c:valAx>
        <c:axId val="162736523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(million 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66896"/>
        <c:crosses val="autoZero"/>
        <c:crossBetween val="between"/>
      </c:valAx>
      <c:valAx>
        <c:axId val="915893312"/>
        <c:scaling>
          <c:orientation val="minMax"/>
          <c:max val="9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Value (million 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36896"/>
        <c:crosses val="max"/>
        <c:crossBetween val="between"/>
      </c:valAx>
      <c:catAx>
        <c:axId val="12261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589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Benefit</a:t>
            </a:r>
            <a:r>
              <a:rPr lang="en-US" baseline="0"/>
              <a:t> 4 - Value of Active Developments</a:t>
            </a:r>
          </a:p>
          <a:p>
            <a:pPr>
              <a:defRPr/>
            </a:pPr>
            <a:r>
              <a:rPr lang="en-US"/>
              <a:t>Current Grant Period (2020 - 2022)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76558617420176"/>
          <c:y val="0.10753260212179035"/>
          <c:w val="0.76433128516608984"/>
          <c:h val="0.809303197944490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data!$E$4</c:f>
              <c:strCache>
                <c:ptCount val="1"/>
                <c:pt idx="0">
                  <c:v>Forecast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data!$D$5:$D$13</c:f>
              <c:numCache>
                <c:formatCode>General</c:formatCode>
                <c:ptCount val="9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data!$E$5:$E$7</c:f>
              <c:numCache>
                <c:formatCode>0.00</c:formatCode>
                <c:ptCount val="3"/>
                <c:pt idx="0">
                  <c:v>0.05</c:v>
                </c:pt>
                <c:pt idx="1">
                  <c:v>80.454999999999998</c:v>
                </c:pt>
                <c:pt idx="2">
                  <c:v>156.6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26-4A75-950E-5B3970B73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7366896"/>
        <c:axId val="1627365232"/>
      </c:barChart>
      <c:lineChart>
        <c:grouping val="standard"/>
        <c:varyColors val="0"/>
        <c:ser>
          <c:idx val="1"/>
          <c:order val="1"/>
          <c:tx>
            <c:strRef>
              <c:f>data!$F$4</c:f>
              <c:strCache>
                <c:ptCount val="1"/>
                <c:pt idx="0">
                  <c:v>Cumulative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data!$D$11:$D$13</c:f>
              <c:numCache>
                <c:formatCode>General</c:formatCode>
                <c:ptCount val="3"/>
              </c:numCache>
            </c:numRef>
          </c:cat>
          <c:val>
            <c:numRef>
              <c:f>data!$F$5:$F$7</c:f>
              <c:numCache>
                <c:formatCode>0.00</c:formatCode>
                <c:ptCount val="3"/>
                <c:pt idx="0">
                  <c:v>0.05</c:v>
                </c:pt>
                <c:pt idx="1">
                  <c:v>80.504999999999995</c:v>
                </c:pt>
                <c:pt idx="2">
                  <c:v>237.10499999999999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26-4A75-950E-5B3970B73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136896"/>
        <c:axId val="915893312"/>
      </c:lineChart>
      <c:catAx>
        <c:axId val="16273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65232"/>
        <c:crosses val="autoZero"/>
        <c:auto val="1"/>
        <c:lblAlgn val="ctr"/>
        <c:lblOffset val="100"/>
        <c:noMultiLvlLbl val="0"/>
      </c:catAx>
      <c:valAx>
        <c:axId val="1627365232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(million £)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66896"/>
        <c:crosses val="autoZero"/>
        <c:crossBetween val="between"/>
      </c:valAx>
      <c:valAx>
        <c:axId val="915893312"/>
        <c:scaling>
          <c:orientation val="minMax"/>
          <c:max val="2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Value (million £)</a:t>
                </a:r>
              </a:p>
            </c:rich>
          </c:tx>
          <c:layout>
            <c:manualLayout>
              <c:xMode val="edge"/>
              <c:yMode val="edge"/>
              <c:x val="0.95771690977400914"/>
              <c:y val="0.39041006074179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36896"/>
        <c:crosses val="max"/>
        <c:crossBetween val="between"/>
      </c:valAx>
      <c:catAx>
        <c:axId val="12261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5893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Benefit</a:t>
            </a:r>
            <a:r>
              <a:rPr lang="en-US" baseline="0"/>
              <a:t> 4 - Value of Active Developments</a:t>
            </a:r>
          </a:p>
          <a:p>
            <a:pPr>
              <a:defRPr/>
            </a:pPr>
            <a:r>
              <a:rPr lang="en-US"/>
              <a:t>Next Grant Period (2023 - 2028)</a:t>
            </a:r>
          </a:p>
        </c:rich>
      </c:tx>
      <c:layout>
        <c:manualLayout>
          <c:xMode val="edge"/>
          <c:yMode val="edge"/>
          <c:x val="0.325870355675759"/>
          <c:y val="3.2298134671459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83497874512943"/>
          <c:y val="5.7066766697634941E-2"/>
          <c:w val="0.75593319937387105"/>
          <c:h val="0.85775039995168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data!$E$17</c:f>
              <c:strCache>
                <c:ptCount val="1"/>
                <c:pt idx="0">
                  <c:v>Forecast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data!$D$19:$D$24</c:f>
              <c:numCache>
                <c:formatCode>General</c:formatCode>
                <c:ptCount val="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</c:numCache>
            </c:numRef>
          </c:cat>
          <c:val>
            <c:numRef>
              <c:f>data!$E$19:$E$24</c:f>
              <c:numCache>
                <c:formatCode>0.00</c:formatCode>
                <c:ptCount val="6"/>
                <c:pt idx="0">
                  <c:v>0.31319999999999998</c:v>
                </c:pt>
                <c:pt idx="1">
                  <c:v>0.62639999999999996</c:v>
                </c:pt>
                <c:pt idx="2">
                  <c:v>1.2527999999999999</c:v>
                </c:pt>
                <c:pt idx="3">
                  <c:v>2.5055999999999998</c:v>
                </c:pt>
                <c:pt idx="4">
                  <c:v>5.0111999999999997</c:v>
                </c:pt>
                <c:pt idx="5">
                  <c:v>10.022399999999999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5-417E-AA68-4B99FC93A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7366896"/>
        <c:axId val="1627365232"/>
      </c:barChart>
      <c:lineChart>
        <c:grouping val="standar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Cumulative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data!$D$19:$D$24</c:f>
              <c:numCache>
                <c:formatCode>General</c:formatCode>
                <c:ptCount val="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</c:numCache>
            </c:numRef>
          </c:cat>
          <c:val>
            <c:numRef>
              <c:f>data!$F$19:$F$24</c:f>
              <c:numCache>
                <c:formatCode>0.00</c:formatCode>
                <c:ptCount val="6"/>
                <c:pt idx="0">
                  <c:v>0.31319999999999998</c:v>
                </c:pt>
                <c:pt idx="1">
                  <c:v>0.93959999999999999</c:v>
                </c:pt>
                <c:pt idx="2">
                  <c:v>2.1924000000000001</c:v>
                </c:pt>
                <c:pt idx="3">
                  <c:v>4.6980000000000004</c:v>
                </c:pt>
                <c:pt idx="4">
                  <c:v>9.7091999999999992</c:v>
                </c:pt>
                <c:pt idx="5">
                  <c:v>19.7316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5-417E-AA68-4B99FC93A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136896"/>
        <c:axId val="915893312"/>
      </c:lineChart>
      <c:catAx>
        <c:axId val="16273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65232"/>
        <c:crosses val="autoZero"/>
        <c:auto val="1"/>
        <c:lblAlgn val="ctr"/>
        <c:lblOffset val="100"/>
        <c:noMultiLvlLbl val="0"/>
      </c:catAx>
      <c:valAx>
        <c:axId val="162736523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  <a:r>
                  <a:rPr lang="en-GB" baseline="0"/>
                  <a:t> (billion £)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66896"/>
        <c:crosses val="autoZero"/>
        <c:crossBetween val="between"/>
      </c:valAx>
      <c:valAx>
        <c:axId val="915893312"/>
        <c:scaling>
          <c:orientation val="minMax"/>
          <c:max val="22.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Value (billion £)</a:t>
                </a:r>
              </a:p>
            </c:rich>
          </c:tx>
          <c:layout>
            <c:manualLayout>
              <c:xMode val="edge"/>
              <c:yMode val="edge"/>
              <c:x val="0.94756747250068885"/>
              <c:y val="0.37252496866747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36896"/>
        <c:crosses val="max"/>
        <c:crossBetween val="between"/>
      </c:valAx>
      <c:catAx>
        <c:axId val="12261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589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C85893-73D0-486E-A0DE-4A466D35655B}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5D1B2E-6355-440B-9991-4D31D72FBDD5}">
  <sheetPr/>
  <sheetViews>
    <sheetView zoomScale="9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05B213-FBA4-46FF-9F63-B0B213505DF8}">
  <sheetPr/>
  <sheetViews>
    <sheetView zoomScale="9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04B7A8-CC81-447E-873B-D8B1CC42EE22}">
  <sheetPr/>
  <sheetViews>
    <sheetView tabSelected="1"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22D79-C647-4518-AA20-1A690403D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A6E2F-B464-4B43-952B-909DAB651B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303F8-B2B2-49EE-9414-D3667DE4AA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83C57-00F0-4B9C-A265-6850A6AE48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4A9A1-D641-402B-98BA-3B04BC0F95D0}">
  <dimension ref="D3:M26"/>
  <sheetViews>
    <sheetView topLeftCell="B1" workbookViewId="0">
      <selection activeCell="N17" sqref="N17"/>
    </sheetView>
  </sheetViews>
  <sheetFormatPr defaultRowHeight="14.4" x14ac:dyDescent="0.3"/>
  <cols>
    <col min="4" max="4" width="13.109375" bestFit="1" customWidth="1"/>
    <col min="5" max="5" width="21.77734375" customWidth="1"/>
    <col min="6" max="6" width="21.5546875" customWidth="1"/>
    <col min="7" max="7" width="16.21875" bestFit="1" customWidth="1"/>
    <col min="10" max="10" width="13.109375" bestFit="1" customWidth="1"/>
    <col min="11" max="11" width="13.88671875" bestFit="1" customWidth="1"/>
    <col min="12" max="12" width="19.109375" customWidth="1"/>
    <col min="13" max="13" width="16.33203125" customWidth="1"/>
  </cols>
  <sheetData>
    <row r="3" spans="4:13" x14ac:dyDescent="0.3">
      <c r="D3" s="1" t="s">
        <v>0</v>
      </c>
      <c r="E3" s="1"/>
      <c r="F3" s="1"/>
      <c r="G3" s="4"/>
      <c r="J3" s="1" t="s">
        <v>2</v>
      </c>
      <c r="K3" s="1"/>
      <c r="L3" s="1"/>
    </row>
    <row r="4" spans="4:13" x14ac:dyDescent="0.3">
      <c r="D4" t="s">
        <v>1</v>
      </c>
      <c r="E4" t="s">
        <v>3</v>
      </c>
      <c r="F4" t="s">
        <v>4</v>
      </c>
      <c r="J4" t="s">
        <v>1</v>
      </c>
      <c r="K4" t="s">
        <v>3</v>
      </c>
      <c r="L4" t="s">
        <v>4</v>
      </c>
    </row>
    <row r="5" spans="4:13" x14ac:dyDescent="0.3">
      <c r="D5">
        <v>2020</v>
      </c>
      <c r="E5" s="5">
        <v>0.05</v>
      </c>
      <c r="F5" s="6">
        <f>SUM(E$5:E5)</f>
        <v>0.05</v>
      </c>
      <c r="J5">
        <v>2020</v>
      </c>
      <c r="K5" s="5">
        <v>0.13</v>
      </c>
      <c r="L5" s="5">
        <f>SUM(K$5:K5)</f>
        <v>0.13</v>
      </c>
      <c r="M5" s="5"/>
    </row>
    <row r="6" spans="4:13" x14ac:dyDescent="0.3">
      <c r="D6">
        <v>2021</v>
      </c>
      <c r="E6" s="5">
        <v>80.454999999999998</v>
      </c>
      <c r="F6" s="6">
        <f>SUM(E$5:E6)</f>
        <v>80.504999999999995</v>
      </c>
      <c r="J6">
        <v>2021</v>
      </c>
      <c r="K6" s="5">
        <v>3.62</v>
      </c>
      <c r="L6" s="5">
        <f>SUM(K$5:K6)</f>
        <v>3.75</v>
      </c>
      <c r="M6" s="5"/>
    </row>
    <row r="7" spans="4:13" x14ac:dyDescent="0.3">
      <c r="D7">
        <v>2022</v>
      </c>
      <c r="E7" s="5">
        <v>156.6</v>
      </c>
      <c r="F7" s="6">
        <f>SUM(E$5:E7)</f>
        <v>237.10499999999999</v>
      </c>
      <c r="J7">
        <v>2022</v>
      </c>
      <c r="K7" s="5">
        <v>6.9349999999999996</v>
      </c>
      <c r="L7" s="5">
        <f>SUM(K$5:K7)</f>
        <v>10.684999999999999</v>
      </c>
      <c r="M7" s="5"/>
    </row>
    <row r="8" spans="4:13" x14ac:dyDescent="0.3">
      <c r="D8">
        <v>2023</v>
      </c>
      <c r="E8" s="5">
        <v>120.75</v>
      </c>
      <c r="F8" s="6">
        <f>SUM(E$5:E8)</f>
        <v>357.85500000000002</v>
      </c>
      <c r="J8">
        <v>2023</v>
      </c>
      <c r="K8" s="5">
        <v>2900000</v>
      </c>
      <c r="L8" s="5">
        <f>SUM(K$5:K8)</f>
        <v>2900010.6850000001</v>
      </c>
      <c r="M8" s="5"/>
    </row>
    <row r="9" spans="4:13" x14ac:dyDescent="0.3">
      <c r="E9" s="2"/>
      <c r="F9" s="3"/>
      <c r="J9">
        <v>2024</v>
      </c>
      <c r="K9" s="5">
        <v>1500000</v>
      </c>
      <c r="L9" s="5">
        <f>SUM(K$5:K9)</f>
        <v>4400010.6850000005</v>
      </c>
      <c r="M9" s="5"/>
    </row>
    <row r="10" spans="4:13" x14ac:dyDescent="0.3">
      <c r="E10" s="2"/>
      <c r="F10" s="3"/>
      <c r="G10" s="2"/>
      <c r="J10">
        <v>2025</v>
      </c>
      <c r="K10" s="5">
        <v>1500000</v>
      </c>
      <c r="L10" s="5">
        <f>SUM(K$5:K10)</f>
        <v>5900010.6850000005</v>
      </c>
      <c r="M10" s="5"/>
    </row>
    <row r="11" spans="4:13" x14ac:dyDescent="0.3">
      <c r="E11" s="2"/>
      <c r="F11" s="3"/>
      <c r="G11" s="3"/>
      <c r="J11">
        <v>2026</v>
      </c>
      <c r="K11" s="5">
        <v>1500000</v>
      </c>
      <c r="L11" s="5"/>
      <c r="M11" s="5"/>
    </row>
    <row r="12" spans="4:13" x14ac:dyDescent="0.3">
      <c r="E12" s="2"/>
      <c r="F12" s="3"/>
      <c r="G12" s="3"/>
      <c r="J12">
        <v>2027</v>
      </c>
      <c r="K12" s="5">
        <v>1500000</v>
      </c>
      <c r="L12" s="5"/>
      <c r="M12" s="5"/>
    </row>
    <row r="13" spans="4:13" x14ac:dyDescent="0.3">
      <c r="E13" s="2"/>
      <c r="F13" s="3"/>
      <c r="G13" s="3"/>
      <c r="J13">
        <v>2028</v>
      </c>
      <c r="K13" s="5">
        <v>1500000</v>
      </c>
      <c r="L13" s="5"/>
      <c r="M13" s="5"/>
    </row>
    <row r="16" spans="4:13" x14ac:dyDescent="0.3">
      <c r="D16" s="1" t="s">
        <v>0</v>
      </c>
      <c r="E16" s="1"/>
      <c r="F16" s="1"/>
      <c r="G16" s="4"/>
      <c r="J16" s="1" t="s">
        <v>2</v>
      </c>
      <c r="K16" s="1"/>
      <c r="L16" s="1"/>
    </row>
    <row r="17" spans="4:13" ht="18" customHeight="1" x14ac:dyDescent="0.3">
      <c r="D17" t="s">
        <v>1</v>
      </c>
      <c r="E17" t="s">
        <v>3</v>
      </c>
      <c r="F17" t="s">
        <v>4</v>
      </c>
      <c r="J17" t="s">
        <v>1</v>
      </c>
      <c r="K17" t="s">
        <v>3</v>
      </c>
      <c r="L17" t="s">
        <v>4</v>
      </c>
    </row>
    <row r="18" spans="4:13" x14ac:dyDescent="0.3">
      <c r="D18">
        <v>2022</v>
      </c>
      <c r="E18" s="5">
        <v>0.15659999999999999</v>
      </c>
      <c r="F18" s="5"/>
      <c r="G18" s="2"/>
      <c r="J18">
        <v>2020</v>
      </c>
      <c r="K18" s="5">
        <v>0.13</v>
      </c>
      <c r="L18" s="5">
        <f>SUM(K$21:K21)</f>
        <v>13.87</v>
      </c>
      <c r="M18" s="5"/>
    </row>
    <row r="19" spans="4:13" x14ac:dyDescent="0.3">
      <c r="D19">
        <v>2023</v>
      </c>
      <c r="E19" s="5">
        <f>E18*2</f>
        <v>0.31319999999999998</v>
      </c>
      <c r="F19" s="5">
        <f>SUM(E$19:E19)</f>
        <v>0.31319999999999998</v>
      </c>
      <c r="G19" s="2"/>
      <c r="J19">
        <v>2021</v>
      </c>
      <c r="K19" s="5">
        <v>3.62</v>
      </c>
      <c r="L19" s="5">
        <f>SUM(K$21:K22)</f>
        <v>41.61</v>
      </c>
      <c r="M19" s="5"/>
    </row>
    <row r="20" spans="4:13" x14ac:dyDescent="0.3">
      <c r="D20">
        <v>2024</v>
      </c>
      <c r="E20" s="5">
        <f t="shared" ref="E20:E24" si="0">E19*2</f>
        <v>0.62639999999999996</v>
      </c>
      <c r="F20" s="5">
        <f>SUM(E$19:E20)</f>
        <v>0.93959999999999999</v>
      </c>
      <c r="G20" s="2"/>
      <c r="J20">
        <v>2022</v>
      </c>
      <c r="K20" s="5">
        <v>6.9349999999999996</v>
      </c>
      <c r="L20" s="5">
        <f>SUM(K$21:K23)</f>
        <v>97.09</v>
      </c>
      <c r="M20" s="5"/>
    </row>
    <row r="21" spans="4:13" x14ac:dyDescent="0.3">
      <c r="D21">
        <v>2025</v>
      </c>
      <c r="E21" s="5">
        <f t="shared" si="0"/>
        <v>1.2527999999999999</v>
      </c>
      <c r="F21" s="5">
        <f>SUM(E$19:E21)</f>
        <v>2.1924000000000001</v>
      </c>
      <c r="G21" s="2"/>
      <c r="J21">
        <v>2023</v>
      </c>
      <c r="K21" s="5">
        <f>K20*2</f>
        <v>13.87</v>
      </c>
      <c r="L21" s="5">
        <f>SUM(K$21:K24)</f>
        <v>208.05</v>
      </c>
      <c r="M21" s="5"/>
    </row>
    <row r="22" spans="4:13" x14ac:dyDescent="0.3">
      <c r="D22">
        <v>2026</v>
      </c>
      <c r="E22" s="5">
        <f t="shared" si="0"/>
        <v>2.5055999999999998</v>
      </c>
      <c r="F22" s="5">
        <f>SUM(E$19:E22)</f>
        <v>4.6980000000000004</v>
      </c>
      <c r="G22" s="2"/>
      <c r="J22">
        <v>2024</v>
      </c>
      <c r="K22" s="5">
        <f>K21*2</f>
        <v>27.74</v>
      </c>
      <c r="L22" s="5">
        <f>SUM(K$21:K25)</f>
        <v>429.97</v>
      </c>
      <c r="M22" s="5"/>
    </row>
    <row r="23" spans="4:13" x14ac:dyDescent="0.3">
      <c r="D23">
        <v>2027</v>
      </c>
      <c r="E23" s="5">
        <f t="shared" si="0"/>
        <v>5.0111999999999997</v>
      </c>
      <c r="F23" s="5">
        <f>SUM(E$19:E23)</f>
        <v>9.7091999999999992</v>
      </c>
      <c r="G23" s="2"/>
      <c r="J23">
        <v>2025</v>
      </c>
      <c r="K23" s="5">
        <f t="shared" ref="K23:K26" si="1">K22*2</f>
        <v>55.48</v>
      </c>
      <c r="L23" s="5">
        <f>SUM(K$21:K26)</f>
        <v>873.81</v>
      </c>
      <c r="M23" s="5"/>
    </row>
    <row r="24" spans="4:13" x14ac:dyDescent="0.3">
      <c r="D24">
        <v>2028</v>
      </c>
      <c r="E24" s="5">
        <f t="shared" si="0"/>
        <v>10.022399999999999</v>
      </c>
      <c r="F24" s="5">
        <f>SUM(E$19:E24)</f>
        <v>19.7316</v>
      </c>
      <c r="G24" s="2"/>
      <c r="J24">
        <v>2026</v>
      </c>
      <c r="K24" s="5">
        <f t="shared" si="1"/>
        <v>110.96</v>
      </c>
      <c r="L24" s="5"/>
      <c r="M24" s="5"/>
    </row>
    <row r="25" spans="4:13" x14ac:dyDescent="0.3">
      <c r="J25">
        <v>2027</v>
      </c>
      <c r="K25" s="5">
        <f t="shared" si="1"/>
        <v>221.92</v>
      </c>
      <c r="L25" s="5"/>
      <c r="M25" s="5"/>
    </row>
    <row r="26" spans="4:13" x14ac:dyDescent="0.3">
      <c r="J26">
        <v>2028</v>
      </c>
      <c r="K26" s="5">
        <f t="shared" si="1"/>
        <v>443.84</v>
      </c>
      <c r="L26" s="5"/>
      <c r="M26" s="5"/>
    </row>
  </sheetData>
  <mergeCells count="4">
    <mergeCell ref="D3:F3"/>
    <mergeCell ref="J3:L3"/>
    <mergeCell ref="D16:F16"/>
    <mergeCell ref="J16:L16"/>
  </mergeCells>
  <pageMargins left="0.7" right="0.7" top="0.75" bottom="0.75" header="0.3" footer="0.3"/>
  <ignoredErrors>
    <ignoredError sqref="F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Benefit 3 - current</vt:lpstr>
      <vt:lpstr>Benefit 3 - next</vt:lpstr>
      <vt:lpstr>Benefit 4 - current</vt:lpstr>
      <vt:lpstr>Benefit 4 - next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 Brennan</dc:creator>
  <cp:lastModifiedBy>Des Brennan</cp:lastModifiedBy>
  <dcterms:created xsi:type="dcterms:W3CDTF">2021-06-04T08:56:30Z</dcterms:created>
  <dcterms:modified xsi:type="dcterms:W3CDTF">2021-06-04T15:30:45Z</dcterms:modified>
</cp:coreProperties>
</file>