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eterzhang/Desktop/Stanford/Spring_2020/CS_230/Final_Project/extract_recipe_ingredients/experiments/20200610_1547_6184893/"/>
    </mc:Choice>
  </mc:AlternateContent>
  <xr:revisionPtr revIDLastSave="0" documentId="13_ncr:40009_{F1CF9742-FD37-104D-AE58-3283ED224D38}" xr6:coauthVersionLast="45" xr6:coauthVersionMax="45" xr10:uidLastSave="{00000000-0000-0000-0000-000000000000}"/>
  <bookViews>
    <workbookView xWindow="9600" yWindow="4740" windowWidth="28040" windowHeight="17440"/>
  </bookViews>
  <sheets>
    <sheet name="confusion_matrix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D21" i="1" l="1"/>
  <c r="E21" i="1"/>
  <c r="F21" i="1"/>
  <c r="G21" i="1"/>
  <c r="H21" i="1"/>
  <c r="I21" i="1"/>
  <c r="J21" i="1"/>
  <c r="M21" i="1"/>
  <c r="C21" i="1"/>
  <c r="C18" i="1" a="1"/>
  <c r="C18" i="1" s="1"/>
  <c r="Q4" i="1"/>
  <c r="Q5" i="1"/>
  <c r="Q6" i="1"/>
  <c r="Q7" i="1"/>
  <c r="Q8" i="1"/>
  <c r="Q9" i="1"/>
  <c r="Q10" i="1"/>
  <c r="Q13" i="1"/>
  <c r="Q3" i="1"/>
  <c r="O4" i="1"/>
  <c r="O5" i="1"/>
  <c r="O6" i="1"/>
  <c r="O7" i="1"/>
  <c r="O8" i="1"/>
  <c r="O9" i="1"/>
  <c r="O10" i="1"/>
  <c r="O11" i="1"/>
  <c r="O12" i="1"/>
  <c r="O13" i="1"/>
  <c r="O3" i="1"/>
  <c r="P4" i="1"/>
  <c r="P5" i="1"/>
  <c r="P6" i="1"/>
  <c r="P7" i="1"/>
  <c r="P8" i="1"/>
  <c r="P9" i="1"/>
  <c r="P10" i="1"/>
  <c r="P11" i="1"/>
  <c r="P12" i="1"/>
  <c r="P13" i="1"/>
  <c r="P3" i="1"/>
  <c r="D17" i="1"/>
  <c r="E17" i="1"/>
  <c r="F17" i="1"/>
  <c r="G17" i="1"/>
  <c r="H17" i="1"/>
  <c r="I17" i="1"/>
  <c r="J17" i="1"/>
  <c r="M17" i="1"/>
  <c r="C17" i="1"/>
  <c r="D15" i="1"/>
  <c r="E15" i="1"/>
  <c r="F15" i="1"/>
  <c r="G15" i="1"/>
  <c r="H15" i="1"/>
  <c r="I15" i="1"/>
  <c r="J15" i="1"/>
  <c r="K15" i="1"/>
  <c r="L15" i="1"/>
  <c r="M15" i="1"/>
  <c r="D16" i="1"/>
  <c r="E16" i="1"/>
  <c r="F16" i="1"/>
  <c r="G16" i="1"/>
  <c r="H16" i="1"/>
  <c r="I16" i="1"/>
  <c r="J16" i="1"/>
  <c r="K16" i="1"/>
  <c r="L16" i="1"/>
  <c r="M16" i="1"/>
  <c r="C15" i="1"/>
  <c r="C16" i="1"/>
  <c r="J18" i="1" l="1"/>
  <c r="I18" i="1"/>
  <c r="H18" i="1"/>
  <c r="G18" i="1"/>
  <c r="F18" i="1"/>
  <c r="M18" i="1"/>
  <c r="E18" i="1"/>
  <c r="L18" i="1"/>
  <c r="D18" i="1"/>
  <c r="K18" i="1"/>
</calcChain>
</file>

<file path=xl/sharedStrings.xml><?xml version="1.0" encoding="utf-8"?>
<sst xmlns="http://purl.oclc.org/ooxml/spreadsheetml/main" count="38" uniqueCount="20">
  <si>
    <t>B-COMMENT</t>
  </si>
  <si>
    <t>B-NAME</t>
  </si>
  <si>
    <t>B-QTY</t>
  </si>
  <si>
    <t>B-RANGE_END</t>
  </si>
  <si>
    <t>B-UNIT</t>
  </si>
  <si>
    <t>I-COMMENT</t>
  </si>
  <si>
    <t>I-NAME</t>
  </si>
  <si>
    <t>I-QTY</t>
  </si>
  <si>
    <t>I-RANGE_END</t>
  </si>
  <si>
    <t>I-UNIT</t>
  </si>
  <si>
    <t>OTHER</t>
  </si>
  <si>
    <t>Predicted</t>
  </si>
  <si>
    <t>Actual</t>
  </si>
  <si>
    <t>Total Predicted</t>
  </si>
  <si>
    <t>Precision</t>
  </si>
  <si>
    <t>n/a</t>
  </si>
  <si>
    <t>Total Actual</t>
  </si>
  <si>
    <t>Recall</t>
  </si>
  <si>
    <t>F1 Scores</t>
  </si>
  <si>
    <t>Correct Predicted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</si>
</sst>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Font="1" applyBorder="1" applyAlignment="1">
      <alignment horizontal="centerContinuous"/>
    </xf>
    <xf numFmtId="0" fontId="16" fillId="0" borderId="10" xfId="0" applyFont="1" applyBorder="1" applyAlignment="1">
      <alignment horizontal="centerContinuous"/>
    </xf>
    <xf numFmtId="0" fontId="16" fillId="0" borderId="11" xfId="0" applyFont="1" applyBorder="1" applyAlignment="1">
      <alignment horizontal="center" vertical="center" textRotation="90"/>
    </xf>
    <xf numFmtId="0" fontId="16" fillId="0" borderId="0" xfId="0" applyFont="1"/>
    <xf numFmtId="0" fontId="16" fillId="0" borderId="0" xfId="0" applyFont="1" applyFill="1" applyBorder="1"/>
    <xf numFmtId="169" fontId="0" fillId="0" borderId="0" xfId="1" applyNumberFormat="1" applyFont="1"/>
    <xf numFmtId="169" fontId="0" fillId="0" borderId="0" xfId="1" applyNumberFormat="1" applyFont="1" applyAlignment="1">
      <alignment horizontal="right"/>
    </xf>
    <xf numFmtId="9" fontId="0" fillId="0" borderId="0" xfId="1" applyNumberFormat="1" applyFont="1" applyAlignment="1">
      <alignment horizontal="right"/>
    </xf>
    <xf numFmtId="9" fontId="0" fillId="0" borderId="0" xfId="0" applyNumberFormat="1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activeCell="J14" sqref="J14"/>
    </sheetView>
  </sheetViews>
  <sheetFormatPr baseColWidth="10" defaultRowHeight="16" x14ac:dyDescent="0.2"/>
  <cols>
    <col min="1" max="1" width="4.33203125" customWidth="1"/>
    <col min="2" max="2" width="16.1640625" customWidth="1"/>
    <col min="3" max="12" width="12.83203125" customWidth="1"/>
    <col min="15" max="15" width="14.83203125" customWidth="1"/>
  </cols>
  <sheetData>
    <row r="1" spans="1:17" x14ac:dyDescent="0.2">
      <c r="C1" s="2" t="s">
        <v>11</v>
      </c>
      <c r="D1" s="1"/>
      <c r="E1" s="1"/>
      <c r="F1" s="1"/>
      <c r="G1" s="1"/>
      <c r="H1" s="2"/>
      <c r="I1" s="1"/>
      <c r="J1" s="1"/>
      <c r="K1" s="1"/>
      <c r="L1" s="1"/>
      <c r="M1" s="1"/>
      <c r="O1" s="4" t="s">
        <v>19</v>
      </c>
      <c r="P1" s="4" t="s">
        <v>16</v>
      </c>
      <c r="Q1" s="4" t="s">
        <v>17</v>
      </c>
    </row>
    <row r="2" spans="1:17" x14ac:dyDescent="0.2">
      <c r="C2" s="4" t="s">
        <v>2</v>
      </c>
      <c r="D2" s="4" t="s">
        <v>7</v>
      </c>
      <c r="E2" s="4" t="s">
        <v>4</v>
      </c>
      <c r="F2" s="4" t="s">
        <v>9</v>
      </c>
      <c r="G2" s="4" t="s">
        <v>1</v>
      </c>
      <c r="H2" s="4" t="s">
        <v>6</v>
      </c>
      <c r="I2" s="4" t="s">
        <v>0</v>
      </c>
      <c r="J2" s="4" t="s">
        <v>5</v>
      </c>
      <c r="K2" s="4" t="s">
        <v>3</v>
      </c>
      <c r="L2" s="4" t="s">
        <v>8</v>
      </c>
      <c r="M2" s="4" t="s">
        <v>10</v>
      </c>
    </row>
    <row r="3" spans="1:17" x14ac:dyDescent="0.2">
      <c r="A3" s="3" t="s">
        <v>12</v>
      </c>
      <c r="B3" s="4" t="s">
        <v>2</v>
      </c>
      <c r="C3">
        <v>922</v>
      </c>
      <c r="D3">
        <v>2</v>
      </c>
      <c r="E3">
        <v>1</v>
      </c>
      <c r="F3">
        <v>2</v>
      </c>
      <c r="G3">
        <v>0</v>
      </c>
      <c r="H3">
        <v>0</v>
      </c>
      <c r="I3">
        <v>3</v>
      </c>
      <c r="J3">
        <v>6</v>
      </c>
      <c r="K3">
        <v>0</v>
      </c>
      <c r="L3">
        <v>0</v>
      </c>
      <c r="M3">
        <v>2</v>
      </c>
      <c r="O3">
        <f>SUMIFS(C3:M3,$C$2:$M$2,B3)</f>
        <v>922</v>
      </c>
      <c r="P3">
        <f>SUM(C3:M3)</f>
        <v>938</v>
      </c>
      <c r="Q3" s="6">
        <f>O3/P3</f>
        <v>0.98294243070362475</v>
      </c>
    </row>
    <row r="4" spans="1:17" x14ac:dyDescent="0.2">
      <c r="A4" s="3"/>
      <c r="B4" s="4" t="s">
        <v>7</v>
      </c>
      <c r="C4">
        <v>0</v>
      </c>
      <c r="D4">
        <v>546</v>
      </c>
      <c r="E4">
        <v>2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O4">
        <f t="shared" ref="O4:O13" si="0">SUMIFS(C4:M4,$C$2:$M$2,B4)</f>
        <v>546</v>
      </c>
      <c r="P4">
        <f t="shared" ref="P4:P13" si="1">SUM(C4:M4)</f>
        <v>551</v>
      </c>
      <c r="Q4" s="6">
        <f t="shared" ref="Q4:Q13" si="2">O4/P4</f>
        <v>0.99092558983666057</v>
      </c>
    </row>
    <row r="5" spans="1:17" x14ac:dyDescent="0.2">
      <c r="A5" s="3"/>
      <c r="B5" s="4" t="s">
        <v>4</v>
      </c>
      <c r="C5">
        <v>7</v>
      </c>
      <c r="D5">
        <v>1</v>
      </c>
      <c r="E5">
        <v>803</v>
      </c>
      <c r="F5">
        <v>2</v>
      </c>
      <c r="G5">
        <v>5</v>
      </c>
      <c r="H5">
        <v>1</v>
      </c>
      <c r="I5">
        <v>2</v>
      </c>
      <c r="J5">
        <v>7</v>
      </c>
      <c r="K5">
        <v>0</v>
      </c>
      <c r="L5">
        <v>0</v>
      </c>
      <c r="M5">
        <v>2</v>
      </c>
      <c r="O5">
        <f t="shared" si="0"/>
        <v>803</v>
      </c>
      <c r="P5">
        <f t="shared" si="1"/>
        <v>830</v>
      </c>
      <c r="Q5" s="6">
        <f t="shared" si="2"/>
        <v>0.96746987951807228</v>
      </c>
    </row>
    <row r="6" spans="1:17" x14ac:dyDescent="0.2">
      <c r="A6" s="3"/>
      <c r="B6" s="4" t="s">
        <v>9</v>
      </c>
      <c r="C6">
        <v>0</v>
      </c>
      <c r="D6">
        <v>3</v>
      </c>
      <c r="E6">
        <v>9</v>
      </c>
      <c r="F6">
        <v>64</v>
      </c>
      <c r="G6">
        <v>0</v>
      </c>
      <c r="H6">
        <v>5</v>
      </c>
      <c r="I6">
        <v>1</v>
      </c>
      <c r="J6">
        <v>12</v>
      </c>
      <c r="K6">
        <v>0</v>
      </c>
      <c r="L6">
        <v>0</v>
      </c>
      <c r="M6">
        <v>2</v>
      </c>
      <c r="O6">
        <f t="shared" si="0"/>
        <v>64</v>
      </c>
      <c r="P6">
        <f t="shared" si="1"/>
        <v>96</v>
      </c>
      <c r="Q6" s="6">
        <f t="shared" si="2"/>
        <v>0.66666666666666663</v>
      </c>
    </row>
    <row r="7" spans="1:17" x14ac:dyDescent="0.2">
      <c r="A7" s="3"/>
      <c r="B7" s="4" t="s">
        <v>1</v>
      </c>
      <c r="C7">
        <v>4</v>
      </c>
      <c r="D7">
        <v>0</v>
      </c>
      <c r="E7">
        <v>8</v>
      </c>
      <c r="F7">
        <v>2</v>
      </c>
      <c r="G7">
        <v>951</v>
      </c>
      <c r="H7">
        <v>40</v>
      </c>
      <c r="I7">
        <v>8</v>
      </c>
      <c r="J7">
        <v>22</v>
      </c>
      <c r="K7">
        <v>0</v>
      </c>
      <c r="L7">
        <v>0</v>
      </c>
      <c r="M7">
        <v>8</v>
      </c>
      <c r="O7">
        <f t="shared" si="0"/>
        <v>951</v>
      </c>
      <c r="P7">
        <f t="shared" si="1"/>
        <v>1043</v>
      </c>
      <c r="Q7" s="6">
        <f t="shared" si="2"/>
        <v>0.91179290508149569</v>
      </c>
    </row>
    <row r="8" spans="1:17" x14ac:dyDescent="0.2">
      <c r="A8" s="3"/>
      <c r="B8" s="4" t="s">
        <v>6</v>
      </c>
      <c r="C8">
        <v>1</v>
      </c>
      <c r="D8">
        <v>0</v>
      </c>
      <c r="E8">
        <v>2</v>
      </c>
      <c r="F8">
        <v>2</v>
      </c>
      <c r="G8">
        <v>25</v>
      </c>
      <c r="H8">
        <v>871</v>
      </c>
      <c r="I8">
        <v>4</v>
      </c>
      <c r="J8">
        <v>10</v>
      </c>
      <c r="K8">
        <v>0</v>
      </c>
      <c r="L8">
        <v>0</v>
      </c>
      <c r="M8">
        <v>4</v>
      </c>
      <c r="O8">
        <f t="shared" si="0"/>
        <v>871</v>
      </c>
      <c r="P8">
        <f t="shared" si="1"/>
        <v>919</v>
      </c>
      <c r="Q8" s="6">
        <f t="shared" si="2"/>
        <v>0.94776931447225243</v>
      </c>
    </row>
    <row r="9" spans="1:17" x14ac:dyDescent="0.2">
      <c r="A9" s="3"/>
      <c r="B9" s="4" t="s">
        <v>0</v>
      </c>
      <c r="C9">
        <v>6</v>
      </c>
      <c r="D9">
        <v>0</v>
      </c>
      <c r="E9">
        <v>1</v>
      </c>
      <c r="F9">
        <v>2</v>
      </c>
      <c r="G9">
        <v>32</v>
      </c>
      <c r="H9">
        <v>3</v>
      </c>
      <c r="I9">
        <v>440</v>
      </c>
      <c r="J9">
        <v>21</v>
      </c>
      <c r="K9">
        <v>0</v>
      </c>
      <c r="L9">
        <v>0</v>
      </c>
      <c r="M9">
        <v>29</v>
      </c>
      <c r="O9">
        <f t="shared" si="0"/>
        <v>440</v>
      </c>
      <c r="P9">
        <f t="shared" si="1"/>
        <v>534</v>
      </c>
      <c r="Q9" s="6">
        <f t="shared" si="2"/>
        <v>0.82397003745318353</v>
      </c>
    </row>
    <row r="10" spans="1:17" x14ac:dyDescent="0.2">
      <c r="A10" s="3"/>
      <c r="B10" s="4" t="s">
        <v>5</v>
      </c>
      <c r="C10">
        <v>3</v>
      </c>
      <c r="D10">
        <v>0</v>
      </c>
      <c r="E10">
        <v>3</v>
      </c>
      <c r="F10">
        <v>1</v>
      </c>
      <c r="G10">
        <v>14</v>
      </c>
      <c r="H10">
        <v>11</v>
      </c>
      <c r="I10">
        <v>34</v>
      </c>
      <c r="J10">
        <v>1339</v>
      </c>
      <c r="K10">
        <v>0</v>
      </c>
      <c r="L10">
        <v>0</v>
      </c>
      <c r="M10">
        <v>70</v>
      </c>
      <c r="O10">
        <f t="shared" si="0"/>
        <v>1339</v>
      </c>
      <c r="P10">
        <f t="shared" si="1"/>
        <v>1475</v>
      </c>
      <c r="Q10" s="6">
        <f t="shared" si="2"/>
        <v>0.90779661016949154</v>
      </c>
    </row>
    <row r="11" spans="1:17" x14ac:dyDescent="0.2">
      <c r="A11" s="3"/>
      <c r="B11" s="4" t="s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>
        <f t="shared" si="0"/>
        <v>0</v>
      </c>
      <c r="P11">
        <f t="shared" si="1"/>
        <v>0</v>
      </c>
      <c r="Q11" s="7" t="s">
        <v>15</v>
      </c>
    </row>
    <row r="12" spans="1:17" x14ac:dyDescent="0.2">
      <c r="A12" s="3"/>
      <c r="B12" s="4" t="s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>
        <f t="shared" si="0"/>
        <v>0</v>
      </c>
      <c r="P12">
        <f t="shared" si="1"/>
        <v>0</v>
      </c>
      <c r="Q12" s="7" t="s">
        <v>15</v>
      </c>
    </row>
    <row r="13" spans="1:17" x14ac:dyDescent="0.2">
      <c r="A13" s="3"/>
      <c r="B13" s="4" t="s">
        <v>10</v>
      </c>
      <c r="C13">
        <v>10</v>
      </c>
      <c r="D13">
        <v>0</v>
      </c>
      <c r="E13">
        <v>9</v>
      </c>
      <c r="F13">
        <v>2</v>
      </c>
      <c r="G13">
        <v>10</v>
      </c>
      <c r="H13">
        <v>9</v>
      </c>
      <c r="I13">
        <v>19</v>
      </c>
      <c r="J13">
        <v>95</v>
      </c>
      <c r="K13">
        <v>0</v>
      </c>
      <c r="L13">
        <v>0</v>
      </c>
      <c r="M13">
        <v>766</v>
      </c>
      <c r="O13">
        <f t="shared" si="0"/>
        <v>766</v>
      </c>
      <c r="P13">
        <f t="shared" si="1"/>
        <v>920</v>
      </c>
      <c r="Q13" s="6">
        <f t="shared" si="2"/>
        <v>0.83260869565217388</v>
      </c>
    </row>
    <row r="15" spans="1:17" x14ac:dyDescent="0.2">
      <c r="B15" s="5" t="s">
        <v>19</v>
      </c>
      <c r="C15">
        <f>SUMIFS(C3:C13,$B$3:$B$13,C2)</f>
        <v>922</v>
      </c>
      <c r="D15">
        <f t="shared" ref="D15:M15" si="3">SUMIFS(D3:D13,$B$3:$B$13,D2)</f>
        <v>546</v>
      </c>
      <c r="E15">
        <f t="shared" si="3"/>
        <v>803</v>
      </c>
      <c r="F15">
        <f t="shared" si="3"/>
        <v>64</v>
      </c>
      <c r="G15">
        <f t="shared" si="3"/>
        <v>951</v>
      </c>
      <c r="H15">
        <f t="shared" si="3"/>
        <v>871</v>
      </c>
      <c r="I15">
        <f t="shared" si="3"/>
        <v>440</v>
      </c>
      <c r="J15">
        <f t="shared" si="3"/>
        <v>1339</v>
      </c>
      <c r="K15">
        <f t="shared" si="3"/>
        <v>0</v>
      </c>
      <c r="L15">
        <f t="shared" si="3"/>
        <v>0</v>
      </c>
      <c r="M15">
        <f t="shared" si="3"/>
        <v>766</v>
      </c>
    </row>
    <row r="16" spans="1:17" x14ac:dyDescent="0.2">
      <c r="B16" s="5" t="s">
        <v>13</v>
      </c>
      <c r="C16">
        <f>SUM(C3:C13)</f>
        <v>953</v>
      </c>
      <c r="D16">
        <f t="shared" ref="D16:M16" si="4">SUM(D3:D13)</f>
        <v>552</v>
      </c>
      <c r="E16">
        <f t="shared" si="4"/>
        <v>838</v>
      </c>
      <c r="F16">
        <f t="shared" si="4"/>
        <v>77</v>
      </c>
      <c r="G16">
        <f t="shared" si="4"/>
        <v>1037</v>
      </c>
      <c r="H16">
        <f t="shared" si="4"/>
        <v>940</v>
      </c>
      <c r="I16">
        <f t="shared" si="4"/>
        <v>511</v>
      </c>
      <c r="J16">
        <f t="shared" si="4"/>
        <v>1515</v>
      </c>
      <c r="K16">
        <f t="shared" si="4"/>
        <v>0</v>
      </c>
      <c r="L16">
        <f t="shared" si="4"/>
        <v>0</v>
      </c>
      <c r="M16">
        <f t="shared" si="4"/>
        <v>883</v>
      </c>
    </row>
    <row r="17" spans="2:13" x14ac:dyDescent="0.2">
      <c r="B17" s="4" t="s">
        <v>14</v>
      </c>
      <c r="C17" s="6">
        <f>C15/C16</f>
        <v>0.96747114375655818</v>
      </c>
      <c r="D17" s="6">
        <f t="shared" ref="D17:M17" si="5">D15/D16</f>
        <v>0.98913043478260865</v>
      </c>
      <c r="E17" s="6">
        <f t="shared" si="5"/>
        <v>0.9582338902147971</v>
      </c>
      <c r="F17" s="6">
        <f t="shared" si="5"/>
        <v>0.83116883116883122</v>
      </c>
      <c r="G17" s="6">
        <f t="shared" si="5"/>
        <v>0.91706846673095466</v>
      </c>
      <c r="H17" s="6">
        <f t="shared" si="5"/>
        <v>0.92659574468085104</v>
      </c>
      <c r="I17" s="6">
        <f t="shared" si="5"/>
        <v>0.86105675146771032</v>
      </c>
      <c r="J17" s="6">
        <f t="shared" si="5"/>
        <v>0.8838283828382838</v>
      </c>
      <c r="K17" s="7" t="s">
        <v>15</v>
      </c>
      <c r="L17" s="7" t="s">
        <v>15</v>
      </c>
      <c r="M17" s="6">
        <f t="shared" si="5"/>
        <v>0.86749716874292182</v>
      </c>
    </row>
    <row r="18" spans="2:13" x14ac:dyDescent="0.2">
      <c r="B18" s="5" t="s">
        <v>17</v>
      </c>
      <c r="C18" s="6">
        <f t="array" ref="C18:M18">TRANSPOSE($Q$3:$Q$13)</f>
        <v>0.98294243070362475</v>
      </c>
      <c r="D18" s="6">
        <v>0.99092558983666057</v>
      </c>
      <c r="E18" s="6">
        <v>0.96746987951807228</v>
      </c>
      <c r="F18" s="6">
        <v>0.66666666666666663</v>
      </c>
      <c r="G18" s="6">
        <v>0.91179290508149569</v>
      </c>
      <c r="H18" s="6">
        <v>0.94776931447225243</v>
      </c>
      <c r="I18" s="6">
        <v>0.82397003745318353</v>
      </c>
      <c r="J18" s="6">
        <v>0.90779661016949154</v>
      </c>
      <c r="K18" s="8" t="str">
        <v>n/a</v>
      </c>
      <c r="L18" s="8" t="str">
        <v>n/a</v>
      </c>
      <c r="M18" s="6">
        <v>0.83260869565217388</v>
      </c>
    </row>
    <row r="19" spans="2:13" x14ac:dyDescent="0.2">
      <c r="K19" s="9"/>
      <c r="L19" s="9"/>
    </row>
    <row r="20" spans="2:13" x14ac:dyDescent="0.2">
      <c r="B20" s="4" t="s">
        <v>18</v>
      </c>
      <c r="K20" s="9"/>
      <c r="L20" s="9"/>
    </row>
    <row r="21" spans="2:13" x14ac:dyDescent="0.2">
      <c r="B21" s="4"/>
      <c r="C21" s="6">
        <f>2/(1/C17+1/C18)</f>
        <v>0.97514542570068752</v>
      </c>
      <c r="D21" s="6">
        <f t="shared" ref="D21:M21" si="6">2/(1/D17+1/D18)</f>
        <v>0.99002719854941068</v>
      </c>
      <c r="E21" s="6">
        <f t="shared" si="6"/>
        <v>0.96282973621103118</v>
      </c>
      <c r="F21" s="6">
        <f t="shared" si="6"/>
        <v>0.73988439306358378</v>
      </c>
      <c r="G21" s="6">
        <f t="shared" si="6"/>
        <v>0.91442307692307689</v>
      </c>
      <c r="H21" s="6">
        <f t="shared" si="6"/>
        <v>0.93706293706293697</v>
      </c>
      <c r="I21" s="6">
        <f t="shared" si="6"/>
        <v>0.84210526315789469</v>
      </c>
      <c r="J21" s="6">
        <f t="shared" si="6"/>
        <v>0.89565217391304353</v>
      </c>
      <c r="K21" s="8" t="s">
        <v>15</v>
      </c>
      <c r="L21" s="8" t="s">
        <v>15</v>
      </c>
      <c r="M21" s="6">
        <f t="shared" si="6"/>
        <v>0.84969495285635044</v>
      </c>
    </row>
    <row r="22" spans="2:13" x14ac:dyDescent="0.2">
      <c r="B22" s="4"/>
    </row>
  </sheetData>
  <mergeCells count="1">
    <mergeCell ref="A3:A13"/>
  </mergeCells>
  <conditionalFormatting sqref="C3:M13">
    <cfRule type="colorScale" priority="1">
      <colorScale>
        <cfvo type="min"/>
        <cfvo type="max"/>
        <color rgb="FFFCFCFF"/>
        <color rgb="FFF8696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confusion_matrix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2020-06-11T10:15:22Z</dcterms:created>
  <dcterms:modified xsi:type="dcterms:W3CDTF">2020-06-11T11:40:46Z</dcterms:modified>
</cp:coreProperties>
</file>