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cky\EE\graph\main\"/>
    </mc:Choice>
  </mc:AlternateContent>
  <xr:revisionPtr revIDLastSave="0" documentId="13_ncr:1_{DD53122D-C208-4E0A-BE02-35BA6F3FCD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cessed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J3" i="1"/>
  <c r="L3" i="1" s="1"/>
  <c r="J4" i="1"/>
  <c r="J5" i="1"/>
  <c r="J6" i="1"/>
  <c r="L6" i="1" s="1"/>
  <c r="J7" i="1"/>
  <c r="L7" i="1" s="1"/>
  <c r="J8" i="1"/>
  <c r="J9" i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2" i="1"/>
  <c r="L2" i="1" s="1"/>
  <c r="L4" i="1" l="1"/>
  <c r="L9" i="1"/>
  <c r="L8" i="1"/>
  <c r="L5" i="1"/>
  <c r="L64" i="1"/>
  <c r="L65" i="1"/>
  <c r="L66" i="1" s="1"/>
  <c r="L67" i="1" s="1"/>
  <c r="L68" i="1" s="1"/>
  <c r="L69" i="1" s="1"/>
</calcChain>
</file>

<file path=xl/sharedStrings.xml><?xml version="1.0" encoding="utf-8"?>
<sst xmlns="http://schemas.openxmlformats.org/spreadsheetml/2006/main" count="15" uniqueCount="15">
  <si>
    <t>id</t>
  </si>
  <si>
    <t>x</t>
  </si>
  <si>
    <t>y</t>
  </si>
  <si>
    <t>routeid</t>
  </si>
  <si>
    <t>distance</t>
  </si>
  <si>
    <t>accessibility</t>
  </si>
  <si>
    <t>occupancy</t>
  </si>
  <si>
    <t>flow</t>
  </si>
  <si>
    <t>sum of d2</t>
  </si>
  <si>
    <t>n</t>
  </si>
  <si>
    <t>t</t>
  </si>
  <si>
    <t>p</t>
  </si>
  <si>
    <t>speed</t>
  </si>
  <si>
    <t>spearman</t>
  </si>
  <si>
    <t>REJECT?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</si>
</sst>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occupancy</a:t>
            </a:r>
            <a:r>
              <a:rPr lang="en-GB" baseline="0"/>
              <a:t>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processed_survey!$F$2:$F$63</c:f>
              <c:numCache>
                <c:formatCode>General</c:formatCode>
                <c:ptCount val="62"/>
                <c:pt idx="0">
                  <c:v>1.35113162644532E-2</c:v>
                </c:pt>
                <c:pt idx="1">
                  <c:v>2.9446479953718799E-2</c:v>
                </c:pt>
                <c:pt idx="2">
                  <c:v>1.9913605657044101E-2</c:v>
                </c:pt>
                <c:pt idx="3">
                  <c:v>2.6417586340967199E-2</c:v>
                </c:pt>
                <c:pt idx="4">
                  <c:v>2.0273896526768399E-2</c:v>
                </c:pt>
                <c:pt idx="5">
                  <c:v>3.1280836039738899E-2</c:v>
                </c:pt>
                <c:pt idx="6">
                  <c:v>1.40149357164739E-2</c:v>
                </c:pt>
                <c:pt idx="7">
                  <c:v>0</c:v>
                </c:pt>
                <c:pt idx="8">
                  <c:v>3.49749652291758E-2</c:v>
                </c:pt>
                <c:pt idx="9">
                  <c:v>2.26897000138459E-2</c:v>
                </c:pt>
                <c:pt idx="10">
                  <c:v>4.4086795207589997E-3</c:v>
                </c:pt>
                <c:pt idx="11">
                  <c:v>3.8219631966195697E-2</c:v>
                </c:pt>
                <c:pt idx="12">
                  <c:v>1.97297884025E-2</c:v>
                </c:pt>
                <c:pt idx="13">
                  <c:v>5.8074017481173999E-3</c:v>
                </c:pt>
                <c:pt idx="14">
                  <c:v>4.05896098792261E-2</c:v>
                </c:pt>
                <c:pt idx="15">
                  <c:v>4.2763021576364198E-2</c:v>
                </c:pt>
                <c:pt idx="16">
                  <c:v>2.8692973343285699E-2</c:v>
                </c:pt>
                <c:pt idx="17">
                  <c:v>1.7774108289636499E-2</c:v>
                </c:pt>
                <c:pt idx="18">
                  <c:v>1.76494482017991E-2</c:v>
                </c:pt>
                <c:pt idx="19">
                  <c:v>3.9280006299587299E-2</c:v>
                </c:pt>
                <c:pt idx="20">
                  <c:v>3.2814795771238199E-2</c:v>
                </c:pt>
                <c:pt idx="21">
                  <c:v>1.7484803885885199E-2</c:v>
                </c:pt>
                <c:pt idx="22">
                  <c:v>2.2460345270732301E-2</c:v>
                </c:pt>
                <c:pt idx="23">
                  <c:v>4.0557128734579999E-3</c:v>
                </c:pt>
                <c:pt idx="24">
                  <c:v>2.0601868744036401E-2</c:v>
                </c:pt>
                <c:pt idx="25">
                  <c:v>3.4294724651830998E-2</c:v>
                </c:pt>
                <c:pt idx="26">
                  <c:v>2.8607543409203399E-2</c:v>
                </c:pt>
                <c:pt idx="27">
                  <c:v>2.8551966055975601E-2</c:v>
                </c:pt>
                <c:pt idx="28">
                  <c:v>1.8458531037710699E-2</c:v>
                </c:pt>
                <c:pt idx="29">
                  <c:v>3.0490786792486201E-2</c:v>
                </c:pt>
                <c:pt idx="30">
                  <c:v>7.0932752491451E-3</c:v>
                </c:pt>
                <c:pt idx="31">
                  <c:v>2.3166802402624E-3</c:v>
                </c:pt>
                <c:pt idx="32">
                  <c:v>2.87559239460616E-2</c:v>
                </c:pt>
                <c:pt idx="33">
                  <c:v>2.9872152841458801E-2</c:v>
                </c:pt>
                <c:pt idx="34">
                  <c:v>1.51565194879652E-2</c:v>
                </c:pt>
                <c:pt idx="35">
                  <c:v>2.5391202419113999E-3</c:v>
                </c:pt>
                <c:pt idx="36">
                  <c:v>4.8174190162651002E-3</c:v>
                </c:pt>
                <c:pt idx="37">
                  <c:v>2.31606585554564E-2</c:v>
                </c:pt>
                <c:pt idx="38">
                  <c:v>2.0036784441629499E-2</c:v>
                </c:pt>
                <c:pt idx="39">
                  <c:v>3.5709748130602001E-2</c:v>
                </c:pt>
                <c:pt idx="40">
                  <c:v>2.4755005716815302E-2</c:v>
                </c:pt>
                <c:pt idx="41">
                  <c:v>2.53945319526248E-2</c:v>
                </c:pt>
                <c:pt idx="42">
                  <c:v>4.2999914715538101E-2</c:v>
                </c:pt>
                <c:pt idx="43">
                  <c:v>2.22182037562412E-2</c:v>
                </c:pt>
                <c:pt idx="44">
                  <c:v>5.0327523413514701E-2</c:v>
                </c:pt>
                <c:pt idx="45">
                  <c:v>3.44546291487677E-2</c:v>
                </c:pt>
                <c:pt idx="46">
                  <c:v>2.2102899026320202E-2</c:v>
                </c:pt>
                <c:pt idx="47">
                  <c:v>1.2372569212413601E-2</c:v>
                </c:pt>
                <c:pt idx="48">
                  <c:v>2.8162697450217902E-2</c:v>
                </c:pt>
                <c:pt idx="49">
                  <c:v>5.8528497450275998E-3</c:v>
                </c:pt>
                <c:pt idx="50">
                  <c:v>2.3312732833008099E-2</c:v>
                </c:pt>
                <c:pt idx="51">
                  <c:v>1.96684689715424E-2</c:v>
                </c:pt>
                <c:pt idx="52">
                  <c:v>2.3905840825264601E-2</c:v>
                </c:pt>
                <c:pt idx="53">
                  <c:v>2.58932895774024E-2</c:v>
                </c:pt>
                <c:pt idx="54">
                  <c:v>2.4976554180975701E-2</c:v>
                </c:pt>
                <c:pt idx="55">
                  <c:v>2.51343361821059E-2</c:v>
                </c:pt>
                <c:pt idx="56">
                  <c:v>2.2356889171147999E-3</c:v>
                </c:pt>
                <c:pt idx="57">
                  <c:v>1.5923053573939399E-2</c:v>
                </c:pt>
                <c:pt idx="58">
                  <c:v>4.7103585595290098E-2</c:v>
                </c:pt>
                <c:pt idx="59">
                  <c:v>3.17148626259404E-2</c:v>
                </c:pt>
                <c:pt idx="60">
                  <c:v>7.9854440904055992E-3</c:v>
                </c:pt>
                <c:pt idx="61">
                  <c:v>3.15322774254242E-2</c:v>
                </c:pt>
              </c:numCache>
            </c:numRef>
          </c:xVal>
          <c:yVal>
            <c:numRef>
              <c:f>processed_survey!$G$2:$G$63</c:f>
              <c:numCache>
                <c:formatCode>General</c:formatCode>
                <c:ptCount val="62"/>
                <c:pt idx="0">
                  <c:v>0.13612408071658899</c:v>
                </c:pt>
                <c:pt idx="1">
                  <c:v>0.46081320762265399</c:v>
                </c:pt>
                <c:pt idx="2">
                  <c:v>0.22669130894986</c:v>
                </c:pt>
                <c:pt idx="3">
                  <c:v>0.798195528773325</c:v>
                </c:pt>
                <c:pt idx="4">
                  <c:v>7.2644131743312496E-2</c:v>
                </c:pt>
                <c:pt idx="5">
                  <c:v>0.50389955872111603</c:v>
                </c:pt>
                <c:pt idx="6">
                  <c:v>5.6253457111820102E-2</c:v>
                </c:pt>
                <c:pt idx="7">
                  <c:v>0.25766629632224503</c:v>
                </c:pt>
                <c:pt idx="8">
                  <c:v>0.242148275553522</c:v>
                </c:pt>
                <c:pt idx="9">
                  <c:v>0.40990191188694902</c:v>
                </c:pt>
                <c:pt idx="10">
                  <c:v>0.16655242636467499</c:v>
                </c:pt>
                <c:pt idx="11">
                  <c:v>0.236441621918172</c:v>
                </c:pt>
                <c:pt idx="12">
                  <c:v>0.58987083412540398</c:v>
                </c:pt>
                <c:pt idx="13">
                  <c:v>0.105948768194326</c:v>
                </c:pt>
                <c:pt idx="14">
                  <c:v>0.65218789472113703</c:v>
                </c:pt>
                <c:pt idx="15">
                  <c:v>0.10243495905500299</c:v>
                </c:pt>
                <c:pt idx="16">
                  <c:v>0.51428114302475503</c:v>
                </c:pt>
                <c:pt idx="17">
                  <c:v>0.139673244246423</c:v>
                </c:pt>
                <c:pt idx="18">
                  <c:v>0.607991213326455</c:v>
                </c:pt>
                <c:pt idx="19">
                  <c:v>0.32012350342426299</c:v>
                </c:pt>
                <c:pt idx="20">
                  <c:v>0.67539504582233401</c:v>
                </c:pt>
                <c:pt idx="21">
                  <c:v>0.29879486507728598</c:v>
                </c:pt>
                <c:pt idx="22">
                  <c:v>0.42626178912996598</c:v>
                </c:pt>
                <c:pt idx="23">
                  <c:v>0.144587719327019</c:v>
                </c:pt>
                <c:pt idx="24">
                  <c:v>0.15463521087493601</c:v>
                </c:pt>
                <c:pt idx="25">
                  <c:v>8.4253782041722597E-2</c:v>
                </c:pt>
                <c:pt idx="26">
                  <c:v>6.6235318573952803E-2</c:v>
                </c:pt>
                <c:pt idx="27">
                  <c:v>9.2324410636269005E-2</c:v>
                </c:pt>
                <c:pt idx="28">
                  <c:v>0.379078445850212</c:v>
                </c:pt>
                <c:pt idx="29">
                  <c:v>0.27662866153393501</c:v>
                </c:pt>
                <c:pt idx="30">
                  <c:v>8.4561085009958695E-2</c:v>
                </c:pt>
                <c:pt idx="31">
                  <c:v>0.212873861727888</c:v>
                </c:pt>
                <c:pt idx="32">
                  <c:v>0.308125354279698</c:v>
                </c:pt>
                <c:pt idx="33">
                  <c:v>0.32256812458900602</c:v>
                </c:pt>
                <c:pt idx="34">
                  <c:v>0.111119993870895</c:v>
                </c:pt>
                <c:pt idx="35">
                  <c:v>0.30160735476473</c:v>
                </c:pt>
                <c:pt idx="36">
                  <c:v>8.1131509679138805E-2</c:v>
                </c:pt>
                <c:pt idx="37">
                  <c:v>7.7625024905359802E-2</c:v>
                </c:pt>
                <c:pt idx="38">
                  <c:v>0.585128791332995</c:v>
                </c:pt>
                <c:pt idx="39">
                  <c:v>0.29307562532091203</c:v>
                </c:pt>
                <c:pt idx="40">
                  <c:v>0.18608713254018999</c:v>
                </c:pt>
                <c:pt idx="41">
                  <c:v>0.88591116899686295</c:v>
                </c:pt>
                <c:pt idx="42">
                  <c:v>0.77981973274369598</c:v>
                </c:pt>
                <c:pt idx="43">
                  <c:v>0.209111376417105</c:v>
                </c:pt>
                <c:pt idx="44">
                  <c:v>0.15408983216528299</c:v>
                </c:pt>
                <c:pt idx="45">
                  <c:v>0.28591277302247903</c:v>
                </c:pt>
                <c:pt idx="46">
                  <c:v>0.75762195121951204</c:v>
                </c:pt>
                <c:pt idx="47">
                  <c:v>0.135113705265823</c:v>
                </c:pt>
                <c:pt idx="48">
                  <c:v>0.371000228204034</c:v>
                </c:pt>
                <c:pt idx="49">
                  <c:v>0.27685940759282401</c:v>
                </c:pt>
                <c:pt idx="50">
                  <c:v>0.212115563219233</c:v>
                </c:pt>
                <c:pt idx="51">
                  <c:v>5.8923673803439998E-2</c:v>
                </c:pt>
                <c:pt idx="52">
                  <c:v>0.53615800486048704</c:v>
                </c:pt>
                <c:pt idx="53">
                  <c:v>0.454513206902667</c:v>
                </c:pt>
                <c:pt idx="54">
                  <c:v>8.5251630941286294E-2</c:v>
                </c:pt>
                <c:pt idx="55">
                  <c:v>0.355505908052825</c:v>
                </c:pt>
                <c:pt idx="56">
                  <c:v>0.335756409274509</c:v>
                </c:pt>
                <c:pt idx="57">
                  <c:v>0.229694264970359</c:v>
                </c:pt>
                <c:pt idx="58">
                  <c:v>0.44503237072302798</c:v>
                </c:pt>
                <c:pt idx="59">
                  <c:v>0.60776726855832497</c:v>
                </c:pt>
                <c:pt idx="60">
                  <c:v>7.7904972139877807E-2</c:v>
                </c:pt>
                <c:pt idx="61">
                  <c:v>0.36509371619822301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5-45E1-A64A-D1D79F81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80799"/>
        <c:axId val="245481631"/>
      </c:scatterChart>
      <c:valAx>
        <c:axId val="2454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1631"/>
        <c:crosses val="autoZero"/>
        <c:crossBetween val="midCat"/>
      </c:valAx>
      <c:valAx>
        <c:axId val="245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flow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processed_survey!$F$2:$F$63</c:f>
              <c:numCache>
                <c:formatCode>General</c:formatCode>
                <c:ptCount val="62"/>
                <c:pt idx="0">
                  <c:v>1.35113162644532E-2</c:v>
                </c:pt>
                <c:pt idx="1">
                  <c:v>2.9446479953718799E-2</c:v>
                </c:pt>
                <c:pt idx="2">
                  <c:v>1.9913605657044101E-2</c:v>
                </c:pt>
                <c:pt idx="3">
                  <c:v>2.6417586340967199E-2</c:v>
                </c:pt>
                <c:pt idx="4">
                  <c:v>2.0273896526768399E-2</c:v>
                </c:pt>
                <c:pt idx="5">
                  <c:v>3.1280836039738899E-2</c:v>
                </c:pt>
                <c:pt idx="6">
                  <c:v>1.40149357164739E-2</c:v>
                </c:pt>
                <c:pt idx="7">
                  <c:v>0</c:v>
                </c:pt>
                <c:pt idx="8">
                  <c:v>3.49749652291758E-2</c:v>
                </c:pt>
                <c:pt idx="9">
                  <c:v>2.26897000138459E-2</c:v>
                </c:pt>
                <c:pt idx="10">
                  <c:v>4.4086795207589997E-3</c:v>
                </c:pt>
                <c:pt idx="11">
                  <c:v>3.8219631966195697E-2</c:v>
                </c:pt>
                <c:pt idx="12">
                  <c:v>1.97297884025E-2</c:v>
                </c:pt>
                <c:pt idx="13">
                  <c:v>5.8074017481173999E-3</c:v>
                </c:pt>
                <c:pt idx="14">
                  <c:v>4.05896098792261E-2</c:v>
                </c:pt>
                <c:pt idx="15">
                  <c:v>4.2763021576364198E-2</c:v>
                </c:pt>
                <c:pt idx="16">
                  <c:v>2.8692973343285699E-2</c:v>
                </c:pt>
                <c:pt idx="17">
                  <c:v>1.7774108289636499E-2</c:v>
                </c:pt>
                <c:pt idx="18">
                  <c:v>1.76494482017991E-2</c:v>
                </c:pt>
                <c:pt idx="19">
                  <c:v>3.9280006299587299E-2</c:v>
                </c:pt>
                <c:pt idx="20">
                  <c:v>3.2814795771238199E-2</c:v>
                </c:pt>
                <c:pt idx="21">
                  <c:v>1.7484803885885199E-2</c:v>
                </c:pt>
                <c:pt idx="22">
                  <c:v>2.2460345270732301E-2</c:v>
                </c:pt>
                <c:pt idx="23">
                  <c:v>4.0557128734579999E-3</c:v>
                </c:pt>
                <c:pt idx="24">
                  <c:v>2.0601868744036401E-2</c:v>
                </c:pt>
                <c:pt idx="25">
                  <c:v>3.4294724651830998E-2</c:v>
                </c:pt>
                <c:pt idx="26">
                  <c:v>2.8607543409203399E-2</c:v>
                </c:pt>
                <c:pt idx="27">
                  <c:v>2.8551966055975601E-2</c:v>
                </c:pt>
                <c:pt idx="28">
                  <c:v>1.8458531037710699E-2</c:v>
                </c:pt>
                <c:pt idx="29">
                  <c:v>3.0490786792486201E-2</c:v>
                </c:pt>
                <c:pt idx="30">
                  <c:v>7.0932752491451E-3</c:v>
                </c:pt>
                <c:pt idx="31">
                  <c:v>2.3166802402624E-3</c:v>
                </c:pt>
                <c:pt idx="32">
                  <c:v>2.87559239460616E-2</c:v>
                </c:pt>
                <c:pt idx="33">
                  <c:v>2.9872152841458801E-2</c:v>
                </c:pt>
                <c:pt idx="34">
                  <c:v>1.51565194879652E-2</c:v>
                </c:pt>
                <c:pt idx="35">
                  <c:v>2.5391202419113999E-3</c:v>
                </c:pt>
                <c:pt idx="36">
                  <c:v>4.8174190162651002E-3</c:v>
                </c:pt>
                <c:pt idx="37">
                  <c:v>2.31606585554564E-2</c:v>
                </c:pt>
                <c:pt idx="38">
                  <c:v>2.0036784441629499E-2</c:v>
                </c:pt>
                <c:pt idx="39">
                  <c:v>3.5709748130602001E-2</c:v>
                </c:pt>
                <c:pt idx="40">
                  <c:v>2.4755005716815302E-2</c:v>
                </c:pt>
                <c:pt idx="41">
                  <c:v>2.53945319526248E-2</c:v>
                </c:pt>
                <c:pt idx="42">
                  <c:v>4.2999914715538101E-2</c:v>
                </c:pt>
                <c:pt idx="43">
                  <c:v>2.22182037562412E-2</c:v>
                </c:pt>
                <c:pt idx="44">
                  <c:v>5.0327523413514701E-2</c:v>
                </c:pt>
                <c:pt idx="45">
                  <c:v>3.44546291487677E-2</c:v>
                </c:pt>
                <c:pt idx="46">
                  <c:v>2.2102899026320202E-2</c:v>
                </c:pt>
                <c:pt idx="47">
                  <c:v>1.2372569212413601E-2</c:v>
                </c:pt>
                <c:pt idx="48">
                  <c:v>2.8162697450217902E-2</c:v>
                </c:pt>
                <c:pt idx="49">
                  <c:v>5.8528497450275998E-3</c:v>
                </c:pt>
                <c:pt idx="50">
                  <c:v>2.3312732833008099E-2</c:v>
                </c:pt>
                <c:pt idx="51">
                  <c:v>1.96684689715424E-2</c:v>
                </c:pt>
                <c:pt idx="52">
                  <c:v>2.3905840825264601E-2</c:v>
                </c:pt>
                <c:pt idx="53">
                  <c:v>2.58932895774024E-2</c:v>
                </c:pt>
                <c:pt idx="54">
                  <c:v>2.4976554180975701E-2</c:v>
                </c:pt>
                <c:pt idx="55">
                  <c:v>2.51343361821059E-2</c:v>
                </c:pt>
                <c:pt idx="56">
                  <c:v>2.2356889171147999E-3</c:v>
                </c:pt>
                <c:pt idx="57">
                  <c:v>1.5923053573939399E-2</c:v>
                </c:pt>
                <c:pt idx="58">
                  <c:v>4.7103585595290098E-2</c:v>
                </c:pt>
                <c:pt idx="59">
                  <c:v>3.17148626259404E-2</c:v>
                </c:pt>
                <c:pt idx="60">
                  <c:v>7.9854440904055992E-3</c:v>
                </c:pt>
                <c:pt idx="61">
                  <c:v>3.15322774254242E-2</c:v>
                </c:pt>
              </c:numCache>
            </c:numRef>
          </c:xVal>
          <c:yVal>
            <c:numRef>
              <c:f>processed_survey!$H$2:$H$63</c:f>
              <c:numCache>
                <c:formatCode>General</c:formatCode>
                <c:ptCount val="62"/>
                <c:pt idx="0">
                  <c:v>1034.0059715848699</c:v>
                </c:pt>
                <c:pt idx="1">
                  <c:v>516.089455505621</c:v>
                </c:pt>
                <c:pt idx="2">
                  <c:v>728.65063591026501</c:v>
                </c:pt>
                <c:pt idx="3">
                  <c:v>275.66460806019302</c:v>
                </c:pt>
                <c:pt idx="4">
                  <c:v>407.94832654530398</c:v>
                </c:pt>
                <c:pt idx="5">
                  <c:v>1045.60321866243</c:v>
                </c:pt>
                <c:pt idx="6">
                  <c:v>383.86436792333302</c:v>
                </c:pt>
                <c:pt idx="7">
                  <c:v>960.89363107690099</c:v>
                </c:pt>
                <c:pt idx="8">
                  <c:v>489.14826561148499</c:v>
                </c:pt>
                <c:pt idx="9">
                  <c:v>395.01246882792998</c:v>
                </c:pt>
                <c:pt idx="10">
                  <c:v>1287.4385337505501</c:v>
                </c:pt>
                <c:pt idx="11">
                  <c:v>790.01180362753701</c:v>
                </c:pt>
                <c:pt idx="12">
                  <c:v>336.17144743819301</c:v>
                </c:pt>
                <c:pt idx="13">
                  <c:v>556.309942231881</c:v>
                </c:pt>
                <c:pt idx="14">
                  <c:v>835.441275440347</c:v>
                </c:pt>
                <c:pt idx="15">
                  <c:v>474.34267305272402</c:v>
                </c:pt>
                <c:pt idx="16">
                  <c:v>707.97404095183094</c:v>
                </c:pt>
                <c:pt idx="17">
                  <c:v>864.41203640401898</c:v>
                </c:pt>
                <c:pt idx="18">
                  <c:v>611.07320563811504</c:v>
                </c:pt>
                <c:pt idx="19">
                  <c:v>1099.7060224342599</c:v>
                </c:pt>
                <c:pt idx="20">
                  <c:v>310.00871071484102</c:v>
                </c:pt>
                <c:pt idx="21">
                  <c:v>294.73408435944401</c:v>
                </c:pt>
                <c:pt idx="22">
                  <c:v>250.61742719331599</c:v>
                </c:pt>
                <c:pt idx="23">
                  <c:v>247.98837472486699</c:v>
                </c:pt>
                <c:pt idx="24">
                  <c:v>796.00842153837198</c:v>
                </c:pt>
                <c:pt idx="25">
                  <c:v>95.441666252423303</c:v>
                </c:pt>
                <c:pt idx="26">
                  <c:v>257.249766136576</c:v>
                </c:pt>
                <c:pt idx="27">
                  <c:v>889.62954279758003</c:v>
                </c:pt>
                <c:pt idx="28">
                  <c:v>1077.6077108818399</c:v>
                </c:pt>
                <c:pt idx="29">
                  <c:v>380.82266952724399</c:v>
                </c:pt>
                <c:pt idx="30">
                  <c:v>670.317503067301</c:v>
                </c:pt>
                <c:pt idx="31">
                  <c:v>1180.58983115975</c:v>
                </c:pt>
                <c:pt idx="32">
                  <c:v>816.26042594542002</c:v>
                </c:pt>
                <c:pt idx="33">
                  <c:v>900.73617860751494</c:v>
                </c:pt>
                <c:pt idx="34">
                  <c:v>1139.2139423797501</c:v>
                </c:pt>
                <c:pt idx="35">
                  <c:v>720.00960012800101</c:v>
                </c:pt>
                <c:pt idx="36">
                  <c:v>347.84926531836197</c:v>
                </c:pt>
                <c:pt idx="37">
                  <c:v>406.45546921697502</c:v>
                </c:pt>
                <c:pt idx="38">
                  <c:v>346.78294598534501</c:v>
                </c:pt>
                <c:pt idx="39">
                  <c:v>1308.3227196041601</c:v>
                </c:pt>
                <c:pt idx="40">
                  <c:v>916.77223042064395</c:v>
                </c:pt>
                <c:pt idx="41">
                  <c:v>239.22173196533899</c:v>
                </c:pt>
                <c:pt idx="42">
                  <c:v>250.24246376283801</c:v>
                </c:pt>
                <c:pt idx="43">
                  <c:v>407.04886249131101</c:v>
                </c:pt>
                <c:pt idx="44">
                  <c:v>572.59307122620396</c:v>
                </c:pt>
                <c:pt idx="45">
                  <c:v>619.498919700957</c:v>
                </c:pt>
                <c:pt idx="46">
                  <c:v>359.46320161891498</c:v>
                </c:pt>
                <c:pt idx="47">
                  <c:v>1103.40416175265</c:v>
                </c:pt>
                <c:pt idx="48">
                  <c:v>583.40857451853901</c:v>
                </c:pt>
                <c:pt idx="49">
                  <c:v>180.22528160200201</c:v>
                </c:pt>
                <c:pt idx="50">
                  <c:v>719.02452339659101</c:v>
                </c:pt>
                <c:pt idx="51">
                  <c:v>224.91144112005799</c:v>
                </c:pt>
                <c:pt idx="52">
                  <c:v>561.425396701625</c:v>
                </c:pt>
                <c:pt idx="53">
                  <c:v>768.56881975418901</c:v>
                </c:pt>
                <c:pt idx="54">
                  <c:v>287.57821861270099</c:v>
                </c:pt>
                <c:pt idx="55">
                  <c:v>750.67024128686296</c:v>
                </c:pt>
                <c:pt idx="56">
                  <c:v>1030.9449996170499</c:v>
                </c:pt>
                <c:pt idx="57">
                  <c:v>767.33497635382605</c:v>
                </c:pt>
                <c:pt idx="58">
                  <c:v>521.88524455133995</c:v>
                </c:pt>
                <c:pt idx="59">
                  <c:v>611.88985982523104</c:v>
                </c:pt>
                <c:pt idx="60">
                  <c:v>468.17010180365497</c:v>
                </c:pt>
                <c:pt idx="61">
                  <c:v>1254.5904662960299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E-407D-AD91-31FF0373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0031"/>
        <c:axId val="251700863"/>
      </c:scatterChart>
      <c:valAx>
        <c:axId val="2517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863"/>
        <c:crosses val="autoZero"/>
        <c:crossBetween val="midCat"/>
      </c:valAx>
      <c:valAx>
        <c:axId val="2517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884659290039366E-2"/>
                  <c:y val="-0.35208876939175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6446805894709578E-2"/>
                  <c:y val="-0.19617690521350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processed_survey!$F$2:$F$63</c:f>
              <c:numCache>
                <c:formatCode>General</c:formatCode>
                <c:ptCount val="62"/>
                <c:pt idx="0">
                  <c:v>1.35113162644532E-2</c:v>
                </c:pt>
                <c:pt idx="1">
                  <c:v>2.9446479953718799E-2</c:v>
                </c:pt>
                <c:pt idx="2">
                  <c:v>1.9913605657044101E-2</c:v>
                </c:pt>
                <c:pt idx="3">
                  <c:v>2.6417586340967199E-2</c:v>
                </c:pt>
                <c:pt idx="4">
                  <c:v>2.0273896526768399E-2</c:v>
                </c:pt>
                <c:pt idx="5">
                  <c:v>3.1280836039738899E-2</c:v>
                </c:pt>
                <c:pt idx="6">
                  <c:v>1.40149357164739E-2</c:v>
                </c:pt>
                <c:pt idx="7">
                  <c:v>0</c:v>
                </c:pt>
                <c:pt idx="8">
                  <c:v>3.49749652291758E-2</c:v>
                </c:pt>
                <c:pt idx="9">
                  <c:v>2.26897000138459E-2</c:v>
                </c:pt>
                <c:pt idx="10">
                  <c:v>4.4086795207589997E-3</c:v>
                </c:pt>
                <c:pt idx="11">
                  <c:v>3.8219631966195697E-2</c:v>
                </c:pt>
                <c:pt idx="12">
                  <c:v>1.97297884025E-2</c:v>
                </c:pt>
                <c:pt idx="13">
                  <c:v>5.8074017481173999E-3</c:v>
                </c:pt>
                <c:pt idx="14">
                  <c:v>4.05896098792261E-2</c:v>
                </c:pt>
                <c:pt idx="15">
                  <c:v>4.2763021576364198E-2</c:v>
                </c:pt>
                <c:pt idx="16">
                  <c:v>2.8692973343285699E-2</c:v>
                </c:pt>
                <c:pt idx="17">
                  <c:v>1.7774108289636499E-2</c:v>
                </c:pt>
                <c:pt idx="18">
                  <c:v>1.76494482017991E-2</c:v>
                </c:pt>
                <c:pt idx="19">
                  <c:v>3.9280006299587299E-2</c:v>
                </c:pt>
                <c:pt idx="20">
                  <c:v>3.2814795771238199E-2</c:v>
                </c:pt>
                <c:pt idx="21">
                  <c:v>1.7484803885885199E-2</c:v>
                </c:pt>
                <c:pt idx="22">
                  <c:v>2.2460345270732301E-2</c:v>
                </c:pt>
                <c:pt idx="23">
                  <c:v>4.0557128734579999E-3</c:v>
                </c:pt>
                <c:pt idx="24">
                  <c:v>2.0601868744036401E-2</c:v>
                </c:pt>
                <c:pt idx="25">
                  <c:v>3.4294724651830998E-2</c:v>
                </c:pt>
                <c:pt idx="26">
                  <c:v>2.8607543409203399E-2</c:v>
                </c:pt>
                <c:pt idx="27">
                  <c:v>2.8551966055975601E-2</c:v>
                </c:pt>
                <c:pt idx="28">
                  <c:v>1.8458531037710699E-2</c:v>
                </c:pt>
                <c:pt idx="29">
                  <c:v>3.0490786792486201E-2</c:v>
                </c:pt>
                <c:pt idx="30">
                  <c:v>7.0932752491451E-3</c:v>
                </c:pt>
                <c:pt idx="31">
                  <c:v>2.3166802402624E-3</c:v>
                </c:pt>
                <c:pt idx="32">
                  <c:v>2.87559239460616E-2</c:v>
                </c:pt>
                <c:pt idx="33">
                  <c:v>2.9872152841458801E-2</c:v>
                </c:pt>
                <c:pt idx="34">
                  <c:v>1.51565194879652E-2</c:v>
                </c:pt>
                <c:pt idx="35">
                  <c:v>2.5391202419113999E-3</c:v>
                </c:pt>
                <c:pt idx="36">
                  <c:v>4.8174190162651002E-3</c:v>
                </c:pt>
                <c:pt idx="37">
                  <c:v>2.31606585554564E-2</c:v>
                </c:pt>
                <c:pt idx="38">
                  <c:v>2.0036784441629499E-2</c:v>
                </c:pt>
                <c:pt idx="39">
                  <c:v>3.5709748130602001E-2</c:v>
                </c:pt>
                <c:pt idx="40">
                  <c:v>2.4755005716815302E-2</c:v>
                </c:pt>
                <c:pt idx="41">
                  <c:v>2.53945319526248E-2</c:v>
                </c:pt>
                <c:pt idx="42">
                  <c:v>4.2999914715538101E-2</c:v>
                </c:pt>
                <c:pt idx="43">
                  <c:v>2.22182037562412E-2</c:v>
                </c:pt>
                <c:pt idx="44">
                  <c:v>5.0327523413514701E-2</c:v>
                </c:pt>
                <c:pt idx="45">
                  <c:v>3.44546291487677E-2</c:v>
                </c:pt>
                <c:pt idx="46">
                  <c:v>2.2102899026320202E-2</c:v>
                </c:pt>
                <c:pt idx="47">
                  <c:v>1.2372569212413601E-2</c:v>
                </c:pt>
                <c:pt idx="48">
                  <c:v>2.8162697450217902E-2</c:v>
                </c:pt>
                <c:pt idx="49">
                  <c:v>5.8528497450275998E-3</c:v>
                </c:pt>
                <c:pt idx="50">
                  <c:v>2.3312732833008099E-2</c:v>
                </c:pt>
                <c:pt idx="51">
                  <c:v>1.96684689715424E-2</c:v>
                </c:pt>
                <c:pt idx="52">
                  <c:v>2.3905840825264601E-2</c:v>
                </c:pt>
                <c:pt idx="53">
                  <c:v>2.58932895774024E-2</c:v>
                </c:pt>
                <c:pt idx="54">
                  <c:v>2.4976554180975701E-2</c:v>
                </c:pt>
                <c:pt idx="55">
                  <c:v>2.51343361821059E-2</c:v>
                </c:pt>
                <c:pt idx="56">
                  <c:v>2.2356889171147999E-3</c:v>
                </c:pt>
                <c:pt idx="57">
                  <c:v>1.5923053573939399E-2</c:v>
                </c:pt>
                <c:pt idx="58">
                  <c:v>4.7103585595290098E-2</c:v>
                </c:pt>
                <c:pt idx="59">
                  <c:v>3.17148626259404E-2</c:v>
                </c:pt>
                <c:pt idx="60">
                  <c:v>7.9854440904055992E-3</c:v>
                </c:pt>
                <c:pt idx="61">
                  <c:v>3.15322774254242E-2</c:v>
                </c:pt>
              </c:numCache>
            </c:numRef>
          </c:xVal>
          <c:yVal>
            <c:numRef>
              <c:f>processed_survey!$I$2:$I$63</c:f>
              <c:numCache>
                <c:formatCode>General</c:formatCode>
                <c:ptCount val="62"/>
                <c:pt idx="0">
                  <c:v>7596.0547622552804</c:v>
                </c:pt>
                <c:pt idx="1">
                  <c:v>1119.95369700477</c:v>
                </c:pt>
                <c:pt idx="2">
                  <c:v>3214.2857142857101</c:v>
                </c:pt>
                <c:pt idx="3">
                  <c:v>345.35974973931098</c:v>
                </c:pt>
                <c:pt idx="4">
                  <c:v>5615.7093044595304</c:v>
                </c:pt>
                <c:pt idx="5">
                  <c:v>2075.0230885618198</c:v>
                </c:pt>
                <c:pt idx="6">
                  <c:v>6823.83603838411</c:v>
                </c:pt>
                <c:pt idx="7">
                  <c:v>3729.2173822965801</c:v>
                </c:pt>
                <c:pt idx="8">
                  <c:v>2020.03613072754</c:v>
                </c:pt>
                <c:pt idx="9">
                  <c:v>963.67559499667402</c:v>
                </c:pt>
                <c:pt idx="10">
                  <c:v>7729.92961946793</c:v>
                </c:pt>
                <c:pt idx="11">
                  <c:v>3341.2552207112799</c:v>
                </c:pt>
                <c:pt idx="12">
                  <c:v>569.906881286361</c:v>
                </c:pt>
                <c:pt idx="13">
                  <c:v>5250.7447864945398</c:v>
                </c:pt>
                <c:pt idx="14">
                  <c:v>1280.9824932392501</c:v>
                </c:pt>
                <c:pt idx="15">
                  <c:v>4630.6717689809302</c:v>
                </c:pt>
                <c:pt idx="16">
                  <c:v>1376.6284269881401</c:v>
                </c:pt>
                <c:pt idx="17">
                  <c:v>6188.8161978893104</c:v>
                </c:pt>
                <c:pt idx="18">
                  <c:v>1005.06913956009</c:v>
                </c:pt>
                <c:pt idx="19">
                  <c:v>3435.2554894315599</c:v>
                </c:pt>
                <c:pt idx="20">
                  <c:v>459.00353079639001</c:v>
                </c:pt>
                <c:pt idx="21">
                  <c:v>986.40946953090702</c:v>
                </c:pt>
                <c:pt idx="22">
                  <c:v>587.94251228768701</c:v>
                </c:pt>
                <c:pt idx="23">
                  <c:v>1715.1413403511899</c:v>
                </c:pt>
                <c:pt idx="24">
                  <c:v>5147.6530929437304</c:v>
                </c:pt>
                <c:pt idx="25">
                  <c:v>1132.7879169288799</c:v>
                </c:pt>
                <c:pt idx="26">
                  <c:v>3883.8760298156099</c:v>
                </c:pt>
                <c:pt idx="27">
                  <c:v>9635.9081706186898</c:v>
                </c:pt>
                <c:pt idx="28">
                  <c:v>2842.7037271004401</c:v>
                </c:pt>
                <c:pt idx="29">
                  <c:v>1376.65658871189</c:v>
                </c:pt>
                <c:pt idx="30">
                  <c:v>7927.0210758099602</c:v>
                </c:pt>
                <c:pt idx="31">
                  <c:v>5545.9595723822204</c:v>
                </c:pt>
                <c:pt idx="32">
                  <c:v>2649.1180119000001</c:v>
                </c:pt>
                <c:pt idx="33">
                  <c:v>2792.3905368987298</c:v>
                </c:pt>
                <c:pt idx="34">
                  <c:v>10252.1058784736</c:v>
                </c:pt>
                <c:pt idx="35">
                  <c:v>2387.2415203191799</c:v>
                </c:pt>
                <c:pt idx="36">
                  <c:v>4287.4743326488797</c:v>
                </c:pt>
                <c:pt idx="37">
                  <c:v>5236.1396303901201</c:v>
                </c:pt>
                <c:pt idx="38">
                  <c:v>592.66088273545904</c:v>
                </c:pt>
                <c:pt idx="39">
                  <c:v>4464.1130362566901</c:v>
                </c:pt>
                <c:pt idx="40">
                  <c:v>4926.5750828991004</c:v>
                </c:pt>
                <c:pt idx="41">
                  <c:v>270.02902812052201</c:v>
                </c:pt>
                <c:pt idx="42">
                  <c:v>320.89783478855099</c:v>
                </c:pt>
                <c:pt idx="43">
                  <c:v>1946.5648854961801</c:v>
                </c:pt>
                <c:pt idx="44">
                  <c:v>3715.9692056255599</c:v>
                </c:pt>
                <c:pt idx="45">
                  <c:v>2166.7409719126099</c:v>
                </c:pt>
                <c:pt idx="46">
                  <c:v>474.462495496999</c:v>
                </c:pt>
                <c:pt idx="47">
                  <c:v>8166.4858467304502</c:v>
                </c:pt>
                <c:pt idx="48">
                  <c:v>1572.5288831835601</c:v>
                </c:pt>
                <c:pt idx="49">
                  <c:v>650.96318441545804</c:v>
                </c:pt>
                <c:pt idx="50">
                  <c:v>3389.77731046279</c:v>
                </c:pt>
                <c:pt idx="51">
                  <c:v>3816.99623601759</c:v>
                </c:pt>
                <c:pt idx="52">
                  <c:v>1047.1267641480199</c:v>
                </c:pt>
                <c:pt idx="53">
                  <c:v>1690.9713691086899</c:v>
                </c:pt>
                <c:pt idx="54">
                  <c:v>3373.2870026939299</c:v>
                </c:pt>
                <c:pt idx="55">
                  <c:v>2111.5548976342702</c:v>
                </c:pt>
                <c:pt idx="56">
                  <c:v>3070.5147277595902</c:v>
                </c:pt>
                <c:pt idx="57">
                  <c:v>3340.6797355295098</c:v>
                </c:pt>
                <c:pt idx="58">
                  <c:v>1172.69052519359</c:v>
                </c:pt>
                <c:pt idx="59">
                  <c:v>1006.78317421845</c:v>
                </c:pt>
                <c:pt idx="60">
                  <c:v>6009.5022043401596</c:v>
                </c:pt>
                <c:pt idx="61">
                  <c:v>3436.3518478495698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430F-AA8E-C9BB52A4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32559"/>
        <c:axId val="460131311"/>
      </c:scatterChart>
      <c:valAx>
        <c:axId val="460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1311"/>
        <c:crosses val="autoZero"/>
        <c:crossBetween val="midCat"/>
      </c:valAx>
      <c:valAx>
        <c:axId val="4601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1</xdr:row>
      <xdr:rowOff>9525</xdr:rowOff>
    </xdr:from>
    <xdr:to>
      <xdr:col>21</xdr:col>
      <xdr:colOff>111125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BFA87-37C4-4433-BE9A-49AAA3AA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16</xdr:row>
      <xdr:rowOff>9525</xdr:rowOff>
    </xdr:from>
    <xdr:to>
      <xdr:col>21</xdr:col>
      <xdr:colOff>104775</xdr:colOff>
      <xdr:row>30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5B89E-4D9C-40AC-B3FE-379C32B6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150092</xdr:colOff>
      <xdr:row>1</xdr:row>
      <xdr:rowOff>2309</xdr:rowOff>
    </xdr:from>
    <xdr:to>
      <xdr:col>28</xdr:col>
      <xdr:colOff>438728</xdr:colOff>
      <xdr:row>15</xdr:row>
      <xdr:rowOff>159327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37D92D-ADC1-4625-896B-A778ECA9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F56" zoomScale="153" zoomScaleNormal="85" workbookViewId="0">
      <selection activeCell="M70" sqref="M70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12" x14ac:dyDescent="0.35">
      <c r="A2">
        <v>632</v>
      </c>
      <c r="B2">
        <v>840553.41200000001</v>
      </c>
      <c r="C2">
        <v>819319.55099999998</v>
      </c>
      <c r="D2">
        <v>37</v>
      </c>
      <c r="E2">
        <v>115</v>
      </c>
      <c r="F2">
        <v>1.35113162644532E-2</v>
      </c>
      <c r="G2">
        <v>0.13612408071658899</v>
      </c>
      <c r="H2">
        <v>1034.0059715848699</v>
      </c>
      <c r="I2">
        <v>7596.0547622552804</v>
      </c>
      <c r="J2">
        <f>_xlfn.RANK.AVG(F2,$F$2:$F$63)</f>
        <v>50</v>
      </c>
      <c r="K2">
        <f>_xlfn.RANK.AVG(I2,$I$2:$I$63)</f>
        <v>6</v>
      </c>
      <c r="L2">
        <f>(J2-K2)^2</f>
        <v>1936</v>
      </c>
    </row>
    <row r="3" spans="1:12" x14ac:dyDescent="0.35">
      <c r="A3">
        <v>1804</v>
      </c>
      <c r="B3">
        <v>840871.44400000002</v>
      </c>
      <c r="C3">
        <v>819061.82700000005</v>
      </c>
      <c r="D3">
        <v>90</v>
      </c>
      <c r="E3">
        <v>50</v>
      </c>
      <c r="F3">
        <v>2.9446479953718799E-2</v>
      </c>
      <c r="G3">
        <v>0.46081320762265399</v>
      </c>
      <c r="H3">
        <v>516.089455505621</v>
      </c>
      <c r="I3">
        <v>1119.95369700477</v>
      </c>
      <c r="J3">
        <f t="shared" ref="J3:J63" si="0">_xlfn.RANK.AVG(F3,$F$2:$F$63)</f>
        <v>18</v>
      </c>
      <c r="K3">
        <f t="shared" ref="K3:K63" si="1">_xlfn.RANK.AVG(I3,$I$2:$I$63)</f>
        <v>48</v>
      </c>
      <c r="L3">
        <f t="shared" ref="L3:L63" si="2">(J3-K3)^2</f>
        <v>900</v>
      </c>
    </row>
    <row r="4" spans="1:12" x14ac:dyDescent="0.35">
      <c r="A4">
        <v>105</v>
      </c>
      <c r="B4">
        <v>840622.72</v>
      </c>
      <c r="C4">
        <v>819555.50399999996</v>
      </c>
      <c r="D4">
        <v>5</v>
      </c>
      <c r="E4">
        <v>30</v>
      </c>
      <c r="F4">
        <v>1.9913605657044101E-2</v>
      </c>
      <c r="G4">
        <v>0.22669130894986</v>
      </c>
      <c r="H4">
        <v>728.65063591026501</v>
      </c>
      <c r="I4">
        <v>3214.2857142857101</v>
      </c>
      <c r="J4">
        <f t="shared" si="0"/>
        <v>40</v>
      </c>
      <c r="K4">
        <f t="shared" si="1"/>
        <v>29</v>
      </c>
      <c r="L4">
        <f t="shared" si="2"/>
        <v>121</v>
      </c>
    </row>
    <row r="5" spans="1:12" x14ac:dyDescent="0.35">
      <c r="A5">
        <v>2354</v>
      </c>
      <c r="B5">
        <v>841118.10499999998</v>
      </c>
      <c r="C5">
        <v>819223.53099999996</v>
      </c>
      <c r="D5">
        <v>120</v>
      </c>
      <c r="E5">
        <v>85</v>
      </c>
      <c r="F5">
        <v>2.6417586340967199E-2</v>
      </c>
      <c r="G5">
        <v>0.798195528773325</v>
      </c>
      <c r="H5">
        <v>275.66460806019302</v>
      </c>
      <c r="I5">
        <v>345.35974973931098</v>
      </c>
      <c r="J5">
        <f t="shared" si="0"/>
        <v>24</v>
      </c>
      <c r="K5">
        <f t="shared" si="1"/>
        <v>60</v>
      </c>
      <c r="L5">
        <f t="shared" si="2"/>
        <v>1296</v>
      </c>
    </row>
    <row r="6" spans="1:12" x14ac:dyDescent="0.35">
      <c r="A6">
        <v>2175</v>
      </c>
      <c r="B6">
        <v>840767.12</v>
      </c>
      <c r="C6">
        <v>819253.63</v>
      </c>
      <c r="D6">
        <v>111</v>
      </c>
      <c r="E6">
        <v>35</v>
      </c>
      <c r="F6">
        <v>2.0273896526768399E-2</v>
      </c>
      <c r="G6">
        <v>7.2644131743312496E-2</v>
      </c>
      <c r="H6">
        <v>407.94832654530398</v>
      </c>
      <c r="I6">
        <v>5615.7093044595304</v>
      </c>
      <c r="J6">
        <f t="shared" si="0"/>
        <v>38</v>
      </c>
      <c r="K6">
        <f t="shared" si="1"/>
        <v>10</v>
      </c>
      <c r="L6">
        <f t="shared" si="2"/>
        <v>784</v>
      </c>
    </row>
    <row r="7" spans="1:12" x14ac:dyDescent="0.35">
      <c r="A7">
        <v>22</v>
      </c>
      <c r="B7">
        <v>841212.23600000003</v>
      </c>
      <c r="C7">
        <v>819072.10100000002</v>
      </c>
      <c r="D7">
        <v>1</v>
      </c>
      <c r="E7">
        <v>25</v>
      </c>
      <c r="F7">
        <v>3.1280836039738899E-2</v>
      </c>
      <c r="G7">
        <v>0.50389955872111603</v>
      </c>
      <c r="H7">
        <v>1045.60321866243</v>
      </c>
      <c r="I7">
        <v>2075.0230885618198</v>
      </c>
      <c r="J7">
        <f t="shared" si="0"/>
        <v>15</v>
      </c>
      <c r="K7">
        <f t="shared" si="1"/>
        <v>37</v>
      </c>
      <c r="L7">
        <f t="shared" si="2"/>
        <v>484</v>
      </c>
    </row>
    <row r="8" spans="1:12" x14ac:dyDescent="0.35">
      <c r="A8">
        <v>1700</v>
      </c>
      <c r="B8">
        <v>840202.51500000001</v>
      </c>
      <c r="C8">
        <v>819541.00899999996</v>
      </c>
      <c r="D8">
        <v>87</v>
      </c>
      <c r="E8">
        <v>165</v>
      </c>
      <c r="F8">
        <v>1.40149357164739E-2</v>
      </c>
      <c r="G8">
        <v>5.6253457111820102E-2</v>
      </c>
      <c r="H8">
        <v>383.86436792333302</v>
      </c>
      <c r="I8">
        <v>6823.83603838411</v>
      </c>
      <c r="J8">
        <f t="shared" si="0"/>
        <v>49</v>
      </c>
      <c r="K8">
        <f t="shared" si="1"/>
        <v>7</v>
      </c>
      <c r="L8">
        <f t="shared" si="2"/>
        <v>1764</v>
      </c>
    </row>
    <row r="9" spans="1:12" x14ac:dyDescent="0.35">
      <c r="A9">
        <v>1283</v>
      </c>
      <c r="B9">
        <v>840854.69400000002</v>
      </c>
      <c r="C9">
        <v>818978.28700000001</v>
      </c>
      <c r="D9">
        <v>69</v>
      </c>
      <c r="E9">
        <v>35</v>
      </c>
      <c r="F9">
        <v>0</v>
      </c>
      <c r="G9">
        <v>0.25766629632224503</v>
      </c>
      <c r="H9">
        <v>960.89363107690099</v>
      </c>
      <c r="I9">
        <v>3729.2173822965801</v>
      </c>
      <c r="J9">
        <f t="shared" si="0"/>
        <v>62</v>
      </c>
      <c r="K9">
        <f t="shared" si="1"/>
        <v>21</v>
      </c>
      <c r="L9">
        <f t="shared" si="2"/>
        <v>1681</v>
      </c>
    </row>
    <row r="10" spans="1:12" x14ac:dyDescent="0.35">
      <c r="A10">
        <v>2308</v>
      </c>
      <c r="B10">
        <v>840993.95700000005</v>
      </c>
      <c r="C10">
        <v>819293.41099999996</v>
      </c>
      <c r="D10">
        <v>116</v>
      </c>
      <c r="E10">
        <v>110</v>
      </c>
      <c r="F10">
        <v>3.49749652291758E-2</v>
      </c>
      <c r="G10">
        <v>0.242148275553522</v>
      </c>
      <c r="H10">
        <v>489.14826561148499</v>
      </c>
      <c r="I10">
        <v>2020.03613072754</v>
      </c>
      <c r="J10">
        <f t="shared" si="0"/>
        <v>9</v>
      </c>
      <c r="K10">
        <f t="shared" si="1"/>
        <v>38</v>
      </c>
      <c r="L10">
        <f t="shared" si="2"/>
        <v>841</v>
      </c>
    </row>
    <row r="11" spans="1:12" x14ac:dyDescent="0.35">
      <c r="A11">
        <v>2252</v>
      </c>
      <c r="B11">
        <v>840973.12</v>
      </c>
      <c r="C11">
        <v>819039.054</v>
      </c>
      <c r="D11">
        <v>114</v>
      </c>
      <c r="E11">
        <v>80</v>
      </c>
      <c r="F11">
        <v>2.26897000138459E-2</v>
      </c>
      <c r="G11">
        <v>0.40990191188694902</v>
      </c>
      <c r="H11">
        <v>395.01246882792998</v>
      </c>
      <c r="I11">
        <v>963.67559499667402</v>
      </c>
      <c r="J11">
        <f t="shared" si="0"/>
        <v>33</v>
      </c>
      <c r="K11">
        <f t="shared" si="1"/>
        <v>53</v>
      </c>
      <c r="L11">
        <f t="shared" si="2"/>
        <v>400</v>
      </c>
    </row>
    <row r="12" spans="1:12" x14ac:dyDescent="0.35">
      <c r="A12">
        <v>239</v>
      </c>
      <c r="B12">
        <v>840756.69299999997</v>
      </c>
      <c r="C12">
        <v>819506.63100000005</v>
      </c>
      <c r="D12">
        <v>12</v>
      </c>
      <c r="E12">
        <v>210</v>
      </c>
      <c r="F12">
        <v>4.4086795207589997E-3</v>
      </c>
      <c r="G12">
        <v>0.16655242636467499</v>
      </c>
      <c r="H12">
        <v>1287.4385337505501</v>
      </c>
      <c r="I12">
        <v>7729.92961946793</v>
      </c>
      <c r="J12">
        <f t="shared" si="0"/>
        <v>57</v>
      </c>
      <c r="K12">
        <f t="shared" si="1"/>
        <v>5</v>
      </c>
      <c r="L12">
        <f t="shared" si="2"/>
        <v>2704</v>
      </c>
    </row>
    <row r="13" spans="1:12" x14ac:dyDescent="0.35">
      <c r="A13">
        <v>2328</v>
      </c>
      <c r="B13">
        <v>840871.24800000002</v>
      </c>
      <c r="C13">
        <v>819343.88500000001</v>
      </c>
      <c r="D13">
        <v>118</v>
      </c>
      <c r="E13">
        <v>20</v>
      </c>
      <c r="F13">
        <v>3.8219631966195697E-2</v>
      </c>
      <c r="G13">
        <v>0.236441621918172</v>
      </c>
      <c r="H13">
        <v>790.01180362753701</v>
      </c>
      <c r="I13">
        <v>3341.2552207112799</v>
      </c>
      <c r="J13">
        <f t="shared" si="0"/>
        <v>7</v>
      </c>
      <c r="K13">
        <f t="shared" si="1"/>
        <v>27</v>
      </c>
      <c r="L13">
        <f t="shared" si="2"/>
        <v>400</v>
      </c>
    </row>
    <row r="14" spans="1:12" x14ac:dyDescent="0.35">
      <c r="A14">
        <v>1823</v>
      </c>
      <c r="B14">
        <v>840945.52800000005</v>
      </c>
      <c r="C14">
        <v>819119.94400000002</v>
      </c>
      <c r="D14">
        <v>91</v>
      </c>
      <c r="E14">
        <v>30</v>
      </c>
      <c r="F14">
        <v>1.97297884025E-2</v>
      </c>
      <c r="G14">
        <v>0.58987083412540398</v>
      </c>
      <c r="H14">
        <v>336.17144743819301</v>
      </c>
      <c r="I14">
        <v>569.906881286361</v>
      </c>
      <c r="J14">
        <f t="shared" si="0"/>
        <v>41</v>
      </c>
      <c r="K14">
        <f t="shared" si="1"/>
        <v>57</v>
      </c>
      <c r="L14">
        <f t="shared" si="2"/>
        <v>256</v>
      </c>
    </row>
    <row r="15" spans="1:12" x14ac:dyDescent="0.35">
      <c r="A15">
        <v>841</v>
      </c>
      <c r="B15">
        <v>840504.35699999996</v>
      </c>
      <c r="C15">
        <v>819601.37100000004</v>
      </c>
      <c r="D15">
        <v>49</v>
      </c>
      <c r="E15">
        <v>10</v>
      </c>
      <c r="F15">
        <v>5.8074017481173999E-3</v>
      </c>
      <c r="G15">
        <v>0.105948768194326</v>
      </c>
      <c r="H15">
        <v>556.309942231881</v>
      </c>
      <c r="I15">
        <v>5250.7447864945398</v>
      </c>
      <c r="J15">
        <f t="shared" si="0"/>
        <v>55</v>
      </c>
      <c r="K15">
        <f t="shared" si="1"/>
        <v>12</v>
      </c>
      <c r="L15">
        <f t="shared" si="2"/>
        <v>1849</v>
      </c>
    </row>
    <row r="16" spans="1:12" x14ac:dyDescent="0.35">
      <c r="A16">
        <v>433</v>
      </c>
      <c r="B16">
        <v>841259.152</v>
      </c>
      <c r="C16">
        <v>819110.30200000003</v>
      </c>
      <c r="D16">
        <v>25</v>
      </c>
      <c r="E16">
        <v>35</v>
      </c>
      <c r="F16">
        <v>4.05896098792261E-2</v>
      </c>
      <c r="G16">
        <v>0.65218789472113703</v>
      </c>
      <c r="H16">
        <v>835.441275440347</v>
      </c>
      <c r="I16">
        <v>1280.9824932392501</v>
      </c>
      <c r="J16">
        <f t="shared" si="0"/>
        <v>5</v>
      </c>
      <c r="K16">
        <f t="shared" si="1"/>
        <v>45</v>
      </c>
      <c r="L16">
        <f t="shared" si="2"/>
        <v>1600</v>
      </c>
    </row>
    <row r="17" spans="1:12" x14ac:dyDescent="0.35">
      <c r="A17">
        <v>2491</v>
      </c>
      <c r="B17">
        <v>840708.76699999999</v>
      </c>
      <c r="C17">
        <v>819455.15899999999</v>
      </c>
      <c r="D17">
        <v>126</v>
      </c>
      <c r="E17">
        <v>105</v>
      </c>
      <c r="F17">
        <v>4.2763021576364198E-2</v>
      </c>
      <c r="G17">
        <v>0.10243495905500299</v>
      </c>
      <c r="H17">
        <v>474.34267305272402</v>
      </c>
      <c r="I17">
        <v>4630.6717689809302</v>
      </c>
      <c r="J17">
        <f t="shared" si="0"/>
        <v>4</v>
      </c>
      <c r="K17">
        <f t="shared" si="1"/>
        <v>16</v>
      </c>
      <c r="L17">
        <f t="shared" si="2"/>
        <v>144</v>
      </c>
    </row>
    <row r="18" spans="1:12" x14ac:dyDescent="0.35">
      <c r="A18">
        <v>1495</v>
      </c>
      <c r="B18">
        <v>841330.59299999999</v>
      </c>
      <c r="C18">
        <v>819171.10699999996</v>
      </c>
      <c r="D18">
        <v>76</v>
      </c>
      <c r="E18">
        <v>25</v>
      </c>
      <c r="F18">
        <v>2.8692973343285699E-2</v>
      </c>
      <c r="G18">
        <v>0.51428114302475503</v>
      </c>
      <c r="H18">
        <v>707.97404095183094</v>
      </c>
      <c r="I18">
        <v>1376.6284269881401</v>
      </c>
      <c r="J18">
        <f t="shared" si="0"/>
        <v>20</v>
      </c>
      <c r="K18">
        <f t="shared" si="1"/>
        <v>44</v>
      </c>
      <c r="L18">
        <f t="shared" si="2"/>
        <v>576</v>
      </c>
    </row>
    <row r="19" spans="1:12" x14ac:dyDescent="0.35">
      <c r="A19">
        <v>458</v>
      </c>
      <c r="B19">
        <v>841312.05200000003</v>
      </c>
      <c r="C19">
        <v>819269.51599999995</v>
      </c>
      <c r="D19">
        <v>27</v>
      </c>
      <c r="E19">
        <v>30</v>
      </c>
      <c r="F19">
        <v>1.7774108289636499E-2</v>
      </c>
      <c r="G19">
        <v>0.139673244246423</v>
      </c>
      <c r="H19">
        <v>864.41203640401898</v>
      </c>
      <c r="I19">
        <v>6188.8161978893104</v>
      </c>
      <c r="J19">
        <f t="shared" si="0"/>
        <v>44</v>
      </c>
      <c r="K19">
        <f t="shared" si="1"/>
        <v>8</v>
      </c>
      <c r="L19">
        <f t="shared" si="2"/>
        <v>1296</v>
      </c>
    </row>
    <row r="20" spans="1:12" x14ac:dyDescent="0.35">
      <c r="A20">
        <v>1075</v>
      </c>
      <c r="B20">
        <v>840746.74600000004</v>
      </c>
      <c r="C20">
        <v>819123.59499999997</v>
      </c>
      <c r="D20">
        <v>58</v>
      </c>
      <c r="E20">
        <v>180</v>
      </c>
      <c r="F20">
        <v>1.76494482017991E-2</v>
      </c>
      <c r="G20">
        <v>0.607991213326455</v>
      </c>
      <c r="H20">
        <v>611.07320563811504</v>
      </c>
      <c r="I20">
        <v>1005.06913956009</v>
      </c>
      <c r="J20">
        <f t="shared" si="0"/>
        <v>45</v>
      </c>
      <c r="K20">
        <f t="shared" si="1"/>
        <v>51</v>
      </c>
      <c r="L20">
        <f t="shared" si="2"/>
        <v>36</v>
      </c>
    </row>
    <row r="21" spans="1:12" x14ac:dyDescent="0.35">
      <c r="A21">
        <v>2481</v>
      </c>
      <c r="B21">
        <v>840744.41200000001</v>
      </c>
      <c r="C21">
        <v>819420.09900000005</v>
      </c>
      <c r="D21">
        <v>126</v>
      </c>
      <c r="E21">
        <v>55</v>
      </c>
      <c r="F21">
        <v>3.9280006299587299E-2</v>
      </c>
      <c r="G21">
        <v>0.32012350342426299</v>
      </c>
      <c r="H21">
        <v>1099.7060224342599</v>
      </c>
      <c r="I21">
        <v>3435.2554894315599</v>
      </c>
      <c r="J21">
        <f t="shared" si="0"/>
        <v>6</v>
      </c>
      <c r="K21">
        <f t="shared" si="1"/>
        <v>24</v>
      </c>
      <c r="L21">
        <f t="shared" si="2"/>
        <v>324</v>
      </c>
    </row>
    <row r="22" spans="1:12" x14ac:dyDescent="0.35">
      <c r="A22">
        <v>2979</v>
      </c>
      <c r="B22">
        <v>840644.75</v>
      </c>
      <c r="C22">
        <v>819368.37100000004</v>
      </c>
      <c r="D22">
        <v>158</v>
      </c>
      <c r="E22">
        <v>90</v>
      </c>
      <c r="F22">
        <v>3.2814795771238199E-2</v>
      </c>
      <c r="G22">
        <v>0.67539504582233401</v>
      </c>
      <c r="H22">
        <v>310.00871071484102</v>
      </c>
      <c r="I22">
        <v>459.00353079639001</v>
      </c>
      <c r="J22">
        <f t="shared" si="0"/>
        <v>12</v>
      </c>
      <c r="K22">
        <f t="shared" si="1"/>
        <v>59</v>
      </c>
      <c r="L22">
        <f t="shared" si="2"/>
        <v>2209</v>
      </c>
    </row>
    <row r="23" spans="1:12" x14ac:dyDescent="0.35">
      <c r="A23">
        <v>2062</v>
      </c>
      <c r="B23">
        <v>841186.03700000001</v>
      </c>
      <c r="C23">
        <v>818991.81599999999</v>
      </c>
      <c r="D23">
        <v>103</v>
      </c>
      <c r="E23">
        <v>45</v>
      </c>
      <c r="F23">
        <v>1.7484803885885199E-2</v>
      </c>
      <c r="G23">
        <v>0.29879486507728598</v>
      </c>
      <c r="H23">
        <v>294.73408435944401</v>
      </c>
      <c r="I23">
        <v>986.40946953090702</v>
      </c>
      <c r="J23">
        <f t="shared" si="0"/>
        <v>46</v>
      </c>
      <c r="K23">
        <f t="shared" si="1"/>
        <v>52</v>
      </c>
      <c r="L23">
        <f t="shared" si="2"/>
        <v>36</v>
      </c>
    </row>
    <row r="24" spans="1:12" x14ac:dyDescent="0.35">
      <c r="A24">
        <v>1735</v>
      </c>
      <c r="B24">
        <v>840323.22699999996</v>
      </c>
      <c r="C24">
        <v>819414.91399999999</v>
      </c>
      <c r="D24">
        <v>87</v>
      </c>
      <c r="E24">
        <v>340</v>
      </c>
      <c r="F24">
        <v>2.2460345270732301E-2</v>
      </c>
      <c r="G24">
        <v>0.42626178912996598</v>
      </c>
      <c r="H24">
        <v>250.61742719331599</v>
      </c>
      <c r="I24">
        <v>587.94251228768701</v>
      </c>
      <c r="J24">
        <f t="shared" si="0"/>
        <v>34</v>
      </c>
      <c r="K24">
        <f t="shared" si="1"/>
        <v>56</v>
      </c>
      <c r="L24">
        <f t="shared" si="2"/>
        <v>484</v>
      </c>
    </row>
    <row r="25" spans="1:12" x14ac:dyDescent="0.35">
      <c r="A25">
        <v>2567</v>
      </c>
      <c r="B25">
        <v>840438.647</v>
      </c>
      <c r="C25">
        <v>819536.12600000005</v>
      </c>
      <c r="D25">
        <v>130</v>
      </c>
      <c r="E25">
        <v>70</v>
      </c>
      <c r="F25">
        <v>4.0557128734579999E-3</v>
      </c>
      <c r="G25">
        <v>0.144587719327019</v>
      </c>
      <c r="H25">
        <v>247.98837472486699</v>
      </c>
      <c r="I25">
        <v>1715.1413403511899</v>
      </c>
      <c r="J25">
        <f t="shared" si="0"/>
        <v>58</v>
      </c>
      <c r="K25">
        <f t="shared" si="1"/>
        <v>40</v>
      </c>
      <c r="L25">
        <f t="shared" si="2"/>
        <v>324</v>
      </c>
    </row>
    <row r="26" spans="1:12" x14ac:dyDescent="0.35">
      <c r="A26">
        <v>138</v>
      </c>
      <c r="B26">
        <v>841208.64199999999</v>
      </c>
      <c r="C26">
        <v>819320.33</v>
      </c>
      <c r="D26">
        <v>7</v>
      </c>
      <c r="E26">
        <v>10</v>
      </c>
      <c r="F26">
        <v>2.0601868744036401E-2</v>
      </c>
      <c r="G26">
        <v>0.15463521087493601</v>
      </c>
      <c r="H26">
        <v>796.00842153837198</v>
      </c>
      <c r="I26">
        <v>5147.6530929437304</v>
      </c>
      <c r="J26">
        <f t="shared" si="0"/>
        <v>37</v>
      </c>
      <c r="K26">
        <f t="shared" si="1"/>
        <v>14</v>
      </c>
      <c r="L26">
        <f t="shared" si="2"/>
        <v>529</v>
      </c>
    </row>
    <row r="27" spans="1:12" x14ac:dyDescent="0.35">
      <c r="A27">
        <v>2373</v>
      </c>
      <c r="B27">
        <v>840749.86300000001</v>
      </c>
      <c r="C27">
        <v>819345.26100000006</v>
      </c>
      <c r="D27">
        <v>121</v>
      </c>
      <c r="E27">
        <v>55</v>
      </c>
      <c r="F27">
        <v>3.4294724651830998E-2</v>
      </c>
      <c r="G27">
        <v>8.4253782041722597E-2</v>
      </c>
      <c r="H27">
        <v>95.441666252423303</v>
      </c>
      <c r="I27">
        <v>1132.7879169288799</v>
      </c>
      <c r="J27">
        <f t="shared" si="0"/>
        <v>11</v>
      </c>
      <c r="K27">
        <f t="shared" si="1"/>
        <v>47</v>
      </c>
      <c r="L27">
        <f t="shared" si="2"/>
        <v>1296</v>
      </c>
    </row>
    <row r="28" spans="1:12" x14ac:dyDescent="0.35">
      <c r="A28">
        <v>2201</v>
      </c>
      <c r="B28">
        <v>840859.79</v>
      </c>
      <c r="C28">
        <v>819162.45799999998</v>
      </c>
      <c r="D28">
        <v>111</v>
      </c>
      <c r="E28">
        <v>165</v>
      </c>
      <c r="F28">
        <v>2.8607543409203399E-2</v>
      </c>
      <c r="G28">
        <v>6.6235318573952803E-2</v>
      </c>
      <c r="H28">
        <v>257.249766136576</v>
      </c>
      <c r="I28">
        <v>3883.8760298156099</v>
      </c>
      <c r="J28">
        <f t="shared" si="0"/>
        <v>21</v>
      </c>
      <c r="K28">
        <f t="shared" si="1"/>
        <v>19</v>
      </c>
      <c r="L28">
        <f t="shared" si="2"/>
        <v>4</v>
      </c>
    </row>
    <row r="29" spans="1:12" x14ac:dyDescent="0.35">
      <c r="A29">
        <v>2643</v>
      </c>
      <c r="B29">
        <v>840197.42799999996</v>
      </c>
      <c r="C29">
        <v>819536.32700000005</v>
      </c>
      <c r="D29">
        <v>133</v>
      </c>
      <c r="E29">
        <v>50</v>
      </c>
      <c r="F29">
        <v>2.8551966055975601E-2</v>
      </c>
      <c r="G29">
        <v>9.2324410636269005E-2</v>
      </c>
      <c r="H29">
        <v>889.62954279758003</v>
      </c>
      <c r="I29">
        <v>9635.9081706186898</v>
      </c>
      <c r="J29">
        <f t="shared" si="0"/>
        <v>22</v>
      </c>
      <c r="K29">
        <f t="shared" si="1"/>
        <v>2</v>
      </c>
      <c r="L29">
        <f t="shared" si="2"/>
        <v>400</v>
      </c>
    </row>
    <row r="30" spans="1:12" x14ac:dyDescent="0.35">
      <c r="A30">
        <v>159</v>
      </c>
      <c r="B30">
        <v>841000.88800000004</v>
      </c>
      <c r="C30">
        <v>818805.56200000003</v>
      </c>
      <c r="D30">
        <v>9</v>
      </c>
      <c r="E30">
        <v>40</v>
      </c>
      <c r="F30">
        <v>1.8458531037710699E-2</v>
      </c>
      <c r="G30">
        <v>0.379078445850212</v>
      </c>
      <c r="H30">
        <v>1077.6077108818399</v>
      </c>
      <c r="I30">
        <v>2842.7037271004401</v>
      </c>
      <c r="J30">
        <f t="shared" si="0"/>
        <v>43</v>
      </c>
      <c r="K30">
        <f t="shared" si="1"/>
        <v>31</v>
      </c>
      <c r="L30">
        <f t="shared" si="2"/>
        <v>144</v>
      </c>
    </row>
    <row r="31" spans="1:12" x14ac:dyDescent="0.35">
      <c r="A31">
        <v>290</v>
      </c>
      <c r="B31">
        <v>840528.027</v>
      </c>
      <c r="C31">
        <v>819534.92</v>
      </c>
      <c r="D31">
        <v>15</v>
      </c>
      <c r="E31">
        <v>20</v>
      </c>
      <c r="F31">
        <v>3.0490786792486201E-2</v>
      </c>
      <c r="G31">
        <v>0.27662866153393501</v>
      </c>
      <c r="H31">
        <v>380.82266952724399</v>
      </c>
      <c r="I31">
        <v>1376.65658871189</v>
      </c>
      <c r="J31">
        <f t="shared" si="0"/>
        <v>16</v>
      </c>
      <c r="K31">
        <f t="shared" si="1"/>
        <v>43</v>
      </c>
      <c r="L31">
        <f t="shared" si="2"/>
        <v>729</v>
      </c>
    </row>
    <row r="32" spans="1:12" x14ac:dyDescent="0.35">
      <c r="A32">
        <v>1336</v>
      </c>
      <c r="B32">
        <v>840605.495</v>
      </c>
      <c r="C32">
        <v>819096.21400000004</v>
      </c>
      <c r="D32">
        <v>70</v>
      </c>
      <c r="E32">
        <v>225</v>
      </c>
      <c r="F32">
        <v>7.0932752491451E-3</v>
      </c>
      <c r="G32">
        <v>8.4561085009958695E-2</v>
      </c>
      <c r="H32">
        <v>670.317503067301</v>
      </c>
      <c r="I32">
        <v>7927.0210758099602</v>
      </c>
      <c r="J32">
        <f t="shared" si="0"/>
        <v>53</v>
      </c>
      <c r="K32">
        <f t="shared" si="1"/>
        <v>4</v>
      </c>
      <c r="L32">
        <f t="shared" si="2"/>
        <v>2401</v>
      </c>
    </row>
    <row r="33" spans="1:12" x14ac:dyDescent="0.35">
      <c r="A33">
        <v>212</v>
      </c>
      <c r="B33">
        <v>840882.05599999998</v>
      </c>
      <c r="C33">
        <v>819456.54799999995</v>
      </c>
      <c r="D33">
        <v>12</v>
      </c>
      <c r="E33">
        <v>75</v>
      </c>
      <c r="F33">
        <v>2.3166802402624E-3</v>
      </c>
      <c r="G33">
        <v>0.212873861727888</v>
      </c>
      <c r="H33">
        <v>1180.58983115975</v>
      </c>
      <c r="I33">
        <v>5545.9595723822204</v>
      </c>
      <c r="J33">
        <f t="shared" si="0"/>
        <v>60</v>
      </c>
      <c r="K33">
        <f t="shared" si="1"/>
        <v>11</v>
      </c>
      <c r="L33">
        <f t="shared" si="2"/>
        <v>2401</v>
      </c>
    </row>
    <row r="34" spans="1:12" x14ac:dyDescent="0.35">
      <c r="A34">
        <v>2041</v>
      </c>
      <c r="B34">
        <v>841283.33100000001</v>
      </c>
      <c r="C34">
        <v>818783.06499999994</v>
      </c>
      <c r="D34">
        <v>102</v>
      </c>
      <c r="E34">
        <v>75</v>
      </c>
      <c r="F34">
        <v>2.87559239460616E-2</v>
      </c>
      <c r="G34">
        <v>0.308125354279698</v>
      </c>
      <c r="H34">
        <v>816.26042594542002</v>
      </c>
      <c r="I34">
        <v>2649.1180119000001</v>
      </c>
      <c r="J34">
        <f t="shared" si="0"/>
        <v>19</v>
      </c>
      <c r="K34">
        <f t="shared" si="1"/>
        <v>33</v>
      </c>
      <c r="L34">
        <f t="shared" si="2"/>
        <v>196</v>
      </c>
    </row>
    <row r="35" spans="1:12" x14ac:dyDescent="0.35">
      <c r="A35">
        <v>2004</v>
      </c>
      <c r="B35">
        <v>841380.18</v>
      </c>
      <c r="C35">
        <v>818861.77500000002</v>
      </c>
      <c r="D35">
        <v>100</v>
      </c>
      <c r="E35">
        <v>65</v>
      </c>
      <c r="F35">
        <v>2.9872152841458801E-2</v>
      </c>
      <c r="G35">
        <v>0.32256812458900602</v>
      </c>
      <c r="H35">
        <v>900.73617860751494</v>
      </c>
      <c r="I35">
        <v>2792.3905368987298</v>
      </c>
      <c r="J35">
        <f t="shared" si="0"/>
        <v>17</v>
      </c>
      <c r="K35">
        <f t="shared" si="1"/>
        <v>32</v>
      </c>
      <c r="L35">
        <f t="shared" si="2"/>
        <v>225</v>
      </c>
    </row>
    <row r="36" spans="1:12" x14ac:dyDescent="0.35">
      <c r="A36">
        <v>394</v>
      </c>
      <c r="B36">
        <v>840862.99399999995</v>
      </c>
      <c r="C36">
        <v>818982.95200000005</v>
      </c>
      <c r="D36">
        <v>23</v>
      </c>
      <c r="E36">
        <v>40</v>
      </c>
      <c r="F36">
        <v>1.51565194879652E-2</v>
      </c>
      <c r="G36">
        <v>0.111119993870895</v>
      </c>
      <c r="H36">
        <v>1139.2139423797501</v>
      </c>
      <c r="I36">
        <v>10252.1058784736</v>
      </c>
      <c r="J36">
        <f t="shared" si="0"/>
        <v>48</v>
      </c>
      <c r="K36">
        <f t="shared" si="1"/>
        <v>1</v>
      </c>
      <c r="L36">
        <f t="shared" si="2"/>
        <v>2209</v>
      </c>
    </row>
    <row r="37" spans="1:12" x14ac:dyDescent="0.35">
      <c r="A37">
        <v>2665</v>
      </c>
      <c r="B37">
        <v>840411.56499999994</v>
      </c>
      <c r="C37">
        <v>819323.7</v>
      </c>
      <c r="D37">
        <v>134</v>
      </c>
      <c r="E37">
        <v>60</v>
      </c>
      <c r="F37">
        <v>2.5391202419113999E-3</v>
      </c>
      <c r="G37">
        <v>0.30160735476473</v>
      </c>
      <c r="H37">
        <v>720.00960012800101</v>
      </c>
      <c r="I37">
        <v>2387.2415203191799</v>
      </c>
      <c r="J37">
        <f t="shared" si="0"/>
        <v>59</v>
      </c>
      <c r="K37">
        <f t="shared" si="1"/>
        <v>34</v>
      </c>
      <c r="L37">
        <f t="shared" si="2"/>
        <v>625</v>
      </c>
    </row>
    <row r="38" spans="1:12" x14ac:dyDescent="0.35">
      <c r="A38">
        <v>2694</v>
      </c>
      <c r="B38">
        <v>840515.09900000005</v>
      </c>
      <c r="C38">
        <v>819222.21</v>
      </c>
      <c r="D38">
        <v>134</v>
      </c>
      <c r="E38">
        <v>205</v>
      </c>
      <c r="F38">
        <v>4.8174190162651002E-3</v>
      </c>
      <c r="G38">
        <v>8.1131509679138805E-2</v>
      </c>
      <c r="H38">
        <v>347.84926531836197</v>
      </c>
      <c r="I38">
        <v>4287.4743326488797</v>
      </c>
      <c r="J38">
        <f t="shared" si="0"/>
        <v>56</v>
      </c>
      <c r="K38">
        <f t="shared" si="1"/>
        <v>18</v>
      </c>
      <c r="L38">
        <f t="shared" si="2"/>
        <v>1444</v>
      </c>
    </row>
    <row r="39" spans="1:12" x14ac:dyDescent="0.35">
      <c r="A39">
        <v>1107</v>
      </c>
      <c r="B39">
        <v>841591.57400000002</v>
      </c>
      <c r="C39">
        <v>818915.99699999997</v>
      </c>
      <c r="D39">
        <v>59</v>
      </c>
      <c r="E39">
        <v>45</v>
      </c>
      <c r="F39">
        <v>2.31606585554564E-2</v>
      </c>
      <c r="G39">
        <v>7.7625024905359802E-2</v>
      </c>
      <c r="H39">
        <v>406.45546921697502</v>
      </c>
      <c r="I39">
        <v>5236.1396303901201</v>
      </c>
      <c r="J39">
        <f t="shared" si="0"/>
        <v>32</v>
      </c>
      <c r="K39">
        <f t="shared" si="1"/>
        <v>13</v>
      </c>
      <c r="L39">
        <f t="shared" si="2"/>
        <v>361</v>
      </c>
    </row>
    <row r="40" spans="1:12" x14ac:dyDescent="0.35">
      <c r="A40">
        <v>2417</v>
      </c>
      <c r="B40">
        <v>841192.95</v>
      </c>
      <c r="C40">
        <v>819134.08799999999</v>
      </c>
      <c r="D40">
        <v>123</v>
      </c>
      <c r="E40">
        <v>60</v>
      </c>
      <c r="F40">
        <v>2.0036784441629499E-2</v>
      </c>
      <c r="G40">
        <v>0.585128791332995</v>
      </c>
      <c r="H40">
        <v>346.78294598534501</v>
      </c>
      <c r="I40">
        <v>592.66088273545904</v>
      </c>
      <c r="J40">
        <f t="shared" si="0"/>
        <v>39</v>
      </c>
      <c r="K40">
        <f t="shared" si="1"/>
        <v>55</v>
      </c>
      <c r="L40">
        <f t="shared" si="2"/>
        <v>256</v>
      </c>
    </row>
    <row r="41" spans="1:12" x14ac:dyDescent="0.35">
      <c r="A41">
        <v>589</v>
      </c>
      <c r="B41">
        <v>840558.12</v>
      </c>
      <c r="C41">
        <v>819329.28500000003</v>
      </c>
      <c r="D41">
        <v>36</v>
      </c>
      <c r="E41">
        <v>130</v>
      </c>
      <c r="F41">
        <v>3.5709748130602001E-2</v>
      </c>
      <c r="G41">
        <v>0.29307562532091203</v>
      </c>
      <c r="H41">
        <v>1308.3227196041601</v>
      </c>
      <c r="I41">
        <v>4464.1130362566901</v>
      </c>
      <c r="J41">
        <f t="shared" si="0"/>
        <v>8</v>
      </c>
      <c r="K41">
        <f t="shared" si="1"/>
        <v>17</v>
      </c>
      <c r="L41">
        <f t="shared" si="2"/>
        <v>81</v>
      </c>
    </row>
    <row r="42" spans="1:12" x14ac:dyDescent="0.35">
      <c r="A42">
        <v>1899</v>
      </c>
      <c r="B42">
        <v>841087.46</v>
      </c>
      <c r="C42">
        <v>818704.96799999999</v>
      </c>
      <c r="D42">
        <v>94</v>
      </c>
      <c r="E42">
        <v>35</v>
      </c>
      <c r="F42">
        <v>2.4755005716815302E-2</v>
      </c>
      <c r="G42">
        <v>0.18608713254018999</v>
      </c>
      <c r="H42">
        <v>916.77223042064395</v>
      </c>
      <c r="I42">
        <v>4926.5750828991004</v>
      </c>
      <c r="J42">
        <f t="shared" si="0"/>
        <v>29</v>
      </c>
      <c r="K42">
        <f t="shared" si="1"/>
        <v>15</v>
      </c>
      <c r="L42">
        <f t="shared" si="2"/>
        <v>196</v>
      </c>
    </row>
    <row r="43" spans="1:12" x14ac:dyDescent="0.35">
      <c r="A43">
        <v>1850</v>
      </c>
      <c r="B43">
        <v>841048.027</v>
      </c>
      <c r="C43">
        <v>819207.29299999995</v>
      </c>
      <c r="D43">
        <v>91</v>
      </c>
      <c r="E43">
        <v>165</v>
      </c>
      <c r="F43">
        <v>2.53945319526248E-2</v>
      </c>
      <c r="G43">
        <v>0.88591116899686295</v>
      </c>
      <c r="H43">
        <v>239.22173196533899</v>
      </c>
      <c r="I43">
        <v>270.02902812052201</v>
      </c>
      <c r="J43">
        <f t="shared" si="0"/>
        <v>26</v>
      </c>
      <c r="K43">
        <f t="shared" si="1"/>
        <v>62</v>
      </c>
      <c r="L43">
        <f t="shared" si="2"/>
        <v>1296</v>
      </c>
    </row>
    <row r="44" spans="1:12" x14ac:dyDescent="0.35">
      <c r="A44">
        <v>2549</v>
      </c>
      <c r="B44">
        <v>840692.09</v>
      </c>
      <c r="C44">
        <v>819332.55799999996</v>
      </c>
      <c r="D44">
        <v>129</v>
      </c>
      <c r="E44">
        <v>130</v>
      </c>
      <c r="F44">
        <v>4.2999914715538101E-2</v>
      </c>
      <c r="G44">
        <v>0.77981973274369598</v>
      </c>
      <c r="H44">
        <v>250.24246376283801</v>
      </c>
      <c r="I44">
        <v>320.89783478855099</v>
      </c>
      <c r="J44">
        <f t="shared" si="0"/>
        <v>3</v>
      </c>
      <c r="K44">
        <f t="shared" si="1"/>
        <v>61</v>
      </c>
      <c r="L44">
        <f t="shared" si="2"/>
        <v>3364</v>
      </c>
    </row>
    <row r="45" spans="1:12" x14ac:dyDescent="0.35">
      <c r="A45">
        <v>2091</v>
      </c>
      <c r="B45">
        <v>841279.31400000001</v>
      </c>
      <c r="C45">
        <v>818880.80099999998</v>
      </c>
      <c r="D45">
        <v>103</v>
      </c>
      <c r="E45">
        <v>190</v>
      </c>
      <c r="F45">
        <v>2.22182037562412E-2</v>
      </c>
      <c r="G45">
        <v>0.209111376417105</v>
      </c>
      <c r="H45">
        <v>407.04886249131101</v>
      </c>
      <c r="I45">
        <v>1946.5648854961801</v>
      </c>
      <c r="J45">
        <f t="shared" si="0"/>
        <v>35</v>
      </c>
      <c r="K45">
        <f t="shared" si="1"/>
        <v>39</v>
      </c>
      <c r="L45">
        <f t="shared" si="2"/>
        <v>16</v>
      </c>
    </row>
    <row r="46" spans="1:12" x14ac:dyDescent="0.35">
      <c r="A46">
        <v>2513</v>
      </c>
      <c r="B46">
        <v>840624.86600000004</v>
      </c>
      <c r="C46">
        <v>819441.32200000004</v>
      </c>
      <c r="D46">
        <v>127</v>
      </c>
      <c r="E46">
        <v>90</v>
      </c>
      <c r="F46">
        <v>5.0327523413514701E-2</v>
      </c>
      <c r="G46">
        <v>0.15408983216528299</v>
      </c>
      <c r="H46">
        <v>572.59307122620396</v>
      </c>
      <c r="I46">
        <v>3715.9692056255599</v>
      </c>
      <c r="J46">
        <f t="shared" si="0"/>
        <v>1</v>
      </c>
      <c r="K46">
        <f t="shared" si="1"/>
        <v>22</v>
      </c>
      <c r="L46">
        <f t="shared" si="2"/>
        <v>441</v>
      </c>
    </row>
    <row r="47" spans="1:12" x14ac:dyDescent="0.35">
      <c r="A47">
        <v>1904</v>
      </c>
      <c r="B47">
        <v>840826.46600000001</v>
      </c>
      <c r="C47">
        <v>819362.40300000005</v>
      </c>
      <c r="D47">
        <v>96</v>
      </c>
      <c r="E47">
        <v>5</v>
      </c>
      <c r="F47">
        <v>3.44546291487677E-2</v>
      </c>
      <c r="G47">
        <v>0.28591277302247903</v>
      </c>
      <c r="H47">
        <v>619.498919700957</v>
      </c>
      <c r="I47">
        <v>2166.7409719126099</v>
      </c>
      <c r="J47">
        <f t="shared" si="0"/>
        <v>10</v>
      </c>
      <c r="K47">
        <f t="shared" si="1"/>
        <v>35</v>
      </c>
      <c r="L47">
        <f t="shared" si="2"/>
        <v>625</v>
      </c>
    </row>
    <row r="48" spans="1:12" x14ac:dyDescent="0.35">
      <c r="A48">
        <v>1868</v>
      </c>
      <c r="B48">
        <v>840769.78599999996</v>
      </c>
      <c r="C48">
        <v>818974.67500000005</v>
      </c>
      <c r="D48">
        <v>92</v>
      </c>
      <c r="E48">
        <v>25</v>
      </c>
      <c r="F48">
        <v>2.2102899026320202E-2</v>
      </c>
      <c r="G48">
        <v>0.75762195121951204</v>
      </c>
      <c r="H48">
        <v>359.46320161891498</v>
      </c>
      <c r="I48">
        <v>474.462495496999</v>
      </c>
      <c r="J48">
        <f t="shared" si="0"/>
        <v>36</v>
      </c>
      <c r="K48">
        <f t="shared" si="1"/>
        <v>58</v>
      </c>
      <c r="L48">
        <f t="shared" si="2"/>
        <v>484</v>
      </c>
    </row>
    <row r="49" spans="1:12" x14ac:dyDescent="0.35">
      <c r="A49">
        <v>1261</v>
      </c>
      <c r="B49">
        <v>840264.98300000001</v>
      </c>
      <c r="C49">
        <v>819606.23499999999</v>
      </c>
      <c r="D49">
        <v>68</v>
      </c>
      <c r="E49">
        <v>165</v>
      </c>
      <c r="F49">
        <v>1.2372569212413601E-2</v>
      </c>
      <c r="G49">
        <v>0.135113705265823</v>
      </c>
      <c r="H49">
        <v>1103.40416175265</v>
      </c>
      <c r="I49">
        <v>8166.4858467304502</v>
      </c>
      <c r="J49">
        <f t="shared" si="0"/>
        <v>51</v>
      </c>
      <c r="K49">
        <f t="shared" si="1"/>
        <v>3</v>
      </c>
      <c r="L49">
        <f t="shared" si="2"/>
        <v>2304</v>
      </c>
    </row>
    <row r="50" spans="1:12" x14ac:dyDescent="0.35">
      <c r="A50">
        <v>1938</v>
      </c>
      <c r="B50">
        <v>841371.98899999994</v>
      </c>
      <c r="C50">
        <v>819027.33200000005</v>
      </c>
      <c r="D50">
        <v>97</v>
      </c>
      <c r="E50">
        <v>130</v>
      </c>
      <c r="F50">
        <v>2.8162697450217902E-2</v>
      </c>
      <c r="G50">
        <v>0.371000228204034</v>
      </c>
      <c r="H50">
        <v>583.40857451853901</v>
      </c>
      <c r="I50">
        <v>1572.5288831835601</v>
      </c>
      <c r="J50">
        <f t="shared" si="0"/>
        <v>23</v>
      </c>
      <c r="K50">
        <f t="shared" si="1"/>
        <v>42</v>
      </c>
      <c r="L50">
        <f t="shared" si="2"/>
        <v>361</v>
      </c>
    </row>
    <row r="51" spans="1:12" x14ac:dyDescent="0.35">
      <c r="A51">
        <v>1754</v>
      </c>
      <c r="B51">
        <v>840590.92799999996</v>
      </c>
      <c r="C51">
        <v>819210.88899999997</v>
      </c>
      <c r="D51">
        <v>88</v>
      </c>
      <c r="E51">
        <v>50</v>
      </c>
      <c r="F51">
        <v>5.8528497450275998E-3</v>
      </c>
      <c r="G51">
        <v>0.27685940759282401</v>
      </c>
      <c r="H51">
        <v>180.22528160200201</v>
      </c>
      <c r="I51">
        <v>650.96318441545804</v>
      </c>
      <c r="J51">
        <f t="shared" si="0"/>
        <v>54</v>
      </c>
      <c r="K51">
        <f t="shared" si="1"/>
        <v>54</v>
      </c>
      <c r="L51">
        <f t="shared" si="2"/>
        <v>0</v>
      </c>
    </row>
    <row r="52" spans="1:12" x14ac:dyDescent="0.35">
      <c r="A52">
        <v>2716</v>
      </c>
      <c r="B52">
        <v>840318.13100000005</v>
      </c>
      <c r="C52">
        <v>819409.37100000004</v>
      </c>
      <c r="D52">
        <v>135</v>
      </c>
      <c r="E52">
        <v>50</v>
      </c>
      <c r="F52">
        <v>2.3312732833008099E-2</v>
      </c>
      <c r="G52">
        <v>0.212115563219233</v>
      </c>
      <c r="H52">
        <v>719.02452339659101</v>
      </c>
      <c r="I52">
        <v>3389.77731046279</v>
      </c>
      <c r="J52">
        <f t="shared" si="0"/>
        <v>31</v>
      </c>
      <c r="K52">
        <f t="shared" si="1"/>
        <v>25</v>
      </c>
      <c r="L52">
        <f t="shared" si="2"/>
        <v>36</v>
      </c>
    </row>
    <row r="53" spans="1:12" x14ac:dyDescent="0.35">
      <c r="A53">
        <v>2437</v>
      </c>
      <c r="B53">
        <v>841093.56599999999</v>
      </c>
      <c r="C53">
        <v>818892.75899999996</v>
      </c>
      <c r="D53">
        <v>125</v>
      </c>
      <c r="E53">
        <v>20</v>
      </c>
      <c r="F53">
        <v>1.96684689715424E-2</v>
      </c>
      <c r="G53">
        <v>5.8923673803439998E-2</v>
      </c>
      <c r="H53">
        <v>224.91144112005799</v>
      </c>
      <c r="I53">
        <v>3816.99623601759</v>
      </c>
      <c r="J53">
        <f t="shared" si="0"/>
        <v>42</v>
      </c>
      <c r="K53">
        <f t="shared" si="1"/>
        <v>20</v>
      </c>
      <c r="L53">
        <f t="shared" si="2"/>
        <v>484</v>
      </c>
    </row>
    <row r="54" spans="1:12" x14ac:dyDescent="0.35">
      <c r="A54">
        <v>1210</v>
      </c>
      <c r="B54">
        <v>841464.24</v>
      </c>
      <c r="C54">
        <v>819169.79200000002</v>
      </c>
      <c r="D54">
        <v>67</v>
      </c>
      <c r="E54">
        <v>90</v>
      </c>
      <c r="F54">
        <v>2.3905840825264601E-2</v>
      </c>
      <c r="G54">
        <v>0.53615800486048704</v>
      </c>
      <c r="H54">
        <v>561.425396701625</v>
      </c>
      <c r="I54">
        <v>1047.1267641480199</v>
      </c>
      <c r="J54">
        <f t="shared" si="0"/>
        <v>30</v>
      </c>
      <c r="K54">
        <f t="shared" si="1"/>
        <v>49</v>
      </c>
      <c r="L54">
        <f t="shared" si="2"/>
        <v>361</v>
      </c>
    </row>
    <row r="55" spans="1:12" x14ac:dyDescent="0.35">
      <c r="A55">
        <v>49</v>
      </c>
      <c r="B55">
        <v>841110.53099999996</v>
      </c>
      <c r="C55">
        <v>818988.42299999995</v>
      </c>
      <c r="D55">
        <v>2</v>
      </c>
      <c r="E55">
        <v>60</v>
      </c>
      <c r="F55">
        <v>2.58932895774024E-2</v>
      </c>
      <c r="G55">
        <v>0.454513206902667</v>
      </c>
      <c r="H55">
        <v>768.56881975418901</v>
      </c>
      <c r="I55">
        <v>1690.9713691086899</v>
      </c>
      <c r="J55">
        <f t="shared" si="0"/>
        <v>25</v>
      </c>
      <c r="K55">
        <f t="shared" si="1"/>
        <v>41</v>
      </c>
      <c r="L55">
        <f t="shared" si="2"/>
        <v>256</v>
      </c>
    </row>
    <row r="56" spans="1:12" x14ac:dyDescent="0.35">
      <c r="A56">
        <v>2461</v>
      </c>
      <c r="B56">
        <v>841170.21900000004</v>
      </c>
      <c r="C56">
        <v>818800.43299999996</v>
      </c>
      <c r="D56">
        <v>125</v>
      </c>
      <c r="E56">
        <v>140</v>
      </c>
      <c r="F56">
        <v>2.4976554180975701E-2</v>
      </c>
      <c r="G56">
        <v>8.5251630941286294E-2</v>
      </c>
      <c r="H56">
        <v>287.57821861270099</v>
      </c>
      <c r="I56">
        <v>3373.2870026939299</v>
      </c>
      <c r="J56">
        <f t="shared" si="0"/>
        <v>28</v>
      </c>
      <c r="K56">
        <f t="shared" si="1"/>
        <v>26</v>
      </c>
      <c r="L56">
        <f t="shared" si="2"/>
        <v>4</v>
      </c>
    </row>
    <row r="57" spans="1:12" x14ac:dyDescent="0.35">
      <c r="A57">
        <v>499</v>
      </c>
      <c r="B57">
        <v>841048.76100000006</v>
      </c>
      <c r="C57">
        <v>819391.06299999997</v>
      </c>
      <c r="D57">
        <v>30</v>
      </c>
      <c r="E57">
        <v>115</v>
      </c>
      <c r="F57">
        <v>2.51343361821059E-2</v>
      </c>
      <c r="G57">
        <v>0.355505908052825</v>
      </c>
      <c r="H57">
        <v>750.67024128686296</v>
      </c>
      <c r="I57">
        <v>2111.5548976342702</v>
      </c>
      <c r="J57">
        <f t="shared" si="0"/>
        <v>27</v>
      </c>
      <c r="K57">
        <f t="shared" si="1"/>
        <v>36</v>
      </c>
      <c r="L57">
        <f t="shared" si="2"/>
        <v>81</v>
      </c>
    </row>
    <row r="58" spans="1:12" x14ac:dyDescent="0.35">
      <c r="A58">
        <v>1015</v>
      </c>
      <c r="B58">
        <v>840710.95200000005</v>
      </c>
      <c r="C58">
        <v>819149.71600000001</v>
      </c>
      <c r="D58">
        <v>57</v>
      </c>
      <c r="E58">
        <v>155</v>
      </c>
      <c r="F58">
        <v>2.2356889171147999E-3</v>
      </c>
      <c r="G58">
        <v>0.335756409274509</v>
      </c>
      <c r="H58">
        <v>1030.9449996170499</v>
      </c>
      <c r="I58">
        <v>3070.5147277595902</v>
      </c>
      <c r="J58">
        <f t="shared" si="0"/>
        <v>61</v>
      </c>
      <c r="K58">
        <f t="shared" si="1"/>
        <v>30</v>
      </c>
      <c r="L58">
        <f t="shared" si="2"/>
        <v>961</v>
      </c>
    </row>
    <row r="59" spans="1:12" x14ac:dyDescent="0.35">
      <c r="A59">
        <v>2131</v>
      </c>
      <c r="B59">
        <v>840845.73800000001</v>
      </c>
      <c r="C59">
        <v>818926.04700000002</v>
      </c>
      <c r="D59">
        <v>106</v>
      </c>
      <c r="E59">
        <v>40</v>
      </c>
      <c r="F59">
        <v>1.5923053573939399E-2</v>
      </c>
      <c r="G59">
        <v>0.229694264970359</v>
      </c>
      <c r="H59">
        <v>767.33497635382605</v>
      </c>
      <c r="I59">
        <v>3340.6797355295098</v>
      </c>
      <c r="J59">
        <f t="shared" si="0"/>
        <v>47</v>
      </c>
      <c r="K59">
        <f t="shared" si="1"/>
        <v>28</v>
      </c>
      <c r="L59">
        <f t="shared" si="2"/>
        <v>361</v>
      </c>
    </row>
    <row r="60" spans="1:12" x14ac:dyDescent="0.35">
      <c r="A60">
        <v>2393</v>
      </c>
      <c r="B60">
        <v>840669.35400000005</v>
      </c>
      <c r="C60">
        <v>819277.66899999999</v>
      </c>
      <c r="D60">
        <v>122</v>
      </c>
      <c r="E60">
        <v>45</v>
      </c>
      <c r="F60">
        <v>4.7103585595290098E-2</v>
      </c>
      <c r="G60">
        <v>0.44503237072302798</v>
      </c>
      <c r="H60">
        <v>521.88524455133995</v>
      </c>
      <c r="I60">
        <v>1172.69052519359</v>
      </c>
      <c r="J60">
        <f t="shared" si="0"/>
        <v>2</v>
      </c>
      <c r="K60">
        <f t="shared" si="1"/>
        <v>46</v>
      </c>
      <c r="L60">
        <f t="shared" si="2"/>
        <v>1936</v>
      </c>
    </row>
    <row r="61" spans="1:12" x14ac:dyDescent="0.35">
      <c r="A61">
        <v>2595</v>
      </c>
      <c r="B61">
        <v>840101.48199999996</v>
      </c>
      <c r="C61">
        <v>819673.679</v>
      </c>
      <c r="D61">
        <v>131</v>
      </c>
      <c r="E61">
        <v>25</v>
      </c>
      <c r="F61">
        <v>3.17148626259404E-2</v>
      </c>
      <c r="G61">
        <v>0.60776726855832497</v>
      </c>
      <c r="H61">
        <v>611.88985982523104</v>
      </c>
      <c r="I61">
        <v>1006.78317421845</v>
      </c>
      <c r="J61">
        <f t="shared" si="0"/>
        <v>13</v>
      </c>
      <c r="K61">
        <f t="shared" si="1"/>
        <v>50</v>
      </c>
      <c r="L61">
        <f t="shared" si="2"/>
        <v>1369</v>
      </c>
    </row>
    <row r="62" spans="1:12" x14ac:dyDescent="0.35">
      <c r="A62">
        <v>1375</v>
      </c>
      <c r="B62">
        <v>840608.67599999998</v>
      </c>
      <c r="C62">
        <v>819100.66200000001</v>
      </c>
      <c r="D62">
        <v>71</v>
      </c>
      <c r="E62">
        <v>95</v>
      </c>
      <c r="F62">
        <v>7.9854440904055992E-3</v>
      </c>
      <c r="G62">
        <v>7.7904972139877807E-2</v>
      </c>
      <c r="H62">
        <v>468.17010180365497</v>
      </c>
      <c r="I62">
        <v>6009.5022043401596</v>
      </c>
      <c r="J62">
        <f t="shared" si="0"/>
        <v>52</v>
      </c>
      <c r="K62">
        <f t="shared" si="1"/>
        <v>9</v>
      </c>
      <c r="L62">
        <f t="shared" si="2"/>
        <v>1849</v>
      </c>
    </row>
    <row r="63" spans="1:12" x14ac:dyDescent="0.35">
      <c r="A63">
        <v>421</v>
      </c>
      <c r="B63">
        <v>841388.40399999998</v>
      </c>
      <c r="C63">
        <v>819215.53099999996</v>
      </c>
      <c r="D63">
        <v>24</v>
      </c>
      <c r="E63">
        <v>5</v>
      </c>
      <c r="F63">
        <v>3.15322774254242E-2</v>
      </c>
      <c r="G63">
        <v>0.36509371619822301</v>
      </c>
      <c r="H63">
        <v>1254.5904662960299</v>
      </c>
      <c r="I63">
        <v>3436.3518478495698</v>
      </c>
      <c r="J63">
        <f t="shared" si="0"/>
        <v>14</v>
      </c>
      <c r="K63">
        <f t="shared" si="1"/>
        <v>23</v>
      </c>
      <c r="L63">
        <f t="shared" si="2"/>
        <v>81</v>
      </c>
    </row>
    <row r="64" spans="1:12" x14ac:dyDescent="0.35">
      <c r="K64" t="s">
        <v>8</v>
      </c>
      <c r="L64">
        <f>SUM(L2:L63)</f>
        <v>52612</v>
      </c>
    </row>
    <row r="65" spans="11:12" x14ac:dyDescent="0.35">
      <c r="K65" t="s">
        <v>9</v>
      </c>
      <c r="L65">
        <f>COUNT(L2:L63)</f>
        <v>62</v>
      </c>
    </row>
    <row r="66" spans="11:12" x14ac:dyDescent="0.35">
      <c r="K66" t="s">
        <v>13</v>
      </c>
      <c r="L66">
        <f>1-6*L64/(L65^3-L65)</f>
        <v>-0.32487220165697162</v>
      </c>
    </row>
    <row r="67" spans="11:12" x14ac:dyDescent="0.35">
      <c r="K67" t="s">
        <v>10</v>
      </c>
      <c r="L67">
        <f>SQRT(L66^2*(L65-2)/(1-L66^2))</f>
        <v>2.6607752226668007</v>
      </c>
    </row>
    <row r="68" spans="11:12" x14ac:dyDescent="0.35">
      <c r="K68" t="s">
        <v>11</v>
      </c>
      <c r="L68">
        <f>_xlfn.T.DIST.2T(L67,L65-1)</f>
        <v>9.9492175784294031E-3</v>
      </c>
    </row>
    <row r="69" spans="11:12" x14ac:dyDescent="0.35">
      <c r="K69" t="s">
        <v>14</v>
      </c>
      <c r="L69" t="b">
        <f>L68&lt;0.05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2021-09-25T12:56:23Z</dcterms:created>
  <dcterms:modified xsi:type="dcterms:W3CDTF">2021-09-28T03:54:59Z</dcterms:modified>
</cp:coreProperties>
</file>